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yhors\Desktop\MicrobialBiomass_EEA\Data\"/>
    </mc:Choice>
  </mc:AlternateContent>
  <xr:revisionPtr revIDLastSave="0" documentId="13_ncr:1_{8DD86803-B790-4C92-8AAF-89B9A2A40A5F}" xr6:coauthVersionLast="47" xr6:coauthVersionMax="47" xr10:uidLastSave="{00000000-0000-0000-0000-000000000000}"/>
  <bookViews>
    <workbookView xWindow="2304" yWindow="2304" windowWidth="20160" windowHeight="11760" activeTab="1" xr2:uid="{00000000-000D-0000-FFFF-FFFF00000000}"/>
  </bookViews>
  <sheets>
    <sheet name="Metadata" sheetId="1" r:id="rId1"/>
    <sheet name="2020-2021 Soil Core Master File" sheetId="2" r:id="rId2"/>
    <sheet name="Pulse Data Masterfile (R)" sheetId="3" r:id="rId3"/>
    <sheet name="Seasonal Data Masterfile (R)" sheetId="4" r:id="rId4"/>
    <sheet name="Seasonal Data Masterfile (no 20" sheetId="5" r:id="rId5"/>
    <sheet name="Proteolysis Raw Data" sheetId="6" r:id="rId6"/>
    <sheet name="Proteolytic Rate Calculations" sheetId="7" r:id="rId7"/>
    <sheet name="Bulk Density Raw Data" sheetId="8" r:id="rId8"/>
    <sheet name="pH Raw Data" sheetId="9" r:id="rId9"/>
    <sheet name="Gravimetric Soil Moisture Raw D" sheetId="10" r:id="rId10"/>
    <sheet name="Volumetric Soil Moisture Raw Da" sheetId="11" r:id="rId11"/>
    <sheet name="Volumetric Soil Moisture Summar" sheetId="12" r:id="rId12"/>
    <sheet name="Microbial Biomass Raw Data" sheetId="13" r:id="rId13"/>
    <sheet name="Microbial Biomass CN Calculatio" sheetId="14" r:id="rId14"/>
    <sheet name="Nitrogen Isotopes Raw Data" sheetId="15" r:id="rId15"/>
    <sheet name="Elemental Analyzer (Non-Acidifi" sheetId="16" r:id="rId16"/>
    <sheet name="DNA Raw Data" sheetId="17" r:id="rId17"/>
    <sheet name="KCl Raw Data" sheetId="18" r:id="rId18"/>
    <sheet name="Nitrogen Content Calculations (" sheetId="19" r:id="rId19"/>
    <sheet name="N-Min Calculations" sheetId="20" r:id="rId20"/>
    <sheet name="% Organic Matter Raw Data" sheetId="21" r:id="rId21"/>
  </sheets>
  <calcPr calcId="191029"/>
  <pivotCaches>
    <pivotCache cacheId="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4" i="14" l="1"/>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3" i="14"/>
  <c r="H5" i="14"/>
  <c r="H6" i="14"/>
  <c r="H7" i="14"/>
  <c r="H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H113" i="14"/>
  <c r="H114" i="14"/>
  <c r="H115" i="14"/>
  <c r="H116" i="14"/>
  <c r="H117" i="14"/>
  <c r="H118" i="14"/>
  <c r="H119" i="14"/>
  <c r="H120" i="14"/>
  <c r="H121"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157" i="14"/>
  <c r="H158" i="14"/>
  <c r="H159" i="14"/>
  <c r="H160" i="14"/>
  <c r="H161" i="14"/>
  <c r="H162" i="14"/>
  <c r="H163" i="14"/>
  <c r="H164" i="14"/>
  <c r="H165" i="14"/>
  <c r="H166" i="14"/>
  <c r="H167" i="14"/>
  <c r="H168" i="14"/>
  <c r="H169" i="14"/>
  <c r="H170" i="14"/>
  <c r="H171" i="14"/>
  <c r="H172" i="14"/>
  <c r="H173" i="14"/>
  <c r="H174" i="14"/>
  <c r="H175" i="14"/>
  <c r="H176" i="14"/>
  <c r="H177" i="14"/>
  <c r="H178" i="14"/>
  <c r="H179" i="14"/>
  <c r="H180" i="14"/>
  <c r="H181" i="14"/>
  <c r="H182" i="14"/>
  <c r="H183" i="14"/>
  <c r="H184" i="14"/>
  <c r="H185" i="14"/>
  <c r="H186" i="14"/>
  <c r="H187" i="14"/>
  <c r="H188" i="14"/>
  <c r="H189" i="14"/>
  <c r="H190" i="14"/>
  <c r="H191" i="14"/>
  <c r="H192" i="14"/>
  <c r="H193"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230" i="14"/>
  <c r="H231" i="14"/>
  <c r="H232" i="14"/>
  <c r="H233" i="14"/>
  <c r="H234" i="14"/>
  <c r="H3" i="14"/>
  <c r="H4" i="14"/>
  <c r="H239" i="2" l="1"/>
  <c r="I239" i="2"/>
  <c r="J239" i="2"/>
  <c r="K239" i="2"/>
  <c r="L239" i="2"/>
  <c r="M239" i="2"/>
  <c r="N239" i="2"/>
  <c r="O239" i="2"/>
  <c r="G239" i="2"/>
  <c r="I238" i="2"/>
  <c r="J238" i="2"/>
  <c r="K238" i="2"/>
  <c r="L238" i="2"/>
  <c r="M238" i="2"/>
  <c r="N238" i="2"/>
  <c r="O238" i="2"/>
  <c r="H238" i="2"/>
  <c r="G238" i="2"/>
  <c r="H195" i="21"/>
  <c r="G195" i="21"/>
  <c r="I195" i="21" s="1"/>
  <c r="J195" i="21" s="1"/>
  <c r="I194" i="21"/>
  <c r="J194" i="21" s="1"/>
  <c r="H194" i="21"/>
  <c r="G194" i="21"/>
  <c r="J193" i="21"/>
  <c r="I193" i="21"/>
  <c r="H193" i="21"/>
  <c r="G193" i="21"/>
  <c r="H192" i="21"/>
  <c r="G192" i="21"/>
  <c r="I192" i="21" s="1"/>
  <c r="J192" i="21" s="1"/>
  <c r="H191" i="21"/>
  <c r="G191" i="21"/>
  <c r="I191" i="21" s="1"/>
  <c r="J191" i="21" s="1"/>
  <c r="J190" i="21"/>
  <c r="I190" i="21"/>
  <c r="H190" i="21"/>
  <c r="G190" i="21"/>
  <c r="H189" i="21"/>
  <c r="G189" i="21"/>
  <c r="I188" i="21"/>
  <c r="J188" i="21" s="1"/>
  <c r="H188" i="21"/>
  <c r="G188" i="21"/>
  <c r="J187" i="21"/>
  <c r="I187" i="21"/>
  <c r="H187" i="21"/>
  <c r="G187" i="21"/>
  <c r="H186" i="21"/>
  <c r="G186" i="21"/>
  <c r="I186" i="21" s="1"/>
  <c r="J186" i="21" s="1"/>
  <c r="H185" i="21"/>
  <c r="G185" i="21"/>
  <c r="I185" i="21" s="1"/>
  <c r="J185" i="21" s="1"/>
  <c r="J184" i="21"/>
  <c r="I184" i="21"/>
  <c r="H184" i="21"/>
  <c r="G184" i="21"/>
  <c r="H183" i="21"/>
  <c r="G183" i="21"/>
  <c r="I183" i="21" s="1"/>
  <c r="J183" i="21" s="1"/>
  <c r="H182" i="21"/>
  <c r="G182" i="21"/>
  <c r="J181" i="21"/>
  <c r="I181" i="21"/>
  <c r="H181" i="21"/>
  <c r="G181" i="21"/>
  <c r="H180" i="21"/>
  <c r="G180" i="21"/>
  <c r="I179" i="21"/>
  <c r="J179" i="21" s="1"/>
  <c r="H179" i="21"/>
  <c r="G179" i="21"/>
  <c r="J178" i="21"/>
  <c r="I178" i="21"/>
  <c r="H178" i="21"/>
  <c r="G178" i="21"/>
  <c r="H177" i="21"/>
  <c r="G177" i="21"/>
  <c r="I177" i="21" s="1"/>
  <c r="J177" i="21" s="1"/>
  <c r="H176" i="21"/>
  <c r="G176" i="21"/>
  <c r="I176" i="21" s="1"/>
  <c r="J176" i="21" s="1"/>
  <c r="J175" i="21"/>
  <c r="I175" i="21"/>
  <c r="H175" i="21"/>
  <c r="G175" i="21"/>
  <c r="H174" i="21"/>
  <c r="G174" i="21"/>
  <c r="I174" i="21" s="1"/>
  <c r="J174" i="21" s="1"/>
  <c r="H173" i="21"/>
  <c r="G173" i="21"/>
  <c r="I173" i="21" s="1"/>
  <c r="J173" i="21" s="1"/>
  <c r="J172" i="21"/>
  <c r="I172" i="21"/>
  <c r="H172" i="21"/>
  <c r="G172" i="21"/>
  <c r="H171" i="21"/>
  <c r="G171" i="21"/>
  <c r="J170" i="21"/>
  <c r="I170" i="21"/>
  <c r="H170" i="21"/>
  <c r="G170" i="21"/>
  <c r="J169" i="21"/>
  <c r="I169" i="21"/>
  <c r="H169" i="21"/>
  <c r="G169" i="21"/>
  <c r="H168" i="21"/>
  <c r="G168" i="21"/>
  <c r="I168" i="21" s="1"/>
  <c r="J168" i="21" s="1"/>
  <c r="H167" i="21"/>
  <c r="G167" i="21"/>
  <c r="I167" i="21" s="1"/>
  <c r="J167" i="21" s="1"/>
  <c r="J166" i="21"/>
  <c r="I166" i="21"/>
  <c r="H166" i="21"/>
  <c r="G166" i="21"/>
  <c r="H165" i="21"/>
  <c r="G165" i="21"/>
  <c r="I165" i="21" s="1"/>
  <c r="J165" i="21" s="1"/>
  <c r="H164" i="21"/>
  <c r="G164" i="21"/>
  <c r="I164" i="21" s="1"/>
  <c r="J164" i="21" s="1"/>
  <c r="J163" i="21"/>
  <c r="I163" i="21"/>
  <c r="H163" i="21"/>
  <c r="G163" i="21"/>
  <c r="H162" i="21"/>
  <c r="G162" i="21"/>
  <c r="I162" i="21" s="1"/>
  <c r="J162" i="21" s="1"/>
  <c r="I161" i="21"/>
  <c r="J161" i="21" s="1"/>
  <c r="H161" i="21"/>
  <c r="G161" i="21"/>
  <c r="J160" i="21"/>
  <c r="I160" i="21"/>
  <c r="H160" i="21"/>
  <c r="G160" i="21"/>
  <c r="H159" i="21"/>
  <c r="G159" i="21"/>
  <c r="I159" i="21" s="1"/>
  <c r="J159" i="21" s="1"/>
  <c r="H158" i="21"/>
  <c r="G158" i="21"/>
  <c r="I158" i="21" s="1"/>
  <c r="J158" i="21" s="1"/>
  <c r="J157" i="21"/>
  <c r="I157" i="21"/>
  <c r="H157" i="21"/>
  <c r="G157" i="21"/>
  <c r="H156" i="21"/>
  <c r="G156" i="21"/>
  <c r="I156" i="21" s="1"/>
  <c r="J156" i="21" s="1"/>
  <c r="H155" i="21"/>
  <c r="G155" i="21"/>
  <c r="I155" i="21" s="1"/>
  <c r="J155" i="21" s="1"/>
  <c r="J154" i="21"/>
  <c r="I154" i="21"/>
  <c r="H154" i="21"/>
  <c r="G154" i="21"/>
  <c r="H153" i="21"/>
  <c r="G153" i="21"/>
  <c r="I152" i="21"/>
  <c r="J152" i="21" s="1"/>
  <c r="H152" i="21"/>
  <c r="G152" i="21"/>
  <c r="J151" i="21"/>
  <c r="I151" i="21"/>
  <c r="H151" i="21"/>
  <c r="G151" i="21"/>
  <c r="H150" i="21"/>
  <c r="G150" i="21"/>
  <c r="I150" i="21" s="1"/>
  <c r="J150" i="21" s="1"/>
  <c r="H149" i="21"/>
  <c r="G149" i="21"/>
  <c r="J148" i="21"/>
  <c r="I148" i="21"/>
  <c r="H148" i="21"/>
  <c r="G148" i="21"/>
  <c r="H147" i="21"/>
  <c r="G147" i="21"/>
  <c r="I147" i="21" s="1"/>
  <c r="J147" i="21" s="1"/>
  <c r="H146" i="21"/>
  <c r="G146" i="21"/>
  <c r="I146" i="21" s="1"/>
  <c r="J146" i="21" s="1"/>
  <c r="J145" i="21"/>
  <c r="I145" i="21"/>
  <c r="H145" i="21"/>
  <c r="G145" i="21"/>
  <c r="H144" i="21"/>
  <c r="G144" i="21"/>
  <c r="I144" i="21" s="1"/>
  <c r="J144" i="21" s="1"/>
  <c r="I143" i="21"/>
  <c r="J143" i="21" s="1"/>
  <c r="H143" i="21"/>
  <c r="G143" i="21"/>
  <c r="J142" i="21"/>
  <c r="I142" i="21"/>
  <c r="H142" i="21"/>
  <c r="G142" i="21"/>
  <c r="H141" i="21"/>
  <c r="G141" i="21"/>
  <c r="I141" i="21" s="1"/>
  <c r="J141" i="21" s="1"/>
  <c r="H140" i="21"/>
  <c r="G140" i="21"/>
  <c r="I140" i="21" s="1"/>
  <c r="J140" i="21" s="1"/>
  <c r="J139" i="21"/>
  <c r="I139" i="21"/>
  <c r="H139" i="21"/>
  <c r="G139" i="21"/>
  <c r="H138" i="21"/>
  <c r="G138" i="21"/>
  <c r="I138" i="21" s="1"/>
  <c r="J138" i="21" s="1"/>
  <c r="H137" i="21"/>
  <c r="G137" i="21"/>
  <c r="I137" i="21" s="1"/>
  <c r="J137" i="21" s="1"/>
  <c r="J136" i="21"/>
  <c r="I136" i="21"/>
  <c r="H136" i="21"/>
  <c r="G136" i="21"/>
  <c r="H135" i="21"/>
  <c r="G135" i="21"/>
  <c r="I134" i="21"/>
  <c r="J134" i="21" s="1"/>
  <c r="H134" i="21"/>
  <c r="G134" i="21"/>
  <c r="J133" i="21"/>
  <c r="I133" i="21"/>
  <c r="H133" i="21"/>
  <c r="G133" i="21"/>
  <c r="H132" i="21"/>
  <c r="G132" i="21"/>
  <c r="H131" i="21"/>
  <c r="G131" i="21"/>
  <c r="I131" i="21" s="1"/>
  <c r="J131" i="21" s="1"/>
  <c r="J130" i="21"/>
  <c r="I130" i="21"/>
  <c r="H130" i="21"/>
  <c r="G130" i="21"/>
  <c r="H129" i="21"/>
  <c r="G129" i="21"/>
  <c r="I129" i="21" s="1"/>
  <c r="J129" i="21" s="1"/>
  <c r="H128" i="21"/>
  <c r="G128" i="21"/>
  <c r="J127" i="21"/>
  <c r="I127" i="21"/>
  <c r="H127" i="21"/>
  <c r="G127" i="21"/>
  <c r="H126" i="21"/>
  <c r="G126" i="21"/>
  <c r="I126" i="21" s="1"/>
  <c r="J126" i="21" s="1"/>
  <c r="I125" i="21"/>
  <c r="J125" i="21" s="1"/>
  <c r="H125" i="21"/>
  <c r="G125" i="21"/>
  <c r="J124" i="21"/>
  <c r="I124" i="21"/>
  <c r="H124" i="21"/>
  <c r="G124" i="21"/>
  <c r="H123" i="21"/>
  <c r="G123" i="21"/>
  <c r="I123" i="21" s="1"/>
  <c r="J123" i="21" s="1"/>
  <c r="H122" i="21"/>
  <c r="G122" i="21"/>
  <c r="I122" i="21" s="1"/>
  <c r="J122" i="21" s="1"/>
  <c r="J121" i="21"/>
  <c r="I121" i="21"/>
  <c r="H121" i="21"/>
  <c r="G121" i="21"/>
  <c r="H120" i="21"/>
  <c r="G120" i="21"/>
  <c r="I120" i="21" s="1"/>
  <c r="J120" i="21" s="1"/>
  <c r="H119" i="21"/>
  <c r="G119" i="21"/>
  <c r="I119" i="21" s="1"/>
  <c r="J119" i="21" s="1"/>
  <c r="J118" i="21"/>
  <c r="I118" i="21"/>
  <c r="H118" i="21"/>
  <c r="G118" i="21"/>
  <c r="H117" i="21"/>
  <c r="G117" i="21"/>
  <c r="J116" i="21"/>
  <c r="I116" i="21"/>
  <c r="H116" i="21"/>
  <c r="G116" i="21"/>
  <c r="I115" i="21"/>
  <c r="J115" i="21" s="1"/>
  <c r="H115" i="21"/>
  <c r="G115" i="21"/>
  <c r="H114" i="21"/>
  <c r="G114" i="21"/>
  <c r="J113" i="21"/>
  <c r="H113" i="21"/>
  <c r="G113" i="21"/>
  <c r="I113" i="21" s="1"/>
  <c r="I112" i="21"/>
  <c r="J112" i="21" s="1"/>
  <c r="H112" i="21"/>
  <c r="G112" i="21"/>
  <c r="H111" i="21"/>
  <c r="G111" i="21"/>
  <c r="I111" i="21" s="1"/>
  <c r="J111" i="21" s="1"/>
  <c r="H110" i="21"/>
  <c r="G110" i="21"/>
  <c r="I109" i="21"/>
  <c r="J109" i="21" s="1"/>
  <c r="H109" i="21"/>
  <c r="G109" i="21"/>
  <c r="H108" i="21"/>
  <c r="G108" i="21"/>
  <c r="I108" i="21" s="1"/>
  <c r="J108" i="21" s="1"/>
  <c r="I107" i="21"/>
  <c r="J107" i="21" s="1"/>
  <c r="H107" i="21"/>
  <c r="G107" i="21"/>
  <c r="J106" i="21"/>
  <c r="I106" i="21"/>
  <c r="H106" i="21"/>
  <c r="G106" i="21"/>
  <c r="H105" i="21"/>
  <c r="G105" i="21"/>
  <c r="I105" i="21" s="1"/>
  <c r="J105" i="21" s="1"/>
  <c r="H104" i="21"/>
  <c r="G104" i="21"/>
  <c r="I104" i="21" s="1"/>
  <c r="J104" i="21" s="1"/>
  <c r="J103" i="21"/>
  <c r="I103" i="21"/>
  <c r="H103" i="21"/>
  <c r="G103" i="21"/>
  <c r="H102" i="21"/>
  <c r="G102" i="21"/>
  <c r="I102" i="21" s="1"/>
  <c r="J102" i="21" s="1"/>
  <c r="H101" i="21"/>
  <c r="G101" i="21"/>
  <c r="I101" i="21" s="1"/>
  <c r="J101" i="21" s="1"/>
  <c r="I100" i="21"/>
  <c r="J100" i="21" s="1"/>
  <c r="H100" i="21"/>
  <c r="G100" i="21"/>
  <c r="H99" i="21"/>
  <c r="G99" i="21"/>
  <c r="J98" i="21"/>
  <c r="I98" i="21"/>
  <c r="H98" i="21"/>
  <c r="G98" i="21"/>
  <c r="I97" i="21"/>
  <c r="J97" i="21" s="1"/>
  <c r="H97" i="21"/>
  <c r="G97" i="21"/>
  <c r="H96" i="21"/>
  <c r="G96" i="21"/>
  <c r="H95" i="21"/>
  <c r="G95" i="21"/>
  <c r="I95" i="21" s="1"/>
  <c r="J95" i="21" s="1"/>
  <c r="I94" i="21"/>
  <c r="J94" i="21" s="1"/>
  <c r="H94" i="21"/>
  <c r="G94" i="21"/>
  <c r="H93" i="21"/>
  <c r="G93" i="21"/>
  <c r="I93" i="21" s="1"/>
  <c r="J93" i="21" s="1"/>
  <c r="H92" i="21"/>
  <c r="G92" i="21"/>
  <c r="I92" i="21" s="1"/>
  <c r="J92" i="21" s="1"/>
  <c r="I91" i="21"/>
  <c r="J91" i="21" s="1"/>
  <c r="H91" i="21"/>
  <c r="G91" i="21"/>
  <c r="H90" i="21"/>
  <c r="G90" i="21"/>
  <c r="I90" i="21" s="1"/>
  <c r="J90" i="21" s="1"/>
  <c r="I89" i="21"/>
  <c r="J89" i="21" s="1"/>
  <c r="H89" i="21"/>
  <c r="G89" i="21"/>
  <c r="J88" i="21"/>
  <c r="I88" i="21"/>
  <c r="H88" i="21"/>
  <c r="G88" i="21"/>
  <c r="H87" i="21"/>
  <c r="G87" i="21"/>
  <c r="I87" i="21" s="1"/>
  <c r="J87" i="21" s="1"/>
  <c r="H86" i="21"/>
  <c r="G86" i="21"/>
  <c r="I86" i="21" s="1"/>
  <c r="J86" i="21" s="1"/>
  <c r="J85" i="21"/>
  <c r="I85" i="21"/>
  <c r="H85" i="21"/>
  <c r="G85" i="21"/>
  <c r="H84" i="21"/>
  <c r="G84" i="21"/>
  <c r="H83" i="21"/>
  <c r="G83" i="21"/>
  <c r="I83" i="21" s="1"/>
  <c r="J83" i="21" s="1"/>
  <c r="I82" i="21"/>
  <c r="J82" i="21" s="1"/>
  <c r="H82" i="21"/>
  <c r="G82" i="21"/>
  <c r="H81" i="21"/>
  <c r="G81" i="21"/>
  <c r="I80" i="21"/>
  <c r="J80" i="21" s="1"/>
  <c r="H80" i="21"/>
  <c r="G80" i="21"/>
  <c r="I79" i="21"/>
  <c r="J79" i="21" s="1"/>
  <c r="H79" i="21"/>
  <c r="G79" i="21"/>
  <c r="H78" i="21"/>
  <c r="G78" i="21"/>
  <c r="H77" i="21"/>
  <c r="G77" i="21"/>
  <c r="I76" i="21"/>
  <c r="J76" i="21" s="1"/>
  <c r="H76" i="21"/>
  <c r="G76" i="21"/>
  <c r="H75" i="21"/>
  <c r="G75" i="21"/>
  <c r="I75" i="21" s="1"/>
  <c r="J75" i="21" s="1"/>
  <c r="H74" i="21"/>
  <c r="G74" i="21"/>
  <c r="I74" i="21" s="1"/>
  <c r="J74" i="21" s="1"/>
  <c r="J73" i="21"/>
  <c r="I73" i="21"/>
  <c r="H73" i="21"/>
  <c r="G73" i="21"/>
  <c r="H72" i="21"/>
  <c r="G72" i="21"/>
  <c r="I72" i="21" s="1"/>
  <c r="J72" i="21" s="1"/>
  <c r="I71" i="21"/>
  <c r="J71" i="21" s="1"/>
  <c r="H71" i="21"/>
  <c r="G71" i="21"/>
  <c r="J70" i="21"/>
  <c r="I70" i="21"/>
  <c r="H70" i="21"/>
  <c r="G70" i="21"/>
  <c r="H69" i="21"/>
  <c r="G69" i="21"/>
  <c r="I69" i="21" s="1"/>
  <c r="J69" i="21" s="1"/>
  <c r="H68" i="21"/>
  <c r="G68" i="21"/>
  <c r="I68" i="21" s="1"/>
  <c r="J68" i="21" s="1"/>
  <c r="J67" i="21"/>
  <c r="I67" i="21"/>
  <c r="H67" i="21"/>
  <c r="G67" i="21"/>
  <c r="H66" i="21"/>
  <c r="G66" i="21"/>
  <c r="I66" i="21" s="1"/>
  <c r="J66" i="21" s="1"/>
  <c r="H65" i="21"/>
  <c r="G65" i="21"/>
  <c r="I65" i="21" s="1"/>
  <c r="J65" i="21" s="1"/>
  <c r="I64" i="21"/>
  <c r="J64" i="21" s="1"/>
  <c r="H64" i="21"/>
  <c r="G64" i="21"/>
  <c r="H63" i="21"/>
  <c r="G63" i="21"/>
  <c r="J62" i="21"/>
  <c r="I62" i="21"/>
  <c r="H62" i="21"/>
  <c r="G62" i="21"/>
  <c r="I61" i="21"/>
  <c r="J61" i="21" s="1"/>
  <c r="H61" i="21"/>
  <c r="G61" i="21"/>
  <c r="H60" i="21"/>
  <c r="G60" i="21"/>
  <c r="H59" i="21"/>
  <c r="G59" i="21"/>
  <c r="I58" i="21"/>
  <c r="J58" i="21" s="1"/>
  <c r="H58" i="21"/>
  <c r="G58" i="21"/>
  <c r="H57" i="21"/>
  <c r="G57" i="21"/>
  <c r="I57" i="21" s="1"/>
  <c r="J57" i="21" s="1"/>
  <c r="H56" i="21"/>
  <c r="G56" i="21"/>
  <c r="I56" i="21" s="1"/>
  <c r="J56" i="21" s="1"/>
  <c r="I55" i="21"/>
  <c r="J55" i="21" s="1"/>
  <c r="H55" i="21"/>
  <c r="G55" i="21"/>
  <c r="H54" i="21"/>
  <c r="G54" i="21"/>
  <c r="I54" i="21" s="1"/>
  <c r="J54" i="21" s="1"/>
  <c r="I53" i="21"/>
  <c r="J53" i="21" s="1"/>
  <c r="H53" i="21"/>
  <c r="G53" i="21"/>
  <c r="J52" i="21"/>
  <c r="I52" i="21"/>
  <c r="H52" i="21"/>
  <c r="G52" i="21"/>
  <c r="H51" i="21"/>
  <c r="G51" i="21"/>
  <c r="I51" i="21" s="1"/>
  <c r="J51" i="21" s="1"/>
  <c r="H50" i="21"/>
  <c r="G50" i="21"/>
  <c r="I50" i="21" s="1"/>
  <c r="J50" i="21" s="1"/>
  <c r="J49" i="21"/>
  <c r="I49" i="21"/>
  <c r="H49" i="21"/>
  <c r="G49" i="21"/>
  <c r="H48" i="21"/>
  <c r="G48" i="21"/>
  <c r="I48" i="21" s="1"/>
  <c r="J48" i="21" s="1"/>
  <c r="H47" i="21"/>
  <c r="G47" i="21"/>
  <c r="I47" i="21" s="1"/>
  <c r="J47" i="21" s="1"/>
  <c r="I46" i="21"/>
  <c r="J46" i="21" s="1"/>
  <c r="H46" i="21"/>
  <c r="G46" i="21"/>
  <c r="H45" i="21"/>
  <c r="G45" i="21"/>
  <c r="I44" i="21"/>
  <c r="J44" i="21" s="1"/>
  <c r="H44" i="21"/>
  <c r="G44" i="21"/>
  <c r="I43" i="21"/>
  <c r="J43" i="21" s="1"/>
  <c r="H43" i="21"/>
  <c r="G43" i="21"/>
  <c r="H42" i="21"/>
  <c r="G42" i="21"/>
  <c r="H41" i="21"/>
  <c r="G41" i="21"/>
  <c r="I41" i="21" s="1"/>
  <c r="J41" i="21" s="1"/>
  <c r="I40" i="21"/>
  <c r="J40" i="21" s="1"/>
  <c r="H40" i="21"/>
  <c r="G40" i="21"/>
  <c r="H39" i="21"/>
  <c r="G39" i="21"/>
  <c r="I39" i="21" s="1"/>
  <c r="J39" i="21" s="1"/>
  <c r="H38" i="21"/>
  <c r="G38" i="21"/>
  <c r="I37" i="21"/>
  <c r="J37" i="21" s="1"/>
  <c r="H37" i="21"/>
  <c r="G37" i="21"/>
  <c r="H36" i="21"/>
  <c r="G36" i="21"/>
  <c r="I36" i="21" s="1"/>
  <c r="J36" i="21" s="1"/>
  <c r="I35" i="21"/>
  <c r="J35" i="21" s="1"/>
  <c r="H35" i="21"/>
  <c r="G35" i="21"/>
  <c r="J34" i="21"/>
  <c r="I34" i="21"/>
  <c r="H34" i="21"/>
  <c r="G34" i="21"/>
  <c r="H33" i="21"/>
  <c r="G33" i="21"/>
  <c r="I33" i="21" s="1"/>
  <c r="J33" i="21" s="1"/>
  <c r="H32" i="21"/>
  <c r="G32" i="21"/>
  <c r="I32" i="21" s="1"/>
  <c r="J32" i="21" s="1"/>
  <c r="J31" i="21"/>
  <c r="I31" i="21"/>
  <c r="H31" i="21"/>
  <c r="G31" i="21"/>
  <c r="H30" i="21"/>
  <c r="G30" i="21"/>
  <c r="I30" i="21" s="1"/>
  <c r="J30" i="21" s="1"/>
  <c r="H29" i="21"/>
  <c r="G29" i="21"/>
  <c r="I29" i="21" s="1"/>
  <c r="J29" i="21" s="1"/>
  <c r="I28" i="21"/>
  <c r="J28" i="21" s="1"/>
  <c r="H28" i="21"/>
  <c r="G28" i="21"/>
  <c r="H27" i="21"/>
  <c r="G27" i="21"/>
  <c r="J26" i="21"/>
  <c r="I26" i="21"/>
  <c r="H26" i="21"/>
  <c r="G26" i="21"/>
  <c r="I25" i="21"/>
  <c r="J25" i="21" s="1"/>
  <c r="H25" i="21"/>
  <c r="G25" i="21"/>
  <c r="H24" i="21"/>
  <c r="G24" i="21"/>
  <c r="I24" i="21" s="1"/>
  <c r="J24" i="21" s="1"/>
  <c r="H23" i="21"/>
  <c r="G23" i="21"/>
  <c r="I22" i="21"/>
  <c r="J22" i="21" s="1"/>
  <c r="H22" i="21"/>
  <c r="G22" i="21"/>
  <c r="H21" i="21"/>
  <c r="G21" i="21"/>
  <c r="I21" i="21" s="1"/>
  <c r="J21" i="21" s="1"/>
  <c r="H20" i="21"/>
  <c r="G20" i="21"/>
  <c r="I20" i="21" s="1"/>
  <c r="J20" i="21" s="1"/>
  <c r="J19" i="21"/>
  <c r="I19" i="21"/>
  <c r="H19" i="21"/>
  <c r="G19" i="21"/>
  <c r="H18" i="21"/>
  <c r="G18" i="21"/>
  <c r="I18" i="21" s="1"/>
  <c r="J18" i="21" s="1"/>
  <c r="I17" i="21"/>
  <c r="J17" i="21" s="1"/>
  <c r="H17" i="21"/>
  <c r="G17" i="21"/>
  <c r="J16" i="21"/>
  <c r="I16" i="21"/>
  <c r="H16" i="21"/>
  <c r="G16" i="21"/>
  <c r="H15" i="21"/>
  <c r="G15" i="21"/>
  <c r="I15" i="21" s="1"/>
  <c r="J15" i="21" s="1"/>
  <c r="H14" i="21"/>
  <c r="G14" i="21"/>
  <c r="I14" i="21" s="1"/>
  <c r="J14" i="21" s="1"/>
  <c r="I13" i="21"/>
  <c r="J13" i="21" s="1"/>
  <c r="H13" i="21"/>
  <c r="G13" i="21"/>
  <c r="H12" i="21"/>
  <c r="G12" i="21"/>
  <c r="I12" i="21" s="1"/>
  <c r="J12" i="21" s="1"/>
  <c r="H11" i="21"/>
  <c r="G11" i="21"/>
  <c r="I11" i="21" s="1"/>
  <c r="J11" i="21" s="1"/>
  <c r="I10" i="21"/>
  <c r="J10" i="21" s="1"/>
  <c r="H10" i="21"/>
  <c r="G10" i="21"/>
  <c r="H9" i="21"/>
  <c r="G9" i="21"/>
  <c r="J8" i="21"/>
  <c r="I8" i="21"/>
  <c r="H8" i="21"/>
  <c r="G8" i="21"/>
  <c r="I7" i="21"/>
  <c r="J7" i="21" s="1"/>
  <c r="H7" i="21"/>
  <c r="G7" i="21"/>
  <c r="H6" i="21"/>
  <c r="G6" i="21"/>
  <c r="I6" i="21" s="1"/>
  <c r="J6" i="21" s="1"/>
  <c r="H5" i="21"/>
  <c r="G5" i="21"/>
  <c r="I4" i="21"/>
  <c r="J4" i="21" s="1"/>
  <c r="H4" i="21"/>
  <c r="G4" i="21"/>
  <c r="H3" i="21"/>
  <c r="G3" i="21"/>
  <c r="I3" i="21" s="1"/>
  <c r="J3" i="21" s="1"/>
  <c r="H2" i="21"/>
  <c r="G2" i="21"/>
  <c r="I2" i="21" s="1"/>
  <c r="J2" i="21" s="1"/>
  <c r="Z63" i="20"/>
  <c r="Y63" i="20"/>
  <c r="T63" i="20"/>
  <c r="S63" i="20"/>
  <c r="U63" i="20" s="1"/>
  <c r="V63" i="20" s="1"/>
  <c r="X63" i="20" s="1"/>
  <c r="K63" i="20"/>
  <c r="M63" i="20" s="1"/>
  <c r="Y62" i="20"/>
  <c r="U62" i="20"/>
  <c r="V62" i="20" s="1"/>
  <c r="X62" i="20" s="1"/>
  <c r="Z62" i="20" s="1"/>
  <c r="T62" i="20"/>
  <c r="S62" i="20"/>
  <c r="M62" i="20"/>
  <c r="K62" i="20"/>
  <c r="Y61" i="20"/>
  <c r="U61" i="20"/>
  <c r="V61" i="20" s="1"/>
  <c r="X61" i="20" s="1"/>
  <c r="Z61" i="20" s="1"/>
  <c r="T61" i="20"/>
  <c r="S61" i="20"/>
  <c r="M61" i="20"/>
  <c r="K61" i="20"/>
  <c r="Y60" i="20"/>
  <c r="T60" i="20"/>
  <c r="S60" i="20"/>
  <c r="U60" i="20" s="1"/>
  <c r="V60" i="20" s="1"/>
  <c r="X60" i="20" s="1"/>
  <c r="Z60" i="20" s="1"/>
  <c r="M60" i="20"/>
  <c r="K60" i="20"/>
  <c r="Z59" i="20"/>
  <c r="Y59" i="20"/>
  <c r="T59" i="20"/>
  <c r="S59" i="20"/>
  <c r="U59" i="20" s="1"/>
  <c r="V59" i="20" s="1"/>
  <c r="X59" i="20" s="1"/>
  <c r="K59" i="20"/>
  <c r="M59" i="20" s="1"/>
  <c r="Y58" i="20"/>
  <c r="T58" i="20"/>
  <c r="S58" i="20"/>
  <c r="U58" i="20" s="1"/>
  <c r="V58" i="20" s="1"/>
  <c r="X58" i="20" s="1"/>
  <c r="Z58" i="20" s="1"/>
  <c r="M58" i="20"/>
  <c r="K58" i="20"/>
  <c r="Y57" i="20"/>
  <c r="X57" i="20"/>
  <c r="Z57" i="20" s="1"/>
  <c r="T57" i="20"/>
  <c r="S57" i="20"/>
  <c r="U57" i="20" s="1"/>
  <c r="V57" i="20" s="1"/>
  <c r="M57" i="20"/>
  <c r="K57" i="20"/>
  <c r="Y56" i="20"/>
  <c r="U56" i="20"/>
  <c r="V56" i="20" s="1"/>
  <c r="X56" i="20" s="1"/>
  <c r="Z56" i="20" s="1"/>
  <c r="T56" i="20"/>
  <c r="S56" i="20"/>
  <c r="M56" i="20"/>
  <c r="K56" i="20"/>
  <c r="Y55" i="20"/>
  <c r="T55" i="20"/>
  <c r="S55" i="20"/>
  <c r="U55" i="20" s="1"/>
  <c r="V55" i="20" s="1"/>
  <c r="X55" i="20" s="1"/>
  <c r="Z55" i="20" s="1"/>
  <c r="K55" i="20"/>
  <c r="M55" i="20" s="1"/>
  <c r="Y54" i="20"/>
  <c r="V54" i="20"/>
  <c r="X54" i="20" s="1"/>
  <c r="Z54" i="20" s="1"/>
  <c r="T54" i="20"/>
  <c r="S54" i="20"/>
  <c r="U54" i="20" s="1"/>
  <c r="M54" i="20"/>
  <c r="K54" i="20"/>
  <c r="Y53" i="20"/>
  <c r="V53" i="20"/>
  <c r="X53" i="20" s="1"/>
  <c r="Z53" i="20" s="1"/>
  <c r="T53" i="20"/>
  <c r="S53" i="20"/>
  <c r="U53" i="20" s="1"/>
  <c r="M53" i="20"/>
  <c r="K53" i="20"/>
  <c r="Y52" i="20"/>
  <c r="U52" i="20"/>
  <c r="V52" i="20" s="1"/>
  <c r="X52" i="20" s="1"/>
  <c r="T52" i="20"/>
  <c r="S52" i="20"/>
  <c r="M52" i="20"/>
  <c r="K52" i="20"/>
  <c r="Y51" i="20"/>
  <c r="T51" i="20"/>
  <c r="S51" i="20"/>
  <c r="U51" i="20" s="1"/>
  <c r="V51" i="20" s="1"/>
  <c r="X51" i="20" s="1"/>
  <c r="Z51" i="20" s="1"/>
  <c r="M51" i="20"/>
  <c r="K51" i="20"/>
  <c r="Y50" i="20"/>
  <c r="T50" i="20"/>
  <c r="S50" i="20"/>
  <c r="U50" i="20" s="1"/>
  <c r="V50" i="20" s="1"/>
  <c r="X50" i="20" s="1"/>
  <c r="Z50" i="20" s="1"/>
  <c r="M50" i="20"/>
  <c r="K50" i="20"/>
  <c r="Y49" i="20"/>
  <c r="T49" i="20"/>
  <c r="S49" i="20"/>
  <c r="U49" i="20" s="1"/>
  <c r="V49" i="20" s="1"/>
  <c r="X49" i="20" s="1"/>
  <c r="Z49" i="20" s="1"/>
  <c r="M49" i="20"/>
  <c r="K49" i="20"/>
  <c r="Z48" i="20"/>
  <c r="Y48" i="20"/>
  <c r="T48" i="20"/>
  <c r="U48" i="20" s="1"/>
  <c r="V48" i="20" s="1"/>
  <c r="X48" i="20" s="1"/>
  <c r="S48" i="20"/>
  <c r="M48" i="20"/>
  <c r="K48" i="20"/>
  <c r="Y47" i="20"/>
  <c r="T47" i="20"/>
  <c r="S47" i="20"/>
  <c r="U47" i="20" s="1"/>
  <c r="V47" i="20" s="1"/>
  <c r="X47" i="20" s="1"/>
  <c r="Z47" i="20" s="1"/>
  <c r="K47" i="20"/>
  <c r="M47" i="20" s="1"/>
  <c r="Y46" i="20"/>
  <c r="V46" i="20"/>
  <c r="X46" i="20" s="1"/>
  <c r="Z46" i="20" s="1"/>
  <c r="T46" i="20"/>
  <c r="S46" i="20"/>
  <c r="U46" i="20" s="1"/>
  <c r="M46" i="20"/>
  <c r="K46" i="20"/>
  <c r="Y45" i="20"/>
  <c r="T45" i="20"/>
  <c r="S45" i="20"/>
  <c r="U45" i="20" s="1"/>
  <c r="V45" i="20" s="1"/>
  <c r="X45" i="20" s="1"/>
  <c r="Z45" i="20" s="1"/>
  <c r="M45" i="20"/>
  <c r="K45" i="20"/>
  <c r="Y44" i="20"/>
  <c r="V44" i="20"/>
  <c r="X44" i="20" s="1"/>
  <c r="Z44" i="20" s="1"/>
  <c r="U44" i="20"/>
  <c r="T44" i="20"/>
  <c r="S44" i="20"/>
  <c r="K44" i="20"/>
  <c r="M44" i="20" s="1"/>
  <c r="Y43" i="20"/>
  <c r="T43" i="20"/>
  <c r="S43" i="20"/>
  <c r="U43" i="20" s="1"/>
  <c r="V43" i="20" s="1"/>
  <c r="X43" i="20" s="1"/>
  <c r="K43" i="20"/>
  <c r="M43" i="20" s="1"/>
  <c r="Y42" i="20"/>
  <c r="T42" i="20"/>
  <c r="S42" i="20"/>
  <c r="U42" i="20" s="1"/>
  <c r="V42" i="20" s="1"/>
  <c r="X42" i="20" s="1"/>
  <c r="Z42" i="20" s="1"/>
  <c r="M42" i="20"/>
  <c r="K42" i="20"/>
  <c r="Y41" i="20"/>
  <c r="T41" i="20"/>
  <c r="S41" i="20"/>
  <c r="U41" i="20" s="1"/>
  <c r="V41" i="20" s="1"/>
  <c r="X41" i="20" s="1"/>
  <c r="Z41" i="20" s="1"/>
  <c r="M41" i="20"/>
  <c r="K41" i="20"/>
  <c r="Y40" i="20"/>
  <c r="T40" i="20"/>
  <c r="S40" i="20"/>
  <c r="U40" i="20" s="1"/>
  <c r="V40" i="20" s="1"/>
  <c r="X40" i="20" s="1"/>
  <c r="Z40" i="20" s="1"/>
  <c r="M40" i="20"/>
  <c r="K40" i="20"/>
  <c r="Y39" i="20"/>
  <c r="T39" i="20"/>
  <c r="S39" i="20"/>
  <c r="U39" i="20" s="1"/>
  <c r="V39" i="20" s="1"/>
  <c r="X39" i="20" s="1"/>
  <c r="Z39" i="20" s="1"/>
  <c r="K39" i="20"/>
  <c r="M39" i="20" s="1"/>
  <c r="Y38" i="20"/>
  <c r="X38" i="20"/>
  <c r="Z38" i="20" s="1"/>
  <c r="T38" i="20"/>
  <c r="S38" i="20"/>
  <c r="U38" i="20" s="1"/>
  <c r="V38" i="20" s="1"/>
  <c r="M38" i="20"/>
  <c r="K38" i="20"/>
  <c r="Y37" i="20"/>
  <c r="V37" i="20"/>
  <c r="X37" i="20" s="1"/>
  <c r="Z37" i="20" s="1"/>
  <c r="T37" i="20"/>
  <c r="S37" i="20"/>
  <c r="U37" i="20" s="1"/>
  <c r="M37" i="20"/>
  <c r="K37" i="20"/>
  <c r="Y36" i="20"/>
  <c r="U36" i="20"/>
  <c r="V36" i="20" s="1"/>
  <c r="X36" i="20" s="1"/>
  <c r="Z36" i="20" s="1"/>
  <c r="T36" i="20"/>
  <c r="S36" i="20"/>
  <c r="M36" i="20"/>
  <c r="K36" i="20"/>
  <c r="Y35" i="20"/>
  <c r="T35" i="20"/>
  <c r="S35" i="20"/>
  <c r="U35" i="20" s="1"/>
  <c r="V35" i="20" s="1"/>
  <c r="X35" i="20" s="1"/>
  <c r="Z35" i="20" s="1"/>
  <c r="M35" i="20"/>
  <c r="K35" i="20"/>
  <c r="Y34" i="20"/>
  <c r="V34" i="20"/>
  <c r="X34" i="20" s="1"/>
  <c r="Z34" i="20" s="1"/>
  <c r="T34" i="20"/>
  <c r="S34" i="20"/>
  <c r="U34" i="20" s="1"/>
  <c r="M34" i="20"/>
  <c r="K34" i="20"/>
  <c r="Y33" i="20"/>
  <c r="T33" i="20"/>
  <c r="S33" i="20"/>
  <c r="U33" i="20" s="1"/>
  <c r="V33" i="20" s="1"/>
  <c r="X33" i="20" s="1"/>
  <c r="Z33" i="20" s="1"/>
  <c r="M33" i="20"/>
  <c r="K33" i="20"/>
  <c r="Z32" i="20"/>
  <c r="Y32" i="20"/>
  <c r="T32" i="20"/>
  <c r="U32" i="20" s="1"/>
  <c r="V32" i="20" s="1"/>
  <c r="X32" i="20" s="1"/>
  <c r="S32" i="20"/>
  <c r="M32" i="20"/>
  <c r="K32" i="20"/>
  <c r="Y31" i="20"/>
  <c r="T31" i="20"/>
  <c r="S31" i="20"/>
  <c r="U31" i="20" s="1"/>
  <c r="V31" i="20" s="1"/>
  <c r="X31" i="20" s="1"/>
  <c r="K31" i="20"/>
  <c r="M31" i="20" s="1"/>
  <c r="Y30" i="20"/>
  <c r="T30" i="20"/>
  <c r="S30" i="20"/>
  <c r="U30" i="20" s="1"/>
  <c r="V30" i="20" s="1"/>
  <c r="X30" i="20" s="1"/>
  <c r="Z30" i="20" s="1"/>
  <c r="M30" i="20"/>
  <c r="K30" i="20"/>
  <c r="Z29" i="20"/>
  <c r="Y29" i="20"/>
  <c r="T29" i="20"/>
  <c r="S29" i="20"/>
  <c r="U29" i="20" s="1"/>
  <c r="V29" i="20" s="1"/>
  <c r="X29" i="20" s="1"/>
  <c r="M29" i="20"/>
  <c r="K29" i="20"/>
  <c r="Z28" i="20"/>
  <c r="Y28" i="20"/>
  <c r="U28" i="20"/>
  <c r="V28" i="20" s="1"/>
  <c r="X28" i="20" s="1"/>
  <c r="T28" i="20"/>
  <c r="S28" i="20"/>
  <c r="K28" i="20"/>
  <c r="M28" i="20" s="1"/>
  <c r="Y27" i="20"/>
  <c r="T27" i="20"/>
  <c r="S27" i="20"/>
  <c r="U27" i="20" s="1"/>
  <c r="V27" i="20" s="1"/>
  <c r="X27" i="20" s="1"/>
  <c r="K27" i="20"/>
  <c r="M27" i="20" s="1"/>
  <c r="Y26" i="20"/>
  <c r="T26" i="20"/>
  <c r="S26" i="20"/>
  <c r="U26" i="20" s="1"/>
  <c r="V26" i="20" s="1"/>
  <c r="X26" i="20" s="1"/>
  <c r="Z26" i="20" s="1"/>
  <c r="M26" i="20"/>
  <c r="K26" i="20"/>
  <c r="Y25" i="20"/>
  <c r="V25" i="20"/>
  <c r="X25" i="20" s="1"/>
  <c r="Z25" i="20" s="1"/>
  <c r="T25" i="20"/>
  <c r="S25" i="20"/>
  <c r="U25" i="20" s="1"/>
  <c r="M25" i="20"/>
  <c r="K25" i="20"/>
  <c r="Y24" i="20"/>
  <c r="U24" i="20"/>
  <c r="V24" i="20" s="1"/>
  <c r="X24" i="20" s="1"/>
  <c r="Z24" i="20" s="1"/>
  <c r="T24" i="20"/>
  <c r="S24" i="20"/>
  <c r="M24" i="20"/>
  <c r="K24" i="20"/>
  <c r="Y23" i="20"/>
  <c r="X23" i="20"/>
  <c r="V23" i="20"/>
  <c r="T23" i="20"/>
  <c r="S23" i="20"/>
  <c r="U23" i="20" s="1"/>
  <c r="K23" i="20"/>
  <c r="M23" i="20" s="1"/>
  <c r="Y22" i="20"/>
  <c r="X22" i="20"/>
  <c r="Z22" i="20" s="1"/>
  <c r="T22" i="20"/>
  <c r="S22" i="20"/>
  <c r="U22" i="20" s="1"/>
  <c r="V22" i="20" s="1"/>
  <c r="M22" i="20"/>
  <c r="K22" i="20"/>
  <c r="Y21" i="20"/>
  <c r="T21" i="20"/>
  <c r="U21" i="20" s="1"/>
  <c r="V21" i="20" s="1"/>
  <c r="X21" i="20" s="1"/>
  <c r="Z21" i="20" s="1"/>
  <c r="S21" i="20"/>
  <c r="K21" i="20"/>
  <c r="M21" i="20" s="1"/>
  <c r="Y20" i="20"/>
  <c r="V20" i="20"/>
  <c r="X20" i="20" s="1"/>
  <c r="Z20" i="20" s="1"/>
  <c r="T20" i="20"/>
  <c r="S20" i="20"/>
  <c r="U20" i="20" s="1"/>
  <c r="K20" i="20"/>
  <c r="M20" i="20" s="1"/>
  <c r="Y19" i="20"/>
  <c r="V19" i="20"/>
  <c r="X19" i="20" s="1"/>
  <c r="T19" i="20"/>
  <c r="S19" i="20"/>
  <c r="U19" i="20" s="1"/>
  <c r="M19" i="20"/>
  <c r="K19" i="20"/>
  <c r="Y18" i="20"/>
  <c r="V18" i="20"/>
  <c r="X18" i="20" s="1"/>
  <c r="Z18" i="20" s="1"/>
  <c r="U18" i="20"/>
  <c r="T18" i="20"/>
  <c r="S18" i="20"/>
  <c r="M18" i="20"/>
  <c r="K18" i="20"/>
  <c r="Y17" i="20"/>
  <c r="T17" i="20"/>
  <c r="S17" i="20"/>
  <c r="U17" i="20" s="1"/>
  <c r="V17" i="20" s="1"/>
  <c r="X17" i="20" s="1"/>
  <c r="Z17" i="20" s="1"/>
  <c r="M17" i="20"/>
  <c r="K17" i="20"/>
  <c r="Y16" i="20"/>
  <c r="T16" i="20"/>
  <c r="U16" i="20" s="1"/>
  <c r="V16" i="20" s="1"/>
  <c r="X16" i="20" s="1"/>
  <c r="S16" i="20"/>
  <c r="K16" i="20"/>
  <c r="M16" i="20" s="1"/>
  <c r="Y15" i="20"/>
  <c r="T15" i="20"/>
  <c r="S15" i="20"/>
  <c r="U15" i="20" s="1"/>
  <c r="V15" i="20" s="1"/>
  <c r="X15" i="20" s="1"/>
  <c r="Z15" i="20" s="1"/>
  <c r="M15" i="20"/>
  <c r="K15" i="20"/>
  <c r="Y14" i="20"/>
  <c r="T14" i="20"/>
  <c r="S14" i="20"/>
  <c r="M14" i="20"/>
  <c r="K14" i="20"/>
  <c r="Y13" i="20"/>
  <c r="T13" i="20"/>
  <c r="S13" i="20"/>
  <c r="U13" i="20" s="1"/>
  <c r="V13" i="20" s="1"/>
  <c r="X13" i="20" s="1"/>
  <c r="Z13" i="20" s="1"/>
  <c r="K13" i="20"/>
  <c r="M13" i="20" s="1"/>
  <c r="Y12" i="20"/>
  <c r="T12" i="20"/>
  <c r="U12" i="20" s="1"/>
  <c r="V12" i="20" s="1"/>
  <c r="X12" i="20" s="1"/>
  <c r="Z12" i="20" s="1"/>
  <c r="S12" i="20"/>
  <c r="M12" i="20"/>
  <c r="K12" i="20"/>
  <c r="Y11" i="20"/>
  <c r="V11" i="20"/>
  <c r="X11" i="20" s="1"/>
  <c r="T11" i="20"/>
  <c r="S11" i="20"/>
  <c r="U11" i="20" s="1"/>
  <c r="K11" i="20"/>
  <c r="M11" i="20" s="1"/>
  <c r="Y10" i="20"/>
  <c r="T10" i="20"/>
  <c r="S10" i="20"/>
  <c r="U10" i="20" s="1"/>
  <c r="V10" i="20" s="1"/>
  <c r="X10" i="20" s="1"/>
  <c r="Z10" i="20" s="1"/>
  <c r="M10" i="20"/>
  <c r="K10" i="20"/>
  <c r="Y9" i="20"/>
  <c r="T9" i="20"/>
  <c r="U9" i="20" s="1"/>
  <c r="V9" i="20" s="1"/>
  <c r="X9" i="20" s="1"/>
  <c r="S9" i="20"/>
  <c r="K9" i="20"/>
  <c r="M9" i="20" s="1"/>
  <c r="Y8" i="20"/>
  <c r="V8" i="20"/>
  <c r="X8" i="20" s="1"/>
  <c r="Z8" i="20" s="1"/>
  <c r="T8" i="20"/>
  <c r="S8" i="20"/>
  <c r="U8" i="20" s="1"/>
  <c r="M8" i="20"/>
  <c r="K8" i="20"/>
  <c r="Y7" i="20"/>
  <c r="T7" i="20"/>
  <c r="S7" i="20"/>
  <c r="U7" i="20" s="1"/>
  <c r="V7" i="20" s="1"/>
  <c r="X7" i="20" s="1"/>
  <c r="Z7" i="20" s="1"/>
  <c r="M7" i="20"/>
  <c r="K7" i="20"/>
  <c r="Y6" i="20"/>
  <c r="U6" i="20"/>
  <c r="V6" i="20" s="1"/>
  <c r="X6" i="20" s="1"/>
  <c r="Z6" i="20" s="1"/>
  <c r="T6" i="20"/>
  <c r="S6" i="20"/>
  <c r="M6" i="20"/>
  <c r="K6" i="20"/>
  <c r="Y5" i="20"/>
  <c r="T5" i="20"/>
  <c r="U5" i="20" s="1"/>
  <c r="V5" i="20" s="1"/>
  <c r="X5" i="20" s="1"/>
  <c r="Z5" i="20" s="1"/>
  <c r="S5" i="20"/>
  <c r="M5" i="20"/>
  <c r="K5" i="20"/>
  <c r="Y4" i="20"/>
  <c r="T4" i="20"/>
  <c r="U4" i="20" s="1"/>
  <c r="V4" i="20" s="1"/>
  <c r="X4" i="20" s="1"/>
  <c r="S4" i="20"/>
  <c r="K4" i="20"/>
  <c r="M4" i="20" s="1"/>
  <c r="L236" i="19"/>
  <c r="M236" i="19" s="1"/>
  <c r="O236" i="19" s="1"/>
  <c r="I236" i="19"/>
  <c r="L235" i="19"/>
  <c r="M235" i="19" s="1"/>
  <c r="O235" i="19" s="1"/>
  <c r="I235" i="19"/>
  <c r="I234" i="19"/>
  <c r="L234" i="19" s="1"/>
  <c r="M234" i="19" s="1"/>
  <c r="O234" i="19" s="1"/>
  <c r="I233" i="19"/>
  <c r="L233" i="19" s="1"/>
  <c r="M233" i="19" s="1"/>
  <c r="O233" i="19" s="1"/>
  <c r="I232" i="19"/>
  <c r="L232" i="19" s="1"/>
  <c r="M232" i="19" s="1"/>
  <c r="O232" i="19" s="1"/>
  <c r="L231" i="19"/>
  <c r="M231" i="19" s="1"/>
  <c r="O231" i="19" s="1"/>
  <c r="I231" i="19"/>
  <c r="L230" i="19"/>
  <c r="M230" i="19" s="1"/>
  <c r="O230" i="19" s="1"/>
  <c r="I230" i="19"/>
  <c r="O229" i="19"/>
  <c r="L229" i="19"/>
  <c r="M229" i="19" s="1"/>
  <c r="I229" i="19"/>
  <c r="I228" i="19"/>
  <c r="L228" i="19" s="1"/>
  <c r="M228" i="19" s="1"/>
  <c r="O228" i="19" s="1"/>
  <c r="I227" i="19"/>
  <c r="L227" i="19" s="1"/>
  <c r="M227" i="19" s="1"/>
  <c r="O227" i="19" s="1"/>
  <c r="L226" i="19"/>
  <c r="M226" i="19" s="1"/>
  <c r="O226" i="19" s="1"/>
  <c r="I226" i="19"/>
  <c r="L225" i="19"/>
  <c r="M225" i="19" s="1"/>
  <c r="O225" i="19" s="1"/>
  <c r="I225" i="19"/>
  <c r="I224" i="19"/>
  <c r="L224" i="19" s="1"/>
  <c r="M224" i="19" s="1"/>
  <c r="O224" i="19" s="1"/>
  <c r="I223" i="19"/>
  <c r="L223" i="19" s="1"/>
  <c r="M223" i="19" s="1"/>
  <c r="O223" i="19" s="1"/>
  <c r="I222" i="19"/>
  <c r="L222" i="19" s="1"/>
  <c r="M222" i="19" s="1"/>
  <c r="O222" i="19" s="1"/>
  <c r="O221" i="19"/>
  <c r="I221" i="19"/>
  <c r="L221" i="19" s="1"/>
  <c r="M221" i="19" s="1"/>
  <c r="I220" i="19"/>
  <c r="L220" i="19" s="1"/>
  <c r="M220" i="19" s="1"/>
  <c r="O220" i="19" s="1"/>
  <c r="I219" i="19"/>
  <c r="L219" i="19" s="1"/>
  <c r="M219" i="19" s="1"/>
  <c r="O219" i="19" s="1"/>
  <c r="I218" i="19"/>
  <c r="L218" i="19" s="1"/>
  <c r="M218" i="19" s="1"/>
  <c r="O218" i="19" s="1"/>
  <c r="I217" i="19"/>
  <c r="L217" i="19" s="1"/>
  <c r="M217" i="19" s="1"/>
  <c r="O217" i="19" s="1"/>
  <c r="I216" i="19"/>
  <c r="L216" i="19" s="1"/>
  <c r="M216" i="19" s="1"/>
  <c r="O216" i="19" s="1"/>
  <c r="O215" i="19"/>
  <c r="I215" i="19"/>
  <c r="L215" i="19" s="1"/>
  <c r="M215" i="19" s="1"/>
  <c r="I214" i="19"/>
  <c r="L214" i="19" s="1"/>
  <c r="M214" i="19" s="1"/>
  <c r="O214" i="19" s="1"/>
  <c r="I213" i="19"/>
  <c r="L213" i="19" s="1"/>
  <c r="M213" i="19" s="1"/>
  <c r="O213" i="19" s="1"/>
  <c r="I212" i="19"/>
  <c r="L212" i="19" s="1"/>
  <c r="M212" i="19" s="1"/>
  <c r="O212" i="19" s="1"/>
  <c r="I211" i="19"/>
  <c r="L211" i="19" s="1"/>
  <c r="M211" i="19" s="1"/>
  <c r="O211" i="19" s="1"/>
  <c r="I210" i="19"/>
  <c r="L210" i="19" s="1"/>
  <c r="M210" i="19" s="1"/>
  <c r="O210" i="19" s="1"/>
  <c r="I209" i="19"/>
  <c r="L209" i="19" s="1"/>
  <c r="M209" i="19" s="1"/>
  <c r="O209" i="19" s="1"/>
  <c r="I208" i="19"/>
  <c r="L208" i="19" s="1"/>
  <c r="M208" i="19" s="1"/>
  <c r="O208" i="19" s="1"/>
  <c r="I207" i="19"/>
  <c r="L207" i="19" s="1"/>
  <c r="M207" i="19" s="1"/>
  <c r="O207" i="19" s="1"/>
  <c r="I206" i="19"/>
  <c r="L206" i="19" s="1"/>
  <c r="M206" i="19" s="1"/>
  <c r="O206" i="19" s="1"/>
  <c r="I205" i="19"/>
  <c r="L205" i="19" s="1"/>
  <c r="M205" i="19" s="1"/>
  <c r="O205" i="19" s="1"/>
  <c r="I204" i="19"/>
  <c r="L204" i="19" s="1"/>
  <c r="M204" i="19" s="1"/>
  <c r="O204" i="19" s="1"/>
  <c r="I203" i="19"/>
  <c r="L203" i="19" s="1"/>
  <c r="M203" i="19" s="1"/>
  <c r="O203" i="19" s="1"/>
  <c r="I202" i="19"/>
  <c r="L202" i="19" s="1"/>
  <c r="M202" i="19" s="1"/>
  <c r="O202" i="19" s="1"/>
  <c r="I201" i="19"/>
  <c r="L201" i="19" s="1"/>
  <c r="M201" i="19" s="1"/>
  <c r="O201" i="19" s="1"/>
  <c r="I200" i="19"/>
  <c r="L200" i="19" s="1"/>
  <c r="M200" i="19" s="1"/>
  <c r="O200" i="19" s="1"/>
  <c r="I199" i="19"/>
  <c r="L199" i="19" s="1"/>
  <c r="M199" i="19" s="1"/>
  <c r="O199" i="19" s="1"/>
  <c r="I198" i="19"/>
  <c r="L198" i="19" s="1"/>
  <c r="M198" i="19" s="1"/>
  <c r="O198" i="19" s="1"/>
  <c r="O197" i="19"/>
  <c r="I197" i="19"/>
  <c r="L197" i="19" s="1"/>
  <c r="M197" i="19" s="1"/>
  <c r="I196" i="19"/>
  <c r="L196" i="19" s="1"/>
  <c r="M196" i="19" s="1"/>
  <c r="O196" i="19" s="1"/>
  <c r="I195" i="19"/>
  <c r="L195" i="19" s="1"/>
  <c r="M195" i="19" s="1"/>
  <c r="O195" i="19" s="1"/>
  <c r="I194" i="19"/>
  <c r="L194" i="19" s="1"/>
  <c r="M194" i="19" s="1"/>
  <c r="O194" i="19" s="1"/>
  <c r="M193" i="19"/>
  <c r="O193" i="19" s="1"/>
  <c r="I193" i="19"/>
  <c r="L193" i="19" s="1"/>
  <c r="I192" i="19"/>
  <c r="L192" i="19" s="1"/>
  <c r="M192" i="19" s="1"/>
  <c r="O192" i="19" s="1"/>
  <c r="I191" i="19"/>
  <c r="L191" i="19" s="1"/>
  <c r="M191" i="19" s="1"/>
  <c r="O191" i="19" s="1"/>
  <c r="I190" i="19"/>
  <c r="L190" i="19" s="1"/>
  <c r="M190" i="19" s="1"/>
  <c r="O190" i="19" s="1"/>
  <c r="I189" i="19"/>
  <c r="L189" i="19" s="1"/>
  <c r="M189" i="19" s="1"/>
  <c r="O189" i="19" s="1"/>
  <c r="M188" i="19"/>
  <c r="O188" i="19" s="1"/>
  <c r="I188" i="19"/>
  <c r="L188" i="19" s="1"/>
  <c r="I187" i="19"/>
  <c r="L187" i="19" s="1"/>
  <c r="M187" i="19" s="1"/>
  <c r="O187" i="19" s="1"/>
  <c r="I186" i="19"/>
  <c r="L186" i="19" s="1"/>
  <c r="M186" i="19" s="1"/>
  <c r="O186" i="19" s="1"/>
  <c r="I185" i="19"/>
  <c r="L185" i="19" s="1"/>
  <c r="M185" i="19" s="1"/>
  <c r="O185" i="19" s="1"/>
  <c r="I184" i="19"/>
  <c r="L184" i="19" s="1"/>
  <c r="M184" i="19" s="1"/>
  <c r="O184" i="19" s="1"/>
  <c r="L183" i="19"/>
  <c r="M183" i="19" s="1"/>
  <c r="O183" i="19" s="1"/>
  <c r="I183" i="19"/>
  <c r="O182" i="19"/>
  <c r="M182" i="19"/>
  <c r="I182" i="19"/>
  <c r="L182" i="19" s="1"/>
  <c r="M181" i="19"/>
  <c r="O181" i="19" s="1"/>
  <c r="I181" i="19"/>
  <c r="L181" i="19" s="1"/>
  <c r="L180" i="19"/>
  <c r="M180" i="19" s="1"/>
  <c r="O180" i="19" s="1"/>
  <c r="I180" i="19"/>
  <c r="I179" i="19"/>
  <c r="L179" i="19" s="1"/>
  <c r="M179" i="19" s="1"/>
  <c r="O179" i="19" s="1"/>
  <c r="I178" i="19"/>
  <c r="L178" i="19" s="1"/>
  <c r="M178" i="19" s="1"/>
  <c r="O178" i="19" s="1"/>
  <c r="I177" i="19"/>
  <c r="L177" i="19" s="1"/>
  <c r="M177" i="19" s="1"/>
  <c r="O177" i="19" s="1"/>
  <c r="I176" i="19"/>
  <c r="L176" i="19" s="1"/>
  <c r="M176" i="19" s="1"/>
  <c r="O176" i="19" s="1"/>
  <c r="I175" i="19"/>
  <c r="L175" i="19" s="1"/>
  <c r="M175" i="19" s="1"/>
  <c r="O175" i="19" s="1"/>
  <c r="L174" i="19"/>
  <c r="M174" i="19" s="1"/>
  <c r="O174" i="19" s="1"/>
  <c r="I174" i="19"/>
  <c r="O173" i="19"/>
  <c r="M173" i="19"/>
  <c r="I173" i="19"/>
  <c r="L173" i="19" s="1"/>
  <c r="M172" i="19"/>
  <c r="O172" i="19" s="1"/>
  <c r="I172" i="19"/>
  <c r="L172" i="19" s="1"/>
  <c r="L171" i="19"/>
  <c r="M171" i="19" s="1"/>
  <c r="O171" i="19" s="1"/>
  <c r="I171" i="19"/>
  <c r="I170" i="19"/>
  <c r="L170" i="19" s="1"/>
  <c r="M170" i="19" s="1"/>
  <c r="O170" i="19" s="1"/>
  <c r="M169" i="19"/>
  <c r="O169" i="19" s="1"/>
  <c r="I169" i="19"/>
  <c r="L169" i="19" s="1"/>
  <c r="I168" i="19"/>
  <c r="L168" i="19" s="1"/>
  <c r="M168" i="19" s="1"/>
  <c r="O168" i="19" s="1"/>
  <c r="I167" i="19"/>
  <c r="L167" i="19" s="1"/>
  <c r="M167" i="19" s="1"/>
  <c r="O167" i="19" s="1"/>
  <c r="I166" i="19"/>
  <c r="L166" i="19" s="1"/>
  <c r="M166" i="19" s="1"/>
  <c r="O166" i="19" s="1"/>
  <c r="L165" i="19"/>
  <c r="M165" i="19" s="1"/>
  <c r="O165" i="19" s="1"/>
  <c r="I165" i="19"/>
  <c r="O164" i="19"/>
  <c r="I164" i="19"/>
  <c r="I163" i="19"/>
  <c r="L163" i="19" s="1"/>
  <c r="M163" i="19" s="1"/>
  <c r="O163" i="19" s="1"/>
  <c r="M162" i="19"/>
  <c r="O162" i="19" s="1"/>
  <c r="L162" i="19"/>
  <c r="I162" i="19"/>
  <c r="O161" i="19"/>
  <c r="I161" i="19"/>
  <c r="M160" i="19"/>
  <c r="O160" i="19" s="1"/>
  <c r="I160" i="19"/>
  <c r="L160" i="19" s="1"/>
  <c r="O159" i="19"/>
  <c r="M159" i="19"/>
  <c r="I159" i="19"/>
  <c r="L159" i="19" s="1"/>
  <c r="I158" i="19"/>
  <c r="L158" i="19" s="1"/>
  <c r="M158" i="19" s="1"/>
  <c r="O158" i="19" s="1"/>
  <c r="M157" i="19"/>
  <c r="O157" i="19" s="1"/>
  <c r="I157" i="19"/>
  <c r="L157" i="19" s="1"/>
  <c r="I156" i="19"/>
  <c r="L156" i="19" s="1"/>
  <c r="M156" i="19" s="1"/>
  <c r="O156" i="19" s="1"/>
  <c r="O155" i="19"/>
  <c r="I155" i="19"/>
  <c r="I154" i="19"/>
  <c r="L154" i="19" s="1"/>
  <c r="M154" i="19" s="1"/>
  <c r="O154" i="19" s="1"/>
  <c r="I153" i="19"/>
  <c r="L153" i="19" s="1"/>
  <c r="M153" i="19" s="1"/>
  <c r="O153" i="19" s="1"/>
  <c r="M152" i="19"/>
  <c r="O152" i="19" s="1"/>
  <c r="L152" i="19"/>
  <c r="I152" i="19"/>
  <c r="I151" i="19"/>
  <c r="L151" i="19" s="1"/>
  <c r="M151" i="19" s="1"/>
  <c r="O151" i="19" s="1"/>
  <c r="I150" i="19"/>
  <c r="L150" i="19" s="1"/>
  <c r="M150" i="19" s="1"/>
  <c r="O150" i="19" s="1"/>
  <c r="M149" i="19"/>
  <c r="O149" i="19" s="1"/>
  <c r="L149" i="19"/>
  <c r="I149" i="19"/>
  <c r="I148" i="19"/>
  <c r="L148" i="19" s="1"/>
  <c r="M148" i="19" s="1"/>
  <c r="O148" i="19" s="1"/>
  <c r="I147" i="19"/>
  <c r="L147" i="19" s="1"/>
  <c r="M147" i="19" s="1"/>
  <c r="O147" i="19" s="1"/>
  <c r="M146" i="19"/>
  <c r="O146" i="19" s="1"/>
  <c r="L146" i="19"/>
  <c r="I146" i="19"/>
  <c r="L145" i="19"/>
  <c r="M145" i="19" s="1"/>
  <c r="O145" i="19" s="1"/>
  <c r="I145" i="19"/>
  <c r="I144" i="19"/>
  <c r="L144" i="19" s="1"/>
  <c r="M144" i="19" s="1"/>
  <c r="O144" i="19" s="1"/>
  <c r="M143" i="19"/>
  <c r="O143" i="19" s="1"/>
  <c r="L143" i="19"/>
  <c r="I143" i="19"/>
  <c r="I142" i="19"/>
  <c r="L142" i="19" s="1"/>
  <c r="M142" i="19" s="1"/>
  <c r="O142" i="19" s="1"/>
  <c r="O141" i="19"/>
  <c r="I141" i="19"/>
  <c r="I140" i="19"/>
  <c r="L140" i="19" s="1"/>
  <c r="M140" i="19" s="1"/>
  <c r="O140" i="19" s="1"/>
  <c r="L139" i="19"/>
  <c r="M139" i="19" s="1"/>
  <c r="O139" i="19" s="1"/>
  <c r="I139" i="19"/>
  <c r="M138" i="19"/>
  <c r="O138" i="19" s="1"/>
  <c r="I138" i="19"/>
  <c r="L138" i="19" s="1"/>
  <c r="M137" i="19"/>
  <c r="O137" i="19" s="1"/>
  <c r="I137" i="19"/>
  <c r="L137" i="19" s="1"/>
  <c r="L136" i="19"/>
  <c r="M136" i="19" s="1"/>
  <c r="O136" i="19" s="1"/>
  <c r="I136" i="19"/>
  <c r="I135" i="19"/>
  <c r="L135" i="19" s="1"/>
  <c r="M135" i="19" s="1"/>
  <c r="O135" i="19" s="1"/>
  <c r="I134" i="19"/>
  <c r="L134" i="19" s="1"/>
  <c r="M134" i="19" s="1"/>
  <c r="O134" i="19" s="1"/>
  <c r="I133" i="19"/>
  <c r="L133" i="19" s="1"/>
  <c r="M133" i="19" s="1"/>
  <c r="O133" i="19" s="1"/>
  <c r="I132" i="19"/>
  <c r="L132" i="19" s="1"/>
  <c r="M132" i="19" s="1"/>
  <c r="O132" i="19" s="1"/>
  <c r="I131" i="19"/>
  <c r="L131" i="19" s="1"/>
  <c r="M131" i="19" s="1"/>
  <c r="O131" i="19" s="1"/>
  <c r="L130" i="19"/>
  <c r="M130" i="19" s="1"/>
  <c r="O130" i="19" s="1"/>
  <c r="I130" i="19"/>
  <c r="O129" i="19"/>
  <c r="M129" i="19"/>
  <c r="I129" i="19"/>
  <c r="L129" i="19" s="1"/>
  <c r="M128" i="19"/>
  <c r="O128" i="19" s="1"/>
  <c r="I128" i="19"/>
  <c r="L128" i="19" s="1"/>
  <c r="L127" i="19"/>
  <c r="M127" i="19" s="1"/>
  <c r="O127" i="19" s="1"/>
  <c r="I127" i="19"/>
  <c r="I126" i="19"/>
  <c r="L126" i="19" s="1"/>
  <c r="M126" i="19" s="1"/>
  <c r="O126" i="19" s="1"/>
  <c r="M125" i="19"/>
  <c r="O125" i="19" s="1"/>
  <c r="I125" i="19"/>
  <c r="L125" i="19" s="1"/>
  <c r="I124" i="19"/>
  <c r="L124" i="19" s="1"/>
  <c r="M124" i="19" s="1"/>
  <c r="O124" i="19" s="1"/>
  <c r="I123" i="19"/>
  <c r="L123" i="19" s="1"/>
  <c r="M123" i="19" s="1"/>
  <c r="O123" i="19" s="1"/>
  <c r="I122" i="19"/>
  <c r="L122" i="19" s="1"/>
  <c r="M122" i="19" s="1"/>
  <c r="O122" i="19" s="1"/>
  <c r="L121" i="19"/>
  <c r="M121" i="19" s="1"/>
  <c r="O121" i="19" s="1"/>
  <c r="I121" i="19"/>
  <c r="O120" i="19"/>
  <c r="M120" i="19"/>
  <c r="I120" i="19"/>
  <c r="L120" i="19" s="1"/>
  <c r="M119" i="19"/>
  <c r="O119" i="19" s="1"/>
  <c r="I119" i="19"/>
  <c r="L119" i="19" s="1"/>
  <c r="L118" i="19"/>
  <c r="M118" i="19" s="1"/>
  <c r="O118" i="19" s="1"/>
  <c r="I118" i="19"/>
  <c r="I117" i="19"/>
  <c r="L117" i="19" s="1"/>
  <c r="M117" i="19" s="1"/>
  <c r="O117" i="19" s="1"/>
  <c r="I116" i="19"/>
  <c r="L116" i="19" s="1"/>
  <c r="M116" i="19" s="1"/>
  <c r="O116" i="19" s="1"/>
  <c r="I115" i="19"/>
  <c r="L115" i="19" s="1"/>
  <c r="M115" i="19" s="1"/>
  <c r="O115" i="19" s="1"/>
  <c r="I114" i="19"/>
  <c r="L114" i="19" s="1"/>
  <c r="M114" i="19" s="1"/>
  <c r="O114" i="19" s="1"/>
  <c r="I113" i="19"/>
  <c r="L113" i="19" s="1"/>
  <c r="M113" i="19" s="1"/>
  <c r="O113" i="19" s="1"/>
  <c r="L112" i="19"/>
  <c r="M112" i="19" s="1"/>
  <c r="O112" i="19" s="1"/>
  <c r="I112" i="19"/>
  <c r="M111" i="19"/>
  <c r="O111" i="19" s="1"/>
  <c r="I111" i="19"/>
  <c r="L111" i="19" s="1"/>
  <c r="M110" i="19"/>
  <c r="O110" i="19" s="1"/>
  <c r="I110" i="19"/>
  <c r="L110" i="19" s="1"/>
  <c r="L109" i="19"/>
  <c r="M109" i="19" s="1"/>
  <c r="O109" i="19" s="1"/>
  <c r="I109" i="19"/>
  <c r="I108" i="19"/>
  <c r="L108" i="19" s="1"/>
  <c r="M108" i="19" s="1"/>
  <c r="O108" i="19" s="1"/>
  <c r="I107" i="19"/>
  <c r="L107" i="19" s="1"/>
  <c r="M107" i="19" s="1"/>
  <c r="O107" i="19" s="1"/>
  <c r="I106" i="19"/>
  <c r="L106" i="19" s="1"/>
  <c r="M106" i="19" s="1"/>
  <c r="O106" i="19" s="1"/>
  <c r="I105" i="19"/>
  <c r="L105" i="19" s="1"/>
  <c r="M105" i="19" s="1"/>
  <c r="O105" i="19" s="1"/>
  <c r="I104" i="19"/>
  <c r="L104" i="19" s="1"/>
  <c r="M104" i="19" s="1"/>
  <c r="O104" i="19" s="1"/>
  <c r="L103" i="19"/>
  <c r="M103" i="19" s="1"/>
  <c r="O103" i="19" s="1"/>
  <c r="I103" i="19"/>
  <c r="M102" i="19"/>
  <c r="O102" i="19" s="1"/>
  <c r="I102" i="19"/>
  <c r="L102" i="19" s="1"/>
  <c r="M101" i="19"/>
  <c r="O101" i="19" s="1"/>
  <c r="I101" i="19"/>
  <c r="L101" i="19" s="1"/>
  <c r="L100" i="19"/>
  <c r="M100" i="19" s="1"/>
  <c r="O100" i="19" s="1"/>
  <c r="I100" i="19"/>
  <c r="I99" i="19"/>
  <c r="L99" i="19" s="1"/>
  <c r="M99" i="19" s="1"/>
  <c r="O99" i="19" s="1"/>
  <c r="I98" i="19"/>
  <c r="L98" i="19" s="1"/>
  <c r="M98" i="19" s="1"/>
  <c r="O98" i="19" s="1"/>
  <c r="I97" i="19"/>
  <c r="L97" i="19" s="1"/>
  <c r="M97" i="19" s="1"/>
  <c r="O97" i="19" s="1"/>
  <c r="I96" i="19"/>
  <c r="L96" i="19" s="1"/>
  <c r="M96" i="19" s="1"/>
  <c r="O96" i="19" s="1"/>
  <c r="I95" i="19"/>
  <c r="L95" i="19" s="1"/>
  <c r="M95" i="19" s="1"/>
  <c r="O95" i="19" s="1"/>
  <c r="L94" i="19"/>
  <c r="M94" i="19" s="1"/>
  <c r="O94" i="19" s="1"/>
  <c r="I94" i="19"/>
  <c r="O93" i="19"/>
  <c r="M93" i="19"/>
  <c r="I93" i="19"/>
  <c r="L93" i="19" s="1"/>
  <c r="M92" i="19"/>
  <c r="O92" i="19" s="1"/>
  <c r="I92" i="19"/>
  <c r="L92" i="19" s="1"/>
  <c r="L91" i="19"/>
  <c r="M91" i="19" s="1"/>
  <c r="O91" i="19" s="1"/>
  <c r="I91" i="19"/>
  <c r="I90" i="19"/>
  <c r="L90" i="19" s="1"/>
  <c r="M90" i="19" s="1"/>
  <c r="O90" i="19" s="1"/>
  <c r="M89" i="19"/>
  <c r="O89" i="19" s="1"/>
  <c r="L89" i="19"/>
  <c r="I89" i="19"/>
  <c r="I88" i="19"/>
  <c r="L88" i="19" s="1"/>
  <c r="M88" i="19" s="1"/>
  <c r="O88" i="19" s="1"/>
  <c r="M87" i="19"/>
  <c r="O87" i="19" s="1"/>
  <c r="I87" i="19"/>
  <c r="L87" i="19" s="1"/>
  <c r="L86" i="19"/>
  <c r="M86" i="19" s="1"/>
  <c r="O86" i="19" s="1"/>
  <c r="I86" i="19"/>
  <c r="L85" i="19"/>
  <c r="M85" i="19" s="1"/>
  <c r="O85" i="19" s="1"/>
  <c r="I85" i="19"/>
  <c r="O84" i="19"/>
  <c r="I84" i="19"/>
  <c r="O83" i="19"/>
  <c r="I83" i="19"/>
  <c r="O82" i="19"/>
  <c r="I82" i="19"/>
  <c r="O81" i="19"/>
  <c r="I81" i="19"/>
  <c r="O80" i="19"/>
  <c r="I80" i="19"/>
  <c r="O79" i="19"/>
  <c r="I79" i="19"/>
  <c r="O78" i="19"/>
  <c r="I78" i="19"/>
  <c r="O77" i="19"/>
  <c r="I77" i="19"/>
  <c r="O76" i="19"/>
  <c r="I76" i="19"/>
  <c r="L75" i="19"/>
  <c r="M75" i="19" s="1"/>
  <c r="O75" i="19" s="1"/>
  <c r="I75" i="19"/>
  <c r="I74" i="19"/>
  <c r="L74" i="19" s="1"/>
  <c r="M74" i="19" s="1"/>
  <c r="O74" i="19" s="1"/>
  <c r="L73" i="19"/>
  <c r="M73" i="19" s="1"/>
  <c r="O73" i="19" s="1"/>
  <c r="I73" i="19"/>
  <c r="L72" i="19"/>
  <c r="M72" i="19" s="1"/>
  <c r="O72" i="19" s="1"/>
  <c r="I72" i="19"/>
  <c r="L71" i="19"/>
  <c r="M71" i="19" s="1"/>
  <c r="O71" i="19" s="1"/>
  <c r="I71" i="19"/>
  <c r="I70" i="19"/>
  <c r="L70" i="19" s="1"/>
  <c r="M70" i="19" s="1"/>
  <c r="O70" i="19" s="1"/>
  <c r="L69" i="19"/>
  <c r="M69" i="19" s="1"/>
  <c r="O69" i="19" s="1"/>
  <c r="I69" i="19"/>
  <c r="L68" i="19"/>
  <c r="M68" i="19" s="1"/>
  <c r="O68" i="19" s="1"/>
  <c r="I68" i="19"/>
  <c r="I67" i="19"/>
  <c r="L67" i="19" s="1"/>
  <c r="M67" i="19" s="1"/>
  <c r="O67" i="19" s="1"/>
  <c r="L66" i="19"/>
  <c r="M66" i="19" s="1"/>
  <c r="O66" i="19" s="1"/>
  <c r="I66" i="19"/>
  <c r="I65" i="19"/>
  <c r="L65" i="19" s="1"/>
  <c r="M65" i="19" s="1"/>
  <c r="O65" i="19" s="1"/>
  <c r="M64" i="19"/>
  <c r="O64" i="19" s="1"/>
  <c r="I64" i="19"/>
  <c r="L64" i="19" s="1"/>
  <c r="O63" i="19"/>
  <c r="I63" i="19"/>
  <c r="L63" i="19" s="1"/>
  <c r="M63" i="19" s="1"/>
  <c r="I62" i="19"/>
  <c r="L62" i="19" s="1"/>
  <c r="M62" i="19" s="1"/>
  <c r="O62" i="19" s="1"/>
  <c r="L61" i="19"/>
  <c r="M61" i="19" s="1"/>
  <c r="O61" i="19" s="1"/>
  <c r="I61" i="19"/>
  <c r="I60" i="19"/>
  <c r="L60" i="19" s="1"/>
  <c r="M60" i="19" s="1"/>
  <c r="O60" i="19" s="1"/>
  <c r="L59" i="19"/>
  <c r="M59" i="19" s="1"/>
  <c r="O59" i="19" s="1"/>
  <c r="I59" i="19"/>
  <c r="L58" i="19"/>
  <c r="M58" i="19" s="1"/>
  <c r="O58" i="19" s="1"/>
  <c r="I58" i="19"/>
  <c r="O57" i="19"/>
  <c r="M57" i="19"/>
  <c r="I57" i="19"/>
  <c r="L57" i="19" s="1"/>
  <c r="L56" i="19"/>
  <c r="M56" i="19" s="1"/>
  <c r="O56" i="19" s="1"/>
  <c r="I56" i="19"/>
  <c r="O55" i="19"/>
  <c r="I55" i="19"/>
  <c r="O54" i="19"/>
  <c r="L54" i="19"/>
  <c r="M54" i="19" s="1"/>
  <c r="I54" i="19"/>
  <c r="L53" i="19"/>
  <c r="M53" i="19" s="1"/>
  <c r="O53" i="19" s="1"/>
  <c r="I53" i="19"/>
  <c r="O52" i="19"/>
  <c r="I52" i="19"/>
  <c r="L52" i="19" s="1"/>
  <c r="M52" i="19" s="1"/>
  <c r="I51" i="19"/>
  <c r="L51" i="19" s="1"/>
  <c r="M51" i="19" s="1"/>
  <c r="O51" i="19" s="1"/>
  <c r="L50" i="19"/>
  <c r="M50" i="19" s="1"/>
  <c r="O50" i="19" s="1"/>
  <c r="I50" i="19"/>
  <c r="O49" i="19"/>
  <c r="I49" i="19"/>
  <c r="L49" i="19" s="1"/>
  <c r="M49" i="19" s="1"/>
  <c r="L48" i="19"/>
  <c r="M48" i="19" s="1"/>
  <c r="O48" i="19" s="1"/>
  <c r="I48" i="19"/>
  <c r="L47" i="19"/>
  <c r="M47" i="19" s="1"/>
  <c r="O47" i="19" s="1"/>
  <c r="I47" i="19"/>
  <c r="I46" i="19"/>
  <c r="L46" i="19" s="1"/>
  <c r="M46" i="19" s="1"/>
  <c r="O46" i="19" s="1"/>
  <c r="I45" i="19"/>
  <c r="L45" i="19" s="1"/>
  <c r="M45" i="19" s="1"/>
  <c r="O45" i="19" s="1"/>
  <c r="L44" i="19"/>
  <c r="M44" i="19" s="1"/>
  <c r="O44" i="19" s="1"/>
  <c r="I44" i="19"/>
  <c r="I43" i="19"/>
  <c r="L43" i="19" s="1"/>
  <c r="M43" i="19" s="1"/>
  <c r="O43" i="19" s="1"/>
  <c r="O42" i="19"/>
  <c r="L42" i="19"/>
  <c r="M42" i="19" s="1"/>
  <c r="I42" i="19"/>
  <c r="L41" i="19"/>
  <c r="M41" i="19" s="1"/>
  <c r="O41" i="19" s="1"/>
  <c r="I41" i="19"/>
  <c r="O40" i="19"/>
  <c r="I40" i="19"/>
  <c r="L40" i="19" s="1"/>
  <c r="M40" i="19" s="1"/>
  <c r="L39" i="19"/>
  <c r="M39" i="19" s="1"/>
  <c r="O39" i="19" s="1"/>
  <c r="I39" i="19"/>
  <c r="L38" i="19"/>
  <c r="M38" i="19" s="1"/>
  <c r="O38" i="19" s="1"/>
  <c r="I38" i="19"/>
  <c r="I37" i="19"/>
  <c r="L37" i="19" s="1"/>
  <c r="M37" i="19" s="1"/>
  <c r="O37" i="19" s="1"/>
  <c r="I36" i="19"/>
  <c r="L36" i="19" s="1"/>
  <c r="M36" i="19" s="1"/>
  <c r="O36" i="19" s="1"/>
  <c r="L35" i="19"/>
  <c r="M35" i="19" s="1"/>
  <c r="O35" i="19" s="1"/>
  <c r="I35" i="19"/>
  <c r="I34" i="19"/>
  <c r="L34" i="19" s="1"/>
  <c r="M34" i="19" s="1"/>
  <c r="O34" i="19" s="1"/>
  <c r="I33" i="19"/>
  <c r="L33" i="19" s="1"/>
  <c r="M33" i="19" s="1"/>
  <c r="O33" i="19" s="1"/>
  <c r="L32" i="19"/>
  <c r="M32" i="19" s="1"/>
  <c r="O32" i="19" s="1"/>
  <c r="I32" i="19"/>
  <c r="O31" i="19"/>
  <c r="I31" i="19"/>
  <c r="L31" i="19" s="1"/>
  <c r="M31" i="19" s="1"/>
  <c r="L30" i="19"/>
  <c r="M30" i="19" s="1"/>
  <c r="O30" i="19" s="1"/>
  <c r="I30" i="19"/>
  <c r="L29" i="19"/>
  <c r="M29" i="19" s="1"/>
  <c r="O29" i="19" s="1"/>
  <c r="I29" i="19"/>
  <c r="O28" i="19"/>
  <c r="I28" i="19"/>
  <c r="L28" i="19" s="1"/>
  <c r="M28" i="19" s="1"/>
  <c r="I27" i="19"/>
  <c r="L27" i="19" s="1"/>
  <c r="M27" i="19" s="1"/>
  <c r="O27" i="19" s="1"/>
  <c r="L26" i="19"/>
  <c r="M26" i="19" s="1"/>
  <c r="O26" i="19" s="1"/>
  <c r="I26" i="19"/>
  <c r="I25" i="19"/>
  <c r="L25" i="19" s="1"/>
  <c r="M25" i="19" s="1"/>
  <c r="O25" i="19" s="1"/>
  <c r="I24" i="19"/>
  <c r="L24" i="19" s="1"/>
  <c r="M24" i="19" s="1"/>
  <c r="O24" i="19" s="1"/>
  <c r="L23" i="19"/>
  <c r="M23" i="19" s="1"/>
  <c r="O23" i="19" s="1"/>
  <c r="I23" i="19"/>
  <c r="I22" i="19"/>
  <c r="L22" i="19" s="1"/>
  <c r="M22" i="19" s="1"/>
  <c r="O22" i="19" s="1"/>
  <c r="O21" i="19"/>
  <c r="L21" i="19"/>
  <c r="M21" i="19" s="1"/>
  <c r="I21" i="19"/>
  <c r="L20" i="19"/>
  <c r="M20" i="19" s="1"/>
  <c r="O20" i="19" s="1"/>
  <c r="I20" i="19"/>
  <c r="I19" i="19"/>
  <c r="L19" i="19" s="1"/>
  <c r="M19" i="19" s="1"/>
  <c r="O19" i="19" s="1"/>
  <c r="O18" i="19"/>
  <c r="L18" i="19"/>
  <c r="M18" i="19" s="1"/>
  <c r="I18" i="19"/>
  <c r="L17" i="19"/>
  <c r="M17" i="19" s="1"/>
  <c r="O17" i="19" s="1"/>
  <c r="I17" i="19"/>
  <c r="O16" i="19"/>
  <c r="I16" i="19"/>
  <c r="L16" i="19" s="1"/>
  <c r="M16" i="19" s="1"/>
  <c r="I15" i="19"/>
  <c r="L15" i="19" s="1"/>
  <c r="M15" i="19" s="1"/>
  <c r="O15" i="19" s="1"/>
  <c r="L14" i="19"/>
  <c r="M14" i="19" s="1"/>
  <c r="O14" i="19" s="1"/>
  <c r="I14" i="19"/>
  <c r="O13" i="19"/>
  <c r="I13" i="19"/>
  <c r="L13" i="19" s="1"/>
  <c r="M13" i="19" s="1"/>
  <c r="L12" i="19"/>
  <c r="M12" i="19" s="1"/>
  <c r="O12" i="19" s="1"/>
  <c r="I12" i="19"/>
  <c r="L11" i="19"/>
  <c r="M11" i="19" s="1"/>
  <c r="O11" i="19" s="1"/>
  <c r="I11" i="19"/>
  <c r="I10" i="19"/>
  <c r="L10" i="19" s="1"/>
  <c r="M10" i="19" s="1"/>
  <c r="O10" i="19" s="1"/>
  <c r="I9" i="19"/>
  <c r="L9" i="19" s="1"/>
  <c r="M9" i="19" s="1"/>
  <c r="O9" i="19" s="1"/>
  <c r="L8" i="19"/>
  <c r="M8" i="19" s="1"/>
  <c r="O8" i="19" s="1"/>
  <c r="I8" i="19"/>
  <c r="I7" i="19"/>
  <c r="L7" i="19" s="1"/>
  <c r="M7" i="19" s="1"/>
  <c r="O7" i="19" s="1"/>
  <c r="O6" i="19"/>
  <c r="L6" i="19"/>
  <c r="M6" i="19" s="1"/>
  <c r="I6" i="19"/>
  <c r="L5" i="19"/>
  <c r="M5" i="19" s="1"/>
  <c r="O5" i="19" s="1"/>
  <c r="I5" i="19"/>
  <c r="O4" i="19"/>
  <c r="I4" i="19"/>
  <c r="L4" i="19" s="1"/>
  <c r="M4" i="19" s="1"/>
  <c r="C306" i="18"/>
  <c r="B306" i="18"/>
  <c r="D306" i="18" s="1"/>
  <c r="D305" i="18"/>
  <c r="D304" i="18"/>
  <c r="D303" i="18"/>
  <c r="F303" i="18" s="1"/>
  <c r="D302" i="18"/>
  <c r="F301" i="18"/>
  <c r="D301" i="18"/>
  <c r="G300" i="18"/>
  <c r="G299" i="18"/>
  <c r="G298" i="18"/>
  <c r="G297" i="18"/>
  <c r="G296" i="18"/>
  <c r="G295" i="18"/>
  <c r="G294" i="18"/>
  <c r="G293" i="18"/>
  <c r="G292" i="18"/>
  <c r="G291" i="18"/>
  <c r="G290" i="18"/>
  <c r="G289" i="18"/>
  <c r="G288" i="18"/>
  <c r="C287" i="18"/>
  <c r="G285" i="18"/>
  <c r="D285" i="18"/>
  <c r="G284" i="18"/>
  <c r="D284" i="18"/>
  <c r="D283" i="18"/>
  <c r="G283" i="18" s="1"/>
  <c r="G282" i="18"/>
  <c r="D282" i="18"/>
  <c r="G281" i="18"/>
  <c r="D281" i="18"/>
  <c r="D280" i="18"/>
  <c r="G280" i="18" s="1"/>
  <c r="G279" i="18"/>
  <c r="D279" i="18"/>
  <c r="G278" i="18"/>
  <c r="D278" i="18"/>
  <c r="D277" i="18"/>
  <c r="G277" i="18" s="1"/>
  <c r="G276" i="18"/>
  <c r="D276" i="18"/>
  <c r="G275" i="18"/>
  <c r="D275" i="18"/>
  <c r="D274" i="18"/>
  <c r="G274" i="18" s="1"/>
  <c r="G273" i="18"/>
  <c r="D273" i="18"/>
  <c r="D272" i="18"/>
  <c r="G272" i="18" s="1"/>
  <c r="D271" i="18"/>
  <c r="G271" i="18" s="1"/>
  <c r="G270" i="18"/>
  <c r="D270" i="18"/>
  <c r="G269" i="18"/>
  <c r="D269" i="18"/>
  <c r="D268" i="18"/>
  <c r="G268" i="18" s="1"/>
  <c r="G267" i="18"/>
  <c r="D267" i="18"/>
  <c r="G266" i="18"/>
  <c r="D266" i="18"/>
  <c r="D265" i="18"/>
  <c r="G265" i="18" s="1"/>
  <c r="G264" i="18"/>
  <c r="D264" i="18"/>
  <c r="G263" i="18"/>
  <c r="D263" i="18"/>
  <c r="D262" i="18"/>
  <c r="G262" i="18" s="1"/>
  <c r="G261" i="18"/>
  <c r="D261" i="18"/>
  <c r="G260" i="18"/>
  <c r="D260" i="18"/>
  <c r="D259" i="18"/>
  <c r="G259" i="18" s="1"/>
  <c r="G258" i="18"/>
  <c r="D258" i="18"/>
  <c r="G257" i="18"/>
  <c r="D257" i="18"/>
  <c r="D256" i="18"/>
  <c r="G256" i="18" s="1"/>
  <c r="G255" i="18"/>
  <c r="D255" i="18"/>
  <c r="D254" i="18"/>
  <c r="G254" i="18" s="1"/>
  <c r="D253" i="18"/>
  <c r="G253" i="18" s="1"/>
  <c r="G252" i="18"/>
  <c r="D252" i="18"/>
  <c r="G251" i="18"/>
  <c r="D251" i="18"/>
  <c r="D250" i="18"/>
  <c r="G250" i="18" s="1"/>
  <c r="D249" i="18"/>
  <c r="G249" i="18" s="1"/>
  <c r="G248" i="18"/>
  <c r="D248" i="18"/>
  <c r="D247" i="18"/>
  <c r="G247" i="18" s="1"/>
  <c r="G246" i="18"/>
  <c r="D246" i="18"/>
  <c r="G245" i="18"/>
  <c r="D245" i="18"/>
  <c r="D244" i="18"/>
  <c r="G244" i="18" s="1"/>
  <c r="D243" i="18"/>
  <c r="G243" i="18" s="1"/>
  <c r="D242" i="18"/>
  <c r="G242" i="18" s="1"/>
  <c r="D241" i="18"/>
  <c r="G241" i="18" s="1"/>
  <c r="G240" i="18"/>
  <c r="D240" i="18"/>
  <c r="G239" i="18"/>
  <c r="D239" i="18"/>
  <c r="D238" i="18"/>
  <c r="G238" i="18" s="1"/>
  <c r="G237" i="18"/>
  <c r="D237" i="18"/>
  <c r="D236" i="18"/>
  <c r="G236" i="18" s="1"/>
  <c r="D235" i="18"/>
  <c r="G235" i="18" s="1"/>
  <c r="G234" i="18"/>
  <c r="D234" i="18"/>
  <c r="G233" i="18"/>
  <c r="D233" i="18"/>
  <c r="D232" i="18"/>
  <c r="G232" i="18" s="1"/>
  <c r="D231" i="18"/>
  <c r="G231" i="18" s="1"/>
  <c r="G230" i="18"/>
  <c r="D230" i="18"/>
  <c r="D229" i="18"/>
  <c r="G229" i="18" s="1"/>
  <c r="G228" i="18"/>
  <c r="D228" i="18"/>
  <c r="G227" i="18"/>
  <c r="D227" i="18"/>
  <c r="D226" i="18"/>
  <c r="G226" i="18" s="1"/>
  <c r="D225" i="18"/>
  <c r="G225" i="18" s="1"/>
  <c r="D224" i="18"/>
  <c r="G224" i="18" s="1"/>
  <c r="D223" i="18"/>
  <c r="G223" i="18" s="1"/>
  <c r="G222" i="18"/>
  <c r="D222" i="18"/>
  <c r="G221" i="18"/>
  <c r="D221" i="18"/>
  <c r="D220" i="18"/>
  <c r="G220" i="18" s="1"/>
  <c r="G219" i="18"/>
  <c r="D219" i="18"/>
  <c r="D218" i="18"/>
  <c r="G218" i="18" s="1"/>
  <c r="D217" i="18"/>
  <c r="G217" i="18" s="1"/>
  <c r="G216" i="18"/>
  <c r="D216" i="18"/>
  <c r="G215" i="18"/>
  <c r="D215" i="18"/>
  <c r="D214" i="18"/>
  <c r="G214" i="18" s="1"/>
  <c r="D213" i="18"/>
  <c r="G213" i="18" s="1"/>
  <c r="G212" i="18"/>
  <c r="D212" i="18"/>
  <c r="D211" i="18"/>
  <c r="G211" i="18" s="1"/>
  <c r="G210" i="18"/>
  <c r="D210" i="18"/>
  <c r="G209" i="18"/>
  <c r="D209" i="18"/>
  <c r="D208" i="18"/>
  <c r="G208" i="18" s="1"/>
  <c r="D207" i="18"/>
  <c r="G207" i="18" s="1"/>
  <c r="D206" i="18"/>
  <c r="G206" i="18" s="1"/>
  <c r="D205" i="18"/>
  <c r="G205" i="18" s="1"/>
  <c r="G204" i="18"/>
  <c r="D204" i="18"/>
  <c r="G203" i="18"/>
  <c r="D203" i="18"/>
  <c r="D202" i="18"/>
  <c r="G202" i="18" s="1"/>
  <c r="G201" i="18"/>
  <c r="D201" i="18"/>
  <c r="D200" i="18"/>
  <c r="G200" i="18" s="1"/>
  <c r="D199" i="18"/>
  <c r="G199" i="18" s="1"/>
  <c r="G198" i="18"/>
  <c r="D198" i="18"/>
  <c r="G197" i="18"/>
  <c r="D197" i="18"/>
  <c r="D196" i="18"/>
  <c r="G196" i="18" s="1"/>
  <c r="D195" i="18"/>
  <c r="G195" i="18" s="1"/>
  <c r="G194" i="18"/>
  <c r="D194" i="18"/>
  <c r="D193" i="18"/>
  <c r="G193" i="18" s="1"/>
  <c r="G192" i="18"/>
  <c r="D192" i="18"/>
  <c r="G191" i="18"/>
  <c r="D191" i="18"/>
  <c r="D190" i="18"/>
  <c r="G190" i="18" s="1"/>
  <c r="D189" i="18"/>
  <c r="G189" i="18" s="1"/>
  <c r="G188" i="18"/>
  <c r="D188" i="18"/>
  <c r="D187" i="18"/>
  <c r="G187" i="18" s="1"/>
  <c r="G186" i="18"/>
  <c r="D186" i="18"/>
  <c r="G185" i="18"/>
  <c r="D185" i="18"/>
  <c r="D184" i="18"/>
  <c r="G184" i="18" s="1"/>
  <c r="G183" i="18"/>
  <c r="D183" i="18"/>
  <c r="D182" i="18"/>
  <c r="G182" i="18" s="1"/>
  <c r="D181" i="18"/>
  <c r="G181" i="18" s="1"/>
  <c r="G180" i="18"/>
  <c r="D180" i="18"/>
  <c r="G179" i="18"/>
  <c r="D179" i="18"/>
  <c r="D178" i="18"/>
  <c r="G178" i="18" s="1"/>
  <c r="D177" i="18"/>
  <c r="G177" i="18" s="1"/>
  <c r="G176" i="18"/>
  <c r="D176" i="18"/>
  <c r="D175" i="18"/>
  <c r="G175" i="18" s="1"/>
  <c r="G174" i="18"/>
  <c r="D174" i="18"/>
  <c r="G173" i="18"/>
  <c r="D173" i="18"/>
  <c r="D172" i="18"/>
  <c r="G172" i="18" s="1"/>
  <c r="D171" i="18"/>
  <c r="G171" i="18" s="1"/>
  <c r="D170" i="18"/>
  <c r="G170" i="18" s="1"/>
  <c r="D169" i="18"/>
  <c r="G169" i="18" s="1"/>
  <c r="G168" i="18"/>
  <c r="D168" i="18"/>
  <c r="G167" i="18"/>
  <c r="D167" i="18"/>
  <c r="D166" i="18"/>
  <c r="G166" i="18" s="1"/>
  <c r="G165" i="18"/>
  <c r="D165" i="18"/>
  <c r="D164" i="18"/>
  <c r="G164" i="18" s="1"/>
  <c r="D163" i="18"/>
  <c r="G163" i="18" s="1"/>
  <c r="G162" i="18"/>
  <c r="D162" i="18"/>
  <c r="G161" i="18"/>
  <c r="D161" i="18"/>
  <c r="D160" i="18"/>
  <c r="G160" i="18" s="1"/>
  <c r="G159" i="18"/>
  <c r="D159" i="18"/>
  <c r="G158" i="18"/>
  <c r="D158" i="18"/>
  <c r="D157" i="18"/>
  <c r="G157" i="18" s="1"/>
  <c r="G156" i="18"/>
  <c r="D156" i="18"/>
  <c r="G155" i="18"/>
  <c r="D155" i="18"/>
  <c r="D154" i="18"/>
  <c r="G154" i="18" s="1"/>
  <c r="D153" i="18"/>
  <c r="G153" i="18" s="1"/>
  <c r="D152" i="18"/>
  <c r="G152" i="18" s="1"/>
  <c r="D151" i="18"/>
  <c r="G151" i="18" s="1"/>
  <c r="G150" i="18"/>
  <c r="D150" i="18"/>
  <c r="G149" i="18"/>
  <c r="D149" i="18"/>
  <c r="D148" i="18"/>
  <c r="G148" i="18" s="1"/>
  <c r="G147" i="18"/>
  <c r="D147" i="18"/>
  <c r="D146" i="18"/>
  <c r="G146" i="18" s="1"/>
  <c r="D145" i="18"/>
  <c r="G145" i="18" s="1"/>
  <c r="G144" i="18"/>
  <c r="D144" i="18"/>
  <c r="G143" i="18"/>
  <c r="D143" i="18"/>
  <c r="D142" i="18"/>
  <c r="G142" i="18" s="1"/>
  <c r="D141" i="18"/>
  <c r="G141" i="18" s="1"/>
  <c r="G140" i="18"/>
  <c r="D140" i="18"/>
  <c r="D139" i="18"/>
  <c r="G139" i="18" s="1"/>
  <c r="G138" i="18"/>
  <c r="D138" i="18"/>
  <c r="G137" i="18"/>
  <c r="D137" i="18"/>
  <c r="D136" i="18"/>
  <c r="G136" i="18" s="1"/>
  <c r="D135" i="18"/>
  <c r="G135" i="18" s="1"/>
  <c r="D134" i="18"/>
  <c r="G134" i="18" s="1"/>
  <c r="D133" i="18"/>
  <c r="G133" i="18" s="1"/>
  <c r="G132" i="18"/>
  <c r="D132" i="18"/>
  <c r="G131" i="18"/>
  <c r="D131" i="18"/>
  <c r="D130" i="18"/>
  <c r="G130" i="18" s="1"/>
  <c r="G129" i="18"/>
  <c r="D129" i="18"/>
  <c r="D128" i="18"/>
  <c r="G128" i="18" s="1"/>
  <c r="D127" i="18"/>
  <c r="G127" i="18" s="1"/>
  <c r="G126" i="18"/>
  <c r="D126" i="18"/>
  <c r="G125" i="18"/>
  <c r="D125" i="18"/>
  <c r="D124" i="18"/>
  <c r="G124" i="18" s="1"/>
  <c r="D123" i="18"/>
  <c r="G123" i="18" s="1"/>
  <c r="G122" i="18"/>
  <c r="D122" i="18"/>
  <c r="D121" i="18"/>
  <c r="G121" i="18" s="1"/>
  <c r="G120" i="18"/>
  <c r="D120" i="18"/>
  <c r="D119" i="18"/>
  <c r="G119" i="18" s="1"/>
  <c r="D118" i="18"/>
  <c r="G118" i="18" s="1"/>
  <c r="C117" i="18"/>
  <c r="C116" i="18"/>
  <c r="C115" i="18"/>
  <c r="C114" i="18"/>
  <c r="C113" i="18"/>
  <c r="C112" i="18"/>
  <c r="C111" i="18"/>
  <c r="C110" i="18"/>
  <c r="C109" i="18"/>
  <c r="C108" i="18"/>
  <c r="C107" i="18"/>
  <c r="C106" i="18"/>
  <c r="C105" i="18"/>
  <c r="C104" i="18"/>
  <c r="C103" i="18"/>
  <c r="C102" i="18"/>
  <c r="C101" i="18"/>
  <c r="C100" i="18"/>
  <c r="C99" i="18"/>
  <c r="C98" i="18"/>
  <c r="C97" i="18"/>
  <c r="C93" i="18"/>
  <c r="C92" i="18"/>
  <c r="C91" i="18"/>
  <c r="C90" i="18"/>
  <c r="C89" i="18"/>
  <c r="C88" i="18"/>
  <c r="C87" i="18"/>
  <c r="C86" i="18"/>
  <c r="C85" i="18"/>
  <c r="C84" i="18"/>
  <c r="C83" i="18"/>
  <c r="C82" i="18"/>
  <c r="C81" i="18"/>
  <c r="C80" i="18"/>
  <c r="C79" i="18"/>
  <c r="C78" i="18"/>
  <c r="C77" i="18"/>
  <c r="C76" i="18"/>
  <c r="C75" i="18"/>
  <c r="C74" i="18"/>
  <c r="D73" i="18"/>
  <c r="G73" i="18" s="1"/>
  <c r="D72" i="18"/>
  <c r="G72" i="18" s="1"/>
  <c r="G71" i="18"/>
  <c r="D71" i="18"/>
  <c r="D70" i="18"/>
  <c r="G70" i="18" s="1"/>
  <c r="G69" i="18"/>
  <c r="D69" i="18"/>
  <c r="G68" i="18"/>
  <c r="D68" i="18"/>
  <c r="D67" i="18"/>
  <c r="G67" i="18" s="1"/>
  <c r="D66" i="18"/>
  <c r="G66" i="18" s="1"/>
  <c r="D65" i="18"/>
  <c r="G65" i="18" s="1"/>
  <c r="G64" i="18"/>
  <c r="D64" i="18"/>
  <c r="D63" i="18"/>
  <c r="G63" i="18" s="1"/>
  <c r="G62" i="18"/>
  <c r="D62" i="18"/>
  <c r="D61" i="18"/>
  <c r="G61" i="18" s="1"/>
  <c r="D60" i="18"/>
  <c r="G60" i="18" s="1"/>
  <c r="G59" i="18"/>
  <c r="D59" i="18"/>
  <c r="D58" i="18"/>
  <c r="G58" i="18" s="1"/>
  <c r="G57" i="18"/>
  <c r="D57" i="18"/>
  <c r="G56" i="18"/>
  <c r="D56" i="18"/>
  <c r="D55" i="18"/>
  <c r="G55" i="18" s="1"/>
  <c r="D54" i="18"/>
  <c r="G54" i="18" s="1"/>
  <c r="D53" i="18"/>
  <c r="G53" i="18" s="1"/>
  <c r="G52" i="18"/>
  <c r="D52" i="18"/>
  <c r="D51" i="18"/>
  <c r="G51" i="18" s="1"/>
  <c r="G50" i="18"/>
  <c r="D50" i="18"/>
  <c r="D49" i="18"/>
  <c r="G49" i="18" s="1"/>
  <c r="D48" i="18"/>
  <c r="G48" i="18" s="1"/>
  <c r="G47" i="18"/>
  <c r="D47" i="18"/>
  <c r="D46" i="18"/>
  <c r="G46" i="18" s="1"/>
  <c r="G45" i="18"/>
  <c r="D45" i="18"/>
  <c r="G44" i="18"/>
  <c r="D44" i="18"/>
  <c r="D43" i="18"/>
  <c r="G43" i="18" s="1"/>
  <c r="D42" i="18"/>
  <c r="G42" i="18" s="1"/>
  <c r="D41" i="18"/>
  <c r="G41" i="18" s="1"/>
  <c r="G40" i="18"/>
  <c r="D40" i="18"/>
  <c r="G39" i="18"/>
  <c r="D39" i="18"/>
  <c r="G38" i="18"/>
  <c r="D38" i="18"/>
  <c r="D37" i="18"/>
  <c r="G37" i="18" s="1"/>
  <c r="D36" i="18"/>
  <c r="G36" i="18" s="1"/>
  <c r="G35" i="18"/>
  <c r="D35" i="18"/>
  <c r="D34" i="18"/>
  <c r="G34" i="18" s="1"/>
  <c r="G33" i="18"/>
  <c r="D33" i="18"/>
  <c r="G32" i="18"/>
  <c r="D32" i="18"/>
  <c r="D31" i="18"/>
  <c r="G31" i="18" s="1"/>
  <c r="D30" i="18"/>
  <c r="G30" i="18" s="1"/>
  <c r="D29" i="18"/>
  <c r="G29" i="18" s="1"/>
  <c r="G28" i="18"/>
  <c r="D28" i="18"/>
  <c r="D27" i="18"/>
  <c r="G27" i="18" s="1"/>
  <c r="G26" i="18"/>
  <c r="D26" i="18"/>
  <c r="D25" i="18"/>
  <c r="G25" i="18" s="1"/>
  <c r="D24" i="18"/>
  <c r="G24" i="18" s="1"/>
  <c r="G23" i="18"/>
  <c r="D23" i="18"/>
  <c r="D22" i="18"/>
  <c r="G22" i="18" s="1"/>
  <c r="G21" i="18"/>
  <c r="D21" i="18"/>
  <c r="G20" i="18"/>
  <c r="D20" i="18"/>
  <c r="D19" i="18"/>
  <c r="G19" i="18" s="1"/>
  <c r="D18" i="18"/>
  <c r="G18" i="18" s="1"/>
  <c r="D17" i="18"/>
  <c r="G17" i="18" s="1"/>
  <c r="G16" i="18"/>
  <c r="D16" i="18"/>
  <c r="D15" i="18"/>
  <c r="G15" i="18" s="1"/>
  <c r="G14" i="18"/>
  <c r="D14" i="18"/>
  <c r="D13" i="18"/>
  <c r="G13" i="18" s="1"/>
  <c r="G12" i="18"/>
  <c r="D12" i="18"/>
  <c r="G11" i="18"/>
  <c r="D11" i="18"/>
  <c r="G10" i="18"/>
  <c r="D10" i="18"/>
  <c r="D9" i="18"/>
  <c r="G9" i="18" s="1"/>
  <c r="G8" i="18"/>
  <c r="D8" i="18"/>
  <c r="D7" i="18"/>
  <c r="G7" i="18" s="1"/>
  <c r="G6" i="18"/>
  <c r="D6" i="18"/>
  <c r="D5" i="18"/>
  <c r="G5" i="18" s="1"/>
  <c r="G4" i="18"/>
  <c r="D4" i="18"/>
  <c r="D3" i="18"/>
  <c r="G3" i="18" s="1"/>
  <c r="G2" i="18"/>
  <c r="D2" i="18"/>
  <c r="I210" i="16"/>
  <c r="I209" i="16"/>
  <c r="I208" i="16"/>
  <c r="I207" i="16"/>
  <c r="I206" i="16"/>
  <c r="I205" i="16"/>
  <c r="I204" i="16"/>
  <c r="I203" i="16"/>
  <c r="I202" i="16"/>
  <c r="I201" i="16"/>
  <c r="I200" i="16"/>
  <c r="I199" i="16"/>
  <c r="I198" i="16"/>
  <c r="I197" i="16"/>
  <c r="I196" i="16"/>
  <c r="I195" i="16"/>
  <c r="I194" i="16"/>
  <c r="I193" i="16"/>
  <c r="I192" i="16"/>
  <c r="I191" i="16"/>
  <c r="I190" i="16"/>
  <c r="I189" i="16"/>
  <c r="I188" i="16"/>
  <c r="I187" i="16"/>
  <c r="I186" i="16"/>
  <c r="I185" i="16"/>
  <c r="I184" i="16"/>
  <c r="I183" i="16"/>
  <c r="I182" i="16"/>
  <c r="I181" i="16"/>
  <c r="I180" i="16"/>
  <c r="I179" i="16"/>
  <c r="I178" i="16"/>
  <c r="I177" i="16"/>
  <c r="I176" i="16"/>
  <c r="I175" i="16"/>
  <c r="I174" i="16"/>
  <c r="I173" i="16"/>
  <c r="I172" i="16"/>
  <c r="I171" i="16"/>
  <c r="I170" i="16"/>
  <c r="I169" i="16"/>
  <c r="I168" i="16"/>
  <c r="I167" i="16"/>
  <c r="I166" i="16"/>
  <c r="I165" i="16"/>
  <c r="I164" i="16"/>
  <c r="I163" i="16"/>
  <c r="I162" i="16"/>
  <c r="I161" i="16"/>
  <c r="I160" i="16"/>
  <c r="I159" i="16"/>
  <c r="I158" i="16"/>
  <c r="I157" i="16"/>
  <c r="I156" i="16"/>
  <c r="I155" i="16"/>
  <c r="I154" i="16"/>
  <c r="I153" i="16"/>
  <c r="I152" i="16"/>
  <c r="I151" i="16"/>
  <c r="I150" i="16"/>
  <c r="I149" i="16"/>
  <c r="I148" i="16"/>
  <c r="I147" i="16"/>
  <c r="I146" i="16"/>
  <c r="I145" i="16"/>
  <c r="I144" i="16"/>
  <c r="I143" i="16"/>
  <c r="I142" i="16"/>
  <c r="I141" i="16"/>
  <c r="I140" i="16"/>
  <c r="I139" i="16"/>
  <c r="I138" i="16"/>
  <c r="I137" i="16"/>
  <c r="I136" i="16"/>
  <c r="I135" i="16"/>
  <c r="I134" i="16"/>
  <c r="I133" i="16"/>
  <c r="I132" i="16"/>
  <c r="I131" i="16"/>
  <c r="I130" i="16"/>
  <c r="I129" i="16"/>
  <c r="I128" i="16"/>
  <c r="I127" i="16"/>
  <c r="I126" i="16"/>
  <c r="I125" i="16"/>
  <c r="I124" i="16"/>
  <c r="I123" i="16"/>
  <c r="I122" i="16"/>
  <c r="I121" i="16"/>
  <c r="I120" i="16"/>
  <c r="I119" i="16"/>
  <c r="I118" i="16"/>
  <c r="I117" i="16"/>
  <c r="I116" i="16"/>
  <c r="I115" i="16"/>
  <c r="I114" i="16"/>
  <c r="I113" i="16"/>
  <c r="I112" i="16"/>
  <c r="I111" i="16"/>
  <c r="I110" i="16"/>
  <c r="I109" i="16"/>
  <c r="I108" i="16"/>
  <c r="I107" i="16"/>
  <c r="I106" i="16"/>
  <c r="I105" i="16"/>
  <c r="I104" i="16"/>
  <c r="I103" i="16"/>
  <c r="I102" i="16"/>
  <c r="I101" i="16"/>
  <c r="I100" i="16"/>
  <c r="I99" i="16"/>
  <c r="I98" i="16"/>
  <c r="I97" i="16"/>
  <c r="I96" i="16"/>
  <c r="I95" i="16"/>
  <c r="I94" i="16"/>
  <c r="I93" i="16"/>
  <c r="I92" i="16"/>
  <c r="I91" i="16"/>
  <c r="I90" i="16"/>
  <c r="I89" i="16"/>
  <c r="I88" i="16"/>
  <c r="I87" i="16"/>
  <c r="I86" i="16"/>
  <c r="I85" i="16"/>
  <c r="I84" i="16"/>
  <c r="I83" i="16"/>
  <c r="I82" i="16"/>
  <c r="I81" i="16"/>
  <c r="I80" i="16"/>
  <c r="I79" i="16"/>
  <c r="I78" i="16"/>
  <c r="I77" i="16"/>
  <c r="I76" i="16"/>
  <c r="I75" i="16"/>
  <c r="I74" i="16"/>
  <c r="I73" i="16"/>
  <c r="I72" i="16"/>
  <c r="I71" i="16"/>
  <c r="I70" i="16"/>
  <c r="I69" i="16"/>
  <c r="I68" i="16"/>
  <c r="I67" i="16"/>
  <c r="I65" i="16"/>
  <c r="I64" i="16"/>
  <c r="I62" i="16"/>
  <c r="I61" i="16"/>
  <c r="I60" i="16"/>
  <c r="I58" i="16"/>
  <c r="I54" i="16"/>
  <c r="I53" i="16"/>
  <c r="I52" i="16"/>
  <c r="I51" i="16"/>
  <c r="I50" i="16"/>
  <c r="I49" i="16"/>
  <c r="I48" i="16"/>
  <c r="I47" i="16"/>
  <c r="I46" i="16"/>
  <c r="I45" i="16"/>
  <c r="I44" i="16"/>
  <c r="I43" i="16"/>
  <c r="I42" i="16"/>
  <c r="I41" i="16"/>
  <c r="I40" i="16"/>
  <c r="I39" i="16"/>
  <c r="I38" i="16"/>
  <c r="I37" i="16"/>
  <c r="I36" i="16"/>
  <c r="I35" i="16"/>
  <c r="I34" i="16"/>
  <c r="I33" i="16"/>
  <c r="I32" i="16"/>
  <c r="I31" i="16"/>
  <c r="I30" i="16"/>
  <c r="I29" i="16"/>
  <c r="I28" i="16"/>
  <c r="I27" i="16"/>
  <c r="I26" i="16"/>
  <c r="I25" i="16"/>
  <c r="I24" i="16"/>
  <c r="I23" i="16"/>
  <c r="I22" i="16"/>
  <c r="I21" i="16"/>
  <c r="I20" i="16"/>
  <c r="I19" i="16"/>
  <c r="I18" i="16"/>
  <c r="I17" i="16"/>
  <c r="I16" i="16"/>
  <c r="I15" i="16"/>
  <c r="I14" i="16"/>
  <c r="I13" i="16"/>
  <c r="I12" i="16"/>
  <c r="I11" i="16"/>
  <c r="I10" i="16"/>
  <c r="I9" i="16"/>
  <c r="I8" i="16"/>
  <c r="I7" i="16"/>
  <c r="I6" i="16"/>
  <c r="I5" i="16"/>
  <c r="I4" i="16"/>
  <c r="I3" i="16"/>
  <c r="I2" i="16"/>
  <c r="H274" i="15"/>
  <c r="H273" i="15"/>
  <c r="H272" i="15"/>
  <c r="H271" i="15"/>
  <c r="H270" i="15"/>
  <c r="H269" i="15"/>
  <c r="H268" i="15"/>
  <c r="H267" i="15"/>
  <c r="H266" i="15"/>
  <c r="H265" i="15"/>
  <c r="H264" i="15"/>
  <c r="H263" i="15"/>
  <c r="H262" i="15"/>
  <c r="H261" i="15"/>
  <c r="H260" i="15"/>
  <c r="H259" i="15"/>
  <c r="H258" i="15"/>
  <c r="H257" i="15"/>
  <c r="H256" i="15"/>
  <c r="H255" i="15"/>
  <c r="H254" i="15"/>
  <c r="H253" i="15"/>
  <c r="H252" i="15"/>
  <c r="H251" i="15"/>
  <c r="H250" i="15"/>
  <c r="H249" i="15"/>
  <c r="H248" i="15"/>
  <c r="H247" i="15"/>
  <c r="H246" i="15"/>
  <c r="H245" i="15"/>
  <c r="H244" i="15"/>
  <c r="H243" i="15"/>
  <c r="H242" i="15"/>
  <c r="H241" i="15"/>
  <c r="H240" i="15"/>
  <c r="H239" i="15"/>
  <c r="H238" i="15"/>
  <c r="H237" i="15"/>
  <c r="H236" i="15"/>
  <c r="H235" i="15"/>
  <c r="H234" i="15"/>
  <c r="H233" i="15"/>
  <c r="H232" i="15"/>
  <c r="H231" i="15"/>
  <c r="H230" i="15"/>
  <c r="H229" i="15"/>
  <c r="H228" i="15"/>
  <c r="H227" i="15"/>
  <c r="H226" i="15"/>
  <c r="H225" i="15"/>
  <c r="H224" i="15"/>
  <c r="H223" i="15"/>
  <c r="H222" i="15"/>
  <c r="H221" i="15"/>
  <c r="H220" i="15"/>
  <c r="H219" i="15"/>
  <c r="H218" i="15"/>
  <c r="H217" i="15"/>
  <c r="H216" i="15"/>
  <c r="H215" i="15"/>
  <c r="H214" i="15"/>
  <c r="H213" i="15"/>
  <c r="H212" i="15"/>
  <c r="H211" i="15"/>
  <c r="H210" i="15"/>
  <c r="H209" i="15"/>
  <c r="H208" i="15"/>
  <c r="H207" i="15"/>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2" i="15"/>
  <c r="H141" i="15"/>
  <c r="H139" i="15"/>
  <c r="H136" i="15"/>
  <c r="H133" i="15"/>
  <c r="H130" i="15"/>
  <c r="H127" i="15"/>
  <c r="H124" i="15"/>
  <c r="H121" i="15"/>
  <c r="H120" i="15"/>
  <c r="H118" i="15"/>
  <c r="H117" i="15"/>
  <c r="H116" i="15"/>
  <c r="H114" i="15"/>
  <c r="H109" i="15"/>
  <c r="H106" i="15"/>
  <c r="H103" i="15"/>
  <c r="H100" i="15"/>
  <c r="H97" i="15"/>
  <c r="H94" i="15"/>
  <c r="H91" i="15"/>
  <c r="H88"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K235" i="14"/>
  <c r="L235" i="14" s="1"/>
  <c r="G235" i="14"/>
  <c r="H235" i="14" s="1"/>
  <c r="I235" i="14" s="1"/>
  <c r="L234" i="14"/>
  <c r="I234" i="14"/>
  <c r="L233" i="14"/>
  <c r="J233" i="14"/>
  <c r="G233" i="14"/>
  <c r="I233" i="14" s="1"/>
  <c r="L232" i="14"/>
  <c r="I232" i="14"/>
  <c r="L231" i="14"/>
  <c r="I231" i="14"/>
  <c r="L230" i="14"/>
  <c r="I230" i="14"/>
  <c r="M230" i="14" s="1"/>
  <c r="L229" i="14"/>
  <c r="I229" i="14"/>
  <c r="M229" i="14" s="1"/>
  <c r="L228" i="14"/>
  <c r="M228" i="14" s="1"/>
  <c r="I228" i="14"/>
  <c r="L227" i="14"/>
  <c r="I227" i="14"/>
  <c r="L226" i="14"/>
  <c r="I226" i="14"/>
  <c r="L225" i="14"/>
  <c r="I225" i="14"/>
  <c r="L224" i="14"/>
  <c r="I224" i="14"/>
  <c r="L223" i="14"/>
  <c r="I223" i="14"/>
  <c r="L222" i="14"/>
  <c r="J222" i="14"/>
  <c r="I222" i="14"/>
  <c r="L221" i="14"/>
  <c r="M221" i="14" s="1"/>
  <c r="I221" i="14"/>
  <c r="L220" i="14"/>
  <c r="I220" i="14"/>
  <c r="L219" i="14"/>
  <c r="I219" i="14"/>
  <c r="L218" i="14"/>
  <c r="I218" i="14"/>
  <c r="M218" i="14" s="1"/>
  <c r="L217" i="14"/>
  <c r="I217" i="14"/>
  <c r="L216" i="14"/>
  <c r="J216" i="14"/>
  <c r="I216" i="14"/>
  <c r="M216" i="14" s="1"/>
  <c r="L215" i="14"/>
  <c r="I215" i="14"/>
  <c r="M215" i="14" s="1"/>
  <c r="L214" i="14"/>
  <c r="I214" i="14"/>
  <c r="M214" i="14" s="1"/>
  <c r="L213" i="14"/>
  <c r="I213" i="14"/>
  <c r="L212" i="14"/>
  <c r="I212" i="14"/>
  <c r="L211" i="14"/>
  <c r="I211" i="14"/>
  <c r="L210" i="14"/>
  <c r="I210" i="14"/>
  <c r="M210" i="14" s="1"/>
  <c r="L209" i="14"/>
  <c r="I209" i="14"/>
  <c r="M209" i="14" s="1"/>
  <c r="L208" i="14"/>
  <c r="I208" i="14"/>
  <c r="M208" i="14" s="1"/>
  <c r="L207" i="14"/>
  <c r="I207" i="14"/>
  <c r="L206" i="14"/>
  <c r="I206" i="14"/>
  <c r="L205" i="14"/>
  <c r="I205" i="14"/>
  <c r="L204" i="14"/>
  <c r="I204" i="14"/>
  <c r="M204" i="14" s="1"/>
  <c r="L203" i="14"/>
  <c r="I203" i="14"/>
  <c r="M203" i="14" s="1"/>
  <c r="L202" i="14"/>
  <c r="I202" i="14"/>
  <c r="M202" i="14" s="1"/>
  <c r="L201" i="14"/>
  <c r="I201" i="14"/>
  <c r="L200" i="14"/>
  <c r="M200" i="14" s="1"/>
  <c r="I200" i="14"/>
  <c r="L199" i="14"/>
  <c r="I199" i="14"/>
  <c r="L198" i="14"/>
  <c r="I198" i="14"/>
  <c r="M198" i="14" s="1"/>
  <c r="L197" i="14"/>
  <c r="I197" i="14"/>
  <c r="L196" i="14"/>
  <c r="I196" i="14"/>
  <c r="M196" i="14" s="1"/>
  <c r="L195" i="14"/>
  <c r="M195" i="14" s="1"/>
  <c r="I195" i="14"/>
  <c r="L194" i="14"/>
  <c r="I194" i="14"/>
  <c r="L193" i="14"/>
  <c r="I193" i="14"/>
  <c r="L192" i="14"/>
  <c r="I192" i="14"/>
  <c r="M192" i="14" s="1"/>
  <c r="L191" i="14"/>
  <c r="I191" i="14"/>
  <c r="M191" i="14" s="1"/>
  <c r="L190" i="14"/>
  <c r="M190" i="14" s="1"/>
  <c r="I190" i="14"/>
  <c r="L189" i="14"/>
  <c r="I189" i="14"/>
  <c r="M189" i="14" s="1"/>
  <c r="L188" i="14"/>
  <c r="M188" i="14" s="1"/>
  <c r="I188" i="14"/>
  <c r="L187" i="14"/>
  <c r="I187" i="14"/>
  <c r="M187" i="14" s="1"/>
  <c r="L186" i="14"/>
  <c r="J186" i="14"/>
  <c r="I186" i="14"/>
  <c r="L185" i="14"/>
  <c r="J185" i="14"/>
  <c r="I185" i="14"/>
  <c r="L184" i="14"/>
  <c r="I184" i="14"/>
  <c r="M184" i="14" s="1"/>
  <c r="L183" i="14"/>
  <c r="I183" i="14"/>
  <c r="M183" i="14" s="1"/>
  <c r="L182" i="14"/>
  <c r="I182" i="14"/>
  <c r="M181" i="14"/>
  <c r="L181" i="14"/>
  <c r="I181" i="14"/>
  <c r="L180" i="14"/>
  <c r="I180" i="14"/>
  <c r="L179" i="14"/>
  <c r="I179" i="14"/>
  <c r="L178" i="14"/>
  <c r="I178" i="14"/>
  <c r="L177" i="14"/>
  <c r="I177" i="14"/>
  <c r="L176" i="14"/>
  <c r="I176" i="14"/>
  <c r="M176" i="14" s="1"/>
  <c r="L175" i="14"/>
  <c r="I175" i="14"/>
  <c r="M175" i="14" s="1"/>
  <c r="L174" i="14"/>
  <c r="M174" i="14" s="1"/>
  <c r="I174" i="14"/>
  <c r="L173" i="14"/>
  <c r="I173" i="14"/>
  <c r="L172" i="14"/>
  <c r="I172" i="14"/>
  <c r="L171" i="14"/>
  <c r="I171" i="14"/>
  <c r="L170" i="14"/>
  <c r="I170" i="14"/>
  <c r="M170" i="14" s="1"/>
  <c r="L169" i="14"/>
  <c r="I169" i="14"/>
  <c r="M169" i="14" s="1"/>
  <c r="J168" i="14"/>
  <c r="L168" i="14" s="1"/>
  <c r="I168" i="14"/>
  <c r="M168" i="14" s="1"/>
  <c r="L167" i="14"/>
  <c r="J167" i="14"/>
  <c r="I167" i="14"/>
  <c r="M167" i="14" s="1"/>
  <c r="J166" i="14"/>
  <c r="L166" i="14" s="1"/>
  <c r="I166" i="14"/>
  <c r="M166" i="14" s="1"/>
  <c r="L165" i="14"/>
  <c r="M165" i="14" s="1"/>
  <c r="I165" i="14"/>
  <c r="L164" i="14"/>
  <c r="I164" i="14"/>
  <c r="L163" i="14"/>
  <c r="I163" i="14"/>
  <c r="L162" i="14"/>
  <c r="I162" i="14"/>
  <c r="L161" i="14"/>
  <c r="I161" i="14"/>
  <c r="M161" i="14" s="1"/>
  <c r="L160" i="14"/>
  <c r="I160" i="14"/>
  <c r="M160" i="14" s="1"/>
  <c r="L159" i="14"/>
  <c r="I159" i="14"/>
  <c r="L158" i="14"/>
  <c r="I158" i="14"/>
  <c r="L157" i="14"/>
  <c r="I157" i="14"/>
  <c r="L156" i="14"/>
  <c r="I156" i="14"/>
  <c r="J155" i="14"/>
  <c r="L155" i="14" s="1"/>
  <c r="I155" i="14"/>
  <c r="L154" i="14"/>
  <c r="I154" i="14"/>
  <c r="M154" i="14" s="1"/>
  <c r="M153" i="14"/>
  <c r="L153" i="14"/>
  <c r="I153" i="14"/>
  <c r="L152" i="14"/>
  <c r="I152" i="14"/>
  <c r="M152" i="14" s="1"/>
  <c r="J151" i="14"/>
  <c r="L151" i="14" s="1"/>
  <c r="M151" i="14" s="1"/>
  <c r="I151" i="14"/>
  <c r="L150" i="14"/>
  <c r="I150" i="14"/>
  <c r="L149" i="14"/>
  <c r="I149" i="14"/>
  <c r="J148" i="14"/>
  <c r="L148" i="14" s="1"/>
  <c r="I148" i="14"/>
  <c r="L147" i="14"/>
  <c r="I147" i="14"/>
  <c r="M147" i="14" s="1"/>
  <c r="L146" i="14"/>
  <c r="I146" i="14"/>
  <c r="M146" i="14" s="1"/>
  <c r="G146" i="14"/>
  <c r="L145" i="14"/>
  <c r="I145" i="14"/>
  <c r="L144" i="14"/>
  <c r="I144" i="14"/>
  <c r="L143" i="14"/>
  <c r="I143" i="14"/>
  <c r="L142" i="14"/>
  <c r="I142" i="14"/>
  <c r="L141" i="14"/>
  <c r="I141" i="14"/>
  <c r="L140" i="14"/>
  <c r="I140" i="14"/>
  <c r="M139" i="14"/>
  <c r="L139" i="14"/>
  <c r="I139" i="14"/>
  <c r="L138" i="14"/>
  <c r="I138" i="14"/>
  <c r="L137" i="14"/>
  <c r="J137" i="14"/>
  <c r="I137" i="14"/>
  <c r="L136" i="14"/>
  <c r="I136" i="14"/>
  <c r="L135" i="14"/>
  <c r="I135" i="14"/>
  <c r="L134" i="14"/>
  <c r="I134" i="14"/>
  <c r="L133" i="14"/>
  <c r="I133" i="14"/>
  <c r="G133" i="14"/>
  <c r="L132" i="14"/>
  <c r="I132" i="14"/>
  <c r="L131" i="14"/>
  <c r="G131" i="14"/>
  <c r="I131" i="14" s="1"/>
  <c r="M131" i="14" s="1"/>
  <c r="L130" i="14"/>
  <c r="M130" i="14" s="1"/>
  <c r="I130" i="14"/>
  <c r="L129" i="14"/>
  <c r="I129" i="14"/>
  <c r="L128" i="14"/>
  <c r="I128" i="14"/>
  <c r="L127" i="14"/>
  <c r="I127" i="14"/>
  <c r="M127" i="14" s="1"/>
  <c r="L126" i="14"/>
  <c r="I126" i="14"/>
  <c r="M126" i="14" s="1"/>
  <c r="L125" i="14"/>
  <c r="G125" i="14"/>
  <c r="I125" i="14" s="1"/>
  <c r="M125" i="14" s="1"/>
  <c r="L124" i="14"/>
  <c r="I124" i="14"/>
  <c r="G124" i="14"/>
  <c r="L123" i="14"/>
  <c r="G123" i="14"/>
  <c r="I123" i="14" s="1"/>
  <c r="M123" i="14" s="1"/>
  <c r="J122" i="14"/>
  <c r="L122" i="14" s="1"/>
  <c r="I122" i="14"/>
  <c r="M122" i="14" s="1"/>
  <c r="G122" i="14"/>
  <c r="L121" i="14"/>
  <c r="I121" i="14"/>
  <c r="M121" i="14" s="1"/>
  <c r="L120" i="14"/>
  <c r="I120" i="14"/>
  <c r="G120" i="14"/>
  <c r="L119" i="14"/>
  <c r="I119" i="14"/>
  <c r="L118" i="14"/>
  <c r="I118" i="14"/>
  <c r="M118" i="14" s="1"/>
  <c r="L117" i="14"/>
  <c r="I117" i="14"/>
  <c r="M117" i="14" s="1"/>
  <c r="L116" i="14"/>
  <c r="I116" i="14"/>
  <c r="L115" i="14"/>
  <c r="I115" i="14"/>
  <c r="L114" i="14"/>
  <c r="I114" i="14"/>
  <c r="M114" i="14" s="1"/>
  <c r="L113" i="14"/>
  <c r="I113" i="14"/>
  <c r="J112" i="14"/>
  <c r="L112" i="14" s="1"/>
  <c r="G112" i="14"/>
  <c r="I112" i="14" s="1"/>
  <c r="M112" i="14" s="1"/>
  <c r="L111" i="14"/>
  <c r="M111" i="14" s="1"/>
  <c r="I111" i="14"/>
  <c r="L110" i="14"/>
  <c r="I110" i="14"/>
  <c r="M110" i="14" s="1"/>
  <c r="L109" i="14"/>
  <c r="I109" i="14"/>
  <c r="M109" i="14" s="1"/>
  <c r="L108" i="14"/>
  <c r="I108" i="14"/>
  <c r="L107" i="14"/>
  <c r="I107" i="14"/>
  <c r="L106" i="14"/>
  <c r="I106" i="14"/>
  <c r="L105" i="14"/>
  <c r="I105" i="14"/>
  <c r="M105" i="14" s="1"/>
  <c r="L104" i="14"/>
  <c r="I104" i="14"/>
  <c r="M104" i="14" s="1"/>
  <c r="L103" i="14"/>
  <c r="I103" i="14"/>
  <c r="L102" i="14"/>
  <c r="I102" i="14"/>
  <c r="L101" i="14"/>
  <c r="I101" i="14"/>
  <c r="L100" i="14"/>
  <c r="I100" i="14"/>
  <c r="L99" i="14"/>
  <c r="I99" i="14"/>
  <c r="M99" i="14" s="1"/>
  <c r="L98" i="14"/>
  <c r="M98" i="14" s="1"/>
  <c r="I98" i="14"/>
  <c r="L97" i="14"/>
  <c r="I97" i="14"/>
  <c r="M97" i="14" s="1"/>
  <c r="L96" i="14"/>
  <c r="M96" i="14" s="1"/>
  <c r="I96" i="14"/>
  <c r="L95" i="14"/>
  <c r="I95" i="14"/>
  <c r="M95" i="14" s="1"/>
  <c r="L94" i="14"/>
  <c r="I94" i="14"/>
  <c r="M94" i="14" s="1"/>
  <c r="L93" i="14"/>
  <c r="I93" i="14"/>
  <c r="L92" i="14"/>
  <c r="I92" i="14"/>
  <c r="L91" i="14"/>
  <c r="M91" i="14" s="1"/>
  <c r="I91" i="14"/>
  <c r="L90" i="14"/>
  <c r="I90" i="14"/>
  <c r="M90" i="14" s="1"/>
  <c r="L89" i="14"/>
  <c r="I89" i="14"/>
  <c r="L88" i="14"/>
  <c r="I88" i="14"/>
  <c r="L87" i="14"/>
  <c r="I87" i="14"/>
  <c r="L86" i="14"/>
  <c r="I86" i="14"/>
  <c r="L85" i="14"/>
  <c r="I85" i="14"/>
  <c r="M85" i="14" s="1"/>
  <c r="L84" i="14"/>
  <c r="M84" i="14" s="1"/>
  <c r="I84" i="14"/>
  <c r="L83" i="14"/>
  <c r="I83" i="14"/>
  <c r="L82" i="14"/>
  <c r="I82" i="14"/>
  <c r="M82" i="14" s="1"/>
  <c r="L81" i="14"/>
  <c r="I81" i="14"/>
  <c r="M81" i="14" s="1"/>
  <c r="L80" i="14"/>
  <c r="I80" i="14"/>
  <c r="M80" i="14" s="1"/>
  <c r="L79" i="14"/>
  <c r="I79" i="14"/>
  <c r="L78" i="14"/>
  <c r="I78" i="14"/>
  <c r="L77" i="14"/>
  <c r="I77" i="14"/>
  <c r="L76" i="14"/>
  <c r="I76" i="14"/>
  <c r="L75" i="14"/>
  <c r="I75" i="14"/>
  <c r="M75" i="14" s="1"/>
  <c r="L74" i="14"/>
  <c r="I74" i="14"/>
  <c r="M74" i="14" s="1"/>
  <c r="L73" i="14"/>
  <c r="G73" i="14"/>
  <c r="I73" i="14" s="1"/>
  <c r="L72" i="14"/>
  <c r="I72" i="14"/>
  <c r="L71" i="14"/>
  <c r="I71" i="14"/>
  <c r="L70" i="14"/>
  <c r="I70" i="14"/>
  <c r="L69" i="14"/>
  <c r="I69" i="14"/>
  <c r="L68" i="14"/>
  <c r="I68" i="14"/>
  <c r="M68" i="14" s="1"/>
  <c r="L67" i="14"/>
  <c r="I67" i="14"/>
  <c r="L66" i="14"/>
  <c r="I66" i="14"/>
  <c r="L65" i="14"/>
  <c r="I65" i="14"/>
  <c r="L64" i="14"/>
  <c r="I64" i="14"/>
  <c r="M64" i="14" s="1"/>
  <c r="L63" i="14"/>
  <c r="I63" i="14"/>
  <c r="M63" i="14" s="1"/>
  <c r="L62" i="14"/>
  <c r="I62" i="14"/>
  <c r="M62" i="14" s="1"/>
  <c r="L61" i="14"/>
  <c r="I61" i="14"/>
  <c r="L60" i="14"/>
  <c r="I60" i="14"/>
  <c r="L59" i="14"/>
  <c r="I59" i="14"/>
  <c r="L58" i="14"/>
  <c r="I58" i="14"/>
  <c r="L57" i="14"/>
  <c r="I57" i="14"/>
  <c r="L56" i="14"/>
  <c r="I56" i="14"/>
  <c r="M56" i="14" s="1"/>
  <c r="L55" i="14"/>
  <c r="I55" i="14"/>
  <c r="L54" i="14"/>
  <c r="I54" i="14"/>
  <c r="M53" i="14"/>
  <c r="L53" i="14"/>
  <c r="I53" i="14"/>
  <c r="L52" i="14"/>
  <c r="I52" i="14"/>
  <c r="L51" i="14"/>
  <c r="I51" i="14"/>
  <c r="M51" i="14" s="1"/>
  <c r="L50" i="14"/>
  <c r="I50" i="14"/>
  <c r="M50" i="14" s="1"/>
  <c r="L49" i="14"/>
  <c r="I49" i="14"/>
  <c r="M49" i="14" s="1"/>
  <c r="L48" i="14"/>
  <c r="I48" i="14"/>
  <c r="M48" i="14" s="1"/>
  <c r="L47" i="14"/>
  <c r="I47" i="14"/>
  <c r="M47" i="14" s="1"/>
  <c r="L46" i="14"/>
  <c r="I46" i="14"/>
  <c r="L45" i="14"/>
  <c r="I45" i="14"/>
  <c r="L44" i="14"/>
  <c r="I44" i="14"/>
  <c r="M44" i="14" s="1"/>
  <c r="L43" i="14"/>
  <c r="I43" i="14"/>
  <c r="M43" i="14" s="1"/>
  <c r="L42" i="14"/>
  <c r="I42" i="14"/>
  <c r="M42" i="14" s="1"/>
  <c r="L41" i="14"/>
  <c r="I41" i="14"/>
  <c r="L40" i="14"/>
  <c r="I40" i="14"/>
  <c r="L39" i="14"/>
  <c r="I39" i="14"/>
  <c r="M39" i="14" s="1"/>
  <c r="L38" i="14"/>
  <c r="I38" i="14"/>
  <c r="M38" i="14" s="1"/>
  <c r="L37" i="14"/>
  <c r="I37" i="14"/>
  <c r="M37" i="14" s="1"/>
  <c r="L36" i="14"/>
  <c r="I36" i="14"/>
  <c r="L35" i="14"/>
  <c r="I35" i="14"/>
  <c r="M35" i="14" s="1"/>
  <c r="L34" i="14"/>
  <c r="I34" i="14"/>
  <c r="L33" i="14"/>
  <c r="I33" i="14"/>
  <c r="L32" i="14"/>
  <c r="I32" i="14"/>
  <c r="M32" i="14" s="1"/>
  <c r="L31" i="14"/>
  <c r="I31" i="14"/>
  <c r="M31" i="14" s="1"/>
  <c r="L30" i="14"/>
  <c r="I30" i="14"/>
  <c r="M30" i="14" s="1"/>
  <c r="L29" i="14"/>
  <c r="I29" i="14"/>
  <c r="M29" i="14" s="1"/>
  <c r="L28" i="14"/>
  <c r="I28" i="14"/>
  <c r="L27" i="14"/>
  <c r="I27" i="14"/>
  <c r="M27" i="14" s="1"/>
  <c r="J26" i="14"/>
  <c r="L26" i="14" s="1"/>
  <c r="I26" i="14"/>
  <c r="M26" i="14" s="1"/>
  <c r="L25" i="14"/>
  <c r="I25" i="14"/>
  <c r="M25" i="14" s="1"/>
  <c r="L24" i="14"/>
  <c r="M24" i="14" s="1"/>
  <c r="I24" i="14"/>
  <c r="L23" i="14"/>
  <c r="I23" i="14"/>
  <c r="L22" i="14"/>
  <c r="I22" i="14"/>
  <c r="L21" i="14"/>
  <c r="I21" i="14"/>
  <c r="M21" i="14" s="1"/>
  <c r="L20" i="14"/>
  <c r="I20" i="14"/>
  <c r="L19" i="14"/>
  <c r="I19" i="14"/>
  <c r="L18" i="14"/>
  <c r="I18" i="14"/>
  <c r="L17" i="14"/>
  <c r="I17" i="14"/>
  <c r="L16" i="14"/>
  <c r="I16" i="14"/>
  <c r="M16" i="14" s="1"/>
  <c r="L15" i="14"/>
  <c r="I15" i="14"/>
  <c r="L14" i="14"/>
  <c r="I14" i="14"/>
  <c r="L13" i="14"/>
  <c r="I13" i="14"/>
  <c r="M12" i="14"/>
  <c r="L12" i="14"/>
  <c r="I12" i="14"/>
  <c r="G12" i="14"/>
  <c r="L11" i="14"/>
  <c r="I11" i="14"/>
  <c r="L10" i="14"/>
  <c r="M10" i="14" s="1"/>
  <c r="I10" i="14"/>
  <c r="L9" i="14"/>
  <c r="I9" i="14"/>
  <c r="L8" i="14"/>
  <c r="I8" i="14"/>
  <c r="L7" i="14"/>
  <c r="I7" i="14"/>
  <c r="L6" i="14"/>
  <c r="I6" i="14"/>
  <c r="L5" i="14"/>
  <c r="I5" i="14"/>
  <c r="M5" i="14" s="1"/>
  <c r="L4" i="14"/>
  <c r="I4" i="14"/>
  <c r="M4" i="14" s="1"/>
  <c r="L3" i="14"/>
  <c r="M3" i="14" s="1"/>
  <c r="I3" i="14"/>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H227" i="11"/>
  <c r="H226" i="11"/>
  <c r="H225" i="11"/>
  <c r="H224" i="11"/>
  <c r="H223" i="11"/>
  <c r="H222" i="11"/>
  <c r="H221" i="11"/>
  <c r="H220" i="11"/>
  <c r="H219" i="11"/>
  <c r="H218" i="11"/>
  <c r="H217" i="11"/>
  <c r="H216" i="11"/>
  <c r="H215" i="11"/>
  <c r="H214" i="11"/>
  <c r="H213" i="11"/>
  <c r="H212" i="11"/>
  <c r="H211" i="11"/>
  <c r="H210" i="11"/>
  <c r="H209" i="11"/>
  <c r="H208" i="11"/>
  <c r="H207" i="11"/>
  <c r="H206" i="11"/>
  <c r="H205" i="11"/>
  <c r="H204" i="11"/>
  <c r="H203" i="11"/>
  <c r="H202" i="11"/>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H3" i="11"/>
  <c r="K235" i="10"/>
  <c r="J235" i="10"/>
  <c r="L235" i="10" s="1"/>
  <c r="L234" i="10"/>
  <c r="K234" i="10"/>
  <c r="J234" i="10"/>
  <c r="L233" i="10"/>
  <c r="K233" i="10"/>
  <c r="J233" i="10"/>
  <c r="K232" i="10"/>
  <c r="J232" i="10"/>
  <c r="K231" i="10"/>
  <c r="J231" i="10"/>
  <c r="L231" i="10" s="1"/>
  <c r="L230" i="10"/>
  <c r="K230" i="10"/>
  <c r="J230" i="10"/>
  <c r="K229" i="10"/>
  <c r="L229" i="10" s="1"/>
  <c r="J229" i="10"/>
  <c r="K228" i="10"/>
  <c r="J228" i="10"/>
  <c r="L228" i="10" s="1"/>
  <c r="K227" i="10"/>
  <c r="J227" i="10"/>
  <c r="L226" i="10"/>
  <c r="K226" i="10"/>
  <c r="J226" i="10"/>
  <c r="K225" i="10"/>
  <c r="L225" i="10" s="1"/>
  <c r="J225" i="10"/>
  <c r="K224" i="10"/>
  <c r="J224" i="10"/>
  <c r="K223" i="10"/>
  <c r="J223" i="10"/>
  <c r="L223" i="10" s="1"/>
  <c r="L222" i="10"/>
  <c r="K222" i="10"/>
  <c r="J222" i="10"/>
  <c r="L221" i="10"/>
  <c r="K221" i="10"/>
  <c r="J221" i="10"/>
  <c r="K220" i="10"/>
  <c r="J220" i="10"/>
  <c r="K219" i="10"/>
  <c r="J219" i="10"/>
  <c r="L218" i="10"/>
  <c r="K218" i="10"/>
  <c r="J218" i="10"/>
  <c r="K217" i="10"/>
  <c r="L217" i="10" s="1"/>
  <c r="J217" i="10"/>
  <c r="K216" i="10"/>
  <c r="J216" i="10"/>
  <c r="L216" i="10" s="1"/>
  <c r="K215" i="10"/>
  <c r="J215" i="10"/>
  <c r="L214" i="10"/>
  <c r="K214" i="10"/>
  <c r="J214" i="10"/>
  <c r="K213" i="10"/>
  <c r="L213" i="10" s="1"/>
  <c r="J213" i="10"/>
  <c r="K212" i="10"/>
  <c r="J212" i="10"/>
  <c r="L212" i="10" s="1"/>
  <c r="K211" i="10"/>
  <c r="J211" i="10"/>
  <c r="L211" i="10" s="1"/>
  <c r="L210" i="10"/>
  <c r="K210" i="10"/>
  <c r="J210" i="10"/>
  <c r="L209" i="10"/>
  <c r="K209" i="10"/>
  <c r="J209" i="10"/>
  <c r="K208" i="10"/>
  <c r="J208" i="10"/>
  <c r="K207" i="10"/>
  <c r="J207" i="10"/>
  <c r="L207" i="10" s="1"/>
  <c r="L206" i="10"/>
  <c r="K206" i="10"/>
  <c r="J206" i="10"/>
  <c r="K205" i="10"/>
  <c r="L205" i="10" s="1"/>
  <c r="J205" i="10"/>
  <c r="K204" i="10"/>
  <c r="J204" i="10"/>
  <c r="L204" i="10" s="1"/>
  <c r="K203" i="10"/>
  <c r="J203" i="10"/>
  <c r="L202" i="10"/>
  <c r="K202" i="10"/>
  <c r="J202" i="10"/>
  <c r="K201" i="10"/>
  <c r="L201" i="10" s="1"/>
  <c r="J201" i="10"/>
  <c r="K200" i="10"/>
  <c r="J200" i="10"/>
  <c r="K199" i="10"/>
  <c r="J199" i="10"/>
  <c r="L199" i="10" s="1"/>
  <c r="L198" i="10"/>
  <c r="K198" i="10"/>
  <c r="J198" i="10"/>
  <c r="L197" i="10"/>
  <c r="K197" i="10"/>
  <c r="J197" i="10"/>
  <c r="K196" i="10"/>
  <c r="J196" i="10"/>
  <c r="K195" i="10"/>
  <c r="J195" i="10"/>
  <c r="L194" i="10"/>
  <c r="K194" i="10"/>
  <c r="J194" i="10"/>
  <c r="K193" i="10"/>
  <c r="L193" i="10" s="1"/>
  <c r="J193" i="10"/>
  <c r="K192" i="10"/>
  <c r="J192" i="10"/>
  <c r="L192" i="10" s="1"/>
  <c r="K191" i="10"/>
  <c r="J191" i="10"/>
  <c r="L191" i="10" s="1"/>
  <c r="L190" i="10"/>
  <c r="K190" i="10"/>
  <c r="J190" i="10"/>
  <c r="L189" i="10"/>
  <c r="K189" i="10"/>
  <c r="J189" i="10"/>
  <c r="K188" i="10"/>
  <c r="J188" i="10"/>
  <c r="K187" i="10"/>
  <c r="J187" i="10"/>
  <c r="L187" i="10" s="1"/>
  <c r="L186" i="10"/>
  <c r="K186" i="10"/>
  <c r="J186" i="10"/>
  <c r="K185" i="10"/>
  <c r="L185" i="10" s="1"/>
  <c r="J185" i="10"/>
  <c r="K184" i="10"/>
  <c r="J184" i="10"/>
  <c r="L184" i="10" s="1"/>
  <c r="K183" i="10"/>
  <c r="J183" i="10"/>
  <c r="L183" i="10" s="1"/>
  <c r="L182" i="10"/>
  <c r="K182" i="10"/>
  <c r="J182" i="10"/>
  <c r="K181" i="10"/>
  <c r="L181" i="10" s="1"/>
  <c r="J181" i="10"/>
  <c r="K180" i="10"/>
  <c r="J180" i="10"/>
  <c r="L180" i="10" s="1"/>
  <c r="K179" i="10"/>
  <c r="J179" i="10"/>
  <c r="L179" i="10" s="1"/>
  <c r="L178" i="10"/>
  <c r="K178" i="10"/>
  <c r="J178" i="10"/>
  <c r="K177" i="10"/>
  <c r="L177" i="10" s="1"/>
  <c r="J177" i="10"/>
  <c r="K176" i="10"/>
  <c r="J176" i="10"/>
  <c r="L176" i="10" s="1"/>
  <c r="K175" i="10"/>
  <c r="J175" i="10"/>
  <c r="L175" i="10" s="1"/>
  <c r="L174" i="10"/>
  <c r="K174" i="10"/>
  <c r="J174" i="10"/>
  <c r="K173" i="10"/>
  <c r="L173" i="10" s="1"/>
  <c r="J173" i="10"/>
  <c r="K172" i="10"/>
  <c r="J172" i="10"/>
  <c r="L172" i="10" s="1"/>
  <c r="K171" i="10"/>
  <c r="J171" i="10"/>
  <c r="L171" i="10" s="1"/>
  <c r="L170" i="10"/>
  <c r="K170" i="10"/>
  <c r="J170" i="10"/>
  <c r="K169" i="10"/>
  <c r="L169" i="10" s="1"/>
  <c r="J169" i="10"/>
  <c r="K168" i="10"/>
  <c r="J168" i="10"/>
  <c r="L168" i="10" s="1"/>
  <c r="K167" i="10"/>
  <c r="J167" i="10"/>
  <c r="L167" i="10" s="1"/>
  <c r="L166" i="10"/>
  <c r="K166" i="10"/>
  <c r="J166" i="10"/>
  <c r="K165" i="10"/>
  <c r="L165" i="10" s="1"/>
  <c r="J165" i="10"/>
  <c r="K164" i="10"/>
  <c r="J164" i="10"/>
  <c r="L164" i="10" s="1"/>
  <c r="K163" i="10"/>
  <c r="J163" i="10"/>
  <c r="L163" i="10" s="1"/>
  <c r="L162" i="10"/>
  <c r="K162" i="10"/>
  <c r="J162" i="10"/>
  <c r="K161" i="10"/>
  <c r="L161" i="10" s="1"/>
  <c r="J161" i="10"/>
  <c r="K160" i="10"/>
  <c r="J160" i="10"/>
  <c r="L160" i="10" s="1"/>
  <c r="K159" i="10"/>
  <c r="J159" i="10"/>
  <c r="L159" i="10" s="1"/>
  <c r="L158" i="10"/>
  <c r="K158" i="10"/>
  <c r="J158" i="10"/>
  <c r="K157" i="10"/>
  <c r="L157" i="10" s="1"/>
  <c r="J157" i="10"/>
  <c r="K156" i="10"/>
  <c r="J156" i="10"/>
  <c r="L156" i="10" s="1"/>
  <c r="K155" i="10"/>
  <c r="J155" i="10"/>
  <c r="L155" i="10" s="1"/>
  <c r="K154" i="10"/>
  <c r="L154" i="10" s="1"/>
  <c r="J154" i="10"/>
  <c r="K153" i="10"/>
  <c r="J153" i="10"/>
  <c r="L153" i="10" s="1"/>
  <c r="K152" i="10"/>
  <c r="J152" i="10"/>
  <c r="L152" i="10" s="1"/>
  <c r="K151" i="10"/>
  <c r="J151" i="10"/>
  <c r="L151" i="10" s="1"/>
  <c r="K150" i="10"/>
  <c r="L150" i="10" s="1"/>
  <c r="J150" i="10"/>
  <c r="K149" i="10"/>
  <c r="J149" i="10"/>
  <c r="L149" i="10" s="1"/>
  <c r="K148" i="10"/>
  <c r="J148" i="10"/>
  <c r="L148" i="10" s="1"/>
  <c r="K147" i="10"/>
  <c r="J147" i="10"/>
  <c r="L147" i="10" s="1"/>
  <c r="K146" i="10"/>
  <c r="L146" i="10" s="1"/>
  <c r="J146" i="10"/>
  <c r="K145" i="10"/>
  <c r="J145" i="10"/>
  <c r="L145" i="10" s="1"/>
  <c r="K144" i="10"/>
  <c r="J144" i="10"/>
  <c r="L144" i="10" s="1"/>
  <c r="K143" i="10"/>
  <c r="J143" i="10"/>
  <c r="L143" i="10" s="1"/>
  <c r="K142" i="10"/>
  <c r="L142" i="10" s="1"/>
  <c r="J142" i="10"/>
  <c r="K141" i="10"/>
  <c r="J141" i="10"/>
  <c r="L141" i="10" s="1"/>
  <c r="K140" i="10"/>
  <c r="J140" i="10"/>
  <c r="L140" i="10" s="1"/>
  <c r="K139" i="10"/>
  <c r="J139" i="10"/>
  <c r="L139" i="10" s="1"/>
  <c r="K138" i="10"/>
  <c r="L138" i="10" s="1"/>
  <c r="J138" i="10"/>
  <c r="K137" i="10"/>
  <c r="J137" i="10"/>
  <c r="L137" i="10" s="1"/>
  <c r="K136" i="10"/>
  <c r="J136" i="10"/>
  <c r="L136" i="10" s="1"/>
  <c r="K135" i="10"/>
  <c r="J135" i="10"/>
  <c r="L135" i="10" s="1"/>
  <c r="K134" i="10"/>
  <c r="L134" i="10" s="1"/>
  <c r="J134" i="10"/>
  <c r="K133" i="10"/>
  <c r="J133" i="10"/>
  <c r="L133" i="10" s="1"/>
  <c r="K132" i="10"/>
  <c r="J132" i="10"/>
  <c r="L132" i="10" s="1"/>
  <c r="K131" i="10"/>
  <c r="J131" i="10"/>
  <c r="L131" i="10" s="1"/>
  <c r="K130" i="10"/>
  <c r="L130" i="10" s="1"/>
  <c r="J130" i="10"/>
  <c r="K129" i="10"/>
  <c r="J129" i="10"/>
  <c r="L129" i="10" s="1"/>
  <c r="K128" i="10"/>
  <c r="J128" i="10"/>
  <c r="L128" i="10" s="1"/>
  <c r="K127" i="10"/>
  <c r="J127" i="10"/>
  <c r="L127" i="10" s="1"/>
  <c r="K126" i="10"/>
  <c r="L126" i="10" s="1"/>
  <c r="J126" i="10"/>
  <c r="K125" i="10"/>
  <c r="J125" i="10"/>
  <c r="L125" i="10" s="1"/>
  <c r="K124" i="10"/>
  <c r="J124" i="10"/>
  <c r="L124" i="10" s="1"/>
  <c r="K123" i="10"/>
  <c r="J123" i="10"/>
  <c r="L123" i="10" s="1"/>
  <c r="K122" i="10"/>
  <c r="L122" i="10" s="1"/>
  <c r="J122" i="10"/>
  <c r="K121" i="10"/>
  <c r="J121" i="10"/>
  <c r="L121" i="10" s="1"/>
  <c r="K120" i="10"/>
  <c r="J120" i="10"/>
  <c r="L120" i="10" s="1"/>
  <c r="K119" i="10"/>
  <c r="J119" i="10"/>
  <c r="L119" i="10" s="1"/>
  <c r="K118" i="10"/>
  <c r="L118" i="10" s="1"/>
  <c r="J118" i="10"/>
  <c r="K117" i="10"/>
  <c r="J117" i="10"/>
  <c r="L117" i="10" s="1"/>
  <c r="K116" i="10"/>
  <c r="J116" i="10"/>
  <c r="L116" i="10" s="1"/>
  <c r="K115" i="10"/>
  <c r="J115" i="10"/>
  <c r="L115" i="10" s="1"/>
  <c r="K114" i="10"/>
  <c r="L114" i="10" s="1"/>
  <c r="J114" i="10"/>
  <c r="K113" i="10"/>
  <c r="J113" i="10"/>
  <c r="L113" i="10" s="1"/>
  <c r="K112" i="10"/>
  <c r="J112" i="10"/>
  <c r="L112" i="10" s="1"/>
  <c r="K111" i="10"/>
  <c r="J111" i="10"/>
  <c r="L111" i="10" s="1"/>
  <c r="K110" i="10"/>
  <c r="L110" i="10" s="1"/>
  <c r="J110" i="10"/>
  <c r="K109" i="10"/>
  <c r="J109" i="10"/>
  <c r="L109" i="10" s="1"/>
  <c r="K108" i="10"/>
  <c r="J108" i="10"/>
  <c r="L108" i="10" s="1"/>
  <c r="K107" i="10"/>
  <c r="J107" i="10"/>
  <c r="L107" i="10" s="1"/>
  <c r="K106" i="10"/>
  <c r="L106" i="10" s="1"/>
  <c r="J106" i="10"/>
  <c r="K105" i="10"/>
  <c r="J105" i="10"/>
  <c r="L105" i="10" s="1"/>
  <c r="K104" i="10"/>
  <c r="J104" i="10"/>
  <c r="L104" i="10" s="1"/>
  <c r="K103" i="10"/>
  <c r="J103" i="10"/>
  <c r="L103" i="10" s="1"/>
  <c r="K102" i="10"/>
  <c r="L102" i="10" s="1"/>
  <c r="J102" i="10"/>
  <c r="K101" i="10"/>
  <c r="J101" i="10"/>
  <c r="L101" i="10" s="1"/>
  <c r="K100" i="10"/>
  <c r="J100" i="10"/>
  <c r="L100" i="10" s="1"/>
  <c r="K99" i="10"/>
  <c r="J99" i="10"/>
  <c r="L99" i="10" s="1"/>
  <c r="K98" i="10"/>
  <c r="L98" i="10" s="1"/>
  <c r="J98" i="10"/>
  <c r="K97" i="10"/>
  <c r="J97" i="10"/>
  <c r="L97" i="10" s="1"/>
  <c r="K96" i="10"/>
  <c r="J96" i="10"/>
  <c r="L96" i="10" s="1"/>
  <c r="K95" i="10"/>
  <c r="J95" i="10"/>
  <c r="L95" i="10" s="1"/>
  <c r="K94" i="10"/>
  <c r="L94" i="10" s="1"/>
  <c r="J94" i="10"/>
  <c r="K93" i="10"/>
  <c r="J93" i="10"/>
  <c r="L93" i="10" s="1"/>
  <c r="K92" i="10"/>
  <c r="J92" i="10"/>
  <c r="L92" i="10" s="1"/>
  <c r="K91" i="10"/>
  <c r="J91" i="10"/>
  <c r="L91" i="10" s="1"/>
  <c r="K90" i="10"/>
  <c r="L90" i="10" s="1"/>
  <c r="J90" i="10"/>
  <c r="K89" i="10"/>
  <c r="J89" i="10"/>
  <c r="L89" i="10" s="1"/>
  <c r="K88" i="10"/>
  <c r="J88" i="10"/>
  <c r="L88" i="10" s="1"/>
  <c r="K87" i="10"/>
  <c r="J87" i="10"/>
  <c r="L87" i="10" s="1"/>
  <c r="K86" i="10"/>
  <c r="L86" i="10" s="1"/>
  <c r="J86" i="10"/>
  <c r="K85" i="10"/>
  <c r="J85" i="10"/>
  <c r="L85" i="10" s="1"/>
  <c r="K84" i="10"/>
  <c r="J84" i="10"/>
  <c r="L84" i="10" s="1"/>
  <c r="K83" i="10"/>
  <c r="J83" i="10"/>
  <c r="L83" i="10" s="1"/>
  <c r="K82" i="10"/>
  <c r="L82" i="10" s="1"/>
  <c r="J82" i="10"/>
  <c r="K81" i="10"/>
  <c r="J81" i="10"/>
  <c r="L81" i="10" s="1"/>
  <c r="K80" i="10"/>
  <c r="J80" i="10"/>
  <c r="L80" i="10" s="1"/>
  <c r="K79" i="10"/>
  <c r="J79" i="10"/>
  <c r="L79" i="10" s="1"/>
  <c r="K78" i="10"/>
  <c r="L78" i="10" s="1"/>
  <c r="J78" i="10"/>
  <c r="K77" i="10"/>
  <c r="J77" i="10"/>
  <c r="L77" i="10" s="1"/>
  <c r="K76" i="10"/>
  <c r="J76" i="10"/>
  <c r="L76" i="10" s="1"/>
  <c r="K75" i="10"/>
  <c r="J75" i="10"/>
  <c r="L75" i="10" s="1"/>
  <c r="K74" i="10"/>
  <c r="L74" i="10" s="1"/>
  <c r="J74" i="10"/>
  <c r="K73" i="10"/>
  <c r="J73" i="10"/>
  <c r="L73" i="10" s="1"/>
  <c r="K72" i="10"/>
  <c r="J72" i="10"/>
  <c r="L72" i="10" s="1"/>
  <c r="K71" i="10"/>
  <c r="J71" i="10"/>
  <c r="L71" i="10" s="1"/>
  <c r="L70" i="10"/>
  <c r="K70" i="10"/>
  <c r="J70" i="10"/>
  <c r="K69" i="10"/>
  <c r="J69" i="10"/>
  <c r="L69" i="10" s="1"/>
  <c r="K68" i="10"/>
  <c r="J68" i="10"/>
  <c r="K67" i="10"/>
  <c r="J67" i="10"/>
  <c r="L67" i="10" s="1"/>
  <c r="K66" i="10"/>
  <c r="L66" i="10" s="1"/>
  <c r="J66" i="10"/>
  <c r="K65" i="10"/>
  <c r="J65" i="10"/>
  <c r="L65" i="10" s="1"/>
  <c r="K64" i="10"/>
  <c r="J64" i="10"/>
  <c r="K63" i="10"/>
  <c r="J63" i="10"/>
  <c r="L63" i="10" s="1"/>
  <c r="L62" i="10"/>
  <c r="K62" i="10"/>
  <c r="J62" i="10"/>
  <c r="K61" i="10"/>
  <c r="J61" i="10"/>
  <c r="L61" i="10" s="1"/>
  <c r="K60" i="10"/>
  <c r="J60" i="10"/>
  <c r="L60" i="10" s="1"/>
  <c r="K59" i="10"/>
  <c r="J59" i="10"/>
  <c r="L59" i="10" s="1"/>
  <c r="K58" i="10"/>
  <c r="L58" i="10" s="1"/>
  <c r="J58" i="10"/>
  <c r="K57" i="10"/>
  <c r="J57" i="10"/>
  <c r="L57" i="10" s="1"/>
  <c r="K56" i="10"/>
  <c r="J56" i="10"/>
  <c r="L56" i="10" s="1"/>
  <c r="K55" i="10"/>
  <c r="J55" i="10"/>
  <c r="L55" i="10" s="1"/>
  <c r="L54" i="10"/>
  <c r="K54" i="10"/>
  <c r="J54" i="10"/>
  <c r="K53" i="10"/>
  <c r="J53" i="10"/>
  <c r="L53" i="10" s="1"/>
  <c r="K52" i="10"/>
  <c r="J52" i="10"/>
  <c r="K51" i="10"/>
  <c r="J51" i="10"/>
  <c r="L51" i="10" s="1"/>
  <c r="K50" i="10"/>
  <c r="L50" i="10" s="1"/>
  <c r="J50" i="10"/>
  <c r="K49" i="10"/>
  <c r="J49" i="10"/>
  <c r="L49" i="10" s="1"/>
  <c r="K48" i="10"/>
  <c r="J48" i="10"/>
  <c r="K47" i="10"/>
  <c r="J47" i="10"/>
  <c r="L47" i="10" s="1"/>
  <c r="L46" i="10"/>
  <c r="K46" i="10"/>
  <c r="J46" i="10"/>
  <c r="K45" i="10"/>
  <c r="J45" i="10"/>
  <c r="L45" i="10" s="1"/>
  <c r="K44" i="10"/>
  <c r="J44" i="10"/>
  <c r="L44" i="10" s="1"/>
  <c r="K43" i="10"/>
  <c r="J43" i="10"/>
  <c r="L43" i="10" s="1"/>
  <c r="K42" i="10"/>
  <c r="L42" i="10" s="1"/>
  <c r="J42" i="10"/>
  <c r="K41" i="10"/>
  <c r="J41" i="10"/>
  <c r="L41" i="10" s="1"/>
  <c r="K40" i="10"/>
  <c r="J40" i="10"/>
  <c r="L40" i="10" s="1"/>
  <c r="K39" i="10"/>
  <c r="J39" i="10"/>
  <c r="L39" i="10" s="1"/>
  <c r="L38" i="10"/>
  <c r="K38" i="10"/>
  <c r="J38" i="10"/>
  <c r="K37" i="10"/>
  <c r="J37" i="10"/>
  <c r="L37" i="10" s="1"/>
  <c r="K36" i="10"/>
  <c r="J36" i="10"/>
  <c r="K35" i="10"/>
  <c r="J35" i="10"/>
  <c r="L35" i="10" s="1"/>
  <c r="K34" i="10"/>
  <c r="L34" i="10" s="1"/>
  <c r="J34" i="10"/>
  <c r="K33" i="10"/>
  <c r="J33" i="10"/>
  <c r="L33" i="10" s="1"/>
  <c r="K32" i="10"/>
  <c r="J32" i="10"/>
  <c r="K31" i="10"/>
  <c r="J31" i="10"/>
  <c r="L31" i="10" s="1"/>
  <c r="L30" i="10"/>
  <c r="K30" i="10"/>
  <c r="J30" i="10"/>
  <c r="K29" i="10"/>
  <c r="J29" i="10"/>
  <c r="L29" i="10" s="1"/>
  <c r="K28" i="10"/>
  <c r="J28" i="10"/>
  <c r="L28" i="10" s="1"/>
  <c r="K27" i="10"/>
  <c r="J27" i="10"/>
  <c r="L27" i="10" s="1"/>
  <c r="K26" i="10"/>
  <c r="L26" i="10" s="1"/>
  <c r="J26" i="10"/>
  <c r="K25" i="10"/>
  <c r="J25" i="10"/>
  <c r="L25" i="10" s="1"/>
  <c r="K24" i="10"/>
  <c r="J24" i="10"/>
  <c r="L24" i="10" s="1"/>
  <c r="K23" i="10"/>
  <c r="J23" i="10"/>
  <c r="L23" i="10" s="1"/>
  <c r="L22" i="10"/>
  <c r="K22" i="10"/>
  <c r="J22" i="10"/>
  <c r="K21" i="10"/>
  <c r="J21" i="10"/>
  <c r="L21" i="10" s="1"/>
  <c r="K20" i="10"/>
  <c r="J20" i="10"/>
  <c r="K19" i="10"/>
  <c r="J19" i="10"/>
  <c r="L19" i="10" s="1"/>
  <c r="K18" i="10"/>
  <c r="L18" i="10" s="1"/>
  <c r="J18" i="10"/>
  <c r="K17" i="10"/>
  <c r="J17" i="10"/>
  <c r="L17" i="10" s="1"/>
  <c r="K16" i="10"/>
  <c r="J16" i="10"/>
  <c r="K15" i="10"/>
  <c r="J15" i="10"/>
  <c r="L15" i="10" s="1"/>
  <c r="L14" i="10"/>
  <c r="K14" i="10"/>
  <c r="J14" i="10"/>
  <c r="K13" i="10"/>
  <c r="J13" i="10"/>
  <c r="L13" i="10" s="1"/>
  <c r="K12" i="10"/>
  <c r="J12" i="10"/>
  <c r="L12" i="10" s="1"/>
  <c r="K11" i="10"/>
  <c r="J11" i="10"/>
  <c r="L11" i="10" s="1"/>
  <c r="K10" i="10"/>
  <c r="L10" i="10" s="1"/>
  <c r="J10" i="10"/>
  <c r="K9" i="10"/>
  <c r="J9" i="10"/>
  <c r="L9" i="10" s="1"/>
  <c r="K8" i="10"/>
  <c r="J8" i="10"/>
  <c r="L8" i="10" s="1"/>
  <c r="K7" i="10"/>
  <c r="J7" i="10"/>
  <c r="L7" i="10" s="1"/>
  <c r="L6" i="10"/>
  <c r="K6" i="10"/>
  <c r="J6" i="10"/>
  <c r="K5" i="10"/>
  <c r="J5" i="10"/>
  <c r="L5" i="10" s="1"/>
  <c r="K4" i="10"/>
  <c r="J4" i="10"/>
  <c r="K3" i="10"/>
  <c r="J3" i="10"/>
  <c r="L3" i="10" s="1"/>
  <c r="M28" i="8"/>
  <c r="O28" i="8" s="1"/>
  <c r="L28" i="8"/>
  <c r="K28" i="8"/>
  <c r="L27" i="8"/>
  <c r="K27" i="8"/>
  <c r="M27" i="8" s="1"/>
  <c r="O27" i="8" s="1"/>
  <c r="L26" i="8"/>
  <c r="M26" i="8" s="1"/>
  <c r="O26" i="8" s="1"/>
  <c r="K26" i="8"/>
  <c r="O25" i="8"/>
  <c r="M25" i="8"/>
  <c r="L25" i="8"/>
  <c r="K25" i="8"/>
  <c r="M24" i="8"/>
  <c r="O24" i="8" s="1"/>
  <c r="L24" i="8"/>
  <c r="K24" i="8"/>
  <c r="L23" i="8"/>
  <c r="K23" i="8"/>
  <c r="O22" i="8"/>
  <c r="M22" i="8"/>
  <c r="L22" i="8"/>
  <c r="K22" i="8"/>
  <c r="L21" i="8"/>
  <c r="K21" i="8"/>
  <c r="M21" i="8" s="1"/>
  <c r="O21" i="8" s="1"/>
  <c r="L20" i="8"/>
  <c r="K20" i="8"/>
  <c r="O19" i="8"/>
  <c r="M19" i="8"/>
  <c r="L19" i="8"/>
  <c r="K19" i="8"/>
  <c r="L18" i="8"/>
  <c r="K18" i="8"/>
  <c r="M18" i="8" s="1"/>
  <c r="O18" i="8" s="1"/>
  <c r="L17" i="8"/>
  <c r="M17" i="8" s="1"/>
  <c r="O17" i="8" s="1"/>
  <c r="K17" i="8"/>
  <c r="O16" i="8"/>
  <c r="M16" i="8"/>
  <c r="L16" i="8"/>
  <c r="K16" i="8"/>
  <c r="M15" i="8"/>
  <c r="O15" i="8" s="1"/>
  <c r="L15" i="8"/>
  <c r="K15" i="8"/>
  <c r="L14" i="8"/>
  <c r="K14" i="8"/>
  <c r="M13" i="8"/>
  <c r="O13" i="8" s="1"/>
  <c r="L13" i="8"/>
  <c r="K13" i="8"/>
  <c r="L12" i="8"/>
  <c r="K12" i="8"/>
  <c r="M12" i="8" s="1"/>
  <c r="O12" i="8" s="1"/>
  <c r="L11" i="8"/>
  <c r="M11" i="8" s="1"/>
  <c r="O11" i="8" s="1"/>
  <c r="K11" i="8"/>
  <c r="O10" i="8"/>
  <c r="M10" i="8"/>
  <c r="L10" i="8"/>
  <c r="K10" i="8"/>
  <c r="H10" i="8"/>
  <c r="L9" i="8"/>
  <c r="K9" i="8"/>
  <c r="H9" i="8"/>
  <c r="M8" i="8"/>
  <c r="O8" i="8" s="1"/>
  <c r="L8" i="8"/>
  <c r="K8" i="8"/>
  <c r="H8" i="8"/>
  <c r="M7" i="8"/>
  <c r="O7" i="8" s="1"/>
  <c r="L7" i="8"/>
  <c r="K7" i="8"/>
  <c r="H7" i="8"/>
  <c r="L6" i="8"/>
  <c r="M6" i="8" s="1"/>
  <c r="O6" i="8" s="1"/>
  <c r="K6" i="8"/>
  <c r="H6" i="8"/>
  <c r="L5" i="8"/>
  <c r="K5" i="8"/>
  <c r="M5" i="8" s="1"/>
  <c r="O5" i="8" s="1"/>
  <c r="H5" i="8"/>
  <c r="M4" i="8"/>
  <c r="O4" i="8" s="1"/>
  <c r="L4" i="8"/>
  <c r="K4" i="8"/>
  <c r="H4" i="8"/>
  <c r="L3" i="8"/>
  <c r="M3" i="8" s="1"/>
  <c r="O3" i="8" s="1"/>
  <c r="K3" i="8"/>
  <c r="H3" i="8"/>
  <c r="M2" i="8"/>
  <c r="O2" i="8" s="1"/>
  <c r="L2" i="8"/>
  <c r="K2" i="8"/>
  <c r="H2" i="8"/>
  <c r="N126" i="7"/>
  <c r="M126" i="7"/>
  <c r="N125" i="7"/>
  <c r="O125" i="7" s="1"/>
  <c r="M125" i="7"/>
  <c r="N124" i="7"/>
  <c r="M124" i="7"/>
  <c r="N123" i="7"/>
  <c r="M123" i="7"/>
  <c r="O123" i="7" s="1"/>
  <c r="O122" i="7"/>
  <c r="Q122" i="7" s="1"/>
  <c r="N122" i="7"/>
  <c r="M122" i="7"/>
  <c r="N121" i="7"/>
  <c r="M121" i="7"/>
  <c r="N120" i="7"/>
  <c r="M120" i="7"/>
  <c r="N119" i="7"/>
  <c r="M119" i="7"/>
  <c r="N118" i="7"/>
  <c r="M118" i="7"/>
  <c r="O118" i="7" s="1"/>
  <c r="O117" i="7"/>
  <c r="N117" i="7"/>
  <c r="M117" i="7"/>
  <c r="N116" i="7"/>
  <c r="M116" i="7"/>
  <c r="N115" i="7"/>
  <c r="M115" i="7"/>
  <c r="N114" i="7"/>
  <c r="M114" i="7"/>
  <c r="O114" i="7" s="1"/>
  <c r="P114" i="7" s="1"/>
  <c r="O113" i="7"/>
  <c r="Q113" i="7" s="1"/>
  <c r="N113" i="7"/>
  <c r="M113" i="7"/>
  <c r="O112" i="7"/>
  <c r="N112" i="7"/>
  <c r="M112" i="7"/>
  <c r="N111" i="7"/>
  <c r="M111" i="7"/>
  <c r="N110" i="7"/>
  <c r="M110" i="7"/>
  <c r="N109" i="7"/>
  <c r="M109" i="7"/>
  <c r="O109" i="7" s="1"/>
  <c r="P109" i="7" s="1"/>
  <c r="O108" i="7"/>
  <c r="Q108" i="7" s="1"/>
  <c r="N108" i="7"/>
  <c r="M108" i="7"/>
  <c r="P108" i="7" s="1"/>
  <c r="O107" i="7"/>
  <c r="Q107" i="7" s="1"/>
  <c r="N107" i="7"/>
  <c r="M107" i="7"/>
  <c r="N106" i="7"/>
  <c r="M106" i="7"/>
  <c r="N105" i="7"/>
  <c r="M105" i="7"/>
  <c r="Q104" i="7"/>
  <c r="N104" i="7"/>
  <c r="M104" i="7"/>
  <c r="O104" i="7" s="1"/>
  <c r="P104" i="7" s="1"/>
  <c r="N103" i="7"/>
  <c r="M103" i="7"/>
  <c r="O102" i="7"/>
  <c r="Q102" i="7" s="1"/>
  <c r="N102" i="7"/>
  <c r="M102" i="7"/>
  <c r="N101" i="7"/>
  <c r="O101" i="7" s="1"/>
  <c r="Q101" i="7" s="1"/>
  <c r="M101" i="7"/>
  <c r="N100" i="7"/>
  <c r="M100" i="7"/>
  <c r="Q99" i="7"/>
  <c r="N99" i="7"/>
  <c r="M99" i="7"/>
  <c r="O99" i="7" s="1"/>
  <c r="P99" i="7" s="1"/>
  <c r="O98" i="7"/>
  <c r="Q98" i="7" s="1"/>
  <c r="N98" i="7"/>
  <c r="M98" i="7"/>
  <c r="P98" i="7" s="1"/>
  <c r="O97" i="7"/>
  <c r="Q97" i="7" s="1"/>
  <c r="N97" i="7"/>
  <c r="M97" i="7"/>
  <c r="N96" i="7"/>
  <c r="M96" i="7"/>
  <c r="N95" i="7"/>
  <c r="M95" i="7"/>
  <c r="N94" i="7"/>
  <c r="M94" i="7"/>
  <c r="P93" i="7"/>
  <c r="N93" i="7"/>
  <c r="M93" i="7"/>
  <c r="O93" i="7" s="1"/>
  <c r="Q93" i="7" s="1"/>
  <c r="Q92" i="7"/>
  <c r="P92" i="7"/>
  <c r="O92" i="7"/>
  <c r="N92" i="7"/>
  <c r="M92" i="7"/>
  <c r="N91" i="7"/>
  <c r="M91" i="7"/>
  <c r="O91" i="7" s="1"/>
  <c r="N90" i="7"/>
  <c r="O90" i="7" s="1"/>
  <c r="Q90" i="7" s="1"/>
  <c r="M90" i="7"/>
  <c r="N89" i="7"/>
  <c r="O89" i="7" s="1"/>
  <c r="Q89" i="7" s="1"/>
  <c r="M89" i="7"/>
  <c r="N88" i="7"/>
  <c r="M88" i="7"/>
  <c r="N87" i="7"/>
  <c r="M87" i="7"/>
  <c r="O87" i="7" s="1"/>
  <c r="P87" i="7" s="1"/>
  <c r="O86" i="7"/>
  <c r="Q86" i="7" s="1"/>
  <c r="N86" i="7"/>
  <c r="M86" i="7"/>
  <c r="O85" i="7"/>
  <c r="Q85" i="7" s="1"/>
  <c r="N85" i="7"/>
  <c r="M85" i="7"/>
  <c r="N84" i="7"/>
  <c r="M84" i="7"/>
  <c r="N83" i="7"/>
  <c r="M83" i="7"/>
  <c r="N82" i="7"/>
  <c r="M82" i="7"/>
  <c r="P81" i="7"/>
  <c r="N81" i="7"/>
  <c r="M81" i="7"/>
  <c r="O81" i="7" s="1"/>
  <c r="Q81" i="7" s="1"/>
  <c r="Q80" i="7"/>
  <c r="P80" i="7"/>
  <c r="O80" i="7"/>
  <c r="N80" i="7"/>
  <c r="M80" i="7"/>
  <c r="N79" i="7"/>
  <c r="M79" i="7"/>
  <c r="N78" i="7"/>
  <c r="O78" i="7" s="1"/>
  <c r="Q78" i="7" s="1"/>
  <c r="M78" i="7"/>
  <c r="N77" i="7"/>
  <c r="O77" i="7" s="1"/>
  <c r="M77" i="7"/>
  <c r="N76" i="7"/>
  <c r="M76" i="7"/>
  <c r="N75" i="7"/>
  <c r="M75" i="7"/>
  <c r="O75" i="7" s="1"/>
  <c r="P75" i="7" s="1"/>
  <c r="O74" i="7"/>
  <c r="Q74" i="7" s="1"/>
  <c r="N74" i="7"/>
  <c r="M74" i="7"/>
  <c r="P74" i="7" s="1"/>
  <c r="O73" i="7"/>
  <c r="N73" i="7"/>
  <c r="M73" i="7"/>
  <c r="N72" i="7"/>
  <c r="M72" i="7"/>
  <c r="N71" i="7"/>
  <c r="M71" i="7"/>
  <c r="N70" i="7"/>
  <c r="M70" i="7"/>
  <c r="P69" i="7"/>
  <c r="N69" i="7"/>
  <c r="M69" i="7"/>
  <c r="O69" i="7" s="1"/>
  <c r="Q69" i="7" s="1"/>
  <c r="Q68" i="7"/>
  <c r="P68" i="7"/>
  <c r="O68" i="7"/>
  <c r="N68" i="7"/>
  <c r="M68" i="7"/>
  <c r="N67" i="7"/>
  <c r="M67" i="7"/>
  <c r="O66" i="7"/>
  <c r="Q66" i="7" s="1"/>
  <c r="N66" i="7"/>
  <c r="M66" i="7"/>
  <c r="P66" i="7" s="1"/>
  <c r="N65" i="7"/>
  <c r="O65" i="7" s="1"/>
  <c r="M65" i="7"/>
  <c r="N64" i="7"/>
  <c r="M64" i="7"/>
  <c r="N63" i="7"/>
  <c r="M63" i="7"/>
  <c r="O63" i="7" s="1"/>
  <c r="P63" i="7" s="1"/>
  <c r="O62" i="7"/>
  <c r="Q62" i="7" s="1"/>
  <c r="N62" i="7"/>
  <c r="M62" i="7"/>
  <c r="P62" i="7" s="1"/>
  <c r="O61" i="7"/>
  <c r="N61" i="7"/>
  <c r="M61" i="7"/>
  <c r="N60" i="7"/>
  <c r="M60" i="7"/>
  <c r="N59" i="7"/>
  <c r="M59" i="7"/>
  <c r="N58" i="7"/>
  <c r="M58" i="7"/>
  <c r="N57" i="7"/>
  <c r="M57" i="7"/>
  <c r="O57" i="7" s="1"/>
  <c r="Q57" i="7" s="1"/>
  <c r="Q56" i="7"/>
  <c r="P56" i="7"/>
  <c r="O56" i="7"/>
  <c r="N56" i="7"/>
  <c r="M56" i="7"/>
  <c r="N55" i="7"/>
  <c r="M55" i="7"/>
  <c r="O55" i="7" s="1"/>
  <c r="O54" i="7"/>
  <c r="Q54" i="7" s="1"/>
  <c r="N54" i="7"/>
  <c r="M54" i="7"/>
  <c r="P54" i="7" s="1"/>
  <c r="N53" i="7"/>
  <c r="O53" i="7" s="1"/>
  <c r="M53" i="7"/>
  <c r="N52" i="7"/>
  <c r="M52" i="7"/>
  <c r="Q51" i="7"/>
  <c r="N51" i="7"/>
  <c r="M51" i="7"/>
  <c r="O51" i="7" s="1"/>
  <c r="P51" i="7" s="1"/>
  <c r="O50" i="7"/>
  <c r="Q50" i="7" s="1"/>
  <c r="N50" i="7"/>
  <c r="M50" i="7"/>
  <c r="P49" i="7"/>
  <c r="O49" i="7"/>
  <c r="Q49" i="7" s="1"/>
  <c r="N49" i="7"/>
  <c r="M49" i="7"/>
  <c r="N48" i="7"/>
  <c r="M48" i="7"/>
  <c r="N47" i="7"/>
  <c r="M47" i="7"/>
  <c r="N46" i="7"/>
  <c r="M46" i="7"/>
  <c r="N45" i="7"/>
  <c r="M45" i="7"/>
  <c r="Q44" i="7"/>
  <c r="P44" i="7"/>
  <c r="O44" i="7"/>
  <c r="N44" i="7"/>
  <c r="M44" i="7"/>
  <c r="N43" i="7"/>
  <c r="M43" i="7"/>
  <c r="Q42" i="7"/>
  <c r="O42" i="7"/>
  <c r="N42" i="7"/>
  <c r="M42" i="7"/>
  <c r="P42" i="7" s="1"/>
  <c r="N41" i="7"/>
  <c r="O41" i="7" s="1"/>
  <c r="M41" i="7"/>
  <c r="Q40" i="7"/>
  <c r="O40" i="7"/>
  <c r="N40" i="7"/>
  <c r="M40" i="7"/>
  <c r="Q39" i="7"/>
  <c r="N39" i="7"/>
  <c r="M39" i="7"/>
  <c r="O39" i="7" s="1"/>
  <c r="P39" i="7" s="1"/>
  <c r="N38" i="7"/>
  <c r="M38" i="7"/>
  <c r="O37" i="7"/>
  <c r="Q37" i="7" s="1"/>
  <c r="N37" i="7"/>
  <c r="M37" i="7"/>
  <c r="N36" i="7"/>
  <c r="M36" i="7"/>
  <c r="P35" i="7"/>
  <c r="N35" i="7"/>
  <c r="M35" i="7"/>
  <c r="O35" i="7" s="1"/>
  <c r="Q35" i="7" s="1"/>
  <c r="N34" i="7"/>
  <c r="M34" i="7"/>
  <c r="N33" i="7"/>
  <c r="M33" i="7"/>
  <c r="O33" i="7" s="1"/>
  <c r="Q33" i="7" s="1"/>
  <c r="Q32" i="7"/>
  <c r="P32" i="7"/>
  <c r="O32" i="7"/>
  <c r="N32" i="7"/>
  <c r="M32" i="7"/>
  <c r="N31" i="7"/>
  <c r="M31" i="7"/>
  <c r="O31" i="7" s="1"/>
  <c r="N30" i="7"/>
  <c r="O30" i="7" s="1"/>
  <c r="Q30" i="7" s="1"/>
  <c r="M30" i="7"/>
  <c r="N29" i="7"/>
  <c r="O29" i="7" s="1"/>
  <c r="Q29" i="7" s="1"/>
  <c r="M29" i="7"/>
  <c r="P29" i="7" s="1"/>
  <c r="O28" i="7"/>
  <c r="Q28" i="7" s="1"/>
  <c r="N28" i="7"/>
  <c r="M28" i="7"/>
  <c r="N27" i="7"/>
  <c r="M27" i="7"/>
  <c r="O27" i="7" s="1"/>
  <c r="P27" i="7" s="1"/>
  <c r="N26" i="7"/>
  <c r="M26" i="7"/>
  <c r="O25" i="7"/>
  <c r="N25" i="7"/>
  <c r="M25" i="7"/>
  <c r="N24" i="7"/>
  <c r="M24" i="7"/>
  <c r="N23" i="7"/>
  <c r="M23" i="7"/>
  <c r="N22" i="7"/>
  <c r="M22" i="7"/>
  <c r="N21" i="7"/>
  <c r="M21" i="7"/>
  <c r="O21" i="7" s="1"/>
  <c r="Q20" i="7"/>
  <c r="P20" i="7"/>
  <c r="O20" i="7"/>
  <c r="N20" i="7"/>
  <c r="M20" i="7"/>
  <c r="N19" i="7"/>
  <c r="M19" i="7"/>
  <c r="O18" i="7"/>
  <c r="Q18" i="7" s="1"/>
  <c r="N18" i="7"/>
  <c r="M18" i="7"/>
  <c r="P18" i="7" s="1"/>
  <c r="N17" i="7"/>
  <c r="O17" i="7" s="1"/>
  <c r="Q17" i="7" s="1"/>
  <c r="M17" i="7"/>
  <c r="Q16" i="7"/>
  <c r="O16" i="7"/>
  <c r="N16" i="7"/>
  <c r="M16" i="7"/>
  <c r="Q15" i="7"/>
  <c r="N15" i="7"/>
  <c r="M15" i="7"/>
  <c r="O15" i="7" s="1"/>
  <c r="P15" i="7" s="1"/>
  <c r="N14" i="7"/>
  <c r="M14" i="7"/>
  <c r="P13" i="7"/>
  <c r="O13" i="7"/>
  <c r="Q13" i="7" s="1"/>
  <c r="N13" i="7"/>
  <c r="M13" i="7"/>
  <c r="N12" i="7"/>
  <c r="M12" i="7"/>
  <c r="N11" i="7"/>
  <c r="M11" i="7"/>
  <c r="N10" i="7"/>
  <c r="M10" i="7"/>
  <c r="N9" i="7"/>
  <c r="M9" i="7"/>
  <c r="Q8" i="7"/>
  <c r="P8" i="7"/>
  <c r="O8" i="7"/>
  <c r="N8" i="7"/>
  <c r="M8" i="7"/>
  <c r="N7" i="7"/>
  <c r="M7" i="7"/>
  <c r="N6" i="7"/>
  <c r="O6" i="7" s="1"/>
  <c r="Q6" i="7" s="1"/>
  <c r="M6" i="7"/>
  <c r="P6" i="7" s="1"/>
  <c r="N5" i="7"/>
  <c r="O5" i="7" s="1"/>
  <c r="M5" i="7"/>
  <c r="O4" i="7"/>
  <c r="Q4" i="7" s="1"/>
  <c r="N4" i="7"/>
  <c r="M4" i="7"/>
  <c r="N3" i="7"/>
  <c r="M3" i="7"/>
  <c r="O3" i="7" s="1"/>
  <c r="P3" i="7" s="1"/>
  <c r="N2" i="7"/>
  <c r="M2" i="7"/>
  <c r="V243" i="6"/>
  <c r="T243" i="6"/>
  <c r="W243" i="6" s="1"/>
  <c r="Q243" i="6"/>
  <c r="P243" i="6"/>
  <c r="M243" i="6"/>
  <c r="Q242" i="6"/>
  <c r="P242" i="6"/>
  <c r="M242" i="6"/>
  <c r="V241" i="6"/>
  <c r="T241" i="6"/>
  <c r="Q241" i="6"/>
  <c r="P241" i="6"/>
  <c r="M241" i="6"/>
  <c r="Q240" i="6"/>
  <c r="P240" i="6"/>
  <c r="M240" i="6"/>
  <c r="V239" i="6"/>
  <c r="T239" i="6"/>
  <c r="W239" i="6" s="1"/>
  <c r="Q239" i="6"/>
  <c r="P239" i="6"/>
  <c r="M239" i="6"/>
  <c r="Q238" i="6"/>
  <c r="P238" i="6"/>
  <c r="M238" i="6"/>
  <c r="V237" i="6"/>
  <c r="T237" i="6"/>
  <c r="Q237" i="6"/>
  <c r="P237" i="6"/>
  <c r="M237" i="6"/>
  <c r="Q236" i="6"/>
  <c r="P236" i="6"/>
  <c r="M236" i="6"/>
  <c r="V235" i="6"/>
  <c r="T235" i="6"/>
  <c r="Q235" i="6"/>
  <c r="P235" i="6"/>
  <c r="M235" i="6"/>
  <c r="Q234" i="6"/>
  <c r="P234" i="6"/>
  <c r="M234" i="6"/>
  <c r="V233" i="6"/>
  <c r="T233" i="6"/>
  <c r="Q233" i="6"/>
  <c r="P233" i="6"/>
  <c r="M233" i="6"/>
  <c r="Q232" i="6"/>
  <c r="P232" i="6"/>
  <c r="M232" i="6"/>
  <c r="V231" i="6"/>
  <c r="T231" i="6"/>
  <c r="Q231" i="6"/>
  <c r="P231" i="6"/>
  <c r="M231" i="6"/>
  <c r="Q230" i="6"/>
  <c r="P230" i="6"/>
  <c r="M230" i="6"/>
  <c r="V229" i="6"/>
  <c r="T229" i="6"/>
  <c r="W229" i="6" s="1"/>
  <c r="Q229" i="6"/>
  <c r="P229" i="6"/>
  <c r="M229" i="6"/>
  <c r="Q228" i="6"/>
  <c r="P228" i="6"/>
  <c r="M228" i="6"/>
  <c r="V227" i="6"/>
  <c r="T227" i="6"/>
  <c r="Q227" i="6"/>
  <c r="P227" i="6"/>
  <c r="M227" i="6"/>
  <c r="Q226" i="6"/>
  <c r="P226" i="6"/>
  <c r="M226" i="6"/>
  <c r="V225" i="6"/>
  <c r="T225" i="6"/>
  <c r="W225" i="6" s="1"/>
  <c r="Q225" i="6"/>
  <c r="P225" i="6"/>
  <c r="M225" i="6"/>
  <c r="Q224" i="6"/>
  <c r="P224" i="6"/>
  <c r="M224" i="6"/>
  <c r="V223" i="6"/>
  <c r="T223" i="6"/>
  <c r="W223" i="6" s="1"/>
  <c r="Q223" i="6"/>
  <c r="P223" i="6"/>
  <c r="M223" i="6"/>
  <c r="Q222" i="6"/>
  <c r="P222" i="6"/>
  <c r="M222" i="6"/>
  <c r="T221" i="6"/>
  <c r="W221" i="6" s="1"/>
  <c r="Q221" i="6"/>
  <c r="P221" i="6"/>
  <c r="M221" i="6"/>
  <c r="V221" i="6" s="1"/>
  <c r="Q220" i="6"/>
  <c r="P220" i="6"/>
  <c r="M220" i="6"/>
  <c r="V219" i="6"/>
  <c r="T219" i="6"/>
  <c r="Q219" i="6"/>
  <c r="P219" i="6"/>
  <c r="M219" i="6"/>
  <c r="Q218" i="6"/>
  <c r="P218" i="6"/>
  <c r="M218" i="6"/>
  <c r="T217" i="6"/>
  <c r="Q217" i="6"/>
  <c r="P217" i="6"/>
  <c r="M217" i="6"/>
  <c r="V217" i="6" s="1"/>
  <c r="Q216" i="6"/>
  <c r="P216" i="6"/>
  <c r="M216" i="6"/>
  <c r="T215" i="6"/>
  <c r="Q215" i="6"/>
  <c r="P215" i="6"/>
  <c r="M215" i="6"/>
  <c r="V215" i="6" s="1"/>
  <c r="Q214" i="6"/>
  <c r="P214" i="6"/>
  <c r="M214" i="6"/>
  <c r="V213" i="6"/>
  <c r="T213" i="6"/>
  <c r="W213" i="6" s="1"/>
  <c r="Q213" i="6"/>
  <c r="P213" i="6"/>
  <c r="M213" i="6"/>
  <c r="Q212" i="6"/>
  <c r="P212" i="6"/>
  <c r="M212" i="6"/>
  <c r="T211" i="6"/>
  <c r="Q211" i="6"/>
  <c r="P211" i="6"/>
  <c r="M211" i="6"/>
  <c r="V211" i="6" s="1"/>
  <c r="Q210" i="6"/>
  <c r="P210" i="6"/>
  <c r="M210" i="6"/>
  <c r="T209" i="6"/>
  <c r="Q209" i="6"/>
  <c r="P209" i="6"/>
  <c r="M209" i="6"/>
  <c r="V209" i="6" s="1"/>
  <c r="Q208" i="6"/>
  <c r="P208" i="6"/>
  <c r="M208" i="6"/>
  <c r="V207" i="6"/>
  <c r="T207" i="6"/>
  <c r="W207" i="6" s="1"/>
  <c r="Q207" i="6"/>
  <c r="P207" i="6"/>
  <c r="M207" i="6"/>
  <c r="Q206" i="6"/>
  <c r="P206" i="6"/>
  <c r="M206" i="6"/>
  <c r="T205" i="6"/>
  <c r="Q205" i="6"/>
  <c r="P205" i="6"/>
  <c r="M205" i="6"/>
  <c r="V205" i="6" s="1"/>
  <c r="Q204" i="6"/>
  <c r="P204" i="6"/>
  <c r="M204" i="6"/>
  <c r="T203" i="6"/>
  <c r="Q203" i="6"/>
  <c r="P203" i="6"/>
  <c r="M203" i="6"/>
  <c r="V203" i="6" s="1"/>
  <c r="Q202" i="6"/>
  <c r="P202" i="6"/>
  <c r="M202" i="6"/>
  <c r="V201" i="6"/>
  <c r="T201" i="6"/>
  <c r="W201" i="6" s="1"/>
  <c r="Q201" i="6"/>
  <c r="P201" i="6"/>
  <c r="M201" i="6"/>
  <c r="Q200" i="6"/>
  <c r="P200" i="6"/>
  <c r="M200" i="6"/>
  <c r="T199" i="6"/>
  <c r="Q199" i="6"/>
  <c r="P199" i="6"/>
  <c r="M199" i="6"/>
  <c r="V199" i="6" s="1"/>
  <c r="P198" i="6"/>
  <c r="Q198" i="6" s="1"/>
  <c r="M198" i="6"/>
  <c r="T197" i="6"/>
  <c r="W197" i="6" s="1"/>
  <c r="Q197" i="6"/>
  <c r="P197" i="6"/>
  <c r="M197" i="6"/>
  <c r="V197" i="6" s="1"/>
  <c r="P196" i="6"/>
  <c r="Q196" i="6" s="1"/>
  <c r="M196" i="6"/>
  <c r="V195" i="6"/>
  <c r="T195" i="6"/>
  <c r="W195" i="6" s="1"/>
  <c r="Q195" i="6"/>
  <c r="P195" i="6"/>
  <c r="M195" i="6"/>
  <c r="Q194" i="6"/>
  <c r="P194" i="6"/>
  <c r="M194" i="6"/>
  <c r="T193" i="6"/>
  <c r="Q193" i="6"/>
  <c r="P193" i="6"/>
  <c r="M193" i="6"/>
  <c r="V193" i="6" s="1"/>
  <c r="P192" i="6"/>
  <c r="Q192" i="6" s="1"/>
  <c r="M192" i="6"/>
  <c r="T191" i="6"/>
  <c r="W191" i="6" s="1"/>
  <c r="Q191" i="6"/>
  <c r="P191" i="6"/>
  <c r="M191" i="6"/>
  <c r="V191" i="6" s="1"/>
  <c r="Q190" i="6"/>
  <c r="P190" i="6"/>
  <c r="M190" i="6"/>
  <c r="V189" i="6"/>
  <c r="T189" i="6"/>
  <c r="W189" i="6" s="1"/>
  <c r="Q189" i="6"/>
  <c r="P189" i="6"/>
  <c r="M189" i="6"/>
  <c r="Q188" i="6"/>
  <c r="P188" i="6"/>
  <c r="M188" i="6"/>
  <c r="T187" i="6"/>
  <c r="Q187" i="6"/>
  <c r="P187" i="6"/>
  <c r="M187" i="6"/>
  <c r="V187" i="6" s="1"/>
  <c r="P186" i="6"/>
  <c r="Q186" i="6" s="1"/>
  <c r="M186" i="6"/>
  <c r="T185" i="6"/>
  <c r="W185" i="6" s="1"/>
  <c r="Q185" i="6"/>
  <c r="P185" i="6"/>
  <c r="M185" i="6"/>
  <c r="V185" i="6" s="1"/>
  <c r="V184" i="6"/>
  <c r="P184" i="6"/>
  <c r="Q184" i="6" s="1"/>
  <c r="M184" i="6"/>
  <c r="T184" i="6" s="1"/>
  <c r="Q183" i="6"/>
  <c r="P183" i="6"/>
  <c r="M183" i="6"/>
  <c r="V183" i="6" s="1"/>
  <c r="V182" i="6"/>
  <c r="P182" i="6"/>
  <c r="Q182" i="6" s="1"/>
  <c r="M182" i="6"/>
  <c r="T182" i="6" s="1"/>
  <c r="V181" i="6"/>
  <c r="T181" i="6"/>
  <c r="Q181" i="6"/>
  <c r="P181" i="6"/>
  <c r="M181" i="6"/>
  <c r="V180" i="6"/>
  <c r="P180" i="6"/>
  <c r="Q180" i="6" s="1"/>
  <c r="M180" i="6"/>
  <c r="T180" i="6" s="1"/>
  <c r="Q179" i="6"/>
  <c r="P179" i="6"/>
  <c r="M179" i="6"/>
  <c r="V178" i="6"/>
  <c r="Q178" i="6"/>
  <c r="P178" i="6"/>
  <c r="M178" i="6"/>
  <c r="T178" i="6" s="1"/>
  <c r="T177" i="6"/>
  <c r="Q177" i="6"/>
  <c r="P177" i="6"/>
  <c r="M177" i="6"/>
  <c r="V177" i="6" s="1"/>
  <c r="Q176" i="6"/>
  <c r="P176" i="6"/>
  <c r="M176" i="6"/>
  <c r="T176" i="6" s="1"/>
  <c r="V175" i="6"/>
  <c r="T175" i="6"/>
  <c r="W175" i="6" s="1"/>
  <c r="Q175" i="6"/>
  <c r="P175" i="6"/>
  <c r="M175" i="6"/>
  <c r="P174" i="6"/>
  <c r="Q174" i="6" s="1"/>
  <c r="M174" i="6"/>
  <c r="T174" i="6" s="1"/>
  <c r="Q173" i="6"/>
  <c r="P173" i="6"/>
  <c r="M173" i="6"/>
  <c r="V173" i="6" s="1"/>
  <c r="V172" i="6"/>
  <c r="Q172" i="6"/>
  <c r="P172" i="6"/>
  <c r="M172" i="6"/>
  <c r="T172" i="6" s="1"/>
  <c r="T171" i="6"/>
  <c r="Q171" i="6"/>
  <c r="P171" i="6"/>
  <c r="M171" i="6"/>
  <c r="V171" i="6" s="1"/>
  <c r="V170" i="6"/>
  <c r="Q170" i="6"/>
  <c r="P170" i="6"/>
  <c r="M170" i="6"/>
  <c r="T170" i="6" s="1"/>
  <c r="Q169" i="6"/>
  <c r="P169" i="6"/>
  <c r="M169" i="6"/>
  <c r="V168" i="6"/>
  <c r="P168" i="6"/>
  <c r="Q168" i="6" s="1"/>
  <c r="M168" i="6"/>
  <c r="T168" i="6" s="1"/>
  <c r="V167" i="6"/>
  <c r="T167" i="6"/>
  <c r="Q167" i="6"/>
  <c r="P167" i="6"/>
  <c r="M167" i="6"/>
  <c r="P166" i="6"/>
  <c r="Q166" i="6" s="1"/>
  <c r="M166" i="6"/>
  <c r="T166" i="6" s="1"/>
  <c r="V165" i="6"/>
  <c r="W165" i="6" s="1"/>
  <c r="Q165" i="6"/>
  <c r="P165" i="6"/>
  <c r="M165" i="6"/>
  <c r="T165" i="6" s="1"/>
  <c r="Q164" i="6"/>
  <c r="P164" i="6"/>
  <c r="M164" i="6"/>
  <c r="Q163" i="6"/>
  <c r="P163" i="6"/>
  <c r="M163" i="6"/>
  <c r="V163" i="6" s="1"/>
  <c r="Q162" i="6"/>
  <c r="P162" i="6"/>
  <c r="M162" i="6"/>
  <c r="T162" i="6" s="1"/>
  <c r="Q161" i="6"/>
  <c r="P161" i="6"/>
  <c r="M161" i="6"/>
  <c r="V161" i="6" s="1"/>
  <c r="P160" i="6"/>
  <c r="Q160" i="6" s="1"/>
  <c r="M160" i="6"/>
  <c r="V159" i="6"/>
  <c r="T159" i="6"/>
  <c r="Q159" i="6"/>
  <c r="P159" i="6"/>
  <c r="M159" i="6"/>
  <c r="Q158" i="6"/>
  <c r="P158" i="6"/>
  <c r="M158" i="6"/>
  <c r="T158" i="6" s="1"/>
  <c r="V157" i="6"/>
  <c r="Q157" i="6"/>
  <c r="P157" i="6"/>
  <c r="M157" i="6"/>
  <c r="T157" i="6" s="1"/>
  <c r="W157" i="6" s="1"/>
  <c r="V156" i="6"/>
  <c r="P156" i="6"/>
  <c r="Q156" i="6" s="1"/>
  <c r="M156" i="6"/>
  <c r="T156" i="6" s="1"/>
  <c r="Q155" i="6"/>
  <c r="P155" i="6"/>
  <c r="M155" i="6"/>
  <c r="V155" i="6" s="1"/>
  <c r="Q154" i="6"/>
  <c r="P154" i="6"/>
  <c r="M154" i="6"/>
  <c r="T154" i="6" s="1"/>
  <c r="Q153" i="6"/>
  <c r="P153" i="6"/>
  <c r="M153" i="6"/>
  <c r="T153" i="6" s="1"/>
  <c r="Q152" i="6"/>
  <c r="P152" i="6"/>
  <c r="M152" i="6"/>
  <c r="V151" i="6"/>
  <c r="W151" i="6" s="1"/>
  <c r="T151" i="6"/>
  <c r="Q151" i="6"/>
  <c r="P151" i="6"/>
  <c r="M151" i="6"/>
  <c r="Q150" i="6"/>
  <c r="P150" i="6"/>
  <c r="M150" i="6"/>
  <c r="T150" i="6" s="1"/>
  <c r="Q149" i="6"/>
  <c r="P149" i="6"/>
  <c r="M149" i="6"/>
  <c r="V149" i="6" s="1"/>
  <c r="P148" i="6"/>
  <c r="Q148" i="6" s="1"/>
  <c r="M148" i="6"/>
  <c r="Q147" i="6"/>
  <c r="P147" i="6"/>
  <c r="M147" i="6"/>
  <c r="V147" i="6" s="1"/>
  <c r="V146" i="6"/>
  <c r="P146" i="6"/>
  <c r="Q146" i="6" s="1"/>
  <c r="M146" i="6"/>
  <c r="T146" i="6" s="1"/>
  <c r="P145" i="6"/>
  <c r="Q145" i="6" s="1"/>
  <c r="M145" i="6"/>
  <c r="V145" i="6" s="1"/>
  <c r="V144" i="6"/>
  <c r="P144" i="6"/>
  <c r="Q144" i="6" s="1"/>
  <c r="M144" i="6"/>
  <c r="T144" i="6" s="1"/>
  <c r="W144" i="6" s="1"/>
  <c r="V143" i="6"/>
  <c r="T143" i="6"/>
  <c r="Q143" i="6"/>
  <c r="P143" i="6"/>
  <c r="M143" i="6"/>
  <c r="V142" i="6"/>
  <c r="P142" i="6"/>
  <c r="Q142" i="6" s="1"/>
  <c r="M142" i="6"/>
  <c r="T142" i="6" s="1"/>
  <c r="W142" i="6" s="1"/>
  <c r="V141" i="6"/>
  <c r="T141" i="6"/>
  <c r="Q141" i="6"/>
  <c r="P141" i="6"/>
  <c r="M141" i="6"/>
  <c r="P140" i="6"/>
  <c r="Q140" i="6" s="1"/>
  <c r="M140" i="6"/>
  <c r="T140" i="6" s="1"/>
  <c r="Q139" i="6"/>
  <c r="P139" i="6"/>
  <c r="M139" i="6"/>
  <c r="V139" i="6" s="1"/>
  <c r="Q138" i="6"/>
  <c r="P138" i="6"/>
  <c r="M138" i="6"/>
  <c r="T138" i="6" s="1"/>
  <c r="Q137" i="6"/>
  <c r="P137" i="6"/>
  <c r="M137" i="6"/>
  <c r="V137" i="6" s="1"/>
  <c r="V136" i="6"/>
  <c r="P136" i="6"/>
  <c r="Q136" i="6" s="1"/>
  <c r="M136" i="6"/>
  <c r="T136" i="6" s="1"/>
  <c r="Q135" i="6"/>
  <c r="P135" i="6"/>
  <c r="M135" i="6"/>
  <c r="V135" i="6" s="1"/>
  <c r="V134" i="6"/>
  <c r="P134" i="6"/>
  <c r="Q134" i="6" s="1"/>
  <c r="M134" i="6"/>
  <c r="T134" i="6" s="1"/>
  <c r="P133" i="6"/>
  <c r="Q133" i="6" s="1"/>
  <c r="M133" i="6"/>
  <c r="V133" i="6" s="1"/>
  <c r="V132" i="6"/>
  <c r="P132" i="6"/>
  <c r="Q132" i="6" s="1"/>
  <c r="M132" i="6"/>
  <c r="T132" i="6" s="1"/>
  <c r="W132" i="6" s="1"/>
  <c r="V131" i="6"/>
  <c r="T131" i="6"/>
  <c r="Q131" i="6"/>
  <c r="P131" i="6"/>
  <c r="M131" i="6"/>
  <c r="V130" i="6"/>
  <c r="P130" i="6"/>
  <c r="Q130" i="6" s="1"/>
  <c r="M130" i="6"/>
  <c r="T130" i="6" s="1"/>
  <c r="V129" i="6"/>
  <c r="T129" i="6"/>
  <c r="Q129" i="6"/>
  <c r="P129" i="6"/>
  <c r="M129" i="6"/>
  <c r="P128" i="6"/>
  <c r="Q128" i="6" s="1"/>
  <c r="M128" i="6"/>
  <c r="T128" i="6" s="1"/>
  <c r="Q127" i="6"/>
  <c r="P127" i="6"/>
  <c r="M127" i="6"/>
  <c r="V127" i="6" s="1"/>
  <c r="Q126" i="6"/>
  <c r="P126" i="6"/>
  <c r="M126" i="6"/>
  <c r="T126" i="6" s="1"/>
  <c r="Q125" i="6"/>
  <c r="P125" i="6"/>
  <c r="M125" i="6"/>
  <c r="V125" i="6" s="1"/>
  <c r="V124" i="6"/>
  <c r="W124" i="6" s="1"/>
  <c r="P124" i="6"/>
  <c r="Q124" i="6" s="1"/>
  <c r="M124" i="6"/>
  <c r="T124" i="6" s="1"/>
  <c r="Q123" i="6"/>
  <c r="P123" i="6"/>
  <c r="M123" i="6"/>
  <c r="V123" i="6" s="1"/>
  <c r="V122" i="6"/>
  <c r="W122" i="6" s="1"/>
  <c r="P122" i="6"/>
  <c r="Q122" i="6" s="1"/>
  <c r="M122" i="6"/>
  <c r="T122" i="6" s="1"/>
  <c r="P121" i="6"/>
  <c r="Q121" i="6" s="1"/>
  <c r="M121" i="6"/>
  <c r="V121" i="6" s="1"/>
  <c r="V120" i="6"/>
  <c r="P120" i="6"/>
  <c r="Q120" i="6" s="1"/>
  <c r="M120" i="6"/>
  <c r="T120" i="6" s="1"/>
  <c r="V119" i="6"/>
  <c r="T119" i="6"/>
  <c r="Q119" i="6"/>
  <c r="P119" i="6"/>
  <c r="M119" i="6"/>
  <c r="V118" i="6"/>
  <c r="P118" i="6"/>
  <c r="Q118" i="6" s="1"/>
  <c r="M118" i="6"/>
  <c r="T118" i="6" s="1"/>
  <c r="W118" i="6" s="1"/>
  <c r="V117" i="6"/>
  <c r="T117" i="6"/>
  <c r="Q117" i="6"/>
  <c r="P117" i="6"/>
  <c r="M117" i="6"/>
  <c r="P116" i="6"/>
  <c r="Q116" i="6" s="1"/>
  <c r="M116" i="6"/>
  <c r="T116" i="6" s="1"/>
  <c r="Q115" i="6"/>
  <c r="P115" i="6"/>
  <c r="M115" i="6"/>
  <c r="V115" i="6" s="1"/>
  <c r="Q114" i="6"/>
  <c r="P114" i="6"/>
  <c r="M114" i="6"/>
  <c r="T114" i="6" s="1"/>
  <c r="Q113" i="6"/>
  <c r="P113" i="6"/>
  <c r="M113" i="6"/>
  <c r="V113" i="6" s="1"/>
  <c r="V112" i="6"/>
  <c r="P112" i="6"/>
  <c r="Q112" i="6" s="1"/>
  <c r="M112" i="6"/>
  <c r="T112" i="6" s="1"/>
  <c r="Q111" i="6"/>
  <c r="P111" i="6"/>
  <c r="M111" i="6"/>
  <c r="V111" i="6" s="1"/>
  <c r="V110" i="6"/>
  <c r="P110" i="6"/>
  <c r="Q110" i="6" s="1"/>
  <c r="M110" i="6"/>
  <c r="T110" i="6" s="1"/>
  <c r="P109" i="6"/>
  <c r="Q109" i="6" s="1"/>
  <c r="M109" i="6"/>
  <c r="V109" i="6" s="1"/>
  <c r="V108" i="6"/>
  <c r="P108" i="6"/>
  <c r="Q108" i="6" s="1"/>
  <c r="M108" i="6"/>
  <c r="T108" i="6" s="1"/>
  <c r="W108" i="6" s="1"/>
  <c r="V107" i="6"/>
  <c r="T107" i="6"/>
  <c r="Q107" i="6"/>
  <c r="P107" i="6"/>
  <c r="M107" i="6"/>
  <c r="V106" i="6"/>
  <c r="P106" i="6"/>
  <c r="Q106" i="6" s="1"/>
  <c r="M106" i="6"/>
  <c r="T106" i="6" s="1"/>
  <c r="W106" i="6" s="1"/>
  <c r="V105" i="6"/>
  <c r="T105" i="6"/>
  <c r="Q105" i="6"/>
  <c r="P105" i="6"/>
  <c r="M105" i="6"/>
  <c r="P104" i="6"/>
  <c r="Q104" i="6" s="1"/>
  <c r="M104" i="6"/>
  <c r="T104" i="6" s="1"/>
  <c r="Q103" i="6"/>
  <c r="P103" i="6"/>
  <c r="M103" i="6"/>
  <c r="V103" i="6" s="1"/>
  <c r="Q102" i="6"/>
  <c r="P102" i="6"/>
  <c r="M102" i="6"/>
  <c r="T102" i="6" s="1"/>
  <c r="Q101" i="6"/>
  <c r="P101" i="6"/>
  <c r="M101" i="6"/>
  <c r="V101" i="6" s="1"/>
  <c r="V100" i="6"/>
  <c r="P100" i="6"/>
  <c r="Q100" i="6" s="1"/>
  <c r="M100" i="6"/>
  <c r="T100" i="6" s="1"/>
  <c r="Q99" i="6"/>
  <c r="P99" i="6"/>
  <c r="M99" i="6"/>
  <c r="V99" i="6" s="1"/>
  <c r="V98" i="6"/>
  <c r="P98" i="6"/>
  <c r="Q98" i="6" s="1"/>
  <c r="M98" i="6"/>
  <c r="T98" i="6" s="1"/>
  <c r="P97" i="6"/>
  <c r="Q97" i="6" s="1"/>
  <c r="M97" i="6"/>
  <c r="V97" i="6" s="1"/>
  <c r="V96" i="6"/>
  <c r="P96" i="6"/>
  <c r="Q96" i="6" s="1"/>
  <c r="M96" i="6"/>
  <c r="T96" i="6" s="1"/>
  <c r="W96" i="6" s="1"/>
  <c r="V95" i="6"/>
  <c r="T95" i="6"/>
  <c r="Q95" i="6"/>
  <c r="P95" i="6"/>
  <c r="M95" i="6"/>
  <c r="V94" i="6"/>
  <c r="P94" i="6"/>
  <c r="Q94" i="6" s="1"/>
  <c r="M94" i="6"/>
  <c r="T94" i="6" s="1"/>
  <c r="V93" i="6"/>
  <c r="T93" i="6"/>
  <c r="Q93" i="6"/>
  <c r="P93" i="6"/>
  <c r="M93" i="6"/>
  <c r="P92" i="6"/>
  <c r="Q92" i="6" s="1"/>
  <c r="M92" i="6"/>
  <c r="T92" i="6" s="1"/>
  <c r="Q91" i="6"/>
  <c r="P91" i="6"/>
  <c r="M91" i="6"/>
  <c r="V91" i="6" s="1"/>
  <c r="Q90" i="6"/>
  <c r="P90" i="6"/>
  <c r="M90" i="6"/>
  <c r="T90" i="6" s="1"/>
  <c r="Q89" i="6"/>
  <c r="P89" i="6"/>
  <c r="M89" i="6"/>
  <c r="V89" i="6" s="1"/>
  <c r="V88" i="6"/>
  <c r="W88" i="6" s="1"/>
  <c r="P88" i="6"/>
  <c r="Q88" i="6" s="1"/>
  <c r="M88" i="6"/>
  <c r="T88" i="6" s="1"/>
  <c r="Q87" i="6"/>
  <c r="P87" i="6"/>
  <c r="M87" i="6"/>
  <c r="V87" i="6" s="1"/>
  <c r="V86" i="6"/>
  <c r="W86" i="6" s="1"/>
  <c r="P86" i="6"/>
  <c r="Q86" i="6" s="1"/>
  <c r="M86" i="6"/>
  <c r="T86" i="6" s="1"/>
  <c r="P85" i="6"/>
  <c r="Q85" i="6" s="1"/>
  <c r="M85" i="6"/>
  <c r="V85" i="6" s="1"/>
  <c r="V84" i="6"/>
  <c r="P84" i="6"/>
  <c r="Q84" i="6" s="1"/>
  <c r="M84" i="6"/>
  <c r="T84" i="6" s="1"/>
  <c r="V83" i="6"/>
  <c r="T83" i="6"/>
  <c r="Q83" i="6"/>
  <c r="P83" i="6"/>
  <c r="M83" i="6"/>
  <c r="V82" i="6"/>
  <c r="P82" i="6"/>
  <c r="Q82" i="6" s="1"/>
  <c r="M82" i="6"/>
  <c r="T82" i="6" s="1"/>
  <c r="W82" i="6" s="1"/>
  <c r="V81" i="6"/>
  <c r="T81" i="6"/>
  <c r="Q81" i="6"/>
  <c r="P81" i="6"/>
  <c r="M81" i="6"/>
  <c r="P80" i="6"/>
  <c r="Q80" i="6" s="1"/>
  <c r="M80" i="6"/>
  <c r="T80" i="6" s="1"/>
  <c r="Q79" i="6"/>
  <c r="P79" i="6"/>
  <c r="M79" i="6"/>
  <c r="V79" i="6" s="1"/>
  <c r="Q78" i="6"/>
  <c r="P78" i="6"/>
  <c r="M78" i="6"/>
  <c r="T78" i="6" s="1"/>
  <c r="Q77" i="6"/>
  <c r="P77" i="6"/>
  <c r="M77" i="6"/>
  <c r="V77" i="6" s="1"/>
  <c r="V76" i="6"/>
  <c r="P76" i="6"/>
  <c r="Q76" i="6" s="1"/>
  <c r="M76" i="6"/>
  <c r="T76" i="6" s="1"/>
  <c r="Q75" i="6"/>
  <c r="P75" i="6"/>
  <c r="M75" i="6"/>
  <c r="V75" i="6" s="1"/>
  <c r="V74" i="6"/>
  <c r="P74" i="6"/>
  <c r="Q74" i="6" s="1"/>
  <c r="M74" i="6"/>
  <c r="T74" i="6" s="1"/>
  <c r="P73" i="6"/>
  <c r="Q73" i="6" s="1"/>
  <c r="M73" i="6"/>
  <c r="V73" i="6" s="1"/>
  <c r="V72" i="6"/>
  <c r="P72" i="6"/>
  <c r="Q72" i="6" s="1"/>
  <c r="M72" i="6"/>
  <c r="T72" i="6" s="1"/>
  <c r="W72" i="6" s="1"/>
  <c r="V71" i="6"/>
  <c r="T71" i="6"/>
  <c r="Q71" i="6"/>
  <c r="P71" i="6"/>
  <c r="M71" i="6"/>
  <c r="V70" i="6"/>
  <c r="P70" i="6"/>
  <c r="Q70" i="6" s="1"/>
  <c r="M70" i="6"/>
  <c r="T70" i="6" s="1"/>
  <c r="W70" i="6" s="1"/>
  <c r="V69" i="6"/>
  <c r="T69" i="6"/>
  <c r="Q69" i="6"/>
  <c r="P69" i="6"/>
  <c r="M69" i="6"/>
  <c r="P68" i="6"/>
  <c r="Q68" i="6" s="1"/>
  <c r="M68" i="6"/>
  <c r="T68" i="6" s="1"/>
  <c r="Q67" i="6"/>
  <c r="P67" i="6"/>
  <c r="M67" i="6"/>
  <c r="V67" i="6" s="1"/>
  <c r="Q66" i="6"/>
  <c r="P66" i="6"/>
  <c r="M66" i="6"/>
  <c r="T66" i="6" s="1"/>
  <c r="Q65" i="6"/>
  <c r="P65" i="6"/>
  <c r="M65" i="6"/>
  <c r="V65" i="6" s="1"/>
  <c r="V64" i="6"/>
  <c r="P64" i="6"/>
  <c r="Q64" i="6" s="1"/>
  <c r="M64" i="6"/>
  <c r="T64" i="6" s="1"/>
  <c r="Q63" i="6"/>
  <c r="P63" i="6"/>
  <c r="M63" i="6"/>
  <c r="V63" i="6" s="1"/>
  <c r="V62" i="6"/>
  <c r="P62" i="6"/>
  <c r="Q62" i="6" s="1"/>
  <c r="M62" i="6"/>
  <c r="T62" i="6" s="1"/>
  <c r="P61" i="6"/>
  <c r="Q61" i="6" s="1"/>
  <c r="M61" i="6"/>
  <c r="V61" i="6" s="1"/>
  <c r="V60" i="6"/>
  <c r="P60" i="6"/>
  <c r="Q60" i="6" s="1"/>
  <c r="M60" i="6"/>
  <c r="T60" i="6" s="1"/>
  <c r="W60" i="6" s="1"/>
  <c r="V59" i="6"/>
  <c r="T59" i="6"/>
  <c r="Q59" i="6"/>
  <c r="P59" i="6"/>
  <c r="M59" i="6"/>
  <c r="V58" i="6"/>
  <c r="P58" i="6"/>
  <c r="Q58" i="6" s="1"/>
  <c r="M58" i="6"/>
  <c r="T58" i="6" s="1"/>
  <c r="V57" i="6"/>
  <c r="T57" i="6"/>
  <c r="Q57" i="6"/>
  <c r="P57" i="6"/>
  <c r="M57" i="6"/>
  <c r="P56" i="6"/>
  <c r="Q56" i="6" s="1"/>
  <c r="M56" i="6"/>
  <c r="T56" i="6" s="1"/>
  <c r="Q55" i="6"/>
  <c r="P55" i="6"/>
  <c r="M55" i="6"/>
  <c r="V55" i="6" s="1"/>
  <c r="Q54" i="6"/>
  <c r="P54" i="6"/>
  <c r="M54" i="6"/>
  <c r="T54" i="6" s="1"/>
  <c r="Q53" i="6"/>
  <c r="P53" i="6"/>
  <c r="M53" i="6"/>
  <c r="V53" i="6" s="1"/>
  <c r="V52" i="6"/>
  <c r="W52" i="6" s="1"/>
  <c r="P52" i="6"/>
  <c r="Q52" i="6" s="1"/>
  <c r="M52" i="6"/>
  <c r="T52" i="6" s="1"/>
  <c r="Q51" i="6"/>
  <c r="P51" i="6"/>
  <c r="M51" i="6"/>
  <c r="V51" i="6" s="1"/>
  <c r="V50" i="6"/>
  <c r="W50" i="6" s="1"/>
  <c r="P50" i="6"/>
  <c r="Q50" i="6" s="1"/>
  <c r="M50" i="6"/>
  <c r="T50" i="6" s="1"/>
  <c r="P49" i="6"/>
  <c r="Q49" i="6" s="1"/>
  <c r="M49" i="6"/>
  <c r="V49" i="6" s="1"/>
  <c r="V48" i="6"/>
  <c r="P48" i="6"/>
  <c r="Q48" i="6" s="1"/>
  <c r="M48" i="6"/>
  <c r="T48" i="6" s="1"/>
  <c r="V47" i="6"/>
  <c r="T47" i="6"/>
  <c r="Q47" i="6"/>
  <c r="P47" i="6"/>
  <c r="M47" i="6"/>
  <c r="V46" i="6"/>
  <c r="P46" i="6"/>
  <c r="Q46" i="6" s="1"/>
  <c r="M46" i="6"/>
  <c r="T46" i="6" s="1"/>
  <c r="W46" i="6" s="1"/>
  <c r="V45" i="6"/>
  <c r="T45" i="6"/>
  <c r="Q45" i="6"/>
  <c r="P45" i="6"/>
  <c r="M45" i="6"/>
  <c r="P44" i="6"/>
  <c r="Q44" i="6" s="1"/>
  <c r="M44" i="6"/>
  <c r="T44" i="6" s="1"/>
  <c r="Q43" i="6"/>
  <c r="P43" i="6"/>
  <c r="M43" i="6"/>
  <c r="V43" i="6" s="1"/>
  <c r="Q42" i="6"/>
  <c r="P42" i="6"/>
  <c r="M42" i="6"/>
  <c r="T42" i="6" s="1"/>
  <c r="Q41" i="6"/>
  <c r="P41" i="6"/>
  <c r="M41" i="6"/>
  <c r="V41" i="6" s="1"/>
  <c r="V40" i="6"/>
  <c r="P40" i="6"/>
  <c r="Q40" i="6" s="1"/>
  <c r="M40" i="6"/>
  <c r="T40" i="6" s="1"/>
  <c r="Q39" i="6"/>
  <c r="P39" i="6"/>
  <c r="M39" i="6"/>
  <c r="V39" i="6" s="1"/>
  <c r="V38" i="6"/>
  <c r="P38" i="6"/>
  <c r="Q38" i="6" s="1"/>
  <c r="M38" i="6"/>
  <c r="T38" i="6" s="1"/>
  <c r="P37" i="6"/>
  <c r="Q37" i="6" s="1"/>
  <c r="M37" i="6"/>
  <c r="V37" i="6" s="1"/>
  <c r="V36" i="6"/>
  <c r="P36" i="6"/>
  <c r="Q36" i="6" s="1"/>
  <c r="M36" i="6"/>
  <c r="T36" i="6" s="1"/>
  <c r="W36" i="6" s="1"/>
  <c r="V35" i="6"/>
  <c r="T35" i="6"/>
  <c r="Q35" i="6"/>
  <c r="P35" i="6"/>
  <c r="M35" i="6"/>
  <c r="V34" i="6"/>
  <c r="P34" i="6"/>
  <c r="Q34" i="6" s="1"/>
  <c r="M34" i="6"/>
  <c r="T34" i="6" s="1"/>
  <c r="W34" i="6" s="1"/>
  <c r="V33" i="6"/>
  <c r="T33" i="6"/>
  <c r="Q33" i="6"/>
  <c r="P33" i="6"/>
  <c r="M33" i="6"/>
  <c r="P32" i="6"/>
  <c r="Q32" i="6" s="1"/>
  <c r="M32" i="6"/>
  <c r="T32" i="6" s="1"/>
  <c r="Q31" i="6"/>
  <c r="P31" i="6"/>
  <c r="M31" i="6"/>
  <c r="V31" i="6" s="1"/>
  <c r="Q30" i="6"/>
  <c r="P30" i="6"/>
  <c r="M30" i="6"/>
  <c r="T30" i="6" s="1"/>
  <c r="Q29" i="6"/>
  <c r="P29" i="6"/>
  <c r="M29" i="6"/>
  <c r="V29" i="6" s="1"/>
  <c r="V28" i="6"/>
  <c r="P28" i="6"/>
  <c r="Q28" i="6" s="1"/>
  <c r="M28" i="6"/>
  <c r="T28" i="6" s="1"/>
  <c r="Q27" i="6"/>
  <c r="P27" i="6"/>
  <c r="M27" i="6"/>
  <c r="V27" i="6" s="1"/>
  <c r="V26" i="6"/>
  <c r="P26" i="6"/>
  <c r="Q26" i="6" s="1"/>
  <c r="M26" i="6"/>
  <c r="T26" i="6" s="1"/>
  <c r="P25" i="6"/>
  <c r="Q25" i="6" s="1"/>
  <c r="M25" i="6"/>
  <c r="V25" i="6" s="1"/>
  <c r="V24" i="6"/>
  <c r="P24" i="6"/>
  <c r="Q24" i="6" s="1"/>
  <c r="M24" i="6"/>
  <c r="T24" i="6" s="1"/>
  <c r="W24" i="6" s="1"/>
  <c r="V23" i="6"/>
  <c r="T23" i="6"/>
  <c r="Q23" i="6"/>
  <c r="P23" i="6"/>
  <c r="M23" i="6"/>
  <c r="V22" i="6"/>
  <c r="P22" i="6"/>
  <c r="Q22" i="6" s="1"/>
  <c r="M22" i="6"/>
  <c r="T22" i="6" s="1"/>
  <c r="V21" i="6"/>
  <c r="T21" i="6"/>
  <c r="Q21" i="6"/>
  <c r="P21" i="6"/>
  <c r="M21" i="6"/>
  <c r="P20" i="6"/>
  <c r="Q20" i="6" s="1"/>
  <c r="M20" i="6"/>
  <c r="T20" i="6" s="1"/>
  <c r="V19" i="6"/>
  <c r="T19" i="6"/>
  <c r="P19" i="6"/>
  <c r="Q19" i="6" s="1"/>
  <c r="M19" i="6"/>
  <c r="P18" i="6"/>
  <c r="Q18" i="6" s="1"/>
  <c r="M18" i="6"/>
  <c r="T18" i="6" s="1"/>
  <c r="Q17" i="6"/>
  <c r="P17" i="6"/>
  <c r="M17" i="6"/>
  <c r="V17" i="6" s="1"/>
  <c r="Q16" i="6"/>
  <c r="P16" i="6"/>
  <c r="M16" i="6"/>
  <c r="T16" i="6" s="1"/>
  <c r="T15" i="6"/>
  <c r="P15" i="6"/>
  <c r="Q15" i="6" s="1"/>
  <c r="M15" i="6"/>
  <c r="V15" i="6" s="1"/>
  <c r="W14" i="6"/>
  <c r="V14" i="6"/>
  <c r="Q14" i="6"/>
  <c r="P14" i="6"/>
  <c r="M14" i="6"/>
  <c r="T14" i="6" s="1"/>
  <c r="Q13" i="6"/>
  <c r="P13" i="6"/>
  <c r="M13" i="6"/>
  <c r="V13" i="6" s="1"/>
  <c r="V12" i="6"/>
  <c r="P12" i="6"/>
  <c r="Q12" i="6" s="1"/>
  <c r="M12" i="6"/>
  <c r="T12" i="6" s="1"/>
  <c r="T11" i="6"/>
  <c r="W11" i="6" s="1"/>
  <c r="P11" i="6"/>
  <c r="Q11" i="6" s="1"/>
  <c r="M11" i="6"/>
  <c r="V11" i="6" s="1"/>
  <c r="W10" i="6"/>
  <c r="V10" i="6"/>
  <c r="Q10" i="6"/>
  <c r="P10" i="6"/>
  <c r="M10" i="6"/>
  <c r="T10" i="6" s="1"/>
  <c r="Q9" i="6"/>
  <c r="P9" i="6"/>
  <c r="M9" i="6"/>
  <c r="V9" i="6" s="1"/>
  <c r="V8" i="6"/>
  <c r="P8" i="6"/>
  <c r="Q8" i="6" s="1"/>
  <c r="M8" i="6"/>
  <c r="T8" i="6" s="1"/>
  <c r="P7" i="6"/>
  <c r="Q7" i="6" s="1"/>
  <c r="M7" i="6"/>
  <c r="V7" i="6" s="1"/>
  <c r="Q6" i="6"/>
  <c r="P6" i="6"/>
  <c r="M6" i="6"/>
  <c r="T6" i="6" s="1"/>
  <c r="P5" i="6"/>
  <c r="Q5" i="6" s="1"/>
  <c r="M5" i="6"/>
  <c r="V5" i="6" s="1"/>
  <c r="V4" i="6"/>
  <c r="P4" i="6"/>
  <c r="Q4" i="6" s="1"/>
  <c r="M4" i="6"/>
  <c r="T4" i="6" s="1"/>
  <c r="W3" i="6"/>
  <c r="V3" i="6"/>
  <c r="T3" i="6"/>
  <c r="Q3" i="6"/>
  <c r="P3" i="6"/>
  <c r="M3" i="6"/>
  <c r="Q2" i="6"/>
  <c r="P2" i="6"/>
  <c r="M2" i="6"/>
  <c r="T2" i="6" s="1"/>
  <c r="O20" i="4"/>
  <c r="P237" i="2"/>
  <c r="Q235" i="2"/>
  <c r="P235" i="2"/>
  <c r="Q224" i="2"/>
  <c r="Q218" i="2"/>
  <c r="Q188" i="2"/>
  <c r="Q187" i="2"/>
  <c r="Q170" i="2"/>
  <c r="Q169" i="2"/>
  <c r="Q168" i="2"/>
  <c r="Q157" i="2"/>
  <c r="J156" i="2"/>
  <c r="Q153" i="2"/>
  <c r="Q150" i="2"/>
  <c r="P148" i="2"/>
  <c r="J142" i="2"/>
  <c r="Q139" i="2"/>
  <c r="P135" i="2"/>
  <c r="P133" i="2"/>
  <c r="P127" i="2"/>
  <c r="P126" i="2"/>
  <c r="P125" i="2"/>
  <c r="Q124" i="2"/>
  <c r="P124" i="2"/>
  <c r="P122" i="2"/>
  <c r="Q114" i="2"/>
  <c r="P114" i="2"/>
  <c r="P75" i="2"/>
  <c r="J37" i="2"/>
  <c r="Q28" i="2"/>
  <c r="P14" i="2"/>
  <c r="J6" i="2"/>
  <c r="M6" i="14" l="1"/>
  <c r="M28" i="14"/>
  <c r="M40" i="14"/>
  <c r="M52" i="14"/>
  <c r="M87" i="14"/>
  <c r="M93" i="14"/>
  <c r="M177" i="14"/>
  <c r="M199" i="14"/>
  <c r="M211" i="14"/>
  <c r="M222" i="14"/>
  <c r="M138" i="14"/>
  <c r="M149" i="14"/>
  <c r="M172" i="14"/>
  <c r="M178" i="14"/>
  <c r="M206" i="14"/>
  <c r="M59" i="14"/>
  <c r="M71" i="14"/>
  <c r="M83" i="14"/>
  <c r="M106" i="14"/>
  <c r="M133" i="14"/>
  <c r="M150" i="14"/>
  <c r="M173" i="14"/>
  <c r="M213" i="14"/>
  <c r="M13" i="14"/>
  <c r="M54" i="14"/>
  <c r="M66" i="14"/>
  <c r="M72" i="14"/>
  <c r="M78" i="14"/>
  <c r="M107" i="14"/>
  <c r="M134" i="14"/>
  <c r="M145" i="14"/>
  <c r="M156" i="14"/>
  <c r="M185" i="14"/>
  <c r="M224" i="14"/>
  <c r="M14" i="14"/>
  <c r="M20" i="14"/>
  <c r="M55" i="14"/>
  <c r="M61" i="14"/>
  <c r="M67" i="14"/>
  <c r="M73" i="14"/>
  <c r="M79" i="14"/>
  <c r="M102" i="14"/>
  <c r="M108" i="14"/>
  <c r="M124" i="14"/>
  <c r="M140" i="14"/>
  <c r="M157" i="14"/>
  <c r="M163" i="14"/>
  <c r="M225" i="14"/>
  <c r="M103" i="14"/>
  <c r="M120" i="14"/>
  <c r="M136" i="14"/>
  <c r="M141" i="14"/>
  <c r="M158" i="14"/>
  <c r="M164" i="14"/>
  <c r="M86" i="14"/>
  <c r="M92" i="14"/>
  <c r="M232" i="14"/>
  <c r="M137" i="14"/>
  <c r="M159" i="14"/>
  <c r="M182" i="14"/>
  <c r="M219" i="14"/>
  <c r="M17" i="14"/>
  <c r="M22" i="14"/>
  <c r="M36" i="14"/>
  <c r="M144" i="14"/>
  <c r="M207" i="14"/>
  <c r="M41" i="14"/>
  <c r="M212" i="14"/>
  <c r="M226" i="14"/>
  <c r="M60" i="14"/>
  <c r="M128" i="14"/>
  <c r="M65" i="14"/>
  <c r="M155" i="14"/>
  <c r="M113" i="14"/>
  <c r="W4" i="6"/>
  <c r="W8" i="6"/>
  <c r="W19" i="6"/>
  <c r="W26" i="6"/>
  <c r="W42" i="6"/>
  <c r="W64" i="6"/>
  <c r="W80" i="6"/>
  <c r="W98" i="6"/>
  <c r="W136" i="6"/>
  <c r="W38" i="6"/>
  <c r="W76" i="6"/>
  <c r="W110" i="6"/>
  <c r="W15" i="6"/>
  <c r="W12" i="6"/>
  <c r="W58" i="6"/>
  <c r="W84" i="6"/>
  <c r="W130" i="6"/>
  <c r="W28" i="6"/>
  <c r="W44" i="6"/>
  <c r="W62" i="6"/>
  <c r="W78" i="6"/>
  <c r="W100" i="6"/>
  <c r="W134" i="6"/>
  <c r="W40" i="6"/>
  <c r="W74" i="6"/>
  <c r="W90" i="6"/>
  <c r="W112" i="6"/>
  <c r="W128" i="6"/>
  <c r="W146" i="6"/>
  <c r="W22" i="6"/>
  <c r="W48" i="6"/>
  <c r="W94" i="6"/>
  <c r="W120" i="6"/>
  <c r="W21" i="6"/>
  <c r="W33" i="6"/>
  <c r="W45" i="6"/>
  <c r="W57" i="6"/>
  <c r="W69" i="6"/>
  <c r="W81" i="6"/>
  <c r="W93" i="6"/>
  <c r="W105" i="6"/>
  <c r="W117" i="6"/>
  <c r="W129" i="6"/>
  <c r="W141" i="6"/>
  <c r="W159" i="6"/>
  <c r="W167" i="6"/>
  <c r="W182" i="6"/>
  <c r="W217" i="6"/>
  <c r="P86" i="7"/>
  <c r="V6" i="6"/>
  <c r="W6" i="6" s="1"/>
  <c r="T17" i="6"/>
  <c r="W17" i="6" s="1"/>
  <c r="T31" i="6"/>
  <c r="W31" i="6" s="1"/>
  <c r="T43" i="6"/>
  <c r="W43" i="6" s="1"/>
  <c r="T55" i="6"/>
  <c r="W55" i="6" s="1"/>
  <c r="T67" i="6"/>
  <c r="W67" i="6" s="1"/>
  <c r="T79" i="6"/>
  <c r="W79" i="6" s="1"/>
  <c r="T91" i="6"/>
  <c r="W91" i="6" s="1"/>
  <c r="T103" i="6"/>
  <c r="W103" i="6" s="1"/>
  <c r="T115" i="6"/>
  <c r="W115" i="6" s="1"/>
  <c r="T127" i="6"/>
  <c r="W127" i="6" s="1"/>
  <c r="T139" i="6"/>
  <c r="W139" i="6" s="1"/>
  <c r="T149" i="6"/>
  <c r="W149" i="6" s="1"/>
  <c r="V154" i="6"/>
  <c r="W154" i="6" s="1"/>
  <c r="T160" i="6"/>
  <c r="V160" i="6"/>
  <c r="V162" i="6"/>
  <c r="W168" i="6"/>
  <c r="T173" i="6"/>
  <c r="W173" i="6" s="1"/>
  <c r="W211" i="6"/>
  <c r="W227" i="6"/>
  <c r="W233" i="6"/>
  <c r="Q77" i="7"/>
  <c r="P77" i="7"/>
  <c r="T152" i="6"/>
  <c r="W152" i="6" s="1"/>
  <c r="V152" i="6"/>
  <c r="V202" i="6"/>
  <c r="T202" i="6"/>
  <c r="W202" i="6" s="1"/>
  <c r="V179" i="6"/>
  <c r="T179" i="6"/>
  <c r="W179" i="6" s="1"/>
  <c r="V2" i="6"/>
  <c r="W2" i="6" s="1"/>
  <c r="T13" i="6"/>
  <c r="W13" i="6" s="1"/>
  <c r="T29" i="6"/>
  <c r="W29" i="6" s="1"/>
  <c r="T41" i="6"/>
  <c r="W41" i="6" s="1"/>
  <c r="T53" i="6"/>
  <c r="W53" i="6" s="1"/>
  <c r="T65" i="6"/>
  <c r="W65" i="6" s="1"/>
  <c r="T77" i="6"/>
  <c r="W77" i="6" s="1"/>
  <c r="T89" i="6"/>
  <c r="W89" i="6" s="1"/>
  <c r="T101" i="6"/>
  <c r="W101" i="6" s="1"/>
  <c r="T113" i="6"/>
  <c r="W113" i="6" s="1"/>
  <c r="T125" i="6"/>
  <c r="W125" i="6" s="1"/>
  <c r="T137" i="6"/>
  <c r="W137" i="6" s="1"/>
  <c r="V176" i="6"/>
  <c r="W176" i="6" s="1"/>
  <c r="W180" i="6"/>
  <c r="W205" i="6"/>
  <c r="W150" i="6"/>
  <c r="W166" i="6"/>
  <c r="W171" i="6"/>
  <c r="V196" i="6"/>
  <c r="T196" i="6"/>
  <c r="W196" i="6" s="1"/>
  <c r="W215" i="6"/>
  <c r="Q73" i="7"/>
  <c r="P73" i="7"/>
  <c r="T9" i="6"/>
  <c r="W9" i="6" s="1"/>
  <c r="T39" i="6"/>
  <c r="W39" i="6" s="1"/>
  <c r="T51" i="6"/>
  <c r="W51" i="6" s="1"/>
  <c r="T63" i="6"/>
  <c r="W63" i="6" s="1"/>
  <c r="T75" i="6"/>
  <c r="W75" i="6" s="1"/>
  <c r="T87" i="6"/>
  <c r="W87" i="6" s="1"/>
  <c r="T99" i="6"/>
  <c r="W99" i="6" s="1"/>
  <c r="T111" i="6"/>
  <c r="W111" i="6" s="1"/>
  <c r="T123" i="6"/>
  <c r="W123" i="6" s="1"/>
  <c r="T135" i="6"/>
  <c r="W135" i="6" s="1"/>
  <c r="T147" i="6"/>
  <c r="W147" i="6" s="1"/>
  <c r="T155" i="6"/>
  <c r="W155" i="6" s="1"/>
  <c r="T163" i="6"/>
  <c r="W163" i="6" s="1"/>
  <c r="V169" i="6"/>
  <c r="T169" i="6"/>
  <c r="W169" i="6" s="1"/>
  <c r="T183" i="6"/>
  <c r="W183" i="6" s="1"/>
  <c r="W199" i="6"/>
  <c r="W231" i="6"/>
  <c r="W237" i="6"/>
  <c r="Q112" i="7"/>
  <c r="P112" i="7"/>
  <c r="Q117" i="7"/>
  <c r="P117" i="7"/>
  <c r="T27" i="6"/>
  <c r="W27" i="6" s="1"/>
  <c r="T7" i="6"/>
  <c r="W7" i="6" s="1"/>
  <c r="V20" i="6"/>
  <c r="W20" i="6" s="1"/>
  <c r="V32" i="6"/>
  <c r="W32" i="6" s="1"/>
  <c r="V44" i="6"/>
  <c r="V56" i="6"/>
  <c r="W56" i="6" s="1"/>
  <c r="V68" i="6"/>
  <c r="W68" i="6" s="1"/>
  <c r="V80" i="6"/>
  <c r="V92" i="6"/>
  <c r="W92" i="6" s="1"/>
  <c r="V104" i="6"/>
  <c r="W104" i="6" s="1"/>
  <c r="V116" i="6"/>
  <c r="W116" i="6" s="1"/>
  <c r="V128" i="6"/>
  <c r="V140" i="6"/>
  <c r="W140" i="6" s="1"/>
  <c r="V174" i="6"/>
  <c r="W174" i="6" s="1"/>
  <c r="V190" i="6"/>
  <c r="T190" i="6"/>
  <c r="W190" i="6" s="1"/>
  <c r="W209" i="6"/>
  <c r="W219" i="6"/>
  <c r="Q65" i="7"/>
  <c r="P65" i="7"/>
  <c r="T5" i="6"/>
  <c r="W5" i="6" s="1"/>
  <c r="V18" i="6"/>
  <c r="W18" i="6" s="1"/>
  <c r="T25" i="6"/>
  <c r="W25" i="6" s="1"/>
  <c r="T37" i="6"/>
  <c r="W37" i="6" s="1"/>
  <c r="T49" i="6"/>
  <c r="W49" i="6" s="1"/>
  <c r="T61" i="6"/>
  <c r="W61" i="6" s="1"/>
  <c r="T73" i="6"/>
  <c r="W73" i="6" s="1"/>
  <c r="T85" i="6"/>
  <c r="W85" i="6" s="1"/>
  <c r="T97" i="6"/>
  <c r="W97" i="6" s="1"/>
  <c r="T109" i="6"/>
  <c r="W109" i="6" s="1"/>
  <c r="T121" i="6"/>
  <c r="W121" i="6" s="1"/>
  <c r="T133" i="6"/>
  <c r="W133" i="6" s="1"/>
  <c r="T145" i="6"/>
  <c r="W145" i="6" s="1"/>
  <c r="T148" i="6"/>
  <c r="W148" i="6" s="1"/>
  <c r="V148" i="6"/>
  <c r="V150" i="6"/>
  <c r="W156" i="6"/>
  <c r="V158" i="6"/>
  <c r="W158" i="6" s="1"/>
  <c r="T161" i="6"/>
  <c r="W161" i="6" s="1"/>
  <c r="V166" i="6"/>
  <c r="W177" i="6"/>
  <c r="W193" i="6"/>
  <c r="V226" i="6"/>
  <c r="T226" i="6"/>
  <c r="V232" i="6"/>
  <c r="T232" i="6"/>
  <c r="W232" i="6" s="1"/>
  <c r="V238" i="6"/>
  <c r="T238" i="6"/>
  <c r="W238" i="6" s="1"/>
  <c r="P2" i="7"/>
  <c r="O2" i="7"/>
  <c r="Q2" i="7" s="1"/>
  <c r="O48" i="7"/>
  <c r="Q48" i="7" s="1"/>
  <c r="O52" i="7"/>
  <c r="Q52" i="7" s="1"/>
  <c r="V208" i="6"/>
  <c r="T208" i="6"/>
  <c r="V16" i="6"/>
  <c r="W16" i="6" s="1"/>
  <c r="V30" i="6"/>
  <c r="W30" i="6" s="1"/>
  <c r="V42" i="6"/>
  <c r="V54" i="6"/>
  <c r="W54" i="6" s="1"/>
  <c r="V66" i="6"/>
  <c r="W66" i="6" s="1"/>
  <c r="V78" i="6"/>
  <c r="V90" i="6"/>
  <c r="V102" i="6"/>
  <c r="W102" i="6" s="1"/>
  <c r="V114" i="6"/>
  <c r="W114" i="6" s="1"/>
  <c r="V126" i="6"/>
  <c r="W126" i="6" s="1"/>
  <c r="V138" i="6"/>
  <c r="W138" i="6" s="1"/>
  <c r="V153" i="6"/>
  <c r="W153" i="6" s="1"/>
  <c r="T164" i="6"/>
  <c r="V164" i="6"/>
  <c r="W178" i="6"/>
  <c r="W203" i="6"/>
  <c r="V220" i="6"/>
  <c r="T220" i="6"/>
  <c r="Q25" i="7"/>
  <c r="P25" i="7"/>
  <c r="Q61" i="7"/>
  <c r="P61" i="7"/>
  <c r="P94" i="7"/>
  <c r="W23" i="6"/>
  <c r="W35" i="6"/>
  <c r="W47" i="6"/>
  <c r="W59" i="6"/>
  <c r="W71" i="6"/>
  <c r="W83" i="6"/>
  <c r="W95" i="6"/>
  <c r="W107" i="6"/>
  <c r="W119" i="6"/>
  <c r="W131" i="6"/>
  <c r="W143" i="6"/>
  <c r="W170" i="6"/>
  <c r="W181" i="6"/>
  <c r="W187" i="6"/>
  <c r="W235" i="6"/>
  <c r="W162" i="6"/>
  <c r="V214" i="6"/>
  <c r="T214" i="6"/>
  <c r="Q21" i="7"/>
  <c r="P21" i="7"/>
  <c r="Q91" i="7"/>
  <c r="P91" i="7"/>
  <c r="P95" i="7"/>
  <c r="O95" i="7"/>
  <c r="Q95" i="7" s="1"/>
  <c r="O36" i="7"/>
  <c r="Q36" i="7" s="1"/>
  <c r="P40" i="7"/>
  <c r="P85" i="7"/>
  <c r="P90" i="7"/>
  <c r="P107" i="7"/>
  <c r="W184" i="6"/>
  <c r="Q5" i="7"/>
  <c r="P5" i="7"/>
  <c r="O9" i="7"/>
  <c r="P17" i="7"/>
  <c r="P78" i="7"/>
  <c r="W241" i="6"/>
  <c r="P30" i="7"/>
  <c r="P37" i="7"/>
  <c r="Q41" i="7"/>
  <c r="P41" i="7"/>
  <c r="O45" i="7"/>
  <c r="Q53" i="7"/>
  <c r="P53" i="7"/>
  <c r="O79" i="7"/>
  <c r="P83" i="7"/>
  <c r="O83" i="7"/>
  <c r="Q83" i="7" s="1"/>
  <c r="O100" i="7"/>
  <c r="Q100" i="7" s="1"/>
  <c r="O105" i="7"/>
  <c r="Q105" i="7" s="1"/>
  <c r="Q118" i="7"/>
  <c r="P118" i="7"/>
  <c r="Q123" i="7"/>
  <c r="P123" i="7"/>
  <c r="O14" i="7"/>
  <c r="Q14" i="7" s="1"/>
  <c r="P33" i="7"/>
  <c r="P57" i="7"/>
  <c r="Q87" i="7"/>
  <c r="Q109" i="7"/>
  <c r="W172" i="6"/>
  <c r="V188" i="6"/>
  <c r="T188" i="6"/>
  <c r="W188" i="6" s="1"/>
  <c r="V194" i="6"/>
  <c r="T194" i="6"/>
  <c r="V200" i="6"/>
  <c r="T200" i="6"/>
  <c r="W200" i="6" s="1"/>
  <c r="V206" i="6"/>
  <c r="T206" i="6"/>
  <c r="W206" i="6" s="1"/>
  <c r="V212" i="6"/>
  <c r="T212" i="6"/>
  <c r="W212" i="6" s="1"/>
  <c r="V218" i="6"/>
  <c r="T218" i="6"/>
  <c r="W218" i="6" s="1"/>
  <c r="V224" i="6"/>
  <c r="T224" i="6"/>
  <c r="W224" i="6" s="1"/>
  <c r="V230" i="6"/>
  <c r="T230" i="6"/>
  <c r="V236" i="6"/>
  <c r="T236" i="6"/>
  <c r="W236" i="6" s="1"/>
  <c r="V242" i="6"/>
  <c r="T242" i="6"/>
  <c r="W242" i="6" s="1"/>
  <c r="O11" i="7"/>
  <c r="O26" i="7"/>
  <c r="Q26" i="7" s="1"/>
  <c r="P34" i="7"/>
  <c r="P50" i="7"/>
  <c r="P58" i="7"/>
  <c r="O67" i="7"/>
  <c r="O71" i="7"/>
  <c r="Q71" i="7" s="1"/>
  <c r="P84" i="7"/>
  <c r="O84" i="7"/>
  <c r="Q84" i="7" s="1"/>
  <c r="O88" i="7"/>
  <c r="Q88" i="7" s="1"/>
  <c r="P101" i="7"/>
  <c r="P106" i="7"/>
  <c r="P110" i="7"/>
  <c r="O110" i="7"/>
  <c r="Q110" i="7" s="1"/>
  <c r="P119" i="7"/>
  <c r="P124" i="7"/>
  <c r="M23" i="8"/>
  <c r="O23" i="8" s="1"/>
  <c r="Q3" i="7"/>
  <c r="O19" i="7"/>
  <c r="O23" i="7"/>
  <c r="Q23" i="7" s="1"/>
  <c r="O38" i="7"/>
  <c r="Q38" i="7" s="1"/>
  <c r="Q75" i="7"/>
  <c r="Q114" i="7"/>
  <c r="P4" i="7"/>
  <c r="Q31" i="7"/>
  <c r="P31" i="7"/>
  <c r="Q55" i="7"/>
  <c r="P55" i="7"/>
  <c r="O59" i="7"/>
  <c r="Q59" i="7" s="1"/>
  <c r="O72" i="7"/>
  <c r="Q72" i="7" s="1"/>
  <c r="O76" i="7"/>
  <c r="Q76" i="7" s="1"/>
  <c r="P102" i="7"/>
  <c r="P111" i="7"/>
  <c r="O115" i="7"/>
  <c r="Q115" i="7" s="1"/>
  <c r="P115" i="7"/>
  <c r="P120" i="7"/>
  <c r="O120" i="7"/>
  <c r="Q120" i="7" s="1"/>
  <c r="O12" i="7"/>
  <c r="Q12" i="7" s="1"/>
  <c r="P16" i="7"/>
  <c r="P23" i="7"/>
  <c r="Q27" i="7"/>
  <c r="O43" i="7"/>
  <c r="O47" i="7"/>
  <c r="Q63" i="7"/>
  <c r="P89" i="7"/>
  <c r="P97" i="7"/>
  <c r="Q125" i="7"/>
  <c r="P125" i="7"/>
  <c r="V186" i="6"/>
  <c r="T186" i="6"/>
  <c r="W186" i="6" s="1"/>
  <c r="V192" i="6"/>
  <c r="T192" i="6"/>
  <c r="W192" i="6" s="1"/>
  <c r="V198" i="6"/>
  <c r="T198" i="6"/>
  <c r="W198" i="6" s="1"/>
  <c r="V204" i="6"/>
  <c r="T204" i="6"/>
  <c r="W204" i="6" s="1"/>
  <c r="V210" i="6"/>
  <c r="T210" i="6"/>
  <c r="W210" i="6" s="1"/>
  <c r="V216" i="6"/>
  <c r="T216" i="6"/>
  <c r="V222" i="6"/>
  <c r="T222" i="6"/>
  <c r="W222" i="6" s="1"/>
  <c r="V228" i="6"/>
  <c r="T228" i="6"/>
  <c r="W228" i="6" s="1"/>
  <c r="V234" i="6"/>
  <c r="T234" i="6"/>
  <c r="W234" i="6" s="1"/>
  <c r="V240" i="6"/>
  <c r="T240" i="6"/>
  <c r="W240" i="6" s="1"/>
  <c r="O24" i="7"/>
  <c r="Q24" i="7" s="1"/>
  <c r="P28" i="7"/>
  <c r="O60" i="7"/>
  <c r="Q60" i="7" s="1"/>
  <c r="P64" i="7"/>
  <c r="O64" i="7"/>
  <c r="Q64" i="7" s="1"/>
  <c r="P121" i="7"/>
  <c r="P126" i="7"/>
  <c r="L4" i="10"/>
  <c r="L20" i="10"/>
  <c r="L36" i="10"/>
  <c r="L52" i="10"/>
  <c r="L68" i="10"/>
  <c r="M11" i="14"/>
  <c r="M20" i="8"/>
  <c r="O20" i="8" s="1"/>
  <c r="L16" i="10"/>
  <c r="L32" i="10"/>
  <c r="L48" i="10"/>
  <c r="L64" i="10"/>
  <c r="O103" i="7"/>
  <c r="Q103" i="7" s="1"/>
  <c r="M14" i="8"/>
  <c r="O14" i="8" s="1"/>
  <c r="O7" i="7"/>
  <c r="Q7" i="7" s="1"/>
  <c r="P113" i="7"/>
  <c r="O96" i="7"/>
  <c r="Q96" i="7" s="1"/>
  <c r="O106" i="7"/>
  <c r="Q106" i="7" s="1"/>
  <c r="O111" i="7"/>
  <c r="Q111" i="7" s="1"/>
  <c r="O116" i="7"/>
  <c r="Q116" i="7" s="1"/>
  <c r="O121" i="7"/>
  <c r="Q121" i="7" s="1"/>
  <c r="O126" i="7"/>
  <c r="Q126" i="7" s="1"/>
  <c r="O10" i="7"/>
  <c r="Q10" i="7" s="1"/>
  <c r="O22" i="7"/>
  <c r="Q22" i="7" s="1"/>
  <c r="O34" i="7"/>
  <c r="Q34" i="7" s="1"/>
  <c r="O46" i="7"/>
  <c r="Q46" i="7" s="1"/>
  <c r="O58" i="7"/>
  <c r="Q58" i="7" s="1"/>
  <c r="O70" i="7"/>
  <c r="Q70" i="7" s="1"/>
  <c r="O82" i="7"/>
  <c r="Q82" i="7" s="1"/>
  <c r="O94" i="7"/>
  <c r="Q94" i="7" s="1"/>
  <c r="O119" i="7"/>
  <c r="Q119" i="7" s="1"/>
  <c r="O124" i="7"/>
  <c r="Q124" i="7" s="1"/>
  <c r="M9" i="8"/>
  <c r="O9" i="8" s="1"/>
  <c r="P122" i="7"/>
  <c r="M235" i="14"/>
  <c r="L195" i="10"/>
  <c r="L200" i="10"/>
  <c r="L219" i="10"/>
  <c r="L224" i="10"/>
  <c r="M9" i="14"/>
  <c r="M19" i="14"/>
  <c r="M115" i="14"/>
  <c r="M129" i="14"/>
  <c r="M180" i="14"/>
  <c r="M197" i="14"/>
  <c r="M217" i="14"/>
  <c r="M223" i="14"/>
  <c r="L196" i="10"/>
  <c r="L215" i="10"/>
  <c r="L220" i="10"/>
  <c r="M23" i="14"/>
  <c r="M33" i="14"/>
  <c r="M57" i="14"/>
  <c r="M88" i="14"/>
  <c r="M119" i="14"/>
  <c r="M143" i="14"/>
  <c r="M194" i="14"/>
  <c r="M201" i="14"/>
  <c r="M227" i="14"/>
  <c r="M116" i="14"/>
  <c r="M171" i="14"/>
  <c r="M234" i="14"/>
  <c r="L188" i="10"/>
  <c r="M7" i="14"/>
  <c r="M34" i="14"/>
  <c r="M58" i="14"/>
  <c r="M89" i="14"/>
  <c r="M205" i="14"/>
  <c r="M231" i="14"/>
  <c r="M186" i="14"/>
  <c r="L203" i="10"/>
  <c r="L208" i="10"/>
  <c r="L227" i="10"/>
  <c r="L232" i="10"/>
  <c r="M8" i="14"/>
  <c r="M18" i="14"/>
  <c r="M45" i="14"/>
  <c r="M69" i="14"/>
  <c r="M76" i="14"/>
  <c r="M100" i="14"/>
  <c r="M148" i="14"/>
  <c r="M162" i="14"/>
  <c r="M179" i="14"/>
  <c r="M135" i="14"/>
  <c r="M15" i="14"/>
  <c r="M142" i="14"/>
  <c r="M193" i="14"/>
  <c r="M46" i="14"/>
  <c r="M70" i="14"/>
  <c r="M77" i="14"/>
  <c r="M101" i="14"/>
  <c r="M132" i="14"/>
  <c r="M220" i="14"/>
  <c r="M233" i="14"/>
  <c r="Z4" i="20"/>
  <c r="Z52" i="20"/>
  <c r="Z19" i="20"/>
  <c r="I38" i="21"/>
  <c r="J38" i="21" s="1"/>
  <c r="Z31" i="20"/>
  <c r="Z23" i="20"/>
  <c r="Z27" i="20"/>
  <c r="I84" i="21"/>
  <c r="J84" i="21" s="1"/>
  <c r="I110" i="21"/>
  <c r="J110" i="21" s="1"/>
  <c r="Z11" i="20"/>
  <c r="Z9" i="20"/>
  <c r="Z43" i="20"/>
  <c r="I5" i="21"/>
  <c r="J5" i="21" s="1"/>
  <c r="I23" i="21"/>
  <c r="J23" i="21" s="1"/>
  <c r="I128" i="21"/>
  <c r="J128" i="21" s="1"/>
  <c r="I149" i="21"/>
  <c r="J149" i="21" s="1"/>
  <c r="I182" i="21"/>
  <c r="J182" i="21" s="1"/>
  <c r="U14" i="20"/>
  <c r="V14" i="20" s="1"/>
  <c r="X14" i="20" s="1"/>
  <c r="Z14" i="20" s="1"/>
  <c r="I59" i="21"/>
  <c r="J59" i="21" s="1"/>
  <c r="Z16" i="20"/>
  <c r="I77" i="21"/>
  <c r="J77" i="21" s="1"/>
  <c r="I9" i="21"/>
  <c r="J9" i="21" s="1"/>
  <c r="I27" i="21"/>
  <c r="J27" i="21" s="1"/>
  <c r="I45" i="21"/>
  <c r="J45" i="21" s="1"/>
  <c r="I63" i="21"/>
  <c r="J63" i="21" s="1"/>
  <c r="I81" i="21"/>
  <c r="J81" i="21" s="1"/>
  <c r="I99" i="21"/>
  <c r="J99" i="21" s="1"/>
  <c r="I117" i="21"/>
  <c r="J117" i="21" s="1"/>
  <c r="I135" i="21"/>
  <c r="J135" i="21" s="1"/>
  <c r="I153" i="21"/>
  <c r="J153" i="21" s="1"/>
  <c r="I171" i="21"/>
  <c r="J171" i="21" s="1"/>
  <c r="I189" i="21"/>
  <c r="J189" i="21" s="1"/>
  <c r="I42" i="21"/>
  <c r="J42" i="21" s="1"/>
  <c r="I60" i="21"/>
  <c r="J60" i="21" s="1"/>
  <c r="I78" i="21"/>
  <c r="J78" i="21" s="1"/>
  <c r="I96" i="21"/>
  <c r="J96" i="21" s="1"/>
  <c r="I114" i="21"/>
  <c r="J114" i="21" s="1"/>
  <c r="I132" i="21"/>
  <c r="J132" i="21" s="1"/>
  <c r="I180" i="21"/>
  <c r="J180" i="21" s="1"/>
  <c r="Q67" i="7" l="1"/>
  <c r="P67" i="7"/>
  <c r="P103" i="7"/>
  <c r="P24" i="7"/>
  <c r="Q45" i="7"/>
  <c r="P45" i="7"/>
  <c r="P52" i="7"/>
  <c r="Q47" i="7"/>
  <c r="P47" i="7"/>
  <c r="P105" i="7"/>
  <c r="P48" i="7"/>
  <c r="Q43" i="7"/>
  <c r="P43" i="7"/>
  <c r="Q11" i="7"/>
  <c r="P11" i="7"/>
  <c r="W214" i="6"/>
  <c r="W220" i="6"/>
  <c r="P76" i="7"/>
  <c r="P46" i="7"/>
  <c r="P7" i="7"/>
  <c r="P100" i="7"/>
  <c r="P116" i="7"/>
  <c r="P88" i="7"/>
  <c r="P38" i="7"/>
  <c r="P96" i="7"/>
  <c r="P26" i="7"/>
  <c r="P72" i="7"/>
  <c r="P10" i="7"/>
  <c r="Q9" i="7"/>
  <c r="P9" i="7"/>
  <c r="Q19" i="7"/>
  <c r="P19" i="7"/>
  <c r="P22" i="7"/>
  <c r="P82" i="7"/>
  <c r="P12" i="7"/>
  <c r="P59" i="7"/>
  <c r="Q79" i="7"/>
  <c r="P79" i="7"/>
  <c r="P14" i="7"/>
  <c r="P36" i="7"/>
  <c r="W164" i="6"/>
  <c r="P60" i="7"/>
  <c r="W216" i="6"/>
  <c r="P71" i="7"/>
  <c r="W230" i="6"/>
  <c r="W194" i="6"/>
  <c r="P70" i="7"/>
  <c r="W208" i="6"/>
  <c r="W226" i="6"/>
  <c r="W1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W1" authorId="0" shapeId="0" xr:uid="{00000000-0006-0000-0100-000025000000}">
      <text>
        <r>
          <rPr>
            <sz val="10"/>
            <color rgb="FF000000"/>
            <rFont val="Arial"/>
            <family val="2"/>
            <scheme val="minor"/>
          </rPr>
          <t>Some cores need to be rerun
	-KYRA MANN</t>
        </r>
      </text>
    </comment>
    <comment ref="P4" authorId="0" shapeId="0" xr:uid="{00000000-0006-0000-0100-000024000000}">
      <text>
        <r>
          <rPr>
            <sz val="10"/>
            <color rgb="FF000000"/>
            <rFont val="Arial"/>
            <family val="2"/>
            <scheme val="minor"/>
          </rPr>
          <t>negative values were transformed by taking the average of the treatment by day (ex. average mulch concentration for 9/9/2020
	-yvette hastings</t>
        </r>
      </text>
    </comment>
    <comment ref="Q4" authorId="0" shapeId="0" xr:uid="{00000000-0006-0000-0100-000023000000}">
      <text>
        <r>
          <rPr>
            <sz val="10"/>
            <color rgb="FF000000"/>
            <rFont val="Arial"/>
            <family val="2"/>
            <scheme val="minor"/>
          </rPr>
          <t>negative values were transformed by taking the average of the treatment by day (ex. average diverse concentration for 9/11/2020
	-yvette hastings</t>
        </r>
      </text>
    </comment>
    <comment ref="J6" authorId="0" shapeId="0" xr:uid="{00000000-0006-0000-0100-000006000000}">
      <text>
        <r>
          <rPr>
            <sz val="10"/>
            <color rgb="FF000000"/>
            <rFont val="Arial"/>
            <family val="2"/>
            <scheme val="minor"/>
          </rPr>
          <t>Avg of treatment on that day
	-KYRA MANN</t>
        </r>
      </text>
    </comment>
    <comment ref="P14" authorId="0" shapeId="0" xr:uid="{00000000-0006-0000-0100-000022000000}">
      <text>
        <r>
          <rPr>
            <sz val="10"/>
            <color rgb="FF000000"/>
            <rFont val="Arial"/>
            <family val="2"/>
            <scheme val="minor"/>
          </rPr>
          <t>Original result is negative. Transform as noted in column header.
	-yvette hastings</t>
        </r>
      </text>
    </comment>
    <comment ref="Q28" authorId="0" shapeId="0" xr:uid="{00000000-0006-0000-0100-000021000000}">
      <text>
        <r>
          <rPr>
            <sz val="10"/>
            <color rgb="FF000000"/>
            <rFont val="Arial"/>
            <family val="2"/>
            <scheme val="minor"/>
          </rPr>
          <t>Original result is negative. Transform as noted in column header.
	-yvette hastings</t>
        </r>
      </text>
    </comment>
    <comment ref="J37" authorId="0" shapeId="0" xr:uid="{00000000-0006-0000-0100-000001000000}">
      <text>
        <r>
          <rPr>
            <sz val="10"/>
            <color rgb="FF000000"/>
            <rFont val="Arial"/>
            <family val="2"/>
            <scheme val="minor"/>
          </rPr>
          <t>Avg of treatment on that day
	-KYRA MANN</t>
        </r>
      </text>
    </comment>
    <comment ref="P75" authorId="0" shapeId="0" xr:uid="{00000000-0006-0000-0100-000007000000}">
      <text>
        <r>
          <rPr>
            <sz val="10"/>
            <color rgb="FF000000"/>
            <rFont val="Arial"/>
            <family val="2"/>
            <scheme val="minor"/>
          </rPr>
          <t>take average of TM1 and TM3 since this value for DOC is negative and TDN is positive.
	-yvette hastings</t>
        </r>
      </text>
    </comment>
    <comment ref="P114" authorId="0" shapeId="0" xr:uid="{00000000-0006-0000-0100-000020000000}">
      <text>
        <r>
          <rPr>
            <sz val="10"/>
            <color rgb="FF000000"/>
            <rFont val="Arial"/>
            <family val="2"/>
            <scheme val="minor"/>
          </rPr>
          <t>Original result is negative. Transform as noted in column header.
	-yvette hastings</t>
        </r>
      </text>
    </comment>
    <comment ref="Q114" authorId="0" shapeId="0" xr:uid="{00000000-0006-0000-0100-00001F000000}">
      <text>
        <r>
          <rPr>
            <sz val="10"/>
            <color rgb="FF000000"/>
            <rFont val="Arial"/>
            <family val="2"/>
            <scheme val="minor"/>
          </rPr>
          <t>Original result is negative. Transform as noted in column header.
	-yvette hastings</t>
        </r>
      </text>
    </comment>
    <comment ref="P122" authorId="0" shapeId="0" xr:uid="{00000000-0006-0000-0100-00001E000000}">
      <text>
        <r>
          <rPr>
            <sz val="10"/>
            <color rgb="FF000000"/>
            <rFont val="Arial"/>
            <family val="2"/>
            <scheme val="minor"/>
          </rPr>
          <t>Original result is negative. Transform as noted in column header.
	-yvette hastings</t>
        </r>
      </text>
    </comment>
    <comment ref="P124" authorId="0" shapeId="0" xr:uid="{00000000-0006-0000-0100-00001D000000}">
      <text>
        <r>
          <rPr>
            <sz val="10"/>
            <color rgb="FF000000"/>
            <rFont val="Arial"/>
            <family val="2"/>
            <scheme val="minor"/>
          </rPr>
          <t>Original result is negative. Transform as noted in column header.
	-yvette hastings</t>
        </r>
      </text>
    </comment>
    <comment ref="Q124" authorId="0" shapeId="0" xr:uid="{00000000-0006-0000-0100-000019000000}">
      <text>
        <r>
          <rPr>
            <sz val="10"/>
            <color rgb="FF000000"/>
            <rFont val="Arial"/>
            <family val="2"/>
            <scheme val="minor"/>
          </rPr>
          <t>Original result is negative. Transform as noted in column header.
	-yvette hastings</t>
        </r>
      </text>
    </comment>
    <comment ref="P125" authorId="0" shapeId="0" xr:uid="{00000000-0006-0000-0100-00001C000000}">
      <text>
        <r>
          <rPr>
            <sz val="10"/>
            <color rgb="FF000000"/>
            <rFont val="Arial"/>
            <family val="2"/>
            <scheme val="minor"/>
          </rPr>
          <t>Original result is negative. Transform as noted in column header.
	-yvette hastings</t>
        </r>
      </text>
    </comment>
    <comment ref="P126" authorId="0" shapeId="0" xr:uid="{00000000-0006-0000-0100-00001B000000}">
      <text>
        <r>
          <rPr>
            <sz val="10"/>
            <color rgb="FF000000"/>
            <rFont val="Arial"/>
            <family val="2"/>
            <scheme val="minor"/>
          </rPr>
          <t>Original result is negative. Transform as noted in column header.
	-yvette hastings</t>
        </r>
      </text>
    </comment>
    <comment ref="P127" authorId="0" shapeId="0" xr:uid="{00000000-0006-0000-0100-00001A000000}">
      <text>
        <r>
          <rPr>
            <sz val="10"/>
            <color rgb="FF000000"/>
            <rFont val="Arial"/>
            <family val="2"/>
            <scheme val="minor"/>
          </rPr>
          <t>Original result is negative. Transform as noted in column header.
	-yvette hastings</t>
        </r>
      </text>
    </comment>
    <comment ref="P133" authorId="0" shapeId="0" xr:uid="{00000000-0006-0000-0100-000018000000}">
      <text>
        <r>
          <rPr>
            <sz val="10"/>
            <color rgb="FF000000"/>
            <rFont val="Arial"/>
            <family val="2"/>
            <scheme val="minor"/>
          </rPr>
          <t>Original result is negative. Transform as noted in column header.
	-yvette hastings</t>
        </r>
      </text>
    </comment>
    <comment ref="P135" authorId="0" shapeId="0" xr:uid="{00000000-0006-0000-0100-000017000000}">
      <text>
        <r>
          <rPr>
            <sz val="10"/>
            <color rgb="FF000000"/>
            <rFont val="Arial"/>
            <family val="2"/>
            <scheme val="minor"/>
          </rPr>
          <t>Original result is negative. Transform as noted in column header.
	-yvette hastings</t>
        </r>
      </text>
    </comment>
    <comment ref="Q139" authorId="0" shapeId="0" xr:uid="{00000000-0006-0000-0100-000016000000}">
      <text>
        <r>
          <rPr>
            <sz val="10"/>
            <color rgb="FF000000"/>
            <rFont val="Arial"/>
            <family val="2"/>
            <scheme val="minor"/>
          </rPr>
          <t>Original result is negative. Transform as noted in column header.
	-yvette hastings</t>
        </r>
      </text>
    </comment>
    <comment ref="J142" authorId="0" shapeId="0" xr:uid="{00000000-0006-0000-0100-000005000000}">
      <text>
        <r>
          <rPr>
            <sz val="10"/>
            <color rgb="FF000000"/>
            <rFont val="Arial"/>
            <family val="2"/>
            <scheme val="minor"/>
          </rPr>
          <t>Avg of treatment on that day
	-KYRA MANN</t>
        </r>
      </text>
    </comment>
    <comment ref="P148" authorId="0" shapeId="0" xr:uid="{00000000-0006-0000-0100-000015000000}">
      <text>
        <r>
          <rPr>
            <sz val="10"/>
            <color rgb="FF000000"/>
            <rFont val="Arial"/>
            <family val="2"/>
            <scheme val="minor"/>
          </rPr>
          <t>Original result is negative. Transform as noted in column header.
	-yvette hastings</t>
        </r>
      </text>
    </comment>
    <comment ref="Q150" authorId="0" shapeId="0" xr:uid="{00000000-0006-0000-0100-000014000000}">
      <text>
        <r>
          <rPr>
            <sz val="10"/>
            <color rgb="FF000000"/>
            <rFont val="Arial"/>
            <family val="2"/>
            <scheme val="minor"/>
          </rPr>
          <t>Original result is negative. Transform as noted in column header.
	-yvette hastings</t>
        </r>
      </text>
    </comment>
    <comment ref="Q153" authorId="0" shapeId="0" xr:uid="{00000000-0006-0000-0100-000013000000}">
      <text>
        <r>
          <rPr>
            <sz val="10"/>
            <color rgb="FF000000"/>
            <rFont val="Arial"/>
            <family val="2"/>
            <scheme val="minor"/>
          </rPr>
          <t>Original result is negative. Transform as noted in column header.
	-yvette hastings</t>
        </r>
      </text>
    </comment>
    <comment ref="J156" authorId="0" shapeId="0" xr:uid="{00000000-0006-0000-0100-000004000000}">
      <text>
        <r>
          <rPr>
            <sz val="10"/>
            <color rgb="FF000000"/>
            <rFont val="Arial"/>
            <family val="2"/>
            <scheme val="minor"/>
          </rPr>
          <t>Avg of treatment on that day
	-KYRA MANN</t>
        </r>
      </text>
    </comment>
    <comment ref="Q157" authorId="0" shapeId="0" xr:uid="{00000000-0006-0000-0100-000012000000}">
      <text>
        <r>
          <rPr>
            <sz val="10"/>
            <color rgb="FF000000"/>
            <rFont val="Arial"/>
            <family val="2"/>
            <scheme val="minor"/>
          </rPr>
          <t>Original result is negative. Transform as noted in column header.
	-yvette hastings</t>
        </r>
      </text>
    </comment>
    <comment ref="J162" authorId="0" shapeId="0" xr:uid="{00000000-0006-0000-0100-000002000000}">
      <text>
        <r>
          <rPr>
            <sz val="10"/>
            <color rgb="FF000000"/>
            <rFont val="Arial"/>
            <family val="2"/>
            <scheme val="minor"/>
          </rPr>
          <t>Both negative for grass treatment on this day (cannot average)
	-KYRA MANN</t>
        </r>
      </text>
    </comment>
    <comment ref="J165" authorId="0" shapeId="0" xr:uid="{00000000-0006-0000-0100-000003000000}">
      <text>
        <r>
          <rPr>
            <sz val="10"/>
            <color rgb="FF000000"/>
            <rFont val="Arial"/>
            <family val="2"/>
            <scheme val="minor"/>
          </rPr>
          <t>Both negative for grass treatment on this day (cannot average)
	-KYRA MANN</t>
        </r>
      </text>
    </comment>
    <comment ref="Q168" authorId="0" shapeId="0" xr:uid="{00000000-0006-0000-0100-000011000000}">
      <text>
        <r>
          <rPr>
            <sz val="10"/>
            <color rgb="FF000000"/>
            <rFont val="Arial"/>
            <family val="2"/>
            <scheme val="minor"/>
          </rPr>
          <t>Original result is negative. Transform as noted in column header.
	-yvette hastings</t>
        </r>
      </text>
    </comment>
    <comment ref="Q169" authorId="0" shapeId="0" xr:uid="{00000000-0006-0000-0100-000010000000}">
      <text>
        <r>
          <rPr>
            <sz val="10"/>
            <color rgb="FF000000"/>
            <rFont val="Arial"/>
            <family val="2"/>
            <scheme val="minor"/>
          </rPr>
          <t>Original result is negative. Transform as noted in column header.
	-yvette hastings</t>
        </r>
      </text>
    </comment>
    <comment ref="Q170" authorId="0" shapeId="0" xr:uid="{00000000-0006-0000-0100-00000F000000}">
      <text>
        <r>
          <rPr>
            <sz val="10"/>
            <color rgb="FF000000"/>
            <rFont val="Arial"/>
            <family val="2"/>
            <scheme val="minor"/>
          </rPr>
          <t>Original result is negative. Transform as noted in column header.
	-yvette hastings</t>
        </r>
      </text>
    </comment>
    <comment ref="Q187" authorId="0" shapeId="0" xr:uid="{00000000-0006-0000-0100-00000E000000}">
      <text>
        <r>
          <rPr>
            <sz val="10"/>
            <color rgb="FF000000"/>
            <rFont val="Arial"/>
            <family val="2"/>
            <scheme val="minor"/>
          </rPr>
          <t>Original result is negative. Transform as noted in column header.
	-yvette hastings</t>
        </r>
      </text>
    </comment>
    <comment ref="Q188" authorId="0" shapeId="0" xr:uid="{00000000-0006-0000-0100-00000D000000}">
      <text>
        <r>
          <rPr>
            <sz val="10"/>
            <color rgb="FF000000"/>
            <rFont val="Arial"/>
            <family val="2"/>
            <scheme val="minor"/>
          </rPr>
          <t>Original result is negative. Transform as noted in column header.
	-yvette hastings</t>
        </r>
      </text>
    </comment>
    <comment ref="Q218" authorId="0" shapeId="0" xr:uid="{00000000-0006-0000-0100-00000C000000}">
      <text>
        <r>
          <rPr>
            <sz val="10"/>
            <color rgb="FF000000"/>
            <rFont val="Arial"/>
            <family val="2"/>
            <scheme val="minor"/>
          </rPr>
          <t>Original result is negative. Transform as noted in column header.
	-yvette hastings</t>
        </r>
      </text>
    </comment>
    <comment ref="Q224" authorId="0" shapeId="0" xr:uid="{00000000-0006-0000-0100-00000B000000}">
      <text>
        <r>
          <rPr>
            <sz val="10"/>
            <color rgb="FF000000"/>
            <rFont val="Arial"/>
            <family val="2"/>
            <scheme val="minor"/>
          </rPr>
          <t>Original result is negative. Transform as noted in column header.
	-yvette hastings</t>
        </r>
      </text>
    </comment>
    <comment ref="P235" authorId="0" shapeId="0" xr:uid="{00000000-0006-0000-0100-000009000000}">
      <text>
        <r>
          <rPr>
            <sz val="10"/>
            <color rgb="FF000000"/>
            <rFont val="Arial"/>
            <family val="2"/>
            <scheme val="minor"/>
          </rPr>
          <t>Original result is negative. Transform as noted in column header.
	-yvette hastings</t>
        </r>
      </text>
    </comment>
    <comment ref="Q235" authorId="0" shapeId="0" xr:uid="{00000000-0006-0000-0100-00000A000000}">
      <text>
        <r>
          <rPr>
            <sz val="10"/>
            <color rgb="FF000000"/>
            <rFont val="Arial"/>
            <family val="2"/>
            <scheme val="minor"/>
          </rPr>
          <t>Original result is negative. Transform as noted in column header.
	-yvette hastings</t>
        </r>
      </text>
    </comment>
    <comment ref="P237" authorId="0" shapeId="0" xr:uid="{00000000-0006-0000-0100-000008000000}">
      <text>
        <r>
          <rPr>
            <sz val="10"/>
            <color rgb="FF000000"/>
            <rFont val="Arial"/>
            <family val="2"/>
            <scheme val="minor"/>
          </rPr>
          <t>Original result is negative. Transform as noted in column header.
	-yvette hastings</t>
        </r>
      </text>
    </comment>
  </commentList>
</comments>
</file>

<file path=xl/sharedStrings.xml><?xml version="1.0" encoding="utf-8"?>
<sst xmlns="http://schemas.openxmlformats.org/spreadsheetml/2006/main" count="13622" uniqueCount="1023">
  <si>
    <t>Section</t>
  </si>
  <si>
    <t>Data Type</t>
  </si>
  <si>
    <t>Units</t>
  </si>
  <si>
    <t>Description</t>
  </si>
  <si>
    <t>Instrument</t>
  </si>
  <si>
    <t>Instrument Make</t>
  </si>
  <si>
    <t>Instrument Model</t>
  </si>
  <si>
    <t>Notes</t>
  </si>
  <si>
    <t>General Info</t>
  </si>
  <si>
    <t>Sampling Date</t>
  </si>
  <si>
    <t>Date</t>
  </si>
  <si>
    <t>mm/dd/year</t>
  </si>
  <si>
    <t>Field Site</t>
  </si>
  <si>
    <t>Character</t>
  </si>
  <si>
    <t>Treatment</t>
  </si>
  <si>
    <t>Plot Number</t>
  </si>
  <si>
    <t>Core ID</t>
  </si>
  <si>
    <t>Sampling Campaign</t>
  </si>
  <si>
    <t>Soil Characteristcs</t>
  </si>
  <si>
    <t>g/cm3</t>
  </si>
  <si>
    <t>pH</t>
  </si>
  <si>
    <t>No units</t>
  </si>
  <si>
    <t>Percent</t>
  </si>
  <si>
    <t>Total Nitrogen (mg N/g soil)</t>
  </si>
  <si>
    <t>mg N/g soil</t>
  </si>
  <si>
    <t>Inorganic Nitrogen (mg N/g soil)</t>
  </si>
  <si>
    <t>Organic Nitrogen (mg N/g soil)</t>
  </si>
  <si>
    <t>Volumetric Soil Moisture (%)</t>
  </si>
  <si>
    <t>Gravimetric Soil Moisture (% of Dry Mass)</t>
  </si>
  <si>
    <t>% Organic Matter</t>
  </si>
  <si>
    <t>DOC</t>
  </si>
  <si>
    <t>mg C/g soil</t>
  </si>
  <si>
    <t>TDN</t>
  </si>
  <si>
    <t>nmol g-1 h-1</t>
  </si>
  <si>
    <t xml:space="preserve">Treatment </t>
  </si>
  <si>
    <t xml:space="preserve">Plot Number </t>
  </si>
  <si>
    <t>Soil Characteristics</t>
  </si>
  <si>
    <t>Microbial Biomass</t>
  </si>
  <si>
    <t>Enzymes</t>
  </si>
  <si>
    <t>Proteolysis</t>
  </si>
  <si>
    <t>N-Min</t>
  </si>
  <si>
    <t>Bulk Density (g/cm3)</t>
  </si>
  <si>
    <t>δ15NAIR (‰)</t>
  </si>
  <si>
    <t xml:space="preserve">Volumetric Soil Moisture (%) </t>
  </si>
  <si>
    <t>Gravimetric Soil Water Content (% of Dry Mass)</t>
  </si>
  <si>
    <t xml:space="preserve">% Organic Matter </t>
  </si>
  <si>
    <t xml:space="preserve"> MB C:N Ratio</t>
  </si>
  <si>
    <t>LAP (nmol/g/h)</t>
  </si>
  <si>
    <t>AP (nmol/g/h)</t>
  </si>
  <si>
    <t>BG (nmol/g/h)</t>
  </si>
  <si>
    <t>POX (nmol/g/h)</t>
  </si>
  <si>
    <t>Native Rate of Protein Synthesis</t>
  </si>
  <si>
    <t>Potential Rate of Degradation</t>
  </si>
  <si>
    <t>Poteintal Net Proteolytic Rate (ug/g soil per hour)</t>
  </si>
  <si>
    <t>Potential Turnover Rate (hour)</t>
  </si>
  <si>
    <t>Net Mineralization (mg N/ g soil per Day)</t>
  </si>
  <si>
    <t>Priority for soil %N &amp; %C (Y/N / ACIDIFIED/ PACKED- No ACID, Packed -Acidified)</t>
  </si>
  <si>
    <t>sampling.date</t>
  </si>
  <si>
    <t>field.site</t>
  </si>
  <si>
    <t>treatment</t>
  </si>
  <si>
    <t>plot.number</t>
  </si>
  <si>
    <t>core.id</t>
  </si>
  <si>
    <t>sampling.campaign</t>
  </si>
  <si>
    <t>bulk.density</t>
  </si>
  <si>
    <t>ph</t>
  </si>
  <si>
    <t>total.nitrogen</t>
  </si>
  <si>
    <t>inorganic.nitrogen</t>
  </si>
  <si>
    <t>organic.nitrogen</t>
  </si>
  <si>
    <t>15N</t>
  </si>
  <si>
    <t>volumetric.sm</t>
  </si>
  <si>
    <t>gravimetric.sm</t>
  </si>
  <si>
    <t>percent.organic.matter</t>
  </si>
  <si>
    <t>mb.doc</t>
  </si>
  <si>
    <t>mb.tdn</t>
  </si>
  <si>
    <t>mb.c.n.r</t>
  </si>
  <si>
    <t>enzyme.lap</t>
  </si>
  <si>
    <t>enzyme.ap</t>
  </si>
  <si>
    <t>enzyme.bg</t>
  </si>
  <si>
    <t>enzyme.pox</t>
  </si>
  <si>
    <t>nr.protein.synthesis</t>
  </si>
  <si>
    <t>pr.protein.degradation</t>
  </si>
  <si>
    <r>
      <rPr>
        <b/>
        <sz val="10"/>
        <color rgb="FF000000"/>
        <rFont val="Arial"/>
        <family val="2"/>
      </rPr>
      <t>potential.net</t>
    </r>
    <r>
      <rPr>
        <b/>
        <sz val="10"/>
        <color theme="1"/>
        <rFont val="Arial"/>
        <family val="2"/>
      </rPr>
      <t>.proteolytic.rate</t>
    </r>
  </si>
  <si>
    <t>potential.turnover.rate</t>
  </si>
  <si>
    <t>n.min</t>
  </si>
  <si>
    <t>GIRF</t>
  </si>
  <si>
    <t>Mulch</t>
  </si>
  <si>
    <t>GIRF September 2020 Pulse</t>
  </si>
  <si>
    <t>na</t>
  </si>
  <si>
    <t>Y</t>
  </si>
  <si>
    <t>Grass</t>
  </si>
  <si>
    <t>Diverse</t>
  </si>
  <si>
    <t>Landscape Lab</t>
  </si>
  <si>
    <t>Native</t>
  </si>
  <si>
    <t>1A</t>
  </si>
  <si>
    <t>Landscape Lab September 2020</t>
  </si>
  <si>
    <t>N</t>
  </si>
  <si>
    <t>1B</t>
  </si>
  <si>
    <t>1C</t>
  </si>
  <si>
    <t>Optimized</t>
  </si>
  <si>
    <t>2A</t>
  </si>
  <si>
    <t>2B</t>
  </si>
  <si>
    <t>2C</t>
  </si>
  <si>
    <t>3A</t>
  </si>
  <si>
    <t>3B</t>
  </si>
  <si>
    <t>3C</t>
  </si>
  <si>
    <t>4A</t>
  </si>
  <si>
    <t>4B</t>
  </si>
  <si>
    <t>4C</t>
  </si>
  <si>
    <t>5A</t>
  </si>
  <si>
    <t>5B</t>
  </si>
  <si>
    <t>5C</t>
  </si>
  <si>
    <t>6A</t>
  </si>
  <si>
    <t>6B</t>
  </si>
  <si>
    <t>6C</t>
  </si>
  <si>
    <t>7A</t>
  </si>
  <si>
    <t xml:space="preserve">Native </t>
  </si>
  <si>
    <t>7B</t>
  </si>
  <si>
    <t>7C</t>
  </si>
  <si>
    <t>8A</t>
  </si>
  <si>
    <t>8B</t>
  </si>
  <si>
    <t>8C</t>
  </si>
  <si>
    <t>Todd's Meadow</t>
  </si>
  <si>
    <t>Reference</t>
  </si>
  <si>
    <t>TM September 2020</t>
  </si>
  <si>
    <t>GIRF November 2020 sampling / veg harvest</t>
  </si>
  <si>
    <t>LL fall 2020 Sampling</t>
  </si>
  <si>
    <t>Spring 2021 All Sites</t>
  </si>
  <si>
    <t>June 2021 Seasonal Samples</t>
  </si>
  <si>
    <t>June 2021 Seasonal Samples (GIRF pre-pulse)</t>
  </si>
  <si>
    <t>June 2021 GIRF Pulse (1-day post-pulse)</t>
  </si>
  <si>
    <t>June 2021 GIRF Pulse (2-days post-pulse)</t>
  </si>
  <si>
    <t>NA</t>
  </si>
  <si>
    <t>June 2021 GIRF Pulse (3-days post-pulse)</t>
  </si>
  <si>
    <t>June 2021 GIRF Pulse (7-days post-pulse)</t>
  </si>
  <si>
    <t>June 2021 GIRF Pulse (9-days post-pulse) + N-MIN</t>
  </si>
  <si>
    <t>June 2021 TM Natural Pulse + N-MIN</t>
  </si>
  <si>
    <t>June 2021 TM Natural Pulse</t>
  </si>
  <si>
    <t>June 2021 TM N-MIN</t>
  </si>
  <si>
    <t>June 2021 GIRF Pulse (16-days post-pulse)</t>
  </si>
  <si>
    <t>August 2021 seasonal GIRF, TM, LL + N-min</t>
  </si>
  <si>
    <t>day.of.pulse</t>
  </si>
  <si>
    <t>n15</t>
  </si>
  <si>
    <r>
      <rPr>
        <b/>
        <sz val="10"/>
        <color rgb="FF000000"/>
        <rFont val="Arial"/>
        <family val="2"/>
      </rPr>
      <t>potential.net</t>
    </r>
    <r>
      <rPr>
        <b/>
        <sz val="10"/>
        <color theme="1"/>
        <rFont val="Arial"/>
        <family val="2"/>
      </rPr>
      <t>.proteolytic.rate</t>
    </r>
  </si>
  <si>
    <t>r.ns.pspr</t>
  </si>
  <si>
    <t>pre-pulse</t>
  </si>
  <si>
    <t>3 days post-pulse</t>
  </si>
  <si>
    <t>5 days post-pulse</t>
  </si>
  <si>
    <t>9 days post-pulse</t>
  </si>
  <si>
    <t>16 days post-pulse</t>
  </si>
  <si>
    <t>Pre-pulse</t>
  </si>
  <si>
    <t>June 2021 GIRF Pulse</t>
  </si>
  <si>
    <t>1 day post-pulse</t>
  </si>
  <si>
    <t>2 days post-pulse</t>
  </si>
  <si>
    <t>7 days post-pulse</t>
  </si>
  <si>
    <t>date</t>
  </si>
  <si>
    <t>mb.doc.mg</t>
  </si>
  <si>
    <t>mb.tdn.mg</t>
  </si>
  <si>
    <t>Sept/2020</t>
  </si>
  <si>
    <t>Pulse Info</t>
  </si>
  <si>
    <t>Day of Pulse</t>
  </si>
  <si>
    <t>Date Sampled</t>
  </si>
  <si>
    <t>Date Extracted</t>
  </si>
  <si>
    <t>Date Assayed</t>
  </si>
  <si>
    <t>Site</t>
  </si>
  <si>
    <t>Plot</t>
  </si>
  <si>
    <t>Core Id</t>
  </si>
  <si>
    <t>Potential/Native</t>
  </si>
  <si>
    <t>Gravimetric Soil Moisture (% of dry mass)</t>
  </si>
  <si>
    <t>Sample Wet Weight (g)</t>
  </si>
  <si>
    <t>Sample Dry Mass (g)</t>
  </si>
  <si>
    <t>Incubation Start Time (hh:mm:ss)</t>
  </si>
  <si>
    <t>Incubation End Time (hh:mm:ss)</t>
  </si>
  <si>
    <t>Incubation Time (durration)</t>
  </si>
  <si>
    <t>Incubation Time (Hours)</t>
  </si>
  <si>
    <t>Volume Reagent Used in Extraction (mL)</t>
  </si>
  <si>
    <t>Protein Concentration @ T0 (ug/mL)</t>
  </si>
  <si>
    <t>Protein Concentration @ T0 (ug/g soil)</t>
  </si>
  <si>
    <t>Protein Concentration @ T1 (ug/mL)</t>
  </si>
  <si>
    <t>Protein Concentration @ T1 (ug/g soil)</t>
  </si>
  <si>
    <t>Proteolytic Rate (ug/g soil per hour)</t>
  </si>
  <si>
    <t>GIRF Spetember 2020 Pulse</t>
  </si>
  <si>
    <t>44*</t>
  </si>
  <si>
    <t>45*</t>
  </si>
  <si>
    <t>6 days post</t>
  </si>
  <si>
    <t>50*</t>
  </si>
  <si>
    <t>8 days post</t>
  </si>
  <si>
    <t>61*</t>
  </si>
  <si>
    <t>12 days post</t>
  </si>
  <si>
    <t>74*</t>
  </si>
  <si>
    <t>19 days post</t>
  </si>
  <si>
    <t>79*</t>
  </si>
  <si>
    <t>80*</t>
  </si>
  <si>
    <t>84*</t>
  </si>
  <si>
    <t>Potential</t>
  </si>
  <si>
    <t>GIRF June 2021 Pulse</t>
  </si>
  <si>
    <t>1 day post</t>
  </si>
  <si>
    <t>2 days post</t>
  </si>
  <si>
    <t>3 days post</t>
  </si>
  <si>
    <t>7 days post</t>
  </si>
  <si>
    <t>9 days post</t>
  </si>
  <si>
    <t>16 days post</t>
  </si>
  <si>
    <t>TM Natural Pulse</t>
  </si>
  <si>
    <t>Native Protein Concentration @ T1 (ug/g soil)</t>
  </si>
  <si>
    <t>Poteintal Protein Concentration @ T0 (ug/g soil)</t>
  </si>
  <si>
    <t>Poteintal Protein Concentration @ T1 (ug/g soil)</t>
  </si>
  <si>
    <t>Native Rate of Protein Synthesis (ug/g soil per hour)</t>
  </si>
  <si>
    <t>Potential Rate of Degradation (ug/g soil per hour)</t>
  </si>
  <si>
    <t>Ratio of Native Protein Synthesis:Potential Net Proteolytic Rate</t>
  </si>
  <si>
    <t xml:space="preserve">Plot </t>
  </si>
  <si>
    <t>Replicate</t>
  </si>
  <si>
    <t xml:space="preserve">Tin A ID </t>
  </si>
  <si>
    <t xml:space="preserve">Tin A Weight  (g) </t>
  </si>
  <si>
    <t xml:space="preserve">Tin A + Dry Soil Weigth (g) </t>
  </si>
  <si>
    <t>Tin B ID</t>
  </si>
  <si>
    <t xml:space="preserve">Tin B Weight  (g) </t>
  </si>
  <si>
    <t xml:space="preserve">Tin B + Dry Soil Weigth (g) </t>
  </si>
  <si>
    <t xml:space="preserve">Total Tin Weight A+B (g) </t>
  </si>
  <si>
    <t>Total Tin + Dry Soil Weight (g)</t>
  </si>
  <si>
    <t>Total Dry Soil Weight (g)</t>
  </si>
  <si>
    <t>Volume (cm3)</t>
  </si>
  <si>
    <t>9A</t>
  </si>
  <si>
    <t>10A</t>
  </si>
  <si>
    <t>10B</t>
  </si>
  <si>
    <t>11A</t>
  </si>
  <si>
    <t>11B</t>
  </si>
  <si>
    <t>12A</t>
  </si>
  <si>
    <t>12B</t>
  </si>
  <si>
    <t>13A</t>
  </si>
  <si>
    <t>13B</t>
  </si>
  <si>
    <t>14A</t>
  </si>
  <si>
    <t>14B</t>
  </si>
  <si>
    <t>15A</t>
  </si>
  <si>
    <t>15B</t>
  </si>
  <si>
    <t>16A</t>
  </si>
  <si>
    <t>16B</t>
  </si>
  <si>
    <t>17A</t>
  </si>
  <si>
    <t>17B</t>
  </si>
  <si>
    <t>18A</t>
  </si>
  <si>
    <t>18B</t>
  </si>
  <si>
    <t>19A</t>
  </si>
  <si>
    <t>19B</t>
  </si>
  <si>
    <t>20A</t>
  </si>
  <si>
    <t>20B</t>
  </si>
  <si>
    <t>21A</t>
  </si>
  <si>
    <t>21B</t>
  </si>
  <si>
    <t>22A</t>
  </si>
  <si>
    <t>22B</t>
  </si>
  <si>
    <t>23A</t>
  </si>
  <si>
    <t>23B</t>
  </si>
  <si>
    <t>24A</t>
  </si>
  <si>
    <t>24B</t>
  </si>
  <si>
    <t>25A</t>
  </si>
  <si>
    <t>25B</t>
  </si>
  <si>
    <t>26A</t>
  </si>
  <si>
    <t>26B</t>
  </si>
  <si>
    <t>27A</t>
  </si>
  <si>
    <t>27B</t>
  </si>
  <si>
    <t>AVERAGE of Bulk Density (g/cm3)</t>
  </si>
  <si>
    <t>Grand Total</t>
  </si>
  <si>
    <t>Sampling date</t>
  </si>
  <si>
    <t>Tin ID</t>
  </si>
  <si>
    <t>Mass Used for pH (g)</t>
  </si>
  <si>
    <t>Updated pH</t>
  </si>
  <si>
    <t>A24</t>
  </si>
  <si>
    <t>A6</t>
  </si>
  <si>
    <t>A22</t>
  </si>
  <si>
    <t>A26</t>
  </si>
  <si>
    <t>A18</t>
  </si>
  <si>
    <t>A3</t>
  </si>
  <si>
    <t>A23</t>
  </si>
  <si>
    <t>A14</t>
  </si>
  <si>
    <t>A13</t>
  </si>
  <si>
    <t>6A, B, C combined for 5g for pH</t>
  </si>
  <si>
    <t>FieldSite</t>
  </si>
  <si>
    <t>Tin Weight (g)</t>
  </si>
  <si>
    <t>Tin + Wet (g)</t>
  </si>
  <si>
    <t>Tin + Dry (g)</t>
  </si>
  <si>
    <t>Wet Weight (g)</t>
  </si>
  <si>
    <t>Dry Weight (g)</t>
  </si>
  <si>
    <t>Time</t>
  </si>
  <si>
    <t>Plot ID</t>
  </si>
  <si>
    <t>Volumetric Soil Moisture 0-5cm Porportion</t>
  </si>
  <si>
    <t xml:space="preserve">% Volumetric Soil Moisture 0-5cm </t>
  </si>
  <si>
    <t>mulch</t>
  </si>
  <si>
    <t>grass</t>
  </si>
  <si>
    <t>diverse</t>
  </si>
  <si>
    <t xml:space="preserve">reference </t>
  </si>
  <si>
    <t>associated.core.ID</t>
  </si>
  <si>
    <t>site</t>
  </si>
  <si>
    <t>plot.ID</t>
  </si>
  <si>
    <t>variable</t>
  </si>
  <si>
    <t>n</t>
  </si>
  <si>
    <t>min</t>
  </si>
  <si>
    <t>max</t>
  </si>
  <si>
    <t>median</t>
  </si>
  <si>
    <t>q1</t>
  </si>
  <si>
    <t>q3</t>
  </si>
  <si>
    <t>iqr</t>
  </si>
  <si>
    <t>mad</t>
  </si>
  <si>
    <t>mean</t>
  </si>
  <si>
    <t>sd</t>
  </si>
  <si>
    <t>se</t>
  </si>
  <si>
    <t>ci</t>
  </si>
  <si>
    <t>vsm.percent</t>
  </si>
  <si>
    <t>Sample ID</t>
  </si>
  <si>
    <t>Date of Assay</t>
  </si>
  <si>
    <t>Fumigated/Unfumigated</t>
  </si>
  <si>
    <t xml:space="preserve">Wet Mass (g) Fresh 7/2 Assay </t>
  </si>
  <si>
    <t>Fresh/Frozen</t>
  </si>
  <si>
    <t>ppm DOC</t>
  </si>
  <si>
    <t>ppm TDN</t>
  </si>
  <si>
    <t>MB0001</t>
  </si>
  <si>
    <t>Asssay-Blank</t>
  </si>
  <si>
    <t>BU</t>
  </si>
  <si>
    <t xml:space="preserve">Fresh </t>
  </si>
  <si>
    <t>MB0002</t>
  </si>
  <si>
    <t>BF</t>
  </si>
  <si>
    <t>MB0003</t>
  </si>
  <si>
    <t>MB0004</t>
  </si>
  <si>
    <t>MB0005</t>
  </si>
  <si>
    <t>U</t>
  </si>
  <si>
    <t>MB0006</t>
  </si>
  <si>
    <t>F</t>
  </si>
  <si>
    <t>MB0007</t>
  </si>
  <si>
    <t>MB0008</t>
  </si>
  <si>
    <t>MB0009</t>
  </si>
  <si>
    <t>MB0010</t>
  </si>
  <si>
    <t>MB0011</t>
  </si>
  <si>
    <t>MB0012</t>
  </si>
  <si>
    <t>MB0013</t>
  </si>
  <si>
    <t>MB0014</t>
  </si>
  <si>
    <t>MB0015</t>
  </si>
  <si>
    <t>TM</t>
  </si>
  <si>
    <t>MB0016</t>
  </si>
  <si>
    <t>MB0017</t>
  </si>
  <si>
    <t>MB0018</t>
  </si>
  <si>
    <t>MB0019</t>
  </si>
  <si>
    <t>MB0020</t>
  </si>
  <si>
    <t>MB0021</t>
  </si>
  <si>
    <t>MB0022</t>
  </si>
  <si>
    <t>MB0023</t>
  </si>
  <si>
    <t>MB0024</t>
  </si>
  <si>
    <t>MB0025</t>
  </si>
  <si>
    <t>MB0026</t>
  </si>
  <si>
    <t>MB0027</t>
  </si>
  <si>
    <t>MB0028</t>
  </si>
  <si>
    <t>MB0029</t>
  </si>
  <si>
    <t>MB0030</t>
  </si>
  <si>
    <t>MB0031</t>
  </si>
  <si>
    <t>MB0032</t>
  </si>
  <si>
    <t>MB0033</t>
  </si>
  <si>
    <t>LL</t>
  </si>
  <si>
    <t>MB0034</t>
  </si>
  <si>
    <t>MB0035</t>
  </si>
  <si>
    <t>MB0036</t>
  </si>
  <si>
    <t>MB0037</t>
  </si>
  <si>
    <t>MB0038</t>
  </si>
  <si>
    <t>MB0039</t>
  </si>
  <si>
    <t>MB0040</t>
  </si>
  <si>
    <t>MB0041</t>
  </si>
  <si>
    <t>MB0042</t>
  </si>
  <si>
    <t>MB0043</t>
  </si>
  <si>
    <t>MB0044</t>
  </si>
  <si>
    <t>MB0045</t>
  </si>
  <si>
    <t>MB0046</t>
  </si>
  <si>
    <t>MB0047</t>
  </si>
  <si>
    <t>MB0048</t>
  </si>
  <si>
    <t>MB0049</t>
  </si>
  <si>
    <t>MB0050</t>
  </si>
  <si>
    <t>MB0051</t>
  </si>
  <si>
    <t>MB0052</t>
  </si>
  <si>
    <t>MB0053</t>
  </si>
  <si>
    <t>MB0054</t>
  </si>
  <si>
    <t>MB0055</t>
  </si>
  <si>
    <t>MB0056</t>
  </si>
  <si>
    <t>MB0057</t>
  </si>
  <si>
    <t>MB0058</t>
  </si>
  <si>
    <t>MB0059</t>
  </si>
  <si>
    <t>MB0060</t>
  </si>
  <si>
    <t>MB0061</t>
  </si>
  <si>
    <t>MB0062</t>
  </si>
  <si>
    <t>MB0063</t>
  </si>
  <si>
    <t>MB0064</t>
  </si>
  <si>
    <t>MB0065</t>
  </si>
  <si>
    <t>MB0066</t>
  </si>
  <si>
    <t>MB0067</t>
  </si>
  <si>
    <t>MB0068</t>
  </si>
  <si>
    <t>MB0069</t>
  </si>
  <si>
    <t>MB0070</t>
  </si>
  <si>
    <t>MB0071</t>
  </si>
  <si>
    <t>MB0072</t>
  </si>
  <si>
    <t>MB0073</t>
  </si>
  <si>
    <t>MB0074</t>
  </si>
  <si>
    <t>MB0075</t>
  </si>
  <si>
    <t>MB0076</t>
  </si>
  <si>
    <t>MB0077</t>
  </si>
  <si>
    <t>MB0078</t>
  </si>
  <si>
    <t>MB0079</t>
  </si>
  <si>
    <t>MB0080</t>
  </si>
  <si>
    <t>MB0081</t>
  </si>
  <si>
    <t>MB0082</t>
  </si>
  <si>
    <t>MB0083</t>
  </si>
  <si>
    <t>MB0084</t>
  </si>
  <si>
    <t>MB0085</t>
  </si>
  <si>
    <t>MB0086</t>
  </si>
  <si>
    <t>MB0087</t>
  </si>
  <si>
    <t>MB0088</t>
  </si>
  <si>
    <t>MB0089</t>
  </si>
  <si>
    <t>MB0090</t>
  </si>
  <si>
    <t>MB0091</t>
  </si>
  <si>
    <t>MB0092</t>
  </si>
  <si>
    <t>MB0093</t>
  </si>
  <si>
    <t>MB0094</t>
  </si>
  <si>
    <t>MB0095</t>
  </si>
  <si>
    <t>MB0098</t>
  </si>
  <si>
    <t>MB0097</t>
  </si>
  <si>
    <t>MB0096</t>
  </si>
  <si>
    <t>MB0099</t>
  </si>
  <si>
    <t>MB0100</t>
  </si>
  <si>
    <t>MB0101</t>
  </si>
  <si>
    <t>MB0102</t>
  </si>
  <si>
    <t>MB0103</t>
  </si>
  <si>
    <t>MB0104</t>
  </si>
  <si>
    <t>MB0105</t>
  </si>
  <si>
    <t>MB0106</t>
  </si>
  <si>
    <t>MB0107</t>
  </si>
  <si>
    <t>MB0108</t>
  </si>
  <si>
    <t>MB0109</t>
  </si>
  <si>
    <t>MB0110</t>
  </si>
  <si>
    <t>MB0111</t>
  </si>
  <si>
    <t>MB0112</t>
  </si>
  <si>
    <t>MB0113</t>
  </si>
  <si>
    <t>MB0114</t>
  </si>
  <si>
    <t>MB0115</t>
  </si>
  <si>
    <t>MB0116</t>
  </si>
  <si>
    <t>MB0117</t>
  </si>
  <si>
    <t>MB0118</t>
  </si>
  <si>
    <t>MB0119</t>
  </si>
  <si>
    <t>MB0120</t>
  </si>
  <si>
    <t>MB0121</t>
  </si>
  <si>
    <t>MB0122</t>
  </si>
  <si>
    <t>MB0123</t>
  </si>
  <si>
    <t>MB0124</t>
  </si>
  <si>
    <t>MB0125</t>
  </si>
  <si>
    <t>MB0126</t>
  </si>
  <si>
    <t>MB0127</t>
  </si>
  <si>
    <t>MB0128</t>
  </si>
  <si>
    <t>MB0129</t>
  </si>
  <si>
    <t>MB0130</t>
  </si>
  <si>
    <t>MB0131</t>
  </si>
  <si>
    <t>MB0132</t>
  </si>
  <si>
    <t>MB0133</t>
  </si>
  <si>
    <t>MB0134</t>
  </si>
  <si>
    <t>MB0135</t>
  </si>
  <si>
    <t>MB0136</t>
  </si>
  <si>
    <t>MB0137</t>
  </si>
  <si>
    <t>MB0138</t>
  </si>
  <si>
    <t>MB0139</t>
  </si>
  <si>
    <t>MB0140</t>
  </si>
  <si>
    <t>MB0141</t>
  </si>
  <si>
    <t>MB0142</t>
  </si>
  <si>
    <t>MB0143</t>
  </si>
  <si>
    <t>MB0144</t>
  </si>
  <si>
    <t>MB0145</t>
  </si>
  <si>
    <t>MB0146</t>
  </si>
  <si>
    <t>MB0147</t>
  </si>
  <si>
    <t>MB0148</t>
  </si>
  <si>
    <t>MB0149</t>
  </si>
  <si>
    <t>MB0150</t>
  </si>
  <si>
    <t>MB0151</t>
  </si>
  <si>
    <t>MB0152</t>
  </si>
  <si>
    <t>MB0153</t>
  </si>
  <si>
    <t>MB0154</t>
  </si>
  <si>
    <t>MB0155</t>
  </si>
  <si>
    <t>MB0156</t>
  </si>
  <si>
    <t>MB0157</t>
  </si>
  <si>
    <t>MB0158</t>
  </si>
  <si>
    <t>MB0159</t>
  </si>
  <si>
    <t>MB0160</t>
  </si>
  <si>
    <t>MB0161</t>
  </si>
  <si>
    <t>MB0162</t>
  </si>
  <si>
    <t>MB0163</t>
  </si>
  <si>
    <t>MB0164</t>
  </si>
  <si>
    <t>MB0165</t>
  </si>
  <si>
    <t>MB0166</t>
  </si>
  <si>
    <t>MB0167</t>
  </si>
  <si>
    <t>MB0168</t>
  </si>
  <si>
    <t>MB0169</t>
  </si>
  <si>
    <t>MB0170</t>
  </si>
  <si>
    <t>MB0171</t>
  </si>
  <si>
    <t>MB0172</t>
  </si>
  <si>
    <t>MB0173</t>
  </si>
  <si>
    <t>MB0174</t>
  </si>
  <si>
    <t>MB0175</t>
  </si>
  <si>
    <t>MB0176</t>
  </si>
  <si>
    <t>MB0177</t>
  </si>
  <si>
    <t>MB0178</t>
  </si>
  <si>
    <t>MB0179</t>
  </si>
  <si>
    <t>MB0180</t>
  </si>
  <si>
    <t>MB0181</t>
  </si>
  <si>
    <t>MB0182</t>
  </si>
  <si>
    <t>MB0183</t>
  </si>
  <si>
    <t>MB0184</t>
  </si>
  <si>
    <t>MB0185</t>
  </si>
  <si>
    <t>MB0186</t>
  </si>
  <si>
    <t>MB0187</t>
  </si>
  <si>
    <t>MB0188</t>
  </si>
  <si>
    <t>MB0189</t>
  </si>
  <si>
    <t>MB0190</t>
  </si>
  <si>
    <t>MB0191</t>
  </si>
  <si>
    <t>MB0192</t>
  </si>
  <si>
    <t>MB0193</t>
  </si>
  <si>
    <t>MB0194</t>
  </si>
  <si>
    <t>MB0195</t>
  </si>
  <si>
    <t>MB0196</t>
  </si>
  <si>
    <t>MB0197</t>
  </si>
  <si>
    <t>MB0198</t>
  </si>
  <si>
    <t>MB0199</t>
  </si>
  <si>
    <t>MB0200</t>
  </si>
  <si>
    <t>MB0201</t>
  </si>
  <si>
    <t>MB0202</t>
  </si>
  <si>
    <t>MB0203</t>
  </si>
  <si>
    <t>MB0204</t>
  </si>
  <si>
    <t>MB0205</t>
  </si>
  <si>
    <t>MB0206</t>
  </si>
  <si>
    <t>MB0207</t>
  </si>
  <si>
    <t>MB0208</t>
  </si>
  <si>
    <t>MB0209</t>
  </si>
  <si>
    <t>MB0210</t>
  </si>
  <si>
    <t>MB0211</t>
  </si>
  <si>
    <t>MB0212</t>
  </si>
  <si>
    <t>MB0213</t>
  </si>
  <si>
    <t>MB0214</t>
  </si>
  <si>
    <t>MB0215</t>
  </si>
  <si>
    <t>MB0216</t>
  </si>
  <si>
    <t>MB0217</t>
  </si>
  <si>
    <t>MB0218</t>
  </si>
  <si>
    <t>MB0219</t>
  </si>
  <si>
    <t>MB0220</t>
  </si>
  <si>
    <t>MB0221</t>
  </si>
  <si>
    <t>MB0222</t>
  </si>
  <si>
    <t>MB0223</t>
  </si>
  <si>
    <t>MB0224</t>
  </si>
  <si>
    <t>MB0225</t>
  </si>
  <si>
    <t xml:space="preserve">LL </t>
  </si>
  <si>
    <t>MB0226</t>
  </si>
  <si>
    <t>MB0227</t>
  </si>
  <si>
    <t>MB0228</t>
  </si>
  <si>
    <t>MB0229</t>
  </si>
  <si>
    <t>MB0230</t>
  </si>
  <si>
    <t>MB0231</t>
  </si>
  <si>
    <t>MB0232</t>
  </si>
  <si>
    <t>MB0233</t>
  </si>
  <si>
    <t>MB0234</t>
  </si>
  <si>
    <t>MB0235</t>
  </si>
  <si>
    <t>MB0236</t>
  </si>
  <si>
    <t>MB0237</t>
  </si>
  <si>
    <t>MB0238</t>
  </si>
  <si>
    <t>MB0239</t>
  </si>
  <si>
    <t>MB0240</t>
  </si>
  <si>
    <t>MB1001</t>
  </si>
  <si>
    <t>Frozen</t>
  </si>
  <si>
    <t>MB1002</t>
  </si>
  <si>
    <t>MB1003</t>
  </si>
  <si>
    <t>MB1004</t>
  </si>
  <si>
    <t>MB1005</t>
  </si>
  <si>
    <t>MB1006</t>
  </si>
  <si>
    <t>MB1007</t>
  </si>
  <si>
    <t>MB1008</t>
  </si>
  <si>
    <t>MB1009</t>
  </si>
  <si>
    <t>MB1010</t>
  </si>
  <si>
    <t>MB1011</t>
  </si>
  <si>
    <t>MB1012</t>
  </si>
  <si>
    <t>MB1013</t>
  </si>
  <si>
    <t>MB1014</t>
  </si>
  <si>
    <t>MB1015</t>
  </si>
  <si>
    <t>MB1016</t>
  </si>
  <si>
    <t>MB1017</t>
  </si>
  <si>
    <t>MB1018</t>
  </si>
  <si>
    <t>MB1019</t>
  </si>
  <si>
    <t>Assay-Blank</t>
  </si>
  <si>
    <t>MB1020</t>
  </si>
  <si>
    <t>MB1021</t>
  </si>
  <si>
    <t>MB1022</t>
  </si>
  <si>
    <t>DOC gC/g soil</t>
  </si>
  <si>
    <t>DOC molC/g soil</t>
  </si>
  <si>
    <t>TDN gN/dry soil</t>
  </si>
  <si>
    <t>TDN molN/g</t>
  </si>
  <si>
    <t>C:N ratio</t>
  </si>
  <si>
    <t>mb.doc.g</t>
  </si>
  <si>
    <t>mb.doc.mol</t>
  </si>
  <si>
    <t>mb.tdn.g</t>
  </si>
  <si>
    <t>mb.tdn.mol</t>
  </si>
  <si>
    <t>Total Nitrogen (g N/g soil)</t>
  </si>
  <si>
    <r>
      <rPr>
        <b/>
        <sz val="12"/>
        <color theme="1"/>
        <rFont val="Times New Roman"/>
        <family val="1"/>
      </rPr>
      <t>δ</t>
    </r>
    <r>
      <rPr>
        <b/>
        <vertAlign val="superscript"/>
        <sz val="12"/>
        <color theme="1"/>
        <rFont val="Times New Roman"/>
        <family val="1"/>
      </rPr>
      <t>15</t>
    </r>
    <r>
      <rPr>
        <b/>
        <sz val="12"/>
        <color theme="1"/>
        <rFont val="Times New Roman"/>
        <family val="1"/>
      </rPr>
      <t>N</t>
    </r>
    <r>
      <rPr>
        <b/>
        <vertAlign val="subscript"/>
        <sz val="12"/>
        <color theme="1"/>
        <rFont val="Times New Roman"/>
        <family val="1"/>
      </rPr>
      <t xml:space="preserve">AIR </t>
    </r>
    <r>
      <rPr>
        <b/>
        <sz val="12"/>
        <color theme="1"/>
        <rFont val="Times New Roman"/>
        <family val="1"/>
      </rPr>
      <t>(‰)</t>
    </r>
  </si>
  <si>
    <t>SIRFER #</t>
  </si>
  <si>
    <t>ID #</t>
  </si>
  <si>
    <t>Sample wt (mg)</t>
  </si>
  <si>
    <r>
      <rPr>
        <sz val="12"/>
        <color theme="1"/>
        <rFont val="Times New Roman"/>
        <family val="1"/>
      </rPr>
      <t>δ</t>
    </r>
    <r>
      <rPr>
        <vertAlign val="superscript"/>
        <sz val="12"/>
        <color theme="1"/>
        <rFont val="Times New Roman"/>
        <family val="1"/>
      </rPr>
      <t>15</t>
    </r>
    <r>
      <rPr>
        <sz val="12"/>
        <color theme="1"/>
        <rFont val="Times New Roman"/>
        <family val="1"/>
      </rPr>
      <t>N</t>
    </r>
    <r>
      <rPr>
        <vertAlign val="subscript"/>
        <sz val="12"/>
        <color theme="1"/>
        <rFont val="Times New Roman"/>
        <family val="1"/>
      </rPr>
      <t xml:space="preserve">AIR </t>
    </r>
    <r>
      <rPr>
        <sz val="12"/>
        <color theme="1"/>
        <rFont val="Times New Roman"/>
        <family val="1"/>
      </rPr>
      <t>(‰)</t>
    </r>
  </si>
  <si>
    <r>
      <rPr>
        <sz val="12"/>
        <color theme="1"/>
        <rFont val="Times New Roman"/>
        <family val="1"/>
      </rPr>
      <t>δ</t>
    </r>
    <r>
      <rPr>
        <vertAlign val="superscript"/>
        <sz val="12"/>
        <color theme="1"/>
        <rFont val="Times New Roman"/>
        <family val="1"/>
      </rPr>
      <t>13</t>
    </r>
    <r>
      <rPr>
        <sz val="12"/>
        <color theme="1"/>
        <rFont val="Times New Roman"/>
        <family val="1"/>
      </rPr>
      <t>C</t>
    </r>
    <r>
      <rPr>
        <vertAlign val="subscript"/>
        <sz val="12"/>
        <color theme="1"/>
        <rFont val="Times New Roman"/>
        <family val="1"/>
      </rPr>
      <t xml:space="preserve">VPDB </t>
    </r>
    <r>
      <rPr>
        <sz val="12"/>
        <color theme="1"/>
        <rFont val="Times New Roman"/>
        <family val="1"/>
      </rPr>
      <t>(‰)</t>
    </r>
  </si>
  <si>
    <t>Wt% N</t>
  </si>
  <si>
    <t>Wt% C</t>
  </si>
  <si>
    <t>%C:%N ratio</t>
  </si>
  <si>
    <t>40-N</t>
  </si>
  <si>
    <t>41-N</t>
  </si>
  <si>
    <t>42-N</t>
  </si>
  <si>
    <t>43-N</t>
  </si>
  <si>
    <t>44-N</t>
  </si>
  <si>
    <t>45-N</t>
  </si>
  <si>
    <t>46-N</t>
  </si>
  <si>
    <t>47-N</t>
  </si>
  <si>
    <t>48-N</t>
  </si>
  <si>
    <t>49-N</t>
  </si>
  <si>
    <t>50-N</t>
  </si>
  <si>
    <t>51-N</t>
  </si>
  <si>
    <t>52-N</t>
  </si>
  <si>
    <t>53-N</t>
  </si>
  <si>
    <t>54-N</t>
  </si>
  <si>
    <t>55-N</t>
  </si>
  <si>
    <t>56-N</t>
  </si>
  <si>
    <t>57-N</t>
  </si>
  <si>
    <t>58-N</t>
  </si>
  <si>
    <t>59-N</t>
  </si>
  <si>
    <t>60-N</t>
  </si>
  <si>
    <t>61-N</t>
  </si>
  <si>
    <t>62-N</t>
  </si>
  <si>
    <t>63-N</t>
  </si>
  <si>
    <t>64-N</t>
  </si>
  <si>
    <t>65-N</t>
  </si>
  <si>
    <t>66-N</t>
  </si>
  <si>
    <t>67-N</t>
  </si>
  <si>
    <t>68-N</t>
  </si>
  <si>
    <t>69-N</t>
  </si>
  <si>
    <t>70-N</t>
  </si>
  <si>
    <t>71-N</t>
  </si>
  <si>
    <t>72-N</t>
  </si>
  <si>
    <t>73-N</t>
  </si>
  <si>
    <t>74-N</t>
  </si>
  <si>
    <t>75-N</t>
  </si>
  <si>
    <t>76-N</t>
  </si>
  <si>
    <t>77-N</t>
  </si>
  <si>
    <t>78-N</t>
  </si>
  <si>
    <t>79-N</t>
  </si>
  <si>
    <t>80-N</t>
  </si>
  <si>
    <t>81-N</t>
  </si>
  <si>
    <t>82-N</t>
  </si>
  <si>
    <t>83-N</t>
  </si>
  <si>
    <t>84-N</t>
  </si>
  <si>
    <t>86-N</t>
  </si>
  <si>
    <t>89-N</t>
  </si>
  <si>
    <t>92-N</t>
  </si>
  <si>
    <t>95-N</t>
  </si>
  <si>
    <t>98-N</t>
  </si>
  <si>
    <t>101-N</t>
  </si>
  <si>
    <t>104-N</t>
  </si>
  <si>
    <t>107-N</t>
  </si>
  <si>
    <t>109-N</t>
  </si>
  <si>
    <t>110-N</t>
  </si>
  <si>
    <t>111-N</t>
  </si>
  <si>
    <t>112-N</t>
  </si>
  <si>
    <t>113-N</t>
  </si>
  <si>
    <t>114-N</t>
  </si>
  <si>
    <t>115-N</t>
  </si>
  <si>
    <t>116-N</t>
  </si>
  <si>
    <t>117-N</t>
  </si>
  <si>
    <t>118-N</t>
  </si>
  <si>
    <t>119-N</t>
  </si>
  <si>
    <t>120-N</t>
  </si>
  <si>
    <t>122-N</t>
  </si>
  <si>
    <t>125-N</t>
  </si>
  <si>
    <t>128-N</t>
  </si>
  <si>
    <t>131-N</t>
  </si>
  <si>
    <t>134-N</t>
  </si>
  <si>
    <t>137-N</t>
  </si>
  <si>
    <t>139-N</t>
  </si>
  <si>
    <t>140-N</t>
  </si>
  <si>
    <t>143-N</t>
  </si>
  <si>
    <t>144-N</t>
  </si>
  <si>
    <t>200-N</t>
  </si>
  <si>
    <t>201-N</t>
  </si>
  <si>
    <t>203-N</t>
  </si>
  <si>
    <t>204-N</t>
  </si>
  <si>
    <t>205-N</t>
  </si>
  <si>
    <t>206-N</t>
  </si>
  <si>
    <t>207-N</t>
  </si>
  <si>
    <t>208-N</t>
  </si>
  <si>
    <t>209-N</t>
  </si>
  <si>
    <t>210-N</t>
  </si>
  <si>
    <t>211-N</t>
  </si>
  <si>
    <t>212-N</t>
  </si>
  <si>
    <t>213-N</t>
  </si>
  <si>
    <t>214-N</t>
  </si>
  <si>
    <t>215-N</t>
  </si>
  <si>
    <t>216-N</t>
  </si>
  <si>
    <t>217-N</t>
  </si>
  <si>
    <t>218-N</t>
  </si>
  <si>
    <t>219-N</t>
  </si>
  <si>
    <t>220-N</t>
  </si>
  <si>
    <t>221-N</t>
  </si>
  <si>
    <t>222-N</t>
  </si>
  <si>
    <t>223-N</t>
  </si>
  <si>
    <t>224-N</t>
  </si>
  <si>
    <t>225-N</t>
  </si>
  <si>
    <t>226-N</t>
  </si>
  <si>
    <t>227-N</t>
  </si>
  <si>
    <t>228-N</t>
  </si>
  <si>
    <t>229-N</t>
  </si>
  <si>
    <t>230-N</t>
  </si>
  <si>
    <t>231-N</t>
  </si>
  <si>
    <t>232-N</t>
  </si>
  <si>
    <t>233-N</t>
  </si>
  <si>
    <t>234-N</t>
  </si>
  <si>
    <t>235-N</t>
  </si>
  <si>
    <t>236-N</t>
  </si>
  <si>
    <t>237-N</t>
  </si>
  <si>
    <t>238-N</t>
  </si>
  <si>
    <t>239-N</t>
  </si>
  <si>
    <t>240-N</t>
  </si>
  <si>
    <t>241-N</t>
  </si>
  <si>
    <t>242-N</t>
  </si>
  <si>
    <t>243-N</t>
  </si>
  <si>
    <t>244-N</t>
  </si>
  <si>
    <t>245-N</t>
  </si>
  <si>
    <t>246-N</t>
  </si>
  <si>
    <t>247-N</t>
  </si>
  <si>
    <t>248-N</t>
  </si>
  <si>
    <t>249-N</t>
  </si>
  <si>
    <t>250-N</t>
  </si>
  <si>
    <t>251-N</t>
  </si>
  <si>
    <t>252-N</t>
  </si>
  <si>
    <t>253-N</t>
  </si>
  <si>
    <t>254-N</t>
  </si>
  <si>
    <t>255-N</t>
  </si>
  <si>
    <t>256-N</t>
  </si>
  <si>
    <t>257-N</t>
  </si>
  <si>
    <t>258-N</t>
  </si>
  <si>
    <t>259-N</t>
  </si>
  <si>
    <t>260-N</t>
  </si>
  <si>
    <t>261-N</t>
  </si>
  <si>
    <t>262-N</t>
  </si>
  <si>
    <t>263-N</t>
  </si>
  <si>
    <t>264-N</t>
  </si>
  <si>
    <t>265-N</t>
  </si>
  <si>
    <t>266-N</t>
  </si>
  <si>
    <t>267-N</t>
  </si>
  <si>
    <t>268-N</t>
  </si>
  <si>
    <t>269-N</t>
  </si>
  <si>
    <t>270-N</t>
  </si>
  <si>
    <t>271-N</t>
  </si>
  <si>
    <t>272-N</t>
  </si>
  <si>
    <t>273-N</t>
  </si>
  <si>
    <t>274-N</t>
  </si>
  <si>
    <t>275-N</t>
  </si>
  <si>
    <t>276-N</t>
  </si>
  <si>
    <t>277-N</t>
  </si>
  <si>
    <t>278-N</t>
  </si>
  <si>
    <t>279-N</t>
  </si>
  <si>
    <t>280-N</t>
  </si>
  <si>
    <t>281-N</t>
  </si>
  <si>
    <t>282-N</t>
  </si>
  <si>
    <t>283-N</t>
  </si>
  <si>
    <t>284-N</t>
  </si>
  <si>
    <t>285-N</t>
  </si>
  <si>
    <t>286-N</t>
  </si>
  <si>
    <t>287-N</t>
  </si>
  <si>
    <t>288-N</t>
  </si>
  <si>
    <t>289-N</t>
  </si>
  <si>
    <t>290-N</t>
  </si>
  <si>
    <t>291-N</t>
  </si>
  <si>
    <t>292-N</t>
  </si>
  <si>
    <t>293-N</t>
  </si>
  <si>
    <t>294-N</t>
  </si>
  <si>
    <t>295-N</t>
  </si>
  <si>
    <t>296-N</t>
  </si>
  <si>
    <t>297-N</t>
  </si>
  <si>
    <t>298-N</t>
  </si>
  <si>
    <t>299-N</t>
  </si>
  <si>
    <t>300-N</t>
  </si>
  <si>
    <t>301-N</t>
  </si>
  <si>
    <t>302-N</t>
  </si>
  <si>
    <t>303-N</t>
  </si>
  <si>
    <t>304-N</t>
  </si>
  <si>
    <t>305-N</t>
  </si>
  <si>
    <t>306-N</t>
  </si>
  <si>
    <t>307-N</t>
  </si>
  <si>
    <t>308-N</t>
  </si>
  <si>
    <t>309-N</t>
  </si>
  <si>
    <t>310-N</t>
  </si>
  <si>
    <t>311-N</t>
  </si>
  <si>
    <t>312-N</t>
  </si>
  <si>
    <t>313-N</t>
  </si>
  <si>
    <t>314-N</t>
  </si>
  <si>
    <t>315-N</t>
  </si>
  <si>
    <t>316-N</t>
  </si>
  <si>
    <t>317-N</t>
  </si>
  <si>
    <t>318-N</t>
  </si>
  <si>
    <t>319-N</t>
  </si>
  <si>
    <t>320-N</t>
  </si>
  <si>
    <t>321-N</t>
  </si>
  <si>
    <t>322-N</t>
  </si>
  <si>
    <t>323-N</t>
  </si>
  <si>
    <t>324-N</t>
  </si>
  <si>
    <t>325-N</t>
  </si>
  <si>
    <t>326-N</t>
  </si>
  <si>
    <t>327-N</t>
  </si>
  <si>
    <t>328-N</t>
  </si>
  <si>
    <t>Mass Used in DNA Extraction (g)</t>
  </si>
  <si>
    <t>Customer Sample ID</t>
  </si>
  <si>
    <t>ppm NO₃⁻-N</t>
  </si>
  <si>
    <t>ppm NH₄⁺-N</t>
  </si>
  <si>
    <t>ppm inorganic nitrogen</t>
  </si>
  <si>
    <t>Blank</t>
  </si>
  <si>
    <t>Blank Value (ppm inorganic nitrogen)</t>
  </si>
  <si>
    <t>ppm inorganic nitrogen minus blank</t>
  </si>
  <si>
    <t>Blank 9/15/20</t>
  </si>
  <si>
    <t>No sample inside</t>
  </si>
  <si>
    <t>Did not receive</t>
  </si>
  <si>
    <t>Blank 9/25/20</t>
  </si>
  <si>
    <t>Blank 11/20/20</t>
  </si>
  <si>
    <t>Blank 05/19/21</t>
  </si>
  <si>
    <t>Blank 6/17/21</t>
  </si>
  <si>
    <t>Blank 6/21/21</t>
  </si>
  <si>
    <t>Blank 6/22/21</t>
  </si>
  <si>
    <t>Blank 6/23/21</t>
  </si>
  <si>
    <t>Blank 6/24/21</t>
  </si>
  <si>
    <t>Blank 6/28/21</t>
  </si>
  <si>
    <t>Blank 6/30/21</t>
  </si>
  <si>
    <t>Blank 6/27/21</t>
  </si>
  <si>
    <t>Blank 7/7/21</t>
  </si>
  <si>
    <t>Blank-8/10/21</t>
  </si>
  <si>
    <t>200-N-min</t>
  </si>
  <si>
    <t>Avg May 2021 Blanks</t>
  </si>
  <si>
    <t>Unsure of what blank is associated with this extraction date or blank was not run, used average blank value for other may KCl extractions</t>
  </si>
  <si>
    <t>201-N-min</t>
  </si>
  <si>
    <t>203-N-min</t>
  </si>
  <si>
    <t>204-N-min</t>
  </si>
  <si>
    <t>205-N-min</t>
  </si>
  <si>
    <t>206-N-min</t>
  </si>
  <si>
    <t>207-N-min</t>
  </si>
  <si>
    <t>208-N-min</t>
  </si>
  <si>
    <t>209-N-min</t>
  </si>
  <si>
    <t>210-N-min</t>
  </si>
  <si>
    <t>211-N-min</t>
  </si>
  <si>
    <t>212-N-min</t>
  </si>
  <si>
    <t>213-N-min</t>
  </si>
  <si>
    <t>214-N-min</t>
  </si>
  <si>
    <t>215-N-min</t>
  </si>
  <si>
    <t>216-N-min</t>
  </si>
  <si>
    <t>217-N-min</t>
  </si>
  <si>
    <t>218-N-min</t>
  </si>
  <si>
    <t>219-N-min</t>
  </si>
  <si>
    <t>220-N-min</t>
  </si>
  <si>
    <t>277-N-min</t>
  </si>
  <si>
    <t>Blank-7/19/21</t>
  </si>
  <si>
    <t>278-N-min</t>
  </si>
  <si>
    <t>279-N-min</t>
  </si>
  <si>
    <t>280-N-min</t>
  </si>
  <si>
    <t>281-N-min</t>
  </si>
  <si>
    <t>282-N-min</t>
  </si>
  <si>
    <t>283-N-min</t>
  </si>
  <si>
    <t>284-N-min</t>
  </si>
  <si>
    <t>285-N-min</t>
  </si>
  <si>
    <t>286-N-min</t>
  </si>
  <si>
    <t>287-N-min</t>
  </si>
  <si>
    <t>288-N-min</t>
  </si>
  <si>
    <t>292-N-min</t>
  </si>
  <si>
    <t>293-N-min</t>
  </si>
  <si>
    <t>294-N-min</t>
  </si>
  <si>
    <t>295-N-min</t>
  </si>
  <si>
    <t>296-N-min</t>
  </si>
  <si>
    <t>297-N-min</t>
  </si>
  <si>
    <t>298-N-min</t>
  </si>
  <si>
    <t>299-N-min</t>
  </si>
  <si>
    <t>309-N-min</t>
  </si>
  <si>
    <t>Blank-8/25/21</t>
  </si>
  <si>
    <t>310-N-min</t>
  </si>
  <si>
    <t>311-N-min</t>
  </si>
  <si>
    <t>312-N-min</t>
  </si>
  <si>
    <t>313-N-min</t>
  </si>
  <si>
    <t>314-N-min</t>
  </si>
  <si>
    <t>315-N-min</t>
  </si>
  <si>
    <t>316-N-min</t>
  </si>
  <si>
    <t>317-N-min</t>
  </si>
  <si>
    <t>318-N-min</t>
  </si>
  <si>
    <t>319-N-min</t>
  </si>
  <si>
    <t>320-N-min</t>
  </si>
  <si>
    <t>321-N-min</t>
  </si>
  <si>
    <t>322-N-min</t>
  </si>
  <si>
    <t>323-N-min</t>
  </si>
  <si>
    <t>324-N-min</t>
  </si>
  <si>
    <t>325-N-min</t>
  </si>
  <si>
    <t>326-N-min</t>
  </si>
  <si>
    <t>327-N-min</t>
  </si>
  <si>
    <t>328-N-min</t>
  </si>
  <si>
    <t>&lt;MDL</t>
  </si>
  <si>
    <t>Blank 11/20/20 (Mislabled as 5/20/21)</t>
  </si>
  <si>
    <t>KCL Blank 1 9/25</t>
  </si>
  <si>
    <t>Average 9/25/20 Blank</t>
  </si>
  <si>
    <t>KCL Blank 2 9/25</t>
  </si>
  <si>
    <t>KCL Blank A 9/15</t>
  </si>
  <si>
    <t>Average 9/15/20 Blank</t>
  </si>
  <si>
    <t>KCL Blank B 9/15</t>
  </si>
  <si>
    <t>KCL Blank C 9/15</t>
  </si>
  <si>
    <t>Average KCl Blank for May Reagents</t>
  </si>
  <si>
    <t>Average May 2021 Blank</t>
  </si>
  <si>
    <t>KCl Soil Wet Weight (g)</t>
  </si>
  <si>
    <t xml:space="preserve">Sample Dry Mass (g) </t>
  </si>
  <si>
    <t>Volume 2M KCL Used in Extraction (mL)</t>
  </si>
  <si>
    <t>Blank Corrected Inorganic Nitrogen (ppm)</t>
  </si>
  <si>
    <t>Inorganic N content (ug N/g Soil)</t>
  </si>
  <si>
    <t>Inorganic N content (mg N/g Soil)</t>
  </si>
  <si>
    <t>Links</t>
  </si>
  <si>
    <t>https://labmodules.soilweb.ca/nutrients-nitrogen/</t>
  </si>
  <si>
    <t>https://data.neonscience.org/documents/10179/2237401/NEON_NTR_userGuide_vB/d0803d1e-4858-3ca7-5a22-250a6e0faa31?version=1.0</t>
  </si>
  <si>
    <t>https://lter.kbs.msu.edu/protocols/33</t>
  </si>
  <si>
    <t xml:space="preserve">Initial </t>
  </si>
  <si>
    <t xml:space="preserve">Post </t>
  </si>
  <si>
    <t>Initial</t>
  </si>
  <si>
    <t>Post</t>
  </si>
  <si>
    <t xml:space="preserve">Net   </t>
  </si>
  <si>
    <t>N-Min Initial Sampling date</t>
  </si>
  <si>
    <t>N-Min Post Date</t>
  </si>
  <si>
    <t xml:space="preserve">Volume of KCl used in Extraction (L) </t>
  </si>
  <si>
    <t>N-Min Initial KCl Soil Wet Weight (g)</t>
  </si>
  <si>
    <t>N-Min Initial Gravimetric Soil Water Content (% of Dry Mass)</t>
  </si>
  <si>
    <t>Inital KCl Dry Weight (g)</t>
  </si>
  <si>
    <t>Corrected inorganic nitrogen (ppm) [initial for n-min]</t>
  </si>
  <si>
    <t>inorganic N in soil (mg N/g soil)</t>
  </si>
  <si>
    <t xml:space="preserve">N-Min Post KCl Wet Weight (g) </t>
  </si>
  <si>
    <t>N-Min Post Tin ID</t>
  </si>
  <si>
    <t>N-Min Post Tin Weight (g)</t>
  </si>
  <si>
    <t>N-Min Post Tin Wet Weight (g)</t>
  </si>
  <si>
    <t>N-Min Post Tin Dry Weight (g)</t>
  </si>
  <si>
    <t>N-Min Post Wet Weight (g)</t>
  </si>
  <si>
    <t>N-Min Post Dry Weight (g)</t>
  </si>
  <si>
    <t>N-Min Post Gravimetric Soil Water Content %</t>
  </si>
  <si>
    <t>Post KCl Dry Weight (g)</t>
  </si>
  <si>
    <t>Corrected inorganic nitrogen (ppm) [post for n-min]</t>
  </si>
  <si>
    <t>Incubation Time</t>
  </si>
  <si>
    <t xml:space="preserve">Net Mineralization (mg N/ g soil per Day) </t>
  </si>
  <si>
    <t>Crucible ID</t>
  </si>
  <si>
    <t>Crucible weight (g)</t>
  </si>
  <si>
    <t xml:space="preserve">Crucible + dry soil pre combustion (g) </t>
  </si>
  <si>
    <t>Crucible + dry soil post combustion (g)</t>
  </si>
  <si>
    <t>Mass of Soil Pre Combustion (g)</t>
  </si>
  <si>
    <t>Mass of Soil Post Combustion (g)</t>
  </si>
  <si>
    <t>Mass lost to combustion (g)</t>
  </si>
  <si>
    <t>Tray 1</t>
  </si>
  <si>
    <t>Tray 2</t>
  </si>
  <si>
    <t>Tray 3</t>
  </si>
  <si>
    <t>63-rerun</t>
  </si>
  <si>
    <t>Tray 4</t>
  </si>
  <si>
    <t>40-rerun</t>
  </si>
  <si>
    <t>Tray 5</t>
  </si>
  <si>
    <t>Tray 6</t>
  </si>
  <si>
    <t>Native.Protein.Concentration</t>
  </si>
  <si>
    <t>GIRF average</t>
  </si>
  <si>
    <t>TM average</t>
  </si>
  <si>
    <t>DOC µg C/dry soil</t>
  </si>
  <si>
    <t>TDN µgN/dry soil</t>
  </si>
  <si>
    <r>
      <t xml:space="preserve">DOC </t>
    </r>
    <r>
      <rPr>
        <b/>
        <sz val="10"/>
        <color theme="1"/>
        <rFont val="Calibri"/>
        <family val="2"/>
      </rPr>
      <t>µ</t>
    </r>
    <r>
      <rPr>
        <b/>
        <sz val="10"/>
        <color theme="1"/>
        <rFont val="Arial"/>
        <family val="2"/>
      </rPr>
      <t>g C/dry soil</t>
    </r>
  </si>
  <si>
    <t>Variable</t>
  </si>
  <si>
    <t>Lab</t>
  </si>
  <si>
    <t>Date of cores sampling.</t>
  </si>
  <si>
    <t>Dimensionless</t>
  </si>
  <si>
    <t>Sampling location. Green Infrastructure Research Facility (GIRF), Todd's Meadow (TM), or Landscape Lab (LL).</t>
  </si>
  <si>
    <t>Vegetation treatment of sampling plot. 
-GIRF (Mulch / Unvegetated, Grass - little bluestem + great basin wild rye, or Diverse - 2 grasses plus mix of shrubs)
-TM (Reference - montane meadow)
-LL (Native or Optimized - horticultural or native/non-native species often used in GI)</t>
  </si>
  <si>
    <t>Numeric</t>
  </si>
  <si>
    <t>Plot identifier. GIRF (1-9), TM (1-3), LL (1-8)</t>
  </si>
  <si>
    <t>Unique sample identifier.</t>
  </si>
  <si>
    <t>When where the samples taken and for what intended purpose.</t>
  </si>
  <si>
    <t>Bulk Density</t>
  </si>
  <si>
    <t>Soil bulk density calculated using mass, and sample known volume.</t>
  </si>
  <si>
    <t>Measured at 1:1 (Vsoil · Vwater -1) using
a two-point calibrated pH probe.</t>
  </si>
  <si>
    <t>Pataki</t>
  </si>
  <si>
    <t>Portable pH Meter</t>
  </si>
  <si>
    <t>Thermo Fisher Scientific</t>
  </si>
  <si>
    <t>Thermo Scientific™ Orion Star™ A121 Portable pH Meter</t>
  </si>
  <si>
    <t>Total nitrogen obtained using elemental analysis via mass spectroscopy.</t>
  </si>
  <si>
    <t>-Packed--Pataki &amp; Shah
-Analyzed--SIRFER</t>
  </si>
  <si>
    <t>Finnigan Mat Delta+ Advantage or Finnigan Mat Delta+ IRMS</t>
  </si>
  <si>
    <t>ThermoFinnigan Conflo III</t>
  </si>
  <si>
    <t>KCl (potassium chloride) extracted via standard colometric method.</t>
  </si>
  <si>
    <t>KCl used for extractions was impure, resulting some blank values being higher than some sample results. Therefore, ammonium and nitrate values were combined than blank subtracted to yield total inorganic nitrogen. For samples that were missing, results of the same treatment in the same day were averaged and used for missing value.</t>
  </si>
  <si>
    <t>-Extracted--Pataki
-Analyzed--BYU EAL</t>
  </si>
  <si>
    <t>LACHAT analyzer</t>
  </si>
  <si>
    <t>Calculated from via subtraction of inorganic nitrogen from the total N pool (total nitrogen).</t>
  </si>
  <si>
    <t>NA (calculated)</t>
  </si>
  <si>
    <t>(‰)</t>
  </si>
  <si>
    <t>-Packed--Pataki
-Analyzed--SIRFER</t>
  </si>
  <si>
    <t>Obtained using hand-held probe.</t>
  </si>
  <si>
    <t>NA (field)</t>
  </si>
  <si>
    <t>Handheld Soil Moisture Sensor</t>
  </si>
  <si>
    <t>Dynamax Inc.</t>
  </si>
  <si>
    <t>VWC at 0-6 cm depth (m3/m3, ML3 ThetaProbe</t>
  </si>
  <si>
    <t>Determined via moisture loss by drying samples at 60° C for 24 hours.</t>
  </si>
  <si>
    <t>Drying Oven</t>
  </si>
  <si>
    <t>Obtained via loss on ignition (LOI) by combusing samples in muffle furnace at 500° C for four hours.</t>
  </si>
  <si>
    <t>Shah</t>
  </si>
  <si>
    <t>Muffle Furnace</t>
  </si>
  <si>
    <t>Quantified via a simultaneous chloroform fumigation-extraction (sCFE), divided into unfumigate and funigated replicates used to assess the changes in biomass of extractable C (dissolved organic carbon). Extracts were analyzed using a Shimadzu Total Organic Carbon TOC analyzer at the EAL.</t>
  </si>
  <si>
    <t>-Extracted--Pataki &amp; Shah
-Analyzed--BYU EAL</t>
  </si>
  <si>
    <t>Shimadzu Total Organic Carbon analyzer</t>
  </si>
  <si>
    <t>Quantified via a simultaneous chloroform fumigation-extraction (sCFE), divided into unfumigate and funigated replicates used to assess the changes in biomass of extractable N (total dissolved nitrogen). Extracts were analyzed using a Shimadzu Total Organic Carbon TOC analyzer at the EAL.</t>
  </si>
  <si>
    <t>MB C:N Ratio</t>
  </si>
  <si>
    <t>Ratio (no units)</t>
  </si>
  <si>
    <t>Microbical biomass C:N ratio, calculated from DOC and TDN.</t>
  </si>
  <si>
    <t>LAP</t>
  </si>
  <si>
    <t>Ecoenzyme activity (EEA) rates using a fluorescence microplate reader.</t>
  </si>
  <si>
    <t>Multimode Microplate Reader</t>
  </si>
  <si>
    <t>BioTek</t>
  </si>
  <si>
    <t>Synergy H1</t>
  </si>
  <si>
    <t>AP</t>
  </si>
  <si>
    <t>BG</t>
  </si>
  <si>
    <t>POX</t>
  </si>
  <si>
    <t>ug/g soil per hour</t>
  </si>
  <si>
    <t>Protein concentrations and proteolytic activity using an absorbance microplate reader.</t>
  </si>
  <si>
    <t>Time (hours)</t>
  </si>
  <si>
    <t>mg N/ g soil per Day</t>
  </si>
  <si>
    <t>Incubated using burried bag method. KCl (potassium chloride) extracted via standard colometric method.</t>
  </si>
  <si>
    <t>N-min from June of 2021 were associated with inital seasonal cores despite being taken as seperate cores. Additionally, blank was missing for post May N-min cores, blank subtraction was done using average blank value for initial May N-min cores.</t>
  </si>
  <si>
    <t>​</t>
  </si>
  <si>
    <t>Result calculations are located in 'MBC_MBN_Final_Results.' Negative values were transformed by taking the average of the treatment by day (ex. average diverse concentration for 9/11/2020). Values that were transformed have a comment attached to the cell in the '2020-2021 Soil Core Master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</si>
</sst>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mmmm&quot;/&quot;yyyy"/>
    <numFmt numFmtId="166" formatCode="m/d/yy"/>
    <numFmt numFmtId="167" formatCode="mmm/yyyy"/>
    <numFmt numFmtId="168" formatCode="0.00000"/>
    <numFmt numFmtId="169" formatCode="0.0000"/>
    <numFmt numFmtId="170" formatCode="#,##0.000"/>
    <numFmt numFmtId="171" formatCode="0.0"/>
    <numFmt numFmtId="172" formatCode="#,##0.0000"/>
  </numFmts>
  <fonts count="30">
    <font>
      <sz val="10"/>
      <color rgb="FF000000"/>
      <name val="Arial"/>
      <scheme val="minor"/>
    </font>
    <font>
      <b/>
      <sz val="10"/>
      <color theme="1"/>
      <name val="Arial"/>
      <family val="2"/>
      <scheme val="minor"/>
    </font>
    <font>
      <sz val="10"/>
      <color theme="1"/>
      <name val="Arial"/>
      <family val="2"/>
      <scheme val="minor"/>
    </font>
    <font>
      <sz val="10"/>
      <name val="Arial"/>
      <family val="2"/>
    </font>
    <font>
      <sz val="12"/>
      <color theme="1"/>
      <name val="Times New Roman"/>
      <family val="1"/>
    </font>
    <font>
      <b/>
      <sz val="10"/>
      <color theme="1"/>
      <name val="Arial"/>
      <family val="2"/>
    </font>
    <font>
      <sz val="10"/>
      <color theme="1"/>
      <name val="Arial"/>
      <family val="2"/>
    </font>
    <font>
      <sz val="10"/>
      <color rgb="FF000000"/>
      <name val="Arial"/>
      <family val="2"/>
    </font>
    <font>
      <sz val="11"/>
      <color rgb="FF000000"/>
      <name val="Calibri"/>
      <family val="2"/>
    </font>
    <font>
      <sz val="10"/>
      <color theme="1"/>
      <name val="Arial"/>
      <family val="2"/>
      <scheme val="minor"/>
    </font>
    <font>
      <b/>
      <sz val="10"/>
      <color rgb="FF000000"/>
      <name val="Arial"/>
      <family val="2"/>
    </font>
    <font>
      <sz val="10"/>
      <color theme="1"/>
      <name val="Calibri"/>
      <family val="2"/>
    </font>
    <font>
      <sz val="12"/>
      <color rgb="FF000000"/>
      <name val="Calibri"/>
      <family val="2"/>
    </font>
    <font>
      <b/>
      <sz val="10"/>
      <color rgb="FF000000"/>
      <name val="Arial"/>
      <family val="2"/>
      <scheme val="minor"/>
    </font>
    <font>
      <sz val="10"/>
      <color theme="1"/>
      <name val="Arial"/>
      <family val="2"/>
    </font>
    <font>
      <sz val="11"/>
      <color theme="1"/>
      <name val="Calibri"/>
      <family val="2"/>
    </font>
    <font>
      <sz val="10"/>
      <color theme="1"/>
      <name val="Roboto"/>
    </font>
    <font>
      <sz val="12"/>
      <color theme="1"/>
      <name val="Calibri"/>
      <family val="2"/>
    </font>
    <font>
      <sz val="12"/>
      <color theme="1"/>
      <name val="&quot;Times New Roman&quot;"/>
    </font>
    <font>
      <sz val="12"/>
      <color rgb="FFFF0000"/>
      <name val="Calibri"/>
      <family val="2"/>
    </font>
    <font>
      <u/>
      <sz val="10"/>
      <color rgb="FF0000FF"/>
      <name val="Arial"/>
      <family val="2"/>
    </font>
    <font>
      <b/>
      <sz val="12"/>
      <color theme="1"/>
      <name val="Times New Roman"/>
      <family val="1"/>
    </font>
    <font>
      <b/>
      <vertAlign val="superscript"/>
      <sz val="12"/>
      <color theme="1"/>
      <name val="Times New Roman"/>
      <family val="1"/>
    </font>
    <font>
      <b/>
      <vertAlign val="subscript"/>
      <sz val="12"/>
      <color theme="1"/>
      <name val="Times New Roman"/>
      <family val="1"/>
    </font>
    <font>
      <vertAlign val="superscript"/>
      <sz val="12"/>
      <color theme="1"/>
      <name val="Times New Roman"/>
      <family val="1"/>
    </font>
    <font>
      <vertAlign val="subscript"/>
      <sz val="12"/>
      <color theme="1"/>
      <name val="Times New Roman"/>
      <family val="1"/>
    </font>
    <font>
      <b/>
      <sz val="10"/>
      <color theme="1"/>
      <name val="Calibri"/>
      <family val="2"/>
    </font>
    <font>
      <sz val="10"/>
      <color rgb="FF000000"/>
      <name val="Arial"/>
      <family val="2"/>
      <scheme val="minor"/>
    </font>
    <font>
      <sz val="11"/>
      <color rgb="FF000000"/>
      <name val="Arial"/>
      <family val="2"/>
      <scheme val="minor"/>
    </font>
    <font>
      <u/>
      <sz val="12"/>
      <color rgb="FF999999"/>
      <name val="Source Sans Pro"/>
      <family val="2"/>
    </font>
  </fonts>
  <fills count="23">
    <fill>
      <patternFill patternType="none"/>
    </fill>
    <fill>
      <patternFill patternType="gray125"/>
    </fill>
    <fill>
      <patternFill patternType="solid">
        <fgColor rgb="FFF4CCCC"/>
        <bgColor rgb="FFF4CCCC"/>
      </patternFill>
    </fill>
    <fill>
      <patternFill patternType="solid">
        <fgColor rgb="FFF9CB9C"/>
        <bgColor rgb="FFF9CB9C"/>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theme="0"/>
        <bgColor theme="0"/>
      </patternFill>
    </fill>
    <fill>
      <patternFill patternType="solid">
        <fgColor rgb="FFFFFFFF"/>
        <bgColor rgb="FFFFFFFF"/>
      </patternFill>
    </fill>
    <fill>
      <patternFill patternType="solid">
        <fgColor rgb="FFD9D2E9"/>
        <bgColor rgb="FFD9D2E9"/>
      </patternFill>
    </fill>
    <fill>
      <patternFill patternType="solid">
        <fgColor rgb="FFFFFF00"/>
        <bgColor rgb="FFFFFF00"/>
      </patternFill>
    </fill>
    <fill>
      <patternFill patternType="solid">
        <fgColor rgb="FFCCFFCC"/>
        <bgColor rgb="FFCCFFCC"/>
      </patternFill>
    </fill>
    <fill>
      <patternFill patternType="solid">
        <fgColor rgb="FFFF9900"/>
        <bgColor rgb="FFFF9900"/>
      </patternFill>
    </fill>
    <fill>
      <patternFill patternType="solid">
        <fgColor rgb="FFEA9999"/>
        <bgColor rgb="FFEA9999"/>
      </patternFill>
    </fill>
    <fill>
      <patternFill patternType="solid">
        <fgColor rgb="FFCCCCCC"/>
        <bgColor rgb="FFCCCCCC"/>
      </patternFill>
    </fill>
    <fill>
      <patternFill patternType="solid">
        <fgColor rgb="FFD9D9D9"/>
        <bgColor rgb="FFD9D9D9"/>
      </patternFill>
    </fill>
    <fill>
      <patternFill patternType="solid">
        <fgColor rgb="FFFFFFFF"/>
        <bgColor indexed="64"/>
      </patternFill>
    </fill>
  </fills>
  <borders count="29">
    <border>
      <left/>
      <right/>
      <top/>
      <bottom/>
      <diagonal/>
    </border>
    <border>
      <left style="thick">
        <color rgb="FF000000"/>
      </left>
      <right style="medium">
        <color rgb="FF000000"/>
      </right>
      <top style="thick">
        <color rgb="FF000000"/>
      </top>
      <bottom/>
      <diagonal/>
    </border>
    <border>
      <left style="medium">
        <color rgb="FF000000"/>
      </left>
      <right style="medium">
        <color rgb="FF000000"/>
      </right>
      <top style="thick">
        <color rgb="FF000000"/>
      </top>
      <bottom/>
      <diagonal/>
    </border>
    <border>
      <left style="medium">
        <color rgb="FF000000"/>
      </left>
      <right style="thick">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diagonal/>
    </border>
    <border>
      <left style="thick">
        <color rgb="FF000000"/>
      </left>
      <right/>
      <top/>
      <bottom/>
      <diagonal/>
    </border>
    <border>
      <left/>
      <right style="thick">
        <color rgb="FF000000"/>
      </right>
      <top/>
      <bottom/>
      <diagonal/>
    </border>
    <border>
      <left style="thick">
        <color rgb="FF000000"/>
      </left>
      <right style="medium">
        <color rgb="FF000000"/>
      </right>
      <top/>
      <bottom/>
      <diagonal/>
    </border>
    <border>
      <left style="medium">
        <color rgb="FF000000"/>
      </left>
      <right style="medium">
        <color rgb="FF000000"/>
      </right>
      <top/>
      <bottom/>
      <diagonal/>
    </border>
    <border>
      <left style="medium">
        <color rgb="FF000000"/>
      </left>
      <right style="thick">
        <color rgb="FF000000"/>
      </right>
      <top/>
      <bottom/>
      <diagonal/>
    </border>
    <border>
      <left/>
      <right/>
      <top/>
      <bottom style="medium">
        <color rgb="FF000000"/>
      </bottom>
      <diagonal/>
    </border>
    <border>
      <left/>
      <right style="thick">
        <color rgb="FF000000"/>
      </right>
      <top/>
      <bottom style="medium">
        <color rgb="FF000000"/>
      </bottom>
      <diagonal/>
    </border>
    <border>
      <left style="thick">
        <color rgb="FF000000"/>
      </left>
      <right/>
      <top/>
      <bottom style="medium">
        <color rgb="FF000000"/>
      </bottom>
      <diagonal/>
    </border>
    <border>
      <left/>
      <right style="thick">
        <color rgb="FF000000"/>
      </right>
      <top/>
      <bottom style="thick">
        <color rgb="FF000000"/>
      </bottom>
      <diagonal/>
    </border>
    <border>
      <left/>
      <right/>
      <top/>
      <bottom style="thick">
        <color rgb="FF000000"/>
      </bottom>
      <diagonal/>
    </border>
    <border>
      <left style="thick">
        <color rgb="FF000000"/>
      </left>
      <right style="medium">
        <color rgb="FF000000"/>
      </right>
      <top/>
      <bottom style="thick">
        <color rgb="FF000000"/>
      </bottom>
      <diagonal/>
    </border>
    <border>
      <left style="medium">
        <color rgb="FF000000"/>
      </left>
      <right style="medium">
        <color rgb="FF000000"/>
      </right>
      <top/>
      <bottom style="thick">
        <color rgb="FF000000"/>
      </bottom>
      <diagonal/>
    </border>
    <border>
      <left style="medium">
        <color rgb="FF000000"/>
      </left>
      <right style="thick">
        <color rgb="FF000000"/>
      </right>
      <top/>
      <bottom style="thick">
        <color rgb="FF000000"/>
      </bottom>
      <diagonal/>
    </border>
    <border>
      <left style="thick">
        <color rgb="FF000000"/>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7">
    <xf numFmtId="0" fontId="0" fillId="0" borderId="0" xfId="0"/>
    <xf numFmtId="0" fontId="1" fillId="0" borderId="0" xfId="0" applyFont="1"/>
    <xf numFmtId="0" fontId="2" fillId="0" borderId="0" xfId="0" applyFont="1"/>
    <xf numFmtId="0" fontId="1" fillId="0" borderId="0" xfId="0" applyFont="1" applyAlignment="1">
      <alignment horizontal="left"/>
    </xf>
    <xf numFmtId="0" fontId="2" fillId="8" borderId="16" xfId="0" applyFont="1" applyFill="1" applyBorder="1" applyAlignment="1">
      <alignment horizontal="right"/>
    </xf>
    <xf numFmtId="0" fontId="4" fillId="8" borderId="16" xfId="0" applyFont="1" applyFill="1" applyBorder="1" applyAlignment="1">
      <alignment horizontal="right"/>
    </xf>
    <xf numFmtId="0" fontId="2" fillId="9" borderId="20" xfId="0" applyFont="1" applyFill="1" applyBorder="1" applyAlignment="1">
      <alignment horizontal="right"/>
    </xf>
    <xf numFmtId="0" fontId="2" fillId="9" borderId="16" xfId="0" applyFont="1" applyFill="1" applyBorder="1" applyAlignment="1">
      <alignment horizontal="right"/>
    </xf>
    <xf numFmtId="0" fontId="2" fillId="10" borderId="20" xfId="0" applyFont="1" applyFill="1" applyBorder="1" applyAlignment="1">
      <alignment horizontal="right"/>
    </xf>
    <xf numFmtId="0" fontId="2" fillId="10" borderId="16" xfId="0" applyFont="1" applyFill="1" applyBorder="1" applyAlignment="1">
      <alignment horizontal="right"/>
    </xf>
    <xf numFmtId="0" fontId="2" fillId="10" borderId="15" xfId="0" applyFont="1" applyFill="1" applyBorder="1" applyAlignment="1">
      <alignment horizontal="right"/>
    </xf>
    <xf numFmtId="0" fontId="2" fillId="11" borderId="15" xfId="0" applyFont="1" applyFill="1" applyBorder="1" applyAlignment="1">
      <alignment horizontal="left"/>
    </xf>
    <xf numFmtId="0" fontId="2" fillId="12" borderId="16" xfId="0" applyFont="1" applyFill="1" applyBorder="1" applyAlignment="1">
      <alignment horizontal="left"/>
    </xf>
    <xf numFmtId="0" fontId="2" fillId="12" borderId="15" xfId="0" applyFont="1" applyFill="1" applyBorder="1" applyAlignment="1">
      <alignment horizontal="left"/>
    </xf>
    <xf numFmtId="0" fontId="2" fillId="0" borderId="16" xfId="0" applyFont="1" applyBorder="1" applyAlignment="1">
      <alignment horizontal="left"/>
    </xf>
    <xf numFmtId="0" fontId="2" fillId="0" borderId="15" xfId="0" applyFont="1" applyBorder="1" applyAlignment="1">
      <alignment horizontal="left"/>
    </xf>
    <xf numFmtId="0" fontId="2" fillId="0" borderId="0" xfId="0" applyFont="1" applyAlignment="1">
      <alignment horizontal="left"/>
    </xf>
    <xf numFmtId="14" fontId="5" fillId="0" borderId="0" xfId="0" applyNumberFormat="1" applyFont="1"/>
    <xf numFmtId="0" fontId="5" fillId="0" borderId="0" xfId="0" applyFont="1"/>
    <xf numFmtId="0" fontId="6" fillId="0" borderId="0" xfId="0" applyFont="1"/>
    <xf numFmtId="14" fontId="6" fillId="0" borderId="0" xfId="0" applyNumberFormat="1" applyFont="1" applyAlignment="1">
      <alignment horizontal="right"/>
    </xf>
    <xf numFmtId="0" fontId="6" fillId="0" borderId="0" xfId="0" applyFont="1" applyAlignment="1">
      <alignment horizontal="right"/>
    </xf>
    <xf numFmtId="0" fontId="6" fillId="0" borderId="8" xfId="0" applyFont="1" applyBorder="1" applyAlignment="1">
      <alignment horizontal="right"/>
    </xf>
    <xf numFmtId="164" fontId="6" fillId="0" borderId="0" xfId="0" applyNumberFormat="1" applyFont="1"/>
    <xf numFmtId="0" fontId="2" fillId="0" borderId="0" xfId="0" applyFont="1" applyAlignment="1">
      <alignment horizontal="right"/>
    </xf>
    <xf numFmtId="0" fontId="2" fillId="0" borderId="7" xfId="0" applyFont="1" applyBorder="1" applyAlignment="1">
      <alignment horizontal="right"/>
    </xf>
    <xf numFmtId="0" fontId="2" fillId="0" borderId="8" xfId="0" applyFont="1" applyBorder="1" applyAlignment="1">
      <alignment horizontal="right"/>
    </xf>
    <xf numFmtId="14" fontId="7" fillId="0" borderId="0" xfId="0" applyNumberFormat="1" applyFont="1" applyAlignment="1">
      <alignment horizontal="right"/>
    </xf>
    <xf numFmtId="0" fontId="2" fillId="13" borderId="7" xfId="0" applyFont="1" applyFill="1" applyBorder="1" applyAlignment="1">
      <alignment horizontal="right"/>
    </xf>
    <xf numFmtId="0" fontId="2" fillId="13" borderId="0" xfId="0" applyFont="1" applyFill="1" applyAlignment="1">
      <alignment horizontal="right"/>
    </xf>
    <xf numFmtId="2" fontId="2" fillId="0" borderId="0" xfId="0" applyNumberFormat="1" applyFont="1"/>
    <xf numFmtId="0" fontId="8" fillId="0" borderId="7" xfId="0" applyFont="1" applyBorder="1" applyAlignment="1">
      <alignment horizontal="right"/>
    </xf>
    <xf numFmtId="0" fontId="8" fillId="0" borderId="0" xfId="0" applyFont="1" applyAlignment="1">
      <alignment horizontal="right"/>
    </xf>
    <xf numFmtId="14" fontId="9" fillId="0" borderId="0" xfId="0" applyNumberFormat="1" applyFont="1" applyAlignment="1">
      <alignment horizontal="right"/>
    </xf>
    <xf numFmtId="0" fontId="9" fillId="0" borderId="0" xfId="0" applyFont="1" applyAlignment="1">
      <alignment horizontal="right"/>
    </xf>
    <xf numFmtId="0" fontId="9" fillId="0" borderId="8" xfId="0" applyFont="1" applyBorder="1" applyAlignment="1">
      <alignment horizontal="right"/>
    </xf>
    <xf numFmtId="0" fontId="9" fillId="13" borderId="7" xfId="0" applyFont="1" applyFill="1" applyBorder="1" applyAlignment="1">
      <alignment horizontal="right"/>
    </xf>
    <xf numFmtId="0" fontId="9" fillId="13" borderId="0" xfId="0" applyFont="1" applyFill="1" applyAlignment="1">
      <alignment horizontal="right"/>
    </xf>
    <xf numFmtId="0" fontId="0" fillId="0" borderId="7" xfId="0" applyBorder="1" applyAlignment="1">
      <alignment horizontal="right"/>
    </xf>
    <xf numFmtId="0" fontId="0" fillId="0" borderId="0" xfId="0" applyAlignment="1">
      <alignment horizontal="right"/>
    </xf>
    <xf numFmtId="0" fontId="9" fillId="0" borderId="7" xfId="0" applyFont="1" applyBorder="1" applyAlignment="1">
      <alignment horizontal="right"/>
    </xf>
    <xf numFmtId="0" fontId="9" fillId="0" borderId="0" xfId="0" applyFont="1"/>
    <xf numFmtId="0" fontId="0" fillId="13" borderId="7" xfId="0" applyFill="1" applyBorder="1" applyAlignment="1">
      <alignment horizontal="right"/>
    </xf>
    <xf numFmtId="0" fontId="0" fillId="13" borderId="0" xfId="0" applyFill="1" applyAlignment="1">
      <alignment horizontal="right"/>
    </xf>
    <xf numFmtId="164" fontId="9" fillId="0" borderId="0" xfId="0" applyNumberFormat="1" applyFont="1"/>
    <xf numFmtId="2" fontId="9" fillId="0" borderId="0" xfId="0" applyNumberFormat="1" applyFont="1"/>
    <xf numFmtId="0" fontId="9" fillId="10" borderId="8" xfId="0" applyFont="1" applyFill="1" applyBorder="1" applyAlignment="1">
      <alignment horizontal="right"/>
    </xf>
    <xf numFmtId="14" fontId="0" fillId="0" borderId="0" xfId="0" applyNumberFormat="1" applyAlignment="1">
      <alignment horizontal="right"/>
    </xf>
    <xf numFmtId="164" fontId="6" fillId="0" borderId="0" xfId="0" applyNumberFormat="1" applyFont="1" applyAlignment="1">
      <alignment horizontal="right"/>
    </xf>
    <xf numFmtId="2" fontId="6" fillId="0" borderId="0" xfId="0" applyNumberFormat="1" applyFont="1" applyAlignment="1">
      <alignment horizontal="right"/>
    </xf>
    <xf numFmtId="0" fontId="7" fillId="14" borderId="0" xfId="0" applyFont="1" applyFill="1" applyAlignment="1">
      <alignment horizontal="right"/>
    </xf>
    <xf numFmtId="165" fontId="5" fillId="0" borderId="0" xfId="0" applyNumberFormat="1" applyFont="1" applyAlignment="1">
      <alignment horizontal="left"/>
    </xf>
    <xf numFmtId="14" fontId="5" fillId="0" borderId="0" xfId="0" applyNumberFormat="1" applyFont="1" applyAlignment="1">
      <alignment horizontal="left"/>
    </xf>
    <xf numFmtId="0" fontId="5" fillId="0" borderId="0" xfId="0" applyFont="1" applyAlignment="1">
      <alignment horizontal="left"/>
    </xf>
    <xf numFmtId="0" fontId="10" fillId="0" borderId="0" xfId="0" applyFont="1" applyAlignment="1">
      <alignment horizontal="left"/>
    </xf>
    <xf numFmtId="165" fontId="6" fillId="0" borderId="0" xfId="0" applyNumberFormat="1" applyFont="1" applyAlignment="1">
      <alignment horizontal="right"/>
    </xf>
    <xf numFmtId="166" fontId="6" fillId="0" borderId="0" xfId="0" applyNumberFormat="1" applyFont="1" applyAlignment="1">
      <alignment horizontal="right"/>
    </xf>
    <xf numFmtId="167" fontId="6" fillId="0" borderId="0" xfId="0" applyNumberFormat="1" applyFont="1" applyAlignment="1">
      <alignment horizontal="right"/>
    </xf>
    <xf numFmtId="4" fontId="5" fillId="0" borderId="0" xfId="0" applyNumberFormat="1" applyFont="1"/>
    <xf numFmtId="0" fontId="11" fillId="0" borderId="0" xfId="0" applyFont="1"/>
    <xf numFmtId="19" fontId="6" fillId="0" borderId="0" xfId="0" applyNumberFormat="1" applyFont="1" applyAlignment="1">
      <alignment horizontal="right"/>
    </xf>
    <xf numFmtId="46" fontId="6" fillId="0" borderId="0" xfId="0" applyNumberFormat="1" applyFont="1" applyAlignment="1">
      <alignment horizontal="right"/>
    </xf>
    <xf numFmtId="4" fontId="6" fillId="0" borderId="0" xfId="0" applyNumberFormat="1" applyFont="1" applyAlignment="1">
      <alignment horizontal="right"/>
    </xf>
    <xf numFmtId="0" fontId="6" fillId="14" borderId="0" xfId="0" applyFont="1" applyFill="1" applyAlignment="1">
      <alignment horizontal="right"/>
    </xf>
    <xf numFmtId="4" fontId="6" fillId="14" borderId="0" xfId="0" applyNumberFormat="1" applyFont="1" applyFill="1" applyAlignment="1">
      <alignment horizontal="right"/>
    </xf>
    <xf numFmtId="14" fontId="11" fillId="0" borderId="0" xfId="0" applyNumberFormat="1" applyFont="1" applyAlignment="1">
      <alignment horizontal="right"/>
    </xf>
    <xf numFmtId="46" fontId="11" fillId="0" borderId="0" xfId="0" applyNumberFormat="1" applyFont="1" applyAlignment="1">
      <alignment horizontal="right"/>
    </xf>
    <xf numFmtId="4" fontId="11" fillId="0" borderId="0" xfId="0" applyNumberFormat="1" applyFont="1" applyAlignment="1">
      <alignment horizontal="right"/>
    </xf>
    <xf numFmtId="0" fontId="11" fillId="0" borderId="0" xfId="0" applyFont="1" applyAlignment="1">
      <alignment horizontal="right"/>
    </xf>
    <xf numFmtId="2" fontId="11" fillId="0" borderId="0" xfId="0" applyNumberFormat="1" applyFont="1" applyAlignment="1">
      <alignment horizontal="right"/>
    </xf>
    <xf numFmtId="14" fontId="11" fillId="0" borderId="0" xfId="0" applyNumberFormat="1" applyFont="1"/>
    <xf numFmtId="20" fontId="11" fillId="0" borderId="0" xfId="0" applyNumberFormat="1" applyFont="1"/>
    <xf numFmtId="4" fontId="11" fillId="0" borderId="0" xfId="0" applyNumberFormat="1" applyFont="1"/>
    <xf numFmtId="0" fontId="6" fillId="15" borderId="0" xfId="0" applyFont="1" applyFill="1" applyAlignment="1">
      <alignment horizontal="right"/>
    </xf>
    <xf numFmtId="14" fontId="6" fillId="15" borderId="0" xfId="0" applyNumberFormat="1" applyFont="1" applyFill="1" applyAlignment="1">
      <alignment horizontal="right"/>
    </xf>
    <xf numFmtId="4" fontId="6" fillId="15" borderId="0" xfId="0" applyNumberFormat="1" applyFont="1" applyFill="1" applyAlignment="1">
      <alignment horizontal="right"/>
    </xf>
    <xf numFmtId="2" fontId="5" fillId="0" borderId="0" xfId="0" applyNumberFormat="1" applyFont="1"/>
    <xf numFmtId="164" fontId="5" fillId="0" borderId="0" xfId="0" applyNumberFormat="1" applyFont="1"/>
    <xf numFmtId="2" fontId="6" fillId="0" borderId="0" xfId="0" applyNumberFormat="1" applyFont="1"/>
    <xf numFmtId="166" fontId="7" fillId="0" borderId="0" xfId="0" applyNumberFormat="1" applyFont="1" applyAlignment="1">
      <alignment horizontal="right"/>
    </xf>
    <xf numFmtId="14" fontId="6" fillId="0" borderId="0" xfId="0" applyNumberFormat="1" applyFont="1"/>
    <xf numFmtId="168" fontId="6" fillId="0" borderId="0" xfId="0" applyNumberFormat="1" applyFont="1" applyAlignment="1">
      <alignment horizontal="right"/>
    </xf>
    <xf numFmtId="18" fontId="6" fillId="0" borderId="0" xfId="0" applyNumberFormat="1" applyFont="1" applyAlignment="1">
      <alignment horizontal="right"/>
    </xf>
    <xf numFmtId="1" fontId="6" fillId="0" borderId="0" xfId="0" applyNumberFormat="1" applyFont="1"/>
    <xf numFmtId="169" fontId="6" fillId="0" borderId="0" xfId="0" applyNumberFormat="1" applyFont="1"/>
    <xf numFmtId="170" fontId="6" fillId="0" borderId="0" xfId="0" applyNumberFormat="1" applyFont="1"/>
    <xf numFmtId="0" fontId="12" fillId="0" borderId="0" xfId="0" applyFont="1" applyAlignment="1">
      <alignment horizontal="right"/>
    </xf>
    <xf numFmtId="18" fontId="6" fillId="0" borderId="0" xfId="0" applyNumberFormat="1" applyFont="1"/>
    <xf numFmtId="0" fontId="13" fillId="0" borderId="0" xfId="0" applyFont="1"/>
    <xf numFmtId="14" fontId="2" fillId="0" borderId="0" xfId="0" applyNumberFormat="1" applyFont="1"/>
    <xf numFmtId="14" fontId="14" fillId="0" borderId="0" xfId="0" applyNumberFormat="1" applyFont="1"/>
    <xf numFmtId="14" fontId="14" fillId="0" borderId="0" xfId="0" applyNumberFormat="1" applyFont="1" applyAlignment="1">
      <alignment horizontal="right"/>
    </xf>
    <xf numFmtId="0" fontId="14" fillId="0" borderId="0" xfId="0" applyFont="1"/>
    <xf numFmtId="0" fontId="14" fillId="0" borderId="0" xfId="0" applyFont="1" applyAlignment="1">
      <alignment horizontal="right"/>
    </xf>
    <xf numFmtId="171" fontId="6" fillId="0" borderId="0" xfId="0" applyNumberFormat="1" applyFont="1" applyAlignment="1">
      <alignment horizontal="right"/>
    </xf>
    <xf numFmtId="0" fontId="15" fillId="0" borderId="0" xfId="0" applyFont="1" applyAlignment="1">
      <alignment horizontal="right"/>
    </xf>
    <xf numFmtId="171" fontId="6" fillId="16" borderId="0" xfId="0" applyNumberFormat="1" applyFont="1" applyFill="1" applyAlignment="1">
      <alignment horizontal="right"/>
    </xf>
    <xf numFmtId="2" fontId="6" fillId="16" borderId="0" xfId="0" applyNumberFormat="1" applyFont="1" applyFill="1" applyAlignment="1">
      <alignment horizontal="right"/>
    </xf>
    <xf numFmtId="14" fontId="16" fillId="0" borderId="0" xfId="0" applyNumberFormat="1" applyFont="1" applyAlignment="1">
      <alignment horizontal="right"/>
    </xf>
    <xf numFmtId="0" fontId="16" fillId="0" borderId="0" xfId="0" applyFont="1" applyAlignment="1">
      <alignment horizontal="right"/>
    </xf>
    <xf numFmtId="171" fontId="17" fillId="17" borderId="0" xfId="0" applyNumberFormat="1" applyFont="1" applyFill="1" applyAlignment="1">
      <alignment horizontal="center"/>
    </xf>
    <xf numFmtId="171" fontId="17" fillId="17" borderId="21" xfId="0" applyNumberFormat="1" applyFont="1" applyFill="1" applyBorder="1" applyAlignment="1">
      <alignment horizontal="center"/>
    </xf>
    <xf numFmtId="0" fontId="18" fillId="17" borderId="21" xfId="0" applyFont="1" applyFill="1" applyBorder="1" applyAlignment="1">
      <alignment horizontal="center"/>
    </xf>
    <xf numFmtId="171" fontId="18" fillId="17" borderId="21" xfId="0" applyNumberFormat="1" applyFont="1" applyFill="1" applyBorder="1" applyAlignment="1">
      <alignment horizontal="center"/>
    </xf>
    <xf numFmtId="0" fontId="17" fillId="0" borderId="0" xfId="0" applyFont="1"/>
    <xf numFmtId="0" fontId="17" fillId="17" borderId="21" xfId="0" applyFont="1" applyFill="1" applyBorder="1" applyAlignment="1">
      <alignment horizontal="center"/>
    </xf>
    <xf numFmtId="164" fontId="17" fillId="17" borderId="21" xfId="0" applyNumberFormat="1" applyFont="1" applyFill="1" applyBorder="1" applyAlignment="1">
      <alignment horizontal="center"/>
    </xf>
    <xf numFmtId="0" fontId="17" fillId="0" borderId="0" xfId="0" applyFont="1" applyAlignment="1">
      <alignment horizontal="right"/>
    </xf>
    <xf numFmtId="171" fontId="19" fillId="17" borderId="21" xfId="0" applyNumberFormat="1" applyFont="1" applyFill="1" applyBorder="1" applyAlignment="1">
      <alignment horizontal="center"/>
    </xf>
    <xf numFmtId="172" fontId="6" fillId="0" borderId="0" xfId="0" applyNumberFormat="1" applyFont="1" applyAlignment="1">
      <alignment horizontal="right"/>
    </xf>
    <xf numFmtId="0" fontId="1" fillId="0" borderId="0" xfId="0" applyFont="1" applyAlignment="1">
      <alignment horizontal="center"/>
    </xf>
    <xf numFmtId="2" fontId="5" fillId="0" borderId="0" xfId="0" applyNumberFormat="1" applyFont="1" applyAlignment="1">
      <alignment horizontal="center"/>
    </xf>
    <xf numFmtId="0" fontId="1" fillId="18" borderId="0" xfId="0" applyFont="1" applyFill="1" applyAlignment="1">
      <alignment horizontal="center"/>
    </xf>
    <xf numFmtId="2" fontId="2" fillId="18" borderId="0" xfId="0" applyNumberFormat="1" applyFont="1" applyFill="1"/>
    <xf numFmtId="0" fontId="2" fillId="18" borderId="0" xfId="0" applyFont="1" applyFill="1"/>
    <xf numFmtId="2" fontId="6" fillId="3" borderId="0" xfId="0" applyNumberFormat="1" applyFont="1" applyFill="1" applyAlignment="1">
      <alignment horizontal="right"/>
    </xf>
    <xf numFmtId="0" fontId="2" fillId="3" borderId="0" xfId="0" applyFont="1" applyFill="1"/>
    <xf numFmtId="0" fontId="2" fillId="3" borderId="0" xfId="0" applyFont="1" applyFill="1" applyAlignment="1">
      <alignment horizontal="right"/>
    </xf>
    <xf numFmtId="2" fontId="2" fillId="3" borderId="0" xfId="0" applyNumberFormat="1" applyFont="1" applyFill="1"/>
    <xf numFmtId="0" fontId="20" fillId="0" borderId="0" xfId="0" applyFont="1" applyAlignment="1">
      <alignment horizontal="right"/>
    </xf>
    <xf numFmtId="2" fontId="6" fillId="0" borderId="0" xfId="0" applyNumberFormat="1" applyFont="1" applyAlignment="1">
      <alignment horizontal="center"/>
    </xf>
    <xf numFmtId="0" fontId="5" fillId="5" borderId="0" xfId="0" applyFont="1" applyFill="1" applyAlignment="1">
      <alignment horizontal="left" wrapText="1"/>
    </xf>
    <xf numFmtId="0" fontId="5" fillId="19" borderId="0" xfId="0" applyFont="1" applyFill="1" applyAlignment="1">
      <alignment horizontal="left" wrapText="1"/>
    </xf>
    <xf numFmtId="0" fontId="5" fillId="20" borderId="0" xfId="0" applyFont="1" applyFill="1" applyAlignment="1">
      <alignment horizontal="left" wrapText="1"/>
    </xf>
    <xf numFmtId="0" fontId="5" fillId="7" borderId="0" xfId="0" applyFont="1" applyFill="1" applyAlignment="1">
      <alignment horizontal="left" wrapText="1"/>
    </xf>
    <xf numFmtId="2" fontId="1" fillId="0" borderId="0" xfId="0" applyNumberFormat="1" applyFont="1"/>
    <xf numFmtId="172" fontId="2" fillId="0" borderId="0" xfId="0" applyNumberFormat="1" applyFont="1"/>
    <xf numFmtId="0" fontId="0" fillId="0" borderId="22" xfId="0" pivotButton="1" applyBorder="1"/>
    <xf numFmtId="0" fontId="0" fillId="0" borderId="23" xfId="0" applyBorder="1"/>
    <xf numFmtId="0" fontId="0" fillId="0" borderId="22" xfId="0" applyBorder="1"/>
    <xf numFmtId="0" fontId="0" fillId="0" borderId="24" xfId="0" applyBorder="1"/>
    <xf numFmtId="0" fontId="0" fillId="0" borderId="26" xfId="0" applyBorder="1"/>
    <xf numFmtId="164" fontId="2" fillId="0" borderId="0" xfId="0" applyNumberFormat="1" applyFont="1" applyAlignment="1">
      <alignment horizontal="right"/>
    </xf>
    <xf numFmtId="0" fontId="13" fillId="0" borderId="28" xfId="0" applyFont="1" applyBorder="1" applyAlignment="1">
      <alignment wrapText="1"/>
    </xf>
    <xf numFmtId="0" fontId="27" fillId="0" borderId="28" xfId="0" applyFont="1" applyBorder="1" applyAlignment="1">
      <alignment wrapText="1"/>
    </xf>
    <xf numFmtId="0" fontId="27" fillId="22" borderId="28" xfId="0" applyFont="1" applyFill="1" applyBorder="1" applyAlignment="1">
      <alignment wrapText="1"/>
    </xf>
    <xf numFmtId="0" fontId="28" fillId="0" borderId="28" xfId="0" applyFont="1" applyBorder="1" applyAlignment="1">
      <alignment vertical="center"/>
    </xf>
    <xf numFmtId="0" fontId="29" fillId="22" borderId="28" xfId="0" applyFont="1" applyFill="1" applyBorder="1" applyAlignment="1">
      <alignment wrapText="1"/>
    </xf>
    <xf numFmtId="0" fontId="1" fillId="2" borderId="3" xfId="0" applyFont="1" applyFill="1" applyBorder="1" applyAlignment="1">
      <alignment horizontal="center"/>
    </xf>
    <xf numFmtId="0" fontId="3" fillId="0" borderId="11" xfId="0" applyFont="1" applyBorder="1"/>
    <xf numFmtId="0" fontId="3" fillId="0" borderId="19" xfId="0" applyFont="1" applyBorder="1"/>
    <xf numFmtId="0" fontId="1" fillId="3" borderId="4" xfId="0" applyFont="1" applyFill="1" applyBorder="1" applyAlignment="1">
      <alignment horizontal="left"/>
    </xf>
    <xf numFmtId="0" fontId="3" fillId="0" borderId="4" xfId="0" applyFont="1" applyBorder="1"/>
    <xf numFmtId="0" fontId="3" fillId="0" borderId="5" xfId="0" applyFont="1" applyBorder="1"/>
    <xf numFmtId="0" fontId="3" fillId="0" borderId="12" xfId="0" applyFont="1" applyBorder="1"/>
    <xf numFmtId="0" fontId="3" fillId="0" borderId="13" xfId="0" applyFont="1" applyBorder="1"/>
    <xf numFmtId="0" fontId="1" fillId="0" borderId="4" xfId="0" applyFont="1" applyBorder="1" applyAlignment="1">
      <alignment horizontal="left"/>
    </xf>
    <xf numFmtId="0" fontId="3" fillId="0" borderId="16" xfId="0" applyFont="1" applyBorder="1"/>
    <xf numFmtId="0" fontId="1" fillId="0" borderId="5" xfId="0" applyFont="1" applyBorder="1" applyAlignment="1">
      <alignment horizontal="left"/>
    </xf>
    <xf numFmtId="0" fontId="3" fillId="0" borderId="15" xfId="0" applyFont="1" applyBorder="1"/>
    <xf numFmtId="0" fontId="1" fillId="4" borderId="6" xfId="0" applyFont="1" applyFill="1" applyBorder="1" applyAlignment="1">
      <alignment horizontal="left"/>
    </xf>
    <xf numFmtId="0" fontId="3" fillId="0" borderId="14" xfId="0" applyFont="1" applyBorder="1"/>
    <xf numFmtId="0" fontId="1" fillId="5" borderId="7" xfId="0" applyFont="1" applyFill="1" applyBorder="1" applyAlignment="1">
      <alignment horizontal="left"/>
    </xf>
    <xf numFmtId="0" fontId="0" fillId="0" borderId="0" xfId="0"/>
    <xf numFmtId="0" fontId="3" fillId="0" borderId="8" xfId="0" applyFont="1" applyBorder="1"/>
    <xf numFmtId="0" fontId="1" fillId="6" borderId="5" xfId="0" applyFont="1" applyFill="1" applyBorder="1" applyAlignment="1">
      <alignment horizontal="left"/>
    </xf>
    <xf numFmtId="0" fontId="1" fillId="7" borderId="4" xfId="0" applyFont="1" applyFill="1" applyBorder="1" applyAlignment="1">
      <alignment horizontal="left"/>
    </xf>
    <xf numFmtId="14" fontId="1" fillId="2" borderId="1" xfId="0" applyNumberFormat="1" applyFont="1" applyFill="1" applyBorder="1" applyAlignment="1">
      <alignment horizontal="center"/>
    </xf>
    <xf numFmtId="0" fontId="3" fillId="0" borderId="9" xfId="0" applyFont="1" applyBorder="1"/>
    <xf numFmtId="0" fontId="3" fillId="0" borderId="17" xfId="0" applyFont="1" applyBorder="1"/>
    <xf numFmtId="0" fontId="1" fillId="2" borderId="2" xfId="0" applyFont="1" applyFill="1" applyBorder="1" applyAlignment="1">
      <alignment horizontal="center"/>
    </xf>
    <xf numFmtId="0" fontId="3" fillId="0" borderId="10" xfId="0" applyFont="1" applyBorder="1"/>
    <xf numFmtId="0" fontId="3" fillId="0" borderId="18" xfId="0" applyFont="1" applyBorder="1"/>
    <xf numFmtId="0" fontId="5" fillId="3" borderId="4" xfId="0" applyFont="1" applyFill="1" applyBorder="1" applyAlignment="1">
      <alignment wrapText="1"/>
    </xf>
    <xf numFmtId="0" fontId="5" fillId="3" borderId="5" xfId="0" applyFont="1" applyFill="1" applyBorder="1" applyAlignment="1">
      <alignment wrapText="1"/>
    </xf>
    <xf numFmtId="0" fontId="5" fillId="3" borderId="6" xfId="0" applyFont="1" applyFill="1" applyBorder="1" applyAlignment="1">
      <alignment wrapText="1"/>
    </xf>
    <xf numFmtId="0" fontId="3" fillId="0" borderId="20" xfId="0" applyFont="1" applyBorder="1"/>
    <xf numFmtId="0" fontId="5" fillId="3" borderId="4" xfId="0" applyFont="1" applyFill="1" applyBorder="1"/>
    <xf numFmtId="0" fontId="5" fillId="3" borderId="5" xfId="0" applyFont="1" applyFill="1" applyBorder="1"/>
    <xf numFmtId="0" fontId="6" fillId="3" borderId="4" xfId="0" applyFont="1" applyFill="1" applyBorder="1"/>
    <xf numFmtId="0" fontId="5" fillId="3" borderId="6" xfId="0" applyFont="1" applyFill="1" applyBorder="1"/>
    <xf numFmtId="0" fontId="6" fillId="4" borderId="4" xfId="0" applyFont="1" applyFill="1" applyBorder="1"/>
    <xf numFmtId="0" fontId="6" fillId="4" borderId="5" xfId="0" applyFont="1" applyFill="1" applyBorder="1"/>
    <xf numFmtId="0" fontId="5" fillId="4" borderId="4" xfId="0" applyFont="1" applyFill="1" applyBorder="1"/>
    <xf numFmtId="0" fontId="5" fillId="4" borderId="6" xfId="0" applyFont="1" applyFill="1" applyBorder="1"/>
    <xf numFmtId="14" fontId="5" fillId="4" borderId="6" xfId="0" applyNumberFormat="1" applyFont="1" applyFill="1" applyBorder="1"/>
    <xf numFmtId="0" fontId="5" fillId="0" borderId="0" xfId="0" applyFont="1" applyAlignment="1">
      <alignment wrapText="1"/>
    </xf>
    <xf numFmtId="0" fontId="5" fillId="6" borderId="4" xfId="0" applyFont="1" applyFill="1" applyBorder="1" applyAlignment="1">
      <alignment wrapText="1"/>
    </xf>
    <xf numFmtId="0" fontId="5" fillId="6" borderId="5" xfId="0" applyFont="1" applyFill="1" applyBorder="1" applyAlignment="1">
      <alignment wrapText="1"/>
    </xf>
    <xf numFmtId="0" fontId="5" fillId="6" borderId="6" xfId="0" applyFont="1" applyFill="1" applyBorder="1" applyAlignment="1">
      <alignment wrapText="1"/>
    </xf>
    <xf numFmtId="0" fontId="5" fillId="3" borderId="4" xfId="0" applyFont="1" applyFill="1" applyBorder="1" applyAlignment="1">
      <alignment horizontal="left" wrapText="1"/>
    </xf>
    <xf numFmtId="0" fontId="5" fillId="3" borderId="5" xfId="0" applyFont="1" applyFill="1" applyBorder="1" applyAlignment="1">
      <alignment horizontal="left" wrapText="1"/>
    </xf>
    <xf numFmtId="0" fontId="5" fillId="3" borderId="6" xfId="0" applyFont="1" applyFill="1" applyBorder="1" applyAlignment="1">
      <alignment horizontal="left" wrapText="1"/>
    </xf>
    <xf numFmtId="0" fontId="5" fillId="21" borderId="4" xfId="0" applyFont="1" applyFill="1" applyBorder="1" applyAlignment="1">
      <alignment horizontal="left" wrapText="1"/>
    </xf>
    <xf numFmtId="0" fontId="0" fillId="0" borderId="23" xfId="0" applyNumberFormat="1" applyBorder="1"/>
    <xf numFmtId="0" fontId="0" fillId="0" borderId="25" xfId="0" applyNumberFormat="1" applyBorder="1"/>
    <xf numFmtId="0" fontId="0" fillId="0" borderId="27"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Yvette Hastings" refreshedDate="45362.421506481478" refreshedVersion="8" recordCount="27" xr:uid="{00000000-000A-0000-FFFF-FFFF00000000}">
  <cacheSource type="worksheet">
    <worksheetSource ref="A1:O28" sheet="Bulk Density Raw Data"/>
  </cacheSource>
  <cacheFields count="15">
    <cacheField name="Date" numFmtId="14">
      <sharedItems containsSemiMixedTypes="0" containsNonDate="0" containsDate="1" containsString="0" minDate="2021-10-27T00:00:00" maxDate="2021-10-28T00:00:00"/>
    </cacheField>
    <cacheField name="Site" numFmtId="0">
      <sharedItems/>
    </cacheField>
    <cacheField name="Plot " numFmtId="0">
      <sharedItems containsSemiMixedTypes="0" containsString="0" containsNumber="1" containsInteger="1" minValue="1" maxValue="9" count="9">
        <n v="1"/>
        <n v="2"/>
        <n v="3"/>
        <n v="4"/>
        <n v="5"/>
        <n v="6"/>
        <n v="7"/>
        <n v="8"/>
        <n v="9"/>
      </sharedItems>
    </cacheField>
    <cacheField name="Replicate" numFmtId="0">
      <sharedItems containsSemiMixedTypes="0" containsString="0" containsNumber="1" containsInteger="1" minValue="1" maxValue="3"/>
    </cacheField>
    <cacheField name="Tin A ID " numFmtId="0">
      <sharedItems/>
    </cacheField>
    <cacheField name="Tin A Weight  (g) " numFmtId="0">
      <sharedItems containsSemiMixedTypes="0" containsString="0" containsNumber="1" minValue="0.95550000000000002" maxValue="1.0476000000000001"/>
    </cacheField>
    <cacheField name="Tin A + Dry Soil Weigth (g) " numFmtId="2">
      <sharedItems containsSemiMixedTypes="0" containsString="0" containsNumber="1" minValue="24.8154" maxValue="43.177900000000001"/>
    </cacheField>
    <cacheField name="Tin B ID" numFmtId="0">
      <sharedItems/>
    </cacheField>
    <cacheField name="Tin B Weight  (g) " numFmtId="0">
      <sharedItems containsSemiMixedTypes="0" containsString="0" containsNumber="1" minValue="0.95330000000000004" maxValue="1.0483"/>
    </cacheField>
    <cacheField name="Tin B + Dry Soil Weigth (g) " numFmtId="2">
      <sharedItems containsSemiMixedTypes="0" containsString="0" containsNumber="1" minValue="26.030200000000001" maxValue="44.080500000000001"/>
    </cacheField>
    <cacheField name="Total Tin Weight A+B (g) " numFmtId="2">
      <sharedItems containsSemiMixedTypes="0" containsString="0" containsNumber="1" minValue="1.9321000000000002" maxValue="2.0898000000000003"/>
    </cacheField>
    <cacheField name="Total Tin + Dry Soil Weight (g)" numFmtId="2">
      <sharedItems containsSemiMixedTypes="0" containsString="0" containsNumber="1" minValue="50.845600000000005" maxValue="81.778800000000004"/>
    </cacheField>
    <cacheField name="Total Dry Soil Weight (g)" numFmtId="2">
      <sharedItems containsSemiMixedTypes="0" containsString="0" containsNumber="1" minValue="48.892100000000006" maxValue="79.789400000000001"/>
    </cacheField>
    <cacheField name="Volume (cm3)" numFmtId="0">
      <sharedItems containsSemiMixedTypes="0" containsString="0" containsNumber="1" minValue="50.67" maxValue="50.67"/>
    </cacheField>
    <cacheField name="Bulk Density (g/cm3)" numFmtId="164">
      <sharedItems containsSemiMixedTypes="0" containsString="0" containsNumber="1" minValue="0.96491217683047181" maxValue="1.57468719163212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d v="2021-10-27T00:00:00"/>
    <s v="GIRF"/>
    <x v="0"/>
    <n v="1"/>
    <s v="1A"/>
    <n v="1.0107999999999999"/>
    <n v="35.404299999999999"/>
    <s v="1B"/>
    <n v="1.0067999999999999"/>
    <n v="35.336399999999998"/>
    <n v="2.0175999999999998"/>
    <n v="70.740700000000004"/>
    <n v="68.723100000000002"/>
    <n v="50.67"/>
    <n v="1.3562877442273535"/>
  </r>
  <r>
    <d v="2021-10-27T00:00:00"/>
    <s v="GIRF"/>
    <x v="0"/>
    <n v="2"/>
    <s v="2A"/>
    <n v="1.0075000000000001"/>
    <n v="36.438200000000002"/>
    <s v="2B"/>
    <n v="1.0055000000000001"/>
    <n v="41.9649"/>
    <n v="2.0129999999999999"/>
    <n v="78.403099999999995"/>
    <n v="76.39009999999999"/>
    <n v="50.67"/>
    <n v="1.5076001578843494"/>
  </r>
  <r>
    <d v="2021-10-27T00:00:00"/>
    <s v="GIRF"/>
    <x v="0"/>
    <n v="3"/>
    <s v="3A"/>
    <n v="1.018"/>
    <n v="38.003300000000003"/>
    <s v="3B"/>
    <n v="1.0104"/>
    <n v="35.655000000000001"/>
    <n v="2.0284"/>
    <n v="73.658299999999997"/>
    <n v="71.629899999999992"/>
    <n v="50.67"/>
    <n v="1.4136550226958751"/>
  </r>
  <r>
    <d v="2021-10-27T00:00:00"/>
    <s v="GIRF"/>
    <x v="1"/>
    <n v="1"/>
    <s v="4A"/>
    <n v="1.0359"/>
    <n v="34.816400000000002"/>
    <s v="4B"/>
    <n v="1.0483"/>
    <n v="33.690300000000001"/>
    <n v="2.0842000000000001"/>
    <n v="68.506699999999995"/>
    <n v="66.422499999999999"/>
    <n v="50.67"/>
    <n v="1.3108841523583974"/>
  </r>
  <r>
    <d v="2021-10-27T00:00:00"/>
    <s v="GIRF"/>
    <x v="1"/>
    <n v="2"/>
    <s v="5A"/>
    <n v="1.0476000000000001"/>
    <n v="30.853000000000002"/>
    <s v="5B"/>
    <n v="1.0422"/>
    <n v="42.088099999999997"/>
    <n v="2.0898000000000003"/>
    <n v="72.941100000000006"/>
    <n v="70.851300000000009"/>
    <n v="50.67"/>
    <n v="1.3982889283599764"/>
  </r>
  <r>
    <d v="2021-10-27T00:00:00"/>
    <s v="GIRF"/>
    <x v="1"/>
    <n v="3"/>
    <s v="6A"/>
    <n v="1.0458000000000001"/>
    <n v="26.954699999999999"/>
    <s v="6B"/>
    <n v="1.0362"/>
    <n v="26.209399999999999"/>
    <n v="2.0819999999999999"/>
    <n v="53.164099999999998"/>
    <n v="51.082099999999997"/>
    <n v="50.67"/>
    <n v="1.0081330175646339"/>
  </r>
  <r>
    <d v="2021-10-27T00:00:00"/>
    <s v="GIRF"/>
    <x v="2"/>
    <n v="1"/>
    <s v="7A"/>
    <n v="0.98580000000000001"/>
    <n v="37.743000000000002"/>
    <s v="7B"/>
    <n v="0.98160000000000003"/>
    <n v="35.744700000000002"/>
    <n v="1.9674"/>
    <n v="73.487700000000004"/>
    <n v="71.520300000000006"/>
    <n v="50.67"/>
    <n v="1.4114920071047958"/>
  </r>
  <r>
    <d v="2021-10-27T00:00:00"/>
    <s v="GIRF"/>
    <x v="2"/>
    <n v="2"/>
    <s v="8A"/>
    <n v="1.0085999999999999"/>
    <n v="29.109500000000001"/>
    <s v="8B"/>
    <n v="1.0366"/>
    <n v="31.559699999999999"/>
    <n v="2.0451999999999999"/>
    <n v="60.669200000000004"/>
    <n v="58.624000000000002"/>
    <n v="50.67"/>
    <n v="1.15697651470298"/>
  </r>
  <r>
    <d v="2021-10-27T00:00:00"/>
    <s v="GIRF"/>
    <x v="2"/>
    <n v="3"/>
    <s v="9A"/>
    <n v="1.0016"/>
    <n v="39.833599999999997"/>
    <s v="9B"/>
    <n v="1.0417000000000001"/>
    <n v="32.7258"/>
    <n v="2.0433000000000003"/>
    <n v="72.559399999999997"/>
    <n v="70.516099999999994"/>
    <n v="50.67"/>
    <n v="1.3916735741069666"/>
  </r>
  <r>
    <d v="2021-10-27T00:00:00"/>
    <s v="GIRF"/>
    <x v="3"/>
    <n v="1"/>
    <s v="10A"/>
    <n v="0.98760000000000003"/>
    <n v="43.177900000000001"/>
    <s v="10B"/>
    <n v="1.0007999999999999"/>
    <n v="32.558999999999997"/>
    <n v="1.9883999999999999"/>
    <n v="75.736899999999991"/>
    <n v="73.748499999999993"/>
    <n v="50.67"/>
    <n v="1.4554667456088413"/>
  </r>
  <r>
    <d v="2021-10-27T00:00:00"/>
    <s v="GIRF"/>
    <x v="3"/>
    <n v="2"/>
    <s v="11A"/>
    <n v="0.99390000000000001"/>
    <n v="36.650500000000001"/>
    <s v="11B"/>
    <n v="1.0402"/>
    <n v="41.871699999999997"/>
    <n v="2.0341"/>
    <n v="78.522199999999998"/>
    <n v="76.488100000000003"/>
    <n v="50.67"/>
    <n v="1.5095342411683441"/>
  </r>
  <r>
    <d v="2021-10-27T00:00:00"/>
    <s v="GIRF"/>
    <x v="3"/>
    <n v="3"/>
    <s v="12A"/>
    <n v="0.98829999999999996"/>
    <n v="38.962899999999998"/>
    <s v="12B"/>
    <n v="1.0017"/>
    <n v="35.016100000000002"/>
    <n v="1.99"/>
    <n v="73.978999999999999"/>
    <n v="71.989000000000004"/>
    <n v="50.67"/>
    <n v="1.420742056443655"/>
  </r>
  <r>
    <d v="2021-10-27T00:00:00"/>
    <s v="GIRF"/>
    <x v="4"/>
    <n v="1"/>
    <s v="13A"/>
    <n v="1.0028999999999999"/>
    <n v="31.5626"/>
    <s v="13B"/>
    <n v="1.0024"/>
    <n v="35.508200000000002"/>
    <n v="2.0053000000000001"/>
    <n v="67.070800000000006"/>
    <n v="65.0655"/>
    <n v="50.67"/>
    <n v="1.2841030195381882"/>
  </r>
  <r>
    <d v="2021-10-27T00:00:00"/>
    <s v="GIRF"/>
    <x v="4"/>
    <n v="2"/>
    <s v="14A"/>
    <n v="1.0054000000000001"/>
    <n v="37.506599999999999"/>
    <s v="14B"/>
    <n v="0.98870000000000002"/>
    <n v="36.4236"/>
    <n v="1.9941"/>
    <n v="73.930199999999999"/>
    <n v="71.936099999999996"/>
    <n v="50.67"/>
    <n v="1.4196980461811721"/>
  </r>
  <r>
    <d v="2021-10-27T00:00:00"/>
    <s v="GIRF"/>
    <x v="4"/>
    <n v="3"/>
    <s v="15A"/>
    <n v="1.0026999999999999"/>
    <n v="36.170400000000001"/>
    <s v="15B"/>
    <n v="0.98150000000000004"/>
    <n v="32.825400000000002"/>
    <n v="1.9842"/>
    <n v="68.995800000000003"/>
    <n v="67.011600000000001"/>
    <n v="50.67"/>
    <n v="1.3225103611604498"/>
  </r>
  <r>
    <d v="2021-10-27T00:00:00"/>
    <s v="GIRF"/>
    <x v="5"/>
    <n v="1"/>
    <s v="16A"/>
    <n v="0.99960000000000004"/>
    <n v="34.083500000000001"/>
    <s v="16B"/>
    <n v="0.98019999999999996"/>
    <n v="35.023800000000001"/>
    <n v="1.9798"/>
    <n v="69.107300000000009"/>
    <n v="67.127500000000012"/>
    <n v="50.67"/>
    <n v="1.3247977106769293"/>
  </r>
  <r>
    <d v="2021-10-27T00:00:00"/>
    <s v="GIRF"/>
    <x v="5"/>
    <n v="2"/>
    <s v="17A"/>
    <n v="0.99170000000000003"/>
    <n v="35.823500000000003"/>
    <s v="17B"/>
    <n v="0.97460000000000002"/>
    <n v="35.213200000000001"/>
    <n v="1.9662999999999999"/>
    <n v="71.036699999999996"/>
    <n v="69.070399999999992"/>
    <n v="50.67"/>
    <n v="1.3631418985593051"/>
  </r>
  <r>
    <d v="2021-10-27T00:00:00"/>
    <s v="GIRF"/>
    <x v="5"/>
    <n v="3"/>
    <s v="18A"/>
    <n v="0.98550000000000004"/>
    <n v="32.559899999999999"/>
    <s v="18B"/>
    <n v="0.99109999999999998"/>
    <n v="31.755600000000001"/>
    <n v="1.9765999999999999"/>
    <n v="64.3155"/>
    <n v="62.338900000000002"/>
    <n v="50.67"/>
    <n v="1.2302920860469706"/>
  </r>
  <r>
    <d v="2021-10-27T00:00:00"/>
    <s v="GIRF"/>
    <x v="6"/>
    <n v="1"/>
    <s v="19A"/>
    <n v="1.0018"/>
    <n v="31.018899999999999"/>
    <s v="19B"/>
    <n v="1.0316000000000001"/>
    <n v="31.460899999999999"/>
    <n v="2.0334000000000003"/>
    <n v="62.479799999999997"/>
    <n v="60.446399999999997"/>
    <n v="50.67"/>
    <n v="1.1929425695677915"/>
  </r>
  <r>
    <d v="2021-10-27T00:00:00"/>
    <s v="GIRF"/>
    <x v="6"/>
    <n v="2"/>
    <s v="20A"/>
    <n v="0.96220000000000006"/>
    <n v="29.9604"/>
    <s v="20B"/>
    <n v="0.97260000000000002"/>
    <n v="33.031399999999998"/>
    <n v="1.9348000000000001"/>
    <n v="62.991799999999998"/>
    <n v="61.056999999999995"/>
    <n v="50.67"/>
    <n v="1.2049930925596999"/>
  </r>
  <r>
    <d v="2021-10-27T00:00:00"/>
    <s v="GIRF"/>
    <x v="6"/>
    <n v="3"/>
    <s v="21A"/>
    <n v="0.97560000000000002"/>
    <n v="35.445799999999998"/>
    <s v="21B"/>
    <n v="1.0202"/>
    <n v="35.456099999999999"/>
    <n v="1.9958"/>
    <n v="70.901899999999998"/>
    <n v="68.906099999999995"/>
    <n v="50.67"/>
    <n v="1.3598993487270572"/>
  </r>
  <r>
    <d v="2021-10-27T00:00:00"/>
    <s v="GIRF"/>
    <x v="7"/>
    <n v="1"/>
    <s v="22A"/>
    <n v="0.99050000000000005"/>
    <n v="37.698300000000003"/>
    <s v="22B"/>
    <n v="0.99890000000000001"/>
    <n v="44.080500000000001"/>
    <n v="1.9894000000000001"/>
    <n v="81.778800000000004"/>
    <n v="79.789400000000001"/>
    <n v="50.67"/>
    <n v="1.5746871916321294"/>
  </r>
  <r>
    <d v="2021-10-27T00:00:00"/>
    <s v="GIRF"/>
    <x v="7"/>
    <n v="2"/>
    <s v="23A"/>
    <n v="0.95550000000000002"/>
    <n v="24.8154"/>
    <s v="23B"/>
    <n v="0.998"/>
    <n v="26.030200000000001"/>
    <n v="1.9535"/>
    <n v="50.845600000000005"/>
    <n v="48.892100000000006"/>
    <n v="50.67"/>
    <n v="0.96491217683047181"/>
  </r>
  <r>
    <d v="2021-10-27T00:00:00"/>
    <s v="GIRF"/>
    <x v="7"/>
    <n v="3"/>
    <s v="24A"/>
    <n v="0.97840000000000005"/>
    <n v="33.833500000000001"/>
    <s v="24B"/>
    <n v="1.0175000000000001"/>
    <n v="36.618600000000001"/>
    <n v="1.9959000000000002"/>
    <n v="70.452100000000002"/>
    <n v="68.456199999999995"/>
    <n v="50.67"/>
    <n v="1.3510203276100254"/>
  </r>
  <r>
    <d v="2021-10-27T00:00:00"/>
    <s v="GIRF"/>
    <x v="8"/>
    <n v="1"/>
    <s v="25A"/>
    <n v="1.0098"/>
    <n v="32.205500000000001"/>
    <s v="25B"/>
    <n v="1.0082"/>
    <n v="35.395899999999997"/>
    <n v="2.0179999999999998"/>
    <n v="67.601399999999998"/>
    <n v="65.583399999999997"/>
    <n v="50.67"/>
    <n v="1.2943240576277875"/>
  </r>
  <r>
    <d v="2021-10-27T00:00:00"/>
    <s v="GIRF"/>
    <x v="8"/>
    <n v="2"/>
    <s v="26A"/>
    <n v="0.9788"/>
    <n v="31.401299999999999"/>
    <s v="26B"/>
    <n v="0.95330000000000004"/>
    <n v="34.967500000000001"/>
    <n v="1.9321000000000002"/>
    <n v="66.368799999999993"/>
    <n v="64.436699999999988"/>
    <n v="50.67"/>
    <n v="1.2716933096506806"/>
  </r>
  <r>
    <d v="2021-10-27T00:00:00"/>
    <s v="GIRF"/>
    <x v="8"/>
    <n v="3"/>
    <s v="27A"/>
    <n v="0.98229999999999995"/>
    <n v="34.720599999999997"/>
    <s v="27B"/>
    <n v="1.0407999999999999"/>
    <n v="39.011499999999998"/>
    <n v="2.0230999999999999"/>
    <n v="73.732100000000003"/>
    <n v="71.709000000000003"/>
    <n v="50.67"/>
    <n v="1.41521610420367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Bulk Density Raw Data" cacheId="4" applyNumberFormats="0" applyBorderFormats="0" applyFontFormats="0" applyPatternFormats="0" applyAlignmentFormats="0" applyWidthHeightFormats="0" dataCaption="" updatedVersion="8" compact="0" compactData="0">
  <location ref="A30:B40" firstHeaderRow="1" firstDataRow="1" firstDataCol="1"/>
  <pivotFields count="15">
    <pivotField name="Date" compact="0" numFmtId="14" outline="0" multipleItemSelectionAllowed="1" showAll="0"/>
    <pivotField name="Site" compact="0" outline="0" multipleItemSelectionAllowed="1" showAll="0"/>
    <pivotField name="Plot " axis="axisRow" compact="0" outline="0" multipleItemSelectionAllowed="1" showAll="0" sortType="ascending">
      <items count="10">
        <item x="0"/>
        <item x="1"/>
        <item x="2"/>
        <item x="3"/>
        <item x="4"/>
        <item x="5"/>
        <item x="6"/>
        <item x="7"/>
        <item x="8"/>
        <item t="default"/>
      </items>
    </pivotField>
    <pivotField name="Replicate" compact="0" outline="0" multipleItemSelectionAllowed="1" showAll="0"/>
    <pivotField name="Tin A ID " compact="0" outline="0" multipleItemSelectionAllowed="1" showAll="0"/>
    <pivotField name="Tin A Weight  (g) " compact="0" outline="0" multipleItemSelectionAllowed="1" showAll="0"/>
    <pivotField name="Tin A + Dry Soil Weigth (g) " compact="0" numFmtId="2" outline="0" multipleItemSelectionAllowed="1" showAll="0"/>
    <pivotField name="Tin B ID" compact="0" outline="0" multipleItemSelectionAllowed="1" showAll="0"/>
    <pivotField name="Tin B Weight  (g) " compact="0" outline="0" multipleItemSelectionAllowed="1" showAll="0"/>
    <pivotField name="Tin B + Dry Soil Weigth (g) " compact="0" numFmtId="2" outline="0" multipleItemSelectionAllowed="1" showAll="0"/>
    <pivotField name="Total Tin Weight A+B (g) " compact="0" numFmtId="2" outline="0" multipleItemSelectionAllowed="1" showAll="0"/>
    <pivotField name="Total Tin + Dry Soil Weight (g)" compact="0" numFmtId="2" outline="0" multipleItemSelectionAllowed="1" showAll="0"/>
    <pivotField name="Total Dry Soil Weight (g)" compact="0" numFmtId="2" outline="0" multipleItemSelectionAllowed="1" showAll="0"/>
    <pivotField name="Volume (cm3)" compact="0" outline="0" multipleItemSelectionAllowed="1" showAll="0"/>
    <pivotField name="Bulk Density (g/cm3)" dataField="1" compact="0" numFmtId="164" outline="0" multipleItemSelectionAllowed="1" showAll="0"/>
  </pivotFields>
  <rowFields count="1">
    <field x="2"/>
  </rowFields>
  <rowItems count="10">
    <i>
      <x/>
    </i>
    <i>
      <x v="1"/>
    </i>
    <i>
      <x v="2"/>
    </i>
    <i>
      <x v="3"/>
    </i>
    <i>
      <x v="4"/>
    </i>
    <i>
      <x v="5"/>
    </i>
    <i>
      <x v="6"/>
    </i>
    <i>
      <x v="7"/>
    </i>
    <i>
      <x v="8"/>
    </i>
    <i t="grand">
      <x/>
    </i>
  </rowItems>
  <colItems count="1">
    <i/>
  </colItems>
  <dataFields count="1">
    <dataField name="AVERAGE of Bulk Density (g/cm3)" fld="14"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3" Type="http://schemas.openxmlformats.org/officeDocument/2006/relationships/hyperlink" Target="https://lter.kbs.msu.edu/protocols/33" TargetMode="External"/><Relationship Id="rId2" Type="http://schemas.openxmlformats.org/officeDocument/2006/relationships/hyperlink" Target="https://data.neonscience.org/documents/10179/2237401/NEON_NTR_userGuide_vB/d0803d1e-4858-3ca7-5a22-250a6e0faa31?version=1.0" TargetMode="External"/><Relationship Id="rId1" Type="http://schemas.openxmlformats.org/officeDocument/2006/relationships/hyperlink" Target="https://labmodules.soilweb.ca/nutrients-nitro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E1005"/>
  <sheetViews>
    <sheetView workbookViewId="0">
      <selection activeCell="F16" sqref="F16"/>
    </sheetView>
  </sheetViews>
  <sheetFormatPr defaultColWidth="12.5546875" defaultRowHeight="15.75" customHeight="1"/>
  <cols>
    <col min="1" max="1" width="16" customWidth="1"/>
    <col min="2" max="2" width="32" customWidth="1"/>
    <col min="5" max="5" width="25.6640625" customWidth="1"/>
    <col min="6" max="7" width="14.33203125" customWidth="1"/>
    <col min="8" max="8" width="25.6640625" customWidth="1"/>
  </cols>
  <sheetData>
    <row r="1" spans="1:31" ht="24.75" customHeight="1" thickBot="1">
      <c r="A1" s="133" t="s">
        <v>0</v>
      </c>
      <c r="B1" s="133" t="s">
        <v>961</v>
      </c>
      <c r="C1" s="133" t="s">
        <v>1</v>
      </c>
      <c r="D1" s="133" t="s">
        <v>2</v>
      </c>
      <c r="E1" s="133" t="s">
        <v>3</v>
      </c>
      <c r="F1" s="133" t="s">
        <v>7</v>
      </c>
      <c r="G1" s="133" t="s">
        <v>962</v>
      </c>
      <c r="H1" s="133" t="s">
        <v>4</v>
      </c>
      <c r="I1" s="133" t="s">
        <v>5</v>
      </c>
      <c r="J1" s="133" t="s">
        <v>6</v>
      </c>
      <c r="K1" s="134"/>
      <c r="L1" s="134"/>
      <c r="M1" s="134"/>
      <c r="N1" s="134"/>
      <c r="O1" s="134"/>
      <c r="P1" s="134"/>
      <c r="Q1" s="134"/>
      <c r="R1" s="134"/>
      <c r="S1" s="134"/>
      <c r="T1" s="134"/>
      <c r="U1" s="134"/>
      <c r="V1" s="134"/>
      <c r="W1" s="134"/>
      <c r="X1" s="134"/>
      <c r="Y1" s="134"/>
      <c r="Z1" s="134"/>
      <c r="AA1" s="134"/>
      <c r="AB1" s="134"/>
      <c r="AC1" s="134"/>
      <c r="AD1" s="134"/>
      <c r="AE1" s="134"/>
    </row>
    <row r="2" spans="1:31" ht="24.75" customHeight="1" thickBot="1">
      <c r="A2" s="134" t="s">
        <v>8</v>
      </c>
      <c r="B2" s="134" t="s">
        <v>9</v>
      </c>
      <c r="C2" s="134" t="s">
        <v>10</v>
      </c>
      <c r="D2" s="134" t="s">
        <v>11</v>
      </c>
      <c r="E2" s="134" t="s">
        <v>963</v>
      </c>
      <c r="F2" s="134"/>
      <c r="G2" s="134" t="s">
        <v>131</v>
      </c>
      <c r="H2" s="134" t="s">
        <v>131</v>
      </c>
      <c r="I2" s="134" t="s">
        <v>131</v>
      </c>
      <c r="J2" s="134" t="s">
        <v>131</v>
      </c>
      <c r="K2" s="134"/>
      <c r="L2" s="134"/>
      <c r="M2" s="134"/>
      <c r="N2" s="134"/>
      <c r="O2" s="134"/>
      <c r="P2" s="134"/>
      <c r="Q2" s="134"/>
      <c r="R2" s="134"/>
      <c r="S2" s="134"/>
      <c r="T2" s="134"/>
      <c r="U2" s="134"/>
      <c r="V2" s="134"/>
      <c r="W2" s="134"/>
      <c r="X2" s="134"/>
      <c r="Y2" s="134"/>
      <c r="Z2" s="134"/>
      <c r="AA2" s="134"/>
      <c r="AB2" s="134"/>
      <c r="AC2" s="134"/>
      <c r="AD2" s="134"/>
      <c r="AE2" s="134"/>
    </row>
    <row r="3" spans="1:31" ht="24.75" customHeight="1" thickBot="1">
      <c r="A3" s="134" t="s">
        <v>8</v>
      </c>
      <c r="B3" s="134" t="s">
        <v>12</v>
      </c>
      <c r="C3" s="134" t="s">
        <v>13</v>
      </c>
      <c r="D3" s="134" t="s">
        <v>964</v>
      </c>
      <c r="E3" s="134" t="s">
        <v>965</v>
      </c>
      <c r="F3" s="134"/>
      <c r="G3" s="134" t="s">
        <v>131</v>
      </c>
      <c r="H3" s="134" t="s">
        <v>131</v>
      </c>
      <c r="I3" s="134" t="s">
        <v>131</v>
      </c>
      <c r="J3" s="134" t="s">
        <v>131</v>
      </c>
      <c r="K3" s="134"/>
      <c r="L3" s="134"/>
      <c r="M3" s="134"/>
      <c r="N3" s="134"/>
      <c r="O3" s="134"/>
      <c r="P3" s="134"/>
      <c r="Q3" s="134"/>
      <c r="R3" s="134"/>
      <c r="S3" s="134"/>
      <c r="T3" s="134"/>
      <c r="U3" s="134"/>
      <c r="V3" s="134"/>
      <c r="W3" s="134"/>
      <c r="X3" s="134"/>
      <c r="Y3" s="134"/>
      <c r="Z3" s="134"/>
      <c r="AA3" s="134"/>
      <c r="AB3" s="134"/>
      <c r="AC3" s="134"/>
      <c r="AD3" s="134"/>
      <c r="AE3" s="134"/>
    </row>
    <row r="4" spans="1:31" ht="24.75" customHeight="1" thickBot="1">
      <c r="A4" s="134" t="s">
        <v>8</v>
      </c>
      <c r="B4" s="134" t="s">
        <v>14</v>
      </c>
      <c r="C4" s="134" t="s">
        <v>13</v>
      </c>
      <c r="D4" s="134" t="s">
        <v>964</v>
      </c>
      <c r="E4" s="134" t="s">
        <v>966</v>
      </c>
      <c r="F4" s="134"/>
      <c r="G4" s="134" t="s">
        <v>131</v>
      </c>
      <c r="H4" s="134" t="s">
        <v>131</v>
      </c>
      <c r="I4" s="134" t="s">
        <v>131</v>
      </c>
      <c r="J4" s="134" t="s">
        <v>131</v>
      </c>
      <c r="K4" s="134"/>
      <c r="L4" s="134"/>
      <c r="M4" s="134"/>
      <c r="N4" s="134"/>
      <c r="O4" s="134"/>
      <c r="P4" s="134"/>
      <c r="Q4" s="134"/>
      <c r="R4" s="134"/>
      <c r="S4" s="134"/>
      <c r="T4" s="134"/>
      <c r="U4" s="134"/>
      <c r="V4" s="134"/>
      <c r="W4" s="134"/>
      <c r="X4" s="134"/>
      <c r="Y4" s="134"/>
      <c r="Z4" s="134"/>
      <c r="AA4" s="134"/>
      <c r="AB4" s="134"/>
      <c r="AC4" s="134"/>
      <c r="AD4" s="134"/>
      <c r="AE4" s="134"/>
    </row>
    <row r="5" spans="1:31" ht="24.75" customHeight="1" thickBot="1">
      <c r="A5" s="134" t="s">
        <v>8</v>
      </c>
      <c r="B5" s="134" t="s">
        <v>15</v>
      </c>
      <c r="C5" s="134" t="s">
        <v>967</v>
      </c>
      <c r="D5" s="134" t="s">
        <v>964</v>
      </c>
      <c r="E5" s="134" t="s">
        <v>968</v>
      </c>
      <c r="F5" s="134"/>
      <c r="G5" s="134" t="s">
        <v>131</v>
      </c>
      <c r="H5" s="134" t="s">
        <v>131</v>
      </c>
      <c r="I5" s="134" t="s">
        <v>131</v>
      </c>
      <c r="J5" s="134" t="s">
        <v>131</v>
      </c>
      <c r="K5" s="134"/>
      <c r="L5" s="134"/>
      <c r="M5" s="134"/>
      <c r="N5" s="134"/>
      <c r="O5" s="134"/>
      <c r="P5" s="134"/>
      <c r="Q5" s="134"/>
      <c r="R5" s="134"/>
      <c r="S5" s="134"/>
      <c r="T5" s="134"/>
      <c r="U5" s="134"/>
      <c r="V5" s="134"/>
      <c r="W5" s="134"/>
      <c r="X5" s="134"/>
      <c r="Y5" s="134"/>
      <c r="Z5" s="134"/>
      <c r="AA5" s="134"/>
      <c r="AB5" s="134"/>
      <c r="AC5" s="134"/>
      <c r="AD5" s="134"/>
      <c r="AE5" s="134"/>
    </row>
    <row r="6" spans="1:31" ht="24.75" customHeight="1" thickBot="1">
      <c r="A6" s="134" t="s">
        <v>8</v>
      </c>
      <c r="B6" s="134" t="s">
        <v>16</v>
      </c>
      <c r="C6" s="134" t="s">
        <v>967</v>
      </c>
      <c r="D6" s="134" t="s">
        <v>964</v>
      </c>
      <c r="E6" s="134" t="s">
        <v>969</v>
      </c>
      <c r="F6" s="134"/>
      <c r="G6" s="134" t="s">
        <v>131</v>
      </c>
      <c r="H6" s="134" t="s">
        <v>131</v>
      </c>
      <c r="I6" s="134" t="s">
        <v>131</v>
      </c>
      <c r="J6" s="134" t="s">
        <v>131</v>
      </c>
      <c r="K6" s="134"/>
      <c r="L6" s="134"/>
      <c r="M6" s="134"/>
      <c r="N6" s="134"/>
      <c r="O6" s="134"/>
      <c r="P6" s="134"/>
      <c r="Q6" s="134"/>
      <c r="R6" s="134"/>
      <c r="S6" s="134"/>
      <c r="T6" s="134"/>
      <c r="U6" s="134"/>
      <c r="V6" s="134"/>
      <c r="W6" s="134"/>
      <c r="X6" s="134"/>
      <c r="Y6" s="134"/>
      <c r="Z6" s="134"/>
      <c r="AA6" s="134"/>
      <c r="AB6" s="134"/>
      <c r="AC6" s="134"/>
      <c r="AD6" s="134"/>
      <c r="AE6" s="134"/>
    </row>
    <row r="7" spans="1:31" ht="24.75" customHeight="1" thickBot="1">
      <c r="A7" s="134" t="s">
        <v>8</v>
      </c>
      <c r="B7" s="134" t="s">
        <v>17</v>
      </c>
      <c r="C7" s="134" t="s">
        <v>13</v>
      </c>
      <c r="D7" s="134" t="s">
        <v>964</v>
      </c>
      <c r="E7" s="134" t="s">
        <v>970</v>
      </c>
      <c r="F7" s="134"/>
      <c r="G7" s="134" t="s">
        <v>131</v>
      </c>
      <c r="H7" s="134" t="s">
        <v>131</v>
      </c>
      <c r="I7" s="134" t="s">
        <v>131</v>
      </c>
      <c r="J7" s="134" t="s">
        <v>131</v>
      </c>
      <c r="K7" s="134"/>
      <c r="L7" s="134"/>
      <c r="M7" s="134"/>
      <c r="N7" s="134"/>
      <c r="O7" s="134"/>
      <c r="P7" s="134"/>
      <c r="Q7" s="134"/>
      <c r="R7" s="134"/>
      <c r="S7" s="134"/>
      <c r="T7" s="134"/>
      <c r="U7" s="134"/>
      <c r="V7" s="134"/>
      <c r="W7" s="134"/>
      <c r="X7" s="134"/>
      <c r="Y7" s="134"/>
      <c r="Z7" s="134"/>
      <c r="AA7" s="134"/>
      <c r="AB7" s="134"/>
      <c r="AC7" s="134"/>
      <c r="AD7" s="134"/>
      <c r="AE7" s="134"/>
    </row>
    <row r="8" spans="1:31" ht="24.75" customHeight="1" thickBot="1">
      <c r="A8" s="134" t="s">
        <v>18</v>
      </c>
      <c r="B8" s="134" t="s">
        <v>971</v>
      </c>
      <c r="C8" s="134" t="s">
        <v>967</v>
      </c>
      <c r="D8" s="134" t="s">
        <v>19</v>
      </c>
      <c r="E8" s="134" t="s">
        <v>972</v>
      </c>
      <c r="F8" s="134"/>
      <c r="G8" s="134" t="s">
        <v>131</v>
      </c>
      <c r="H8" s="134" t="s">
        <v>131</v>
      </c>
      <c r="I8" s="134" t="s">
        <v>131</v>
      </c>
      <c r="J8" s="134" t="s">
        <v>131</v>
      </c>
      <c r="K8" s="134"/>
      <c r="L8" s="134"/>
      <c r="M8" s="134"/>
      <c r="N8" s="134"/>
      <c r="O8" s="134"/>
      <c r="P8" s="134"/>
      <c r="Q8" s="134"/>
      <c r="R8" s="134"/>
      <c r="S8" s="134"/>
      <c r="T8" s="134"/>
      <c r="U8" s="134"/>
      <c r="V8" s="134"/>
      <c r="W8" s="134"/>
      <c r="X8" s="134"/>
      <c r="Y8" s="134"/>
      <c r="Z8" s="134"/>
      <c r="AA8" s="134"/>
      <c r="AB8" s="134"/>
      <c r="AC8" s="134"/>
      <c r="AD8" s="134"/>
      <c r="AE8" s="134"/>
    </row>
    <row r="9" spans="1:31" ht="24.75" customHeight="1" thickBot="1">
      <c r="A9" s="134" t="s">
        <v>18</v>
      </c>
      <c r="B9" s="134" t="s">
        <v>20</v>
      </c>
      <c r="C9" s="134" t="s">
        <v>967</v>
      </c>
      <c r="D9" s="134" t="s">
        <v>21</v>
      </c>
      <c r="E9" s="134" t="s">
        <v>973</v>
      </c>
      <c r="F9" s="134"/>
      <c r="G9" s="134" t="s">
        <v>974</v>
      </c>
      <c r="H9" s="134" t="s">
        <v>975</v>
      </c>
      <c r="I9" s="134" t="s">
        <v>976</v>
      </c>
      <c r="J9" s="134" t="s">
        <v>977</v>
      </c>
      <c r="K9" s="134"/>
      <c r="L9" s="134"/>
      <c r="M9" s="134"/>
      <c r="N9" s="134"/>
      <c r="O9" s="134"/>
      <c r="P9" s="134"/>
      <c r="Q9" s="134"/>
      <c r="R9" s="134"/>
      <c r="S9" s="134"/>
      <c r="T9" s="134"/>
      <c r="U9" s="134"/>
      <c r="V9" s="134"/>
      <c r="W9" s="134"/>
      <c r="X9" s="134"/>
      <c r="Y9" s="134"/>
      <c r="Z9" s="134"/>
      <c r="AA9" s="134"/>
      <c r="AB9" s="134"/>
      <c r="AC9" s="134"/>
      <c r="AD9" s="134"/>
      <c r="AE9" s="134"/>
    </row>
    <row r="10" spans="1:31" ht="24.75" customHeight="1" thickBot="1">
      <c r="A10" s="134" t="s">
        <v>18</v>
      </c>
      <c r="B10" s="134" t="s">
        <v>23</v>
      </c>
      <c r="C10" s="134" t="s">
        <v>967</v>
      </c>
      <c r="D10" s="134" t="s">
        <v>24</v>
      </c>
      <c r="E10" s="134" t="s">
        <v>978</v>
      </c>
      <c r="F10" s="134"/>
      <c r="G10" s="134" t="s">
        <v>979</v>
      </c>
      <c r="H10" s="134" t="s">
        <v>980</v>
      </c>
      <c r="I10" s="134" t="s">
        <v>976</v>
      </c>
      <c r="J10" s="134" t="s">
        <v>981</v>
      </c>
      <c r="K10" s="134"/>
      <c r="L10" s="134"/>
      <c r="M10" s="134"/>
      <c r="N10" s="134"/>
      <c r="O10" s="134"/>
      <c r="P10" s="134"/>
      <c r="Q10" s="134"/>
      <c r="R10" s="134"/>
      <c r="S10" s="134"/>
      <c r="T10" s="134"/>
      <c r="U10" s="134"/>
      <c r="V10" s="134"/>
      <c r="W10" s="134"/>
      <c r="X10" s="134"/>
      <c r="Y10" s="134"/>
      <c r="Z10" s="134"/>
      <c r="AA10" s="134"/>
      <c r="AB10" s="134"/>
      <c r="AC10" s="134"/>
      <c r="AD10" s="134"/>
      <c r="AE10" s="134"/>
    </row>
    <row r="11" spans="1:31" ht="24.75" customHeight="1" thickBot="1">
      <c r="A11" s="134" t="s">
        <v>18</v>
      </c>
      <c r="B11" s="134" t="s">
        <v>25</v>
      </c>
      <c r="C11" s="134" t="s">
        <v>967</v>
      </c>
      <c r="D11" s="134" t="s">
        <v>24</v>
      </c>
      <c r="E11" s="134" t="s">
        <v>982</v>
      </c>
      <c r="F11" s="134" t="s">
        <v>983</v>
      </c>
      <c r="G11" s="134" t="s">
        <v>984</v>
      </c>
      <c r="H11" s="134" t="s">
        <v>985</v>
      </c>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row>
    <row r="12" spans="1:31" ht="24.75" customHeight="1" thickBot="1">
      <c r="A12" s="134" t="s">
        <v>18</v>
      </c>
      <c r="B12" s="134" t="s">
        <v>26</v>
      </c>
      <c r="C12" s="134" t="s">
        <v>967</v>
      </c>
      <c r="D12" s="134" t="s">
        <v>24</v>
      </c>
      <c r="E12" s="134" t="s">
        <v>986</v>
      </c>
      <c r="F12" s="134"/>
      <c r="G12" s="134" t="s">
        <v>987</v>
      </c>
      <c r="H12" s="134" t="s">
        <v>131</v>
      </c>
      <c r="I12" s="134" t="s">
        <v>131</v>
      </c>
      <c r="J12" s="134" t="s">
        <v>131</v>
      </c>
      <c r="K12" s="134"/>
      <c r="L12" s="134"/>
      <c r="M12" s="134"/>
      <c r="N12" s="134"/>
      <c r="O12" s="134"/>
      <c r="P12" s="134"/>
      <c r="Q12" s="134"/>
      <c r="R12" s="134"/>
      <c r="S12" s="134"/>
      <c r="T12" s="134"/>
      <c r="U12" s="134"/>
      <c r="V12" s="134"/>
      <c r="W12" s="134"/>
      <c r="X12" s="134"/>
      <c r="Y12" s="134"/>
      <c r="Z12" s="134"/>
      <c r="AA12" s="134"/>
      <c r="AB12" s="134"/>
      <c r="AC12" s="134"/>
      <c r="AD12" s="134"/>
      <c r="AE12" s="134"/>
    </row>
    <row r="13" spans="1:31" ht="24.75" customHeight="1" thickBot="1">
      <c r="A13" s="134" t="s">
        <v>18</v>
      </c>
      <c r="B13" s="134" t="s">
        <v>42</v>
      </c>
      <c r="C13" s="134" t="s">
        <v>967</v>
      </c>
      <c r="D13" s="135" t="s">
        <v>988</v>
      </c>
      <c r="E13" s="134" t="s">
        <v>978</v>
      </c>
      <c r="F13" s="134"/>
      <c r="G13" s="134" t="s">
        <v>989</v>
      </c>
      <c r="H13" s="134" t="s">
        <v>980</v>
      </c>
      <c r="I13" s="134" t="s">
        <v>976</v>
      </c>
      <c r="J13" s="134" t="s">
        <v>981</v>
      </c>
      <c r="K13" s="134"/>
      <c r="L13" s="134"/>
      <c r="M13" s="134"/>
      <c r="N13" s="134"/>
      <c r="O13" s="134"/>
      <c r="P13" s="134"/>
      <c r="Q13" s="134"/>
      <c r="R13" s="134"/>
      <c r="S13" s="134"/>
      <c r="T13" s="134"/>
      <c r="U13" s="134"/>
      <c r="V13" s="134"/>
      <c r="W13" s="134"/>
      <c r="X13" s="134"/>
      <c r="Y13" s="134"/>
      <c r="Z13" s="134"/>
      <c r="AA13" s="134"/>
      <c r="AB13" s="134"/>
      <c r="AC13" s="134"/>
      <c r="AD13" s="134"/>
      <c r="AE13" s="134"/>
    </row>
    <row r="14" spans="1:31" ht="24.75" customHeight="1" thickBot="1">
      <c r="A14" s="134" t="s">
        <v>18</v>
      </c>
      <c r="B14" s="134" t="s">
        <v>27</v>
      </c>
      <c r="C14" s="134" t="s">
        <v>967</v>
      </c>
      <c r="D14" s="134" t="s">
        <v>22</v>
      </c>
      <c r="E14" s="134" t="s">
        <v>990</v>
      </c>
      <c r="F14" s="134"/>
      <c r="G14" s="134" t="s">
        <v>991</v>
      </c>
      <c r="H14" s="134" t="s">
        <v>992</v>
      </c>
      <c r="I14" s="134" t="s">
        <v>993</v>
      </c>
      <c r="J14" s="136" t="s">
        <v>994</v>
      </c>
      <c r="K14" s="134"/>
      <c r="L14" s="134"/>
      <c r="M14" s="134"/>
      <c r="N14" s="134"/>
      <c r="O14" s="134"/>
      <c r="P14" s="134"/>
      <c r="Q14" s="134"/>
      <c r="R14" s="134"/>
      <c r="S14" s="134"/>
      <c r="T14" s="134"/>
      <c r="U14" s="134"/>
      <c r="V14" s="134"/>
      <c r="W14" s="134"/>
      <c r="X14" s="134"/>
      <c r="Y14" s="134"/>
      <c r="Z14" s="134"/>
      <c r="AA14" s="134"/>
      <c r="AB14" s="134"/>
      <c r="AC14" s="134"/>
      <c r="AD14" s="134"/>
      <c r="AE14" s="134"/>
    </row>
    <row r="15" spans="1:31" ht="24.75" customHeight="1" thickBot="1">
      <c r="A15" s="134" t="s">
        <v>18</v>
      </c>
      <c r="B15" s="134" t="s">
        <v>28</v>
      </c>
      <c r="C15" s="134" t="s">
        <v>967</v>
      </c>
      <c r="D15" s="134" t="s">
        <v>22</v>
      </c>
      <c r="E15" s="134" t="s">
        <v>995</v>
      </c>
      <c r="F15" s="134"/>
      <c r="G15" s="134" t="s">
        <v>974</v>
      </c>
      <c r="H15" s="134" t="s">
        <v>996</v>
      </c>
      <c r="I15" s="134" t="s">
        <v>131</v>
      </c>
      <c r="J15" s="134" t="s">
        <v>131</v>
      </c>
      <c r="K15" s="134"/>
      <c r="L15" s="134"/>
      <c r="M15" s="134"/>
      <c r="N15" s="134"/>
      <c r="O15" s="134"/>
      <c r="P15" s="134"/>
      <c r="Q15" s="134"/>
      <c r="R15" s="134"/>
      <c r="S15" s="134"/>
      <c r="T15" s="134"/>
      <c r="U15" s="134"/>
      <c r="V15" s="134"/>
      <c r="W15" s="134"/>
      <c r="X15" s="134"/>
      <c r="Y15" s="134"/>
      <c r="Z15" s="134"/>
      <c r="AA15" s="134"/>
      <c r="AB15" s="134"/>
      <c r="AC15" s="134"/>
      <c r="AD15" s="134"/>
      <c r="AE15" s="134"/>
    </row>
    <row r="16" spans="1:31" ht="24.75" customHeight="1" thickBot="1">
      <c r="A16" s="134" t="s">
        <v>18</v>
      </c>
      <c r="B16" s="134" t="s">
        <v>29</v>
      </c>
      <c r="C16" s="134" t="s">
        <v>967</v>
      </c>
      <c r="D16" s="134" t="s">
        <v>22</v>
      </c>
      <c r="E16" s="134" t="s">
        <v>997</v>
      </c>
      <c r="F16" s="134"/>
      <c r="G16" s="134" t="s">
        <v>998</v>
      </c>
      <c r="H16" s="134" t="s">
        <v>999</v>
      </c>
      <c r="I16" s="134" t="s">
        <v>131</v>
      </c>
      <c r="J16" s="134" t="s">
        <v>131</v>
      </c>
      <c r="K16" s="134"/>
      <c r="L16" s="134"/>
      <c r="M16" s="134"/>
      <c r="N16" s="134"/>
      <c r="O16" s="134"/>
      <c r="P16" s="134"/>
      <c r="Q16" s="134"/>
      <c r="R16" s="134"/>
      <c r="S16" s="134"/>
      <c r="T16" s="134"/>
      <c r="U16" s="134"/>
      <c r="V16" s="134"/>
      <c r="W16" s="134"/>
      <c r="X16" s="134"/>
      <c r="Y16" s="134"/>
      <c r="Z16" s="134"/>
      <c r="AA16" s="134"/>
      <c r="AB16" s="134"/>
      <c r="AC16" s="134"/>
      <c r="AD16" s="134"/>
      <c r="AE16" s="134"/>
    </row>
    <row r="17" spans="1:31" ht="24.75" customHeight="1" thickBot="1">
      <c r="A17" s="134" t="s">
        <v>37</v>
      </c>
      <c r="B17" s="134" t="s">
        <v>30</v>
      </c>
      <c r="C17" s="134" t="s">
        <v>967</v>
      </c>
      <c r="D17" s="134" t="s">
        <v>31</v>
      </c>
      <c r="E17" s="134" t="s">
        <v>1000</v>
      </c>
      <c r="F17" s="134" t="s">
        <v>1022</v>
      </c>
      <c r="G17" s="134" t="s">
        <v>1001</v>
      </c>
      <c r="H17" s="134" t="s">
        <v>1002</v>
      </c>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row>
    <row r="18" spans="1:31" ht="24.75" customHeight="1" thickBot="1">
      <c r="A18" s="134" t="s">
        <v>37</v>
      </c>
      <c r="B18" s="134" t="s">
        <v>32</v>
      </c>
      <c r="C18" s="134" t="s">
        <v>967</v>
      </c>
      <c r="D18" s="134" t="s">
        <v>24</v>
      </c>
      <c r="E18" s="134" t="s">
        <v>1003</v>
      </c>
      <c r="F18" s="134" t="s">
        <v>1022</v>
      </c>
      <c r="G18" s="134" t="s">
        <v>1001</v>
      </c>
      <c r="H18" s="134" t="s">
        <v>1002</v>
      </c>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row>
    <row r="19" spans="1:31" ht="24.75" customHeight="1" thickBot="1">
      <c r="A19" s="134" t="s">
        <v>37</v>
      </c>
      <c r="B19" s="134" t="s">
        <v>1004</v>
      </c>
      <c r="C19" s="134" t="s">
        <v>967</v>
      </c>
      <c r="D19" s="134" t="s">
        <v>1005</v>
      </c>
      <c r="E19" s="134" t="s">
        <v>1006</v>
      </c>
      <c r="F19" s="134"/>
      <c r="G19" s="134" t="s">
        <v>987</v>
      </c>
      <c r="H19" s="134" t="s">
        <v>131</v>
      </c>
      <c r="I19" s="134" t="s">
        <v>131</v>
      </c>
      <c r="J19" s="134" t="s">
        <v>131</v>
      </c>
      <c r="K19" s="134"/>
      <c r="L19" s="134"/>
      <c r="M19" s="134"/>
      <c r="N19" s="134"/>
      <c r="O19" s="134"/>
      <c r="P19" s="134"/>
      <c r="Q19" s="134"/>
      <c r="R19" s="134"/>
      <c r="S19" s="134"/>
      <c r="T19" s="134"/>
      <c r="U19" s="134"/>
      <c r="V19" s="134"/>
      <c r="W19" s="134"/>
      <c r="X19" s="134"/>
      <c r="Y19" s="134"/>
      <c r="Z19" s="134"/>
      <c r="AA19" s="134"/>
      <c r="AB19" s="134"/>
      <c r="AC19" s="134"/>
      <c r="AD19" s="134"/>
      <c r="AE19" s="134"/>
    </row>
    <row r="20" spans="1:31" ht="24.75" customHeight="1" thickBot="1">
      <c r="A20" s="134" t="s">
        <v>38</v>
      </c>
      <c r="B20" s="134" t="s">
        <v>1007</v>
      </c>
      <c r="C20" s="134" t="s">
        <v>967</v>
      </c>
      <c r="D20" s="134" t="s">
        <v>33</v>
      </c>
      <c r="E20" s="134" t="s">
        <v>1008</v>
      </c>
      <c r="F20" s="134"/>
      <c r="G20" s="134" t="s">
        <v>998</v>
      </c>
      <c r="H20" s="134" t="s">
        <v>1009</v>
      </c>
      <c r="I20" s="134" t="s">
        <v>1010</v>
      </c>
      <c r="J20" s="134" t="s">
        <v>1011</v>
      </c>
      <c r="K20" s="134"/>
      <c r="L20" s="134"/>
      <c r="M20" s="134"/>
      <c r="N20" s="134"/>
      <c r="O20" s="134"/>
      <c r="P20" s="134"/>
      <c r="Q20" s="134"/>
      <c r="R20" s="134"/>
      <c r="S20" s="134"/>
      <c r="T20" s="134"/>
      <c r="U20" s="134"/>
      <c r="V20" s="134"/>
      <c r="W20" s="134"/>
      <c r="X20" s="134"/>
      <c r="Y20" s="134"/>
      <c r="Z20" s="134"/>
      <c r="AA20" s="134"/>
      <c r="AB20" s="134"/>
      <c r="AC20" s="134"/>
      <c r="AD20" s="134"/>
      <c r="AE20" s="134"/>
    </row>
    <row r="21" spans="1:31" ht="24.75" customHeight="1" thickBot="1">
      <c r="A21" s="134" t="s">
        <v>38</v>
      </c>
      <c r="B21" s="134" t="s">
        <v>1012</v>
      </c>
      <c r="C21" s="134" t="s">
        <v>967</v>
      </c>
      <c r="D21" s="134" t="s">
        <v>33</v>
      </c>
      <c r="E21" s="134" t="s">
        <v>1008</v>
      </c>
      <c r="F21" s="134"/>
      <c r="G21" s="134" t="s">
        <v>998</v>
      </c>
      <c r="H21" s="134" t="s">
        <v>1009</v>
      </c>
      <c r="I21" s="134" t="s">
        <v>1010</v>
      </c>
      <c r="J21" s="134" t="s">
        <v>1011</v>
      </c>
      <c r="K21" s="134"/>
      <c r="L21" s="134"/>
      <c r="M21" s="134"/>
      <c r="N21" s="134"/>
      <c r="O21" s="134"/>
      <c r="P21" s="134"/>
      <c r="Q21" s="134"/>
      <c r="R21" s="134"/>
      <c r="S21" s="134"/>
      <c r="T21" s="134"/>
      <c r="U21" s="134"/>
      <c r="V21" s="134"/>
      <c r="W21" s="134"/>
      <c r="X21" s="134"/>
      <c r="Y21" s="134"/>
      <c r="Z21" s="134"/>
      <c r="AA21" s="134"/>
      <c r="AB21" s="134"/>
      <c r="AC21" s="134"/>
      <c r="AD21" s="134"/>
      <c r="AE21" s="134"/>
    </row>
    <row r="22" spans="1:31" ht="24.75" customHeight="1" thickBot="1">
      <c r="A22" s="134" t="s">
        <v>38</v>
      </c>
      <c r="B22" s="134" t="s">
        <v>1013</v>
      </c>
      <c r="C22" s="134" t="s">
        <v>967</v>
      </c>
      <c r="D22" s="134" t="s">
        <v>33</v>
      </c>
      <c r="E22" s="134" t="s">
        <v>1008</v>
      </c>
      <c r="F22" s="134"/>
      <c r="G22" s="134" t="s">
        <v>998</v>
      </c>
      <c r="H22" s="134" t="s">
        <v>1009</v>
      </c>
      <c r="I22" s="134" t="s">
        <v>1010</v>
      </c>
      <c r="J22" s="134" t="s">
        <v>1011</v>
      </c>
      <c r="K22" s="134"/>
      <c r="L22" s="134"/>
      <c r="M22" s="134"/>
      <c r="N22" s="134"/>
      <c r="O22" s="134"/>
      <c r="P22" s="134"/>
      <c r="Q22" s="134"/>
      <c r="R22" s="134"/>
      <c r="S22" s="134"/>
      <c r="T22" s="134"/>
      <c r="U22" s="134"/>
      <c r="V22" s="134"/>
      <c r="W22" s="134"/>
      <c r="X22" s="134"/>
      <c r="Y22" s="134"/>
      <c r="Z22" s="134"/>
      <c r="AA22" s="134"/>
      <c r="AB22" s="134"/>
      <c r="AC22" s="134"/>
      <c r="AD22" s="134"/>
      <c r="AE22" s="134"/>
    </row>
    <row r="23" spans="1:31" ht="24.75" customHeight="1" thickBot="1">
      <c r="A23" s="134" t="s">
        <v>38</v>
      </c>
      <c r="B23" s="134" t="s">
        <v>1014</v>
      </c>
      <c r="C23" s="134" t="s">
        <v>967</v>
      </c>
      <c r="D23" s="134" t="s">
        <v>33</v>
      </c>
      <c r="E23" s="134" t="s">
        <v>1008</v>
      </c>
      <c r="F23" s="134"/>
      <c r="G23" s="134" t="s">
        <v>998</v>
      </c>
      <c r="H23" s="134" t="s">
        <v>1009</v>
      </c>
      <c r="I23" s="134" t="s">
        <v>1010</v>
      </c>
      <c r="J23" s="134" t="s">
        <v>1011</v>
      </c>
      <c r="K23" s="134"/>
      <c r="L23" s="134"/>
      <c r="M23" s="134"/>
      <c r="N23" s="134"/>
      <c r="O23" s="134"/>
      <c r="P23" s="134"/>
      <c r="Q23" s="134"/>
      <c r="R23" s="134"/>
      <c r="S23" s="134"/>
      <c r="T23" s="134"/>
      <c r="U23" s="134"/>
      <c r="V23" s="134"/>
      <c r="W23" s="134"/>
      <c r="X23" s="134"/>
      <c r="Y23" s="134"/>
      <c r="Z23" s="134"/>
      <c r="AA23" s="134"/>
      <c r="AB23" s="134"/>
      <c r="AC23" s="134"/>
      <c r="AD23" s="134"/>
      <c r="AE23" s="134"/>
    </row>
    <row r="24" spans="1:31" ht="24.75" customHeight="1" thickBot="1">
      <c r="A24" s="134" t="s">
        <v>39</v>
      </c>
      <c r="B24" s="134" t="s">
        <v>51</v>
      </c>
      <c r="C24" s="134" t="s">
        <v>967</v>
      </c>
      <c r="D24" s="135" t="s">
        <v>1015</v>
      </c>
      <c r="E24" s="134" t="s">
        <v>1016</v>
      </c>
      <c r="F24" s="134"/>
      <c r="G24" s="134" t="s">
        <v>998</v>
      </c>
      <c r="H24" s="134" t="s">
        <v>1009</v>
      </c>
      <c r="I24" s="134" t="s">
        <v>1010</v>
      </c>
      <c r="J24" s="134" t="s">
        <v>1011</v>
      </c>
      <c r="K24" s="134"/>
      <c r="L24" s="134"/>
      <c r="M24" s="134"/>
      <c r="N24" s="134"/>
      <c r="O24" s="134"/>
      <c r="P24" s="134"/>
      <c r="Q24" s="134"/>
      <c r="R24" s="134"/>
      <c r="S24" s="134"/>
      <c r="T24" s="134"/>
      <c r="U24" s="134"/>
      <c r="V24" s="134"/>
      <c r="W24" s="134"/>
      <c r="X24" s="134"/>
      <c r="Y24" s="134"/>
      <c r="Z24" s="134"/>
      <c r="AA24" s="134"/>
      <c r="AB24" s="134"/>
      <c r="AC24" s="134"/>
      <c r="AD24" s="134"/>
      <c r="AE24" s="134"/>
    </row>
    <row r="25" spans="1:31" ht="24.75" customHeight="1" thickBot="1">
      <c r="A25" s="134" t="s">
        <v>39</v>
      </c>
      <c r="B25" s="134" t="s">
        <v>52</v>
      </c>
      <c r="C25" s="134" t="s">
        <v>967</v>
      </c>
      <c r="D25" s="135" t="s">
        <v>1015</v>
      </c>
      <c r="E25" s="134" t="s">
        <v>1016</v>
      </c>
      <c r="F25" s="134"/>
      <c r="G25" s="134" t="s">
        <v>998</v>
      </c>
      <c r="H25" s="134" t="s">
        <v>1009</v>
      </c>
      <c r="I25" s="134" t="s">
        <v>1010</v>
      </c>
      <c r="J25" s="134" t="s">
        <v>1011</v>
      </c>
      <c r="K25" s="134"/>
      <c r="L25" s="134"/>
      <c r="M25" s="134"/>
      <c r="N25" s="134"/>
      <c r="O25" s="134"/>
      <c r="P25" s="134"/>
      <c r="Q25" s="134"/>
      <c r="R25" s="134"/>
      <c r="S25" s="134"/>
      <c r="T25" s="134"/>
      <c r="U25" s="134"/>
      <c r="V25" s="134"/>
      <c r="W25" s="134"/>
      <c r="X25" s="134"/>
      <c r="Y25" s="134"/>
      <c r="Z25" s="134"/>
      <c r="AA25" s="134"/>
      <c r="AB25" s="134"/>
      <c r="AC25" s="134"/>
      <c r="AD25" s="134"/>
      <c r="AE25" s="134"/>
    </row>
    <row r="26" spans="1:31" ht="24.75" customHeight="1" thickBot="1">
      <c r="A26" s="134" t="s">
        <v>39</v>
      </c>
      <c r="B26" s="134" t="s">
        <v>53</v>
      </c>
      <c r="C26" s="134" t="s">
        <v>967</v>
      </c>
      <c r="D26" s="134" t="s">
        <v>1015</v>
      </c>
      <c r="E26" s="134" t="s">
        <v>1016</v>
      </c>
      <c r="F26" s="134"/>
      <c r="G26" s="134" t="s">
        <v>998</v>
      </c>
      <c r="H26" s="134" t="s">
        <v>1009</v>
      </c>
      <c r="I26" s="134" t="s">
        <v>1010</v>
      </c>
      <c r="J26" s="134" t="s">
        <v>1011</v>
      </c>
      <c r="K26" s="134"/>
      <c r="L26" s="134"/>
      <c r="M26" s="134"/>
      <c r="N26" s="134"/>
      <c r="O26" s="134"/>
      <c r="P26" s="134"/>
      <c r="Q26" s="134"/>
      <c r="R26" s="134"/>
      <c r="S26" s="134"/>
      <c r="T26" s="134"/>
      <c r="U26" s="134"/>
      <c r="V26" s="134"/>
      <c r="W26" s="134"/>
      <c r="X26" s="134"/>
      <c r="Y26" s="134"/>
      <c r="Z26" s="134"/>
      <c r="AA26" s="134"/>
      <c r="AB26" s="134"/>
      <c r="AC26" s="134"/>
      <c r="AD26" s="134"/>
      <c r="AE26" s="134"/>
    </row>
    <row r="27" spans="1:31" ht="24.75" customHeight="1" thickBot="1">
      <c r="A27" s="134" t="s">
        <v>39</v>
      </c>
      <c r="B27" s="134" t="s">
        <v>54</v>
      </c>
      <c r="C27" s="134" t="s">
        <v>967</v>
      </c>
      <c r="D27" s="134" t="s">
        <v>1017</v>
      </c>
      <c r="E27" s="134" t="s">
        <v>1016</v>
      </c>
      <c r="F27" s="134"/>
      <c r="G27" s="134" t="s">
        <v>998</v>
      </c>
      <c r="H27" s="134" t="s">
        <v>1009</v>
      </c>
      <c r="I27" s="134" t="s">
        <v>1010</v>
      </c>
      <c r="J27" s="134" t="s">
        <v>1011</v>
      </c>
      <c r="K27" s="134"/>
      <c r="L27" s="134"/>
      <c r="M27" s="134"/>
      <c r="N27" s="134"/>
      <c r="O27" s="134"/>
      <c r="P27" s="134"/>
      <c r="Q27" s="134"/>
      <c r="R27" s="134"/>
      <c r="S27" s="134"/>
      <c r="T27" s="134"/>
      <c r="U27" s="134"/>
      <c r="V27" s="134"/>
      <c r="W27" s="134"/>
      <c r="X27" s="134"/>
      <c r="Y27" s="134"/>
      <c r="Z27" s="134"/>
      <c r="AA27" s="134"/>
      <c r="AB27" s="134"/>
      <c r="AC27" s="134"/>
      <c r="AD27" s="134"/>
      <c r="AE27" s="134"/>
    </row>
    <row r="28" spans="1:31" ht="24.75" customHeight="1" thickBot="1">
      <c r="A28" s="134" t="s">
        <v>40</v>
      </c>
      <c r="B28" s="134" t="s">
        <v>55</v>
      </c>
      <c r="C28" s="134" t="s">
        <v>967</v>
      </c>
      <c r="D28" s="134" t="s">
        <v>1018</v>
      </c>
      <c r="E28" s="134" t="s">
        <v>1019</v>
      </c>
      <c r="F28" s="134" t="s">
        <v>1020</v>
      </c>
      <c r="G28" s="134" t="s">
        <v>984</v>
      </c>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row>
    <row r="29" spans="1:31" ht="24.75" customHeight="1" thickBot="1">
      <c r="A29" s="134"/>
      <c r="B29" s="134"/>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row>
    <row r="30" spans="1:31" ht="24.75" customHeight="1" thickBot="1">
      <c r="A30" s="134"/>
      <c r="B30" s="134"/>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row>
    <row r="31" spans="1:31" ht="24.75" customHeight="1" thickBot="1">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row>
    <row r="32" spans="1:31" ht="24.75" customHeight="1" thickBot="1">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row>
    <row r="33" spans="1:31" ht="24.75" customHeight="1" thickBot="1">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row>
    <row r="34" spans="1:31" ht="24.75" customHeight="1" thickBot="1">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row>
    <row r="35" spans="1:31" ht="24.75" customHeight="1" thickBot="1">
      <c r="A35" s="134"/>
      <c r="B35" s="134"/>
      <c r="C35" s="134"/>
      <c r="D35" s="134"/>
      <c r="E35" s="137" t="s">
        <v>1021</v>
      </c>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row>
    <row r="36" spans="1:31" ht="24.75" customHeight="1" thickBot="1">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row>
    <row r="37" spans="1:31" ht="24.75" customHeight="1" thickBot="1">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row>
    <row r="38" spans="1:31" ht="24.75" customHeight="1" thickBot="1">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row>
    <row r="39" spans="1:31" ht="24.75" customHeight="1" thickBot="1">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row>
    <row r="40" spans="1:31" ht="24.75" customHeight="1" thickBot="1">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row>
    <row r="41" spans="1:31" ht="24.75" customHeight="1" thickBot="1">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row>
    <row r="42" spans="1:31" ht="24.75" customHeight="1" thickBot="1">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row>
    <row r="43" spans="1:31" ht="24.75" customHeight="1" thickBot="1">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row>
    <row r="44" spans="1:31" ht="24.75" customHeight="1" thickBot="1">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row>
    <row r="45" spans="1:31" ht="24.75" customHeight="1" thickBot="1">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row>
    <row r="46" spans="1:31" ht="24.75" customHeight="1" thickBot="1">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row>
    <row r="47" spans="1:31" ht="24.75" customHeight="1" thickBot="1">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c r="AB47" s="134"/>
      <c r="AC47" s="134"/>
      <c r="AD47" s="134"/>
      <c r="AE47" s="134"/>
    </row>
    <row r="48" spans="1:31" ht="24.75" customHeight="1" thickBot="1">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row>
    <row r="49" spans="1:31" ht="24.75" customHeight="1" thickBot="1">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c r="AB49" s="134"/>
      <c r="AC49" s="134"/>
      <c r="AD49" s="134"/>
      <c r="AE49" s="134"/>
    </row>
    <row r="50" spans="1:31" ht="24.75" customHeight="1" thickBot="1">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row>
    <row r="51" spans="1:31" ht="24.75" customHeight="1" thickBot="1">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134"/>
      <c r="AE51" s="134"/>
    </row>
    <row r="52" spans="1:31" ht="24.75" customHeight="1" thickBot="1">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row>
    <row r="53" spans="1:31" ht="24.75" customHeight="1" thickBot="1">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row>
    <row r="54" spans="1:31" ht="24.75" customHeight="1" thickBot="1">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row>
    <row r="55" spans="1:31" ht="24.75" customHeight="1" thickBot="1">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row>
    <row r="56" spans="1:31" ht="24.75" customHeight="1" thickBot="1">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row>
    <row r="57" spans="1:31" ht="24.75" customHeight="1" thickBot="1">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row>
    <row r="58" spans="1:31" ht="24.75" customHeight="1" thickBot="1">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row>
    <row r="59" spans="1:31" ht="24.75" customHeight="1" thickBot="1">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row>
    <row r="60" spans="1:31" ht="24.75" customHeight="1" thickBot="1">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row>
    <row r="61" spans="1:31" ht="24.75" customHeight="1" thickBot="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row>
    <row r="62" spans="1:31" ht="24.75" customHeight="1" thickBot="1">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row>
    <row r="63" spans="1:31" ht="24.75" customHeight="1" thickBot="1">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row>
    <row r="64" spans="1:31" ht="24.75" customHeight="1" thickBot="1">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row>
    <row r="65" spans="1:31" ht="24.75" customHeight="1" thickBot="1">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c r="AA65" s="134"/>
      <c r="AB65" s="134"/>
      <c r="AC65" s="134"/>
      <c r="AD65" s="134"/>
      <c r="AE65" s="134"/>
    </row>
    <row r="66" spans="1:31" ht="24.75" customHeight="1" thickBot="1">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row>
    <row r="67" spans="1:31" ht="24.75" customHeight="1" thickBot="1">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row>
    <row r="68" spans="1:31" ht="24.75" customHeight="1" thickBot="1">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row>
    <row r="69" spans="1:31" ht="24.75" customHeight="1" thickBot="1">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row>
    <row r="70" spans="1:31" ht="24.75" customHeight="1" thickBot="1">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row>
    <row r="71" spans="1:31" ht="24.75" customHeight="1" thickBot="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row>
    <row r="72" spans="1:31" ht="24.75" customHeight="1" thickBot="1">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row>
    <row r="73" spans="1:31" ht="24.75" customHeight="1" thickBot="1">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row>
    <row r="74" spans="1:31" ht="24.75" customHeight="1" thickBot="1">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c r="AA74" s="134"/>
      <c r="AB74" s="134"/>
      <c r="AC74" s="134"/>
      <c r="AD74" s="134"/>
      <c r="AE74" s="134"/>
    </row>
    <row r="75" spans="1:31" ht="24.75" customHeight="1" thickBot="1">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c r="AB75" s="134"/>
      <c r="AC75" s="134"/>
      <c r="AD75" s="134"/>
      <c r="AE75" s="134"/>
    </row>
    <row r="76" spans="1:31" ht="24.75" customHeight="1" thickBot="1">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row>
    <row r="77" spans="1:31" ht="24.75" customHeight="1" thickBot="1">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row>
    <row r="78" spans="1:31" ht="24.75" customHeight="1" thickBot="1">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row>
    <row r="79" spans="1:31" ht="24.75" customHeight="1" thickBot="1">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row>
    <row r="80" spans="1:31" ht="24.75" customHeight="1" thickBo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row>
    <row r="81" spans="1:31" ht="24.75" customHeight="1" thickBo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row>
    <row r="82" spans="1:31" ht="24.75" customHeight="1" thickBo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row>
    <row r="83" spans="1:31" ht="24.75" customHeight="1" thickBo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row>
    <row r="84" spans="1:31" ht="24.75" customHeight="1" thickBo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row>
    <row r="85" spans="1:31" ht="24.75" customHeight="1" thickBo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row>
    <row r="86" spans="1:31" ht="24.75" customHeight="1" thickBo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row>
    <row r="87" spans="1:31" ht="24.75" customHeight="1" thickBo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row>
    <row r="88" spans="1:31" ht="24.75" customHeight="1" thickBo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row>
    <row r="89" spans="1:31" ht="24.75" customHeight="1" thickBo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row>
    <row r="90" spans="1:31" ht="24.75" customHeight="1" thickBo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row>
    <row r="91" spans="1:31" ht="24.75" customHeight="1" thickBo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row>
    <row r="92" spans="1:31" ht="24.75" customHeight="1" thickBo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row>
    <row r="93" spans="1:31" ht="24.75" customHeight="1" thickBo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row>
    <row r="94" spans="1:31" ht="24.75" customHeight="1" thickBo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row>
    <row r="95" spans="1:31" ht="24.75" customHeight="1" thickBo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row>
    <row r="96" spans="1:31" ht="24.75" customHeight="1" thickBo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row>
    <row r="97" spans="1:31" ht="24.75" customHeight="1" thickBo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row>
    <row r="98" spans="1:31" ht="24.75" customHeight="1" thickBo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row>
    <row r="99" spans="1:31" ht="24.75" customHeight="1" thickBo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row>
    <row r="100" spans="1:31" ht="24.75" customHeight="1" thickBo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row>
    <row r="101" spans="1:31" ht="24.75" customHeight="1" thickBo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row>
    <row r="102" spans="1:31" ht="24.75" customHeight="1" thickBo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row>
    <row r="103" spans="1:31" ht="24.75" customHeight="1" thickBo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row>
    <row r="104" spans="1:31" ht="24.75" customHeight="1" thickBo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row>
    <row r="105" spans="1:31" ht="24.75" customHeight="1" thickBo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row>
    <row r="106" spans="1:31" ht="24.75" customHeight="1" thickBo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row>
    <row r="107" spans="1:31" ht="24.75" customHeight="1" thickBo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row>
    <row r="108" spans="1:31" ht="24.75" customHeight="1" thickBo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row>
    <row r="109" spans="1:31" ht="24.75" customHeight="1" thickBo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row>
    <row r="110" spans="1:31" ht="24.75" customHeight="1" thickBo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row>
    <row r="111" spans="1:31" ht="24.75" customHeight="1" thickBo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row>
    <row r="112" spans="1:31" ht="24.75" customHeight="1" thickBo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row>
    <row r="113" spans="1:31" ht="24.75" customHeight="1" thickBo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row>
    <row r="114" spans="1:31" ht="24.75" customHeight="1" thickBo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row>
    <row r="115" spans="1:31" ht="24.75" customHeight="1" thickBo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row>
    <row r="116" spans="1:31" ht="24.75" customHeight="1" thickBo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row>
    <row r="117" spans="1:31" ht="24.75" customHeight="1" thickBo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row>
    <row r="118" spans="1:31" ht="24.75" customHeight="1" thickBo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row>
    <row r="119" spans="1:31" ht="24.75" customHeight="1" thickBo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row>
    <row r="120" spans="1:31" ht="24.75" customHeight="1" thickBo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row>
    <row r="121" spans="1:31" ht="24.75" customHeight="1" thickBo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row>
    <row r="122" spans="1:31" ht="24.75" customHeight="1" thickBo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row>
    <row r="123" spans="1:31" ht="24.75" customHeight="1" thickBo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row>
    <row r="124" spans="1:31" ht="24.75" customHeight="1" thickBo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row>
    <row r="125" spans="1:31" ht="24.75" customHeight="1" thickBo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row>
    <row r="126" spans="1:31" ht="24.75" customHeight="1" thickBo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row>
    <row r="127" spans="1:31" ht="24.75" customHeight="1" thickBo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row>
    <row r="128" spans="1:31" ht="24.75" customHeight="1" thickBo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row>
    <row r="129" spans="1:31" ht="24.75" customHeight="1" thickBo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row>
    <row r="130" spans="1:31" ht="24.75" customHeight="1" thickBo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row>
    <row r="131" spans="1:31" ht="24.75" customHeight="1" thickBo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row>
    <row r="132" spans="1:31" ht="24.75" customHeight="1" thickBo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row>
    <row r="133" spans="1:31" ht="24.75" customHeight="1" thickBo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row>
    <row r="134" spans="1:31" ht="24.75" customHeight="1" thickBo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row>
    <row r="135" spans="1:31" ht="24.75" customHeight="1" thickBo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row>
    <row r="136" spans="1:31" ht="24.75" customHeight="1" thickBo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row>
    <row r="137" spans="1:31" ht="24.75" customHeight="1" thickBo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row>
    <row r="138" spans="1:31" ht="24.75" customHeight="1" thickBo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row>
    <row r="139" spans="1:31" ht="24.75" customHeight="1" thickBo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row>
    <row r="140" spans="1:31" ht="24.75" customHeight="1" thickBo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row>
    <row r="141" spans="1:31" ht="24.75" customHeight="1" thickBo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row>
    <row r="142" spans="1:31" ht="24.75" customHeight="1" thickBo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row>
    <row r="143" spans="1:31" ht="24.75" customHeight="1" thickBo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row>
    <row r="144" spans="1:31" ht="24.75" customHeight="1" thickBo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row>
    <row r="145" spans="1:31" ht="24.75" customHeight="1" thickBo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row>
    <row r="146" spans="1:31" ht="24.75" customHeight="1" thickBo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row>
    <row r="147" spans="1:31" ht="24.75" customHeight="1" thickBo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row>
    <row r="148" spans="1:31" ht="24.75" customHeight="1" thickBo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row>
    <row r="149" spans="1:31" ht="24.75" customHeight="1" thickBo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row>
    <row r="150" spans="1:31" ht="24.75" customHeight="1" thickBo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row>
    <row r="151" spans="1:31" ht="24.75" customHeight="1" thickBo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row>
    <row r="152" spans="1:31" ht="24.75" customHeight="1" thickBo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row>
    <row r="153" spans="1:31" ht="24.75" customHeight="1" thickBo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row>
    <row r="154" spans="1:31" ht="24.75" customHeight="1" thickBo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row>
    <row r="155" spans="1:31" ht="24.75" customHeight="1" thickBo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row>
    <row r="156" spans="1:31" ht="24.75" customHeight="1" thickBo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row>
    <row r="157" spans="1:31" ht="24.75" customHeight="1" thickBo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row>
    <row r="158" spans="1:31" ht="24.75" customHeight="1" thickBo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row>
    <row r="159" spans="1:31" ht="24.75" customHeight="1" thickBo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row>
    <row r="160" spans="1:31" ht="24.75" customHeight="1" thickBo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row>
    <row r="161" spans="1:31" ht="24.75" customHeight="1" thickBo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row>
    <row r="162" spans="1:31" ht="24.75" customHeight="1" thickBo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row>
    <row r="163" spans="1:31" ht="24.75" customHeight="1" thickBo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row>
    <row r="164" spans="1:31" ht="24.75" customHeight="1" thickBo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row>
    <row r="165" spans="1:31" ht="24.75" customHeight="1" thickBo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row>
    <row r="166" spans="1:31" ht="24.75" customHeight="1" thickBo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row>
    <row r="167" spans="1:31" ht="24.75" customHeight="1" thickBo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row>
    <row r="168" spans="1:31" ht="24.75" customHeight="1" thickBo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row>
    <row r="169" spans="1:31" ht="24.75" customHeight="1" thickBo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row>
    <row r="170" spans="1:31" ht="24.75" customHeight="1" thickBo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row>
    <row r="171" spans="1:31" ht="24.75" customHeight="1" thickBo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row>
    <row r="172" spans="1:31" ht="24.75" customHeight="1" thickBo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row>
    <row r="173" spans="1:31" ht="24.75" customHeight="1" thickBo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row>
    <row r="174" spans="1:31" ht="24.75" customHeight="1" thickBo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row>
    <row r="175" spans="1:31" ht="24.75" customHeight="1" thickBo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row>
    <row r="176" spans="1:31" ht="24.75" customHeight="1" thickBo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row>
    <row r="177" spans="1:31" ht="24.75" customHeight="1" thickBo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row>
    <row r="178" spans="1:31" ht="24.75" customHeight="1" thickBo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row>
    <row r="179" spans="1:31" ht="24.75" customHeight="1" thickBo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row>
    <row r="180" spans="1:31" ht="24.75" customHeight="1" thickBo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row>
    <row r="181" spans="1:31" ht="24.75" customHeight="1" thickBo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row>
    <row r="182" spans="1:31" ht="24.75" customHeight="1" thickBo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row>
    <row r="183" spans="1:31" ht="24.75" customHeight="1" thickBo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row>
    <row r="184" spans="1:31" ht="24.75" customHeight="1" thickBo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row>
    <row r="185" spans="1:31" ht="24.75" customHeight="1" thickBo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row>
    <row r="186" spans="1:31" ht="24.75" customHeight="1" thickBo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row>
    <row r="187" spans="1:31" ht="24.75" customHeight="1" thickBo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row>
    <row r="188" spans="1:31" ht="24.75" customHeight="1" thickBo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row>
    <row r="189" spans="1:31" ht="24.75" customHeight="1" thickBo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row>
    <row r="190" spans="1:31" ht="24.75" customHeight="1" thickBo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row>
    <row r="191" spans="1:31" ht="24.75" customHeight="1" thickBo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row>
    <row r="192" spans="1:31" ht="24.75" customHeight="1" thickBo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row>
    <row r="193" spans="1:31" ht="24.75" customHeight="1" thickBo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row>
    <row r="194" spans="1:31" ht="24.75" customHeight="1" thickBo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row>
    <row r="195" spans="1:31" ht="24.75" customHeight="1" thickBo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row>
    <row r="196" spans="1:31" ht="24.75" customHeight="1" thickBo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row>
    <row r="197" spans="1:31" ht="24.75" customHeight="1" thickBo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row>
    <row r="198" spans="1:31" ht="24.75" customHeight="1" thickBo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row>
    <row r="199" spans="1:31" ht="24.75" customHeight="1" thickBo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row>
    <row r="200" spans="1:31" ht="24.75" customHeight="1" thickBo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row>
    <row r="201" spans="1:31" ht="24.75" customHeight="1" thickBo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row>
    <row r="202" spans="1:31" ht="24.75" customHeight="1" thickBo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row>
    <row r="203" spans="1:31" ht="24.75" customHeight="1" thickBo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row>
    <row r="204" spans="1:31" ht="24.75" customHeight="1" thickBo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row>
    <row r="205" spans="1:31" ht="24.75" customHeight="1" thickBo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row>
    <row r="206" spans="1:31" ht="24.75" customHeight="1" thickBo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row>
    <row r="207" spans="1:31" ht="24.75" customHeight="1" thickBo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row>
    <row r="208" spans="1:31" ht="24.75" customHeight="1" thickBo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row>
    <row r="209" spans="1:31" ht="24.75" customHeight="1" thickBo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row>
    <row r="210" spans="1:31" ht="24.75" customHeight="1" thickBo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row>
    <row r="211" spans="1:31" ht="24.75" customHeight="1" thickBo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row>
    <row r="212" spans="1:31" ht="24.75" customHeight="1" thickBo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row>
    <row r="213" spans="1:31" ht="24.75" customHeight="1" thickBo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row>
    <row r="214" spans="1:31" ht="24.75" customHeight="1" thickBo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row>
    <row r="215" spans="1:31" ht="24.75" customHeight="1" thickBo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row>
    <row r="216" spans="1:31" ht="24.75" customHeight="1" thickBo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row>
    <row r="217" spans="1:31" ht="24.75" customHeight="1" thickBo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row>
    <row r="218" spans="1:31" ht="24.75" customHeight="1" thickBo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row>
    <row r="219" spans="1:31" ht="24.75" customHeight="1" thickBo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row>
    <row r="220" spans="1:31" ht="24.75" customHeight="1" thickBo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row>
    <row r="221" spans="1:31" ht="24.75" customHeight="1" thickBo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row>
    <row r="222" spans="1:31" ht="24.75" customHeight="1" thickBo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row>
    <row r="223" spans="1:31" ht="24.75" customHeight="1" thickBo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row>
    <row r="224" spans="1:31" ht="24.75" customHeight="1" thickBo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row>
    <row r="225" spans="1:31" ht="24.75" customHeight="1" thickBo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row>
    <row r="226" spans="1:31" ht="24.75" customHeight="1" thickBo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row>
    <row r="227" spans="1:31" ht="24.75" customHeight="1" thickBo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row>
    <row r="228" spans="1:31" ht="24.75" customHeight="1" thickBo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row>
    <row r="229" spans="1:31" ht="24.75" customHeight="1" thickBo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row>
    <row r="230" spans="1:31" ht="24.75" customHeight="1" thickBo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row>
    <row r="231" spans="1:31" ht="24.75" customHeight="1" thickBo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row>
    <row r="232" spans="1:31" ht="24.75" customHeight="1" thickBo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row>
    <row r="233" spans="1:31" ht="24.75" customHeight="1" thickBo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row>
    <row r="234" spans="1:31" ht="24.75" customHeight="1" thickBo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row>
    <row r="235" spans="1:31" ht="24.75" customHeight="1" thickBo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row>
    <row r="236" spans="1:31" ht="24.75" customHeight="1" thickBo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row>
    <row r="237" spans="1:31" ht="24.75" customHeight="1" thickBo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row>
    <row r="238" spans="1:31" ht="24.75" customHeight="1" thickBo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row>
    <row r="239" spans="1:31" ht="24.75" customHeight="1" thickBo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row>
    <row r="240" spans="1:31" ht="24.75" customHeight="1" thickBo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row>
    <row r="241" spans="1:31" ht="24.75" customHeight="1" thickBo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row>
    <row r="242" spans="1:31" ht="24.75" customHeight="1" thickBo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row>
    <row r="243" spans="1:31" ht="24.75" customHeight="1" thickBo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row>
    <row r="244" spans="1:31" ht="24.75" customHeight="1" thickBo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row>
    <row r="245" spans="1:31" ht="24.75" customHeight="1" thickBo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row>
    <row r="246" spans="1:31" ht="24.75" customHeight="1" thickBo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row>
    <row r="247" spans="1:31" ht="24.75" customHeight="1" thickBo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row>
    <row r="248" spans="1:31" ht="24.75" customHeight="1" thickBo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row>
    <row r="249" spans="1:31" ht="24.75" customHeight="1" thickBo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row>
    <row r="250" spans="1:31" ht="24.75" customHeight="1" thickBo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row>
    <row r="251" spans="1:31" ht="24.75" customHeight="1" thickBo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row>
    <row r="252" spans="1:31" ht="24.75" customHeight="1" thickBo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row>
    <row r="253" spans="1:31" ht="24.75" customHeight="1" thickBo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row>
    <row r="254" spans="1:31" ht="24.75" customHeight="1" thickBo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row>
    <row r="255" spans="1:31" ht="24.75" customHeight="1" thickBo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row>
    <row r="256" spans="1:31" ht="24.75" customHeight="1" thickBo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row>
    <row r="257" spans="1:31" ht="24.75" customHeight="1" thickBo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row>
    <row r="258" spans="1:31" ht="24.75" customHeight="1" thickBo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row>
    <row r="259" spans="1:31" ht="24.75" customHeight="1" thickBo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row>
    <row r="260" spans="1:31" ht="24.75" customHeight="1" thickBo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row>
    <row r="261" spans="1:31" ht="24.75" customHeight="1" thickBo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row>
    <row r="262" spans="1:31" ht="24.75" customHeight="1" thickBo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row>
    <row r="263" spans="1:31" ht="24.75" customHeight="1" thickBo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row>
    <row r="264" spans="1:31" ht="24.75" customHeight="1" thickBo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row>
    <row r="265" spans="1:31" ht="24.75" customHeight="1" thickBo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row>
    <row r="266" spans="1:31" ht="24.75" customHeight="1" thickBo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row>
    <row r="267" spans="1:31" ht="24.75" customHeight="1" thickBo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row>
    <row r="268" spans="1:31" ht="24.75" customHeight="1" thickBo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row>
    <row r="269" spans="1:31" ht="24.75" customHeight="1" thickBo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row>
    <row r="270" spans="1:31" ht="24.75" customHeight="1" thickBo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row>
    <row r="271" spans="1:31" ht="24.75" customHeight="1" thickBo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row>
    <row r="272" spans="1:31" ht="24.75" customHeight="1" thickBo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row>
    <row r="273" spans="1:31" ht="24.75" customHeight="1" thickBo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row>
    <row r="274" spans="1:31" ht="24.75" customHeight="1" thickBo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row>
    <row r="275" spans="1:31" ht="24.75" customHeight="1" thickBot="1">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row>
    <row r="276" spans="1:31" ht="24.75" customHeight="1" thickBot="1">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row>
    <row r="277" spans="1:31" ht="24.75" customHeight="1" thickBot="1">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row>
    <row r="278" spans="1:31" ht="24.75" customHeight="1" thickBot="1">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row>
    <row r="279" spans="1:31" ht="24.75" customHeight="1" thickBot="1">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row>
    <row r="280" spans="1:31" ht="24.75" customHeight="1" thickBot="1">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row>
    <row r="281" spans="1:31" ht="24.75" customHeight="1" thickBot="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row>
    <row r="282" spans="1:31" ht="24.75" customHeight="1" thickBot="1">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row>
    <row r="283" spans="1:31" ht="24.75" customHeight="1" thickBot="1">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row>
    <row r="284" spans="1:31" ht="24.75" customHeight="1" thickBot="1">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row>
    <row r="285" spans="1:31" ht="24.75" customHeight="1" thickBot="1">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row>
    <row r="286" spans="1:31" ht="24.75" customHeight="1" thickBot="1">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row>
    <row r="287" spans="1:31" ht="24.75" customHeight="1" thickBot="1">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row>
    <row r="288" spans="1:31" ht="24.75" customHeight="1" thickBot="1">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row>
    <row r="289" spans="1:31" ht="24.75" customHeight="1" thickBot="1">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row>
    <row r="290" spans="1:31" ht="24.75" customHeight="1" thickBot="1">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row>
    <row r="291" spans="1:31" ht="24.75" customHeight="1" thickBot="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row>
    <row r="292" spans="1:31" ht="24.75" customHeight="1" thickBo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row>
    <row r="293" spans="1:31" ht="24.75" customHeight="1" thickBot="1">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row>
    <row r="294" spans="1:31" ht="24.75" customHeight="1" thickBot="1">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row>
    <row r="295" spans="1:31" ht="24.75" customHeight="1" thickBot="1">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row>
    <row r="296" spans="1:31" ht="24.75" customHeight="1" thickBot="1">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row>
    <row r="297" spans="1:31" ht="24.75" customHeight="1" thickBot="1">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row>
    <row r="298" spans="1:31" ht="24.75" customHeight="1" thickBot="1">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row>
    <row r="299" spans="1:31" ht="24.75" customHeight="1" thickBot="1">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row>
    <row r="300" spans="1:31" ht="24.75" customHeight="1" thickBot="1">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row>
    <row r="301" spans="1:31" ht="24.75" customHeight="1" thickBot="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row>
    <row r="302" spans="1:31" ht="24.75" customHeight="1" thickBot="1">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row>
    <row r="303" spans="1:31" ht="24.75" customHeight="1" thickBot="1">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row>
    <row r="304" spans="1:31" ht="24.75" customHeight="1" thickBot="1">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row>
    <row r="305" spans="1:31" ht="24.75" customHeight="1" thickBot="1">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row>
    <row r="306" spans="1:31" ht="24.75" customHeight="1" thickBot="1">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row>
    <row r="307" spans="1:31" ht="24.75" customHeight="1" thickBot="1">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row>
    <row r="308" spans="1:31" ht="24.75" customHeight="1" thickBot="1">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row>
    <row r="309" spans="1:31" ht="24.75" customHeight="1" thickBot="1">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row>
    <row r="310" spans="1:31" ht="24.75" customHeight="1" thickBot="1">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row>
    <row r="311" spans="1:31" ht="24.75" customHeight="1" thickBot="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row>
    <row r="312" spans="1:31" ht="24.75" customHeight="1" thickBot="1">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row>
    <row r="313" spans="1:31" ht="24.75" customHeight="1" thickBot="1">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row>
    <row r="314" spans="1:31" ht="24.75" customHeight="1" thickBot="1">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row>
    <row r="315" spans="1:31" ht="24.75" customHeight="1" thickBot="1">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row>
    <row r="316" spans="1:31" ht="24.75" customHeight="1" thickBot="1">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row>
    <row r="317" spans="1:31" ht="24.75" customHeight="1" thickBot="1">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row>
    <row r="318" spans="1:31" ht="24.75" customHeight="1" thickBot="1">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row>
    <row r="319" spans="1:31" ht="24.75" customHeight="1" thickBot="1">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row>
    <row r="320" spans="1:31" ht="24.75" customHeight="1" thickBot="1">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row>
    <row r="321" spans="1:31" ht="24.75" customHeight="1" thickBot="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row>
    <row r="322" spans="1:31" ht="24.75" customHeight="1" thickBot="1">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row>
    <row r="323" spans="1:31" ht="24.75" customHeight="1" thickBot="1">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row>
    <row r="324" spans="1:31" ht="24.75" customHeight="1" thickBot="1">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row>
    <row r="325" spans="1:31" ht="24.75" customHeight="1" thickBot="1">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row>
    <row r="326" spans="1:31" ht="24.75" customHeight="1" thickBot="1">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row>
    <row r="327" spans="1:31" ht="24.75" customHeight="1" thickBot="1">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row>
    <row r="328" spans="1:31" ht="24.75" customHeight="1" thickBot="1">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row>
    <row r="329" spans="1:31" ht="24.75" customHeight="1" thickBot="1">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row>
    <row r="330" spans="1:31" ht="24.75" customHeight="1" thickBot="1">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row>
    <row r="331" spans="1:31" ht="24.75" customHeight="1" thickBot="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row>
    <row r="332" spans="1:31" ht="24.75" customHeight="1" thickBot="1">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row>
    <row r="333" spans="1:31" ht="24.75" customHeight="1" thickBot="1">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row>
    <row r="334" spans="1:31" ht="24.75" customHeight="1" thickBot="1">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row>
    <row r="335" spans="1:31" ht="24.75" customHeight="1" thickBot="1">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row>
    <row r="336" spans="1:31" ht="24.75" customHeight="1" thickBot="1">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row>
    <row r="337" spans="1:31" ht="24.75" customHeight="1" thickBot="1">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row>
    <row r="338" spans="1:31" ht="24.75" customHeight="1" thickBot="1">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row>
    <row r="339" spans="1:31" ht="24.75" customHeight="1" thickBot="1">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row>
    <row r="340" spans="1:31" ht="24.75" customHeight="1" thickBot="1">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row>
    <row r="341" spans="1:31" ht="24.75" customHeight="1" thickBot="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row>
    <row r="342" spans="1:31" ht="24.75" customHeight="1" thickBot="1">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row>
    <row r="343" spans="1:31" ht="24.75" customHeight="1" thickBot="1">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row>
    <row r="344" spans="1:31" ht="24.75" customHeight="1" thickBot="1">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row>
    <row r="345" spans="1:31" ht="24.75" customHeight="1" thickBot="1">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row>
    <row r="346" spans="1:31" ht="24.75" customHeight="1" thickBot="1">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row>
    <row r="347" spans="1:31" ht="24.75" customHeight="1" thickBot="1">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row>
    <row r="348" spans="1:31" ht="24.75" customHeight="1" thickBot="1">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row>
    <row r="349" spans="1:31" ht="24.75" customHeight="1" thickBot="1">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row>
    <row r="350" spans="1:31" ht="24.75" customHeight="1" thickBot="1">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row>
    <row r="351" spans="1:31" ht="24.75" customHeight="1" thickBot="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row>
    <row r="352" spans="1:31" ht="24.75" customHeight="1" thickBot="1">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row>
    <row r="353" spans="1:31" ht="24.75" customHeight="1" thickBot="1">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row>
    <row r="354" spans="1:31" ht="24.75" customHeight="1" thickBot="1">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row>
    <row r="355" spans="1:31" ht="24.75" customHeight="1" thickBot="1">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row>
    <row r="356" spans="1:31" ht="24.75" customHeight="1" thickBot="1">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row>
    <row r="357" spans="1:31" ht="24.75" customHeight="1" thickBot="1">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row>
    <row r="358" spans="1:31" ht="24.75" customHeight="1" thickBot="1">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row>
    <row r="359" spans="1:31" ht="24.75" customHeight="1" thickBot="1">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row>
    <row r="360" spans="1:31" ht="24.75" customHeight="1" thickBot="1">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row>
    <row r="361" spans="1:31" ht="24.75" customHeight="1" thickBo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row>
    <row r="362" spans="1:31" ht="24.75" customHeight="1" thickBot="1">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row>
    <row r="363" spans="1:31" ht="24.75" customHeight="1" thickBot="1">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row>
    <row r="364" spans="1:31" ht="24.75" customHeight="1" thickBot="1">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row>
    <row r="365" spans="1:31" ht="24.75" customHeight="1" thickBot="1">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row>
    <row r="366" spans="1:31" ht="24.75" customHeight="1" thickBot="1">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row>
    <row r="367" spans="1:31" ht="24.75" customHeight="1" thickBot="1">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row>
    <row r="368" spans="1:31" ht="24.75" customHeight="1" thickBot="1">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row>
    <row r="369" spans="1:31" ht="24.75" customHeight="1" thickBot="1">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row>
    <row r="370" spans="1:31" ht="24.75" customHeight="1" thickBot="1">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row>
    <row r="371" spans="1:31" ht="24.75" customHeight="1" thickBot="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row>
    <row r="372" spans="1:31" ht="24.75" customHeight="1" thickBot="1">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row>
    <row r="373" spans="1:31" ht="24.75" customHeight="1" thickBot="1">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row>
    <row r="374" spans="1:31" ht="24.75" customHeight="1" thickBot="1">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row>
    <row r="375" spans="1:31" ht="24.75" customHeight="1" thickBot="1">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row>
    <row r="376" spans="1:31" ht="24.75" customHeight="1" thickBot="1">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row>
    <row r="377" spans="1:31" ht="24.75" customHeight="1" thickBot="1">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row>
    <row r="378" spans="1:31" ht="24.75" customHeight="1" thickBot="1">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row>
    <row r="379" spans="1:31" ht="24.75" customHeight="1" thickBot="1">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row>
    <row r="380" spans="1:31" ht="24.75" customHeight="1" thickBot="1">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row>
    <row r="381" spans="1:31" ht="24.75" customHeight="1" thickBot="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row>
    <row r="382" spans="1:31" ht="24.75" customHeight="1" thickBot="1">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row>
    <row r="383" spans="1:31" ht="24.75" customHeight="1" thickBot="1">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row>
    <row r="384" spans="1:31" ht="24.75" customHeight="1" thickBot="1">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row>
    <row r="385" spans="1:31" ht="24.75" customHeight="1" thickBot="1">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row>
    <row r="386" spans="1:31" ht="24.75" customHeight="1" thickBot="1">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row>
    <row r="387" spans="1:31" ht="24.75" customHeight="1" thickBot="1">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row>
    <row r="388" spans="1:31" ht="24.75" customHeight="1" thickBot="1">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row>
    <row r="389" spans="1:31" ht="24.75" customHeight="1" thickBot="1">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row>
    <row r="390" spans="1:31" ht="24.75" customHeight="1" thickBot="1">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row>
    <row r="391" spans="1:31" ht="24.75" customHeight="1" thickBot="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row>
    <row r="392" spans="1:31" ht="24.75" customHeight="1" thickBot="1">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row>
    <row r="393" spans="1:31" ht="24.75" customHeight="1" thickBot="1">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row>
    <row r="394" spans="1:31" ht="24.75" customHeight="1" thickBot="1">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row>
    <row r="395" spans="1:31" ht="24.75" customHeight="1" thickBot="1">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row>
    <row r="396" spans="1:31" ht="24.75" customHeight="1" thickBot="1">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row>
    <row r="397" spans="1:31" ht="24.75" customHeight="1" thickBot="1">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row>
    <row r="398" spans="1:31" ht="24.75" customHeight="1" thickBot="1">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row>
    <row r="399" spans="1:31" ht="24.75" customHeight="1" thickBot="1">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row>
    <row r="400" spans="1:31" ht="24.75" customHeight="1" thickBot="1">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row>
    <row r="401" spans="1:31" ht="24.75" customHeight="1" thickBot="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row>
    <row r="402" spans="1:31" ht="24.75" customHeight="1" thickBot="1">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row>
    <row r="403" spans="1:31" ht="24.75" customHeight="1" thickBot="1">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row>
    <row r="404" spans="1:31" ht="24.75" customHeight="1" thickBot="1">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row>
    <row r="405" spans="1:31" ht="24.75" customHeight="1" thickBot="1">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row>
    <row r="406" spans="1:31" ht="24.75" customHeight="1" thickBot="1">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row>
    <row r="407" spans="1:31" ht="24.75" customHeight="1" thickBot="1">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row>
    <row r="408" spans="1:31" ht="24.75" customHeight="1" thickBot="1">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row>
    <row r="409" spans="1:31" ht="24.75" customHeight="1" thickBot="1">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row>
    <row r="410" spans="1:31" ht="24.75" customHeight="1" thickBot="1">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row>
    <row r="411" spans="1:31" ht="24.75" customHeight="1" thickBot="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row>
    <row r="412" spans="1:31" ht="24.75" customHeight="1" thickBot="1">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row>
    <row r="413" spans="1:31" ht="24.75" customHeight="1" thickBot="1">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row>
    <row r="414" spans="1:31" ht="24.75" customHeight="1" thickBot="1">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row>
    <row r="415" spans="1:31" ht="24.75" customHeight="1" thickBot="1">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row>
    <row r="416" spans="1:31" ht="24.75" customHeight="1" thickBot="1">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row>
    <row r="417" spans="1:31" ht="24.75" customHeight="1" thickBot="1">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row>
    <row r="418" spans="1:31" ht="24.75" customHeight="1" thickBot="1">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row>
    <row r="419" spans="1:31" ht="24.75" customHeight="1" thickBot="1">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row>
    <row r="420" spans="1:31" ht="24.75" customHeight="1" thickBot="1">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row>
    <row r="421" spans="1:31" ht="24.75" customHeight="1" thickBot="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row>
    <row r="422" spans="1:31" ht="24.75" customHeight="1" thickBot="1">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row>
    <row r="423" spans="1:31" ht="24.75" customHeight="1" thickBot="1">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row>
    <row r="424" spans="1:31" ht="24.75" customHeight="1" thickBot="1">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row>
    <row r="425" spans="1:31" ht="24.75" customHeight="1" thickBot="1">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row>
    <row r="426" spans="1:31" ht="24.75" customHeight="1" thickBot="1">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row>
    <row r="427" spans="1:31" ht="24.75" customHeight="1" thickBot="1">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row>
    <row r="428" spans="1:31" ht="24.75" customHeight="1" thickBot="1">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row>
    <row r="429" spans="1:31" ht="24.75" customHeight="1" thickBot="1">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row>
    <row r="430" spans="1:31" ht="24.75" customHeight="1" thickBo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row>
    <row r="431" spans="1:31" ht="24.75" customHeight="1" thickBot="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row>
    <row r="432" spans="1:31" ht="24.75" customHeight="1" thickBot="1">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row>
    <row r="433" spans="1:31" ht="24.75" customHeight="1" thickBot="1">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row>
    <row r="434" spans="1:31" ht="24.75" customHeight="1" thickBot="1">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row>
    <row r="435" spans="1:31" ht="24.75" customHeight="1" thickBot="1">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row>
    <row r="436" spans="1:31" ht="24.75" customHeight="1" thickBot="1">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row>
    <row r="437" spans="1:31" ht="24.75" customHeight="1" thickBot="1">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row>
    <row r="438" spans="1:31" ht="24.75" customHeight="1" thickBot="1">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row>
    <row r="439" spans="1:31" ht="24.75" customHeight="1" thickBot="1">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row>
    <row r="440" spans="1:31" ht="24.75" customHeight="1" thickBot="1">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row>
    <row r="441" spans="1:31" ht="24.75" customHeight="1" thickBot="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row>
    <row r="442" spans="1:31" ht="24.75" customHeight="1" thickBot="1">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row>
    <row r="443" spans="1:31" ht="24.75" customHeight="1" thickBot="1">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row>
    <row r="444" spans="1:31" ht="24.75" customHeight="1" thickBot="1">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row>
    <row r="445" spans="1:31" ht="24.75" customHeight="1" thickBot="1">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row>
    <row r="446" spans="1:31" ht="24.75" customHeight="1" thickBot="1">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row>
    <row r="447" spans="1:31" ht="24.75" customHeight="1" thickBot="1">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row>
    <row r="448" spans="1:31" ht="24.75" customHeight="1" thickBot="1">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row>
    <row r="449" spans="1:31" ht="24.75" customHeight="1" thickBot="1">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row>
    <row r="450" spans="1:31" ht="24.75" customHeight="1" thickBot="1">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row>
    <row r="451" spans="1:31" ht="24.75" customHeight="1" thickBot="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row>
    <row r="452" spans="1:31" ht="24.75" customHeight="1" thickBot="1">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row>
    <row r="453" spans="1:31" ht="24.75" customHeight="1" thickBot="1">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row>
    <row r="454" spans="1:31" ht="24.75" customHeight="1" thickBot="1">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row>
    <row r="455" spans="1:31" ht="24.75" customHeight="1" thickBot="1">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row>
    <row r="456" spans="1:31" ht="24.75" customHeight="1" thickBot="1">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row>
    <row r="457" spans="1:31" ht="24.75" customHeight="1" thickBot="1">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row>
    <row r="458" spans="1:31" ht="24.75" customHeight="1" thickBot="1">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row>
    <row r="459" spans="1:31" ht="24.75" customHeight="1" thickBot="1">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row>
    <row r="460" spans="1:31" ht="24.75" customHeight="1" thickBot="1">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row>
    <row r="461" spans="1:31" ht="24.75" customHeight="1" thickBot="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row>
    <row r="462" spans="1:31" ht="24.75" customHeight="1" thickBot="1">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row>
    <row r="463" spans="1:31" ht="24.75" customHeight="1" thickBot="1">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row>
    <row r="464" spans="1:31" ht="24.75" customHeight="1" thickBot="1">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row>
    <row r="465" spans="1:31" ht="24.75" customHeight="1" thickBot="1">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row>
    <row r="466" spans="1:31" ht="24.75" customHeight="1" thickBot="1">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row>
    <row r="467" spans="1:31" ht="24.75" customHeight="1" thickBot="1">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row>
    <row r="468" spans="1:31" ht="24.75" customHeight="1" thickBot="1">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row>
    <row r="469" spans="1:31" ht="24.75" customHeight="1" thickBot="1">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row>
    <row r="470" spans="1:31" ht="24.75" customHeight="1" thickBot="1">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row>
    <row r="471" spans="1:31" ht="24.75" customHeight="1" thickBot="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row>
    <row r="472" spans="1:31" ht="24.75" customHeight="1" thickBot="1">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row>
    <row r="473" spans="1:31" ht="24.75" customHeight="1" thickBot="1">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row>
    <row r="474" spans="1:31" ht="24.75" customHeight="1" thickBot="1">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row>
    <row r="475" spans="1:31" ht="24.75" customHeight="1" thickBot="1">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row>
    <row r="476" spans="1:31" ht="24.75" customHeight="1" thickBot="1">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row>
    <row r="477" spans="1:31" ht="24.75" customHeight="1" thickBot="1">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row>
    <row r="478" spans="1:31" ht="24.75" customHeight="1" thickBot="1">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row>
    <row r="479" spans="1:31" ht="24.75" customHeight="1" thickBot="1">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row>
    <row r="480" spans="1:31" ht="24.75" customHeight="1" thickBot="1">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row>
    <row r="481" spans="1:31" ht="24.75" customHeight="1" thickBot="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row>
    <row r="482" spans="1:31" ht="24.75" customHeight="1" thickBot="1">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row>
    <row r="483" spans="1:31" ht="24.75" customHeight="1" thickBot="1">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row>
    <row r="484" spans="1:31" ht="24.75" customHeight="1" thickBot="1">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row>
    <row r="485" spans="1:31" ht="24.75" customHeight="1" thickBot="1">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row>
    <row r="486" spans="1:31" ht="24.75" customHeight="1" thickBot="1">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row>
    <row r="487" spans="1:31" ht="24.75" customHeight="1" thickBot="1">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row>
    <row r="488" spans="1:31" ht="24.75" customHeight="1" thickBot="1">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row>
    <row r="489" spans="1:31" ht="24.75" customHeight="1" thickBot="1">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row>
    <row r="490" spans="1:31" ht="24.75" customHeight="1" thickBot="1">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row>
    <row r="491" spans="1:31" ht="24.75" customHeight="1" thickBot="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row>
    <row r="492" spans="1:31" ht="24.75" customHeight="1" thickBot="1">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row>
    <row r="493" spans="1:31" ht="24.75" customHeight="1" thickBot="1">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row>
    <row r="494" spans="1:31" ht="24.75" customHeight="1" thickBot="1">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row>
    <row r="495" spans="1:31" ht="24.75" customHeight="1" thickBot="1">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row>
    <row r="496" spans="1:31" ht="24.75" customHeight="1" thickBot="1">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row>
    <row r="497" spans="1:31" ht="24.75" customHeight="1" thickBot="1">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row>
    <row r="498" spans="1:31" ht="24.75" customHeight="1" thickBot="1">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row>
    <row r="499" spans="1:31" ht="24.75" customHeight="1" thickBo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row>
    <row r="500" spans="1:31" ht="24.75" customHeight="1" thickBot="1">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row>
    <row r="501" spans="1:31" ht="24.75" customHeight="1" thickBot="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row>
    <row r="502" spans="1:31" ht="24.75" customHeight="1" thickBot="1">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row>
    <row r="503" spans="1:31" ht="24.75" customHeight="1" thickBot="1">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row>
    <row r="504" spans="1:31" ht="24.75" customHeight="1" thickBot="1">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row>
    <row r="505" spans="1:31" ht="24.75" customHeight="1" thickBot="1">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row>
    <row r="506" spans="1:31" ht="24.75" customHeight="1" thickBot="1">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row>
    <row r="507" spans="1:31" ht="24.75" customHeight="1" thickBot="1">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row>
    <row r="508" spans="1:31" ht="24.75" customHeight="1" thickBot="1">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row>
    <row r="509" spans="1:31" ht="24.75" customHeight="1" thickBot="1">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row>
    <row r="510" spans="1:31" ht="24.75" customHeight="1" thickBot="1">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row>
    <row r="511" spans="1:31" ht="24.75" customHeight="1" thickBot="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row>
    <row r="512" spans="1:31" ht="24.75" customHeight="1" thickBot="1">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row>
    <row r="513" spans="1:31" ht="24.75" customHeight="1" thickBot="1">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row>
    <row r="514" spans="1:31" ht="24.75" customHeight="1" thickBot="1">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row>
    <row r="515" spans="1:31" ht="24.75" customHeight="1" thickBot="1">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row>
    <row r="516" spans="1:31" ht="24.75" customHeight="1" thickBot="1">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row>
    <row r="517" spans="1:31" ht="24.75" customHeight="1" thickBot="1">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row>
    <row r="518" spans="1:31" ht="24.75" customHeight="1" thickBot="1">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row>
    <row r="519" spans="1:31" ht="24.75" customHeight="1" thickBot="1">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row>
    <row r="520" spans="1:31" ht="24.75" customHeight="1" thickBot="1">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row>
    <row r="521" spans="1:31" ht="24.75" customHeight="1" thickBot="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row>
    <row r="522" spans="1:31" ht="24.75" customHeight="1" thickBot="1">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row>
    <row r="523" spans="1:31" ht="24.75" customHeight="1" thickBot="1">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row>
    <row r="524" spans="1:31" ht="24.75" customHeight="1" thickBot="1">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row>
    <row r="525" spans="1:31" ht="24.75" customHeight="1" thickBot="1">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row>
    <row r="526" spans="1:31" ht="24.75" customHeight="1" thickBot="1">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row>
    <row r="527" spans="1:31" ht="24.75" customHeight="1" thickBot="1">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row>
    <row r="528" spans="1:31" ht="24.75" customHeight="1" thickBot="1">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row>
    <row r="529" spans="1:31" ht="24.75" customHeight="1" thickBot="1">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row>
    <row r="530" spans="1:31" ht="24.75" customHeight="1" thickBot="1">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row>
    <row r="531" spans="1:31" ht="24.75" customHeight="1" thickBot="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row>
    <row r="532" spans="1:31" ht="24.75" customHeight="1" thickBot="1">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row>
    <row r="533" spans="1:31" ht="24.75" customHeight="1" thickBot="1">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row>
    <row r="534" spans="1:31" ht="24.75" customHeight="1" thickBot="1">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row>
    <row r="535" spans="1:31" ht="24.75" customHeight="1" thickBot="1">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row>
    <row r="536" spans="1:31" ht="24.75" customHeight="1" thickBot="1">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row>
    <row r="537" spans="1:31" ht="24.75" customHeight="1" thickBot="1">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row>
    <row r="538" spans="1:31" ht="24.75" customHeight="1" thickBot="1">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row>
    <row r="539" spans="1:31" ht="24.75" customHeight="1" thickBot="1">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row>
    <row r="540" spans="1:31" ht="24.75" customHeight="1" thickBot="1">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row>
    <row r="541" spans="1:31" ht="24.75" customHeight="1" thickBot="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row>
    <row r="542" spans="1:31" ht="24.75" customHeight="1" thickBot="1">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row>
    <row r="543" spans="1:31" ht="24.75" customHeight="1" thickBot="1">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row>
    <row r="544" spans="1:31" ht="24.75" customHeight="1" thickBot="1">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row>
    <row r="545" spans="1:31" ht="24.75" customHeight="1" thickBot="1">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row>
    <row r="546" spans="1:31" ht="24.75" customHeight="1" thickBot="1">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row>
    <row r="547" spans="1:31" ht="24.75" customHeight="1" thickBot="1">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row>
    <row r="548" spans="1:31" ht="24.75" customHeight="1" thickBot="1">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row>
    <row r="549" spans="1:31" ht="24.75" customHeight="1" thickBot="1">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row>
    <row r="550" spans="1:31" ht="24.75" customHeight="1" thickBot="1">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row>
    <row r="551" spans="1:31" ht="24.75" customHeight="1" thickBot="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row>
    <row r="552" spans="1:31" ht="24.75" customHeight="1" thickBot="1">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row>
    <row r="553" spans="1:31" ht="24.75" customHeight="1" thickBot="1">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row>
    <row r="554" spans="1:31" ht="24.75" customHeight="1" thickBot="1">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row>
    <row r="555" spans="1:31" ht="24.75" customHeight="1" thickBot="1">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row>
    <row r="556" spans="1:31" ht="24.75" customHeight="1" thickBot="1">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row>
    <row r="557" spans="1:31" ht="24.75" customHeight="1" thickBot="1">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row>
    <row r="558" spans="1:31" ht="24.75" customHeight="1" thickBot="1">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row>
    <row r="559" spans="1:31" ht="24.75" customHeight="1" thickBot="1">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row>
    <row r="560" spans="1:31" ht="24.75" customHeight="1" thickBot="1">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row>
    <row r="561" spans="1:31" ht="24.75" customHeight="1" thickBot="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row>
    <row r="562" spans="1:31" ht="24.75" customHeight="1" thickBot="1">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row>
    <row r="563" spans="1:31" ht="24.75" customHeight="1" thickBot="1">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row>
    <row r="564" spans="1:31" ht="24.75" customHeight="1" thickBot="1">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row>
    <row r="565" spans="1:31" ht="24.75" customHeight="1" thickBot="1">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row>
    <row r="566" spans="1:31" ht="24.75" customHeight="1" thickBot="1">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row>
    <row r="567" spans="1:31" ht="24.75" customHeight="1" thickBot="1">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row>
    <row r="568" spans="1:31" ht="24.75" customHeight="1" thickBot="1">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row>
    <row r="569" spans="1:31" ht="24.75" customHeight="1" thickBot="1">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row>
    <row r="570" spans="1:31" ht="24.75" customHeight="1" thickBot="1">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row>
    <row r="571" spans="1:31" ht="24.75" customHeight="1" thickBot="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row>
    <row r="572" spans="1:31" ht="24.75" customHeight="1" thickBo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row>
    <row r="573" spans="1:31" ht="24.75" customHeight="1" thickBot="1">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row>
    <row r="574" spans="1:31" ht="24.75" customHeight="1" thickBot="1">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row>
    <row r="575" spans="1:31" ht="24.75" customHeight="1" thickBot="1">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row>
    <row r="576" spans="1:31" ht="24.75" customHeight="1" thickBot="1">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row>
    <row r="577" spans="1:31" ht="24.75" customHeight="1" thickBot="1">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row>
    <row r="578" spans="1:31" ht="24.75" customHeight="1" thickBot="1">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row>
    <row r="579" spans="1:31" ht="24.75" customHeight="1" thickBot="1">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row>
    <row r="580" spans="1:31" ht="24.75" customHeight="1" thickBot="1">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row>
    <row r="581" spans="1:31" ht="24.75" customHeight="1" thickBot="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row>
    <row r="582" spans="1:31" ht="24.75" customHeight="1" thickBot="1">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row>
    <row r="583" spans="1:31" ht="24.75" customHeight="1" thickBot="1">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row>
    <row r="584" spans="1:31" ht="24.75" customHeight="1" thickBot="1">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row>
    <row r="585" spans="1:31" ht="24.75" customHeight="1" thickBot="1">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row>
    <row r="586" spans="1:31" ht="24.75" customHeight="1" thickBot="1">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row>
    <row r="587" spans="1:31" ht="24.75" customHeight="1" thickBot="1">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row>
    <row r="588" spans="1:31" ht="24.75" customHeight="1" thickBot="1">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row>
    <row r="589" spans="1:31" ht="24.75" customHeight="1" thickBot="1">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row>
    <row r="590" spans="1:31" ht="24.75" customHeight="1" thickBot="1">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row>
    <row r="591" spans="1:31" ht="24.75" customHeight="1" thickBot="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row>
    <row r="592" spans="1:31" ht="24.75" customHeight="1" thickBot="1">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row>
    <row r="593" spans="1:31" ht="24.75" customHeight="1" thickBot="1">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row>
    <row r="594" spans="1:31" ht="24.75" customHeight="1" thickBot="1">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row>
    <row r="595" spans="1:31" ht="24.75" customHeight="1" thickBot="1">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row>
    <row r="596" spans="1:31" ht="24.75" customHeight="1" thickBot="1">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row>
    <row r="597" spans="1:31" ht="24.75" customHeight="1" thickBot="1">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row>
    <row r="598" spans="1:31" ht="24.75" customHeight="1" thickBot="1">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row>
    <row r="599" spans="1:31" ht="24.75" customHeight="1" thickBot="1">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row>
    <row r="600" spans="1:31" ht="24.75" customHeight="1" thickBot="1">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row>
    <row r="601" spans="1:31" ht="24.75" customHeight="1" thickBot="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row>
    <row r="602" spans="1:31" ht="24.75" customHeight="1" thickBot="1">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row>
    <row r="603" spans="1:31" ht="24.75" customHeight="1" thickBot="1">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row>
    <row r="604" spans="1:31" ht="24.75" customHeight="1" thickBot="1">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row>
    <row r="605" spans="1:31" ht="24.75" customHeight="1" thickBot="1">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row>
    <row r="606" spans="1:31" ht="24.75" customHeight="1" thickBot="1">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row>
    <row r="607" spans="1:31" ht="24.75" customHeight="1" thickBot="1">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row>
    <row r="608" spans="1:31" ht="24.75" customHeight="1" thickBot="1">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row>
    <row r="609" spans="1:31" ht="24.75" customHeight="1" thickBot="1">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row>
    <row r="610" spans="1:31" ht="24.75" customHeight="1" thickBot="1">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row>
    <row r="611" spans="1:31" ht="24.75" customHeight="1" thickBot="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row>
    <row r="612" spans="1:31" ht="24.75" customHeight="1" thickBot="1">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row>
    <row r="613" spans="1:31" ht="24.75" customHeight="1" thickBot="1">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row>
    <row r="614" spans="1:31" ht="24.75" customHeight="1" thickBot="1">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row>
    <row r="615" spans="1:31" ht="24.75" customHeight="1" thickBot="1">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row>
    <row r="616" spans="1:31" ht="24.75" customHeight="1" thickBot="1">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row>
    <row r="617" spans="1:31" ht="24.75" customHeight="1" thickBot="1">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row>
    <row r="618" spans="1:31" ht="24.75" customHeight="1" thickBot="1">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row>
    <row r="619" spans="1:31" ht="24.75" customHeight="1" thickBot="1">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row>
    <row r="620" spans="1:31" ht="24.75" customHeight="1" thickBot="1">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row>
    <row r="621" spans="1:31" ht="24.75" customHeight="1" thickBot="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row>
    <row r="622" spans="1:31" ht="24.75" customHeight="1" thickBot="1">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row>
    <row r="623" spans="1:31" ht="24.75" customHeight="1" thickBot="1">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row>
    <row r="624" spans="1:31" ht="24.75" customHeight="1" thickBot="1">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row>
    <row r="625" spans="1:31" ht="24.75" customHeight="1" thickBot="1">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row>
    <row r="626" spans="1:31" ht="24.75" customHeight="1" thickBot="1">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row>
    <row r="627" spans="1:31" ht="24.75" customHeight="1" thickBot="1">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row>
    <row r="628" spans="1:31" ht="24.75" customHeight="1" thickBot="1">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row>
    <row r="629" spans="1:31" ht="24.75" customHeight="1" thickBot="1">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row>
    <row r="630" spans="1:31" ht="24.75" customHeight="1" thickBot="1">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row>
    <row r="631" spans="1:31" ht="24.75" customHeight="1" thickBot="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row>
    <row r="632" spans="1:31" ht="24.75" customHeight="1" thickBot="1">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row>
    <row r="633" spans="1:31" ht="24.75" customHeight="1" thickBot="1">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row>
    <row r="634" spans="1:31" ht="24.75" customHeight="1" thickBot="1">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row>
    <row r="635" spans="1:31" ht="24.75" customHeight="1" thickBot="1">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row>
    <row r="636" spans="1:31" ht="24.75" customHeight="1" thickBot="1">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row>
    <row r="637" spans="1:31" ht="24.75" customHeight="1" thickBot="1">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row>
    <row r="638" spans="1:31" ht="24.75" customHeight="1" thickBot="1">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row>
    <row r="639" spans="1:31" ht="24.75" customHeight="1" thickBot="1">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row>
    <row r="640" spans="1:31" ht="24.75" customHeight="1" thickBot="1">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row>
    <row r="641" spans="1:31" ht="24.75" customHeight="1" thickBot="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row>
    <row r="642" spans="1:31" ht="24.75" customHeight="1" thickBot="1">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row>
    <row r="643" spans="1:31" ht="24.75" customHeight="1" thickBot="1">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row>
    <row r="644" spans="1:31" ht="24.75" customHeight="1" thickBot="1">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row>
    <row r="645" spans="1:31" ht="24.75" customHeight="1" thickBo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row>
    <row r="646" spans="1:31" ht="24.75" customHeight="1" thickBot="1">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row>
    <row r="647" spans="1:31" ht="24.75" customHeight="1" thickBot="1">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row>
    <row r="648" spans="1:31" ht="24.75" customHeight="1" thickBot="1">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row>
    <row r="649" spans="1:31" ht="24.75" customHeight="1" thickBot="1">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row>
    <row r="650" spans="1:31" ht="24.75" customHeight="1" thickBot="1">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row>
    <row r="651" spans="1:31" ht="24.75" customHeight="1" thickBot="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row>
    <row r="652" spans="1:31" ht="24.75" customHeight="1" thickBot="1">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row>
    <row r="653" spans="1:31" ht="24.75" customHeight="1" thickBot="1">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row>
    <row r="654" spans="1:31" ht="24.75" customHeight="1" thickBot="1">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row>
    <row r="655" spans="1:31" ht="24.75" customHeight="1" thickBot="1">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row>
    <row r="656" spans="1:31" ht="24.75" customHeight="1" thickBot="1">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row>
    <row r="657" spans="1:31" ht="24.75" customHeight="1" thickBot="1">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row>
    <row r="658" spans="1:31" ht="24.75" customHeight="1" thickBot="1">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row>
    <row r="659" spans="1:31" ht="24.75" customHeight="1" thickBot="1">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row>
    <row r="660" spans="1:31" ht="24.75" customHeight="1" thickBot="1">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row>
    <row r="661" spans="1:31" ht="24.75" customHeight="1" thickBot="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row>
    <row r="662" spans="1:31" ht="24.75" customHeight="1" thickBot="1">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row>
    <row r="663" spans="1:31" ht="24.75" customHeight="1" thickBot="1">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row>
    <row r="664" spans="1:31" ht="24.75" customHeight="1" thickBot="1">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row>
    <row r="665" spans="1:31" ht="24.75" customHeight="1" thickBot="1">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row>
    <row r="666" spans="1:31" ht="24.75" customHeight="1" thickBot="1">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row>
    <row r="667" spans="1:31" ht="24.75" customHeight="1" thickBot="1">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row>
    <row r="668" spans="1:31" ht="24.75" customHeight="1" thickBot="1">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row>
    <row r="669" spans="1:31" ht="24.75" customHeight="1" thickBot="1">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row>
    <row r="670" spans="1:31" ht="24.75" customHeight="1" thickBot="1">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row>
    <row r="671" spans="1:31" ht="24.75" customHeight="1" thickBot="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row>
    <row r="672" spans="1:31" ht="24.75" customHeight="1" thickBot="1">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row>
    <row r="673" spans="1:31" ht="24.75" customHeight="1" thickBot="1">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row>
    <row r="674" spans="1:31" ht="24.75" customHeight="1" thickBot="1">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row>
    <row r="675" spans="1:31" ht="24.75" customHeight="1" thickBot="1">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row>
    <row r="676" spans="1:31" ht="24.75" customHeight="1" thickBot="1">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row>
    <row r="677" spans="1:31" ht="24.75" customHeight="1" thickBot="1">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row>
    <row r="678" spans="1:31" ht="24.75" customHeight="1" thickBot="1">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row>
    <row r="679" spans="1:31" ht="24.75" customHeight="1" thickBot="1">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row>
    <row r="680" spans="1:31" ht="24.75" customHeight="1" thickBot="1">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row>
    <row r="681" spans="1:31" ht="24.75" customHeight="1" thickBot="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row>
    <row r="682" spans="1:31" ht="24.75" customHeight="1" thickBot="1">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row>
    <row r="683" spans="1:31" ht="24.75" customHeight="1" thickBot="1">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row>
    <row r="684" spans="1:31" ht="24.75" customHeight="1" thickBot="1">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row>
    <row r="685" spans="1:31" ht="24.75" customHeight="1" thickBot="1">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row>
    <row r="686" spans="1:31" ht="24.75" customHeight="1" thickBot="1">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row>
    <row r="687" spans="1:31" ht="24.75" customHeight="1" thickBot="1">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row>
    <row r="688" spans="1:31" ht="24.75" customHeight="1" thickBot="1">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row>
    <row r="689" spans="1:31" ht="24.75" customHeight="1" thickBot="1">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row>
    <row r="690" spans="1:31" ht="24.75" customHeight="1" thickBot="1">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row>
    <row r="691" spans="1:31" ht="24.75" customHeight="1" thickBot="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row>
    <row r="692" spans="1:31" ht="24.75" customHeight="1" thickBot="1">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row>
    <row r="693" spans="1:31" ht="24.75" customHeight="1" thickBot="1">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row>
    <row r="694" spans="1:31" ht="24.75" customHeight="1" thickBot="1">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row>
    <row r="695" spans="1:31" ht="24.75" customHeight="1" thickBot="1">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row>
    <row r="696" spans="1:31" ht="24.75" customHeight="1" thickBot="1">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row>
    <row r="697" spans="1:31" ht="24.75" customHeight="1" thickBot="1">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row>
    <row r="698" spans="1:31" ht="24.75" customHeight="1" thickBot="1">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row>
    <row r="699" spans="1:31" ht="24.75" customHeight="1" thickBot="1">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row>
    <row r="700" spans="1:31" ht="24.75" customHeight="1" thickBot="1">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row>
    <row r="701" spans="1:31" ht="24.75" customHeight="1" thickBot="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row>
    <row r="702" spans="1:31" ht="24.75" customHeight="1" thickBot="1">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row>
    <row r="703" spans="1:31" ht="24.75" customHeight="1" thickBot="1">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row>
    <row r="704" spans="1:31" ht="24.75" customHeight="1" thickBot="1">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row>
    <row r="705" spans="1:31" ht="24.75" customHeight="1" thickBot="1">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row>
    <row r="706" spans="1:31" ht="24.75" customHeight="1" thickBot="1">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row>
    <row r="707" spans="1:31" ht="24.75" customHeight="1" thickBot="1">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row>
    <row r="708" spans="1:31" ht="24.75" customHeight="1" thickBot="1">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row>
    <row r="709" spans="1:31" ht="24.75" customHeight="1" thickBot="1">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row>
    <row r="710" spans="1:31" ht="24.75" customHeight="1" thickBot="1">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row>
    <row r="711" spans="1:31" ht="24.75" customHeight="1" thickBot="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row>
    <row r="712" spans="1:31" ht="24.75" customHeight="1" thickBot="1">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row>
    <row r="713" spans="1:31" ht="24.75" customHeight="1" thickBot="1">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row>
    <row r="714" spans="1:31" ht="24.75" customHeight="1" thickBot="1">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row>
    <row r="715" spans="1:31" ht="24.75" customHeight="1" thickBo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row>
    <row r="716" spans="1:31" ht="24.75" customHeight="1" thickBot="1">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row>
    <row r="717" spans="1:31" ht="24.75" customHeight="1" thickBot="1">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row>
    <row r="718" spans="1:31" ht="24.75" customHeight="1" thickBot="1">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row>
    <row r="719" spans="1:31" ht="24.75" customHeight="1" thickBot="1">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row>
    <row r="720" spans="1:31" ht="24.75" customHeight="1" thickBot="1">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row>
    <row r="721" spans="1:31" ht="24.75" customHeight="1" thickBot="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row>
    <row r="722" spans="1:31" ht="24.75" customHeight="1" thickBot="1">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row>
    <row r="723" spans="1:31" ht="24.75" customHeight="1" thickBot="1">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row>
    <row r="724" spans="1:31" ht="24.75" customHeight="1" thickBot="1">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row>
    <row r="725" spans="1:31" ht="24.75" customHeight="1" thickBot="1">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row>
    <row r="726" spans="1:31" ht="24.75" customHeight="1" thickBot="1">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row>
    <row r="727" spans="1:31" ht="24.75" customHeight="1" thickBot="1">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row>
    <row r="728" spans="1:31" ht="24.75" customHeight="1" thickBot="1">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row>
    <row r="729" spans="1:31" ht="24.75" customHeight="1" thickBot="1">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row>
    <row r="730" spans="1:31" ht="24.75" customHeight="1" thickBot="1">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row>
    <row r="731" spans="1:31" ht="24.75" customHeight="1" thickBot="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row>
    <row r="732" spans="1:31" ht="24.75" customHeight="1" thickBot="1">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row>
    <row r="733" spans="1:31" ht="24.75" customHeight="1" thickBot="1">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row>
    <row r="734" spans="1:31" ht="24.75" customHeight="1" thickBot="1">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row>
    <row r="735" spans="1:31" ht="24.75" customHeight="1" thickBot="1">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row>
    <row r="736" spans="1:31" ht="24.75" customHeight="1" thickBot="1">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row>
    <row r="737" spans="1:31" ht="24.75" customHeight="1" thickBot="1">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row>
    <row r="738" spans="1:31" ht="24.75" customHeight="1" thickBot="1">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row>
    <row r="739" spans="1:31" ht="24.75" customHeight="1" thickBot="1">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row>
    <row r="740" spans="1:31" ht="24.75" customHeight="1" thickBot="1">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row>
    <row r="741" spans="1:31" ht="24.75" customHeight="1" thickBot="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row>
    <row r="742" spans="1:31" ht="24.75" customHeight="1" thickBot="1">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row>
    <row r="743" spans="1:31" ht="24.75" customHeight="1" thickBot="1">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row>
    <row r="744" spans="1:31" ht="24.75" customHeight="1" thickBot="1">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row>
    <row r="745" spans="1:31" ht="24.75" customHeight="1" thickBot="1">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row>
    <row r="746" spans="1:31" ht="24.75" customHeight="1" thickBot="1">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row>
    <row r="747" spans="1:31" ht="24.75" customHeight="1" thickBot="1">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row>
    <row r="748" spans="1:31" ht="24.75" customHeight="1" thickBot="1">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row>
    <row r="749" spans="1:31" ht="24.75" customHeight="1" thickBot="1">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row>
    <row r="750" spans="1:31" ht="24.75" customHeight="1" thickBot="1">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row>
    <row r="751" spans="1:31" ht="24.75" customHeight="1" thickBot="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row>
    <row r="752" spans="1:31" ht="24.75" customHeight="1" thickBot="1">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row>
    <row r="753" spans="1:31" ht="24.75" customHeight="1" thickBot="1">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row>
    <row r="754" spans="1:31" ht="24.75" customHeight="1" thickBot="1">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row>
    <row r="755" spans="1:31" ht="24.75" customHeight="1" thickBot="1">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row>
    <row r="756" spans="1:31" ht="24.75" customHeight="1" thickBot="1">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row>
    <row r="757" spans="1:31" ht="24.75" customHeight="1" thickBot="1">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row>
    <row r="758" spans="1:31" ht="24.75" customHeight="1" thickBot="1">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row>
    <row r="759" spans="1:31" ht="24.75" customHeight="1" thickBot="1">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row>
    <row r="760" spans="1:31" ht="24.75" customHeight="1" thickBot="1">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row>
    <row r="761" spans="1:31" ht="24.75" customHeight="1" thickBot="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row>
    <row r="762" spans="1:31" ht="24.75" customHeight="1" thickBot="1">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row>
    <row r="763" spans="1:31" ht="24.75" customHeight="1" thickBot="1">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row>
    <row r="764" spans="1:31" ht="24.75" customHeight="1" thickBot="1">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row>
    <row r="765" spans="1:31" ht="24.75" customHeight="1" thickBot="1">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row>
    <row r="766" spans="1:31" ht="24.75" customHeight="1" thickBot="1">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row>
    <row r="767" spans="1:31" ht="24.75" customHeight="1" thickBot="1">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row>
    <row r="768" spans="1:31" ht="24.75" customHeight="1" thickBot="1">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row>
    <row r="769" spans="1:31" ht="24.75" customHeight="1" thickBot="1">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row>
    <row r="770" spans="1:31" ht="24.75" customHeight="1" thickBot="1">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row>
    <row r="771" spans="1:31" ht="24.75" customHeight="1" thickBot="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row>
    <row r="772" spans="1:31" ht="24.75" customHeight="1" thickBot="1">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row>
    <row r="773" spans="1:31" ht="24.75" customHeight="1" thickBot="1">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row>
    <row r="774" spans="1:31" ht="24.75" customHeight="1" thickBot="1">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row>
    <row r="775" spans="1:31" ht="24.75" customHeight="1" thickBot="1">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row>
    <row r="776" spans="1:31" ht="24.75" customHeight="1" thickBot="1">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row>
    <row r="777" spans="1:31" ht="24.75" customHeight="1" thickBot="1">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row>
    <row r="778" spans="1:31" ht="24.75" customHeight="1" thickBot="1">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row>
    <row r="779" spans="1:31" ht="24.75" customHeight="1" thickBot="1">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row>
    <row r="780" spans="1:31" ht="24.75" customHeight="1" thickBot="1">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row>
    <row r="781" spans="1:31" ht="24.75" customHeight="1" thickBot="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row>
    <row r="782" spans="1:31" ht="24.75" customHeight="1" thickBot="1">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row>
    <row r="783" spans="1:31" ht="24.75" customHeight="1" thickBot="1">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row>
    <row r="784" spans="1:31" ht="24.75" customHeight="1" thickBot="1">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row>
    <row r="785" spans="1:31" ht="24.75" customHeight="1" thickBot="1">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row>
    <row r="786" spans="1:31" ht="24.75" customHeight="1" thickBot="1">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row>
    <row r="787" spans="1:31" ht="24.75" customHeight="1" thickBot="1">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row>
    <row r="788" spans="1:31" ht="24.75" customHeight="1" thickBot="1">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row>
    <row r="789" spans="1:31" ht="24.75" customHeight="1" thickBo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row>
    <row r="790" spans="1:31" ht="24.75" customHeight="1" thickBot="1">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row>
    <row r="791" spans="1:31" ht="24.75" customHeight="1" thickBot="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row>
    <row r="792" spans="1:31" ht="24.75" customHeight="1" thickBot="1">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row>
    <row r="793" spans="1:31" ht="24.75" customHeight="1" thickBot="1">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row>
    <row r="794" spans="1:31" ht="24.75" customHeight="1" thickBot="1">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row>
    <row r="795" spans="1:31" ht="24.75" customHeight="1" thickBot="1">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row>
    <row r="796" spans="1:31" ht="24.75" customHeight="1" thickBot="1">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row>
    <row r="797" spans="1:31" ht="24.75" customHeight="1" thickBot="1">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row>
    <row r="798" spans="1:31" ht="24.75" customHeight="1" thickBot="1">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row>
    <row r="799" spans="1:31" ht="24.75" customHeight="1" thickBot="1">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row>
    <row r="800" spans="1:31" ht="24.75" customHeight="1" thickBot="1">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row>
    <row r="801" spans="1:31" ht="24.75" customHeight="1" thickBot="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row>
    <row r="802" spans="1:31" ht="24.75" customHeight="1" thickBot="1">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row>
    <row r="803" spans="1:31" ht="24.75" customHeight="1" thickBot="1">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row>
    <row r="804" spans="1:31" ht="24.75" customHeight="1" thickBot="1">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row>
    <row r="805" spans="1:31" ht="24.75" customHeight="1" thickBot="1">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row>
    <row r="806" spans="1:31" ht="24.75" customHeight="1" thickBot="1">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row>
    <row r="807" spans="1:31" ht="24.75" customHeight="1" thickBot="1">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row>
    <row r="808" spans="1:31" ht="24.75" customHeight="1" thickBot="1">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row>
    <row r="809" spans="1:31" ht="24.75" customHeight="1" thickBot="1">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row>
    <row r="810" spans="1:31" ht="24.75" customHeight="1" thickBot="1">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row>
    <row r="811" spans="1:31" ht="24.75" customHeight="1" thickBot="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row>
    <row r="812" spans="1:31" ht="24.75" customHeight="1" thickBot="1">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row>
    <row r="813" spans="1:31" ht="24.75" customHeight="1" thickBot="1">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row>
    <row r="814" spans="1:31" ht="24.75" customHeight="1" thickBot="1">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row>
    <row r="815" spans="1:31" ht="24.75" customHeight="1" thickBot="1">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row>
    <row r="816" spans="1:31" ht="24.75" customHeight="1" thickBot="1">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row>
    <row r="817" spans="1:31" ht="24.75" customHeight="1" thickBot="1">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row>
    <row r="818" spans="1:31" ht="24.75" customHeight="1" thickBot="1">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row>
    <row r="819" spans="1:31" ht="24.75" customHeight="1" thickBot="1">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row>
    <row r="820" spans="1:31" ht="24.75" customHeight="1" thickBot="1">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row>
    <row r="821" spans="1:31" ht="24.75" customHeight="1" thickBot="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row>
    <row r="822" spans="1:31" ht="24.75" customHeight="1" thickBot="1">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row>
    <row r="823" spans="1:31" ht="24.75" customHeight="1" thickBot="1">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row>
    <row r="824" spans="1:31" ht="24.75" customHeight="1" thickBot="1">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row>
    <row r="825" spans="1:31" ht="24.75" customHeight="1" thickBot="1">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row>
    <row r="826" spans="1:31" ht="24.75" customHeight="1" thickBot="1">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row>
    <row r="827" spans="1:31" ht="24.75" customHeight="1" thickBot="1">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row>
    <row r="828" spans="1:31" ht="24.75" customHeight="1" thickBot="1">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row>
    <row r="829" spans="1:31" ht="24.75" customHeight="1" thickBot="1">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row>
    <row r="830" spans="1:31" ht="24.75" customHeight="1" thickBot="1">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row>
    <row r="831" spans="1:31" ht="24.75" customHeight="1" thickBot="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row>
    <row r="832" spans="1:31" ht="24.75" customHeight="1" thickBot="1">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row>
    <row r="833" spans="1:31" ht="24.75" customHeight="1" thickBot="1">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row>
    <row r="834" spans="1:31" ht="24.75" customHeight="1" thickBot="1">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row>
    <row r="835" spans="1:31" ht="24.75" customHeight="1" thickBot="1">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row>
    <row r="836" spans="1:31" ht="24.75" customHeight="1" thickBot="1">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row>
    <row r="837" spans="1:31" ht="24.75" customHeight="1" thickBot="1">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row>
    <row r="838" spans="1:31" ht="24.75" customHeight="1" thickBot="1">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row>
    <row r="839" spans="1:31" ht="24.75" customHeight="1" thickBot="1">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row>
    <row r="840" spans="1:31" ht="24.75" customHeight="1" thickBot="1">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row>
    <row r="841" spans="1:31" ht="24.75" customHeight="1" thickBot="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row>
    <row r="842" spans="1:31" ht="24.75" customHeight="1" thickBot="1">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row>
    <row r="843" spans="1:31" ht="24.75" customHeight="1" thickBot="1">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row>
    <row r="844" spans="1:31" ht="24.75" customHeight="1" thickBot="1">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row>
    <row r="845" spans="1:31" ht="24.75" customHeight="1" thickBot="1">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row>
    <row r="846" spans="1:31" ht="24.75" customHeight="1" thickBot="1">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row>
    <row r="847" spans="1:31" ht="24.75" customHeight="1" thickBot="1">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row>
    <row r="848" spans="1:31" ht="24.75" customHeight="1" thickBot="1">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row>
    <row r="849" spans="1:31" ht="24.75" customHeight="1" thickBot="1">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row>
    <row r="850" spans="1:31" ht="24.75" customHeight="1" thickBot="1">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row>
    <row r="851" spans="1:31" ht="24.75" customHeight="1" thickBot="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row>
    <row r="852" spans="1:31" ht="24.75" customHeight="1" thickBot="1">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row>
    <row r="853" spans="1:31" ht="24.75" customHeight="1" thickBot="1">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row>
    <row r="854" spans="1:31" ht="24.75" customHeight="1" thickBot="1">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row>
    <row r="855" spans="1:31" ht="24.75" customHeight="1" thickBot="1">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row>
    <row r="856" spans="1:31" ht="24.75" customHeight="1" thickBot="1">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row>
    <row r="857" spans="1:31" ht="24.75" customHeight="1" thickBot="1">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row>
    <row r="858" spans="1:31" ht="24.75" customHeight="1" thickBot="1">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row>
    <row r="859" spans="1:31" ht="24.75" customHeight="1" thickBot="1">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row>
    <row r="860" spans="1:31" ht="24.75" customHeight="1" thickBot="1">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row>
    <row r="861" spans="1:31" ht="24.75" customHeight="1" thickBot="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row>
    <row r="862" spans="1:31" ht="24.75" customHeight="1" thickBo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row>
    <row r="863" spans="1:31" ht="24.75" customHeight="1" thickBot="1">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row>
    <row r="864" spans="1:31" ht="24.75" customHeight="1" thickBot="1">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row>
    <row r="865" spans="1:31" ht="24.75" customHeight="1" thickBot="1">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row>
    <row r="866" spans="1:31" ht="24.75" customHeight="1" thickBot="1">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row>
    <row r="867" spans="1:31" ht="24.75" customHeight="1" thickBot="1">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row>
    <row r="868" spans="1:31" ht="24.75" customHeight="1" thickBot="1">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row>
    <row r="869" spans="1:31" ht="24.75" customHeight="1" thickBot="1">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row>
    <row r="870" spans="1:31" ht="24.75" customHeight="1" thickBot="1">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row>
    <row r="871" spans="1:31" ht="24.75" customHeight="1" thickBot="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row>
    <row r="872" spans="1:31" ht="24.75" customHeight="1" thickBot="1">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row>
    <row r="873" spans="1:31" ht="24.75" customHeight="1" thickBot="1">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row>
    <row r="874" spans="1:31" ht="24.75" customHeight="1" thickBot="1">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row>
    <row r="875" spans="1:31" ht="24.75" customHeight="1" thickBot="1">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row>
    <row r="876" spans="1:31" ht="24.75" customHeight="1" thickBot="1">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row>
    <row r="877" spans="1:31" ht="24.75" customHeight="1" thickBot="1">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row>
    <row r="878" spans="1:31" ht="24.75" customHeight="1" thickBot="1">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row>
    <row r="879" spans="1:31" ht="24.75" customHeight="1" thickBot="1">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row>
    <row r="880" spans="1:31" ht="24.75" customHeight="1" thickBot="1">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row>
    <row r="881" spans="1:31" ht="24.75" customHeight="1" thickBot="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row>
    <row r="882" spans="1:31" ht="24.75" customHeight="1" thickBot="1">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row>
    <row r="883" spans="1:31" ht="24.75" customHeight="1" thickBot="1">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row>
    <row r="884" spans="1:31" ht="24.75" customHeight="1" thickBot="1">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row>
    <row r="885" spans="1:31" ht="24.75" customHeight="1" thickBot="1">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row>
    <row r="886" spans="1:31" ht="24.75" customHeight="1" thickBot="1">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row>
    <row r="887" spans="1:31" ht="24.75" customHeight="1" thickBot="1">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row>
    <row r="888" spans="1:31" ht="24.75" customHeight="1" thickBot="1">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row>
    <row r="889" spans="1:31" ht="24.75" customHeight="1" thickBot="1">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row>
    <row r="890" spans="1:31" ht="24.75" customHeight="1" thickBot="1">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row>
    <row r="891" spans="1:31" ht="24.75" customHeight="1" thickBot="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row>
    <row r="892" spans="1:31" ht="24.75" customHeight="1" thickBot="1">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row>
    <row r="893" spans="1:31" ht="24.75" customHeight="1" thickBot="1">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row>
    <row r="894" spans="1:31" ht="24.75" customHeight="1" thickBot="1">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row>
    <row r="895" spans="1:31" ht="24.75" customHeight="1" thickBot="1">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row>
    <row r="896" spans="1:31" ht="24.75" customHeight="1" thickBot="1">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row>
    <row r="897" spans="1:31" ht="24.75" customHeight="1" thickBot="1">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row>
    <row r="898" spans="1:31" ht="24.75" customHeight="1" thickBot="1">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row>
    <row r="899" spans="1:31" ht="24.75" customHeight="1" thickBot="1">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row>
    <row r="900" spans="1:31" ht="24.75" customHeight="1" thickBot="1">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row>
    <row r="901" spans="1:31" ht="24.75" customHeight="1" thickBot="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row>
    <row r="902" spans="1:31" ht="24.75" customHeight="1" thickBot="1">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row>
    <row r="903" spans="1:31" ht="24.75" customHeight="1" thickBot="1">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row>
    <row r="904" spans="1:31" ht="24.75" customHeight="1" thickBot="1">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row>
    <row r="905" spans="1:31" ht="24.75" customHeight="1" thickBot="1">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row>
    <row r="906" spans="1:31" ht="24.75" customHeight="1" thickBot="1">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row>
    <row r="907" spans="1:31" ht="24.75" customHeight="1" thickBot="1">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row>
    <row r="908" spans="1:31" ht="24.75" customHeight="1" thickBot="1">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row>
    <row r="909" spans="1:31" ht="24.75" customHeight="1" thickBot="1">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row>
    <row r="910" spans="1:31" ht="24.75" customHeight="1" thickBot="1">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row>
    <row r="911" spans="1:31" ht="24.75" customHeight="1" thickBot="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row>
    <row r="912" spans="1:31" ht="24.75" customHeight="1" thickBot="1">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row>
    <row r="913" spans="1:31" ht="24.75" customHeight="1" thickBot="1">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row>
    <row r="914" spans="1:31" ht="24.75" customHeight="1" thickBot="1">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row>
    <row r="915" spans="1:31" ht="24.75" customHeight="1" thickBot="1">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row>
    <row r="916" spans="1:31" ht="24.75" customHeight="1" thickBot="1">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row>
    <row r="917" spans="1:31" ht="24.75" customHeight="1" thickBot="1">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row>
    <row r="918" spans="1:31" ht="24.75" customHeight="1" thickBot="1">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row>
    <row r="919" spans="1:31" ht="24.75" customHeight="1" thickBot="1">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row>
    <row r="920" spans="1:31" ht="24.75" customHeight="1" thickBot="1">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row>
    <row r="921" spans="1:31" ht="24.75" customHeight="1" thickBot="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row>
    <row r="922" spans="1:31" ht="24.75" customHeight="1" thickBot="1">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row>
    <row r="923" spans="1:31" ht="24.75" customHeight="1" thickBot="1">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row>
    <row r="924" spans="1:31" ht="24.75" customHeight="1" thickBot="1">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row>
    <row r="925" spans="1:31" ht="24.75" customHeight="1" thickBot="1">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row>
    <row r="926" spans="1:31" ht="24.75" customHeight="1" thickBot="1">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row>
    <row r="927" spans="1:31" ht="24.75" customHeight="1" thickBot="1">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row>
    <row r="928" spans="1:31" ht="24.75" customHeight="1" thickBot="1">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row>
    <row r="929" spans="1:31" ht="24.75" customHeight="1" thickBot="1">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row>
    <row r="930" spans="1:31" ht="24.75" customHeight="1" thickBot="1">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row>
    <row r="931" spans="1:31" ht="24.75" customHeight="1" thickBot="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row>
    <row r="932" spans="1:31" ht="24.75" customHeight="1" thickBot="1">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row>
    <row r="933" spans="1:31" ht="24.75" customHeight="1" thickBot="1">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row>
    <row r="934" spans="1:31" ht="24.75" customHeight="1" thickBot="1">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row>
    <row r="935" spans="1:31" ht="24.75" customHeight="1" thickBot="1">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row>
    <row r="936" spans="1:31" ht="24.75" customHeight="1" thickBo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row>
    <row r="937" spans="1:31" ht="24.75" customHeight="1" thickBot="1">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row>
    <row r="938" spans="1:31" ht="24.75" customHeight="1" thickBot="1">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row>
    <row r="939" spans="1:31" ht="24.75" customHeight="1" thickBot="1">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row>
    <row r="940" spans="1:31" ht="24.75" customHeight="1" thickBot="1">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row>
    <row r="941" spans="1:31" ht="24.75" customHeight="1" thickBot="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row>
    <row r="942" spans="1:31" ht="24.75" customHeight="1" thickBot="1">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row>
    <row r="943" spans="1:31" ht="24.75" customHeight="1" thickBot="1">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row>
    <row r="944" spans="1:31" ht="24.75" customHeight="1" thickBot="1">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row>
    <row r="945" spans="1:31" ht="24.75" customHeight="1" thickBot="1">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row>
    <row r="946" spans="1:31" ht="24.75" customHeight="1" thickBot="1">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row>
    <row r="947" spans="1:31" ht="24.75" customHeight="1" thickBot="1">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row>
    <row r="948" spans="1:31" ht="24.75" customHeight="1" thickBot="1">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row>
    <row r="949" spans="1:31" ht="24.75" customHeight="1" thickBot="1">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row>
    <row r="950" spans="1:31" ht="24.75" customHeight="1" thickBot="1">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row>
    <row r="951" spans="1:31" ht="24.75" customHeight="1" thickBot="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row>
    <row r="952" spans="1:31" ht="24.75" customHeight="1" thickBot="1">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row>
    <row r="953" spans="1:31" ht="24.75" customHeight="1" thickBot="1">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row>
    <row r="954" spans="1:31" ht="24.75" customHeight="1" thickBot="1">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row>
    <row r="955" spans="1:31" ht="24.75" customHeight="1" thickBot="1">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row>
    <row r="956" spans="1:31" ht="24.75" customHeight="1" thickBot="1">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row>
    <row r="957" spans="1:31" ht="24.75" customHeight="1" thickBot="1">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row>
    <row r="958" spans="1:31" ht="24.75" customHeight="1" thickBot="1">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row>
    <row r="959" spans="1:31" ht="24.75" customHeight="1" thickBot="1">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row>
    <row r="960" spans="1:31" ht="24.75" customHeight="1" thickBot="1">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row>
    <row r="961" spans="1:31" ht="24.75" customHeight="1" thickBot="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row>
    <row r="962" spans="1:31" ht="24.75" customHeight="1" thickBot="1">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row>
    <row r="963" spans="1:31" ht="24.75" customHeight="1" thickBot="1">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row>
    <row r="964" spans="1:31" ht="24.75" customHeight="1" thickBot="1">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row>
    <row r="965" spans="1:31" ht="24.75" customHeight="1" thickBot="1">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row>
    <row r="966" spans="1:31" ht="24.75" customHeight="1" thickBot="1">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row>
    <row r="967" spans="1:31" ht="24.75" customHeight="1" thickBot="1">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row>
    <row r="968" spans="1:31" ht="24.75" customHeight="1" thickBot="1">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row>
    <row r="969" spans="1:31" ht="24.75" customHeight="1" thickBot="1">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row>
    <row r="970" spans="1:31" ht="24.75" customHeight="1" thickBot="1">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row>
    <row r="971" spans="1:31" ht="24.75" customHeight="1" thickBot="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row>
    <row r="972" spans="1:31" ht="24.75" customHeight="1" thickBot="1">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row>
    <row r="973" spans="1:31" ht="24.75" customHeight="1" thickBot="1">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row>
    <row r="974" spans="1:31" ht="24.75" customHeight="1" thickBot="1">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row>
    <row r="975" spans="1:31" ht="24.75" customHeight="1" thickBot="1">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row>
    <row r="976" spans="1:31" ht="24.75" customHeight="1" thickBot="1">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row>
    <row r="977" spans="1:31" ht="24.75" customHeight="1" thickBot="1">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row>
    <row r="978" spans="1:31" ht="24.75" customHeight="1" thickBot="1">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row>
    <row r="979" spans="1:31" ht="24.75" customHeight="1" thickBot="1">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row>
    <row r="980" spans="1:31" ht="24.75" customHeight="1" thickBot="1">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row>
    <row r="981" spans="1:31" ht="24.75" customHeight="1" thickBot="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row>
    <row r="982" spans="1:31" ht="24.75" customHeight="1" thickBot="1">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row>
    <row r="983" spans="1:31" ht="24.75" customHeight="1" thickBot="1">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row>
    <row r="984" spans="1:31" ht="24.75" customHeight="1" thickBot="1">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row>
    <row r="985" spans="1:31" ht="24.75" customHeight="1" thickBot="1">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row>
    <row r="986" spans="1:31" ht="24.75" customHeight="1" thickBot="1">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row>
    <row r="987" spans="1:31" ht="24.75" customHeight="1" thickBot="1">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row>
    <row r="988" spans="1:31" ht="24.75" customHeight="1" thickBot="1">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row>
    <row r="989" spans="1:31" ht="24.75" customHeight="1" thickBot="1">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row>
    <row r="990" spans="1:31" ht="24.75" customHeight="1" thickBot="1">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row>
    <row r="991" spans="1:31" ht="24.75" customHeight="1" thickBot="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row>
    <row r="992" spans="1:31" ht="24.75" customHeight="1" thickBot="1">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row>
    <row r="993" spans="1:31" ht="24.75" customHeight="1" thickBot="1">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row>
    <row r="994" spans="1:31" ht="24.75" customHeight="1" thickBot="1">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row>
    <row r="995" spans="1:31" ht="24.75" customHeight="1" thickBot="1">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row>
    <row r="996" spans="1:31" ht="24.75" customHeight="1" thickBot="1">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row>
    <row r="997" spans="1:31" ht="24.75" customHeight="1" thickBot="1">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row>
    <row r="998" spans="1:31" ht="24.75" customHeight="1" thickBot="1">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row>
    <row r="999" spans="1:31" ht="24.75" customHeight="1" thickBot="1">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row>
    <row r="1000" spans="1:31" ht="24.75" customHeight="1" thickBot="1">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row>
    <row r="1001" spans="1:31" ht="24.75" customHeight="1" thickBot="1">
      <c r="A1001" s="134"/>
      <c r="B1001" s="134"/>
      <c r="C1001" s="134"/>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c r="AA1001" s="134"/>
      <c r="AB1001" s="134"/>
      <c r="AC1001" s="134"/>
      <c r="AD1001" s="134"/>
      <c r="AE1001" s="134"/>
    </row>
    <row r="1002" spans="1:31" ht="15.75" customHeight="1" thickBot="1">
      <c r="A1002" s="134"/>
      <c r="B1002" s="134"/>
      <c r="C1002" s="134"/>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c r="AA1002" s="134"/>
      <c r="AB1002" s="134"/>
      <c r="AC1002" s="134"/>
      <c r="AD1002" s="134"/>
      <c r="AE1002" s="134"/>
    </row>
    <row r="1003" spans="1:31" ht="15.75" customHeight="1" thickBot="1">
      <c r="A1003" s="134"/>
      <c r="B1003" s="134"/>
      <c r="C1003" s="134"/>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c r="AA1003" s="134"/>
      <c r="AB1003" s="134"/>
      <c r="AC1003" s="134"/>
      <c r="AD1003" s="134"/>
      <c r="AE1003" s="134"/>
    </row>
    <row r="1004" spans="1:31" ht="15.75" customHeight="1" thickBot="1">
      <c r="A1004" s="134"/>
      <c r="B1004" s="134"/>
      <c r="C1004" s="134"/>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c r="AA1004" s="134"/>
      <c r="AB1004" s="134"/>
      <c r="AC1004" s="134"/>
      <c r="AD1004" s="134"/>
      <c r="AE1004" s="134"/>
    </row>
    <row r="1005" spans="1:31" ht="15.75" customHeight="1" thickBot="1">
      <c r="A1005" s="134"/>
      <c r="B1005" s="134"/>
      <c r="C1005" s="134"/>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c r="AA1005" s="134"/>
      <c r="AB1005" s="134"/>
      <c r="AC1005" s="134"/>
      <c r="AD1005" s="134"/>
      <c r="AE1005" s="13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Right="0"/>
  </sheetPr>
  <dimension ref="A1:AI1128"/>
  <sheetViews>
    <sheetView tabSelected="1" workbookViewId="0">
      <pane xSplit="5" ySplit="4" topLeftCell="H86" activePane="bottomRight" state="frozen"/>
      <selection pane="topRight" activeCell="F1" sqref="F1"/>
      <selection pane="bottomLeft" activeCell="A5" sqref="A5"/>
      <selection pane="bottomRight" activeCell="Q108" sqref="Q108"/>
    </sheetView>
  </sheetViews>
  <sheetFormatPr defaultColWidth="12.5546875" defaultRowHeight="15.75" customHeight="1"/>
  <cols>
    <col min="1" max="1" width="12.88671875" customWidth="1"/>
    <col min="2" max="2" width="12.44140625" customWidth="1"/>
    <col min="4" max="4" width="11.44140625" customWidth="1"/>
    <col min="5" max="5" width="7" customWidth="1"/>
    <col min="6" max="6" width="39.33203125" customWidth="1"/>
    <col min="7" max="8" width="16.5546875" customWidth="1"/>
    <col min="9" max="9" width="21.109375" customWidth="1"/>
    <col min="10" max="10" width="25.6640625" customWidth="1"/>
    <col min="11" max="11" width="23.44140625" customWidth="1"/>
    <col min="12" max="12" width="12.5546875" customWidth="1"/>
    <col min="13" max="13" width="22.44140625" customWidth="1"/>
    <col min="14" max="14" width="37.88671875" customWidth="1"/>
    <col min="15" max="15" width="18.88671875" customWidth="1"/>
    <col min="16" max="16" width="15.88671875" customWidth="1"/>
    <col min="17" max="18" width="14.109375" customWidth="1"/>
    <col min="23" max="23" width="25.109375" customWidth="1"/>
    <col min="24" max="24" width="22.88671875" customWidth="1"/>
    <col min="25" max="25" width="37.33203125" customWidth="1"/>
    <col min="26" max="26" width="23.5546875" customWidth="1"/>
    <col min="27" max="27" width="32.88671875" customWidth="1"/>
    <col min="29" max="29" width="62.5546875" customWidth="1"/>
  </cols>
  <sheetData>
    <row r="1" spans="1:35" ht="13.2">
      <c r="A1" s="157" t="s">
        <v>9</v>
      </c>
      <c r="B1" s="160" t="s">
        <v>12</v>
      </c>
      <c r="C1" s="160" t="s">
        <v>34</v>
      </c>
      <c r="D1" s="160" t="s">
        <v>35</v>
      </c>
      <c r="E1" s="160" t="s">
        <v>16</v>
      </c>
      <c r="F1" s="138" t="s">
        <v>17</v>
      </c>
      <c r="G1" s="141" t="s">
        <v>36</v>
      </c>
      <c r="H1" s="142"/>
      <c r="I1" s="142"/>
      <c r="J1" s="142"/>
      <c r="K1" s="142"/>
      <c r="L1" s="142"/>
      <c r="M1" s="142"/>
      <c r="N1" s="142"/>
      <c r="O1" s="143"/>
      <c r="P1" s="150" t="s">
        <v>37</v>
      </c>
      <c r="Q1" s="142"/>
      <c r="R1" s="142"/>
      <c r="S1" s="150" t="s">
        <v>38</v>
      </c>
      <c r="T1" s="142"/>
      <c r="U1" s="142"/>
      <c r="V1" s="143"/>
      <c r="W1" s="152" t="s">
        <v>39</v>
      </c>
      <c r="X1" s="153"/>
      <c r="Y1" s="153"/>
      <c r="Z1" s="154"/>
      <c r="AA1" s="155" t="s">
        <v>40</v>
      </c>
      <c r="AB1" s="156"/>
      <c r="AC1" s="143"/>
      <c r="AD1" s="146"/>
      <c r="AE1" s="146"/>
      <c r="AF1" s="146"/>
      <c r="AG1" s="146"/>
      <c r="AH1" s="148"/>
      <c r="AI1" s="3"/>
    </row>
    <row r="2" spans="1:35" ht="13.2">
      <c r="A2" s="158"/>
      <c r="B2" s="161"/>
      <c r="C2" s="161"/>
      <c r="D2" s="161"/>
      <c r="E2" s="161"/>
      <c r="F2" s="139"/>
      <c r="G2" s="144"/>
      <c r="H2" s="144"/>
      <c r="I2" s="144"/>
      <c r="J2" s="144"/>
      <c r="K2" s="144"/>
      <c r="L2" s="144"/>
      <c r="M2" s="144"/>
      <c r="N2" s="144"/>
      <c r="O2" s="145"/>
      <c r="P2" s="151"/>
      <c r="Q2" s="144"/>
      <c r="R2" s="144"/>
      <c r="S2" s="151"/>
      <c r="T2" s="144"/>
      <c r="U2" s="144"/>
      <c r="V2" s="145"/>
      <c r="W2" s="151"/>
      <c r="X2" s="144"/>
      <c r="Y2" s="144"/>
      <c r="Z2" s="145"/>
      <c r="AA2" s="149"/>
      <c r="AB2" s="147"/>
      <c r="AC2" s="149"/>
      <c r="AD2" s="147"/>
      <c r="AE2" s="147"/>
      <c r="AF2" s="147"/>
      <c r="AG2" s="147"/>
      <c r="AH2" s="149"/>
      <c r="AI2" s="3"/>
    </row>
    <row r="3" spans="1:35" ht="15.75" customHeight="1">
      <c r="A3" s="159"/>
      <c r="B3" s="162"/>
      <c r="C3" s="162"/>
      <c r="D3" s="162"/>
      <c r="E3" s="162"/>
      <c r="F3" s="140"/>
      <c r="G3" s="4" t="s">
        <v>41</v>
      </c>
      <c r="H3" s="4" t="s">
        <v>20</v>
      </c>
      <c r="I3" s="4" t="s">
        <v>23</v>
      </c>
      <c r="J3" s="4" t="s">
        <v>25</v>
      </c>
      <c r="K3" s="4" t="s">
        <v>26</v>
      </c>
      <c r="L3" s="5" t="s">
        <v>42</v>
      </c>
      <c r="M3" s="4" t="s">
        <v>43</v>
      </c>
      <c r="N3" s="4" t="s">
        <v>44</v>
      </c>
      <c r="O3" s="4" t="s">
        <v>45</v>
      </c>
      <c r="P3" s="6" t="s">
        <v>958</v>
      </c>
      <c r="Q3" s="7" t="s">
        <v>959</v>
      </c>
      <c r="R3" s="7" t="s">
        <v>46</v>
      </c>
      <c r="S3" s="6" t="s">
        <v>47</v>
      </c>
      <c r="T3" s="7" t="s">
        <v>48</v>
      </c>
      <c r="U3" s="7" t="s">
        <v>49</v>
      </c>
      <c r="V3" s="7" t="s">
        <v>50</v>
      </c>
      <c r="W3" s="8" t="s">
        <v>51</v>
      </c>
      <c r="X3" s="9" t="s">
        <v>52</v>
      </c>
      <c r="Y3" s="9" t="s">
        <v>53</v>
      </c>
      <c r="Z3" s="10" t="s">
        <v>54</v>
      </c>
      <c r="AA3" s="11" t="s">
        <v>55</v>
      </c>
      <c r="AB3" s="12" t="s">
        <v>7</v>
      </c>
      <c r="AC3" s="13" t="s">
        <v>56</v>
      </c>
      <c r="AD3" s="14"/>
      <c r="AE3" s="14"/>
      <c r="AF3" s="14"/>
      <c r="AG3" s="14"/>
      <c r="AH3" s="15"/>
      <c r="AI3" s="16"/>
    </row>
    <row r="4" spans="1:35" ht="13.2">
      <c r="A4" s="17" t="s">
        <v>57</v>
      </c>
      <c r="B4" s="18" t="s">
        <v>58</v>
      </c>
      <c r="C4" s="18" t="s">
        <v>59</v>
      </c>
      <c r="D4" s="18" t="s">
        <v>60</v>
      </c>
      <c r="E4" s="18" t="s">
        <v>61</v>
      </c>
      <c r="F4" s="18" t="s">
        <v>62</v>
      </c>
      <c r="G4" s="18" t="s">
        <v>63</v>
      </c>
      <c r="H4" s="18" t="s">
        <v>64</v>
      </c>
      <c r="I4" s="18" t="s">
        <v>65</v>
      </c>
      <c r="J4" s="18" t="s">
        <v>66</v>
      </c>
      <c r="K4" s="18" t="s">
        <v>67</v>
      </c>
      <c r="L4" s="18" t="s">
        <v>68</v>
      </c>
      <c r="M4" s="18" t="s">
        <v>69</v>
      </c>
      <c r="N4" s="18" t="s">
        <v>70</v>
      </c>
      <c r="O4" s="18" t="s">
        <v>71</v>
      </c>
      <c r="P4" s="18" t="s">
        <v>72</v>
      </c>
      <c r="Q4" s="18" t="s">
        <v>73</v>
      </c>
      <c r="R4" s="18" t="s">
        <v>74</v>
      </c>
      <c r="S4" s="18" t="s">
        <v>75</v>
      </c>
      <c r="T4" s="18" t="s">
        <v>76</v>
      </c>
      <c r="U4" s="18" t="s">
        <v>77</v>
      </c>
      <c r="V4" s="18" t="s">
        <v>78</v>
      </c>
      <c r="W4" s="18" t="s">
        <v>79</v>
      </c>
      <c r="X4" s="18" t="s">
        <v>80</v>
      </c>
      <c r="Y4" s="18" t="s">
        <v>81</v>
      </c>
      <c r="Z4" s="18" t="s">
        <v>82</v>
      </c>
      <c r="AA4" s="18" t="s">
        <v>83</v>
      </c>
      <c r="AB4" s="19"/>
      <c r="AC4" s="19"/>
      <c r="AD4" s="19"/>
      <c r="AE4" s="19"/>
      <c r="AF4" s="19"/>
      <c r="AG4" s="19"/>
      <c r="AH4" s="19"/>
      <c r="AI4" s="19"/>
    </row>
    <row r="5" spans="1:35" ht="13.2">
      <c r="A5" s="20">
        <v>44077</v>
      </c>
      <c r="B5" s="21" t="s">
        <v>84</v>
      </c>
      <c r="C5" s="21" t="s">
        <v>85</v>
      </c>
      <c r="D5" s="21">
        <v>1</v>
      </c>
      <c r="E5" s="21">
        <v>40</v>
      </c>
      <c r="F5" s="22" t="s">
        <v>86</v>
      </c>
      <c r="G5" s="23">
        <v>1.4258476416025259</v>
      </c>
      <c r="H5" s="24">
        <v>7.82</v>
      </c>
      <c r="I5" s="24">
        <v>0.81546207910000001</v>
      </c>
      <c r="J5" s="24">
        <v>4.1280674230000002E-2</v>
      </c>
      <c r="K5" s="24">
        <v>0.77418140489999998</v>
      </c>
      <c r="L5" s="24">
        <v>4.9000000000000004</v>
      </c>
      <c r="M5" s="21">
        <v>13.64</v>
      </c>
      <c r="N5" s="24">
        <v>7.1388540260642284</v>
      </c>
      <c r="O5" s="24">
        <v>3.99</v>
      </c>
      <c r="P5" s="25">
        <v>4.2659347749999998</v>
      </c>
      <c r="Q5" s="24">
        <v>1.2062846009999999</v>
      </c>
      <c r="R5" s="24">
        <v>4.1082347764067482</v>
      </c>
      <c r="S5" s="25">
        <v>8.6990892730000002</v>
      </c>
      <c r="T5" s="24">
        <v>8.7168115470000007</v>
      </c>
      <c r="U5" s="24">
        <v>2.5907662409999999</v>
      </c>
      <c r="V5" s="24">
        <v>11697.516509999999</v>
      </c>
      <c r="W5" s="25">
        <v>3.7773985649999999</v>
      </c>
      <c r="X5" s="24">
        <v>14.89275443</v>
      </c>
      <c r="Y5" s="24">
        <v>18.670152999999999</v>
      </c>
      <c r="Z5" s="26">
        <v>0.25353184449999999</v>
      </c>
      <c r="AA5" s="26" t="s">
        <v>87</v>
      </c>
      <c r="AB5" s="24"/>
      <c r="AC5" s="19" t="s">
        <v>88</v>
      </c>
      <c r="AD5" s="24"/>
      <c r="AE5" s="24"/>
      <c r="AF5" s="24"/>
      <c r="AG5" s="24"/>
      <c r="AH5" s="24"/>
      <c r="AI5" s="24"/>
    </row>
    <row r="6" spans="1:35" ht="13.2">
      <c r="A6" s="20">
        <v>44077</v>
      </c>
      <c r="B6" s="21" t="s">
        <v>84</v>
      </c>
      <c r="C6" s="21" t="s">
        <v>89</v>
      </c>
      <c r="D6" s="21">
        <v>2</v>
      </c>
      <c r="E6" s="21">
        <v>41</v>
      </c>
      <c r="F6" s="22" t="s">
        <v>86</v>
      </c>
      <c r="G6" s="23">
        <v>1.2391020327610027</v>
      </c>
      <c r="H6" s="24">
        <v>7.71</v>
      </c>
      <c r="I6" s="24">
        <v>1.377922973</v>
      </c>
      <c r="J6" s="24">
        <f>AVERAGE(J8,J11)</f>
        <v>2.33524051755E-2</v>
      </c>
      <c r="K6" s="24">
        <v>1.377922973</v>
      </c>
      <c r="L6" s="24">
        <v>4.3</v>
      </c>
      <c r="M6" s="21">
        <v>6.62</v>
      </c>
      <c r="N6" s="24">
        <v>6.0749459260641867</v>
      </c>
      <c r="O6" s="24">
        <v>6.49</v>
      </c>
      <c r="P6" s="25">
        <v>13.403181740000001</v>
      </c>
      <c r="Q6" s="24">
        <v>2.198539051</v>
      </c>
      <c r="R6" s="24">
        <v>7.0821406879410613</v>
      </c>
      <c r="S6" s="25">
        <v>15.603390040000001</v>
      </c>
      <c r="T6" s="24">
        <v>18.07857198</v>
      </c>
      <c r="U6" s="24">
        <v>9.9312685090000006</v>
      </c>
      <c r="V6" s="24">
        <v>9537.5747030000002</v>
      </c>
      <c r="W6" s="25">
        <v>2.0973065050000002</v>
      </c>
      <c r="X6" s="24">
        <v>14.40496383</v>
      </c>
      <c r="Y6" s="24">
        <v>16.502270330000002</v>
      </c>
      <c r="Z6" s="26">
        <v>0.17938977189999999</v>
      </c>
      <c r="AA6" s="26" t="s">
        <v>87</v>
      </c>
      <c r="AB6" s="24"/>
      <c r="AC6" s="19" t="s">
        <v>88</v>
      </c>
      <c r="AD6" s="24"/>
      <c r="AE6" s="24"/>
      <c r="AF6" s="24"/>
      <c r="AG6" s="24"/>
      <c r="AH6" s="24"/>
      <c r="AI6" s="24"/>
    </row>
    <row r="7" spans="1:35" ht="13.2">
      <c r="A7" s="27">
        <v>44077</v>
      </c>
      <c r="B7" s="21" t="s">
        <v>84</v>
      </c>
      <c r="C7" s="21" t="s">
        <v>90</v>
      </c>
      <c r="D7" s="21">
        <v>3</v>
      </c>
      <c r="E7" s="21">
        <v>42</v>
      </c>
      <c r="F7" s="22" t="s">
        <v>86</v>
      </c>
      <c r="G7" s="23">
        <v>1.3200473653049141</v>
      </c>
      <c r="H7" s="24">
        <v>7.77</v>
      </c>
      <c r="I7" s="24">
        <v>1.104678542</v>
      </c>
      <c r="J7" s="24">
        <v>4.055330427E-2</v>
      </c>
      <c r="K7" s="24">
        <v>1.0641252379999999</v>
      </c>
      <c r="L7" s="24">
        <v>5.2</v>
      </c>
      <c r="M7" s="21">
        <v>4.3600000000000003</v>
      </c>
      <c r="N7" s="24">
        <v>2.4063434397036394</v>
      </c>
      <c r="O7" s="24">
        <v>4.18</v>
      </c>
      <c r="P7" s="25">
        <v>50.573628130000003</v>
      </c>
      <c r="Q7" s="24">
        <v>1.0476403780000001</v>
      </c>
      <c r="R7" s="24">
        <v>56.079316237911989</v>
      </c>
      <c r="S7" s="25">
        <v>10.79323904</v>
      </c>
      <c r="T7" s="24">
        <v>8.466061302</v>
      </c>
      <c r="U7" s="24">
        <v>3.185011287</v>
      </c>
      <c r="V7" s="24">
        <v>11102.51168</v>
      </c>
      <c r="W7" s="25">
        <v>7.219870437</v>
      </c>
      <c r="X7" s="24">
        <v>17.002975599999999</v>
      </c>
      <c r="Y7" s="24">
        <v>24.222846029999999</v>
      </c>
      <c r="Z7" s="26">
        <v>0.30083520470000003</v>
      </c>
      <c r="AA7" s="26" t="s">
        <v>87</v>
      </c>
      <c r="AB7" s="24"/>
      <c r="AC7" s="19" t="s">
        <v>88</v>
      </c>
      <c r="AD7" s="24"/>
      <c r="AE7" s="24"/>
      <c r="AF7" s="24"/>
      <c r="AG7" s="24"/>
      <c r="AH7" s="24"/>
      <c r="AI7" s="24"/>
    </row>
    <row r="8" spans="1:35" ht="13.2">
      <c r="A8" s="27">
        <v>44077</v>
      </c>
      <c r="B8" s="21" t="s">
        <v>84</v>
      </c>
      <c r="C8" s="21" t="s">
        <v>89</v>
      </c>
      <c r="D8" s="21">
        <v>4</v>
      </c>
      <c r="E8" s="21">
        <v>43</v>
      </c>
      <c r="F8" s="22" t="s">
        <v>86</v>
      </c>
      <c r="G8" s="23">
        <v>1.4619143477402801</v>
      </c>
      <c r="H8" s="24">
        <v>7.74</v>
      </c>
      <c r="I8" s="24">
        <v>0.96116189829999998</v>
      </c>
      <c r="J8" s="24">
        <v>8.4496573010000003E-3</v>
      </c>
      <c r="K8" s="24">
        <v>0.95271224099999996</v>
      </c>
      <c r="L8" s="24">
        <v>4.5999999999999996</v>
      </c>
      <c r="M8" s="21">
        <v>7.5</v>
      </c>
      <c r="N8" s="24">
        <v>2.7715458693893815</v>
      </c>
      <c r="O8" s="24">
        <v>3.97</v>
      </c>
      <c r="P8" s="25">
        <v>26.787902129999999</v>
      </c>
      <c r="Q8" s="24">
        <v>3.3011718999999999</v>
      </c>
      <c r="R8" s="24">
        <v>9.4267370142326197</v>
      </c>
      <c r="S8" s="25">
        <v>6.773547626</v>
      </c>
      <c r="T8" s="24">
        <v>5.6568985449999998</v>
      </c>
      <c r="U8" s="24">
        <v>2.1969482820000001</v>
      </c>
      <c r="V8" s="24">
        <v>3802.997856</v>
      </c>
      <c r="W8" s="25">
        <v>3.59411134</v>
      </c>
      <c r="X8" s="24">
        <v>19.860125480000001</v>
      </c>
      <c r="Y8" s="24">
        <v>23.454236819999998</v>
      </c>
      <c r="Z8" s="26">
        <v>0.24757957289999999</v>
      </c>
      <c r="AA8" s="26" t="s">
        <v>87</v>
      </c>
      <c r="AB8" s="24"/>
      <c r="AC8" s="19" t="s">
        <v>88</v>
      </c>
      <c r="AD8" s="24"/>
      <c r="AE8" s="24"/>
      <c r="AF8" s="24"/>
      <c r="AG8" s="24"/>
      <c r="AH8" s="24"/>
      <c r="AI8" s="24"/>
    </row>
    <row r="9" spans="1:35" ht="13.2">
      <c r="A9" s="27">
        <v>44077</v>
      </c>
      <c r="B9" s="21" t="s">
        <v>84</v>
      </c>
      <c r="C9" s="21" t="s">
        <v>85</v>
      </c>
      <c r="D9" s="21">
        <v>5</v>
      </c>
      <c r="E9" s="21">
        <v>44</v>
      </c>
      <c r="F9" s="22" t="s">
        <v>86</v>
      </c>
      <c r="G9" s="23">
        <v>1.3421038089599364</v>
      </c>
      <c r="H9" s="24">
        <v>7.71</v>
      </c>
      <c r="I9" s="24">
        <v>1.3082540439999999</v>
      </c>
      <c r="J9" s="24">
        <v>1.6171838359999999E-2</v>
      </c>
      <c r="K9" s="24">
        <v>1.2920822059999999</v>
      </c>
      <c r="L9" s="24">
        <v>4.2</v>
      </c>
      <c r="M9" s="21">
        <v>12.26</v>
      </c>
      <c r="N9" s="24">
        <v>9.7429880506813653</v>
      </c>
      <c r="O9" s="24">
        <v>4.74</v>
      </c>
      <c r="P9" s="25">
        <v>20.730374560000001</v>
      </c>
      <c r="Q9" s="24">
        <v>4.3900495340000001</v>
      </c>
      <c r="R9" s="24">
        <v>5.4856558242255735</v>
      </c>
      <c r="S9" s="25">
        <v>12.10132879</v>
      </c>
      <c r="T9" s="24">
        <v>18.13063833</v>
      </c>
      <c r="U9" s="24">
        <v>4.5728635909999999</v>
      </c>
      <c r="V9" s="24">
        <v>1909.997114</v>
      </c>
      <c r="W9" s="25">
        <v>6.3400177270000002</v>
      </c>
      <c r="X9" s="24">
        <v>12.92296159</v>
      </c>
      <c r="Y9" s="24">
        <v>19.262979319999999</v>
      </c>
      <c r="Z9" s="26">
        <v>0.19273883880000001</v>
      </c>
      <c r="AA9" s="26" t="s">
        <v>87</v>
      </c>
      <c r="AB9" s="24"/>
      <c r="AC9" s="19" t="s">
        <v>88</v>
      </c>
      <c r="AD9" s="24"/>
      <c r="AE9" s="24"/>
      <c r="AF9" s="24"/>
      <c r="AG9" s="24"/>
      <c r="AH9" s="24"/>
      <c r="AI9" s="24"/>
    </row>
    <row r="10" spans="1:35" ht="13.2">
      <c r="A10" s="27">
        <v>44077</v>
      </c>
      <c r="B10" s="21" t="s">
        <v>84</v>
      </c>
      <c r="C10" s="21" t="s">
        <v>90</v>
      </c>
      <c r="D10" s="21">
        <v>6</v>
      </c>
      <c r="E10" s="21">
        <v>45</v>
      </c>
      <c r="F10" s="22" t="s">
        <v>86</v>
      </c>
      <c r="G10" s="23">
        <v>1.3060772317610683</v>
      </c>
      <c r="H10" s="24">
        <v>7.85</v>
      </c>
      <c r="I10" s="24">
        <v>1.0123251019999999</v>
      </c>
      <c r="J10" s="24">
        <v>1.181293672E-2</v>
      </c>
      <c r="K10" s="24">
        <v>1.000512165</v>
      </c>
      <c r="L10" s="24">
        <v>4</v>
      </c>
      <c r="M10" s="21">
        <v>7.36</v>
      </c>
      <c r="N10" s="24">
        <v>3.5401031211215104</v>
      </c>
      <c r="O10" s="24">
        <v>4.32</v>
      </c>
      <c r="P10" s="25">
        <v>30.005603910000001</v>
      </c>
      <c r="Q10" s="24">
        <v>3.3848043620000001</v>
      </c>
      <c r="R10" s="24">
        <v>10.298159821240345</v>
      </c>
      <c r="S10" s="25">
        <v>12.417407900000001</v>
      </c>
      <c r="T10" s="24">
        <v>11.772382070000001</v>
      </c>
      <c r="U10" s="24">
        <v>4.042472901</v>
      </c>
      <c r="V10" s="24">
        <v>2810.188326</v>
      </c>
      <c r="W10" s="25">
        <v>9.0998024399999995</v>
      </c>
      <c r="X10" s="24">
        <v>17.800023750000001</v>
      </c>
      <c r="Y10" s="24">
        <v>26.899826189999999</v>
      </c>
      <c r="Z10" s="26">
        <v>0.293913545</v>
      </c>
      <c r="AA10" s="26" t="s">
        <v>87</v>
      </c>
      <c r="AB10" s="24"/>
      <c r="AC10" s="19" t="s">
        <v>88</v>
      </c>
      <c r="AD10" s="24"/>
      <c r="AE10" s="24"/>
      <c r="AF10" s="24"/>
      <c r="AG10" s="24"/>
      <c r="AH10" s="24"/>
      <c r="AI10" s="24"/>
    </row>
    <row r="11" spans="1:35" ht="13.2">
      <c r="A11" s="27">
        <v>44077</v>
      </c>
      <c r="B11" s="21" t="s">
        <v>84</v>
      </c>
      <c r="C11" s="21" t="s">
        <v>89</v>
      </c>
      <c r="D11" s="21">
        <v>7</v>
      </c>
      <c r="E11" s="21">
        <v>46</v>
      </c>
      <c r="F11" s="22" t="s">
        <v>86</v>
      </c>
      <c r="G11" s="23">
        <v>1.2526116702848495</v>
      </c>
      <c r="H11" s="24">
        <v>7.76</v>
      </c>
      <c r="I11" s="24">
        <v>0.85427315690000005</v>
      </c>
      <c r="J11" s="24">
        <v>3.8255153049999997E-2</v>
      </c>
      <c r="K11" s="24">
        <v>0.8160180038</v>
      </c>
      <c r="L11" s="24">
        <v>4.8</v>
      </c>
      <c r="M11" s="21">
        <v>7.58</v>
      </c>
      <c r="N11" s="24">
        <v>3.1868692747835285</v>
      </c>
      <c r="O11" s="24">
        <v>4.2699999999999996</v>
      </c>
      <c r="P11" s="25">
        <v>30.262223630000001</v>
      </c>
      <c r="Q11" s="24">
        <v>4.8577642169999997</v>
      </c>
      <c r="R11" s="24">
        <v>7.2369443372298452</v>
      </c>
      <c r="S11" s="25">
        <v>12.35304431</v>
      </c>
      <c r="T11" s="24">
        <v>11.947581720000001</v>
      </c>
      <c r="U11" s="24">
        <v>3.063097312</v>
      </c>
      <c r="V11" s="24">
        <v>6272.7341880000004</v>
      </c>
      <c r="W11" s="25">
        <v>1.5749997739999999</v>
      </c>
      <c r="X11" s="24">
        <v>19.46448131</v>
      </c>
      <c r="Y11" s="24">
        <v>21.039481080000002</v>
      </c>
      <c r="Z11" s="26">
        <v>0.22916985379999999</v>
      </c>
      <c r="AA11" s="26" t="s">
        <v>87</v>
      </c>
      <c r="AB11" s="24"/>
      <c r="AC11" s="19" t="s">
        <v>88</v>
      </c>
      <c r="AD11" s="24"/>
      <c r="AE11" s="24"/>
      <c r="AF11" s="24"/>
      <c r="AG11" s="24"/>
      <c r="AH11" s="24"/>
      <c r="AI11" s="24"/>
    </row>
    <row r="12" spans="1:35" ht="13.2">
      <c r="A12" s="27">
        <v>44077</v>
      </c>
      <c r="B12" s="21" t="s">
        <v>84</v>
      </c>
      <c r="C12" s="21" t="s">
        <v>85</v>
      </c>
      <c r="D12" s="21">
        <v>8</v>
      </c>
      <c r="E12" s="21">
        <v>47</v>
      </c>
      <c r="F12" s="22" t="s">
        <v>86</v>
      </c>
      <c r="G12" s="23">
        <v>1.2968732320242089</v>
      </c>
      <c r="H12" s="24">
        <v>7.79</v>
      </c>
      <c r="I12" s="24">
        <v>1.01395334</v>
      </c>
      <c r="J12" s="24">
        <v>1.2895527340000001E-2</v>
      </c>
      <c r="K12" s="24">
        <v>1.0010578130000001</v>
      </c>
      <c r="L12" s="24">
        <v>4.3</v>
      </c>
      <c r="M12" s="21">
        <v>17.68</v>
      </c>
      <c r="N12" s="24">
        <v>11.081302402894217</v>
      </c>
      <c r="O12" s="24">
        <v>3.93</v>
      </c>
      <c r="P12" s="25">
        <v>75.778866910000005</v>
      </c>
      <c r="Q12" s="24">
        <v>4.6718706709999998</v>
      </c>
      <c r="R12" s="24">
        <v>18.842916461708114</v>
      </c>
      <c r="S12" s="25">
        <v>11.878516339999999</v>
      </c>
      <c r="T12" s="24">
        <v>11.78545325</v>
      </c>
      <c r="U12" s="24">
        <v>2.4190031300000001</v>
      </c>
      <c r="V12" s="24">
        <v>6354.8237200000003</v>
      </c>
      <c r="W12" s="25">
        <v>6.7889841500000001</v>
      </c>
      <c r="X12" s="24">
        <v>17.59796807</v>
      </c>
      <c r="Y12" s="24">
        <v>24.386952220000001</v>
      </c>
      <c r="Z12" s="26">
        <v>0.32218957129999998</v>
      </c>
      <c r="AA12" s="26" t="s">
        <v>87</v>
      </c>
      <c r="AB12" s="24"/>
      <c r="AC12" s="19" t="s">
        <v>88</v>
      </c>
      <c r="AD12" s="24"/>
      <c r="AE12" s="24"/>
      <c r="AF12" s="24"/>
      <c r="AG12" s="24"/>
      <c r="AH12" s="24"/>
      <c r="AI12" s="24"/>
    </row>
    <row r="13" spans="1:35" ht="13.2">
      <c r="A13" s="27">
        <v>44077</v>
      </c>
      <c r="B13" s="21" t="s">
        <v>84</v>
      </c>
      <c r="C13" s="21" t="s">
        <v>90</v>
      </c>
      <c r="D13" s="21">
        <v>9</v>
      </c>
      <c r="E13" s="21">
        <v>48</v>
      </c>
      <c r="F13" s="22" t="s">
        <v>86</v>
      </c>
      <c r="G13" s="23">
        <v>1.3270778238273797</v>
      </c>
      <c r="H13" s="24">
        <v>7.9</v>
      </c>
      <c r="I13" s="24">
        <v>1.1154216340000001</v>
      </c>
      <c r="J13" s="24">
        <v>9.2232422040000005E-3</v>
      </c>
      <c r="K13" s="24">
        <v>1.106198392</v>
      </c>
      <c r="L13" s="24">
        <v>5</v>
      </c>
      <c r="M13" s="21">
        <v>11.4</v>
      </c>
      <c r="N13" s="24">
        <v>5.1292461767492368</v>
      </c>
      <c r="O13" s="24">
        <v>4.96</v>
      </c>
      <c r="P13" s="25">
        <v>20.04761731</v>
      </c>
      <c r="Q13" s="24">
        <v>2.139264067</v>
      </c>
      <c r="R13" s="24">
        <v>10.886523001680779</v>
      </c>
      <c r="S13" s="25">
        <v>12.69392437</v>
      </c>
      <c r="T13" s="24">
        <v>14.08608078</v>
      </c>
      <c r="U13" s="24">
        <v>6.8536194459999997</v>
      </c>
      <c r="V13" s="24">
        <v>3404.256316</v>
      </c>
      <c r="W13" s="25">
        <v>2.87703094</v>
      </c>
      <c r="X13" s="24">
        <v>22.16567032</v>
      </c>
      <c r="Y13" s="24">
        <v>25.042701260000001</v>
      </c>
      <c r="Z13" s="26">
        <v>0.25785886470000002</v>
      </c>
      <c r="AA13" s="26" t="s">
        <v>87</v>
      </c>
      <c r="AB13" s="24"/>
      <c r="AC13" s="19" t="s">
        <v>88</v>
      </c>
      <c r="AD13" s="24"/>
      <c r="AE13" s="24"/>
      <c r="AF13" s="24"/>
      <c r="AG13" s="24"/>
      <c r="AH13" s="24"/>
      <c r="AI13" s="24"/>
    </row>
    <row r="14" spans="1:35" ht="13.2">
      <c r="A14" s="20">
        <v>44083</v>
      </c>
      <c r="B14" s="21" t="s">
        <v>84</v>
      </c>
      <c r="C14" s="21" t="s">
        <v>85</v>
      </c>
      <c r="D14" s="21">
        <v>1</v>
      </c>
      <c r="E14" s="21">
        <v>49</v>
      </c>
      <c r="F14" s="22" t="s">
        <v>86</v>
      </c>
      <c r="G14" s="23">
        <v>1.4258476416025259</v>
      </c>
      <c r="H14" s="24">
        <v>7.74</v>
      </c>
      <c r="I14" s="24">
        <v>1.0902302850000001</v>
      </c>
      <c r="J14" s="24">
        <v>5.3936184089999999E-2</v>
      </c>
      <c r="K14" s="24">
        <v>1.036294101</v>
      </c>
      <c r="L14" s="24">
        <v>4.3</v>
      </c>
      <c r="M14" s="21">
        <v>19.8</v>
      </c>
      <c r="N14" s="24">
        <v>11.825936642741731</v>
      </c>
      <c r="O14" s="24">
        <v>4.93</v>
      </c>
      <c r="P14" s="25">
        <f>AVERAGE(P18,P21)</f>
        <v>14.388185087499998</v>
      </c>
      <c r="Q14" s="24">
        <v>2.8553697919999999</v>
      </c>
      <c r="R14" s="24">
        <v>5.8537542043980171</v>
      </c>
      <c r="S14" s="25">
        <v>16.41396439</v>
      </c>
      <c r="T14" s="24">
        <v>24.328934669999999</v>
      </c>
      <c r="U14" s="24">
        <v>7.5900502320000003</v>
      </c>
      <c r="V14" s="24">
        <v>17811.697359999998</v>
      </c>
      <c r="W14" s="25">
        <v>6.3749952739999998</v>
      </c>
      <c r="X14" s="24">
        <v>11.268338569999999</v>
      </c>
      <c r="Y14" s="24">
        <v>17.64333384</v>
      </c>
      <c r="Z14" s="26">
        <v>0.19097610879999999</v>
      </c>
      <c r="AA14" s="26" t="s">
        <v>87</v>
      </c>
      <c r="AB14" s="24"/>
      <c r="AC14" s="19" t="s">
        <v>88</v>
      </c>
      <c r="AD14" s="24"/>
      <c r="AE14" s="24"/>
      <c r="AF14" s="24"/>
      <c r="AG14" s="24"/>
      <c r="AH14" s="24"/>
      <c r="AI14" s="24"/>
    </row>
    <row r="15" spans="1:35" ht="13.2">
      <c r="A15" s="20">
        <v>44083</v>
      </c>
      <c r="B15" s="21" t="s">
        <v>84</v>
      </c>
      <c r="C15" s="21" t="s">
        <v>89</v>
      </c>
      <c r="D15" s="21">
        <v>2</v>
      </c>
      <c r="E15" s="21">
        <v>50</v>
      </c>
      <c r="F15" s="22" t="s">
        <v>86</v>
      </c>
      <c r="G15" s="23">
        <v>1.2391020327610027</v>
      </c>
      <c r="H15" s="24">
        <v>7.92</v>
      </c>
      <c r="I15" s="24">
        <v>0.86334240259999995</v>
      </c>
      <c r="J15" s="24">
        <v>7.2714226059999998E-3</v>
      </c>
      <c r="K15" s="24">
        <v>0.85607098000000004</v>
      </c>
      <c r="L15" s="24">
        <v>4.5999999999999996</v>
      </c>
      <c r="M15" s="21">
        <v>8.18</v>
      </c>
      <c r="N15" s="24">
        <v>9.9499807618314779</v>
      </c>
      <c r="O15" s="24">
        <v>3.74</v>
      </c>
      <c r="P15" s="25">
        <v>28.261742349999999</v>
      </c>
      <c r="Q15" s="24">
        <v>2.3999788500000001</v>
      </c>
      <c r="R15" s="24">
        <v>13.679881828264165</v>
      </c>
      <c r="S15" s="25">
        <v>16.482248729999998</v>
      </c>
      <c r="T15" s="24">
        <v>20.465719719999999</v>
      </c>
      <c r="U15" s="24">
        <v>6.7109711550000002</v>
      </c>
      <c r="V15" s="24">
        <v>3444.4865279999999</v>
      </c>
      <c r="W15" s="25">
        <v>5.3210314099999998</v>
      </c>
      <c r="X15" s="24">
        <v>14.29662566</v>
      </c>
      <c r="Y15" s="24">
        <v>19.61765707</v>
      </c>
      <c r="Z15" s="26">
        <v>0.2288299399</v>
      </c>
      <c r="AA15" s="26" t="s">
        <v>87</v>
      </c>
      <c r="AB15" s="24"/>
      <c r="AC15" s="19" t="s">
        <v>88</v>
      </c>
      <c r="AD15" s="24"/>
      <c r="AE15" s="24"/>
      <c r="AF15" s="24"/>
      <c r="AG15" s="24"/>
      <c r="AH15" s="24"/>
      <c r="AI15" s="24"/>
    </row>
    <row r="16" spans="1:35" ht="13.2">
      <c r="A16" s="20">
        <v>44083</v>
      </c>
      <c r="B16" s="21" t="s">
        <v>84</v>
      </c>
      <c r="C16" s="21" t="s">
        <v>90</v>
      </c>
      <c r="D16" s="21">
        <v>3</v>
      </c>
      <c r="E16" s="21">
        <v>51</v>
      </c>
      <c r="F16" s="22" t="s">
        <v>86</v>
      </c>
      <c r="G16" s="23">
        <v>1.3200473653049141</v>
      </c>
      <c r="H16" s="24">
        <v>7.91</v>
      </c>
      <c r="I16" s="24">
        <v>0.95597357729999999</v>
      </c>
      <c r="J16" s="24">
        <v>6.4363354960000002E-3</v>
      </c>
      <c r="K16" s="24">
        <v>0.94953724179999999</v>
      </c>
      <c r="L16" s="24">
        <v>4.7</v>
      </c>
      <c r="M16" s="21">
        <v>13.54</v>
      </c>
      <c r="N16" s="24">
        <v>7.6839507339135427</v>
      </c>
      <c r="O16" s="24">
        <v>4.5599999999999996</v>
      </c>
      <c r="P16" s="25">
        <v>49.726348610000002</v>
      </c>
      <c r="Q16" s="24">
        <v>4.5733552599999996</v>
      </c>
      <c r="R16" s="24">
        <v>12.631137387111572</v>
      </c>
      <c r="S16" s="25">
        <v>12.28223481</v>
      </c>
      <c r="T16" s="24">
        <v>17.250657010000001</v>
      </c>
      <c r="U16" s="24">
        <v>6.5644607449999999</v>
      </c>
      <c r="V16" s="24">
        <v>4265.0524969999997</v>
      </c>
      <c r="W16" s="25">
        <v>4.0683301050000003</v>
      </c>
      <c r="X16" s="24">
        <v>9.3577869489999994</v>
      </c>
      <c r="Y16" s="24">
        <v>13.42611705</v>
      </c>
      <c r="Z16" s="26">
        <v>0.15338174299999999</v>
      </c>
      <c r="AA16" s="26" t="s">
        <v>87</v>
      </c>
      <c r="AB16" s="24"/>
      <c r="AC16" s="19" t="s">
        <v>88</v>
      </c>
      <c r="AD16" s="24"/>
      <c r="AE16" s="24"/>
      <c r="AF16" s="24"/>
      <c r="AG16" s="24"/>
      <c r="AH16" s="24"/>
      <c r="AI16" s="24"/>
    </row>
    <row r="17" spans="1:35" ht="13.2">
      <c r="A17" s="20">
        <v>44083</v>
      </c>
      <c r="B17" s="21" t="s">
        <v>84</v>
      </c>
      <c r="C17" s="21" t="s">
        <v>89</v>
      </c>
      <c r="D17" s="21">
        <v>4</v>
      </c>
      <c r="E17" s="21">
        <v>52</v>
      </c>
      <c r="F17" s="22" t="s">
        <v>86</v>
      </c>
      <c r="G17" s="23">
        <v>1.4619143477402801</v>
      </c>
      <c r="H17" s="24">
        <v>7.86</v>
      </c>
      <c r="I17" s="24">
        <v>0.77512662990000003</v>
      </c>
      <c r="J17" s="24">
        <v>1.12896123E-2</v>
      </c>
      <c r="K17" s="24">
        <v>0.7638370176</v>
      </c>
      <c r="L17" s="24">
        <v>5</v>
      </c>
      <c r="M17" s="21">
        <v>17.440000000000001</v>
      </c>
      <c r="N17" s="24">
        <v>9.6334364198653724</v>
      </c>
      <c r="O17" s="24">
        <v>3.45</v>
      </c>
      <c r="P17" s="25">
        <v>20.206402929999999</v>
      </c>
      <c r="Q17" s="24">
        <v>3.5289929550000001</v>
      </c>
      <c r="R17" s="24">
        <v>6.6516447278812203</v>
      </c>
      <c r="S17" s="25">
        <v>16.8180409</v>
      </c>
      <c r="T17" s="24">
        <v>30.559397560000001</v>
      </c>
      <c r="U17" s="24">
        <v>8.8311202239999993</v>
      </c>
      <c r="V17" s="24">
        <v>12894.283740000001</v>
      </c>
      <c r="W17" s="25">
        <v>3.6470436350000002</v>
      </c>
      <c r="X17" s="24">
        <v>27.620095580000001</v>
      </c>
      <c r="Y17" s="24">
        <v>31.26713921</v>
      </c>
      <c r="Z17" s="26">
        <v>0.38231497460000002</v>
      </c>
      <c r="AA17" s="26" t="s">
        <v>87</v>
      </c>
      <c r="AB17" s="24"/>
      <c r="AC17" s="19" t="s">
        <v>88</v>
      </c>
      <c r="AD17" s="24"/>
      <c r="AE17" s="24"/>
      <c r="AF17" s="24"/>
      <c r="AG17" s="24"/>
      <c r="AH17" s="24"/>
      <c r="AI17" s="24"/>
    </row>
    <row r="18" spans="1:35" ht="13.2">
      <c r="A18" s="20">
        <v>44083</v>
      </c>
      <c r="B18" s="21" t="s">
        <v>84</v>
      </c>
      <c r="C18" s="21" t="s">
        <v>85</v>
      </c>
      <c r="D18" s="21">
        <v>5</v>
      </c>
      <c r="E18" s="21">
        <v>53</v>
      </c>
      <c r="F18" s="22" t="s">
        <v>86</v>
      </c>
      <c r="G18" s="23">
        <v>1.3421038089599364</v>
      </c>
      <c r="H18" s="24">
        <v>7.88</v>
      </c>
      <c r="I18" s="24">
        <v>0.94719277599999996</v>
      </c>
      <c r="J18" s="24">
        <v>9.4284200269999993E-3</v>
      </c>
      <c r="K18" s="24">
        <v>0.93776435599999997</v>
      </c>
      <c r="L18" s="24">
        <v>4.2</v>
      </c>
      <c r="M18" s="21">
        <v>22.2</v>
      </c>
      <c r="N18" s="24">
        <v>10.759871960047278</v>
      </c>
      <c r="O18" s="24">
        <v>3.86</v>
      </c>
      <c r="P18" s="25">
        <v>26.362191549999999</v>
      </c>
      <c r="Q18" s="24">
        <v>2.7111225440000002</v>
      </c>
      <c r="R18" s="24">
        <v>11.295961161033325</v>
      </c>
      <c r="S18" s="25">
        <v>20.685918829999999</v>
      </c>
      <c r="T18" s="24">
        <v>31.690417230000001</v>
      </c>
      <c r="U18" s="24">
        <v>9.7267279359999996</v>
      </c>
      <c r="V18" s="24">
        <v>2898.2014009999998</v>
      </c>
      <c r="W18" s="25">
        <v>9.6527091770000002</v>
      </c>
      <c r="X18" s="24">
        <v>18.360546230000001</v>
      </c>
      <c r="Y18" s="24">
        <v>28.013255409999999</v>
      </c>
      <c r="Z18" s="26">
        <v>0.36431163649999998</v>
      </c>
      <c r="AA18" s="26" t="s">
        <v>87</v>
      </c>
      <c r="AB18" s="24"/>
      <c r="AC18" s="19" t="s">
        <v>88</v>
      </c>
      <c r="AD18" s="24"/>
      <c r="AE18" s="24"/>
      <c r="AF18" s="24"/>
      <c r="AG18" s="24"/>
      <c r="AH18" s="24"/>
      <c r="AI18" s="24"/>
    </row>
    <row r="19" spans="1:35" ht="13.2">
      <c r="A19" s="20">
        <v>44083</v>
      </c>
      <c r="B19" s="21" t="s">
        <v>84</v>
      </c>
      <c r="C19" s="21" t="s">
        <v>90</v>
      </c>
      <c r="D19" s="21">
        <v>6</v>
      </c>
      <c r="E19" s="21">
        <v>54</v>
      </c>
      <c r="F19" s="22" t="s">
        <v>86</v>
      </c>
      <c r="G19" s="23">
        <v>1.3060772317610683</v>
      </c>
      <c r="H19" s="24">
        <v>8</v>
      </c>
      <c r="I19" s="24">
        <v>1.20849794</v>
      </c>
      <c r="J19" s="24">
        <v>9.1971117740000004E-3</v>
      </c>
      <c r="K19" s="24">
        <v>1.1993008279999999</v>
      </c>
      <c r="L19" s="24">
        <v>3.1</v>
      </c>
      <c r="M19" s="21">
        <v>17.7</v>
      </c>
      <c r="N19" s="24">
        <v>6.5381798670175995</v>
      </c>
      <c r="O19" s="24">
        <v>5.23</v>
      </c>
      <c r="P19" s="25">
        <v>19.200170839999998</v>
      </c>
      <c r="Q19" s="24">
        <v>3.4854763819999999</v>
      </c>
      <c r="R19" s="24">
        <v>6.3993192409827042</v>
      </c>
      <c r="S19" s="25">
        <v>14.002092680000001</v>
      </c>
      <c r="T19" s="24">
        <v>23.473983329999999</v>
      </c>
      <c r="U19" s="24">
        <v>7.200097027</v>
      </c>
      <c r="V19" s="24">
        <v>2128.0783719999999</v>
      </c>
      <c r="W19" s="25">
        <v>5.6952873249999998</v>
      </c>
      <c r="X19" s="24">
        <v>30.730444120000001</v>
      </c>
      <c r="Y19" s="24">
        <v>36.425731450000001</v>
      </c>
      <c r="Z19" s="26">
        <v>0.39474011939999998</v>
      </c>
      <c r="AA19" s="26" t="s">
        <v>87</v>
      </c>
      <c r="AB19" s="24"/>
      <c r="AC19" s="19" t="s">
        <v>88</v>
      </c>
      <c r="AD19" s="24"/>
      <c r="AE19" s="24"/>
      <c r="AF19" s="24"/>
      <c r="AG19" s="24"/>
      <c r="AH19" s="24"/>
      <c r="AI19" s="24"/>
    </row>
    <row r="20" spans="1:35" ht="13.2">
      <c r="A20" s="20">
        <v>44083</v>
      </c>
      <c r="B20" s="21" t="s">
        <v>84</v>
      </c>
      <c r="C20" s="21" t="s">
        <v>89</v>
      </c>
      <c r="D20" s="21">
        <v>7</v>
      </c>
      <c r="E20" s="21">
        <v>55</v>
      </c>
      <c r="F20" s="22" t="s">
        <v>86</v>
      </c>
      <c r="G20" s="23">
        <v>1.2526116702848495</v>
      </c>
      <c r="H20" s="24">
        <v>8.1199999999999992</v>
      </c>
      <c r="I20" s="24">
        <v>0.86993619680000001</v>
      </c>
      <c r="J20" s="24">
        <v>7.7152740950000003E-3</v>
      </c>
      <c r="K20" s="24">
        <v>0.86222092269999995</v>
      </c>
      <c r="L20" s="24">
        <v>4.5</v>
      </c>
      <c r="M20" s="21">
        <v>15.14</v>
      </c>
      <c r="N20" s="24">
        <v>8.3570283060636097</v>
      </c>
      <c r="O20" s="24">
        <v>4.0199999999999996</v>
      </c>
      <c r="P20" s="28">
        <v>9.7080309029999992</v>
      </c>
      <c r="Q20" s="29">
        <v>1.9119269320000001</v>
      </c>
      <c r="R20" s="29">
        <v>5.8986236364659579</v>
      </c>
      <c r="S20" s="25">
        <v>18.865241269999999</v>
      </c>
      <c r="T20" s="24">
        <v>29.628465800000001</v>
      </c>
      <c r="U20" s="24">
        <v>7.3532984480000003</v>
      </c>
      <c r="V20" s="24">
        <v>5007.7118200000004</v>
      </c>
      <c r="W20" s="25">
        <v>3.7450288569999999</v>
      </c>
      <c r="X20" s="24">
        <v>11.00016975</v>
      </c>
      <c r="Y20" s="24">
        <v>14.7451986</v>
      </c>
      <c r="Z20" s="26">
        <v>0.20130770340000001</v>
      </c>
      <c r="AA20" s="26" t="s">
        <v>87</v>
      </c>
      <c r="AB20" s="24"/>
      <c r="AC20" s="19" t="s">
        <v>88</v>
      </c>
      <c r="AD20" s="24"/>
      <c r="AE20" s="24"/>
      <c r="AF20" s="24"/>
      <c r="AG20" s="24"/>
      <c r="AH20" s="24"/>
      <c r="AI20" s="24"/>
    </row>
    <row r="21" spans="1:35" ht="13.2">
      <c r="A21" s="20">
        <v>44083</v>
      </c>
      <c r="B21" s="21" t="s">
        <v>84</v>
      </c>
      <c r="C21" s="21" t="s">
        <v>85</v>
      </c>
      <c r="D21" s="21">
        <v>8</v>
      </c>
      <c r="E21" s="21">
        <v>56</v>
      </c>
      <c r="F21" s="22" t="s">
        <v>86</v>
      </c>
      <c r="G21" s="23">
        <v>1.2968732320242089</v>
      </c>
      <c r="H21" s="24">
        <v>7.94</v>
      </c>
      <c r="I21" s="24">
        <v>1.116320822</v>
      </c>
      <c r="J21" s="24">
        <v>1.755168717E-2</v>
      </c>
      <c r="K21" s="24">
        <v>1.098769135</v>
      </c>
      <c r="L21" s="24">
        <v>4.2</v>
      </c>
      <c r="M21" s="21">
        <v>21.22</v>
      </c>
      <c r="N21" s="24">
        <v>14.490853737419046</v>
      </c>
      <c r="O21" s="24">
        <v>4.6100000000000003</v>
      </c>
      <c r="P21" s="28">
        <v>2.4141786249999999</v>
      </c>
      <c r="Q21" s="29">
        <v>1.0978838550000001</v>
      </c>
      <c r="R21" s="29">
        <v>2.55448777888834</v>
      </c>
      <c r="S21" s="25">
        <v>13.07205257</v>
      </c>
      <c r="T21" s="24">
        <v>5.9003751969999998</v>
      </c>
      <c r="U21" s="24">
        <v>6.7608263119999998</v>
      </c>
      <c r="V21" s="24">
        <v>5026.3606300000001</v>
      </c>
      <c r="W21" s="25">
        <v>5.1563259410000004</v>
      </c>
      <c r="X21" s="24">
        <v>20.11517417</v>
      </c>
      <c r="Y21" s="24">
        <v>25.271500119999999</v>
      </c>
      <c r="Z21" s="26">
        <v>0.27705726549999998</v>
      </c>
      <c r="AA21" s="26" t="s">
        <v>87</v>
      </c>
      <c r="AB21" s="24"/>
      <c r="AC21" s="19" t="s">
        <v>88</v>
      </c>
      <c r="AD21" s="24"/>
      <c r="AE21" s="24"/>
      <c r="AF21" s="24"/>
      <c r="AG21" s="24"/>
      <c r="AH21" s="24"/>
      <c r="AI21" s="24"/>
    </row>
    <row r="22" spans="1:35" ht="13.2">
      <c r="A22" s="20">
        <v>44083</v>
      </c>
      <c r="B22" s="21" t="s">
        <v>84</v>
      </c>
      <c r="C22" s="21" t="s">
        <v>90</v>
      </c>
      <c r="D22" s="21">
        <v>9</v>
      </c>
      <c r="E22" s="21">
        <v>57</v>
      </c>
      <c r="F22" s="22" t="s">
        <v>86</v>
      </c>
      <c r="G22" s="23">
        <v>1.3270778238273797</v>
      </c>
      <c r="H22" s="24">
        <v>7.95</v>
      </c>
      <c r="I22" s="24">
        <v>1.0638601350000001</v>
      </c>
      <c r="J22" s="24">
        <v>7.7189177569999996E-3</v>
      </c>
      <c r="K22" s="24">
        <v>1.056141217</v>
      </c>
      <c r="L22" s="24">
        <v>4.4000000000000004</v>
      </c>
      <c r="M22" s="21">
        <v>18.920000000000002</v>
      </c>
      <c r="N22" s="24">
        <v>11.862644173196923</v>
      </c>
      <c r="O22" s="24">
        <v>5.72</v>
      </c>
      <c r="P22" s="28">
        <v>58.747866469999998</v>
      </c>
      <c r="Q22" s="29">
        <v>4.7729487869999998</v>
      </c>
      <c r="R22" s="29">
        <v>14.298686755571199</v>
      </c>
      <c r="S22" s="25">
        <v>11.395647</v>
      </c>
      <c r="T22" s="24">
        <v>3.8510057959999999</v>
      </c>
      <c r="U22" s="24">
        <v>6.7287980950000001</v>
      </c>
      <c r="V22" s="24">
        <v>6264.0488100000002</v>
      </c>
      <c r="W22" s="25">
        <v>5.4825878619999999</v>
      </c>
      <c r="X22" s="24">
        <v>12.696353569999999</v>
      </c>
      <c r="Y22" s="24">
        <v>18.178941429999998</v>
      </c>
      <c r="Z22" s="26">
        <v>0.25509986810000002</v>
      </c>
      <c r="AA22" s="26" t="s">
        <v>87</v>
      </c>
      <c r="AB22" s="24"/>
      <c r="AC22" s="19" t="s">
        <v>88</v>
      </c>
      <c r="AD22" s="24"/>
      <c r="AE22" s="24"/>
      <c r="AF22" s="24"/>
      <c r="AG22" s="24"/>
      <c r="AH22" s="24"/>
      <c r="AI22" s="24"/>
    </row>
    <row r="23" spans="1:35" ht="13.2">
      <c r="A23" s="20">
        <v>44085</v>
      </c>
      <c r="B23" s="21" t="s">
        <v>84</v>
      </c>
      <c r="C23" s="21" t="s">
        <v>85</v>
      </c>
      <c r="D23" s="21">
        <v>1</v>
      </c>
      <c r="E23" s="21">
        <v>58</v>
      </c>
      <c r="F23" s="22" t="s">
        <v>86</v>
      </c>
      <c r="G23" s="23">
        <v>1.4258476416025259</v>
      </c>
      <c r="H23" s="24">
        <v>7.84</v>
      </c>
      <c r="I23" s="24">
        <v>0.83695968679999999</v>
      </c>
      <c r="J23" s="24">
        <v>9.8845218219999996E-3</v>
      </c>
      <c r="K23" s="24">
        <v>0.827075165</v>
      </c>
      <c r="L23" s="24">
        <v>3.9</v>
      </c>
      <c r="M23" s="21">
        <v>19.16</v>
      </c>
      <c r="N23" s="24">
        <v>12.045712581854879</v>
      </c>
      <c r="O23" s="24">
        <v>3.54</v>
      </c>
      <c r="P23" s="28">
        <v>21.819951400000001</v>
      </c>
      <c r="Q23" s="29">
        <v>3.330328363</v>
      </c>
      <c r="R23" s="29">
        <v>7.6112773971914098</v>
      </c>
      <c r="S23" s="25">
        <v>16.068792899999998</v>
      </c>
      <c r="T23" s="24">
        <v>8.9455012519999997</v>
      </c>
      <c r="U23" s="24">
        <v>6.6416339950000003</v>
      </c>
      <c r="V23" s="24">
        <v>16021.548790000001</v>
      </c>
      <c r="W23" s="25">
        <v>5.6911197339999999</v>
      </c>
      <c r="X23" s="24">
        <v>18.429688339999998</v>
      </c>
      <c r="Y23" s="24">
        <v>24.120808069999999</v>
      </c>
      <c r="Z23" s="26">
        <v>0.29969288830000002</v>
      </c>
      <c r="AA23" s="26" t="s">
        <v>87</v>
      </c>
      <c r="AB23" s="24"/>
      <c r="AC23" s="19" t="s">
        <v>88</v>
      </c>
      <c r="AD23" s="24"/>
      <c r="AE23" s="24"/>
      <c r="AF23" s="24"/>
      <c r="AG23" s="24"/>
      <c r="AH23" s="24"/>
      <c r="AI23" s="24"/>
    </row>
    <row r="24" spans="1:35" ht="13.2">
      <c r="A24" s="20">
        <v>44085</v>
      </c>
      <c r="B24" s="21" t="s">
        <v>84</v>
      </c>
      <c r="C24" s="21" t="s">
        <v>89</v>
      </c>
      <c r="D24" s="21">
        <v>2</v>
      </c>
      <c r="E24" s="21">
        <v>59</v>
      </c>
      <c r="F24" s="22" t="s">
        <v>86</v>
      </c>
      <c r="G24" s="23">
        <v>1.2391020327610027</v>
      </c>
      <c r="H24" s="24">
        <v>7.83</v>
      </c>
      <c r="I24" s="24">
        <v>0.854752874</v>
      </c>
      <c r="J24" s="24">
        <v>6.988507043E-3</v>
      </c>
      <c r="K24" s="24">
        <v>0.84776436700000002</v>
      </c>
      <c r="L24" s="24">
        <v>4.5999999999999996</v>
      </c>
      <c r="M24" s="21">
        <v>13.88</v>
      </c>
      <c r="N24" s="24">
        <v>6.9406005836392506</v>
      </c>
      <c r="O24" s="24">
        <v>4.0999999999999996</v>
      </c>
      <c r="P24" s="28">
        <v>14.003511019999999</v>
      </c>
      <c r="Q24" s="29">
        <v>3.9589409199999999</v>
      </c>
      <c r="R24" s="29">
        <v>4.109119242496452</v>
      </c>
      <c r="S24" s="25">
        <v>15.10826058</v>
      </c>
      <c r="T24" s="24">
        <v>21.654227469999999</v>
      </c>
      <c r="U24" s="24">
        <v>6.3173050240000004</v>
      </c>
      <c r="V24" s="24">
        <v>7702.9538320000001</v>
      </c>
      <c r="W24" s="25">
        <v>4.2259545100000002</v>
      </c>
      <c r="X24" s="24">
        <v>19.34085335</v>
      </c>
      <c r="Y24" s="24">
        <v>23.566807860000001</v>
      </c>
      <c r="Z24" s="26">
        <v>0.3096778758</v>
      </c>
      <c r="AA24" s="26" t="s">
        <v>87</v>
      </c>
      <c r="AB24" s="24"/>
      <c r="AC24" s="19" t="s">
        <v>88</v>
      </c>
      <c r="AD24" s="24"/>
      <c r="AE24" s="24"/>
      <c r="AF24" s="24"/>
      <c r="AG24" s="24"/>
      <c r="AH24" s="24"/>
      <c r="AI24" s="24"/>
    </row>
    <row r="25" spans="1:35" ht="13.2">
      <c r="A25" s="27">
        <v>44085</v>
      </c>
      <c r="B25" s="21" t="s">
        <v>84</v>
      </c>
      <c r="C25" s="21" t="s">
        <v>90</v>
      </c>
      <c r="D25" s="21">
        <v>3</v>
      </c>
      <c r="E25" s="21">
        <v>60</v>
      </c>
      <c r="F25" s="22" t="s">
        <v>86</v>
      </c>
      <c r="G25" s="23">
        <v>1.3200473653049141</v>
      </c>
      <c r="H25" s="24">
        <v>7.85</v>
      </c>
      <c r="I25" s="24">
        <v>1.037155541</v>
      </c>
      <c r="J25" s="24">
        <v>1.017172765E-2</v>
      </c>
      <c r="K25" s="24">
        <v>1.026983813</v>
      </c>
      <c r="L25" s="24">
        <v>4.3</v>
      </c>
      <c r="M25" s="21">
        <v>12.74</v>
      </c>
      <c r="N25" s="24">
        <v>7.4072480911926073</v>
      </c>
      <c r="O25" s="24">
        <v>4.25</v>
      </c>
      <c r="P25" s="28">
        <v>24.94700405</v>
      </c>
      <c r="Q25" s="29">
        <v>3.2862418820000001</v>
      </c>
      <c r="R25" s="29">
        <v>8.8188041693041086</v>
      </c>
      <c r="S25" s="25">
        <v>14.83955012</v>
      </c>
      <c r="T25" s="24">
        <v>18.290983520000001</v>
      </c>
      <c r="U25" s="24">
        <v>4.2807684730000002</v>
      </c>
      <c r="V25" s="24">
        <v>4193.4447520000003</v>
      </c>
      <c r="W25" s="25">
        <v>5.0710476499999997</v>
      </c>
      <c r="X25" s="24">
        <v>15.1927854</v>
      </c>
      <c r="Y25" s="24">
        <v>20.263833049999999</v>
      </c>
      <c r="Z25" s="26">
        <v>0.27949385920000003</v>
      </c>
      <c r="AA25" s="26" t="s">
        <v>87</v>
      </c>
      <c r="AB25" s="24"/>
      <c r="AC25" s="19" t="s">
        <v>88</v>
      </c>
      <c r="AD25" s="24"/>
      <c r="AE25" s="24"/>
      <c r="AF25" s="24"/>
      <c r="AG25" s="24"/>
      <c r="AH25" s="24"/>
      <c r="AI25" s="24"/>
    </row>
    <row r="26" spans="1:35" ht="13.2">
      <c r="A26" s="27">
        <v>44085</v>
      </c>
      <c r="B26" s="21" t="s">
        <v>84</v>
      </c>
      <c r="C26" s="21" t="s">
        <v>89</v>
      </c>
      <c r="D26" s="21">
        <v>4</v>
      </c>
      <c r="E26" s="21">
        <v>61</v>
      </c>
      <c r="F26" s="22" t="s">
        <v>86</v>
      </c>
      <c r="G26" s="23">
        <v>1.4619143477402801</v>
      </c>
      <c r="H26" s="24">
        <v>7.91</v>
      </c>
      <c r="I26" s="24">
        <v>0.854724602</v>
      </c>
      <c r="J26" s="24">
        <v>4.2877673249999998E-2</v>
      </c>
      <c r="K26" s="24">
        <v>0.81184692869999997</v>
      </c>
      <c r="L26" s="24">
        <v>4.5999999999999996</v>
      </c>
      <c r="M26" s="21">
        <v>17.28</v>
      </c>
      <c r="N26" s="24">
        <v>10.152091843049872</v>
      </c>
      <c r="O26" s="24">
        <v>4.01</v>
      </c>
      <c r="P26" s="28">
        <v>26.526674409999998</v>
      </c>
      <c r="Q26" s="29">
        <v>6.4187115639999996</v>
      </c>
      <c r="R26" s="29">
        <v>4.8009344242811816</v>
      </c>
      <c r="S26" s="25">
        <v>19.08826608</v>
      </c>
      <c r="T26" s="24">
        <v>33.096387149999998</v>
      </c>
      <c r="U26" s="24">
        <v>9.5623728880000005</v>
      </c>
      <c r="V26" s="24">
        <v>8309.2147239999995</v>
      </c>
      <c r="W26" s="25">
        <v>6.5252985749999999</v>
      </c>
      <c r="X26" s="24">
        <v>7.0828481999999999</v>
      </c>
      <c r="Y26" s="24">
        <v>13.608146769999999</v>
      </c>
      <c r="Z26" s="26">
        <v>0.16553300600000001</v>
      </c>
      <c r="AA26" s="26" t="s">
        <v>87</v>
      </c>
      <c r="AB26" s="24"/>
      <c r="AC26" s="19" t="s">
        <v>88</v>
      </c>
      <c r="AD26" s="24"/>
      <c r="AE26" s="24"/>
      <c r="AF26" s="24"/>
      <c r="AG26" s="24"/>
      <c r="AH26" s="24"/>
      <c r="AI26" s="24"/>
    </row>
    <row r="27" spans="1:35" ht="13.2">
      <c r="A27" s="27">
        <v>44085</v>
      </c>
      <c r="B27" s="21" t="s">
        <v>84</v>
      </c>
      <c r="C27" s="21" t="s">
        <v>85</v>
      </c>
      <c r="D27" s="21">
        <v>5</v>
      </c>
      <c r="E27" s="21">
        <v>62</v>
      </c>
      <c r="F27" s="22" t="s">
        <v>86</v>
      </c>
      <c r="G27" s="23">
        <v>1.3421038089599364</v>
      </c>
      <c r="H27" s="24">
        <v>8.31</v>
      </c>
      <c r="I27" s="24">
        <v>0.90034396660000005</v>
      </c>
      <c r="J27" s="24">
        <v>1.699748333E-2</v>
      </c>
      <c r="K27" s="24">
        <v>0.88334648329999998</v>
      </c>
      <c r="L27" s="24">
        <v>4.3</v>
      </c>
      <c r="M27" s="21">
        <v>17.88</v>
      </c>
      <c r="N27" s="24">
        <v>11.591137470398504</v>
      </c>
      <c r="O27" s="24">
        <v>4.07</v>
      </c>
      <c r="P27" s="28">
        <v>18.23794818</v>
      </c>
      <c r="Q27" s="29">
        <v>2.8025703270000002</v>
      </c>
      <c r="R27" s="29">
        <v>7.559799640097661</v>
      </c>
      <c r="S27" s="25">
        <v>17.52955575</v>
      </c>
      <c r="T27" s="24">
        <v>17.759757990000001</v>
      </c>
      <c r="U27" s="24">
        <v>4.623130594</v>
      </c>
      <c r="V27" s="24">
        <v>6410.0541210000001</v>
      </c>
      <c r="W27" s="25">
        <v>9.6008069159999998</v>
      </c>
      <c r="X27" s="24">
        <v>7.3037117279999997</v>
      </c>
      <c r="Y27" s="24">
        <v>16.904518639999999</v>
      </c>
      <c r="Z27" s="26">
        <v>0.18386798600000001</v>
      </c>
      <c r="AA27" s="26" t="s">
        <v>87</v>
      </c>
      <c r="AB27" s="24"/>
      <c r="AC27" s="19" t="s">
        <v>88</v>
      </c>
      <c r="AD27" s="24"/>
      <c r="AE27" s="24"/>
      <c r="AF27" s="24"/>
      <c r="AG27" s="24"/>
      <c r="AH27" s="24"/>
      <c r="AI27" s="24"/>
    </row>
    <row r="28" spans="1:35" ht="13.2">
      <c r="A28" s="27">
        <v>44085</v>
      </c>
      <c r="B28" s="21" t="s">
        <v>84</v>
      </c>
      <c r="C28" s="21" t="s">
        <v>90</v>
      </c>
      <c r="D28" s="21">
        <v>6</v>
      </c>
      <c r="E28" s="21">
        <v>63</v>
      </c>
      <c r="F28" s="22" t="s">
        <v>86</v>
      </c>
      <c r="G28" s="23">
        <v>1.3060772317610683</v>
      </c>
      <c r="H28" s="24">
        <v>8.16</v>
      </c>
      <c r="I28" s="24">
        <v>0.98686151150000001</v>
      </c>
      <c r="J28" s="24">
        <v>2.2500638350000001E-2</v>
      </c>
      <c r="K28" s="24">
        <v>0.96436087309999996</v>
      </c>
      <c r="L28" s="24">
        <v>3.8</v>
      </c>
      <c r="M28" s="21">
        <v>15.58</v>
      </c>
      <c r="N28" s="24">
        <v>5.7015216149944639</v>
      </c>
      <c r="O28" s="30">
        <v>5.9912854030501288</v>
      </c>
      <c r="P28" s="28">
        <v>15.01462738</v>
      </c>
      <c r="Q28" s="29">
        <f>AVERAGE(Q25,Q31)</f>
        <v>2.8635792465000001</v>
      </c>
      <c r="R28" s="29">
        <v>6.0911063171305893</v>
      </c>
      <c r="S28" s="25">
        <v>17.221809560000001</v>
      </c>
      <c r="T28" s="24">
        <v>25.038524429999999</v>
      </c>
      <c r="U28" s="24">
        <v>8.0608986569999992</v>
      </c>
      <c r="V28" s="24">
        <v>5657.510644</v>
      </c>
      <c r="W28" s="25">
        <v>7.2695017890000004</v>
      </c>
      <c r="X28" s="24">
        <v>10.3547859</v>
      </c>
      <c r="Y28" s="24">
        <v>17.624287689999999</v>
      </c>
      <c r="Z28" s="26">
        <v>0.20769461959999999</v>
      </c>
      <c r="AA28" s="26" t="s">
        <v>87</v>
      </c>
      <c r="AB28" s="24"/>
      <c r="AC28" s="19" t="s">
        <v>88</v>
      </c>
      <c r="AD28" s="24"/>
      <c r="AE28" s="24"/>
      <c r="AF28" s="24"/>
      <c r="AG28" s="24"/>
      <c r="AH28" s="24"/>
      <c r="AI28" s="24"/>
    </row>
    <row r="29" spans="1:35" ht="13.2">
      <c r="A29" s="27">
        <v>44085</v>
      </c>
      <c r="B29" s="21" t="s">
        <v>84</v>
      </c>
      <c r="C29" s="21" t="s">
        <v>89</v>
      </c>
      <c r="D29" s="21">
        <v>7</v>
      </c>
      <c r="E29" s="21">
        <v>64</v>
      </c>
      <c r="F29" s="22" t="s">
        <v>86</v>
      </c>
      <c r="G29" s="23">
        <v>1.2526116702848495</v>
      </c>
      <c r="H29" s="24">
        <v>8.2200000000000006</v>
      </c>
      <c r="I29" s="24">
        <v>0.68867268599999998</v>
      </c>
      <c r="J29" s="24">
        <v>8.3334378380000001E-3</v>
      </c>
      <c r="K29" s="24">
        <v>0.68033924820000002</v>
      </c>
      <c r="L29" s="24">
        <v>4.5</v>
      </c>
      <c r="M29" s="21">
        <v>15.26</v>
      </c>
      <c r="N29" s="24">
        <v>7.3549545250552386</v>
      </c>
      <c r="O29" s="24">
        <v>3.39</v>
      </c>
      <c r="P29" s="28">
        <v>12.60550177</v>
      </c>
      <c r="Q29" s="29">
        <v>3.8487657230000001</v>
      </c>
      <c r="R29" s="29">
        <v>3.8047794660512868</v>
      </c>
      <c r="S29" s="25">
        <v>17.82872441</v>
      </c>
      <c r="T29" s="24">
        <v>21.259929379999999</v>
      </c>
      <c r="U29" s="24">
        <v>10.047332109999999</v>
      </c>
      <c r="V29" s="24">
        <v>9065.7100879999998</v>
      </c>
      <c r="W29" s="25">
        <v>5.2137965719999997</v>
      </c>
      <c r="X29" s="24">
        <v>9.8596869940000005</v>
      </c>
      <c r="Y29" s="24">
        <v>15.07348357</v>
      </c>
      <c r="Z29" s="26">
        <v>0.24716254430000001</v>
      </c>
      <c r="AA29" s="26" t="s">
        <v>87</v>
      </c>
      <c r="AB29" s="24"/>
      <c r="AC29" s="19" t="s">
        <v>88</v>
      </c>
      <c r="AD29" s="24"/>
      <c r="AE29" s="24"/>
      <c r="AF29" s="24"/>
      <c r="AG29" s="24"/>
      <c r="AH29" s="24"/>
      <c r="AI29" s="24"/>
    </row>
    <row r="30" spans="1:35" ht="13.2">
      <c r="A30" s="27">
        <v>44085</v>
      </c>
      <c r="B30" s="21" t="s">
        <v>84</v>
      </c>
      <c r="C30" s="21" t="s">
        <v>85</v>
      </c>
      <c r="D30" s="21">
        <v>8</v>
      </c>
      <c r="E30" s="21">
        <v>65</v>
      </c>
      <c r="F30" s="22" t="s">
        <v>86</v>
      </c>
      <c r="G30" s="23">
        <v>1.2968732320242089</v>
      </c>
      <c r="H30" s="24">
        <v>8.18</v>
      </c>
      <c r="I30" s="24">
        <v>0.85407298519999997</v>
      </c>
      <c r="J30" s="24">
        <v>1.539511535E-2</v>
      </c>
      <c r="K30" s="24">
        <v>0.83867786990000004</v>
      </c>
      <c r="L30" s="24">
        <v>4.2</v>
      </c>
      <c r="M30" s="21">
        <v>23.04</v>
      </c>
      <c r="N30" s="24">
        <v>12.542735439039019</v>
      </c>
      <c r="O30" s="24">
        <v>4.47</v>
      </c>
      <c r="P30" s="28">
        <v>38.988016850000001</v>
      </c>
      <c r="Q30" s="29">
        <v>3.4726244980000001</v>
      </c>
      <c r="R30" s="29">
        <v>13.04259917861374</v>
      </c>
      <c r="S30" s="25">
        <v>19.564775999999998</v>
      </c>
      <c r="T30" s="24">
        <v>28.039654110000001</v>
      </c>
      <c r="U30" s="24">
        <v>9.7020297670000009</v>
      </c>
      <c r="V30" s="24">
        <v>6834.7339080000002</v>
      </c>
      <c r="W30" s="25">
        <v>8.4117090490000006</v>
      </c>
      <c r="X30" s="24">
        <v>5.2926731790000003</v>
      </c>
      <c r="Y30" s="24">
        <v>13.70438223</v>
      </c>
      <c r="Z30" s="26">
        <v>0.1810347306</v>
      </c>
      <c r="AA30" s="26" t="s">
        <v>87</v>
      </c>
      <c r="AB30" s="24"/>
      <c r="AC30" s="19" t="s">
        <v>88</v>
      </c>
      <c r="AD30" s="24"/>
      <c r="AE30" s="24"/>
      <c r="AF30" s="24"/>
      <c r="AG30" s="24"/>
      <c r="AH30" s="24"/>
      <c r="AI30" s="24"/>
    </row>
    <row r="31" spans="1:35" ht="13.2">
      <c r="A31" s="27">
        <v>44085</v>
      </c>
      <c r="B31" s="21" t="s">
        <v>84</v>
      </c>
      <c r="C31" s="21" t="s">
        <v>90</v>
      </c>
      <c r="D31" s="21">
        <v>9</v>
      </c>
      <c r="E31" s="21">
        <v>66</v>
      </c>
      <c r="F31" s="22" t="s">
        <v>86</v>
      </c>
      <c r="G31" s="23">
        <v>1.3270778238273797</v>
      </c>
      <c r="H31" s="24">
        <v>8.09</v>
      </c>
      <c r="I31" s="24">
        <v>0.91221999919999996</v>
      </c>
      <c r="J31" s="24">
        <v>1.139756456E-2</v>
      </c>
      <c r="K31" s="24">
        <v>0.9008224346</v>
      </c>
      <c r="L31" s="24">
        <v>4.4000000000000004</v>
      </c>
      <c r="M31" s="21">
        <v>16.84</v>
      </c>
      <c r="N31" s="24">
        <v>8.9453345567476124</v>
      </c>
      <c r="O31" s="24">
        <v>4.91</v>
      </c>
      <c r="P31" s="28">
        <v>15.36606761</v>
      </c>
      <c r="Q31" s="29">
        <v>2.440916611</v>
      </c>
      <c r="R31" s="29">
        <v>7.3130850518724024</v>
      </c>
      <c r="S31" s="25">
        <v>18.874257709999998</v>
      </c>
      <c r="T31" s="24">
        <v>24.778816630000001</v>
      </c>
      <c r="U31" s="24">
        <v>8.3973431860000005</v>
      </c>
      <c r="V31" s="24">
        <v>10385.772139999999</v>
      </c>
      <c r="W31" s="25">
        <v>7.7053424340000003</v>
      </c>
      <c r="X31" s="24">
        <v>18.560702070000001</v>
      </c>
      <c r="Y31" s="24">
        <v>26.2660445</v>
      </c>
      <c r="Z31" s="26">
        <v>0.27133856830000003</v>
      </c>
      <c r="AA31" s="26" t="s">
        <v>87</v>
      </c>
      <c r="AB31" s="24"/>
      <c r="AC31" s="19" t="s">
        <v>88</v>
      </c>
      <c r="AD31" s="24"/>
      <c r="AE31" s="24"/>
      <c r="AF31" s="24"/>
      <c r="AG31" s="24"/>
      <c r="AH31" s="24"/>
      <c r="AI31" s="24"/>
    </row>
    <row r="32" spans="1:35" ht="13.2">
      <c r="A32" s="20">
        <v>44089</v>
      </c>
      <c r="B32" s="21" t="s">
        <v>84</v>
      </c>
      <c r="C32" s="21" t="s">
        <v>85</v>
      </c>
      <c r="D32" s="21">
        <v>1</v>
      </c>
      <c r="E32" s="21">
        <v>67</v>
      </c>
      <c r="F32" s="22" t="s">
        <v>86</v>
      </c>
      <c r="G32" s="23">
        <v>1.4258476416025259</v>
      </c>
      <c r="H32" s="24">
        <v>7.79</v>
      </c>
      <c r="I32" s="24">
        <v>0.72002053899999996</v>
      </c>
      <c r="J32" s="24">
        <v>1.333174761E-2</v>
      </c>
      <c r="K32" s="24">
        <v>0.70668879139999996</v>
      </c>
      <c r="L32" s="24">
        <v>4.4000000000000004</v>
      </c>
      <c r="M32" s="21">
        <v>14.7</v>
      </c>
      <c r="N32" s="24">
        <v>10.997000176460221</v>
      </c>
      <c r="O32" s="24">
        <v>4.08</v>
      </c>
      <c r="P32" s="28">
        <v>50.951584570000001</v>
      </c>
      <c r="Q32" s="29">
        <v>5.4433285830000004</v>
      </c>
      <c r="R32" s="29">
        <v>10.873865863255963</v>
      </c>
      <c r="S32" s="25">
        <v>16.838943459999999</v>
      </c>
      <c r="T32" s="24">
        <v>17.233253000000001</v>
      </c>
      <c r="U32" s="24">
        <v>5.40692606</v>
      </c>
      <c r="V32" s="24">
        <v>8636.1649319999997</v>
      </c>
      <c r="W32" s="25">
        <v>3.248512888</v>
      </c>
      <c r="X32" s="24">
        <v>19.544201820000001</v>
      </c>
      <c r="Y32" s="24">
        <v>22.792714709999998</v>
      </c>
      <c r="Z32" s="26">
        <v>0.29194529829999999</v>
      </c>
      <c r="AA32" s="26" t="s">
        <v>87</v>
      </c>
      <c r="AB32" s="24"/>
      <c r="AC32" s="19" t="s">
        <v>88</v>
      </c>
      <c r="AD32" s="24"/>
      <c r="AE32" s="24"/>
      <c r="AF32" s="24"/>
      <c r="AG32" s="24"/>
      <c r="AH32" s="24"/>
      <c r="AI32" s="24"/>
    </row>
    <row r="33" spans="1:35" ht="13.2">
      <c r="A33" s="27">
        <v>44089</v>
      </c>
      <c r="B33" s="21" t="s">
        <v>84</v>
      </c>
      <c r="C33" s="21" t="s">
        <v>89</v>
      </c>
      <c r="D33" s="21">
        <v>2</v>
      </c>
      <c r="E33" s="21">
        <v>68</v>
      </c>
      <c r="F33" s="22" t="s">
        <v>86</v>
      </c>
      <c r="G33" s="23">
        <v>1.2391020327610027</v>
      </c>
      <c r="H33" s="24">
        <v>7.74</v>
      </c>
      <c r="I33" s="24">
        <v>0.92028254580000002</v>
      </c>
      <c r="J33" s="24">
        <v>1.7542163810000001E-2</v>
      </c>
      <c r="K33" s="24">
        <v>0.90274038199999995</v>
      </c>
      <c r="L33" s="24">
        <v>4.2</v>
      </c>
      <c r="M33" s="21">
        <v>9.6999999999999993</v>
      </c>
      <c r="N33" s="24">
        <v>6.0447296585412573</v>
      </c>
      <c r="O33" s="24">
        <v>5.27</v>
      </c>
      <c r="P33" s="28">
        <v>8.0752168260000001</v>
      </c>
      <c r="Q33" s="29">
        <v>1.266801525</v>
      </c>
      <c r="R33" s="29">
        <v>7.4051940290413283</v>
      </c>
      <c r="S33" s="25">
        <v>19.571075189999998</v>
      </c>
      <c r="T33" s="24">
        <v>19.75981569</v>
      </c>
      <c r="U33" s="24">
        <v>6.212885279</v>
      </c>
      <c r="V33" s="24">
        <v>8285.0425209999994</v>
      </c>
      <c r="W33" s="25">
        <v>4.9415235800000001</v>
      </c>
      <c r="X33" s="24">
        <v>14.808808470000001</v>
      </c>
      <c r="Y33" s="24">
        <v>19.750332050000001</v>
      </c>
      <c r="Z33" s="26">
        <v>0.22985401699999999</v>
      </c>
      <c r="AA33" s="26" t="s">
        <v>87</v>
      </c>
      <c r="AB33" s="24"/>
      <c r="AC33" s="19" t="s">
        <v>88</v>
      </c>
      <c r="AD33" s="24"/>
      <c r="AE33" s="24"/>
      <c r="AF33" s="24"/>
      <c r="AG33" s="24"/>
      <c r="AH33" s="24"/>
      <c r="AI33" s="24"/>
    </row>
    <row r="34" spans="1:35" ht="13.2">
      <c r="A34" s="27">
        <v>44089</v>
      </c>
      <c r="B34" s="21" t="s">
        <v>84</v>
      </c>
      <c r="C34" s="21" t="s">
        <v>90</v>
      </c>
      <c r="D34" s="21">
        <v>3</v>
      </c>
      <c r="E34" s="21">
        <v>69</v>
      </c>
      <c r="F34" s="22" t="s">
        <v>86</v>
      </c>
      <c r="G34" s="23">
        <v>1.3200473653049141</v>
      </c>
      <c r="H34" s="24">
        <v>7.59</v>
      </c>
      <c r="I34" s="24">
        <v>1.3090023740000001</v>
      </c>
      <c r="J34" s="24">
        <v>4.5319788790000003E-2</v>
      </c>
      <c r="K34" s="24">
        <v>1.263682585</v>
      </c>
      <c r="L34" s="24">
        <v>3.4</v>
      </c>
      <c r="M34" s="21">
        <v>11.2</v>
      </c>
      <c r="N34" s="24">
        <v>6.3144341833473918</v>
      </c>
      <c r="O34" s="24">
        <v>7.5</v>
      </c>
      <c r="P34" s="28">
        <v>13.821890700000001</v>
      </c>
      <c r="Q34" s="29">
        <v>2.8070318140000001</v>
      </c>
      <c r="R34" s="29">
        <v>5.7201964881709273</v>
      </c>
      <c r="S34" s="25">
        <v>18.70752452</v>
      </c>
      <c r="T34" s="24">
        <v>16.173627490000001</v>
      </c>
      <c r="U34" s="24">
        <v>6.3776243340000001</v>
      </c>
      <c r="V34" s="24">
        <v>5170.838452</v>
      </c>
      <c r="W34" s="25">
        <v>5.9190823300000002</v>
      </c>
      <c r="X34" s="24">
        <v>2.427213794</v>
      </c>
      <c r="Y34" s="24">
        <v>8.3462961250000003</v>
      </c>
      <c r="Z34" s="26">
        <v>0.12948150880000001</v>
      </c>
      <c r="AA34" s="26" t="s">
        <v>87</v>
      </c>
      <c r="AB34" s="24"/>
      <c r="AC34" s="19" t="s">
        <v>88</v>
      </c>
      <c r="AD34" s="24"/>
      <c r="AE34" s="24"/>
      <c r="AF34" s="24"/>
      <c r="AG34" s="24"/>
      <c r="AH34" s="24"/>
      <c r="AI34" s="24"/>
    </row>
    <row r="35" spans="1:35" ht="13.2">
      <c r="A35" s="27">
        <v>44089</v>
      </c>
      <c r="B35" s="21" t="s">
        <v>84</v>
      </c>
      <c r="C35" s="21" t="s">
        <v>89</v>
      </c>
      <c r="D35" s="21">
        <v>4</v>
      </c>
      <c r="E35" s="21">
        <v>70</v>
      </c>
      <c r="F35" s="22" t="s">
        <v>86</v>
      </c>
      <c r="G35" s="23">
        <v>1.4619143477402801</v>
      </c>
      <c r="H35" s="24">
        <v>7.71</v>
      </c>
      <c r="I35" s="24">
        <v>0.79590103680000002</v>
      </c>
      <c r="J35" s="24">
        <v>1.046104963E-2</v>
      </c>
      <c r="K35" s="24">
        <v>0.78543998719999997</v>
      </c>
      <c r="L35" s="24">
        <v>4.5</v>
      </c>
      <c r="M35" s="21">
        <v>8.48</v>
      </c>
      <c r="N35" s="24">
        <v>8.3950789878372696</v>
      </c>
      <c r="O35" s="24">
        <v>5.18</v>
      </c>
      <c r="P35" s="28">
        <v>64.011009650000005</v>
      </c>
      <c r="Q35" s="29">
        <v>6.2015709340000003</v>
      </c>
      <c r="R35" s="29">
        <v>11.990679348046012</v>
      </c>
      <c r="S35" s="25">
        <v>21.466163219999999</v>
      </c>
      <c r="T35" s="24">
        <v>24.695490209999999</v>
      </c>
      <c r="U35" s="24">
        <v>13.8110304</v>
      </c>
      <c r="V35" s="24">
        <v>8720.4378429999997</v>
      </c>
      <c r="W35" s="25">
        <v>6.6358519290000002</v>
      </c>
      <c r="X35" s="24">
        <v>14.17342483</v>
      </c>
      <c r="Y35" s="24">
        <v>20.809276759999999</v>
      </c>
      <c r="Z35" s="26">
        <v>0.23873089149999999</v>
      </c>
      <c r="AA35" s="26" t="s">
        <v>87</v>
      </c>
      <c r="AB35" s="24"/>
      <c r="AC35" s="19" t="s">
        <v>88</v>
      </c>
      <c r="AD35" s="24"/>
      <c r="AE35" s="24"/>
      <c r="AF35" s="24"/>
      <c r="AG35" s="24"/>
      <c r="AH35" s="24"/>
      <c r="AI35" s="24"/>
    </row>
    <row r="36" spans="1:35" ht="13.2">
      <c r="A36" s="27">
        <v>44089</v>
      </c>
      <c r="B36" s="21" t="s">
        <v>84</v>
      </c>
      <c r="C36" s="21" t="s">
        <v>85</v>
      </c>
      <c r="D36" s="21">
        <v>5</v>
      </c>
      <c r="E36" s="21">
        <v>71</v>
      </c>
      <c r="F36" s="22" t="s">
        <v>86</v>
      </c>
      <c r="G36" s="23">
        <v>1.3421038089599364</v>
      </c>
      <c r="H36" s="24">
        <v>7.71</v>
      </c>
      <c r="I36" s="24">
        <v>0.92006829229999998</v>
      </c>
      <c r="J36" s="24">
        <v>1.1614407740000001E-2</v>
      </c>
      <c r="K36" s="24">
        <v>0.90845388459999998</v>
      </c>
      <c r="L36" s="24">
        <v>4.5999999999999996</v>
      </c>
      <c r="M36" s="21">
        <v>15.7</v>
      </c>
      <c r="N36" s="24">
        <v>11.829772111412193</v>
      </c>
      <c r="O36" s="24">
        <v>5.34</v>
      </c>
      <c r="P36" s="28">
        <v>116.2097035</v>
      </c>
      <c r="Q36" s="29">
        <v>9.1585396630000009</v>
      </c>
      <c r="R36" s="29">
        <v>14.740322655718012</v>
      </c>
      <c r="S36" s="25">
        <v>15.128660740000001</v>
      </c>
      <c r="T36" s="24">
        <v>18.016454710000001</v>
      </c>
      <c r="U36" s="24">
        <v>5.2978464729999999</v>
      </c>
      <c r="V36" s="24">
        <v>10388.06565</v>
      </c>
      <c r="W36" s="25">
        <v>7.0509602850000004</v>
      </c>
      <c r="X36" s="24">
        <v>8.3294311059999995</v>
      </c>
      <c r="Y36" s="24">
        <v>15.38039139</v>
      </c>
      <c r="Z36" s="26">
        <v>0.17840256339999999</v>
      </c>
      <c r="AA36" s="26" t="s">
        <v>87</v>
      </c>
      <c r="AB36" s="24"/>
      <c r="AC36" s="19" t="s">
        <v>88</v>
      </c>
      <c r="AD36" s="24"/>
      <c r="AE36" s="24"/>
      <c r="AF36" s="24"/>
      <c r="AG36" s="24"/>
      <c r="AH36" s="24"/>
      <c r="AI36" s="24"/>
    </row>
    <row r="37" spans="1:35" ht="13.2">
      <c r="A37" s="27">
        <v>44089</v>
      </c>
      <c r="B37" s="21" t="s">
        <v>84</v>
      </c>
      <c r="C37" s="21" t="s">
        <v>90</v>
      </c>
      <c r="D37" s="21">
        <v>6</v>
      </c>
      <c r="E37" s="21">
        <v>72</v>
      </c>
      <c r="F37" s="22" t="s">
        <v>86</v>
      </c>
      <c r="G37" s="23">
        <v>1.3060772317610683</v>
      </c>
      <c r="H37" s="24">
        <v>7.73</v>
      </c>
      <c r="I37" s="24">
        <v>0.91025335699999999</v>
      </c>
      <c r="J37" s="24">
        <f>AVERAGE(J40,J34)</f>
        <v>2.9194744190000003E-2</v>
      </c>
      <c r="K37" s="24">
        <v>0.91025335699999999</v>
      </c>
      <c r="L37" s="24">
        <v>3.5</v>
      </c>
      <c r="M37" s="21">
        <v>16.2</v>
      </c>
      <c r="N37" s="24">
        <v>5.5473359596427647</v>
      </c>
      <c r="O37" s="24">
        <v>5.2</v>
      </c>
      <c r="P37" s="28">
        <v>33.32359417</v>
      </c>
      <c r="Q37" s="29">
        <v>4.5127868900000001</v>
      </c>
      <c r="R37" s="29">
        <v>8.5782330186536395</v>
      </c>
      <c r="S37" s="25">
        <v>15.079730899999999</v>
      </c>
      <c r="T37" s="24">
        <v>14.800539799999999</v>
      </c>
      <c r="U37" s="24">
        <v>9.0886256030000006</v>
      </c>
      <c r="V37" s="24">
        <v>6351.9557329999998</v>
      </c>
      <c r="W37" s="25">
        <v>4.0995858380000003</v>
      </c>
      <c r="X37" s="24">
        <v>10.975475530000001</v>
      </c>
      <c r="Y37" s="24">
        <v>15.075061359999999</v>
      </c>
      <c r="Z37" s="26">
        <v>0.18377170879999999</v>
      </c>
      <c r="AA37" s="26" t="s">
        <v>87</v>
      </c>
      <c r="AB37" s="24"/>
      <c r="AC37" s="19" t="s">
        <v>88</v>
      </c>
      <c r="AD37" s="24"/>
      <c r="AE37" s="24"/>
      <c r="AF37" s="24"/>
      <c r="AG37" s="24"/>
      <c r="AH37" s="24"/>
      <c r="AI37" s="24"/>
    </row>
    <row r="38" spans="1:35" ht="13.2">
      <c r="A38" s="27">
        <v>44089</v>
      </c>
      <c r="B38" s="21" t="s">
        <v>84</v>
      </c>
      <c r="C38" s="21" t="s">
        <v>89</v>
      </c>
      <c r="D38" s="21">
        <v>7</v>
      </c>
      <c r="E38" s="21">
        <v>73</v>
      </c>
      <c r="F38" s="22" t="s">
        <v>86</v>
      </c>
      <c r="G38" s="23">
        <v>1.2526116702848495</v>
      </c>
      <c r="H38" s="24">
        <v>7.78</v>
      </c>
      <c r="I38" s="24">
        <v>0.71016232609999996</v>
      </c>
      <c r="J38" s="24">
        <v>6.5366773119999999E-3</v>
      </c>
      <c r="K38" s="24">
        <v>0.7036256488</v>
      </c>
      <c r="L38" s="24">
        <v>7.1</v>
      </c>
      <c r="M38" s="21">
        <v>12.56</v>
      </c>
      <c r="N38" s="24">
        <v>7.0814356883313296</v>
      </c>
      <c r="O38" s="24">
        <v>3.77</v>
      </c>
      <c r="P38" s="28">
        <v>37.217089170000001</v>
      </c>
      <c r="Q38" s="29">
        <v>3.002808768</v>
      </c>
      <c r="R38" s="29">
        <v>14.398112253476695</v>
      </c>
      <c r="S38" s="25">
        <v>11.834659370000001</v>
      </c>
      <c r="T38" s="24">
        <v>11.42515343</v>
      </c>
      <c r="U38" s="24">
        <v>4.5639126350000003</v>
      </c>
      <c r="V38" s="24">
        <v>4741.5198970000001</v>
      </c>
      <c r="W38" s="25">
        <v>4.4476003879999997</v>
      </c>
      <c r="X38" s="24">
        <v>8.1670630129999999</v>
      </c>
      <c r="Y38" s="24">
        <v>12.6146634</v>
      </c>
      <c r="Z38" s="26">
        <v>0.1615218316</v>
      </c>
      <c r="AA38" s="26" t="s">
        <v>87</v>
      </c>
      <c r="AB38" s="24"/>
      <c r="AC38" s="19" t="s">
        <v>88</v>
      </c>
      <c r="AD38" s="24"/>
      <c r="AE38" s="24"/>
      <c r="AF38" s="24"/>
      <c r="AG38" s="24"/>
      <c r="AH38" s="24"/>
      <c r="AI38" s="24"/>
    </row>
    <row r="39" spans="1:35" ht="13.2">
      <c r="A39" s="27">
        <v>44089</v>
      </c>
      <c r="B39" s="21" t="s">
        <v>84</v>
      </c>
      <c r="C39" s="21" t="s">
        <v>85</v>
      </c>
      <c r="D39" s="21">
        <v>8</v>
      </c>
      <c r="E39" s="21">
        <v>74</v>
      </c>
      <c r="F39" s="22" t="s">
        <v>86</v>
      </c>
      <c r="G39" s="23">
        <v>1.2968732320242089</v>
      </c>
      <c r="H39" s="24">
        <v>7.75</v>
      </c>
      <c r="I39" s="24">
        <v>0.91128021370000001</v>
      </c>
      <c r="J39" s="24">
        <v>1.337627959E-2</v>
      </c>
      <c r="K39" s="24">
        <v>0.89790393410000002</v>
      </c>
      <c r="L39" s="24">
        <v>5.9</v>
      </c>
      <c r="M39" s="21">
        <v>21.56</v>
      </c>
      <c r="N39" s="24">
        <v>14.145192960905307</v>
      </c>
      <c r="O39" s="24">
        <v>4.28</v>
      </c>
      <c r="P39" s="28">
        <v>104.5737371</v>
      </c>
      <c r="Q39" s="29">
        <v>6.3411318090000002</v>
      </c>
      <c r="R39" s="29">
        <v>19.157845885202466</v>
      </c>
      <c r="S39" s="25">
        <v>15.707633420000001</v>
      </c>
      <c r="T39" s="24">
        <v>12.243680380000001</v>
      </c>
      <c r="U39" s="24">
        <v>7.17341227</v>
      </c>
      <c r="V39" s="24">
        <v>6706.9771929999997</v>
      </c>
      <c r="W39" s="25">
        <v>5.3206621570000001</v>
      </c>
      <c r="X39" s="24">
        <v>9.4363458799999993</v>
      </c>
      <c r="Y39" s="24">
        <v>14.757008040000001</v>
      </c>
      <c r="Z39" s="26">
        <v>0.14936881060000001</v>
      </c>
      <c r="AA39" s="26" t="s">
        <v>87</v>
      </c>
      <c r="AB39" s="24"/>
      <c r="AC39" s="19" t="s">
        <v>88</v>
      </c>
      <c r="AD39" s="24"/>
      <c r="AE39" s="24"/>
      <c r="AF39" s="24"/>
      <c r="AG39" s="24"/>
      <c r="AH39" s="24"/>
      <c r="AI39" s="24"/>
    </row>
    <row r="40" spans="1:35" ht="13.2">
      <c r="A40" s="27">
        <v>44089</v>
      </c>
      <c r="B40" s="21" t="s">
        <v>84</v>
      </c>
      <c r="C40" s="21" t="s">
        <v>90</v>
      </c>
      <c r="D40" s="21">
        <v>9</v>
      </c>
      <c r="E40" s="21">
        <v>75</v>
      </c>
      <c r="F40" s="22" t="s">
        <v>86</v>
      </c>
      <c r="G40" s="23">
        <v>1.3270778238273797</v>
      </c>
      <c r="H40" s="24">
        <v>7.75</v>
      </c>
      <c r="I40" s="24">
        <v>0.99337343469999995</v>
      </c>
      <c r="J40" s="24">
        <v>1.3069699590000001E-2</v>
      </c>
      <c r="K40" s="24">
        <v>0.98030373510000002</v>
      </c>
      <c r="L40" s="24">
        <v>7.1</v>
      </c>
      <c r="M40" s="21">
        <v>13.28</v>
      </c>
      <c r="N40" s="24">
        <v>7.6969494420616824</v>
      </c>
      <c r="O40" s="24">
        <v>4.66</v>
      </c>
      <c r="P40" s="28">
        <v>25.251579280000001</v>
      </c>
      <c r="Q40" s="29">
        <v>4.0102891490000001</v>
      </c>
      <c r="R40" s="29">
        <v>7.3148206997292942</v>
      </c>
      <c r="S40" s="25">
        <v>21.24216157</v>
      </c>
      <c r="T40" s="24">
        <v>30.603357549999998</v>
      </c>
      <c r="U40" s="24">
        <v>10.475870430000001</v>
      </c>
      <c r="V40" s="24">
        <v>5809.8769380000003</v>
      </c>
      <c r="W40" s="25">
        <v>38.535502960000002</v>
      </c>
      <c r="X40" s="24">
        <v>15.639538590000001</v>
      </c>
      <c r="Y40" s="24">
        <v>54.175041550000003</v>
      </c>
      <c r="Z40" s="26">
        <v>0.63651110219999996</v>
      </c>
      <c r="AA40" s="26" t="s">
        <v>87</v>
      </c>
      <c r="AB40" s="24"/>
      <c r="AC40" s="19" t="s">
        <v>88</v>
      </c>
      <c r="AD40" s="24"/>
      <c r="AE40" s="24"/>
      <c r="AF40" s="24"/>
      <c r="AG40" s="24"/>
      <c r="AH40" s="24"/>
      <c r="AI40" s="24"/>
    </row>
    <row r="41" spans="1:35" ht="13.2">
      <c r="A41" s="20">
        <v>44096</v>
      </c>
      <c r="B41" s="21" t="s">
        <v>84</v>
      </c>
      <c r="C41" s="21" t="s">
        <v>85</v>
      </c>
      <c r="D41" s="21">
        <v>1</v>
      </c>
      <c r="E41" s="21">
        <v>76</v>
      </c>
      <c r="F41" s="22" t="s">
        <v>86</v>
      </c>
      <c r="G41" s="23">
        <v>1.4258476416025259</v>
      </c>
      <c r="H41" s="24">
        <v>7.9</v>
      </c>
      <c r="I41" s="24">
        <v>1.0667682409999999</v>
      </c>
      <c r="J41" s="24">
        <v>1.9242055250000001E-2</v>
      </c>
      <c r="K41" s="24">
        <v>1.047526186</v>
      </c>
      <c r="L41" s="24">
        <v>5.8</v>
      </c>
      <c r="M41" s="21">
        <v>10.119999999999999</v>
      </c>
      <c r="N41" s="24">
        <v>8.0397210537034827</v>
      </c>
      <c r="O41" s="24">
        <v>4.96</v>
      </c>
      <c r="P41" s="28">
        <v>17.488654919999998</v>
      </c>
      <c r="Q41" s="29">
        <v>3.5614348769999999</v>
      </c>
      <c r="R41" s="29">
        <v>5.7045610008965948</v>
      </c>
      <c r="S41" s="25">
        <v>12.25235908</v>
      </c>
      <c r="T41" s="24">
        <v>3.218779482</v>
      </c>
      <c r="U41" s="24">
        <v>4.8040292280000001</v>
      </c>
      <c r="V41" s="24">
        <v>2866.9066790000002</v>
      </c>
      <c r="W41" s="25">
        <v>6.8766446019999998</v>
      </c>
      <c r="X41" s="24">
        <v>9.8460328019999999</v>
      </c>
      <c r="Y41" s="24">
        <v>16.722677399999998</v>
      </c>
      <c r="Z41" s="26">
        <v>0.2015915489</v>
      </c>
      <c r="AA41" s="26" t="s">
        <v>87</v>
      </c>
      <c r="AB41" s="24"/>
      <c r="AC41" s="19" t="s">
        <v>88</v>
      </c>
      <c r="AD41" s="24"/>
      <c r="AE41" s="24"/>
      <c r="AF41" s="24"/>
      <c r="AG41" s="24"/>
      <c r="AH41" s="24"/>
      <c r="AI41" s="24"/>
    </row>
    <row r="42" spans="1:35" ht="13.2">
      <c r="A42" s="20">
        <v>44096</v>
      </c>
      <c r="B42" s="21" t="s">
        <v>84</v>
      </c>
      <c r="C42" s="21" t="s">
        <v>89</v>
      </c>
      <c r="D42" s="21">
        <v>2</v>
      </c>
      <c r="E42" s="21">
        <v>77</v>
      </c>
      <c r="F42" s="22" t="s">
        <v>86</v>
      </c>
      <c r="G42" s="23">
        <v>1.2391020327610027</v>
      </c>
      <c r="H42" s="24">
        <v>7.89</v>
      </c>
      <c r="I42" s="24">
        <v>1.041898056</v>
      </c>
      <c r="J42" s="24">
        <v>1.1912126909999999E-2</v>
      </c>
      <c r="K42" s="24">
        <v>1.029985929</v>
      </c>
      <c r="L42" s="24">
        <v>4.7</v>
      </c>
      <c r="M42" s="21">
        <v>3.8</v>
      </c>
      <c r="N42" s="24">
        <v>3.9453259744739526</v>
      </c>
      <c r="O42" s="24">
        <v>4.84</v>
      </c>
      <c r="P42" s="28">
        <v>39.468296969999997</v>
      </c>
      <c r="Q42" s="29">
        <v>3.5524721499999998</v>
      </c>
      <c r="R42" s="29">
        <v>12.906501400322613</v>
      </c>
      <c r="S42" s="25">
        <v>11.140257800000001</v>
      </c>
      <c r="T42" s="24">
        <v>4.1705982429999997</v>
      </c>
      <c r="U42" s="24">
        <v>3.2640009449999998</v>
      </c>
      <c r="V42" s="24">
        <v>2944.802972</v>
      </c>
      <c r="W42" s="25">
        <v>6.5317921999999999</v>
      </c>
      <c r="X42" s="24">
        <v>24.53950266</v>
      </c>
      <c r="Y42" s="24">
        <v>31.071294859999998</v>
      </c>
      <c r="Z42" s="26">
        <v>0.3256913877</v>
      </c>
      <c r="AA42" s="26" t="s">
        <v>87</v>
      </c>
      <c r="AB42" s="24"/>
      <c r="AC42" s="19" t="s">
        <v>88</v>
      </c>
      <c r="AD42" s="24"/>
      <c r="AE42" s="24"/>
      <c r="AF42" s="24"/>
      <c r="AG42" s="24"/>
      <c r="AH42" s="24"/>
      <c r="AI42" s="24"/>
    </row>
    <row r="43" spans="1:35" ht="13.2">
      <c r="A43" s="20">
        <v>44096</v>
      </c>
      <c r="B43" s="21" t="s">
        <v>84</v>
      </c>
      <c r="C43" s="21" t="s">
        <v>90</v>
      </c>
      <c r="D43" s="21">
        <v>3</v>
      </c>
      <c r="E43" s="21">
        <v>78</v>
      </c>
      <c r="F43" s="22" t="s">
        <v>86</v>
      </c>
      <c r="G43" s="23">
        <v>1.3200473653049141</v>
      </c>
      <c r="H43" s="24">
        <v>7.74</v>
      </c>
      <c r="I43" s="24">
        <v>1.724566539</v>
      </c>
      <c r="J43" s="24">
        <v>6.061905209E-2</v>
      </c>
      <c r="K43" s="24">
        <v>1.6639474869999999</v>
      </c>
      <c r="L43" s="24">
        <v>3.5</v>
      </c>
      <c r="M43" s="21">
        <v>4.3</v>
      </c>
      <c r="N43" s="24">
        <v>7.0007328181961519</v>
      </c>
      <c r="O43" s="24">
        <v>7.3</v>
      </c>
      <c r="P43" s="28">
        <v>32.755485999999998</v>
      </c>
      <c r="Q43" s="29">
        <v>5.8137564470000003</v>
      </c>
      <c r="R43" s="29">
        <v>6.5451264421967013</v>
      </c>
      <c r="S43" s="25">
        <v>14.59649235</v>
      </c>
      <c r="T43" s="24">
        <v>9.8965227809999998</v>
      </c>
      <c r="U43" s="24">
        <v>5.2777834119999998</v>
      </c>
      <c r="V43" s="24">
        <v>9685.9607579999993</v>
      </c>
      <c r="W43" s="25">
        <v>6.7262855320000003</v>
      </c>
      <c r="X43" s="24">
        <v>22.270714739999999</v>
      </c>
      <c r="Y43" s="24">
        <v>28.997000270000001</v>
      </c>
      <c r="Z43" s="26">
        <v>0.30672235930000002</v>
      </c>
      <c r="AA43" s="26" t="s">
        <v>87</v>
      </c>
      <c r="AB43" s="24"/>
      <c r="AC43" s="19" t="s">
        <v>88</v>
      </c>
      <c r="AD43" s="24"/>
      <c r="AE43" s="24"/>
      <c r="AF43" s="24"/>
      <c r="AG43" s="24"/>
      <c r="AH43" s="24"/>
      <c r="AI43" s="24"/>
    </row>
    <row r="44" spans="1:35" ht="13.2">
      <c r="A44" s="20">
        <v>44096</v>
      </c>
      <c r="B44" s="21" t="s">
        <v>84</v>
      </c>
      <c r="C44" s="21" t="s">
        <v>89</v>
      </c>
      <c r="D44" s="21">
        <v>4</v>
      </c>
      <c r="E44" s="21">
        <v>79</v>
      </c>
      <c r="F44" s="22" t="s">
        <v>86</v>
      </c>
      <c r="G44" s="23">
        <v>1.4619143477402801</v>
      </c>
      <c r="H44" s="24">
        <v>7.9</v>
      </c>
      <c r="I44" s="24">
        <v>1.0866428749999999</v>
      </c>
      <c r="J44" s="24">
        <v>7.1837303980000003E-3</v>
      </c>
      <c r="K44" s="24">
        <v>1.079459145</v>
      </c>
      <c r="L44" s="24">
        <v>5.8</v>
      </c>
      <c r="M44" s="21">
        <v>3.42</v>
      </c>
      <c r="N44" s="24">
        <v>4.7965230248787263</v>
      </c>
      <c r="O44" s="24">
        <v>5.45</v>
      </c>
      <c r="P44" s="28">
        <v>36.744017479999997</v>
      </c>
      <c r="Q44" s="29">
        <v>3.3288348980000002</v>
      </c>
      <c r="R44" s="29">
        <v>12.822869155170366</v>
      </c>
      <c r="S44" s="25">
        <v>18.94345298</v>
      </c>
      <c r="T44" s="24">
        <v>19.34206198</v>
      </c>
      <c r="U44" s="24">
        <v>8.3448316729999998</v>
      </c>
      <c r="V44" s="24">
        <v>5865.9803819999997</v>
      </c>
      <c r="W44" s="25">
        <v>7.3695814960000003</v>
      </c>
      <c r="X44" s="24">
        <v>4.1087792900000002</v>
      </c>
      <c r="Y44" s="24">
        <v>11.47836079</v>
      </c>
      <c r="Z44" s="26">
        <v>0.122104861</v>
      </c>
      <c r="AA44" s="26" t="s">
        <v>87</v>
      </c>
      <c r="AB44" s="24"/>
      <c r="AC44" s="19" t="s">
        <v>88</v>
      </c>
      <c r="AD44" s="24"/>
      <c r="AE44" s="24"/>
      <c r="AF44" s="24"/>
      <c r="AG44" s="24"/>
      <c r="AH44" s="24"/>
      <c r="AI44" s="24"/>
    </row>
    <row r="45" spans="1:35" ht="13.2">
      <c r="A45" s="20">
        <v>44096</v>
      </c>
      <c r="B45" s="21" t="s">
        <v>84</v>
      </c>
      <c r="C45" s="21" t="s">
        <v>85</v>
      </c>
      <c r="D45" s="21">
        <v>5</v>
      </c>
      <c r="E45" s="21">
        <v>80</v>
      </c>
      <c r="F45" s="22" t="s">
        <v>86</v>
      </c>
      <c r="G45" s="23">
        <v>1.3421038089599364</v>
      </c>
      <c r="H45" s="24">
        <v>7.79</v>
      </c>
      <c r="I45" s="24">
        <v>1.6685444760000001</v>
      </c>
      <c r="J45" s="24">
        <v>2.1268412130000001E-2</v>
      </c>
      <c r="K45" s="24">
        <v>1.6472760639999999</v>
      </c>
      <c r="L45" s="24">
        <v>2.6</v>
      </c>
      <c r="M45" s="21">
        <v>9.44</v>
      </c>
      <c r="N45" s="24">
        <v>10.219219112982158</v>
      </c>
      <c r="O45" s="24">
        <v>7.05</v>
      </c>
      <c r="P45" s="28">
        <v>60.172131280000002</v>
      </c>
      <c r="Q45" s="29">
        <v>8.2592754979999992</v>
      </c>
      <c r="R45" s="29">
        <v>8.4633883451859084</v>
      </c>
      <c r="S45" s="25">
        <v>18.996407869999999</v>
      </c>
      <c r="T45" s="24">
        <v>20.14035105</v>
      </c>
      <c r="U45" s="24">
        <v>9.0771477049999998</v>
      </c>
      <c r="V45" s="24">
        <v>3370.1065739999999</v>
      </c>
      <c r="W45" s="25">
        <v>10.18842706</v>
      </c>
      <c r="X45" s="24">
        <v>9.13745151</v>
      </c>
      <c r="Y45" s="24">
        <v>19.32587857</v>
      </c>
      <c r="Z45" s="26">
        <v>0.18655125</v>
      </c>
      <c r="AA45" s="26" t="s">
        <v>87</v>
      </c>
      <c r="AB45" s="24"/>
      <c r="AC45" s="19" t="s">
        <v>88</v>
      </c>
      <c r="AD45" s="24"/>
      <c r="AE45" s="24"/>
      <c r="AF45" s="24"/>
      <c r="AG45" s="24"/>
      <c r="AH45" s="24"/>
      <c r="AI45" s="24"/>
    </row>
    <row r="46" spans="1:35" ht="13.2">
      <c r="A46" s="20">
        <v>44096</v>
      </c>
      <c r="B46" s="21" t="s">
        <v>84</v>
      </c>
      <c r="C46" s="21" t="s">
        <v>90</v>
      </c>
      <c r="D46" s="21">
        <v>6</v>
      </c>
      <c r="E46" s="21">
        <v>81</v>
      </c>
      <c r="F46" s="22" t="s">
        <v>86</v>
      </c>
      <c r="G46" s="23">
        <v>1.3060772317610683</v>
      </c>
      <c r="H46" s="24">
        <v>7.89</v>
      </c>
      <c r="I46" s="24">
        <v>1.389762535</v>
      </c>
      <c r="J46" s="24">
        <v>9.5733396430000006E-3</v>
      </c>
      <c r="K46" s="24">
        <v>1.380189195</v>
      </c>
      <c r="L46" s="24">
        <v>2.6</v>
      </c>
      <c r="M46" s="21">
        <v>8.08</v>
      </c>
      <c r="N46" s="24">
        <v>3.7846746836657368</v>
      </c>
      <c r="O46" s="24">
        <v>5.83</v>
      </c>
      <c r="P46" s="28">
        <v>40.712039990000001</v>
      </c>
      <c r="Q46" s="29">
        <v>4.9353083409999998</v>
      </c>
      <c r="R46" s="29">
        <v>9.5829539428763564</v>
      </c>
      <c r="S46" s="25">
        <v>15.369384439999999</v>
      </c>
      <c r="T46" s="24">
        <v>18.395603560000001</v>
      </c>
      <c r="U46" s="24">
        <v>7.5030271470000001</v>
      </c>
      <c r="V46" s="24">
        <v>5151.6005340000002</v>
      </c>
      <c r="W46" s="25">
        <v>6.5789736660000004</v>
      </c>
      <c r="X46" s="24">
        <v>16.54227929</v>
      </c>
      <c r="Y46" s="24">
        <v>23.12125296</v>
      </c>
      <c r="Z46" s="26">
        <v>0.2282003084</v>
      </c>
      <c r="AA46" s="26" t="s">
        <v>87</v>
      </c>
      <c r="AB46" s="24"/>
      <c r="AC46" s="19" t="s">
        <v>88</v>
      </c>
      <c r="AD46" s="24"/>
      <c r="AE46" s="24"/>
      <c r="AF46" s="24"/>
      <c r="AG46" s="24"/>
      <c r="AH46" s="24"/>
      <c r="AI46" s="24"/>
    </row>
    <row r="47" spans="1:35" ht="13.2">
      <c r="A47" s="20">
        <v>44096</v>
      </c>
      <c r="B47" s="21" t="s">
        <v>84</v>
      </c>
      <c r="C47" s="21" t="s">
        <v>89</v>
      </c>
      <c r="D47" s="21">
        <v>7</v>
      </c>
      <c r="E47" s="21">
        <v>82</v>
      </c>
      <c r="F47" s="22" t="s">
        <v>86</v>
      </c>
      <c r="G47" s="23">
        <v>1.2526116702848495</v>
      </c>
      <c r="H47" s="24">
        <v>7.82</v>
      </c>
      <c r="I47" s="24">
        <v>1.2567136800000001</v>
      </c>
      <c r="J47" s="24">
        <v>4.7855706519999999E-2</v>
      </c>
      <c r="K47" s="24">
        <v>1.208857973</v>
      </c>
      <c r="L47" s="24">
        <v>4</v>
      </c>
      <c r="M47" s="21">
        <v>4.4800000000000004</v>
      </c>
      <c r="N47" s="24">
        <v>3.9605256067802346</v>
      </c>
      <c r="O47" s="24">
        <v>5.23</v>
      </c>
      <c r="P47" s="28">
        <v>33.731839170000001</v>
      </c>
      <c r="Q47" s="29">
        <v>7.5896240840000004</v>
      </c>
      <c r="R47" s="29">
        <v>5.1631005483178631</v>
      </c>
      <c r="S47" s="25">
        <v>15.619059650000001</v>
      </c>
      <c r="T47" s="24">
        <v>16.314276230000001</v>
      </c>
      <c r="U47" s="24">
        <v>6.8754182640000003</v>
      </c>
      <c r="V47" s="24">
        <v>6727.6711859999996</v>
      </c>
      <c r="W47" s="25">
        <v>5.0475463879999998</v>
      </c>
      <c r="X47" s="24">
        <v>23.793211159999998</v>
      </c>
      <c r="Y47" s="24">
        <v>28.840757549999999</v>
      </c>
      <c r="Z47" s="26">
        <v>0.25662593389999999</v>
      </c>
      <c r="AA47" s="26" t="s">
        <v>87</v>
      </c>
      <c r="AB47" s="24"/>
      <c r="AC47" s="19" t="s">
        <v>88</v>
      </c>
      <c r="AD47" s="24"/>
      <c r="AE47" s="24"/>
      <c r="AF47" s="24"/>
      <c r="AG47" s="24"/>
      <c r="AH47" s="24"/>
      <c r="AI47" s="24"/>
    </row>
    <row r="48" spans="1:35" ht="13.2">
      <c r="A48" s="20">
        <v>44096</v>
      </c>
      <c r="B48" s="21" t="s">
        <v>84</v>
      </c>
      <c r="C48" s="21" t="s">
        <v>85</v>
      </c>
      <c r="D48" s="21">
        <v>8</v>
      </c>
      <c r="E48" s="21">
        <v>83</v>
      </c>
      <c r="F48" s="22" t="s">
        <v>86</v>
      </c>
      <c r="G48" s="23">
        <v>1.2968732320242089</v>
      </c>
      <c r="H48" s="24">
        <v>7.99</v>
      </c>
      <c r="I48" s="24">
        <v>0.82208946520000004</v>
      </c>
      <c r="J48" s="24">
        <v>3.5755918210000001E-2</v>
      </c>
      <c r="K48" s="24">
        <v>0.78633354700000002</v>
      </c>
      <c r="L48" s="24">
        <v>5.3</v>
      </c>
      <c r="M48" s="21">
        <v>13.84</v>
      </c>
      <c r="N48" s="24">
        <v>10.188077054599338</v>
      </c>
      <c r="O48" s="24">
        <v>3.77</v>
      </c>
      <c r="P48" s="28">
        <v>20.782201870000002</v>
      </c>
      <c r="Q48" s="29">
        <v>4.5091887909999997</v>
      </c>
      <c r="R48" s="29">
        <v>5.3540690491156768</v>
      </c>
      <c r="S48" s="25">
        <v>14.47320133</v>
      </c>
      <c r="T48" s="24">
        <v>17.535606479999998</v>
      </c>
      <c r="U48" s="24">
        <v>5.80584217</v>
      </c>
      <c r="V48" s="24">
        <v>11477.60944</v>
      </c>
      <c r="W48" s="25">
        <v>5.789494994</v>
      </c>
      <c r="X48" s="24">
        <v>2.4821377579999999</v>
      </c>
      <c r="Y48" s="24">
        <v>8.2716327530000004</v>
      </c>
      <c r="Z48" s="26">
        <v>9.0955872869999996E-2</v>
      </c>
      <c r="AA48" s="26" t="s">
        <v>87</v>
      </c>
      <c r="AB48" s="24"/>
      <c r="AC48" s="19" t="s">
        <v>88</v>
      </c>
      <c r="AD48" s="24"/>
      <c r="AE48" s="24"/>
      <c r="AF48" s="24"/>
      <c r="AG48" s="24"/>
      <c r="AH48" s="24"/>
      <c r="AI48" s="24"/>
    </row>
    <row r="49" spans="1:35" ht="13.2">
      <c r="A49" s="20">
        <v>44096</v>
      </c>
      <c r="B49" s="21" t="s">
        <v>84</v>
      </c>
      <c r="C49" s="21" t="s">
        <v>90</v>
      </c>
      <c r="D49" s="21">
        <v>9</v>
      </c>
      <c r="E49" s="21">
        <v>84</v>
      </c>
      <c r="F49" s="22" t="s">
        <v>86</v>
      </c>
      <c r="G49" s="23">
        <v>1.3270778238273797</v>
      </c>
      <c r="H49" s="24">
        <v>7.92</v>
      </c>
      <c r="I49" s="24">
        <v>1.5045327669999999</v>
      </c>
      <c r="J49" s="24">
        <v>1.121747891E-2</v>
      </c>
      <c r="K49" s="24">
        <v>1.493315288</v>
      </c>
      <c r="L49" s="24">
        <v>3.3</v>
      </c>
      <c r="M49" s="21">
        <v>6.86</v>
      </c>
      <c r="N49" s="24">
        <v>6.2462064264303434</v>
      </c>
      <c r="O49" s="24">
        <v>6.71</v>
      </c>
      <c r="P49" s="28">
        <v>68.676064719999999</v>
      </c>
      <c r="Q49" s="29">
        <v>6.5554593170000004</v>
      </c>
      <c r="R49" s="29">
        <v>12.17007072807154</v>
      </c>
      <c r="S49" s="25">
        <v>20.43639804</v>
      </c>
      <c r="T49" s="24">
        <v>24.936630520000001</v>
      </c>
      <c r="U49" s="24">
        <v>9.0127995159999994</v>
      </c>
      <c r="V49" s="24">
        <v>11347.177960000001</v>
      </c>
      <c r="W49" s="25">
        <v>16.172190480000001</v>
      </c>
      <c r="X49" s="24">
        <v>6.2129221699999997</v>
      </c>
      <c r="Y49" s="24">
        <v>22.38511265</v>
      </c>
      <c r="Z49" s="26">
        <v>0.2413900068</v>
      </c>
      <c r="AA49" s="26" t="s">
        <v>87</v>
      </c>
      <c r="AB49" s="24"/>
      <c r="AC49" s="19" t="s">
        <v>88</v>
      </c>
      <c r="AD49" s="24"/>
      <c r="AE49" s="24"/>
      <c r="AF49" s="24"/>
      <c r="AG49" s="24"/>
      <c r="AH49" s="24"/>
      <c r="AI49" s="24"/>
    </row>
    <row r="50" spans="1:35" ht="13.2">
      <c r="A50" s="20">
        <v>44089</v>
      </c>
      <c r="B50" s="21" t="s">
        <v>91</v>
      </c>
      <c r="C50" s="21" t="s">
        <v>92</v>
      </c>
      <c r="D50" s="21" t="s">
        <v>93</v>
      </c>
      <c r="E50" s="21">
        <v>85</v>
      </c>
      <c r="F50" s="22" t="s">
        <v>94</v>
      </c>
      <c r="G50" s="24" t="s">
        <v>87</v>
      </c>
      <c r="H50" s="24" t="s">
        <v>87</v>
      </c>
      <c r="I50" s="24" t="s">
        <v>87</v>
      </c>
      <c r="J50" s="24">
        <v>1.263664678E-2</v>
      </c>
      <c r="K50" s="24" t="s">
        <v>87</v>
      </c>
      <c r="L50" s="24" t="s">
        <v>87</v>
      </c>
      <c r="M50" s="24" t="s">
        <v>87</v>
      </c>
      <c r="N50" s="24">
        <v>8.2655952869234621</v>
      </c>
      <c r="O50" s="24" t="s">
        <v>87</v>
      </c>
      <c r="P50" s="28" t="s">
        <v>87</v>
      </c>
      <c r="Q50" s="29" t="s">
        <v>87</v>
      </c>
      <c r="R50" s="29" t="s">
        <v>87</v>
      </c>
      <c r="S50" s="25" t="s">
        <v>87</v>
      </c>
      <c r="T50" s="24" t="s">
        <v>87</v>
      </c>
      <c r="U50" s="24" t="s">
        <v>87</v>
      </c>
      <c r="V50" s="24" t="s">
        <v>87</v>
      </c>
      <c r="W50" s="25" t="s">
        <v>87</v>
      </c>
      <c r="X50" s="24" t="s">
        <v>87</v>
      </c>
      <c r="Y50" s="24" t="s">
        <v>87</v>
      </c>
      <c r="Z50" s="26" t="s">
        <v>87</v>
      </c>
      <c r="AA50" s="26" t="s">
        <v>87</v>
      </c>
      <c r="AB50" s="24"/>
      <c r="AC50" s="19" t="s">
        <v>95</v>
      </c>
      <c r="AD50" s="24"/>
      <c r="AE50" s="24"/>
      <c r="AF50" s="24"/>
      <c r="AG50" s="24"/>
      <c r="AH50" s="24"/>
      <c r="AI50" s="24"/>
    </row>
    <row r="51" spans="1:35" ht="15.75" customHeight="1">
      <c r="A51" s="20">
        <v>44089</v>
      </c>
      <c r="B51" s="21" t="s">
        <v>91</v>
      </c>
      <c r="C51" s="21" t="s">
        <v>92</v>
      </c>
      <c r="D51" s="21" t="s">
        <v>96</v>
      </c>
      <c r="E51" s="21">
        <v>86</v>
      </c>
      <c r="F51" s="22" t="s">
        <v>94</v>
      </c>
      <c r="G51" s="24" t="s">
        <v>87</v>
      </c>
      <c r="H51" s="24">
        <v>7.81</v>
      </c>
      <c r="I51" s="24">
        <v>1.163040898</v>
      </c>
      <c r="J51" s="24">
        <v>2.7388490679999999E-2</v>
      </c>
      <c r="K51" s="24">
        <v>1.135652407</v>
      </c>
      <c r="L51" s="24">
        <v>4.8</v>
      </c>
      <c r="M51" s="24" t="s">
        <v>87</v>
      </c>
      <c r="N51" s="24">
        <v>8.2540732776445207</v>
      </c>
      <c r="O51" s="24">
        <v>3.84</v>
      </c>
      <c r="P51" s="28">
        <v>62.550515930000003</v>
      </c>
      <c r="Q51" s="29">
        <v>5.2958800549999996</v>
      </c>
      <c r="R51" s="29">
        <v>13.720931094929542</v>
      </c>
      <c r="S51" s="31">
        <v>10.49779</v>
      </c>
      <c r="T51" s="32">
        <v>6.8970580000000004</v>
      </c>
      <c r="U51" s="32">
        <v>2.7958889999999998</v>
      </c>
      <c r="V51" s="32">
        <v>7577.2039999999997</v>
      </c>
      <c r="W51" s="25" t="s">
        <v>87</v>
      </c>
      <c r="X51" s="24" t="s">
        <v>87</v>
      </c>
      <c r="Y51" s="24" t="s">
        <v>87</v>
      </c>
      <c r="Z51" s="26" t="s">
        <v>87</v>
      </c>
      <c r="AA51" s="26" t="s">
        <v>87</v>
      </c>
      <c r="AB51" s="24"/>
      <c r="AC51" s="19" t="s">
        <v>88</v>
      </c>
      <c r="AD51" s="24"/>
      <c r="AE51" s="24"/>
      <c r="AF51" s="24"/>
      <c r="AG51" s="24"/>
      <c r="AH51" s="24"/>
      <c r="AI51" s="24"/>
    </row>
    <row r="52" spans="1:35" ht="13.2">
      <c r="A52" s="20">
        <v>44089</v>
      </c>
      <c r="B52" s="21" t="s">
        <v>91</v>
      </c>
      <c r="C52" s="21" t="s">
        <v>92</v>
      </c>
      <c r="D52" s="21" t="s">
        <v>97</v>
      </c>
      <c r="E52" s="21">
        <v>87</v>
      </c>
      <c r="F52" s="22" t="s">
        <v>94</v>
      </c>
      <c r="G52" s="24" t="s">
        <v>87</v>
      </c>
      <c r="H52" s="24" t="s">
        <v>87</v>
      </c>
      <c r="I52" s="24" t="s">
        <v>87</v>
      </c>
      <c r="J52" s="24">
        <v>4.5998364450000002E-2</v>
      </c>
      <c r="K52" s="24" t="s">
        <v>87</v>
      </c>
      <c r="L52" s="24" t="s">
        <v>87</v>
      </c>
      <c r="M52" s="24" t="s">
        <v>87</v>
      </c>
      <c r="N52" s="24">
        <v>19.474545262639413</v>
      </c>
      <c r="O52" s="24" t="s">
        <v>87</v>
      </c>
      <c r="P52" s="28" t="s">
        <v>87</v>
      </c>
      <c r="Q52" s="29" t="s">
        <v>87</v>
      </c>
      <c r="R52" s="29" t="s">
        <v>87</v>
      </c>
      <c r="S52" s="25" t="s">
        <v>87</v>
      </c>
      <c r="T52" s="24" t="s">
        <v>87</v>
      </c>
      <c r="U52" s="24" t="s">
        <v>87</v>
      </c>
      <c r="V52" s="24" t="s">
        <v>87</v>
      </c>
      <c r="W52" s="25" t="s">
        <v>87</v>
      </c>
      <c r="X52" s="24" t="s">
        <v>87</v>
      </c>
      <c r="Y52" s="24" t="s">
        <v>87</v>
      </c>
      <c r="Z52" s="26" t="s">
        <v>87</v>
      </c>
      <c r="AA52" s="26" t="s">
        <v>87</v>
      </c>
      <c r="AB52" s="24"/>
      <c r="AC52" s="19" t="s">
        <v>95</v>
      </c>
      <c r="AD52" s="24"/>
      <c r="AE52" s="24"/>
      <c r="AF52" s="24"/>
      <c r="AG52" s="24"/>
      <c r="AH52" s="24"/>
      <c r="AI52" s="24"/>
    </row>
    <row r="53" spans="1:35" ht="13.2">
      <c r="A53" s="20">
        <v>44089</v>
      </c>
      <c r="B53" s="21" t="s">
        <v>91</v>
      </c>
      <c r="C53" s="21" t="s">
        <v>98</v>
      </c>
      <c r="D53" s="21" t="s">
        <v>99</v>
      </c>
      <c r="E53" s="21">
        <v>88</v>
      </c>
      <c r="F53" s="22" t="s">
        <v>94</v>
      </c>
      <c r="G53" s="24" t="s">
        <v>87</v>
      </c>
      <c r="H53" s="24" t="s">
        <v>87</v>
      </c>
      <c r="I53" s="24" t="s">
        <v>87</v>
      </c>
      <c r="J53" s="24">
        <v>6.0421440260000001E-2</v>
      </c>
      <c r="K53" s="24" t="s">
        <v>87</v>
      </c>
      <c r="L53" s="24" t="s">
        <v>87</v>
      </c>
      <c r="M53" s="24" t="s">
        <v>87</v>
      </c>
      <c r="N53" s="24">
        <v>6.1793455163620834</v>
      </c>
      <c r="O53" s="24" t="s">
        <v>87</v>
      </c>
      <c r="P53" s="28" t="s">
        <v>87</v>
      </c>
      <c r="Q53" s="29" t="s">
        <v>87</v>
      </c>
      <c r="R53" s="29" t="s">
        <v>87</v>
      </c>
      <c r="S53" s="25" t="s">
        <v>87</v>
      </c>
      <c r="T53" s="24" t="s">
        <v>87</v>
      </c>
      <c r="U53" s="24" t="s">
        <v>87</v>
      </c>
      <c r="V53" s="24" t="s">
        <v>87</v>
      </c>
      <c r="W53" s="25" t="s">
        <v>87</v>
      </c>
      <c r="X53" s="24" t="s">
        <v>87</v>
      </c>
      <c r="Y53" s="24" t="s">
        <v>87</v>
      </c>
      <c r="Z53" s="26" t="s">
        <v>87</v>
      </c>
      <c r="AA53" s="26" t="s">
        <v>87</v>
      </c>
      <c r="AB53" s="24"/>
      <c r="AC53" s="19" t="s">
        <v>95</v>
      </c>
      <c r="AD53" s="24"/>
      <c r="AE53" s="24"/>
      <c r="AF53" s="24"/>
      <c r="AG53" s="24"/>
      <c r="AH53" s="24"/>
      <c r="AI53" s="24"/>
    </row>
    <row r="54" spans="1:35" ht="15.75" customHeight="1">
      <c r="A54" s="20">
        <v>44089</v>
      </c>
      <c r="B54" s="21" t="s">
        <v>91</v>
      </c>
      <c r="C54" s="21" t="s">
        <v>98</v>
      </c>
      <c r="D54" s="21" t="s">
        <v>100</v>
      </c>
      <c r="E54" s="21">
        <v>89</v>
      </c>
      <c r="F54" s="22" t="s">
        <v>94</v>
      </c>
      <c r="G54" s="24" t="s">
        <v>87</v>
      </c>
      <c r="H54" s="24">
        <v>7.77</v>
      </c>
      <c r="I54" s="24">
        <v>0.72287019760000004</v>
      </c>
      <c r="J54" s="24">
        <v>2.4729405900000001E-2</v>
      </c>
      <c r="K54" s="24">
        <v>0.69814079169999999</v>
      </c>
      <c r="L54" s="24">
        <v>6.7</v>
      </c>
      <c r="M54" s="24" t="s">
        <v>87</v>
      </c>
      <c r="N54" s="24">
        <v>7.9487419324665636</v>
      </c>
      <c r="O54" s="30">
        <v>4</v>
      </c>
      <c r="P54" s="28">
        <v>53.636619289999999</v>
      </c>
      <c r="Q54" s="29">
        <v>4.3608315040000001</v>
      </c>
      <c r="R54" s="29">
        <v>14.288377555746136</v>
      </c>
      <c r="S54" s="31">
        <v>10.682119999999999</v>
      </c>
      <c r="T54" s="32">
        <v>7.1883990000000004</v>
      </c>
      <c r="U54" s="32">
        <v>2.555272</v>
      </c>
      <c r="V54" s="32">
        <v>4558.6970000000001</v>
      </c>
      <c r="W54" s="25" t="s">
        <v>87</v>
      </c>
      <c r="X54" s="24" t="s">
        <v>87</v>
      </c>
      <c r="Y54" s="24" t="s">
        <v>87</v>
      </c>
      <c r="Z54" s="26" t="s">
        <v>87</v>
      </c>
      <c r="AA54" s="26" t="s">
        <v>87</v>
      </c>
      <c r="AB54" s="24"/>
      <c r="AC54" s="19" t="s">
        <v>88</v>
      </c>
      <c r="AD54" s="24"/>
      <c r="AE54" s="24"/>
      <c r="AF54" s="24"/>
      <c r="AG54" s="24"/>
      <c r="AH54" s="24"/>
      <c r="AI54" s="24"/>
    </row>
    <row r="55" spans="1:35" ht="13.2">
      <c r="A55" s="20">
        <v>44089</v>
      </c>
      <c r="B55" s="21" t="s">
        <v>91</v>
      </c>
      <c r="C55" s="21" t="s">
        <v>98</v>
      </c>
      <c r="D55" s="21" t="s">
        <v>101</v>
      </c>
      <c r="E55" s="21">
        <v>90</v>
      </c>
      <c r="F55" s="22" t="s">
        <v>94</v>
      </c>
      <c r="G55" s="24" t="s">
        <v>87</v>
      </c>
      <c r="H55" s="24" t="s">
        <v>87</v>
      </c>
      <c r="I55" s="24" t="s">
        <v>87</v>
      </c>
      <c r="J55" s="24">
        <v>5.4382360730000003E-2</v>
      </c>
      <c r="K55" s="24" t="s">
        <v>87</v>
      </c>
      <c r="L55" s="24" t="s">
        <v>87</v>
      </c>
      <c r="M55" s="24" t="s">
        <v>87</v>
      </c>
      <c r="N55" s="24">
        <v>20.202223115039516</v>
      </c>
      <c r="O55" s="24" t="s">
        <v>87</v>
      </c>
      <c r="P55" s="28" t="s">
        <v>87</v>
      </c>
      <c r="Q55" s="29" t="s">
        <v>87</v>
      </c>
      <c r="R55" s="29" t="s">
        <v>87</v>
      </c>
      <c r="S55" s="25" t="s">
        <v>87</v>
      </c>
      <c r="T55" s="24" t="s">
        <v>87</v>
      </c>
      <c r="U55" s="24" t="s">
        <v>87</v>
      </c>
      <c r="V55" s="24" t="s">
        <v>87</v>
      </c>
      <c r="W55" s="25" t="s">
        <v>87</v>
      </c>
      <c r="X55" s="24" t="s">
        <v>87</v>
      </c>
      <c r="Y55" s="24" t="s">
        <v>87</v>
      </c>
      <c r="Z55" s="26" t="s">
        <v>87</v>
      </c>
      <c r="AA55" s="26" t="s">
        <v>87</v>
      </c>
      <c r="AB55" s="24"/>
      <c r="AC55" s="19" t="s">
        <v>95</v>
      </c>
      <c r="AD55" s="24"/>
      <c r="AE55" s="24"/>
      <c r="AF55" s="24"/>
      <c r="AG55" s="24"/>
      <c r="AH55" s="24"/>
      <c r="AI55" s="24"/>
    </row>
    <row r="56" spans="1:35" ht="13.2">
      <c r="A56" s="20">
        <v>44096</v>
      </c>
      <c r="B56" s="21" t="s">
        <v>91</v>
      </c>
      <c r="C56" s="21" t="s">
        <v>92</v>
      </c>
      <c r="D56" s="21" t="s">
        <v>102</v>
      </c>
      <c r="E56" s="21">
        <v>91</v>
      </c>
      <c r="F56" s="22" t="s">
        <v>94</v>
      </c>
      <c r="G56" s="24" t="s">
        <v>87</v>
      </c>
      <c r="H56" s="24" t="s">
        <v>87</v>
      </c>
      <c r="I56" s="24" t="s">
        <v>87</v>
      </c>
      <c r="J56" s="24" t="s">
        <v>87</v>
      </c>
      <c r="K56" s="24">
        <v>0</v>
      </c>
      <c r="L56" s="24" t="s">
        <v>87</v>
      </c>
      <c r="M56" s="24" t="s">
        <v>87</v>
      </c>
      <c r="N56" s="24">
        <v>7.070976341219569</v>
      </c>
      <c r="O56" s="24" t="s">
        <v>87</v>
      </c>
      <c r="P56" s="28" t="s">
        <v>87</v>
      </c>
      <c r="Q56" s="29" t="s">
        <v>87</v>
      </c>
      <c r="R56" s="29" t="s">
        <v>87</v>
      </c>
      <c r="S56" s="25" t="s">
        <v>87</v>
      </c>
      <c r="T56" s="24" t="s">
        <v>87</v>
      </c>
      <c r="U56" s="24" t="s">
        <v>87</v>
      </c>
      <c r="V56" s="24" t="s">
        <v>87</v>
      </c>
      <c r="W56" s="25" t="s">
        <v>87</v>
      </c>
      <c r="X56" s="24" t="s">
        <v>87</v>
      </c>
      <c r="Y56" s="24" t="s">
        <v>87</v>
      </c>
      <c r="Z56" s="26" t="s">
        <v>87</v>
      </c>
      <c r="AA56" s="26" t="s">
        <v>87</v>
      </c>
      <c r="AB56" s="24"/>
      <c r="AC56" s="19" t="s">
        <v>95</v>
      </c>
      <c r="AD56" s="24"/>
      <c r="AE56" s="24"/>
      <c r="AF56" s="24"/>
      <c r="AG56" s="24"/>
      <c r="AH56" s="24"/>
      <c r="AI56" s="24"/>
    </row>
    <row r="57" spans="1:35" ht="13.2">
      <c r="A57" s="33">
        <v>44096</v>
      </c>
      <c r="B57" s="34" t="s">
        <v>91</v>
      </c>
      <c r="C57" s="34" t="s">
        <v>92</v>
      </c>
      <c r="D57" s="34" t="s">
        <v>103</v>
      </c>
      <c r="E57" s="34">
        <v>92</v>
      </c>
      <c r="F57" s="35" t="s">
        <v>94</v>
      </c>
      <c r="G57" s="34" t="s">
        <v>87</v>
      </c>
      <c r="H57" s="34">
        <v>7.74</v>
      </c>
      <c r="I57" s="34">
        <v>1.7352591289999999</v>
      </c>
      <c r="J57" s="34">
        <v>4.4916916389999999E-2</v>
      </c>
      <c r="K57" s="34">
        <v>1.6903422130000001</v>
      </c>
      <c r="L57" s="34">
        <v>5.7</v>
      </c>
      <c r="M57" s="34" t="s">
        <v>87</v>
      </c>
      <c r="N57" s="34">
        <v>5.8646683616575306</v>
      </c>
      <c r="O57" s="34">
        <v>5.68</v>
      </c>
      <c r="P57" s="36">
        <v>213.01239419999999</v>
      </c>
      <c r="Q57" s="37">
        <v>32.177071300000001</v>
      </c>
      <c r="R57" s="37">
        <v>7.6904045877157294</v>
      </c>
      <c r="S57" s="38">
        <v>13.00953</v>
      </c>
      <c r="T57" s="39">
        <v>17.678840000000001</v>
      </c>
      <c r="U57" s="39">
        <v>5.9912140000000003</v>
      </c>
      <c r="V57" s="39">
        <v>14243.36</v>
      </c>
      <c r="W57" s="40" t="s">
        <v>87</v>
      </c>
      <c r="X57" s="34" t="s">
        <v>87</v>
      </c>
      <c r="Y57" s="34" t="s">
        <v>87</v>
      </c>
      <c r="Z57" s="35" t="s">
        <v>87</v>
      </c>
      <c r="AA57" s="35" t="s">
        <v>87</v>
      </c>
      <c r="AB57" s="34"/>
      <c r="AC57" s="41" t="s">
        <v>88</v>
      </c>
      <c r="AD57" s="34"/>
      <c r="AE57" s="34"/>
      <c r="AF57" s="34"/>
      <c r="AG57" s="34"/>
      <c r="AH57" s="34"/>
      <c r="AI57" s="34"/>
    </row>
    <row r="58" spans="1:35" ht="13.2">
      <c r="A58" s="33">
        <v>44096</v>
      </c>
      <c r="B58" s="34" t="s">
        <v>91</v>
      </c>
      <c r="C58" s="34" t="s">
        <v>92</v>
      </c>
      <c r="D58" s="34" t="s">
        <v>104</v>
      </c>
      <c r="E58" s="34">
        <v>93</v>
      </c>
      <c r="F58" s="35" t="s">
        <v>94</v>
      </c>
      <c r="G58" s="34" t="s">
        <v>87</v>
      </c>
      <c r="H58" s="34" t="s">
        <v>87</v>
      </c>
      <c r="I58" s="34" t="s">
        <v>87</v>
      </c>
      <c r="J58" s="34">
        <v>3.7872865989999997E-2</v>
      </c>
      <c r="K58" s="34" t="s">
        <v>87</v>
      </c>
      <c r="L58" s="34" t="s">
        <v>87</v>
      </c>
      <c r="M58" s="34" t="s">
        <v>87</v>
      </c>
      <c r="N58" s="34">
        <v>4.6545129402414247</v>
      </c>
      <c r="O58" s="34" t="s">
        <v>87</v>
      </c>
      <c r="P58" s="36" t="s">
        <v>87</v>
      </c>
      <c r="Q58" s="37" t="s">
        <v>87</v>
      </c>
      <c r="R58" s="29" t="s">
        <v>87</v>
      </c>
      <c r="S58" s="40" t="s">
        <v>87</v>
      </c>
      <c r="T58" s="34" t="s">
        <v>87</v>
      </c>
      <c r="U58" s="34" t="s">
        <v>87</v>
      </c>
      <c r="V58" s="34" t="s">
        <v>87</v>
      </c>
      <c r="W58" s="40" t="s">
        <v>87</v>
      </c>
      <c r="X58" s="34" t="s">
        <v>87</v>
      </c>
      <c r="Y58" s="34" t="s">
        <v>87</v>
      </c>
      <c r="Z58" s="35" t="s">
        <v>87</v>
      </c>
      <c r="AA58" s="35" t="s">
        <v>87</v>
      </c>
      <c r="AB58" s="34"/>
      <c r="AC58" s="41" t="s">
        <v>95</v>
      </c>
      <c r="AD58" s="34"/>
      <c r="AE58" s="34"/>
      <c r="AF58" s="34"/>
      <c r="AG58" s="34"/>
      <c r="AH58" s="34"/>
      <c r="AI58" s="34"/>
    </row>
    <row r="59" spans="1:35" ht="13.2">
      <c r="A59" s="33">
        <v>44096</v>
      </c>
      <c r="B59" s="34" t="s">
        <v>91</v>
      </c>
      <c r="C59" s="34" t="s">
        <v>98</v>
      </c>
      <c r="D59" s="34" t="s">
        <v>105</v>
      </c>
      <c r="E59" s="34">
        <v>94</v>
      </c>
      <c r="F59" s="35" t="s">
        <v>94</v>
      </c>
      <c r="G59" s="34" t="s">
        <v>87</v>
      </c>
      <c r="H59" s="34" t="s">
        <v>87</v>
      </c>
      <c r="I59" s="34" t="s">
        <v>87</v>
      </c>
      <c r="J59" s="34">
        <v>5.9653961749999998E-2</v>
      </c>
      <c r="K59" s="34" t="s">
        <v>87</v>
      </c>
      <c r="L59" s="34" t="s">
        <v>87</v>
      </c>
      <c r="M59" s="34" t="s">
        <v>87</v>
      </c>
      <c r="N59" s="34">
        <v>1.8225094687098189</v>
      </c>
      <c r="O59" s="34" t="s">
        <v>87</v>
      </c>
      <c r="P59" s="36" t="s">
        <v>87</v>
      </c>
      <c r="Q59" s="37" t="s">
        <v>87</v>
      </c>
      <c r="R59" s="29" t="s">
        <v>87</v>
      </c>
      <c r="S59" s="40" t="s">
        <v>87</v>
      </c>
      <c r="T59" s="34" t="s">
        <v>87</v>
      </c>
      <c r="U59" s="34" t="s">
        <v>87</v>
      </c>
      <c r="V59" s="34" t="s">
        <v>87</v>
      </c>
      <c r="W59" s="40" t="s">
        <v>87</v>
      </c>
      <c r="X59" s="34" t="s">
        <v>87</v>
      </c>
      <c r="Y59" s="34" t="s">
        <v>87</v>
      </c>
      <c r="Z59" s="35" t="s">
        <v>87</v>
      </c>
      <c r="AA59" s="35" t="s">
        <v>87</v>
      </c>
      <c r="AB59" s="34"/>
      <c r="AC59" s="41" t="s">
        <v>95</v>
      </c>
      <c r="AD59" s="34"/>
      <c r="AE59" s="34"/>
      <c r="AF59" s="34"/>
      <c r="AG59" s="34"/>
      <c r="AH59" s="34"/>
      <c r="AI59" s="34"/>
    </row>
    <row r="60" spans="1:35" ht="13.2">
      <c r="A60" s="33">
        <v>44096</v>
      </c>
      <c r="B60" s="34" t="s">
        <v>91</v>
      </c>
      <c r="C60" s="34" t="s">
        <v>98</v>
      </c>
      <c r="D60" s="34" t="s">
        <v>106</v>
      </c>
      <c r="E60" s="34">
        <v>95</v>
      </c>
      <c r="F60" s="35" t="s">
        <v>94</v>
      </c>
      <c r="G60" s="34" t="s">
        <v>87</v>
      </c>
      <c r="H60" s="34">
        <v>7.71</v>
      </c>
      <c r="I60" s="34">
        <v>2.4790876659999999</v>
      </c>
      <c r="J60" s="34">
        <v>4.3613937319999997E-2</v>
      </c>
      <c r="K60" s="34">
        <v>2.4354737289999999</v>
      </c>
      <c r="L60" s="34">
        <v>2.8</v>
      </c>
      <c r="M60" s="34" t="s">
        <v>87</v>
      </c>
      <c r="N60" s="34">
        <v>3.0603078274409556</v>
      </c>
      <c r="O60" s="34">
        <v>7.79</v>
      </c>
      <c r="P60" s="36">
        <v>380.822295</v>
      </c>
      <c r="Q60" s="37">
        <v>52.451830379999997</v>
      </c>
      <c r="R60" s="37">
        <v>8.4343679908090525</v>
      </c>
      <c r="S60" s="38">
        <v>17.441289999999999</v>
      </c>
      <c r="T60" s="39">
        <v>19.378340000000001</v>
      </c>
      <c r="U60" s="39">
        <v>5.6373899999999999</v>
      </c>
      <c r="V60" s="39">
        <v>6687.9070000000002</v>
      </c>
      <c r="W60" s="40" t="s">
        <v>87</v>
      </c>
      <c r="X60" s="34" t="s">
        <v>87</v>
      </c>
      <c r="Y60" s="34" t="s">
        <v>87</v>
      </c>
      <c r="Z60" s="35" t="s">
        <v>87</v>
      </c>
      <c r="AA60" s="35" t="s">
        <v>87</v>
      </c>
      <c r="AB60" s="34"/>
      <c r="AC60" s="41" t="s">
        <v>88</v>
      </c>
      <c r="AD60" s="34"/>
      <c r="AE60" s="34"/>
      <c r="AF60" s="34"/>
      <c r="AG60" s="34"/>
      <c r="AH60" s="34"/>
      <c r="AI60" s="34"/>
    </row>
    <row r="61" spans="1:35" ht="13.2">
      <c r="A61" s="33">
        <v>44096</v>
      </c>
      <c r="B61" s="34" t="s">
        <v>91</v>
      </c>
      <c r="C61" s="34" t="s">
        <v>98</v>
      </c>
      <c r="D61" s="34" t="s">
        <v>107</v>
      </c>
      <c r="E61" s="34">
        <v>96</v>
      </c>
      <c r="F61" s="35" t="s">
        <v>94</v>
      </c>
      <c r="G61" s="34" t="s">
        <v>87</v>
      </c>
      <c r="H61" s="34" t="s">
        <v>87</v>
      </c>
      <c r="I61" s="34" t="s">
        <v>87</v>
      </c>
      <c r="J61" s="34">
        <v>6.9247771929999993E-2</v>
      </c>
      <c r="K61" s="34" t="s">
        <v>87</v>
      </c>
      <c r="L61" s="34" t="s">
        <v>87</v>
      </c>
      <c r="M61" s="34" t="s">
        <v>87</v>
      </c>
      <c r="N61" s="34">
        <v>4.4309350714464673</v>
      </c>
      <c r="O61" s="34" t="s">
        <v>87</v>
      </c>
      <c r="P61" s="36" t="s">
        <v>87</v>
      </c>
      <c r="Q61" s="37" t="s">
        <v>87</v>
      </c>
      <c r="R61" s="29" t="s">
        <v>87</v>
      </c>
      <c r="S61" s="40" t="s">
        <v>87</v>
      </c>
      <c r="T61" s="34" t="s">
        <v>87</v>
      </c>
      <c r="U61" s="34" t="s">
        <v>87</v>
      </c>
      <c r="V61" s="34" t="s">
        <v>87</v>
      </c>
      <c r="W61" s="40" t="s">
        <v>87</v>
      </c>
      <c r="X61" s="34" t="s">
        <v>87</v>
      </c>
      <c r="Y61" s="34" t="s">
        <v>87</v>
      </c>
      <c r="Z61" s="35" t="s">
        <v>87</v>
      </c>
      <c r="AA61" s="35" t="s">
        <v>87</v>
      </c>
      <c r="AB61" s="34"/>
      <c r="AC61" s="41" t="s">
        <v>95</v>
      </c>
      <c r="AD61" s="34"/>
      <c r="AE61" s="34"/>
      <c r="AF61" s="34"/>
      <c r="AG61" s="34"/>
      <c r="AH61" s="34"/>
      <c r="AI61" s="34"/>
    </row>
    <row r="62" spans="1:35" ht="13.2">
      <c r="A62" s="33">
        <v>44096</v>
      </c>
      <c r="B62" s="34" t="s">
        <v>91</v>
      </c>
      <c r="C62" s="34" t="s">
        <v>92</v>
      </c>
      <c r="D62" s="34" t="s">
        <v>108</v>
      </c>
      <c r="E62" s="34">
        <v>97</v>
      </c>
      <c r="F62" s="35" t="s">
        <v>94</v>
      </c>
      <c r="G62" s="34" t="s">
        <v>87</v>
      </c>
      <c r="H62" s="34" t="s">
        <v>87</v>
      </c>
      <c r="I62" s="34" t="s">
        <v>87</v>
      </c>
      <c r="J62" s="34">
        <v>2.2704267029999999E-2</v>
      </c>
      <c r="K62" s="34" t="s">
        <v>87</v>
      </c>
      <c r="L62" s="34" t="s">
        <v>87</v>
      </c>
      <c r="M62" s="34" t="s">
        <v>87</v>
      </c>
      <c r="N62" s="34">
        <v>2.35817860562448</v>
      </c>
      <c r="O62" s="34" t="s">
        <v>87</v>
      </c>
      <c r="P62" s="36" t="s">
        <v>87</v>
      </c>
      <c r="Q62" s="37" t="s">
        <v>87</v>
      </c>
      <c r="R62" s="29" t="s">
        <v>87</v>
      </c>
      <c r="S62" s="40" t="s">
        <v>87</v>
      </c>
      <c r="T62" s="34" t="s">
        <v>87</v>
      </c>
      <c r="U62" s="34" t="s">
        <v>87</v>
      </c>
      <c r="V62" s="34" t="s">
        <v>87</v>
      </c>
      <c r="W62" s="40" t="s">
        <v>87</v>
      </c>
      <c r="X62" s="34" t="s">
        <v>87</v>
      </c>
      <c r="Y62" s="34" t="s">
        <v>87</v>
      </c>
      <c r="Z62" s="35" t="s">
        <v>87</v>
      </c>
      <c r="AA62" s="35" t="s">
        <v>87</v>
      </c>
      <c r="AB62" s="34"/>
      <c r="AC62" s="41" t="s">
        <v>95</v>
      </c>
      <c r="AD62" s="34"/>
      <c r="AE62" s="34"/>
      <c r="AF62" s="34"/>
      <c r="AG62" s="34"/>
      <c r="AH62" s="34"/>
      <c r="AI62" s="34"/>
    </row>
    <row r="63" spans="1:35" ht="13.2">
      <c r="A63" s="33">
        <v>44096</v>
      </c>
      <c r="B63" s="34" t="s">
        <v>91</v>
      </c>
      <c r="C63" s="34" t="s">
        <v>92</v>
      </c>
      <c r="D63" s="34" t="s">
        <v>109</v>
      </c>
      <c r="E63" s="34">
        <v>98</v>
      </c>
      <c r="F63" s="35" t="s">
        <v>94</v>
      </c>
      <c r="G63" s="34" t="s">
        <v>87</v>
      </c>
      <c r="H63" s="34">
        <v>7.76</v>
      </c>
      <c r="I63" s="34">
        <v>1.3523013719999999</v>
      </c>
      <c r="J63" s="34">
        <v>2.992957764E-2</v>
      </c>
      <c r="K63" s="34">
        <v>1.3223717939999999</v>
      </c>
      <c r="L63" s="34">
        <v>3.7</v>
      </c>
      <c r="M63" s="34" t="s">
        <v>87</v>
      </c>
      <c r="N63" s="34">
        <v>2.0101420804970482</v>
      </c>
      <c r="O63" s="34">
        <v>4.1399999999999997</v>
      </c>
      <c r="P63" s="36">
        <v>161.15823180000001</v>
      </c>
      <c r="Q63" s="37">
        <v>21.603644030000002</v>
      </c>
      <c r="R63" s="37">
        <v>8.6659525861590883</v>
      </c>
      <c r="S63" s="38">
        <v>9.9998159999999991</v>
      </c>
      <c r="T63" s="39">
        <v>11.97747</v>
      </c>
      <c r="U63" s="39">
        <v>3.6466609999999999</v>
      </c>
      <c r="V63" s="39">
        <v>4993.5360000000001</v>
      </c>
      <c r="W63" s="40" t="s">
        <v>87</v>
      </c>
      <c r="X63" s="34" t="s">
        <v>87</v>
      </c>
      <c r="Y63" s="34" t="s">
        <v>87</v>
      </c>
      <c r="Z63" s="35" t="s">
        <v>87</v>
      </c>
      <c r="AA63" s="35" t="s">
        <v>87</v>
      </c>
      <c r="AB63" s="34"/>
      <c r="AC63" s="41" t="s">
        <v>88</v>
      </c>
      <c r="AD63" s="34"/>
      <c r="AE63" s="34"/>
      <c r="AF63" s="34"/>
      <c r="AG63" s="34"/>
      <c r="AH63" s="34"/>
      <c r="AI63" s="34"/>
    </row>
    <row r="64" spans="1:35" ht="13.2">
      <c r="A64" s="33">
        <v>44096</v>
      </c>
      <c r="B64" s="34" t="s">
        <v>91</v>
      </c>
      <c r="C64" s="34" t="s">
        <v>92</v>
      </c>
      <c r="D64" s="34" t="s">
        <v>110</v>
      </c>
      <c r="E64" s="34">
        <v>99</v>
      </c>
      <c r="F64" s="35" t="s">
        <v>94</v>
      </c>
      <c r="G64" s="34" t="s">
        <v>87</v>
      </c>
      <c r="H64" s="34" t="s">
        <v>87</v>
      </c>
      <c r="I64" s="34" t="s">
        <v>87</v>
      </c>
      <c r="J64" s="34">
        <v>2.3872380790000002E-2</v>
      </c>
      <c r="K64" s="34" t="s">
        <v>87</v>
      </c>
      <c r="L64" s="34" t="s">
        <v>87</v>
      </c>
      <c r="M64" s="34" t="s">
        <v>87</v>
      </c>
      <c r="N64" s="34">
        <v>1.9899518212323923</v>
      </c>
      <c r="O64" s="34" t="s">
        <v>87</v>
      </c>
      <c r="P64" s="36" t="s">
        <v>87</v>
      </c>
      <c r="Q64" s="37" t="s">
        <v>87</v>
      </c>
      <c r="R64" s="29" t="s">
        <v>87</v>
      </c>
      <c r="S64" s="40" t="s">
        <v>87</v>
      </c>
      <c r="T64" s="34" t="s">
        <v>87</v>
      </c>
      <c r="U64" s="34" t="s">
        <v>87</v>
      </c>
      <c r="V64" s="34" t="s">
        <v>87</v>
      </c>
      <c r="W64" s="40" t="s">
        <v>87</v>
      </c>
      <c r="X64" s="34" t="s">
        <v>87</v>
      </c>
      <c r="Y64" s="34" t="s">
        <v>87</v>
      </c>
      <c r="Z64" s="35" t="s">
        <v>87</v>
      </c>
      <c r="AA64" s="35" t="s">
        <v>87</v>
      </c>
      <c r="AB64" s="34"/>
      <c r="AC64" s="41" t="s">
        <v>95</v>
      </c>
      <c r="AD64" s="34"/>
      <c r="AE64" s="34"/>
      <c r="AF64" s="34"/>
      <c r="AG64" s="34"/>
      <c r="AH64" s="34"/>
      <c r="AI64" s="34"/>
    </row>
    <row r="65" spans="1:35" ht="13.2">
      <c r="A65" s="33">
        <v>44096</v>
      </c>
      <c r="B65" s="34" t="s">
        <v>91</v>
      </c>
      <c r="C65" s="34" t="s">
        <v>98</v>
      </c>
      <c r="D65" s="34" t="s">
        <v>111</v>
      </c>
      <c r="E65" s="34">
        <v>100</v>
      </c>
      <c r="F65" s="35" t="s">
        <v>94</v>
      </c>
      <c r="G65" s="34" t="s">
        <v>87</v>
      </c>
      <c r="H65" s="34" t="s">
        <v>87</v>
      </c>
      <c r="I65" s="34" t="s">
        <v>87</v>
      </c>
      <c r="J65" s="34">
        <v>5.5731166259999999E-2</v>
      </c>
      <c r="K65" s="34" t="s">
        <v>87</v>
      </c>
      <c r="L65" s="34" t="s">
        <v>87</v>
      </c>
      <c r="M65" s="34" t="s">
        <v>87</v>
      </c>
      <c r="N65" s="34">
        <v>2.4164989289904422</v>
      </c>
      <c r="O65" s="34" t="s">
        <v>87</v>
      </c>
      <c r="P65" s="36" t="s">
        <v>87</v>
      </c>
      <c r="Q65" s="37" t="s">
        <v>87</v>
      </c>
      <c r="R65" s="29" t="s">
        <v>87</v>
      </c>
      <c r="S65" s="40" t="s">
        <v>87</v>
      </c>
      <c r="T65" s="34" t="s">
        <v>87</v>
      </c>
      <c r="U65" s="34" t="s">
        <v>87</v>
      </c>
      <c r="V65" s="34" t="s">
        <v>87</v>
      </c>
      <c r="W65" s="40" t="s">
        <v>87</v>
      </c>
      <c r="X65" s="34" t="s">
        <v>87</v>
      </c>
      <c r="Y65" s="34" t="s">
        <v>87</v>
      </c>
      <c r="Z65" s="35" t="s">
        <v>87</v>
      </c>
      <c r="AA65" s="35" t="s">
        <v>87</v>
      </c>
      <c r="AB65" s="34"/>
      <c r="AC65" s="41" t="s">
        <v>95</v>
      </c>
      <c r="AD65" s="34"/>
      <c r="AE65" s="34"/>
      <c r="AF65" s="34"/>
      <c r="AG65" s="34"/>
      <c r="AH65" s="34"/>
      <c r="AI65" s="34"/>
    </row>
    <row r="66" spans="1:35" ht="13.2">
      <c r="A66" s="33">
        <v>44096</v>
      </c>
      <c r="B66" s="34" t="s">
        <v>91</v>
      </c>
      <c r="C66" s="34" t="s">
        <v>98</v>
      </c>
      <c r="D66" s="34" t="s">
        <v>112</v>
      </c>
      <c r="E66" s="34">
        <v>101</v>
      </c>
      <c r="F66" s="35" t="s">
        <v>94</v>
      </c>
      <c r="G66" s="34" t="s">
        <v>87</v>
      </c>
      <c r="H66" s="34">
        <v>7.76</v>
      </c>
      <c r="I66" s="34">
        <v>1.8380693850000001</v>
      </c>
      <c r="J66" s="34">
        <v>5.2336528729999998E-2</v>
      </c>
      <c r="K66" s="34">
        <v>1.7857328560000001</v>
      </c>
      <c r="L66" s="34">
        <v>5.2</v>
      </c>
      <c r="M66" s="34" t="s">
        <v>87</v>
      </c>
      <c r="N66" s="34">
        <v>1.5479194200808855</v>
      </c>
      <c r="O66" s="34">
        <v>6.39</v>
      </c>
      <c r="P66" s="42">
        <v>117.3630242</v>
      </c>
      <c r="Q66" s="43">
        <v>12.36175338</v>
      </c>
      <c r="R66" s="43">
        <v>11.029150024229592</v>
      </c>
      <c r="S66" s="38">
        <v>12.14204</v>
      </c>
      <c r="T66" s="39">
        <v>14.26407</v>
      </c>
      <c r="U66" s="39">
        <v>4.0116290000000001</v>
      </c>
      <c r="V66" s="39">
        <v>11930.48</v>
      </c>
      <c r="W66" s="40" t="s">
        <v>87</v>
      </c>
      <c r="X66" s="34" t="s">
        <v>87</v>
      </c>
      <c r="Y66" s="34" t="s">
        <v>87</v>
      </c>
      <c r="Z66" s="35" t="s">
        <v>87</v>
      </c>
      <c r="AA66" s="35" t="s">
        <v>87</v>
      </c>
      <c r="AB66" s="34"/>
      <c r="AC66" s="41" t="s">
        <v>88</v>
      </c>
      <c r="AD66" s="34"/>
      <c r="AE66" s="34"/>
      <c r="AF66" s="34"/>
      <c r="AG66" s="34"/>
      <c r="AH66" s="34"/>
      <c r="AI66" s="34"/>
    </row>
    <row r="67" spans="1:35" ht="13.2">
      <c r="A67" s="33">
        <v>44096</v>
      </c>
      <c r="B67" s="34" t="s">
        <v>91</v>
      </c>
      <c r="C67" s="34" t="s">
        <v>98</v>
      </c>
      <c r="D67" s="34" t="s">
        <v>113</v>
      </c>
      <c r="E67" s="34">
        <v>102</v>
      </c>
      <c r="F67" s="35" t="s">
        <v>94</v>
      </c>
      <c r="G67" s="34" t="s">
        <v>87</v>
      </c>
      <c r="H67" s="34" t="s">
        <v>87</v>
      </c>
      <c r="I67" s="34" t="s">
        <v>87</v>
      </c>
      <c r="J67" s="34">
        <v>3.0143070189999999E-2</v>
      </c>
      <c r="K67" s="34" t="s">
        <v>87</v>
      </c>
      <c r="L67" s="34" t="s">
        <v>87</v>
      </c>
      <c r="M67" s="34" t="s">
        <v>87</v>
      </c>
      <c r="N67" s="34">
        <v>1.8739150683771488</v>
      </c>
      <c r="O67" s="34" t="s">
        <v>87</v>
      </c>
      <c r="P67" s="36" t="s">
        <v>87</v>
      </c>
      <c r="Q67" s="37" t="s">
        <v>87</v>
      </c>
      <c r="R67" s="29" t="s">
        <v>87</v>
      </c>
      <c r="S67" s="40" t="s">
        <v>87</v>
      </c>
      <c r="T67" s="34" t="s">
        <v>87</v>
      </c>
      <c r="U67" s="34" t="s">
        <v>87</v>
      </c>
      <c r="V67" s="34" t="s">
        <v>87</v>
      </c>
      <c r="W67" s="40" t="s">
        <v>87</v>
      </c>
      <c r="X67" s="34" t="s">
        <v>87</v>
      </c>
      <c r="Y67" s="34" t="s">
        <v>87</v>
      </c>
      <c r="Z67" s="35" t="s">
        <v>87</v>
      </c>
      <c r="AA67" s="35" t="s">
        <v>87</v>
      </c>
      <c r="AB67" s="34"/>
      <c r="AC67" s="41" t="s">
        <v>95</v>
      </c>
      <c r="AD67" s="34"/>
      <c r="AE67" s="34"/>
      <c r="AF67" s="34"/>
      <c r="AG67" s="34"/>
      <c r="AH67" s="34"/>
      <c r="AI67" s="34"/>
    </row>
    <row r="68" spans="1:35" ht="13.2">
      <c r="A68" s="33">
        <v>44096</v>
      </c>
      <c r="B68" s="34" t="s">
        <v>91</v>
      </c>
      <c r="C68" s="34" t="s">
        <v>92</v>
      </c>
      <c r="D68" s="34" t="s">
        <v>114</v>
      </c>
      <c r="E68" s="34">
        <v>103</v>
      </c>
      <c r="F68" s="35" t="s">
        <v>94</v>
      </c>
      <c r="G68" s="34" t="s">
        <v>87</v>
      </c>
      <c r="H68" s="34" t="s">
        <v>87</v>
      </c>
      <c r="I68" s="34" t="s">
        <v>87</v>
      </c>
      <c r="J68" s="34">
        <v>2.6396657859999999E-2</v>
      </c>
      <c r="K68" s="34" t="s">
        <v>87</v>
      </c>
      <c r="L68" s="34" t="s">
        <v>87</v>
      </c>
      <c r="M68" s="34" t="s">
        <v>87</v>
      </c>
      <c r="N68" s="34">
        <v>1.9095595126523026</v>
      </c>
      <c r="O68" s="34" t="s">
        <v>87</v>
      </c>
      <c r="P68" s="36" t="s">
        <v>87</v>
      </c>
      <c r="Q68" s="37" t="s">
        <v>87</v>
      </c>
      <c r="R68" s="29" t="s">
        <v>87</v>
      </c>
      <c r="S68" s="40" t="s">
        <v>87</v>
      </c>
      <c r="T68" s="34" t="s">
        <v>87</v>
      </c>
      <c r="U68" s="34" t="s">
        <v>87</v>
      </c>
      <c r="V68" s="34" t="s">
        <v>87</v>
      </c>
      <c r="W68" s="40" t="s">
        <v>87</v>
      </c>
      <c r="X68" s="34" t="s">
        <v>87</v>
      </c>
      <c r="Y68" s="34" t="s">
        <v>87</v>
      </c>
      <c r="Z68" s="35" t="s">
        <v>87</v>
      </c>
      <c r="AA68" s="35" t="s">
        <v>87</v>
      </c>
      <c r="AB68" s="34"/>
      <c r="AC68" s="41" t="s">
        <v>95</v>
      </c>
      <c r="AD68" s="34"/>
      <c r="AE68" s="34"/>
      <c r="AF68" s="34"/>
      <c r="AG68" s="34"/>
      <c r="AH68" s="34"/>
      <c r="AI68" s="34"/>
    </row>
    <row r="69" spans="1:35" ht="13.2">
      <c r="A69" s="33">
        <v>44096</v>
      </c>
      <c r="B69" s="34" t="s">
        <v>91</v>
      </c>
      <c r="C69" s="34" t="s">
        <v>115</v>
      </c>
      <c r="D69" s="34" t="s">
        <v>116</v>
      </c>
      <c r="E69" s="34">
        <v>104</v>
      </c>
      <c r="F69" s="35" t="s">
        <v>94</v>
      </c>
      <c r="G69" s="34" t="s">
        <v>87</v>
      </c>
      <c r="H69" s="34">
        <v>7.75</v>
      </c>
      <c r="I69" s="34">
        <v>1.4300086839999999</v>
      </c>
      <c r="J69" s="34">
        <v>4.4386807790000003E-2</v>
      </c>
      <c r="K69" s="34">
        <v>1.3856218760000001</v>
      </c>
      <c r="L69" s="34">
        <v>6.1</v>
      </c>
      <c r="M69" s="34" t="s">
        <v>87</v>
      </c>
      <c r="N69" s="34">
        <v>1.9473982256339337</v>
      </c>
      <c r="O69" s="34">
        <v>5.87</v>
      </c>
      <c r="P69" s="36">
        <v>175.25719649999999</v>
      </c>
      <c r="Q69" s="37">
        <v>18.357556030000001</v>
      </c>
      <c r="R69" s="37">
        <v>11.090517853604158</v>
      </c>
      <c r="S69" s="38">
        <v>9.4343939999999993</v>
      </c>
      <c r="T69" s="39">
        <v>9.0760989999999993</v>
      </c>
      <c r="U69" s="39">
        <v>3.1608689999999999</v>
      </c>
      <c r="V69" s="39">
        <v>14024.32</v>
      </c>
      <c r="W69" s="40" t="s">
        <v>87</v>
      </c>
      <c r="X69" s="34" t="s">
        <v>87</v>
      </c>
      <c r="Y69" s="34" t="s">
        <v>87</v>
      </c>
      <c r="Z69" s="35" t="s">
        <v>87</v>
      </c>
      <c r="AA69" s="35" t="s">
        <v>87</v>
      </c>
      <c r="AB69" s="34"/>
      <c r="AC69" s="41" t="s">
        <v>88</v>
      </c>
      <c r="AD69" s="34"/>
      <c r="AE69" s="34"/>
      <c r="AF69" s="34"/>
      <c r="AG69" s="34"/>
      <c r="AH69" s="34"/>
      <c r="AI69" s="34"/>
    </row>
    <row r="70" spans="1:35" ht="13.2">
      <c r="A70" s="33">
        <v>44096</v>
      </c>
      <c r="B70" s="34" t="s">
        <v>91</v>
      </c>
      <c r="C70" s="34" t="s">
        <v>92</v>
      </c>
      <c r="D70" s="34" t="s">
        <v>117</v>
      </c>
      <c r="E70" s="34">
        <v>105</v>
      </c>
      <c r="F70" s="35" t="s">
        <v>94</v>
      </c>
      <c r="G70" s="34" t="s">
        <v>87</v>
      </c>
      <c r="H70" s="34" t="s">
        <v>87</v>
      </c>
      <c r="I70" s="34" t="s">
        <v>87</v>
      </c>
      <c r="J70" s="34">
        <v>3.5755628159999997E-2</v>
      </c>
      <c r="K70" s="34" t="s">
        <v>87</v>
      </c>
      <c r="L70" s="34" t="s">
        <v>87</v>
      </c>
      <c r="M70" s="34" t="s">
        <v>87</v>
      </c>
      <c r="N70" s="34">
        <v>1.7349385993759705</v>
      </c>
      <c r="O70" s="34" t="s">
        <v>87</v>
      </c>
      <c r="P70" s="36" t="s">
        <v>87</v>
      </c>
      <c r="Q70" s="37" t="s">
        <v>87</v>
      </c>
      <c r="R70" s="29" t="s">
        <v>87</v>
      </c>
      <c r="S70" s="40" t="s">
        <v>87</v>
      </c>
      <c r="T70" s="34" t="s">
        <v>87</v>
      </c>
      <c r="U70" s="34" t="s">
        <v>87</v>
      </c>
      <c r="V70" s="34" t="s">
        <v>87</v>
      </c>
      <c r="W70" s="40" t="s">
        <v>87</v>
      </c>
      <c r="X70" s="34" t="s">
        <v>87</v>
      </c>
      <c r="Y70" s="34" t="s">
        <v>87</v>
      </c>
      <c r="Z70" s="35" t="s">
        <v>87</v>
      </c>
      <c r="AA70" s="35" t="s">
        <v>87</v>
      </c>
      <c r="AB70" s="34"/>
      <c r="AC70" s="41" t="s">
        <v>95</v>
      </c>
      <c r="AD70" s="34"/>
      <c r="AE70" s="34"/>
      <c r="AF70" s="34"/>
      <c r="AG70" s="34"/>
      <c r="AH70" s="34"/>
      <c r="AI70" s="34"/>
    </row>
    <row r="71" spans="1:35" ht="13.2">
      <c r="A71" s="33">
        <v>44096</v>
      </c>
      <c r="B71" s="34" t="s">
        <v>91</v>
      </c>
      <c r="C71" s="34" t="s">
        <v>98</v>
      </c>
      <c r="D71" s="34" t="s">
        <v>118</v>
      </c>
      <c r="E71" s="34">
        <v>106</v>
      </c>
      <c r="F71" s="35" t="s">
        <v>94</v>
      </c>
      <c r="G71" s="34" t="s">
        <v>87</v>
      </c>
      <c r="H71" s="34" t="s">
        <v>87</v>
      </c>
      <c r="I71" s="34" t="s">
        <v>87</v>
      </c>
      <c r="J71" s="34">
        <v>9.1664733760000006E-2</v>
      </c>
      <c r="K71" s="34" t="s">
        <v>87</v>
      </c>
      <c r="L71" s="34" t="s">
        <v>87</v>
      </c>
      <c r="M71" s="34" t="s">
        <v>87</v>
      </c>
      <c r="N71" s="34">
        <v>3.8975126644754807</v>
      </c>
      <c r="O71" s="34" t="s">
        <v>87</v>
      </c>
      <c r="P71" s="36" t="s">
        <v>87</v>
      </c>
      <c r="Q71" s="37" t="s">
        <v>87</v>
      </c>
      <c r="R71" s="29" t="s">
        <v>87</v>
      </c>
      <c r="S71" s="40" t="s">
        <v>87</v>
      </c>
      <c r="T71" s="34" t="s">
        <v>87</v>
      </c>
      <c r="U71" s="34" t="s">
        <v>87</v>
      </c>
      <c r="V71" s="34" t="s">
        <v>87</v>
      </c>
      <c r="W71" s="40" t="s">
        <v>87</v>
      </c>
      <c r="X71" s="34" t="s">
        <v>87</v>
      </c>
      <c r="Y71" s="34" t="s">
        <v>87</v>
      </c>
      <c r="Z71" s="35" t="s">
        <v>87</v>
      </c>
      <c r="AA71" s="35" t="s">
        <v>87</v>
      </c>
      <c r="AB71" s="34"/>
      <c r="AC71" s="41" t="s">
        <v>95</v>
      </c>
      <c r="AD71" s="34"/>
      <c r="AE71" s="34"/>
      <c r="AF71" s="34"/>
      <c r="AG71" s="34"/>
      <c r="AH71" s="34"/>
      <c r="AI71" s="34"/>
    </row>
    <row r="72" spans="1:35" ht="13.2">
      <c r="A72" s="33">
        <v>44096</v>
      </c>
      <c r="B72" s="34" t="s">
        <v>91</v>
      </c>
      <c r="C72" s="34" t="s">
        <v>98</v>
      </c>
      <c r="D72" s="34" t="s">
        <v>119</v>
      </c>
      <c r="E72" s="34">
        <v>107</v>
      </c>
      <c r="F72" s="35" t="s">
        <v>94</v>
      </c>
      <c r="G72" s="34" t="s">
        <v>87</v>
      </c>
      <c r="H72" s="34">
        <v>7.69</v>
      </c>
      <c r="I72" s="34">
        <v>2.4047791959999998</v>
      </c>
      <c r="J72" s="34">
        <v>4.205494941E-2</v>
      </c>
      <c r="K72" s="34">
        <v>2.3627242470000001</v>
      </c>
      <c r="L72" s="34">
        <v>2.7</v>
      </c>
      <c r="M72" s="34" t="s">
        <v>87</v>
      </c>
      <c r="N72" s="34">
        <v>3.6148805096756993</v>
      </c>
      <c r="O72" s="34">
        <v>6.45</v>
      </c>
      <c r="P72" s="36">
        <v>116.5230177</v>
      </c>
      <c r="Q72" s="37">
        <v>10.231234669999999</v>
      </c>
      <c r="R72" s="37">
        <v>13.230446618622016</v>
      </c>
      <c r="S72" s="38">
        <v>23.458549999999999</v>
      </c>
      <c r="T72" s="39">
        <v>35.701839999999997</v>
      </c>
      <c r="U72" s="39">
        <v>11.35019</v>
      </c>
      <c r="V72" s="39">
        <v>7204.8440000000001</v>
      </c>
      <c r="W72" s="40" t="s">
        <v>87</v>
      </c>
      <c r="X72" s="34" t="s">
        <v>87</v>
      </c>
      <c r="Y72" s="34" t="s">
        <v>87</v>
      </c>
      <c r="Z72" s="35" t="s">
        <v>87</v>
      </c>
      <c r="AA72" s="35" t="s">
        <v>87</v>
      </c>
      <c r="AB72" s="34"/>
      <c r="AC72" s="41" t="s">
        <v>88</v>
      </c>
      <c r="AD72" s="34"/>
      <c r="AE72" s="34"/>
      <c r="AF72" s="34"/>
      <c r="AG72" s="34"/>
      <c r="AH72" s="34"/>
      <c r="AI72" s="34"/>
    </row>
    <row r="73" spans="1:35" ht="13.2">
      <c r="A73" s="33">
        <v>44096</v>
      </c>
      <c r="B73" s="34" t="s">
        <v>91</v>
      </c>
      <c r="C73" s="34" t="s">
        <v>98</v>
      </c>
      <c r="D73" s="34" t="s">
        <v>120</v>
      </c>
      <c r="E73" s="34">
        <v>108</v>
      </c>
      <c r="F73" s="35" t="s">
        <v>94</v>
      </c>
      <c r="G73" s="34" t="s">
        <v>87</v>
      </c>
      <c r="H73" s="34" t="s">
        <v>87</v>
      </c>
      <c r="I73" s="34" t="s">
        <v>87</v>
      </c>
      <c r="J73" s="34">
        <v>7.1573321970000006E-2</v>
      </c>
      <c r="K73" s="34" t="s">
        <v>87</v>
      </c>
      <c r="L73" s="34" t="s">
        <v>87</v>
      </c>
      <c r="M73" s="34" t="s">
        <v>87</v>
      </c>
      <c r="N73" s="34">
        <v>2.4094537764252961</v>
      </c>
      <c r="O73" s="34" t="s">
        <v>87</v>
      </c>
      <c r="P73" s="36" t="s">
        <v>87</v>
      </c>
      <c r="Q73" s="37" t="s">
        <v>87</v>
      </c>
      <c r="R73" s="29" t="s">
        <v>87</v>
      </c>
      <c r="S73" s="40" t="s">
        <v>87</v>
      </c>
      <c r="T73" s="34" t="s">
        <v>87</v>
      </c>
      <c r="U73" s="34" t="s">
        <v>87</v>
      </c>
      <c r="V73" s="34" t="s">
        <v>87</v>
      </c>
      <c r="W73" s="40" t="s">
        <v>87</v>
      </c>
      <c r="X73" s="34" t="s">
        <v>87</v>
      </c>
      <c r="Y73" s="34" t="s">
        <v>87</v>
      </c>
      <c r="Z73" s="35" t="s">
        <v>87</v>
      </c>
      <c r="AA73" s="35" t="s">
        <v>87</v>
      </c>
      <c r="AB73" s="34"/>
      <c r="AC73" s="41" t="s">
        <v>95</v>
      </c>
      <c r="AD73" s="34"/>
      <c r="AE73" s="34"/>
      <c r="AF73" s="34"/>
      <c r="AG73" s="34"/>
      <c r="AH73" s="34"/>
      <c r="AI73" s="34"/>
    </row>
    <row r="74" spans="1:35" ht="13.2">
      <c r="A74" s="33">
        <v>44098</v>
      </c>
      <c r="B74" s="34" t="s">
        <v>121</v>
      </c>
      <c r="C74" s="34" t="s">
        <v>122</v>
      </c>
      <c r="D74" s="34">
        <v>1</v>
      </c>
      <c r="E74" s="34">
        <v>109</v>
      </c>
      <c r="F74" s="35" t="s">
        <v>123</v>
      </c>
      <c r="G74" s="34" t="s">
        <v>87</v>
      </c>
      <c r="H74" s="34">
        <v>7.88</v>
      </c>
      <c r="I74" s="34">
        <v>3.7124459230000002</v>
      </c>
      <c r="J74" s="34">
        <v>2.1073458430000001E-2</v>
      </c>
      <c r="K74" s="34">
        <v>3.6913724650000002</v>
      </c>
      <c r="L74" s="34">
        <v>3.1</v>
      </c>
      <c r="M74" s="34" t="s">
        <v>87</v>
      </c>
      <c r="N74" s="34">
        <v>5.3704976149931687</v>
      </c>
      <c r="O74" s="34">
        <v>10.56</v>
      </c>
      <c r="P74" s="36">
        <v>44.622727189999999</v>
      </c>
      <c r="Q74" s="37">
        <v>3.7090315089999999</v>
      </c>
      <c r="R74" s="37">
        <v>13.976113345138105</v>
      </c>
      <c r="S74" s="38">
        <v>34.27413</v>
      </c>
      <c r="T74" s="39">
        <v>41.675739999999998</v>
      </c>
      <c r="U74" s="39">
        <v>37.615290000000002</v>
      </c>
      <c r="V74" s="39">
        <v>7532.2070000000003</v>
      </c>
      <c r="W74" s="40" t="s">
        <v>87</v>
      </c>
      <c r="X74" s="34" t="s">
        <v>87</v>
      </c>
      <c r="Y74" s="34" t="s">
        <v>87</v>
      </c>
      <c r="Z74" s="35" t="s">
        <v>87</v>
      </c>
      <c r="AA74" s="35" t="s">
        <v>87</v>
      </c>
      <c r="AB74" s="34"/>
      <c r="AC74" s="41" t="s">
        <v>88</v>
      </c>
      <c r="AD74" s="34"/>
      <c r="AE74" s="34"/>
      <c r="AF74" s="34"/>
      <c r="AG74" s="34"/>
      <c r="AH74" s="34"/>
      <c r="AI74" s="34"/>
    </row>
    <row r="75" spans="1:35" ht="13.2">
      <c r="A75" s="33">
        <v>44098</v>
      </c>
      <c r="B75" s="34" t="s">
        <v>121</v>
      </c>
      <c r="C75" s="34" t="s">
        <v>122</v>
      </c>
      <c r="D75" s="34">
        <v>2</v>
      </c>
      <c r="E75" s="34">
        <v>110</v>
      </c>
      <c r="F75" s="35" t="s">
        <v>123</v>
      </c>
      <c r="G75" s="34" t="s">
        <v>87</v>
      </c>
      <c r="H75" s="34">
        <v>7.98</v>
      </c>
      <c r="I75" s="34">
        <v>4.0277859879999998</v>
      </c>
      <c r="J75" s="34">
        <v>2.1079076190000001E-2</v>
      </c>
      <c r="K75" s="34">
        <v>4.0067069120000003</v>
      </c>
      <c r="L75" s="34">
        <v>3.8</v>
      </c>
      <c r="M75" s="34" t="s">
        <v>87</v>
      </c>
      <c r="N75" s="34">
        <v>6.078979937806162</v>
      </c>
      <c r="O75" s="34">
        <v>11.35</v>
      </c>
      <c r="P75" s="36">
        <f>AVERAGE(P74,P76)</f>
        <v>100.59249794500001</v>
      </c>
      <c r="Q75" s="37">
        <v>2.0112639730000001</v>
      </c>
      <c r="R75" s="37">
        <v>58.101500175574209</v>
      </c>
      <c r="S75" s="38">
        <v>35.61683</v>
      </c>
      <c r="T75" s="39">
        <v>47.20675</v>
      </c>
      <c r="U75" s="39">
        <v>42.18947</v>
      </c>
      <c r="V75" s="39">
        <v>9035.1820000000007</v>
      </c>
      <c r="W75" s="40" t="s">
        <v>87</v>
      </c>
      <c r="X75" s="34" t="s">
        <v>87</v>
      </c>
      <c r="Y75" s="34" t="s">
        <v>87</v>
      </c>
      <c r="Z75" s="35" t="s">
        <v>87</v>
      </c>
      <c r="AA75" s="35" t="s">
        <v>87</v>
      </c>
      <c r="AB75" s="34"/>
      <c r="AC75" s="41" t="s">
        <v>88</v>
      </c>
      <c r="AD75" s="34"/>
      <c r="AE75" s="34"/>
      <c r="AF75" s="34"/>
      <c r="AG75" s="34"/>
      <c r="AH75" s="34"/>
      <c r="AI75" s="34"/>
    </row>
    <row r="76" spans="1:35" ht="13.2">
      <c r="A76" s="33">
        <v>44098</v>
      </c>
      <c r="B76" s="34" t="s">
        <v>121</v>
      </c>
      <c r="C76" s="34" t="s">
        <v>122</v>
      </c>
      <c r="D76" s="34">
        <v>3</v>
      </c>
      <c r="E76" s="34">
        <v>111</v>
      </c>
      <c r="F76" s="35" t="s">
        <v>123</v>
      </c>
      <c r="G76" s="34" t="s">
        <v>87</v>
      </c>
      <c r="H76" s="34">
        <v>7.98</v>
      </c>
      <c r="I76" s="34">
        <v>3.506932752</v>
      </c>
      <c r="J76" s="34">
        <v>3.1443215939999998E-2</v>
      </c>
      <c r="K76" s="34">
        <v>3.475489536</v>
      </c>
      <c r="L76" s="34">
        <v>3.1</v>
      </c>
      <c r="M76" s="34" t="s">
        <v>87</v>
      </c>
      <c r="N76" s="34">
        <v>5.060685451531846</v>
      </c>
      <c r="O76" s="34">
        <v>11.26</v>
      </c>
      <c r="P76" s="40">
        <v>156.5622687</v>
      </c>
      <c r="Q76" s="34">
        <v>11.18797513</v>
      </c>
      <c r="R76" s="34">
        <v>16.256477269296408</v>
      </c>
      <c r="S76" s="38">
        <v>44.792949999999998</v>
      </c>
      <c r="T76" s="39">
        <v>69.73554</v>
      </c>
      <c r="U76" s="39">
        <v>64.384919999999994</v>
      </c>
      <c r="V76" s="39">
        <v>8785.3439999999991</v>
      </c>
      <c r="W76" s="40" t="s">
        <v>87</v>
      </c>
      <c r="X76" s="34" t="s">
        <v>87</v>
      </c>
      <c r="Y76" s="34" t="s">
        <v>87</v>
      </c>
      <c r="Z76" s="35" t="s">
        <v>87</v>
      </c>
      <c r="AA76" s="35" t="s">
        <v>87</v>
      </c>
      <c r="AB76" s="34"/>
      <c r="AC76" s="41" t="s">
        <v>88</v>
      </c>
      <c r="AD76" s="34"/>
      <c r="AE76" s="34"/>
      <c r="AF76" s="34"/>
      <c r="AG76" s="34"/>
      <c r="AH76" s="34"/>
      <c r="AI76" s="34"/>
    </row>
    <row r="77" spans="1:35" ht="13.2">
      <c r="A77" s="33">
        <v>44139</v>
      </c>
      <c r="B77" s="34" t="s">
        <v>84</v>
      </c>
      <c r="C77" s="34" t="s">
        <v>85</v>
      </c>
      <c r="D77" s="34">
        <v>1</v>
      </c>
      <c r="E77" s="34">
        <v>112</v>
      </c>
      <c r="F77" s="35" t="s">
        <v>124</v>
      </c>
      <c r="G77" s="44">
        <v>1.4258476416025259</v>
      </c>
      <c r="H77" s="34" t="s">
        <v>87</v>
      </c>
      <c r="I77" s="34">
        <v>1.2165471880000001</v>
      </c>
      <c r="J77" s="34" t="s">
        <v>87</v>
      </c>
      <c r="K77" s="34">
        <v>1.2165471880000001</v>
      </c>
      <c r="L77" s="34">
        <v>1.9</v>
      </c>
      <c r="M77" s="34" t="s">
        <v>87</v>
      </c>
      <c r="N77" s="34">
        <v>6.7870190789770488</v>
      </c>
      <c r="O77" s="34" t="s">
        <v>87</v>
      </c>
      <c r="P77" s="40" t="s">
        <v>87</v>
      </c>
      <c r="Q77" s="34" t="s">
        <v>87</v>
      </c>
      <c r="R77" s="29" t="s">
        <v>87</v>
      </c>
      <c r="S77" s="40" t="s">
        <v>87</v>
      </c>
      <c r="T77" s="34" t="s">
        <v>87</v>
      </c>
      <c r="U77" s="34" t="s">
        <v>87</v>
      </c>
      <c r="V77" s="34" t="s">
        <v>87</v>
      </c>
      <c r="W77" s="40" t="s">
        <v>87</v>
      </c>
      <c r="X77" s="34" t="s">
        <v>87</v>
      </c>
      <c r="Y77" s="34" t="s">
        <v>87</v>
      </c>
      <c r="Z77" s="35" t="s">
        <v>87</v>
      </c>
      <c r="AA77" s="35" t="s">
        <v>87</v>
      </c>
      <c r="AB77" s="34"/>
      <c r="AC77" s="41" t="s">
        <v>88</v>
      </c>
      <c r="AD77" s="34"/>
      <c r="AE77" s="34"/>
      <c r="AF77" s="34"/>
      <c r="AG77" s="34"/>
      <c r="AH77" s="34"/>
      <c r="AI77" s="34"/>
    </row>
    <row r="78" spans="1:35" ht="13.2">
      <c r="A78" s="33">
        <v>44139</v>
      </c>
      <c r="B78" s="34" t="s">
        <v>84</v>
      </c>
      <c r="C78" s="34" t="s">
        <v>89</v>
      </c>
      <c r="D78" s="34">
        <v>2</v>
      </c>
      <c r="E78" s="34">
        <v>113</v>
      </c>
      <c r="F78" s="35" t="s">
        <v>124</v>
      </c>
      <c r="G78" s="44">
        <v>1.2391020327610027</v>
      </c>
      <c r="H78" s="34" t="s">
        <v>87</v>
      </c>
      <c r="I78" s="34">
        <v>1.5586186630000001</v>
      </c>
      <c r="J78" s="34" t="s">
        <v>87</v>
      </c>
      <c r="K78" s="34">
        <v>1.5586186630000001</v>
      </c>
      <c r="L78" s="34">
        <v>4.0999999999999996</v>
      </c>
      <c r="M78" s="34" t="s">
        <v>87</v>
      </c>
      <c r="N78" s="34">
        <v>3.013605983450022</v>
      </c>
      <c r="O78" s="34" t="s">
        <v>87</v>
      </c>
      <c r="P78" s="40" t="s">
        <v>87</v>
      </c>
      <c r="Q78" s="34" t="s">
        <v>87</v>
      </c>
      <c r="R78" s="29" t="s">
        <v>87</v>
      </c>
      <c r="S78" s="40" t="s">
        <v>87</v>
      </c>
      <c r="T78" s="34" t="s">
        <v>87</v>
      </c>
      <c r="U78" s="34" t="s">
        <v>87</v>
      </c>
      <c r="V78" s="34" t="s">
        <v>87</v>
      </c>
      <c r="W78" s="40" t="s">
        <v>87</v>
      </c>
      <c r="X78" s="34" t="s">
        <v>87</v>
      </c>
      <c r="Y78" s="34" t="s">
        <v>87</v>
      </c>
      <c r="Z78" s="35" t="s">
        <v>87</v>
      </c>
      <c r="AA78" s="35" t="s">
        <v>87</v>
      </c>
      <c r="AB78" s="34"/>
      <c r="AC78" s="41" t="s">
        <v>88</v>
      </c>
      <c r="AD78" s="34"/>
      <c r="AE78" s="34"/>
      <c r="AF78" s="34"/>
      <c r="AG78" s="34"/>
      <c r="AH78" s="34"/>
      <c r="AI78" s="34"/>
    </row>
    <row r="79" spans="1:35" ht="13.2">
      <c r="A79" s="33">
        <v>44139</v>
      </c>
      <c r="B79" s="34" t="s">
        <v>84</v>
      </c>
      <c r="C79" s="34" t="s">
        <v>90</v>
      </c>
      <c r="D79" s="34">
        <v>3</v>
      </c>
      <c r="E79" s="34">
        <v>114</v>
      </c>
      <c r="F79" s="35" t="s">
        <v>124</v>
      </c>
      <c r="G79" s="44">
        <v>1.3200473653049141</v>
      </c>
      <c r="H79" s="34" t="s">
        <v>87</v>
      </c>
      <c r="I79" s="34">
        <v>1.3931808699999999</v>
      </c>
      <c r="J79" s="34" t="s">
        <v>87</v>
      </c>
      <c r="K79" s="34">
        <v>1.3931808699999999</v>
      </c>
      <c r="L79" s="34">
        <v>3.6</v>
      </c>
      <c r="M79" s="34" t="s">
        <v>87</v>
      </c>
      <c r="N79" s="34">
        <v>5.1151587917477981</v>
      </c>
      <c r="O79" s="34" t="s">
        <v>87</v>
      </c>
      <c r="P79" s="40" t="s">
        <v>87</v>
      </c>
      <c r="Q79" s="34" t="s">
        <v>87</v>
      </c>
      <c r="R79" s="29" t="s">
        <v>87</v>
      </c>
      <c r="S79" s="40" t="s">
        <v>87</v>
      </c>
      <c r="T79" s="34" t="s">
        <v>87</v>
      </c>
      <c r="U79" s="34" t="s">
        <v>87</v>
      </c>
      <c r="V79" s="34" t="s">
        <v>87</v>
      </c>
      <c r="W79" s="40" t="s">
        <v>87</v>
      </c>
      <c r="X79" s="34" t="s">
        <v>87</v>
      </c>
      <c r="Y79" s="34" t="s">
        <v>87</v>
      </c>
      <c r="Z79" s="35" t="s">
        <v>87</v>
      </c>
      <c r="AA79" s="35" t="s">
        <v>87</v>
      </c>
      <c r="AB79" s="34"/>
      <c r="AC79" s="41" t="s">
        <v>88</v>
      </c>
      <c r="AD79" s="34"/>
      <c r="AE79" s="34"/>
      <c r="AF79" s="34"/>
      <c r="AG79" s="34"/>
      <c r="AH79" s="34"/>
      <c r="AI79" s="34"/>
    </row>
    <row r="80" spans="1:35" ht="13.2">
      <c r="A80" s="33">
        <v>44139</v>
      </c>
      <c r="B80" s="34" t="s">
        <v>84</v>
      </c>
      <c r="C80" s="34" t="s">
        <v>89</v>
      </c>
      <c r="D80" s="34">
        <v>4</v>
      </c>
      <c r="E80" s="34">
        <v>115</v>
      </c>
      <c r="F80" s="35" t="s">
        <v>124</v>
      </c>
      <c r="G80" s="44">
        <v>1.4619143477402801</v>
      </c>
      <c r="H80" s="34" t="s">
        <v>87</v>
      </c>
      <c r="I80" s="34">
        <v>1.4526047580000001</v>
      </c>
      <c r="J80" s="34" t="s">
        <v>87</v>
      </c>
      <c r="K80" s="34">
        <v>1.4526047580000001</v>
      </c>
      <c r="L80" s="34">
        <v>4.3</v>
      </c>
      <c r="M80" s="34" t="s">
        <v>87</v>
      </c>
      <c r="N80" s="34">
        <v>3.2222038385175416</v>
      </c>
      <c r="O80" s="34" t="s">
        <v>87</v>
      </c>
      <c r="P80" s="40" t="s">
        <v>87</v>
      </c>
      <c r="Q80" s="34" t="s">
        <v>87</v>
      </c>
      <c r="R80" s="29" t="s">
        <v>87</v>
      </c>
      <c r="S80" s="40" t="s">
        <v>87</v>
      </c>
      <c r="T80" s="34" t="s">
        <v>87</v>
      </c>
      <c r="U80" s="34" t="s">
        <v>87</v>
      </c>
      <c r="V80" s="34" t="s">
        <v>87</v>
      </c>
      <c r="W80" s="40" t="s">
        <v>87</v>
      </c>
      <c r="X80" s="34" t="s">
        <v>87</v>
      </c>
      <c r="Y80" s="34" t="s">
        <v>87</v>
      </c>
      <c r="Z80" s="35" t="s">
        <v>87</v>
      </c>
      <c r="AA80" s="35" t="s">
        <v>87</v>
      </c>
      <c r="AB80" s="34"/>
      <c r="AC80" s="41" t="s">
        <v>88</v>
      </c>
      <c r="AD80" s="34"/>
      <c r="AE80" s="34"/>
      <c r="AF80" s="34"/>
      <c r="AG80" s="34"/>
      <c r="AH80" s="34"/>
      <c r="AI80" s="34"/>
    </row>
    <row r="81" spans="1:35" ht="13.2">
      <c r="A81" s="33">
        <v>44139</v>
      </c>
      <c r="B81" s="34" t="s">
        <v>84</v>
      </c>
      <c r="C81" s="34" t="s">
        <v>85</v>
      </c>
      <c r="D81" s="34">
        <v>5</v>
      </c>
      <c r="E81" s="34">
        <v>116</v>
      </c>
      <c r="F81" s="35" t="s">
        <v>124</v>
      </c>
      <c r="G81" s="44">
        <v>1.3421038089599364</v>
      </c>
      <c r="H81" s="34" t="s">
        <v>87</v>
      </c>
      <c r="I81" s="34">
        <v>2.1162683599999998</v>
      </c>
      <c r="J81" s="34" t="s">
        <v>87</v>
      </c>
      <c r="K81" s="34">
        <v>2.1162683599999998</v>
      </c>
      <c r="L81" s="34">
        <v>1.4</v>
      </c>
      <c r="M81" s="34" t="s">
        <v>87</v>
      </c>
      <c r="N81" s="34">
        <v>9.613032000515112</v>
      </c>
      <c r="O81" s="34" t="s">
        <v>87</v>
      </c>
      <c r="P81" s="40" t="s">
        <v>87</v>
      </c>
      <c r="Q81" s="34" t="s">
        <v>87</v>
      </c>
      <c r="R81" s="29" t="s">
        <v>87</v>
      </c>
      <c r="S81" s="40" t="s">
        <v>87</v>
      </c>
      <c r="T81" s="34" t="s">
        <v>87</v>
      </c>
      <c r="U81" s="34" t="s">
        <v>87</v>
      </c>
      <c r="V81" s="34" t="s">
        <v>87</v>
      </c>
      <c r="W81" s="40" t="s">
        <v>87</v>
      </c>
      <c r="X81" s="34" t="s">
        <v>87</v>
      </c>
      <c r="Y81" s="34" t="s">
        <v>87</v>
      </c>
      <c r="Z81" s="35" t="s">
        <v>87</v>
      </c>
      <c r="AA81" s="35" t="s">
        <v>87</v>
      </c>
      <c r="AB81" s="34"/>
      <c r="AC81" s="41" t="s">
        <v>88</v>
      </c>
      <c r="AD81" s="34"/>
      <c r="AE81" s="34"/>
      <c r="AF81" s="34"/>
      <c r="AG81" s="34"/>
      <c r="AH81" s="34"/>
      <c r="AI81" s="34"/>
    </row>
    <row r="82" spans="1:35" ht="13.2">
      <c r="A82" s="33">
        <v>44139</v>
      </c>
      <c r="B82" s="34" t="s">
        <v>84</v>
      </c>
      <c r="C82" s="34" t="s">
        <v>90</v>
      </c>
      <c r="D82" s="34">
        <v>6</v>
      </c>
      <c r="E82" s="34">
        <v>117</v>
      </c>
      <c r="F82" s="35" t="s">
        <v>124</v>
      </c>
      <c r="G82" s="44">
        <v>1.3060772317610683</v>
      </c>
      <c r="H82" s="34" t="s">
        <v>87</v>
      </c>
      <c r="I82" s="34">
        <v>1.8846973</v>
      </c>
      <c r="J82" s="34" t="s">
        <v>87</v>
      </c>
      <c r="K82" s="34">
        <v>1.8846973</v>
      </c>
      <c r="L82" s="34">
        <v>3</v>
      </c>
      <c r="M82" s="34" t="s">
        <v>87</v>
      </c>
      <c r="N82" s="34">
        <v>5.2674781959796677</v>
      </c>
      <c r="O82" s="34" t="s">
        <v>87</v>
      </c>
      <c r="P82" s="40" t="s">
        <v>87</v>
      </c>
      <c r="Q82" s="34" t="s">
        <v>87</v>
      </c>
      <c r="R82" s="29" t="s">
        <v>87</v>
      </c>
      <c r="S82" s="40" t="s">
        <v>87</v>
      </c>
      <c r="T82" s="34" t="s">
        <v>87</v>
      </c>
      <c r="U82" s="34" t="s">
        <v>87</v>
      </c>
      <c r="V82" s="34" t="s">
        <v>87</v>
      </c>
      <c r="W82" s="40" t="s">
        <v>87</v>
      </c>
      <c r="X82" s="34" t="s">
        <v>87</v>
      </c>
      <c r="Y82" s="34" t="s">
        <v>87</v>
      </c>
      <c r="Z82" s="35" t="s">
        <v>87</v>
      </c>
      <c r="AA82" s="35" t="s">
        <v>87</v>
      </c>
      <c r="AB82" s="34"/>
      <c r="AC82" s="41" t="s">
        <v>88</v>
      </c>
      <c r="AD82" s="34"/>
      <c r="AE82" s="34"/>
      <c r="AF82" s="34"/>
      <c r="AG82" s="34"/>
      <c r="AH82" s="34"/>
      <c r="AI82" s="34"/>
    </row>
    <row r="83" spans="1:35" ht="13.2">
      <c r="A83" s="33">
        <v>44139</v>
      </c>
      <c r="B83" s="34" t="s">
        <v>84</v>
      </c>
      <c r="C83" s="34" t="s">
        <v>89</v>
      </c>
      <c r="D83" s="34">
        <v>7</v>
      </c>
      <c r="E83" s="34">
        <v>118</v>
      </c>
      <c r="F83" s="35" t="s">
        <v>124</v>
      </c>
      <c r="G83" s="44">
        <v>1.2526116702848495</v>
      </c>
      <c r="H83" s="34" t="s">
        <v>87</v>
      </c>
      <c r="I83" s="34">
        <v>1.554056519</v>
      </c>
      <c r="J83" s="34" t="s">
        <v>87</v>
      </c>
      <c r="K83" s="34">
        <v>1.554056519</v>
      </c>
      <c r="L83" s="34">
        <v>3.5</v>
      </c>
      <c r="M83" s="34" t="s">
        <v>87</v>
      </c>
      <c r="N83" s="34">
        <v>3.6209606986899572</v>
      </c>
      <c r="O83" s="34" t="s">
        <v>87</v>
      </c>
      <c r="P83" s="40" t="s">
        <v>87</v>
      </c>
      <c r="Q83" s="34" t="s">
        <v>87</v>
      </c>
      <c r="R83" s="29" t="s">
        <v>87</v>
      </c>
      <c r="S83" s="40" t="s">
        <v>87</v>
      </c>
      <c r="T83" s="34" t="s">
        <v>87</v>
      </c>
      <c r="U83" s="34" t="s">
        <v>87</v>
      </c>
      <c r="V83" s="34" t="s">
        <v>87</v>
      </c>
      <c r="W83" s="40" t="s">
        <v>87</v>
      </c>
      <c r="X83" s="34" t="s">
        <v>87</v>
      </c>
      <c r="Y83" s="34" t="s">
        <v>87</v>
      </c>
      <c r="Z83" s="35" t="s">
        <v>87</v>
      </c>
      <c r="AA83" s="35" t="s">
        <v>87</v>
      </c>
      <c r="AB83" s="34"/>
      <c r="AC83" s="41" t="s">
        <v>88</v>
      </c>
      <c r="AD83" s="34"/>
      <c r="AE83" s="34"/>
      <c r="AF83" s="34"/>
      <c r="AG83" s="34"/>
      <c r="AH83" s="34"/>
      <c r="AI83" s="34"/>
    </row>
    <row r="84" spans="1:35" ht="13.2">
      <c r="A84" s="33">
        <v>44139</v>
      </c>
      <c r="B84" s="34" t="s">
        <v>84</v>
      </c>
      <c r="C84" s="34" t="s">
        <v>85</v>
      </c>
      <c r="D84" s="34">
        <v>8</v>
      </c>
      <c r="E84" s="34">
        <v>119</v>
      </c>
      <c r="F84" s="35" t="s">
        <v>124</v>
      </c>
      <c r="G84" s="44">
        <v>1.2968732320242089</v>
      </c>
      <c r="H84" s="34" t="s">
        <v>87</v>
      </c>
      <c r="I84" s="34">
        <v>1.7220859980000001</v>
      </c>
      <c r="J84" s="34" t="s">
        <v>87</v>
      </c>
      <c r="K84" s="34">
        <v>1.7220859980000001</v>
      </c>
      <c r="L84" s="34">
        <v>2.8</v>
      </c>
      <c r="M84" s="34" t="s">
        <v>87</v>
      </c>
      <c r="N84" s="34">
        <v>10.974761356249225</v>
      </c>
      <c r="O84" s="34" t="s">
        <v>87</v>
      </c>
      <c r="P84" s="40" t="s">
        <v>87</v>
      </c>
      <c r="Q84" s="34" t="s">
        <v>87</v>
      </c>
      <c r="R84" s="29" t="s">
        <v>87</v>
      </c>
      <c r="S84" s="40" t="s">
        <v>87</v>
      </c>
      <c r="T84" s="34" t="s">
        <v>87</v>
      </c>
      <c r="U84" s="34" t="s">
        <v>87</v>
      </c>
      <c r="V84" s="34" t="s">
        <v>87</v>
      </c>
      <c r="W84" s="40" t="s">
        <v>87</v>
      </c>
      <c r="X84" s="34" t="s">
        <v>87</v>
      </c>
      <c r="Y84" s="34" t="s">
        <v>87</v>
      </c>
      <c r="Z84" s="35" t="s">
        <v>87</v>
      </c>
      <c r="AA84" s="35" t="s">
        <v>87</v>
      </c>
      <c r="AB84" s="34"/>
      <c r="AC84" s="41" t="s">
        <v>88</v>
      </c>
      <c r="AD84" s="34"/>
      <c r="AE84" s="34"/>
      <c r="AF84" s="34"/>
      <c r="AG84" s="34"/>
      <c r="AH84" s="34"/>
      <c r="AI84" s="34"/>
    </row>
    <row r="85" spans="1:35" ht="13.2">
      <c r="A85" s="33">
        <v>44139</v>
      </c>
      <c r="B85" s="34" t="s">
        <v>84</v>
      </c>
      <c r="C85" s="34" t="s">
        <v>90</v>
      </c>
      <c r="D85" s="34">
        <v>9</v>
      </c>
      <c r="E85" s="34">
        <v>120</v>
      </c>
      <c r="F85" s="35" t="s">
        <v>124</v>
      </c>
      <c r="G85" s="44">
        <v>1.3270778238273797</v>
      </c>
      <c r="H85" s="34" t="s">
        <v>87</v>
      </c>
      <c r="I85" s="34">
        <v>1.9279383960000001</v>
      </c>
      <c r="J85" s="34" t="s">
        <v>87</v>
      </c>
      <c r="K85" s="34">
        <v>1.9279383960000001</v>
      </c>
      <c r="L85" s="34">
        <v>2.2000000000000002</v>
      </c>
      <c r="M85" s="34" t="s">
        <v>87</v>
      </c>
      <c r="N85" s="34">
        <v>6.2217856545727912</v>
      </c>
      <c r="O85" s="34" t="s">
        <v>87</v>
      </c>
      <c r="P85" s="40" t="s">
        <v>87</v>
      </c>
      <c r="Q85" s="34" t="s">
        <v>87</v>
      </c>
      <c r="R85" s="29" t="s">
        <v>87</v>
      </c>
      <c r="S85" s="40" t="s">
        <v>87</v>
      </c>
      <c r="T85" s="34" t="s">
        <v>87</v>
      </c>
      <c r="U85" s="34" t="s">
        <v>87</v>
      </c>
      <c r="V85" s="34" t="s">
        <v>87</v>
      </c>
      <c r="W85" s="40" t="s">
        <v>87</v>
      </c>
      <c r="X85" s="34" t="s">
        <v>87</v>
      </c>
      <c r="Y85" s="34" t="s">
        <v>87</v>
      </c>
      <c r="Z85" s="35" t="s">
        <v>87</v>
      </c>
      <c r="AA85" s="35" t="s">
        <v>87</v>
      </c>
      <c r="AB85" s="34"/>
      <c r="AC85" s="41" t="s">
        <v>88</v>
      </c>
      <c r="AD85" s="34"/>
      <c r="AE85" s="34"/>
      <c r="AF85" s="34"/>
      <c r="AG85" s="34"/>
      <c r="AH85" s="34"/>
      <c r="AI85" s="34"/>
    </row>
    <row r="86" spans="1:35" ht="13.2">
      <c r="A86" s="33">
        <v>44154</v>
      </c>
      <c r="B86" s="34" t="s">
        <v>91</v>
      </c>
      <c r="C86" s="34" t="s">
        <v>92</v>
      </c>
      <c r="D86" s="34" t="s">
        <v>93</v>
      </c>
      <c r="E86" s="34">
        <v>121</v>
      </c>
      <c r="F86" s="35" t="s">
        <v>125</v>
      </c>
      <c r="G86" s="34" t="s">
        <v>87</v>
      </c>
      <c r="H86" s="34" t="s">
        <v>87</v>
      </c>
      <c r="I86" s="34" t="s">
        <v>87</v>
      </c>
      <c r="J86" s="34">
        <v>7.9961783829999994E-2</v>
      </c>
      <c r="K86" s="34" t="s">
        <v>87</v>
      </c>
      <c r="L86" s="34" t="s">
        <v>87</v>
      </c>
      <c r="M86" s="34" t="s">
        <v>87</v>
      </c>
      <c r="N86" s="34">
        <v>20.089325994766753</v>
      </c>
      <c r="O86" s="34" t="s">
        <v>87</v>
      </c>
      <c r="P86" s="40" t="s">
        <v>87</v>
      </c>
      <c r="Q86" s="34" t="s">
        <v>87</v>
      </c>
      <c r="R86" s="29" t="s">
        <v>87</v>
      </c>
      <c r="S86" s="40" t="s">
        <v>87</v>
      </c>
      <c r="T86" s="34" t="s">
        <v>87</v>
      </c>
      <c r="U86" s="34" t="s">
        <v>87</v>
      </c>
      <c r="V86" s="34" t="s">
        <v>87</v>
      </c>
      <c r="W86" s="40" t="s">
        <v>87</v>
      </c>
      <c r="X86" s="34" t="s">
        <v>87</v>
      </c>
      <c r="Y86" s="34" t="s">
        <v>87</v>
      </c>
      <c r="Z86" s="35" t="s">
        <v>87</v>
      </c>
      <c r="AA86" s="35" t="s">
        <v>87</v>
      </c>
      <c r="AB86" s="34"/>
      <c r="AC86" s="41" t="s">
        <v>95</v>
      </c>
      <c r="AD86" s="34"/>
      <c r="AE86" s="34"/>
      <c r="AF86" s="34"/>
      <c r="AG86" s="34"/>
      <c r="AH86" s="34"/>
      <c r="AI86" s="34"/>
    </row>
    <row r="87" spans="1:35" ht="13.2">
      <c r="A87" s="33">
        <v>44154</v>
      </c>
      <c r="B87" s="34" t="s">
        <v>91</v>
      </c>
      <c r="C87" s="34" t="s">
        <v>92</v>
      </c>
      <c r="D87" s="34" t="s">
        <v>96</v>
      </c>
      <c r="E87" s="34">
        <v>122</v>
      </c>
      <c r="F87" s="35" t="s">
        <v>125</v>
      </c>
      <c r="G87" s="34" t="s">
        <v>87</v>
      </c>
      <c r="H87" s="34">
        <v>8.14</v>
      </c>
      <c r="I87" s="34">
        <v>1.0131059419999999</v>
      </c>
      <c r="J87" s="34">
        <v>2.215475129E-2</v>
      </c>
      <c r="K87" s="34">
        <v>0.99095119070000004</v>
      </c>
      <c r="L87" s="34">
        <v>3.8</v>
      </c>
      <c r="M87" s="34" t="s">
        <v>87</v>
      </c>
      <c r="N87" s="34">
        <v>18.403335497761542</v>
      </c>
      <c r="O87" s="34">
        <v>3.79</v>
      </c>
      <c r="P87" s="40" t="s">
        <v>87</v>
      </c>
      <c r="Q87" s="34" t="s">
        <v>87</v>
      </c>
      <c r="R87" s="29" t="s">
        <v>87</v>
      </c>
      <c r="S87" s="40" t="s">
        <v>87</v>
      </c>
      <c r="T87" s="34" t="s">
        <v>87</v>
      </c>
      <c r="U87" s="34" t="s">
        <v>87</v>
      </c>
      <c r="V87" s="34" t="s">
        <v>87</v>
      </c>
      <c r="W87" s="40" t="s">
        <v>87</v>
      </c>
      <c r="X87" s="34" t="s">
        <v>87</v>
      </c>
      <c r="Y87" s="34" t="s">
        <v>87</v>
      </c>
      <c r="Z87" s="35" t="s">
        <v>87</v>
      </c>
      <c r="AA87" s="35" t="s">
        <v>87</v>
      </c>
      <c r="AB87" s="34"/>
      <c r="AC87" s="41" t="s">
        <v>88</v>
      </c>
      <c r="AD87" s="34"/>
      <c r="AE87" s="34"/>
      <c r="AF87" s="34"/>
      <c r="AG87" s="34"/>
      <c r="AH87" s="34"/>
      <c r="AI87" s="34"/>
    </row>
    <row r="88" spans="1:35" ht="13.2">
      <c r="A88" s="33">
        <v>44154</v>
      </c>
      <c r="B88" s="34" t="s">
        <v>91</v>
      </c>
      <c r="C88" s="34" t="s">
        <v>92</v>
      </c>
      <c r="D88" s="34" t="s">
        <v>97</v>
      </c>
      <c r="E88" s="34">
        <v>123</v>
      </c>
      <c r="F88" s="35" t="s">
        <v>125</v>
      </c>
      <c r="G88" s="34" t="s">
        <v>87</v>
      </c>
      <c r="H88" s="34" t="s">
        <v>87</v>
      </c>
      <c r="I88" s="34" t="s">
        <v>87</v>
      </c>
      <c r="J88" s="34">
        <v>8.4758658140000002E-3</v>
      </c>
      <c r="K88" s="34" t="s">
        <v>87</v>
      </c>
      <c r="L88" s="34" t="s">
        <v>87</v>
      </c>
      <c r="M88" s="34" t="s">
        <v>87</v>
      </c>
      <c r="N88" s="34">
        <v>13.763693270735521</v>
      </c>
      <c r="O88" s="34" t="s">
        <v>87</v>
      </c>
      <c r="P88" s="40" t="s">
        <v>87</v>
      </c>
      <c r="Q88" s="34" t="s">
        <v>87</v>
      </c>
      <c r="R88" s="29" t="s">
        <v>87</v>
      </c>
      <c r="S88" s="40" t="s">
        <v>87</v>
      </c>
      <c r="T88" s="34" t="s">
        <v>87</v>
      </c>
      <c r="U88" s="34" t="s">
        <v>87</v>
      </c>
      <c r="V88" s="34" t="s">
        <v>87</v>
      </c>
      <c r="W88" s="40" t="s">
        <v>87</v>
      </c>
      <c r="X88" s="34" t="s">
        <v>87</v>
      </c>
      <c r="Y88" s="34" t="s">
        <v>87</v>
      </c>
      <c r="Z88" s="35" t="s">
        <v>87</v>
      </c>
      <c r="AA88" s="35" t="s">
        <v>87</v>
      </c>
      <c r="AB88" s="34"/>
      <c r="AC88" s="41" t="s">
        <v>95</v>
      </c>
      <c r="AD88" s="34"/>
      <c r="AE88" s="34"/>
      <c r="AF88" s="34"/>
      <c r="AG88" s="34"/>
      <c r="AH88" s="34"/>
      <c r="AI88" s="34"/>
    </row>
    <row r="89" spans="1:35" ht="13.2">
      <c r="A89" s="33">
        <v>44154</v>
      </c>
      <c r="B89" s="34" t="s">
        <v>91</v>
      </c>
      <c r="C89" s="34" t="s">
        <v>98</v>
      </c>
      <c r="D89" s="34" t="s">
        <v>99</v>
      </c>
      <c r="E89" s="34">
        <v>124</v>
      </c>
      <c r="F89" s="35" t="s">
        <v>125</v>
      </c>
      <c r="G89" s="34" t="s">
        <v>87</v>
      </c>
      <c r="H89" s="34" t="s">
        <v>87</v>
      </c>
      <c r="I89" s="34" t="s">
        <v>87</v>
      </c>
      <c r="J89" s="34">
        <v>1.4152706560000001E-2</v>
      </c>
      <c r="K89" s="34" t="s">
        <v>87</v>
      </c>
      <c r="L89" s="34" t="s">
        <v>87</v>
      </c>
      <c r="M89" s="34" t="s">
        <v>87</v>
      </c>
      <c r="N89" s="34">
        <v>17.700329308452268</v>
      </c>
      <c r="O89" s="34" t="s">
        <v>87</v>
      </c>
      <c r="P89" s="40" t="s">
        <v>87</v>
      </c>
      <c r="Q89" s="34" t="s">
        <v>87</v>
      </c>
      <c r="R89" s="29" t="s">
        <v>87</v>
      </c>
      <c r="S89" s="40" t="s">
        <v>87</v>
      </c>
      <c r="T89" s="34" t="s">
        <v>87</v>
      </c>
      <c r="U89" s="34" t="s">
        <v>87</v>
      </c>
      <c r="V89" s="34" t="s">
        <v>87</v>
      </c>
      <c r="W89" s="40" t="s">
        <v>87</v>
      </c>
      <c r="X89" s="34" t="s">
        <v>87</v>
      </c>
      <c r="Y89" s="34" t="s">
        <v>87</v>
      </c>
      <c r="Z89" s="35" t="s">
        <v>87</v>
      </c>
      <c r="AA89" s="35" t="s">
        <v>87</v>
      </c>
      <c r="AB89" s="34"/>
      <c r="AC89" s="41" t="s">
        <v>95</v>
      </c>
      <c r="AD89" s="34"/>
      <c r="AE89" s="34"/>
      <c r="AF89" s="34"/>
      <c r="AG89" s="34"/>
      <c r="AH89" s="34"/>
      <c r="AI89" s="34"/>
    </row>
    <row r="90" spans="1:35" ht="13.2">
      <c r="A90" s="33">
        <v>44154</v>
      </c>
      <c r="B90" s="34" t="s">
        <v>91</v>
      </c>
      <c r="C90" s="34" t="s">
        <v>98</v>
      </c>
      <c r="D90" s="34" t="s">
        <v>100</v>
      </c>
      <c r="E90" s="34">
        <v>125</v>
      </c>
      <c r="F90" s="35" t="s">
        <v>125</v>
      </c>
      <c r="G90" s="34" t="s">
        <v>87</v>
      </c>
      <c r="H90" s="34">
        <v>8.1</v>
      </c>
      <c r="I90" s="34">
        <v>0.92156045129999997</v>
      </c>
      <c r="J90" s="34">
        <v>1.8240993850000001E-2</v>
      </c>
      <c r="K90" s="34">
        <v>0.90331945739999997</v>
      </c>
      <c r="L90" s="34">
        <v>6.5</v>
      </c>
      <c r="M90" s="34" t="s">
        <v>87</v>
      </c>
      <c r="N90" s="34">
        <v>17.706961636379599</v>
      </c>
      <c r="O90" s="45">
        <v>4.8600000000000003</v>
      </c>
      <c r="P90" s="40" t="s">
        <v>87</v>
      </c>
      <c r="Q90" s="34" t="s">
        <v>87</v>
      </c>
      <c r="R90" s="29" t="s">
        <v>87</v>
      </c>
      <c r="S90" s="40" t="s">
        <v>87</v>
      </c>
      <c r="T90" s="34" t="s">
        <v>87</v>
      </c>
      <c r="U90" s="34" t="s">
        <v>87</v>
      </c>
      <c r="V90" s="34" t="s">
        <v>87</v>
      </c>
      <c r="W90" s="40" t="s">
        <v>87</v>
      </c>
      <c r="X90" s="34" t="s">
        <v>87</v>
      </c>
      <c r="Y90" s="34" t="s">
        <v>87</v>
      </c>
      <c r="Z90" s="35" t="s">
        <v>87</v>
      </c>
      <c r="AA90" s="35" t="s">
        <v>87</v>
      </c>
      <c r="AB90" s="34"/>
      <c r="AC90" s="41" t="s">
        <v>88</v>
      </c>
      <c r="AD90" s="34"/>
      <c r="AE90" s="34"/>
      <c r="AF90" s="34"/>
      <c r="AG90" s="34"/>
      <c r="AH90" s="34"/>
      <c r="AI90" s="34"/>
    </row>
    <row r="91" spans="1:35" ht="13.2">
      <c r="A91" s="33">
        <v>44154</v>
      </c>
      <c r="B91" s="34" t="s">
        <v>91</v>
      </c>
      <c r="C91" s="34" t="s">
        <v>98</v>
      </c>
      <c r="D91" s="34" t="s">
        <v>101</v>
      </c>
      <c r="E91" s="34">
        <v>126</v>
      </c>
      <c r="F91" s="35" t="s">
        <v>125</v>
      </c>
      <c r="G91" s="34" t="s">
        <v>87</v>
      </c>
      <c r="H91" s="34" t="s">
        <v>87</v>
      </c>
      <c r="I91" s="34" t="s">
        <v>87</v>
      </c>
      <c r="J91" s="34">
        <v>1.498212694E-2</v>
      </c>
      <c r="K91" s="34" t="s">
        <v>87</v>
      </c>
      <c r="L91" s="34" t="s">
        <v>87</v>
      </c>
      <c r="M91" s="34" t="s">
        <v>87</v>
      </c>
      <c r="N91" s="34">
        <v>28.368356997971613</v>
      </c>
      <c r="O91" s="34" t="s">
        <v>87</v>
      </c>
      <c r="P91" s="40" t="s">
        <v>87</v>
      </c>
      <c r="Q91" s="34" t="s">
        <v>87</v>
      </c>
      <c r="R91" s="29" t="s">
        <v>87</v>
      </c>
      <c r="S91" s="40" t="s">
        <v>87</v>
      </c>
      <c r="T91" s="34" t="s">
        <v>87</v>
      </c>
      <c r="U91" s="34" t="s">
        <v>87</v>
      </c>
      <c r="V91" s="34" t="s">
        <v>87</v>
      </c>
      <c r="W91" s="40" t="s">
        <v>87</v>
      </c>
      <c r="X91" s="34" t="s">
        <v>87</v>
      </c>
      <c r="Y91" s="34" t="s">
        <v>87</v>
      </c>
      <c r="Z91" s="35" t="s">
        <v>87</v>
      </c>
      <c r="AA91" s="35" t="s">
        <v>87</v>
      </c>
      <c r="AB91" s="34"/>
      <c r="AC91" s="41" t="s">
        <v>95</v>
      </c>
      <c r="AD91" s="34"/>
      <c r="AE91" s="34"/>
      <c r="AF91" s="34"/>
      <c r="AG91" s="34"/>
      <c r="AH91" s="34"/>
      <c r="AI91" s="34"/>
    </row>
    <row r="92" spans="1:35" ht="13.2">
      <c r="A92" s="33">
        <v>44154</v>
      </c>
      <c r="B92" s="34" t="s">
        <v>91</v>
      </c>
      <c r="C92" s="34" t="s">
        <v>92</v>
      </c>
      <c r="D92" s="34" t="s">
        <v>102</v>
      </c>
      <c r="E92" s="34">
        <v>127</v>
      </c>
      <c r="F92" s="35" t="s">
        <v>125</v>
      </c>
      <c r="G92" s="34" t="s">
        <v>87</v>
      </c>
      <c r="H92" s="34" t="s">
        <v>87</v>
      </c>
      <c r="I92" s="34" t="s">
        <v>87</v>
      </c>
      <c r="J92" s="34">
        <v>1.200811674E-2</v>
      </c>
      <c r="K92" s="34" t="s">
        <v>87</v>
      </c>
      <c r="L92" s="34" t="s">
        <v>87</v>
      </c>
      <c r="M92" s="34" t="s">
        <v>87</v>
      </c>
      <c r="N92" s="34">
        <v>20.042857142857148</v>
      </c>
      <c r="O92" s="34" t="s">
        <v>87</v>
      </c>
      <c r="P92" s="40" t="s">
        <v>87</v>
      </c>
      <c r="Q92" s="34" t="s">
        <v>87</v>
      </c>
      <c r="R92" s="29" t="s">
        <v>87</v>
      </c>
      <c r="S92" s="40" t="s">
        <v>87</v>
      </c>
      <c r="T92" s="34" t="s">
        <v>87</v>
      </c>
      <c r="U92" s="34" t="s">
        <v>87</v>
      </c>
      <c r="V92" s="34" t="s">
        <v>87</v>
      </c>
      <c r="W92" s="40" t="s">
        <v>87</v>
      </c>
      <c r="X92" s="34" t="s">
        <v>87</v>
      </c>
      <c r="Y92" s="34" t="s">
        <v>87</v>
      </c>
      <c r="Z92" s="35" t="s">
        <v>87</v>
      </c>
      <c r="AA92" s="35" t="s">
        <v>87</v>
      </c>
      <c r="AB92" s="34"/>
      <c r="AC92" s="41" t="s">
        <v>95</v>
      </c>
      <c r="AD92" s="34"/>
      <c r="AE92" s="34"/>
      <c r="AF92" s="34"/>
      <c r="AG92" s="34"/>
      <c r="AH92" s="34"/>
      <c r="AI92" s="34"/>
    </row>
    <row r="93" spans="1:35" ht="13.2">
      <c r="A93" s="33">
        <v>44154</v>
      </c>
      <c r="B93" s="34" t="s">
        <v>91</v>
      </c>
      <c r="C93" s="34" t="s">
        <v>92</v>
      </c>
      <c r="D93" s="34" t="s">
        <v>103</v>
      </c>
      <c r="E93" s="34">
        <v>128</v>
      </c>
      <c r="F93" s="35" t="s">
        <v>125</v>
      </c>
      <c r="G93" s="34" t="s">
        <v>87</v>
      </c>
      <c r="H93" s="34">
        <v>8.11</v>
      </c>
      <c r="I93" s="34">
        <v>1.751346786</v>
      </c>
      <c r="J93" s="34">
        <v>3.4305150819999998E-2</v>
      </c>
      <c r="K93" s="34">
        <v>1.717041635</v>
      </c>
      <c r="L93" s="34">
        <v>6.6</v>
      </c>
      <c r="M93" s="34" t="s">
        <v>87</v>
      </c>
      <c r="N93" s="34">
        <v>22.568807339449531</v>
      </c>
      <c r="O93" s="34">
        <v>6.56</v>
      </c>
      <c r="P93" s="40" t="s">
        <v>87</v>
      </c>
      <c r="Q93" s="34" t="s">
        <v>87</v>
      </c>
      <c r="R93" s="29" t="s">
        <v>87</v>
      </c>
      <c r="S93" s="40" t="s">
        <v>87</v>
      </c>
      <c r="T93" s="34" t="s">
        <v>87</v>
      </c>
      <c r="U93" s="34" t="s">
        <v>87</v>
      </c>
      <c r="V93" s="34" t="s">
        <v>87</v>
      </c>
      <c r="W93" s="40" t="s">
        <v>87</v>
      </c>
      <c r="X93" s="34" t="s">
        <v>87</v>
      </c>
      <c r="Y93" s="34" t="s">
        <v>87</v>
      </c>
      <c r="Z93" s="35" t="s">
        <v>87</v>
      </c>
      <c r="AA93" s="35" t="s">
        <v>87</v>
      </c>
      <c r="AB93" s="34"/>
      <c r="AC93" s="41" t="s">
        <v>88</v>
      </c>
      <c r="AD93" s="34"/>
      <c r="AE93" s="34"/>
      <c r="AF93" s="34"/>
      <c r="AG93" s="34"/>
      <c r="AH93" s="34"/>
      <c r="AI93" s="34"/>
    </row>
    <row r="94" spans="1:35" ht="13.2">
      <c r="A94" s="33">
        <v>44154</v>
      </c>
      <c r="B94" s="34" t="s">
        <v>91</v>
      </c>
      <c r="C94" s="34" t="s">
        <v>92</v>
      </c>
      <c r="D94" s="34" t="s">
        <v>104</v>
      </c>
      <c r="E94" s="34">
        <v>129</v>
      </c>
      <c r="F94" s="35" t="s">
        <v>125</v>
      </c>
      <c r="G94" s="34" t="s">
        <v>87</v>
      </c>
      <c r="H94" s="34" t="s">
        <v>87</v>
      </c>
      <c r="I94" s="34" t="s">
        <v>87</v>
      </c>
      <c r="J94" s="34">
        <v>1.609340976E-2</v>
      </c>
      <c r="K94" s="34" t="s">
        <v>87</v>
      </c>
      <c r="L94" s="34" t="s">
        <v>87</v>
      </c>
      <c r="M94" s="34" t="s">
        <v>87</v>
      </c>
      <c r="N94" s="34">
        <v>19.38659104983542</v>
      </c>
      <c r="O94" s="34" t="s">
        <v>87</v>
      </c>
      <c r="P94" s="40" t="s">
        <v>87</v>
      </c>
      <c r="Q94" s="34" t="s">
        <v>87</v>
      </c>
      <c r="R94" s="29" t="s">
        <v>87</v>
      </c>
      <c r="S94" s="40" t="s">
        <v>87</v>
      </c>
      <c r="T94" s="34" t="s">
        <v>87</v>
      </c>
      <c r="U94" s="34" t="s">
        <v>87</v>
      </c>
      <c r="V94" s="34" t="s">
        <v>87</v>
      </c>
      <c r="W94" s="40" t="s">
        <v>87</v>
      </c>
      <c r="X94" s="34" t="s">
        <v>87</v>
      </c>
      <c r="Y94" s="34" t="s">
        <v>87</v>
      </c>
      <c r="Z94" s="35" t="s">
        <v>87</v>
      </c>
      <c r="AA94" s="35" t="s">
        <v>87</v>
      </c>
      <c r="AB94" s="34"/>
      <c r="AC94" s="41" t="s">
        <v>95</v>
      </c>
      <c r="AD94" s="34"/>
      <c r="AE94" s="34"/>
      <c r="AF94" s="34"/>
      <c r="AG94" s="34"/>
      <c r="AH94" s="34"/>
      <c r="AI94" s="34"/>
    </row>
    <row r="95" spans="1:35" ht="13.2">
      <c r="A95" s="33">
        <v>44154</v>
      </c>
      <c r="B95" s="34" t="s">
        <v>91</v>
      </c>
      <c r="C95" s="34" t="s">
        <v>98</v>
      </c>
      <c r="D95" s="34" t="s">
        <v>105</v>
      </c>
      <c r="E95" s="34">
        <v>130</v>
      </c>
      <c r="F95" s="35" t="s">
        <v>125</v>
      </c>
      <c r="G95" s="34" t="s">
        <v>87</v>
      </c>
      <c r="H95" s="34" t="s">
        <v>87</v>
      </c>
      <c r="I95" s="34" t="s">
        <v>87</v>
      </c>
      <c r="J95" s="34">
        <v>3.689829654E-2</v>
      </c>
      <c r="K95" s="34" t="s">
        <v>87</v>
      </c>
      <c r="L95" s="34" t="s">
        <v>87</v>
      </c>
      <c r="M95" s="34" t="s">
        <v>87</v>
      </c>
      <c r="N95" s="34">
        <v>23.718446469682721</v>
      </c>
      <c r="O95" s="34" t="s">
        <v>87</v>
      </c>
      <c r="P95" s="40" t="s">
        <v>87</v>
      </c>
      <c r="Q95" s="34" t="s">
        <v>87</v>
      </c>
      <c r="R95" s="29" t="s">
        <v>87</v>
      </c>
      <c r="S95" s="40" t="s">
        <v>87</v>
      </c>
      <c r="T95" s="34" t="s">
        <v>87</v>
      </c>
      <c r="U95" s="34" t="s">
        <v>87</v>
      </c>
      <c r="V95" s="34" t="s">
        <v>87</v>
      </c>
      <c r="W95" s="40" t="s">
        <v>87</v>
      </c>
      <c r="X95" s="34" t="s">
        <v>87</v>
      </c>
      <c r="Y95" s="34" t="s">
        <v>87</v>
      </c>
      <c r="Z95" s="35" t="s">
        <v>87</v>
      </c>
      <c r="AA95" s="35" t="s">
        <v>87</v>
      </c>
      <c r="AB95" s="34"/>
      <c r="AC95" s="41" t="s">
        <v>95</v>
      </c>
      <c r="AD95" s="34"/>
      <c r="AE95" s="34"/>
      <c r="AF95" s="34"/>
      <c r="AG95" s="34"/>
      <c r="AH95" s="34"/>
      <c r="AI95" s="34"/>
    </row>
    <row r="96" spans="1:35" ht="13.2">
      <c r="A96" s="33">
        <v>44154</v>
      </c>
      <c r="B96" s="34" t="s">
        <v>91</v>
      </c>
      <c r="C96" s="34" t="s">
        <v>98</v>
      </c>
      <c r="D96" s="34" t="s">
        <v>106</v>
      </c>
      <c r="E96" s="34">
        <v>131</v>
      </c>
      <c r="F96" s="35" t="s">
        <v>125</v>
      </c>
      <c r="G96" s="34" t="s">
        <v>87</v>
      </c>
      <c r="H96" s="34">
        <v>8.06</v>
      </c>
      <c r="I96" s="34">
        <v>2.4198284760000002</v>
      </c>
      <c r="J96" s="34">
        <v>7.467146006E-2</v>
      </c>
      <c r="K96" s="34">
        <v>2.3451570159999999</v>
      </c>
      <c r="L96" s="34">
        <v>6.9</v>
      </c>
      <c r="M96" s="34" t="s">
        <v>87</v>
      </c>
      <c r="N96" s="34">
        <v>27.239866981541272</v>
      </c>
      <c r="O96" s="34">
        <v>7.83</v>
      </c>
      <c r="P96" s="40" t="s">
        <v>87</v>
      </c>
      <c r="Q96" s="34" t="s">
        <v>87</v>
      </c>
      <c r="R96" s="29" t="s">
        <v>87</v>
      </c>
      <c r="S96" s="40" t="s">
        <v>87</v>
      </c>
      <c r="T96" s="34" t="s">
        <v>87</v>
      </c>
      <c r="U96" s="34" t="s">
        <v>87</v>
      </c>
      <c r="V96" s="34" t="s">
        <v>87</v>
      </c>
      <c r="W96" s="40" t="s">
        <v>87</v>
      </c>
      <c r="X96" s="34" t="s">
        <v>87</v>
      </c>
      <c r="Y96" s="34" t="s">
        <v>87</v>
      </c>
      <c r="Z96" s="35" t="s">
        <v>87</v>
      </c>
      <c r="AA96" s="35" t="s">
        <v>87</v>
      </c>
      <c r="AB96" s="34"/>
      <c r="AC96" s="41" t="s">
        <v>88</v>
      </c>
      <c r="AD96" s="34"/>
      <c r="AE96" s="34"/>
      <c r="AF96" s="34"/>
      <c r="AG96" s="34"/>
      <c r="AH96" s="34"/>
      <c r="AI96" s="34"/>
    </row>
    <row r="97" spans="1:35" ht="13.2">
      <c r="A97" s="33">
        <v>44154</v>
      </c>
      <c r="B97" s="34" t="s">
        <v>91</v>
      </c>
      <c r="C97" s="34" t="s">
        <v>98</v>
      </c>
      <c r="D97" s="34" t="s">
        <v>107</v>
      </c>
      <c r="E97" s="34">
        <v>132</v>
      </c>
      <c r="F97" s="35" t="s">
        <v>125</v>
      </c>
      <c r="G97" s="34" t="s">
        <v>87</v>
      </c>
      <c r="H97" s="34" t="s">
        <v>87</v>
      </c>
      <c r="I97" s="34" t="s">
        <v>87</v>
      </c>
      <c r="J97" s="34">
        <v>9.5107961239999997E-2</v>
      </c>
      <c r="K97" s="34" t="s">
        <v>87</v>
      </c>
      <c r="L97" s="34" t="s">
        <v>87</v>
      </c>
      <c r="M97" s="34" t="s">
        <v>87</v>
      </c>
      <c r="N97" s="34">
        <v>24.687414438258678</v>
      </c>
      <c r="O97" s="34" t="s">
        <v>87</v>
      </c>
      <c r="P97" s="40" t="s">
        <v>87</v>
      </c>
      <c r="Q97" s="34" t="s">
        <v>87</v>
      </c>
      <c r="R97" s="29" t="s">
        <v>87</v>
      </c>
      <c r="S97" s="40" t="s">
        <v>87</v>
      </c>
      <c r="T97" s="34" t="s">
        <v>87</v>
      </c>
      <c r="U97" s="34" t="s">
        <v>87</v>
      </c>
      <c r="V97" s="34" t="s">
        <v>87</v>
      </c>
      <c r="W97" s="40" t="s">
        <v>87</v>
      </c>
      <c r="X97" s="34" t="s">
        <v>87</v>
      </c>
      <c r="Y97" s="34" t="s">
        <v>87</v>
      </c>
      <c r="Z97" s="35" t="s">
        <v>87</v>
      </c>
      <c r="AA97" s="35" t="s">
        <v>87</v>
      </c>
      <c r="AB97" s="34"/>
      <c r="AC97" s="41" t="s">
        <v>95</v>
      </c>
      <c r="AD97" s="34"/>
      <c r="AE97" s="34"/>
      <c r="AF97" s="34"/>
      <c r="AG97" s="34"/>
      <c r="AH97" s="34"/>
      <c r="AI97" s="34"/>
    </row>
    <row r="98" spans="1:35" ht="13.2">
      <c r="A98" s="33">
        <v>44154</v>
      </c>
      <c r="B98" s="34" t="s">
        <v>91</v>
      </c>
      <c r="C98" s="34" t="s">
        <v>92</v>
      </c>
      <c r="D98" s="34" t="s">
        <v>108</v>
      </c>
      <c r="E98" s="34">
        <v>133</v>
      </c>
      <c r="F98" s="35" t="s">
        <v>125</v>
      </c>
      <c r="G98" s="34" t="s">
        <v>87</v>
      </c>
      <c r="H98" s="34" t="s">
        <v>87</v>
      </c>
      <c r="I98" s="34" t="s">
        <v>87</v>
      </c>
      <c r="J98" s="34">
        <v>2.1967920320000001E-2</v>
      </c>
      <c r="K98" s="34" t="s">
        <v>87</v>
      </c>
      <c r="L98" s="34" t="s">
        <v>87</v>
      </c>
      <c r="M98" s="34" t="s">
        <v>87</v>
      </c>
      <c r="N98" s="34">
        <v>16.678161468967456</v>
      </c>
      <c r="O98" s="34" t="s">
        <v>87</v>
      </c>
      <c r="P98" s="40" t="s">
        <v>87</v>
      </c>
      <c r="Q98" s="34" t="s">
        <v>87</v>
      </c>
      <c r="R98" s="29" t="s">
        <v>87</v>
      </c>
      <c r="S98" s="40" t="s">
        <v>87</v>
      </c>
      <c r="T98" s="34" t="s">
        <v>87</v>
      </c>
      <c r="U98" s="34" t="s">
        <v>87</v>
      </c>
      <c r="V98" s="34" t="s">
        <v>87</v>
      </c>
      <c r="W98" s="40" t="s">
        <v>87</v>
      </c>
      <c r="X98" s="34" t="s">
        <v>87</v>
      </c>
      <c r="Y98" s="34" t="s">
        <v>87</v>
      </c>
      <c r="Z98" s="35" t="s">
        <v>87</v>
      </c>
      <c r="AA98" s="35" t="s">
        <v>87</v>
      </c>
      <c r="AB98" s="34"/>
      <c r="AC98" s="41" t="s">
        <v>95</v>
      </c>
      <c r="AD98" s="34"/>
      <c r="AE98" s="34"/>
      <c r="AF98" s="34"/>
      <c r="AG98" s="34"/>
      <c r="AH98" s="34"/>
      <c r="AI98" s="34"/>
    </row>
    <row r="99" spans="1:35" ht="13.2">
      <c r="A99" s="33">
        <v>44154</v>
      </c>
      <c r="B99" s="34" t="s">
        <v>91</v>
      </c>
      <c r="C99" s="34" t="s">
        <v>92</v>
      </c>
      <c r="D99" s="34" t="s">
        <v>109</v>
      </c>
      <c r="E99" s="34">
        <v>134</v>
      </c>
      <c r="F99" s="35" t="s">
        <v>125</v>
      </c>
      <c r="G99" s="34" t="s">
        <v>87</v>
      </c>
      <c r="H99" s="34">
        <v>8.06</v>
      </c>
      <c r="I99" s="34">
        <v>1.077033608</v>
      </c>
      <c r="J99" s="34">
        <v>1.0229047470000001E-2</v>
      </c>
      <c r="K99" s="34">
        <v>1.0668045610000001</v>
      </c>
      <c r="L99" s="34">
        <v>6.3</v>
      </c>
      <c r="M99" s="34" t="s">
        <v>87</v>
      </c>
      <c r="N99" s="34">
        <v>20.272070314548529</v>
      </c>
      <c r="O99" s="34">
        <v>5.75</v>
      </c>
      <c r="P99" s="40" t="s">
        <v>87</v>
      </c>
      <c r="Q99" s="34" t="s">
        <v>87</v>
      </c>
      <c r="R99" s="29" t="s">
        <v>87</v>
      </c>
      <c r="S99" s="40" t="s">
        <v>87</v>
      </c>
      <c r="T99" s="34" t="s">
        <v>87</v>
      </c>
      <c r="U99" s="34" t="s">
        <v>87</v>
      </c>
      <c r="V99" s="34" t="s">
        <v>87</v>
      </c>
      <c r="W99" s="40" t="s">
        <v>87</v>
      </c>
      <c r="X99" s="34" t="s">
        <v>87</v>
      </c>
      <c r="Y99" s="34" t="s">
        <v>87</v>
      </c>
      <c r="Z99" s="35" t="s">
        <v>87</v>
      </c>
      <c r="AA99" s="35" t="s">
        <v>87</v>
      </c>
      <c r="AB99" s="34"/>
      <c r="AC99" s="41" t="s">
        <v>88</v>
      </c>
      <c r="AD99" s="34"/>
      <c r="AE99" s="34"/>
      <c r="AF99" s="34"/>
      <c r="AG99" s="34"/>
      <c r="AH99" s="34"/>
      <c r="AI99" s="34"/>
    </row>
    <row r="100" spans="1:35" ht="13.2">
      <c r="A100" s="33">
        <v>44154</v>
      </c>
      <c r="B100" s="34" t="s">
        <v>91</v>
      </c>
      <c r="C100" s="34" t="s">
        <v>92</v>
      </c>
      <c r="D100" s="34" t="s">
        <v>110</v>
      </c>
      <c r="E100" s="34">
        <v>135</v>
      </c>
      <c r="F100" s="35" t="s">
        <v>125</v>
      </c>
      <c r="G100" s="34" t="s">
        <v>87</v>
      </c>
      <c r="H100" s="34" t="s">
        <v>87</v>
      </c>
      <c r="I100" s="34" t="s">
        <v>87</v>
      </c>
      <c r="J100" s="34">
        <v>3.1492805509999999E-2</v>
      </c>
      <c r="K100" s="34" t="s">
        <v>87</v>
      </c>
      <c r="L100" s="34" t="s">
        <v>87</v>
      </c>
      <c r="M100" s="34" t="s">
        <v>87</v>
      </c>
      <c r="N100" s="34">
        <v>19.017293692820644</v>
      </c>
      <c r="O100" s="34" t="s">
        <v>87</v>
      </c>
      <c r="P100" s="40" t="s">
        <v>87</v>
      </c>
      <c r="Q100" s="34" t="s">
        <v>87</v>
      </c>
      <c r="R100" s="29" t="s">
        <v>87</v>
      </c>
      <c r="S100" s="40" t="s">
        <v>87</v>
      </c>
      <c r="T100" s="34" t="s">
        <v>87</v>
      </c>
      <c r="U100" s="34" t="s">
        <v>87</v>
      </c>
      <c r="V100" s="34" t="s">
        <v>87</v>
      </c>
      <c r="W100" s="40" t="s">
        <v>87</v>
      </c>
      <c r="X100" s="34" t="s">
        <v>87</v>
      </c>
      <c r="Y100" s="34" t="s">
        <v>87</v>
      </c>
      <c r="Z100" s="35" t="s">
        <v>87</v>
      </c>
      <c r="AA100" s="35" t="s">
        <v>87</v>
      </c>
      <c r="AB100" s="34"/>
      <c r="AC100" s="41" t="s">
        <v>95</v>
      </c>
      <c r="AD100" s="34"/>
      <c r="AE100" s="34"/>
      <c r="AF100" s="34"/>
      <c r="AG100" s="34"/>
      <c r="AH100" s="34"/>
      <c r="AI100" s="34"/>
    </row>
    <row r="101" spans="1:35" ht="13.2">
      <c r="A101" s="33">
        <v>44154</v>
      </c>
      <c r="B101" s="34" t="s">
        <v>91</v>
      </c>
      <c r="C101" s="34" t="s">
        <v>98</v>
      </c>
      <c r="D101" s="34" t="s">
        <v>111</v>
      </c>
      <c r="E101" s="34">
        <v>136</v>
      </c>
      <c r="F101" s="35" t="s">
        <v>125</v>
      </c>
      <c r="G101" s="34" t="s">
        <v>87</v>
      </c>
      <c r="H101" s="34" t="s">
        <v>87</v>
      </c>
      <c r="I101" s="34" t="s">
        <v>87</v>
      </c>
      <c r="J101" s="34">
        <v>8.1309552120000003E-2</v>
      </c>
      <c r="K101" s="34" t="s">
        <v>87</v>
      </c>
      <c r="L101" s="34" t="s">
        <v>87</v>
      </c>
      <c r="M101" s="34" t="s">
        <v>87</v>
      </c>
      <c r="N101" s="34">
        <v>21.913900414937775</v>
      </c>
      <c r="O101" s="34" t="s">
        <v>87</v>
      </c>
      <c r="P101" s="40" t="s">
        <v>87</v>
      </c>
      <c r="Q101" s="34" t="s">
        <v>87</v>
      </c>
      <c r="R101" s="29" t="s">
        <v>87</v>
      </c>
      <c r="S101" s="40" t="s">
        <v>87</v>
      </c>
      <c r="T101" s="34" t="s">
        <v>87</v>
      </c>
      <c r="U101" s="34" t="s">
        <v>87</v>
      </c>
      <c r="V101" s="34" t="s">
        <v>87</v>
      </c>
      <c r="W101" s="40" t="s">
        <v>87</v>
      </c>
      <c r="X101" s="34" t="s">
        <v>87</v>
      </c>
      <c r="Y101" s="34" t="s">
        <v>87</v>
      </c>
      <c r="Z101" s="35" t="s">
        <v>87</v>
      </c>
      <c r="AA101" s="35" t="s">
        <v>87</v>
      </c>
      <c r="AB101" s="34"/>
      <c r="AC101" s="41" t="s">
        <v>95</v>
      </c>
      <c r="AD101" s="34"/>
      <c r="AE101" s="34"/>
      <c r="AF101" s="34"/>
      <c r="AG101" s="34"/>
      <c r="AH101" s="34"/>
      <c r="AI101" s="34"/>
    </row>
    <row r="102" spans="1:35" ht="13.2">
      <c r="A102" s="33">
        <v>44154</v>
      </c>
      <c r="B102" s="34" t="s">
        <v>91</v>
      </c>
      <c r="C102" s="34" t="s">
        <v>98</v>
      </c>
      <c r="D102" s="34" t="s">
        <v>112</v>
      </c>
      <c r="E102" s="34">
        <v>137</v>
      </c>
      <c r="F102" s="35" t="s">
        <v>125</v>
      </c>
      <c r="G102" s="34" t="s">
        <v>87</v>
      </c>
      <c r="H102" s="34">
        <v>8.02</v>
      </c>
      <c r="I102" s="34">
        <v>2.2553849100000001</v>
      </c>
      <c r="J102" s="34">
        <v>8.8726173359999994E-2</v>
      </c>
      <c r="K102" s="34">
        <v>2.1666587370000001</v>
      </c>
      <c r="L102" s="34">
        <v>7.2</v>
      </c>
      <c r="M102" s="34" t="s">
        <v>87</v>
      </c>
      <c r="N102" s="34">
        <v>22.413094562839312</v>
      </c>
      <c r="O102" s="34">
        <v>7.52</v>
      </c>
      <c r="P102" s="40" t="s">
        <v>87</v>
      </c>
      <c r="Q102" s="34" t="s">
        <v>87</v>
      </c>
      <c r="R102" s="29" t="s">
        <v>87</v>
      </c>
      <c r="S102" s="40" t="s">
        <v>87</v>
      </c>
      <c r="T102" s="34" t="s">
        <v>87</v>
      </c>
      <c r="U102" s="34" t="s">
        <v>87</v>
      </c>
      <c r="V102" s="34" t="s">
        <v>87</v>
      </c>
      <c r="W102" s="40" t="s">
        <v>87</v>
      </c>
      <c r="X102" s="34" t="s">
        <v>87</v>
      </c>
      <c r="Y102" s="34" t="s">
        <v>87</v>
      </c>
      <c r="Z102" s="35" t="s">
        <v>87</v>
      </c>
      <c r="AA102" s="35" t="s">
        <v>87</v>
      </c>
      <c r="AB102" s="34"/>
      <c r="AC102" s="41" t="s">
        <v>88</v>
      </c>
      <c r="AD102" s="34"/>
      <c r="AE102" s="34"/>
      <c r="AF102" s="34"/>
      <c r="AG102" s="34"/>
      <c r="AH102" s="34"/>
      <c r="AI102" s="34"/>
    </row>
    <row r="103" spans="1:35" ht="13.2">
      <c r="A103" s="33">
        <v>44154</v>
      </c>
      <c r="B103" s="34" t="s">
        <v>91</v>
      </c>
      <c r="C103" s="34" t="s">
        <v>98</v>
      </c>
      <c r="D103" s="34" t="s">
        <v>113</v>
      </c>
      <c r="E103" s="34">
        <v>138</v>
      </c>
      <c r="F103" s="35" t="s">
        <v>125</v>
      </c>
      <c r="G103" s="34" t="s">
        <v>87</v>
      </c>
      <c r="H103" s="34" t="s">
        <v>87</v>
      </c>
      <c r="I103" s="34" t="s">
        <v>87</v>
      </c>
      <c r="J103" s="34">
        <v>6.5928298610000005E-2</v>
      </c>
      <c r="K103" s="34" t="s">
        <v>87</v>
      </c>
      <c r="L103" s="34" t="s">
        <v>87</v>
      </c>
      <c r="M103" s="34" t="s">
        <v>87</v>
      </c>
      <c r="N103" s="34">
        <v>24.52132147725063</v>
      </c>
      <c r="O103" s="34" t="s">
        <v>87</v>
      </c>
      <c r="P103" s="40" t="s">
        <v>87</v>
      </c>
      <c r="Q103" s="34" t="s">
        <v>87</v>
      </c>
      <c r="R103" s="29" t="s">
        <v>87</v>
      </c>
      <c r="S103" s="40" t="s">
        <v>87</v>
      </c>
      <c r="T103" s="34" t="s">
        <v>87</v>
      </c>
      <c r="U103" s="34" t="s">
        <v>87</v>
      </c>
      <c r="V103" s="34" t="s">
        <v>87</v>
      </c>
      <c r="W103" s="40" t="s">
        <v>87</v>
      </c>
      <c r="X103" s="34" t="s">
        <v>87</v>
      </c>
      <c r="Y103" s="34" t="s">
        <v>87</v>
      </c>
      <c r="Z103" s="35" t="s">
        <v>87</v>
      </c>
      <c r="AA103" s="35" t="s">
        <v>87</v>
      </c>
      <c r="AB103" s="34"/>
      <c r="AC103" s="41" t="s">
        <v>95</v>
      </c>
      <c r="AD103" s="34"/>
      <c r="AE103" s="34"/>
      <c r="AF103" s="34"/>
      <c r="AG103" s="34"/>
      <c r="AH103" s="34"/>
      <c r="AI103" s="34"/>
    </row>
    <row r="104" spans="1:35" ht="13.2">
      <c r="A104" s="33">
        <v>44154</v>
      </c>
      <c r="B104" s="34" t="s">
        <v>91</v>
      </c>
      <c r="C104" s="34" t="s">
        <v>92</v>
      </c>
      <c r="D104" s="34" t="s">
        <v>114</v>
      </c>
      <c r="E104" s="34">
        <v>139</v>
      </c>
      <c r="F104" s="35" t="s">
        <v>125</v>
      </c>
      <c r="G104" s="34" t="s">
        <v>87</v>
      </c>
      <c r="H104" s="34">
        <v>8.2100000000000009</v>
      </c>
      <c r="I104" s="34">
        <v>0.93804742829999999</v>
      </c>
      <c r="J104" s="34">
        <v>1.318925623E-2</v>
      </c>
      <c r="K104" s="34">
        <v>0.92485817209999999</v>
      </c>
      <c r="L104" s="34">
        <v>6.3</v>
      </c>
      <c r="M104" s="34" t="s">
        <v>87</v>
      </c>
      <c r="N104" s="34">
        <v>18.886840744228</v>
      </c>
      <c r="O104" s="34" t="s">
        <v>87</v>
      </c>
      <c r="P104" s="40" t="s">
        <v>87</v>
      </c>
      <c r="Q104" s="34" t="s">
        <v>87</v>
      </c>
      <c r="R104" s="29" t="s">
        <v>87</v>
      </c>
      <c r="S104" s="40" t="s">
        <v>87</v>
      </c>
      <c r="T104" s="34" t="s">
        <v>87</v>
      </c>
      <c r="U104" s="34" t="s">
        <v>87</v>
      </c>
      <c r="V104" s="34" t="s">
        <v>87</v>
      </c>
      <c r="W104" s="40" t="s">
        <v>87</v>
      </c>
      <c r="X104" s="34" t="s">
        <v>87</v>
      </c>
      <c r="Y104" s="34" t="s">
        <v>87</v>
      </c>
      <c r="Z104" s="35" t="s">
        <v>87</v>
      </c>
      <c r="AA104" s="35" t="s">
        <v>87</v>
      </c>
      <c r="AB104" s="34"/>
      <c r="AC104" s="41" t="s">
        <v>88</v>
      </c>
      <c r="AD104" s="34"/>
      <c r="AE104" s="34"/>
      <c r="AF104" s="34"/>
      <c r="AG104" s="34"/>
      <c r="AH104" s="34"/>
      <c r="AI104" s="34"/>
    </row>
    <row r="105" spans="1:35" ht="13.2">
      <c r="A105" s="33">
        <v>44154</v>
      </c>
      <c r="B105" s="34" t="s">
        <v>91</v>
      </c>
      <c r="C105" s="34" t="s">
        <v>115</v>
      </c>
      <c r="D105" s="34" t="s">
        <v>116</v>
      </c>
      <c r="E105" s="34">
        <v>140</v>
      </c>
      <c r="F105" s="35" t="s">
        <v>125</v>
      </c>
      <c r="G105" s="34" t="s">
        <v>87</v>
      </c>
      <c r="H105" s="34" t="s">
        <v>87</v>
      </c>
      <c r="I105" s="34">
        <v>0.9854655752</v>
      </c>
      <c r="J105" s="34">
        <v>2.6657447979999999E-2</v>
      </c>
      <c r="K105" s="34">
        <v>0.95880812719999997</v>
      </c>
      <c r="L105" s="34">
        <v>7.7</v>
      </c>
      <c r="M105" s="34" t="s">
        <v>87</v>
      </c>
      <c r="N105" s="34">
        <v>17.636846699085922</v>
      </c>
      <c r="O105" s="34">
        <v>4.67</v>
      </c>
      <c r="P105" s="40" t="s">
        <v>87</v>
      </c>
      <c r="Q105" s="34" t="s">
        <v>87</v>
      </c>
      <c r="R105" s="29" t="s">
        <v>87</v>
      </c>
      <c r="S105" s="40" t="s">
        <v>87</v>
      </c>
      <c r="T105" s="34" t="s">
        <v>87</v>
      </c>
      <c r="U105" s="34" t="s">
        <v>87</v>
      </c>
      <c r="V105" s="34" t="s">
        <v>87</v>
      </c>
      <c r="W105" s="40" t="s">
        <v>87</v>
      </c>
      <c r="X105" s="34" t="s">
        <v>87</v>
      </c>
      <c r="Y105" s="34" t="s">
        <v>87</v>
      </c>
      <c r="Z105" s="35" t="s">
        <v>87</v>
      </c>
      <c r="AA105" s="35" t="s">
        <v>87</v>
      </c>
      <c r="AB105" s="34"/>
      <c r="AC105" s="41" t="s">
        <v>88</v>
      </c>
      <c r="AD105" s="34"/>
      <c r="AE105" s="34"/>
      <c r="AF105" s="34"/>
      <c r="AG105" s="34"/>
      <c r="AH105" s="34"/>
      <c r="AI105" s="34"/>
    </row>
    <row r="106" spans="1:35" ht="13.2">
      <c r="A106" s="33">
        <v>44154</v>
      </c>
      <c r="B106" s="34" t="s">
        <v>91</v>
      </c>
      <c r="C106" s="34" t="s">
        <v>92</v>
      </c>
      <c r="D106" s="34" t="s">
        <v>117</v>
      </c>
      <c r="E106" s="34">
        <v>141</v>
      </c>
      <c r="F106" s="35" t="s">
        <v>125</v>
      </c>
      <c r="G106" s="34" t="s">
        <v>87</v>
      </c>
      <c r="H106" s="34" t="s">
        <v>87</v>
      </c>
      <c r="I106" s="34" t="s">
        <v>87</v>
      </c>
      <c r="J106" s="34">
        <v>3.4796208199999998E-2</v>
      </c>
      <c r="K106" s="34" t="s">
        <v>87</v>
      </c>
      <c r="L106" s="34" t="s">
        <v>87</v>
      </c>
      <c r="M106" s="34" t="s">
        <v>87</v>
      </c>
      <c r="N106" s="34">
        <v>24.028479262010645</v>
      </c>
      <c r="O106" s="34" t="s">
        <v>87</v>
      </c>
      <c r="P106" s="40" t="s">
        <v>87</v>
      </c>
      <c r="Q106" s="34" t="s">
        <v>87</v>
      </c>
      <c r="R106" s="29" t="s">
        <v>87</v>
      </c>
      <c r="S106" s="40" t="s">
        <v>87</v>
      </c>
      <c r="T106" s="34" t="s">
        <v>87</v>
      </c>
      <c r="U106" s="34" t="s">
        <v>87</v>
      </c>
      <c r="V106" s="34" t="s">
        <v>87</v>
      </c>
      <c r="W106" s="40" t="s">
        <v>87</v>
      </c>
      <c r="X106" s="34" t="s">
        <v>87</v>
      </c>
      <c r="Y106" s="34" t="s">
        <v>87</v>
      </c>
      <c r="Z106" s="35" t="s">
        <v>87</v>
      </c>
      <c r="AA106" s="35" t="s">
        <v>87</v>
      </c>
      <c r="AB106" s="34"/>
      <c r="AC106" s="41" t="s">
        <v>95</v>
      </c>
      <c r="AD106" s="34"/>
      <c r="AE106" s="34"/>
      <c r="AF106" s="34"/>
      <c r="AG106" s="34"/>
      <c r="AH106" s="34"/>
      <c r="AI106" s="34"/>
    </row>
    <row r="107" spans="1:35" ht="13.2">
      <c r="A107" s="33">
        <v>44154</v>
      </c>
      <c r="B107" s="34" t="s">
        <v>91</v>
      </c>
      <c r="C107" s="34" t="s">
        <v>98</v>
      </c>
      <c r="D107" s="34" t="s">
        <v>118</v>
      </c>
      <c r="E107" s="34">
        <v>142</v>
      </c>
      <c r="F107" s="35" t="s">
        <v>125</v>
      </c>
      <c r="G107" s="34" t="s">
        <v>87</v>
      </c>
      <c r="H107" s="34">
        <v>8.17</v>
      </c>
      <c r="I107" s="34" t="s">
        <v>87</v>
      </c>
      <c r="J107" s="34">
        <v>5.1397216289999999E-2</v>
      </c>
      <c r="K107" s="34" t="s">
        <v>87</v>
      </c>
      <c r="L107" s="34" t="s">
        <v>87</v>
      </c>
      <c r="M107" s="34" t="s">
        <v>87</v>
      </c>
      <c r="N107" s="34">
        <v>24.256222795080923</v>
      </c>
      <c r="O107" s="34" t="s">
        <v>87</v>
      </c>
      <c r="P107" s="40" t="s">
        <v>87</v>
      </c>
      <c r="Q107" s="34" t="s">
        <v>87</v>
      </c>
      <c r="R107" s="29" t="s">
        <v>87</v>
      </c>
      <c r="S107" s="40" t="s">
        <v>87</v>
      </c>
      <c r="T107" s="34" t="s">
        <v>87</v>
      </c>
      <c r="U107" s="34" t="s">
        <v>87</v>
      </c>
      <c r="V107" s="34" t="s">
        <v>87</v>
      </c>
      <c r="W107" s="40" t="s">
        <v>87</v>
      </c>
      <c r="X107" s="34" t="s">
        <v>87</v>
      </c>
      <c r="Y107" s="34" t="s">
        <v>87</v>
      </c>
      <c r="Z107" s="35" t="s">
        <v>87</v>
      </c>
      <c r="AA107" s="35" t="s">
        <v>87</v>
      </c>
      <c r="AB107" s="34"/>
      <c r="AC107" s="41" t="s">
        <v>95</v>
      </c>
      <c r="AD107" s="34"/>
      <c r="AE107" s="34"/>
      <c r="AF107" s="34"/>
      <c r="AG107" s="34"/>
      <c r="AH107" s="34"/>
      <c r="AI107" s="34"/>
    </row>
    <row r="108" spans="1:35" ht="13.2">
      <c r="A108" s="33">
        <v>44154</v>
      </c>
      <c r="B108" s="34" t="s">
        <v>91</v>
      </c>
      <c r="C108" s="34" t="s">
        <v>98</v>
      </c>
      <c r="D108" s="34" t="s">
        <v>119</v>
      </c>
      <c r="E108" s="34">
        <v>143</v>
      </c>
      <c r="F108" s="35" t="s">
        <v>125</v>
      </c>
      <c r="G108" s="34" t="s">
        <v>87</v>
      </c>
      <c r="H108" s="34" t="s">
        <v>87</v>
      </c>
      <c r="I108" s="34">
        <v>2.1485757470000002</v>
      </c>
      <c r="J108" s="34">
        <v>4.6186787690000002E-2</v>
      </c>
      <c r="K108" s="34">
        <v>2.1023889589999998</v>
      </c>
      <c r="L108" s="34">
        <v>7.3</v>
      </c>
      <c r="M108" s="34" t="s">
        <v>87</v>
      </c>
      <c r="N108" s="34">
        <v>25.583820534717209</v>
      </c>
      <c r="O108" s="34">
        <v>5.93</v>
      </c>
      <c r="P108" s="40" t="s">
        <v>87</v>
      </c>
      <c r="Q108" s="34" t="s">
        <v>87</v>
      </c>
      <c r="R108" s="29" t="s">
        <v>87</v>
      </c>
      <c r="S108" s="40" t="s">
        <v>87</v>
      </c>
      <c r="T108" s="34" t="s">
        <v>87</v>
      </c>
      <c r="U108" s="34" t="s">
        <v>87</v>
      </c>
      <c r="V108" s="34" t="s">
        <v>87</v>
      </c>
      <c r="W108" s="40" t="s">
        <v>87</v>
      </c>
      <c r="X108" s="34" t="s">
        <v>87</v>
      </c>
      <c r="Y108" s="34" t="s">
        <v>87</v>
      </c>
      <c r="Z108" s="35" t="s">
        <v>87</v>
      </c>
      <c r="AA108" s="35" t="s">
        <v>87</v>
      </c>
      <c r="AB108" s="34"/>
      <c r="AC108" s="41" t="s">
        <v>88</v>
      </c>
      <c r="AD108" s="34"/>
      <c r="AE108" s="34"/>
      <c r="AF108" s="34"/>
      <c r="AG108" s="34"/>
      <c r="AH108" s="34"/>
      <c r="AI108" s="34"/>
    </row>
    <row r="109" spans="1:35" ht="13.2">
      <c r="A109" s="33">
        <v>44154</v>
      </c>
      <c r="B109" s="34" t="s">
        <v>91</v>
      </c>
      <c r="C109" s="34" t="s">
        <v>98</v>
      </c>
      <c r="D109" s="34" t="s">
        <v>120</v>
      </c>
      <c r="E109" s="34">
        <v>144</v>
      </c>
      <c r="F109" s="35" t="s">
        <v>125</v>
      </c>
      <c r="G109" s="34" t="s">
        <v>87</v>
      </c>
      <c r="H109" s="34" t="s">
        <v>87</v>
      </c>
      <c r="I109" s="34">
        <v>1.08719693</v>
      </c>
      <c r="J109" s="34">
        <v>8.4612370239999998E-3</v>
      </c>
      <c r="K109" s="34">
        <v>1.0787356930000001</v>
      </c>
      <c r="L109" s="34">
        <v>4.5999999999999996</v>
      </c>
      <c r="M109" s="34" t="s">
        <v>87</v>
      </c>
      <c r="N109" s="34">
        <v>19.180204948762821</v>
      </c>
      <c r="O109" s="34" t="s">
        <v>87</v>
      </c>
      <c r="P109" s="40" t="s">
        <v>87</v>
      </c>
      <c r="Q109" s="34" t="s">
        <v>87</v>
      </c>
      <c r="R109" s="29" t="s">
        <v>87</v>
      </c>
      <c r="S109" s="40" t="s">
        <v>87</v>
      </c>
      <c r="T109" s="34" t="s">
        <v>87</v>
      </c>
      <c r="U109" s="34" t="s">
        <v>87</v>
      </c>
      <c r="V109" s="34" t="s">
        <v>87</v>
      </c>
      <c r="W109" s="40" t="s">
        <v>87</v>
      </c>
      <c r="X109" s="34" t="s">
        <v>87</v>
      </c>
      <c r="Y109" s="34" t="s">
        <v>87</v>
      </c>
      <c r="Z109" s="35" t="s">
        <v>87</v>
      </c>
      <c r="AA109" s="35" t="s">
        <v>87</v>
      </c>
      <c r="AB109" s="34"/>
      <c r="AC109" s="41" t="s">
        <v>88</v>
      </c>
      <c r="AD109" s="34"/>
      <c r="AE109" s="34"/>
      <c r="AF109" s="34"/>
      <c r="AG109" s="34"/>
      <c r="AH109" s="34"/>
      <c r="AI109" s="34"/>
    </row>
    <row r="110" spans="1:35" ht="13.2">
      <c r="A110" s="33">
        <v>44334</v>
      </c>
      <c r="B110" s="34" t="s">
        <v>84</v>
      </c>
      <c r="C110" s="34" t="s">
        <v>85</v>
      </c>
      <c r="D110" s="34">
        <v>1</v>
      </c>
      <c r="E110" s="34">
        <v>200</v>
      </c>
      <c r="F110" s="35" t="s">
        <v>126</v>
      </c>
      <c r="G110" s="44">
        <v>1.4258476416025259</v>
      </c>
      <c r="H110" s="34">
        <v>7.91</v>
      </c>
      <c r="I110" s="34">
        <v>0.63036362739999996</v>
      </c>
      <c r="J110" s="34">
        <v>7.7491441469999995E-4</v>
      </c>
      <c r="K110" s="34">
        <v>0.62958871299999997</v>
      </c>
      <c r="L110" s="34">
        <v>5.8</v>
      </c>
      <c r="M110" s="34" t="s">
        <v>87</v>
      </c>
      <c r="N110" s="34">
        <v>12.59275840841681</v>
      </c>
      <c r="O110" s="34">
        <v>3.53</v>
      </c>
      <c r="P110" s="40">
        <v>11.36242622</v>
      </c>
      <c r="Q110" s="34">
        <v>1.701994754</v>
      </c>
      <c r="R110" s="34">
        <v>7.7553907899129388</v>
      </c>
      <c r="S110" s="38">
        <v>11.832879999999999</v>
      </c>
      <c r="T110" s="39">
        <v>2.140361</v>
      </c>
      <c r="U110" s="39">
        <v>5.2705929999999999</v>
      </c>
      <c r="V110" s="39">
        <v>3570.7539999999999</v>
      </c>
      <c r="W110" s="40" t="s">
        <v>87</v>
      </c>
      <c r="X110" s="34" t="s">
        <v>87</v>
      </c>
      <c r="Y110" s="34" t="s">
        <v>87</v>
      </c>
      <c r="Z110" s="35" t="s">
        <v>87</v>
      </c>
      <c r="AA110" s="46">
        <v>9.1222244820000006E-3</v>
      </c>
      <c r="AB110" s="34"/>
      <c r="AC110" s="41" t="s">
        <v>88</v>
      </c>
      <c r="AD110" s="34"/>
      <c r="AE110" s="34"/>
      <c r="AF110" s="34"/>
      <c r="AG110" s="34"/>
      <c r="AH110" s="34"/>
      <c r="AI110" s="34"/>
    </row>
    <row r="111" spans="1:35" ht="13.2">
      <c r="A111" s="33">
        <v>44334</v>
      </c>
      <c r="B111" s="34" t="s">
        <v>84</v>
      </c>
      <c r="C111" s="34" t="s">
        <v>89</v>
      </c>
      <c r="D111" s="34">
        <v>2</v>
      </c>
      <c r="E111" s="34">
        <v>201</v>
      </c>
      <c r="F111" s="35" t="s">
        <v>126</v>
      </c>
      <c r="G111" s="44">
        <v>1.2391020327610027</v>
      </c>
      <c r="H111" s="34">
        <v>8.2799999999999994</v>
      </c>
      <c r="I111" s="34">
        <v>0.86878918699999996</v>
      </c>
      <c r="J111" s="34">
        <v>2.2324231460000001E-4</v>
      </c>
      <c r="K111" s="34">
        <v>0.86856594470000004</v>
      </c>
      <c r="L111" s="34">
        <v>4.7</v>
      </c>
      <c r="M111" s="34" t="s">
        <v>87</v>
      </c>
      <c r="N111" s="34">
        <v>9.71060390957736</v>
      </c>
      <c r="O111" s="34">
        <v>4.5199999999999996</v>
      </c>
      <c r="P111" s="40">
        <v>35.662580769999998</v>
      </c>
      <c r="Q111" s="34">
        <v>4.3926871040000002</v>
      </c>
      <c r="R111" s="34">
        <v>9.4313383757668934</v>
      </c>
      <c r="S111" s="38">
        <v>33.91818</v>
      </c>
      <c r="T111" s="39">
        <v>22.38653</v>
      </c>
      <c r="U111" s="39">
        <v>12.49685</v>
      </c>
      <c r="V111" s="39">
        <v>5851.107</v>
      </c>
      <c r="W111" s="40" t="s">
        <v>87</v>
      </c>
      <c r="X111" s="34" t="s">
        <v>87</v>
      </c>
      <c r="Y111" s="34" t="s">
        <v>87</v>
      </c>
      <c r="Z111" s="35" t="s">
        <v>87</v>
      </c>
      <c r="AA111" s="46">
        <v>1.103050832E-2</v>
      </c>
      <c r="AB111" s="34"/>
      <c r="AC111" s="41" t="s">
        <v>88</v>
      </c>
      <c r="AD111" s="34"/>
      <c r="AE111" s="34"/>
      <c r="AF111" s="34"/>
      <c r="AG111" s="34"/>
      <c r="AH111" s="34"/>
      <c r="AI111" s="34"/>
    </row>
    <row r="112" spans="1:35" ht="13.2">
      <c r="A112" s="33">
        <v>44334</v>
      </c>
      <c r="B112" s="34" t="s">
        <v>84</v>
      </c>
      <c r="C112" s="34" t="s">
        <v>90</v>
      </c>
      <c r="D112" s="34">
        <v>3</v>
      </c>
      <c r="E112" s="34">
        <v>203</v>
      </c>
      <c r="F112" s="35" t="s">
        <v>126</v>
      </c>
      <c r="G112" s="44">
        <v>1.3200473653049141</v>
      </c>
      <c r="H112" s="34">
        <v>7.97</v>
      </c>
      <c r="I112" s="34">
        <v>1.5032596979999999</v>
      </c>
      <c r="J112" s="34">
        <v>1.397942678E-2</v>
      </c>
      <c r="K112" s="34">
        <v>1.4892802709999999</v>
      </c>
      <c r="L112" s="34">
        <v>5</v>
      </c>
      <c r="M112" s="34" t="s">
        <v>87</v>
      </c>
      <c r="N112" s="34">
        <v>16.607095039061129</v>
      </c>
      <c r="O112" s="34">
        <v>6.08</v>
      </c>
      <c r="P112" s="40">
        <v>31.36315999</v>
      </c>
      <c r="Q112" s="34">
        <v>4.8784878750000003</v>
      </c>
      <c r="R112" s="34">
        <v>7.4683628684484251</v>
      </c>
      <c r="S112" s="38">
        <v>24.092680000000001</v>
      </c>
      <c r="T112" s="39">
        <v>21.647929999999999</v>
      </c>
      <c r="U112" s="39">
        <v>10.64715</v>
      </c>
      <c r="V112" s="39">
        <v>7700.5349999999999</v>
      </c>
      <c r="W112" s="40" t="s">
        <v>87</v>
      </c>
      <c r="X112" s="34" t="s">
        <v>87</v>
      </c>
      <c r="Y112" s="34" t="s">
        <v>87</v>
      </c>
      <c r="Z112" s="35" t="s">
        <v>87</v>
      </c>
      <c r="AA112" s="46">
        <v>9.3245029319999999E-3</v>
      </c>
      <c r="AB112" s="34"/>
      <c r="AC112" s="41" t="s">
        <v>88</v>
      </c>
      <c r="AD112" s="34"/>
      <c r="AE112" s="34"/>
      <c r="AF112" s="34"/>
      <c r="AG112" s="34"/>
      <c r="AH112" s="34"/>
      <c r="AI112" s="34"/>
    </row>
    <row r="113" spans="1:35" ht="13.2">
      <c r="A113" s="33">
        <v>44334</v>
      </c>
      <c r="B113" s="34" t="s">
        <v>84</v>
      </c>
      <c r="C113" s="34" t="s">
        <v>89</v>
      </c>
      <c r="D113" s="34">
        <v>4</v>
      </c>
      <c r="E113" s="34">
        <v>204</v>
      </c>
      <c r="F113" s="35" t="s">
        <v>126</v>
      </c>
      <c r="G113" s="44">
        <v>1.4619143477402801</v>
      </c>
      <c r="H113" s="34">
        <v>8.1199999999999992</v>
      </c>
      <c r="I113" s="34">
        <v>0.68931454329999997</v>
      </c>
      <c r="J113" s="34">
        <v>5.663303686E-4</v>
      </c>
      <c r="K113" s="34">
        <v>0.68874821289999999</v>
      </c>
      <c r="L113" s="34">
        <v>4.8</v>
      </c>
      <c r="M113" s="34" t="s">
        <v>87</v>
      </c>
      <c r="N113" s="34">
        <v>8.7420389064598591</v>
      </c>
      <c r="O113" s="34">
        <v>3.89</v>
      </c>
      <c r="P113" s="40">
        <v>3.0809184200000002</v>
      </c>
      <c r="Q113" s="34">
        <v>1.61757577</v>
      </c>
      <c r="R113" s="34">
        <v>2.2126177563818383</v>
      </c>
      <c r="S113" s="38">
        <v>8.4109750000000005</v>
      </c>
      <c r="T113" s="39">
        <v>10.13871</v>
      </c>
      <c r="U113" s="39">
        <v>6.7076159999999998</v>
      </c>
      <c r="V113" s="39">
        <v>2214.8359999999998</v>
      </c>
      <c r="W113" s="40" t="s">
        <v>87</v>
      </c>
      <c r="X113" s="34" t="s">
        <v>87</v>
      </c>
      <c r="Y113" s="34" t="s">
        <v>87</v>
      </c>
      <c r="Z113" s="35" t="s">
        <v>87</v>
      </c>
      <c r="AA113" s="46">
        <v>2.3858154140000001E-2</v>
      </c>
      <c r="AB113" s="34"/>
      <c r="AC113" s="41" t="s">
        <v>88</v>
      </c>
      <c r="AD113" s="34"/>
      <c r="AE113" s="34"/>
      <c r="AF113" s="34"/>
      <c r="AG113" s="34"/>
      <c r="AH113" s="34"/>
      <c r="AI113" s="34"/>
    </row>
    <row r="114" spans="1:35" ht="13.2">
      <c r="A114" s="33">
        <v>44334</v>
      </c>
      <c r="B114" s="34" t="s">
        <v>84</v>
      </c>
      <c r="C114" s="34" t="s">
        <v>85</v>
      </c>
      <c r="D114" s="34">
        <v>5</v>
      </c>
      <c r="E114" s="34">
        <v>205</v>
      </c>
      <c r="F114" s="35" t="s">
        <v>126</v>
      </c>
      <c r="G114" s="44">
        <v>1.3421038089599364</v>
      </c>
      <c r="H114" s="34">
        <v>8.09</v>
      </c>
      <c r="I114" s="34">
        <v>1.2196223230000001</v>
      </c>
      <c r="J114" s="34">
        <v>4.7207569870000004E-3</v>
      </c>
      <c r="K114" s="34">
        <v>1.214901566</v>
      </c>
      <c r="L114" s="34">
        <v>4.8</v>
      </c>
      <c r="M114" s="34" t="s">
        <v>87</v>
      </c>
      <c r="N114" s="34">
        <v>20.605026887451722</v>
      </c>
      <c r="O114" s="34">
        <v>5.93</v>
      </c>
      <c r="P114" s="36">
        <f t="shared" ref="P114:Q114" si="0">AVERAGE(P110,P117)</f>
        <v>7.5764795824999993</v>
      </c>
      <c r="Q114" s="37">
        <f t="shared" si="0"/>
        <v>2.1327433715000002</v>
      </c>
      <c r="R114" s="37">
        <v>4.1268595035519429</v>
      </c>
      <c r="S114" s="38">
        <v>18.533539999999999</v>
      </c>
      <c r="T114" s="39">
        <v>27.80564</v>
      </c>
      <c r="U114" s="39">
        <v>11.644959999999999</v>
      </c>
      <c r="V114" s="39">
        <v>6368.2550000000001</v>
      </c>
      <c r="W114" s="40" t="s">
        <v>87</v>
      </c>
      <c r="X114" s="34" t="s">
        <v>87</v>
      </c>
      <c r="Y114" s="34" t="s">
        <v>87</v>
      </c>
      <c r="Z114" s="35" t="s">
        <v>87</v>
      </c>
      <c r="AA114" s="46">
        <v>2.099284241E-2</v>
      </c>
      <c r="AB114" s="34"/>
      <c r="AC114" s="41" t="s">
        <v>88</v>
      </c>
      <c r="AD114" s="34"/>
      <c r="AE114" s="34"/>
      <c r="AF114" s="34"/>
      <c r="AG114" s="34"/>
      <c r="AH114" s="34"/>
      <c r="AI114" s="34"/>
    </row>
    <row r="115" spans="1:35" ht="13.2">
      <c r="A115" s="33">
        <v>44334</v>
      </c>
      <c r="B115" s="34" t="s">
        <v>84</v>
      </c>
      <c r="C115" s="34" t="s">
        <v>90</v>
      </c>
      <c r="D115" s="34">
        <v>6</v>
      </c>
      <c r="E115" s="34">
        <v>206</v>
      </c>
      <c r="F115" s="35" t="s">
        <v>126</v>
      </c>
      <c r="G115" s="44">
        <v>1.3060772317610683</v>
      </c>
      <c r="H115" s="34">
        <v>8.25</v>
      </c>
      <c r="I115" s="34">
        <v>1.266347635</v>
      </c>
      <c r="J115" s="34">
        <v>9.9679267840000006E-4</v>
      </c>
      <c r="K115" s="34">
        <v>1.2653508419999999</v>
      </c>
      <c r="L115" s="34">
        <v>5.3</v>
      </c>
      <c r="M115" s="34" t="s">
        <v>87</v>
      </c>
      <c r="N115" s="34">
        <v>11.478725306158937</v>
      </c>
      <c r="O115" s="34">
        <v>5.9</v>
      </c>
      <c r="P115" s="40">
        <v>25.679231813993397</v>
      </c>
      <c r="Q115" s="34">
        <v>5.0769339711952339</v>
      </c>
      <c r="R115" s="34">
        <v>5.8758586540687956</v>
      </c>
      <c r="S115" s="38">
        <v>13.423249999999999</v>
      </c>
      <c r="T115" s="39">
        <v>18.09806</v>
      </c>
      <c r="U115" s="39">
        <v>13.42657</v>
      </c>
      <c r="V115" s="39">
        <v>8191.28</v>
      </c>
      <c r="W115" s="40" t="s">
        <v>87</v>
      </c>
      <c r="X115" s="34" t="s">
        <v>87</v>
      </c>
      <c r="Y115" s="34" t="s">
        <v>87</v>
      </c>
      <c r="Z115" s="35" t="s">
        <v>87</v>
      </c>
      <c r="AA115" s="46">
        <v>2.0452992180000001E-2</v>
      </c>
      <c r="AB115" s="34"/>
      <c r="AC115" s="41" t="s">
        <v>88</v>
      </c>
      <c r="AD115" s="34"/>
      <c r="AE115" s="34"/>
      <c r="AF115" s="34"/>
      <c r="AG115" s="34"/>
      <c r="AH115" s="34"/>
      <c r="AI115" s="34"/>
    </row>
    <row r="116" spans="1:35" ht="13.2">
      <c r="A116" s="33">
        <v>44334</v>
      </c>
      <c r="B116" s="34" t="s">
        <v>84</v>
      </c>
      <c r="C116" s="34" t="s">
        <v>89</v>
      </c>
      <c r="D116" s="34">
        <v>7</v>
      </c>
      <c r="E116" s="34">
        <v>207</v>
      </c>
      <c r="F116" s="35" t="s">
        <v>126</v>
      </c>
      <c r="G116" s="44">
        <v>1.2526116702848495</v>
      </c>
      <c r="H116" s="34">
        <v>8.0399999999999991</v>
      </c>
      <c r="I116" s="34">
        <v>1.412405219</v>
      </c>
      <c r="J116" s="34">
        <v>2.1022986469999999E-3</v>
      </c>
      <c r="K116" s="34">
        <v>1.4103029199999999</v>
      </c>
      <c r="L116" s="34">
        <v>4.3</v>
      </c>
      <c r="M116" s="34" t="s">
        <v>87</v>
      </c>
      <c r="N116" s="34">
        <v>11.405973451327439</v>
      </c>
      <c r="O116" s="34">
        <v>5.84</v>
      </c>
      <c r="P116" s="40">
        <v>23.294874262509577</v>
      </c>
      <c r="Q116" s="34">
        <v>4.5439041366058337</v>
      </c>
      <c r="R116" s="34">
        <v>5.9555522290676883</v>
      </c>
      <c r="S116" s="38">
        <v>17.69697</v>
      </c>
      <c r="T116" s="39">
        <v>24.866610000000001</v>
      </c>
      <c r="U116" s="39">
        <v>13.364610000000001</v>
      </c>
      <c r="V116" s="39">
        <v>8482.2829999999994</v>
      </c>
      <c r="W116" s="40" t="s">
        <v>87</v>
      </c>
      <c r="X116" s="34" t="s">
        <v>87</v>
      </c>
      <c r="Y116" s="34" t="s">
        <v>87</v>
      </c>
      <c r="Z116" s="35" t="s">
        <v>87</v>
      </c>
      <c r="AA116" s="46">
        <v>1.1398985340000001E-2</v>
      </c>
      <c r="AB116" s="34"/>
      <c r="AC116" s="41" t="s">
        <v>88</v>
      </c>
      <c r="AD116" s="34"/>
      <c r="AE116" s="34"/>
      <c r="AF116" s="34"/>
      <c r="AG116" s="34"/>
      <c r="AH116" s="34"/>
      <c r="AI116" s="34"/>
    </row>
    <row r="117" spans="1:35" ht="13.2">
      <c r="A117" s="33">
        <v>44334</v>
      </c>
      <c r="B117" s="34" t="s">
        <v>84</v>
      </c>
      <c r="C117" s="34" t="s">
        <v>85</v>
      </c>
      <c r="D117" s="34">
        <v>8</v>
      </c>
      <c r="E117" s="34">
        <v>208</v>
      </c>
      <c r="F117" s="35" t="s">
        <v>126</v>
      </c>
      <c r="G117" s="44">
        <v>1.2968732320242089</v>
      </c>
      <c r="H117" s="34">
        <v>7.98</v>
      </c>
      <c r="I117" s="34">
        <v>0.80130001470000001</v>
      </c>
      <c r="J117" s="34">
        <v>1.0059046780000001E-3</v>
      </c>
      <c r="K117" s="34">
        <v>0.80029410999999995</v>
      </c>
      <c r="L117" s="34">
        <v>3.9</v>
      </c>
      <c r="M117" s="34" t="s">
        <v>87</v>
      </c>
      <c r="N117" s="34">
        <v>16.065013027857802</v>
      </c>
      <c r="O117" s="34">
        <v>4.8499999999999996</v>
      </c>
      <c r="P117" s="40">
        <v>3.7905329449999998</v>
      </c>
      <c r="Q117" s="34">
        <v>2.5634919890000001</v>
      </c>
      <c r="R117" s="34">
        <v>1.7177467617873787</v>
      </c>
      <c r="S117" s="38">
        <v>25.695699999999999</v>
      </c>
      <c r="T117" s="39">
        <v>20.5977</v>
      </c>
      <c r="U117" s="39">
        <v>5.7059939999999996</v>
      </c>
      <c r="V117" s="39">
        <v>7090.09</v>
      </c>
      <c r="W117" s="40" t="s">
        <v>87</v>
      </c>
      <c r="X117" s="34" t="s">
        <v>87</v>
      </c>
      <c r="Y117" s="34" t="s">
        <v>87</v>
      </c>
      <c r="Z117" s="35" t="s">
        <v>87</v>
      </c>
      <c r="AA117" s="46">
        <v>2.2079791410000001E-2</v>
      </c>
      <c r="AB117" s="34"/>
      <c r="AC117" s="41" t="s">
        <v>88</v>
      </c>
      <c r="AD117" s="34"/>
      <c r="AE117" s="34"/>
      <c r="AF117" s="34"/>
      <c r="AG117" s="34"/>
      <c r="AH117" s="34"/>
      <c r="AI117" s="34"/>
    </row>
    <row r="118" spans="1:35" ht="13.2">
      <c r="A118" s="33">
        <v>44334</v>
      </c>
      <c r="B118" s="34" t="s">
        <v>84</v>
      </c>
      <c r="C118" s="34" t="s">
        <v>90</v>
      </c>
      <c r="D118" s="34">
        <v>9</v>
      </c>
      <c r="E118" s="34">
        <v>209</v>
      </c>
      <c r="F118" s="35" t="s">
        <v>126</v>
      </c>
      <c r="G118" s="44">
        <v>1.3270778238273797</v>
      </c>
      <c r="H118" s="34">
        <v>8.15</v>
      </c>
      <c r="I118" s="34">
        <v>0.8904591046</v>
      </c>
      <c r="J118" s="34">
        <v>6.9842078449999995E-4</v>
      </c>
      <c r="K118" s="34">
        <v>0.88976068379999995</v>
      </c>
      <c r="L118" s="34">
        <v>5.6</v>
      </c>
      <c r="M118" s="34" t="s">
        <v>87</v>
      </c>
      <c r="N118" s="34">
        <v>9.0874520583665355</v>
      </c>
      <c r="O118" s="34">
        <v>4.55</v>
      </c>
      <c r="P118" s="40">
        <v>33.308475029999997</v>
      </c>
      <c r="Q118" s="34">
        <v>3.5348989099999999</v>
      </c>
      <c r="R118" s="34">
        <v>10.946331058978034</v>
      </c>
      <c r="S118" s="38">
        <v>9.9310469999999995</v>
      </c>
      <c r="T118" s="39">
        <v>12.91868</v>
      </c>
      <c r="U118" s="39">
        <v>7.0438700000000001</v>
      </c>
      <c r="V118" s="39">
        <v>4468.9769999999999</v>
      </c>
      <c r="W118" s="40" t="s">
        <v>87</v>
      </c>
      <c r="X118" s="34" t="s">
        <v>87</v>
      </c>
      <c r="Y118" s="34" t="s">
        <v>87</v>
      </c>
      <c r="Z118" s="35" t="s">
        <v>87</v>
      </c>
      <c r="AA118" s="46">
        <v>9.8018892970000004E-3</v>
      </c>
      <c r="AB118" s="34"/>
      <c r="AC118" s="41" t="s">
        <v>88</v>
      </c>
      <c r="AD118" s="34"/>
      <c r="AE118" s="34"/>
      <c r="AF118" s="34"/>
      <c r="AG118" s="34"/>
      <c r="AH118" s="34"/>
      <c r="AI118" s="34"/>
    </row>
    <row r="119" spans="1:35" ht="13.2">
      <c r="A119" s="33">
        <v>44334</v>
      </c>
      <c r="B119" s="34" t="s">
        <v>121</v>
      </c>
      <c r="C119" s="34" t="s">
        <v>122</v>
      </c>
      <c r="D119" s="34">
        <v>1</v>
      </c>
      <c r="E119" s="34">
        <v>210</v>
      </c>
      <c r="F119" s="35" t="s">
        <v>126</v>
      </c>
      <c r="G119" s="34" t="s">
        <v>87</v>
      </c>
      <c r="H119" s="34">
        <v>7.78</v>
      </c>
      <c r="I119" s="34">
        <v>4.3992754180000002</v>
      </c>
      <c r="J119" s="34">
        <v>1.069681617E-2</v>
      </c>
      <c r="K119" s="34">
        <v>4.3885786019999999</v>
      </c>
      <c r="L119" s="34">
        <v>5.4</v>
      </c>
      <c r="M119" s="34" t="s">
        <v>87</v>
      </c>
      <c r="N119" s="34">
        <v>17.658311036004314</v>
      </c>
      <c r="O119" s="34">
        <v>11.83</v>
      </c>
      <c r="P119" s="40">
        <v>46.551854609999999</v>
      </c>
      <c r="Q119" s="34">
        <v>5.0146732700000003</v>
      </c>
      <c r="R119" s="34">
        <v>10.784131461127791</v>
      </c>
      <c r="S119" s="38">
        <v>34.284849999999999</v>
      </c>
      <c r="T119" s="39">
        <v>44.531959999999998</v>
      </c>
      <c r="U119" s="39">
        <v>34.057720000000003</v>
      </c>
      <c r="V119" s="39">
        <v>5477.7129999999997</v>
      </c>
      <c r="W119" s="40" t="s">
        <v>87</v>
      </c>
      <c r="X119" s="34" t="s">
        <v>87</v>
      </c>
      <c r="Y119" s="34" t="s">
        <v>87</v>
      </c>
      <c r="Z119" s="35" t="s">
        <v>87</v>
      </c>
      <c r="AA119" s="46">
        <v>1.4927865280000001E-2</v>
      </c>
      <c r="AB119" s="34"/>
      <c r="AC119" s="41" t="s">
        <v>88</v>
      </c>
      <c r="AD119" s="34"/>
      <c r="AE119" s="34"/>
      <c r="AF119" s="34"/>
      <c r="AG119" s="34"/>
      <c r="AH119" s="34"/>
      <c r="AI119" s="34"/>
    </row>
    <row r="120" spans="1:35" ht="13.2">
      <c r="A120" s="33">
        <v>44334</v>
      </c>
      <c r="B120" s="34" t="s">
        <v>121</v>
      </c>
      <c r="C120" s="34" t="s">
        <v>122</v>
      </c>
      <c r="D120" s="34">
        <v>2</v>
      </c>
      <c r="E120" s="34">
        <v>211</v>
      </c>
      <c r="F120" s="35" t="s">
        <v>126</v>
      </c>
      <c r="G120" s="34" t="s">
        <v>87</v>
      </c>
      <c r="H120" s="34">
        <v>7.49</v>
      </c>
      <c r="I120" s="34">
        <v>3.826458294</v>
      </c>
      <c r="J120" s="34">
        <v>1.002616099E-2</v>
      </c>
      <c r="K120" s="34">
        <v>3.8164321330000002</v>
      </c>
      <c r="L120" s="34">
        <v>4.2</v>
      </c>
      <c r="M120" s="34" t="s">
        <v>87</v>
      </c>
      <c r="N120" s="34">
        <v>19.219577621678138</v>
      </c>
      <c r="O120" s="34">
        <v>10.33</v>
      </c>
      <c r="P120" s="40">
        <v>12.17075009</v>
      </c>
      <c r="Q120" s="34">
        <v>5.0682659809999997</v>
      </c>
      <c r="R120" s="34">
        <v>2.7896439326317779</v>
      </c>
      <c r="S120" s="38">
        <v>32.431570000000001</v>
      </c>
      <c r="T120" s="39">
        <v>53.088030000000003</v>
      </c>
      <c r="U120" s="39">
        <v>52.362749999999998</v>
      </c>
      <c r="V120" s="39">
        <v>13341.44</v>
      </c>
      <c r="W120" s="40" t="s">
        <v>87</v>
      </c>
      <c r="X120" s="34" t="s">
        <v>87</v>
      </c>
      <c r="Y120" s="34" t="s">
        <v>87</v>
      </c>
      <c r="Z120" s="35" t="s">
        <v>87</v>
      </c>
      <c r="AA120" s="46">
        <v>4.1616944269999998E-2</v>
      </c>
      <c r="AB120" s="34"/>
      <c r="AC120" s="41" t="s">
        <v>88</v>
      </c>
      <c r="AD120" s="34"/>
      <c r="AE120" s="34"/>
      <c r="AF120" s="34"/>
      <c r="AG120" s="34"/>
      <c r="AH120" s="34"/>
      <c r="AI120" s="34"/>
    </row>
    <row r="121" spans="1:35" ht="13.2">
      <c r="A121" s="33">
        <v>44334</v>
      </c>
      <c r="B121" s="34" t="s">
        <v>121</v>
      </c>
      <c r="C121" s="34" t="s">
        <v>122</v>
      </c>
      <c r="D121" s="34">
        <v>3</v>
      </c>
      <c r="E121" s="34">
        <v>212</v>
      </c>
      <c r="F121" s="35" t="s">
        <v>126</v>
      </c>
      <c r="G121" s="34" t="s">
        <v>87</v>
      </c>
      <c r="H121" s="34">
        <v>7.99</v>
      </c>
      <c r="I121" s="34">
        <v>3.6035045320000001</v>
      </c>
      <c r="J121" s="34">
        <v>5.3277236749999998E-3</v>
      </c>
      <c r="K121" s="34">
        <v>3.5981768079999998</v>
      </c>
      <c r="L121" s="34">
        <v>1.7</v>
      </c>
      <c r="M121" s="34" t="s">
        <v>87</v>
      </c>
      <c r="N121" s="34">
        <v>15.330420837250465</v>
      </c>
      <c r="O121" s="34">
        <v>9.39</v>
      </c>
      <c r="P121" s="40">
        <v>40.547719350000001</v>
      </c>
      <c r="Q121" s="34">
        <v>5.0362440780000002</v>
      </c>
      <c r="R121" s="34">
        <v>9.3529904227141945</v>
      </c>
      <c r="S121" s="38">
        <v>38.429110000000001</v>
      </c>
      <c r="T121" s="39">
        <v>46.94605</v>
      </c>
      <c r="U121" s="39">
        <v>51.309460000000001</v>
      </c>
      <c r="V121" s="39">
        <v>5645.9489999999996</v>
      </c>
      <c r="W121" s="40" t="s">
        <v>87</v>
      </c>
      <c r="X121" s="34" t="s">
        <v>87</v>
      </c>
      <c r="Y121" s="34" t="s">
        <v>87</v>
      </c>
      <c r="Z121" s="35" t="s">
        <v>87</v>
      </c>
      <c r="AA121" s="46">
        <v>2.2815075390000002E-2</v>
      </c>
      <c r="AB121" s="34"/>
      <c r="AC121" s="41" t="s">
        <v>88</v>
      </c>
      <c r="AD121" s="34"/>
      <c r="AE121" s="34"/>
      <c r="AF121" s="34"/>
      <c r="AG121" s="34"/>
      <c r="AH121" s="34"/>
      <c r="AI121" s="34"/>
    </row>
    <row r="122" spans="1:35" ht="13.2">
      <c r="A122" s="33">
        <v>44334</v>
      </c>
      <c r="B122" s="34" t="s">
        <v>91</v>
      </c>
      <c r="C122" s="34" t="s">
        <v>92</v>
      </c>
      <c r="D122" s="34">
        <v>1</v>
      </c>
      <c r="E122" s="34">
        <v>213</v>
      </c>
      <c r="F122" s="35" t="s">
        <v>126</v>
      </c>
      <c r="G122" s="34" t="s">
        <v>87</v>
      </c>
      <c r="H122" s="34">
        <v>8.11</v>
      </c>
      <c r="I122" s="34">
        <v>1.5191055360000001</v>
      </c>
      <c r="J122" s="34">
        <v>5.4354007920000003E-3</v>
      </c>
      <c r="K122" s="34">
        <v>1.5136701349999999</v>
      </c>
      <c r="L122" s="34">
        <v>4.8</v>
      </c>
      <c r="M122" s="34" t="s">
        <v>87</v>
      </c>
      <c r="N122" s="34">
        <v>22.800584724083333</v>
      </c>
      <c r="O122" s="34">
        <v>4.41</v>
      </c>
      <c r="P122" s="36">
        <f>P128</f>
        <v>5.7621589919999998</v>
      </c>
      <c r="Q122" s="37">
        <v>2.5192625620000002</v>
      </c>
      <c r="R122" s="37">
        <v>2.6570677734416939</v>
      </c>
      <c r="S122" s="38">
        <v>6.160101</v>
      </c>
      <c r="T122" s="43">
        <v>3.6339459619999999</v>
      </c>
      <c r="U122" s="39">
        <v>4.0445120000000001</v>
      </c>
      <c r="V122" s="39">
        <v>14122.1</v>
      </c>
      <c r="W122" s="40" t="s">
        <v>87</v>
      </c>
      <c r="X122" s="34" t="s">
        <v>87</v>
      </c>
      <c r="Y122" s="34" t="s">
        <v>87</v>
      </c>
      <c r="Z122" s="35" t="s">
        <v>87</v>
      </c>
      <c r="AA122" s="46">
        <v>2.9008431330000001E-2</v>
      </c>
      <c r="AB122" s="34"/>
      <c r="AC122" s="41" t="s">
        <v>88</v>
      </c>
      <c r="AD122" s="34"/>
      <c r="AE122" s="34"/>
      <c r="AF122" s="34"/>
      <c r="AG122" s="34"/>
      <c r="AH122" s="34"/>
      <c r="AI122" s="34"/>
    </row>
    <row r="123" spans="1:35" ht="13.2">
      <c r="A123" s="33">
        <v>44334</v>
      </c>
      <c r="B123" s="34" t="s">
        <v>91</v>
      </c>
      <c r="C123" s="34" t="s">
        <v>98</v>
      </c>
      <c r="D123" s="34">
        <v>2</v>
      </c>
      <c r="E123" s="34">
        <v>214</v>
      </c>
      <c r="F123" s="35" t="s">
        <v>126</v>
      </c>
      <c r="G123" s="34" t="s">
        <v>87</v>
      </c>
      <c r="H123" s="34">
        <v>8.1199999999999992</v>
      </c>
      <c r="I123" s="34">
        <v>0.96514880739999998</v>
      </c>
      <c r="J123" s="34">
        <v>3.8664911879999998E-3</v>
      </c>
      <c r="K123" s="34">
        <v>0.96128231620000004</v>
      </c>
      <c r="L123" s="34">
        <v>4.2</v>
      </c>
      <c r="M123" s="34" t="s">
        <v>87</v>
      </c>
      <c r="N123" s="34">
        <v>24.432479441367949</v>
      </c>
      <c r="O123" s="34">
        <v>5.76</v>
      </c>
      <c r="P123" s="36">
        <v>31.9289606</v>
      </c>
      <c r="Q123" s="37">
        <v>3.547021354</v>
      </c>
      <c r="R123" s="37">
        <v>10.457113104564799</v>
      </c>
      <c r="S123" s="38">
        <v>9.1481220000000008</v>
      </c>
      <c r="T123" s="43">
        <v>3.81447987</v>
      </c>
      <c r="U123" s="39">
        <v>5.1339090000000001</v>
      </c>
      <c r="V123" s="39">
        <v>13401.58</v>
      </c>
      <c r="W123" s="40" t="s">
        <v>87</v>
      </c>
      <c r="X123" s="34" t="s">
        <v>87</v>
      </c>
      <c r="Y123" s="34" t="s">
        <v>87</v>
      </c>
      <c r="Z123" s="35" t="s">
        <v>87</v>
      </c>
      <c r="AA123" s="46">
        <v>2.1385755879999999E-2</v>
      </c>
      <c r="AB123" s="34"/>
      <c r="AC123" s="41" t="s">
        <v>88</v>
      </c>
      <c r="AD123" s="34"/>
      <c r="AE123" s="34"/>
      <c r="AF123" s="34"/>
      <c r="AG123" s="34"/>
      <c r="AH123" s="34"/>
      <c r="AI123" s="34"/>
    </row>
    <row r="124" spans="1:35" ht="13.2">
      <c r="A124" s="33">
        <v>44334</v>
      </c>
      <c r="B124" s="34" t="s">
        <v>91</v>
      </c>
      <c r="C124" s="34" t="s">
        <v>92</v>
      </c>
      <c r="D124" s="34">
        <v>3</v>
      </c>
      <c r="E124" s="34">
        <v>215</v>
      </c>
      <c r="F124" s="35" t="s">
        <v>126</v>
      </c>
      <c r="G124" s="34" t="s">
        <v>87</v>
      </c>
      <c r="H124" s="34">
        <v>7.92</v>
      </c>
      <c r="I124" s="34">
        <v>1.563445341</v>
      </c>
      <c r="J124" s="34">
        <v>3.069539671E-3</v>
      </c>
      <c r="K124" s="34">
        <v>1.560375801</v>
      </c>
      <c r="L124" s="34">
        <v>4.0999999999999996</v>
      </c>
      <c r="M124" s="34" t="s">
        <v>87</v>
      </c>
      <c r="N124" s="34">
        <v>27.830769407784963</v>
      </c>
      <c r="O124" s="34">
        <v>5.66</v>
      </c>
      <c r="P124" s="36">
        <f>P128</f>
        <v>5.7621589919999998</v>
      </c>
      <c r="Q124" s="37">
        <f>AVERAGE(Q122,Q126,Q128)</f>
        <v>2.0584761263333333</v>
      </c>
      <c r="R124" s="37">
        <v>3.2518479474677222</v>
      </c>
      <c r="S124" s="38">
        <v>10.135300000000001</v>
      </c>
      <c r="T124" s="43">
        <v>17.338000000000001</v>
      </c>
      <c r="U124" s="39">
        <v>8.2190220000000007</v>
      </c>
      <c r="V124" s="39">
        <v>9196.9570000000003</v>
      </c>
      <c r="W124" s="40" t="s">
        <v>87</v>
      </c>
      <c r="X124" s="34" t="s">
        <v>87</v>
      </c>
      <c r="Y124" s="34" t="s">
        <v>87</v>
      </c>
      <c r="Z124" s="35" t="s">
        <v>87</v>
      </c>
      <c r="AA124" s="46">
        <v>2.9318780249999999E-2</v>
      </c>
      <c r="AB124" s="34"/>
      <c r="AC124" s="41" t="s">
        <v>88</v>
      </c>
      <c r="AD124" s="34"/>
      <c r="AE124" s="34"/>
      <c r="AF124" s="34"/>
      <c r="AG124" s="34"/>
      <c r="AH124" s="34"/>
      <c r="AI124" s="34"/>
    </row>
    <row r="125" spans="1:35" ht="13.2">
      <c r="A125" s="33">
        <v>44334</v>
      </c>
      <c r="B125" s="34" t="s">
        <v>91</v>
      </c>
      <c r="C125" s="34" t="s">
        <v>98</v>
      </c>
      <c r="D125" s="34">
        <v>4</v>
      </c>
      <c r="E125" s="34">
        <v>216</v>
      </c>
      <c r="F125" s="35" t="s">
        <v>126</v>
      </c>
      <c r="G125" s="34" t="s">
        <v>87</v>
      </c>
      <c r="H125" s="34">
        <v>7.95</v>
      </c>
      <c r="I125" s="34">
        <v>2.0279863279999999</v>
      </c>
      <c r="J125" s="34">
        <v>3.0784688859999999E-3</v>
      </c>
      <c r="K125" s="34">
        <v>2.0249078589999998</v>
      </c>
      <c r="L125" s="34">
        <v>5.4</v>
      </c>
      <c r="M125" s="34" t="s">
        <v>87</v>
      </c>
      <c r="N125" s="34">
        <v>34.001246535559432</v>
      </c>
      <c r="O125" s="34">
        <v>6.6</v>
      </c>
      <c r="P125" s="36">
        <f>AVERAGE(P123,P129)</f>
        <v>22.806760329999999</v>
      </c>
      <c r="Q125" s="37">
        <v>0.57293917900000002</v>
      </c>
      <c r="R125" s="37">
        <v>46.242989750860069</v>
      </c>
      <c r="S125" s="38">
        <v>11.848369999999999</v>
      </c>
      <c r="T125" s="43">
        <v>17.36214</v>
      </c>
      <c r="U125" s="39">
        <v>7.4352179999999999</v>
      </c>
      <c r="V125" s="39">
        <v>9839.875</v>
      </c>
      <c r="W125" s="40" t="s">
        <v>87</v>
      </c>
      <c r="X125" s="34" t="s">
        <v>87</v>
      </c>
      <c r="Y125" s="34" t="s">
        <v>87</v>
      </c>
      <c r="Z125" s="35" t="s">
        <v>87</v>
      </c>
      <c r="AA125" s="46">
        <v>2.348697953E-2</v>
      </c>
      <c r="AB125" s="34"/>
      <c r="AC125" s="41" t="s">
        <v>88</v>
      </c>
      <c r="AD125" s="34"/>
      <c r="AE125" s="34"/>
      <c r="AF125" s="34"/>
      <c r="AG125" s="34"/>
      <c r="AH125" s="34"/>
      <c r="AI125" s="34"/>
    </row>
    <row r="126" spans="1:35" ht="13.2">
      <c r="A126" s="33">
        <v>44334</v>
      </c>
      <c r="B126" s="34" t="s">
        <v>91</v>
      </c>
      <c r="C126" s="34" t="s">
        <v>92</v>
      </c>
      <c r="D126" s="34">
        <v>5</v>
      </c>
      <c r="E126" s="34">
        <v>217</v>
      </c>
      <c r="F126" s="35" t="s">
        <v>126</v>
      </c>
      <c r="G126" s="34" t="s">
        <v>87</v>
      </c>
      <c r="H126" s="34">
        <v>8.08</v>
      </c>
      <c r="I126" s="34">
        <v>1.6737933039999999</v>
      </c>
      <c r="J126" s="34">
        <v>3.2291553459999997E-2</v>
      </c>
      <c r="K126" s="34">
        <v>1.6415017510000001</v>
      </c>
      <c r="L126" s="34">
        <v>6.3</v>
      </c>
      <c r="M126" s="34" t="s">
        <v>87</v>
      </c>
      <c r="N126" s="34">
        <v>23.185367035792201</v>
      </c>
      <c r="O126" s="34">
        <v>5.85</v>
      </c>
      <c r="P126" s="36">
        <f>P128</f>
        <v>5.7621589919999998</v>
      </c>
      <c r="Q126" s="37">
        <v>0.81538819399999996</v>
      </c>
      <c r="R126" s="37">
        <v>8.2094043249396833</v>
      </c>
      <c r="S126" s="38">
        <v>9.7306000000000008</v>
      </c>
      <c r="T126" s="43">
        <v>9.6606819999999995</v>
      </c>
      <c r="U126" s="39">
        <v>4.8778629999999996</v>
      </c>
      <c r="V126" s="39">
        <v>14863.01</v>
      </c>
      <c r="W126" s="40" t="s">
        <v>87</v>
      </c>
      <c r="X126" s="34" t="s">
        <v>87</v>
      </c>
      <c r="Y126" s="34" t="s">
        <v>87</v>
      </c>
      <c r="Z126" s="35" t="s">
        <v>87</v>
      </c>
      <c r="AA126" s="46">
        <v>3.3432770510000002E-3</v>
      </c>
      <c r="AB126" s="34"/>
      <c r="AC126" s="41" t="s">
        <v>88</v>
      </c>
      <c r="AD126" s="34"/>
      <c r="AE126" s="34"/>
      <c r="AF126" s="34"/>
      <c r="AG126" s="34"/>
      <c r="AH126" s="34"/>
      <c r="AI126" s="34"/>
    </row>
    <row r="127" spans="1:35" ht="13.2">
      <c r="A127" s="33">
        <v>44334</v>
      </c>
      <c r="B127" s="34" t="s">
        <v>91</v>
      </c>
      <c r="C127" s="34" t="s">
        <v>98</v>
      </c>
      <c r="D127" s="34">
        <v>6</v>
      </c>
      <c r="E127" s="34">
        <v>218</v>
      </c>
      <c r="F127" s="35" t="s">
        <v>126</v>
      </c>
      <c r="G127" s="34" t="s">
        <v>87</v>
      </c>
      <c r="H127" s="34">
        <v>8.0299999999999994</v>
      </c>
      <c r="I127" s="34">
        <v>1.804810969</v>
      </c>
      <c r="J127" s="34">
        <v>2.7759714809999999E-2</v>
      </c>
      <c r="K127" s="34">
        <v>1.7770512540000001</v>
      </c>
      <c r="L127" s="34">
        <v>7.1</v>
      </c>
      <c r="M127" s="34" t="s">
        <v>87</v>
      </c>
      <c r="N127" s="34">
        <v>23.782773793020301</v>
      </c>
      <c r="O127" s="34">
        <v>6.22</v>
      </c>
      <c r="P127" s="36">
        <f>AVERAGE(P123,P129)</f>
        <v>22.806760329999999</v>
      </c>
      <c r="Q127" s="37">
        <v>0.54317349299999995</v>
      </c>
      <c r="R127" s="37">
        <v>48.777086738956868</v>
      </c>
      <c r="S127" s="38">
        <v>9.5123540000000002</v>
      </c>
      <c r="T127" s="43">
        <v>11.409700000000001</v>
      </c>
      <c r="U127" s="39">
        <v>6.1547190000000001</v>
      </c>
      <c r="V127" s="39">
        <v>22925.32</v>
      </c>
      <c r="W127" s="40" t="s">
        <v>87</v>
      </c>
      <c r="X127" s="34" t="s">
        <v>87</v>
      </c>
      <c r="Y127" s="34" t="s">
        <v>87</v>
      </c>
      <c r="Z127" s="35" t="s">
        <v>87</v>
      </c>
      <c r="AA127" s="46">
        <v>2.5669159390000001E-3</v>
      </c>
      <c r="AB127" s="34"/>
      <c r="AC127" s="41" t="s">
        <v>88</v>
      </c>
      <c r="AD127" s="34"/>
      <c r="AE127" s="34"/>
      <c r="AF127" s="34"/>
      <c r="AG127" s="34"/>
      <c r="AH127" s="34"/>
      <c r="AI127" s="34"/>
    </row>
    <row r="128" spans="1:35" ht="13.2">
      <c r="A128" s="33">
        <v>44334</v>
      </c>
      <c r="B128" s="34" t="s">
        <v>91</v>
      </c>
      <c r="C128" s="34" t="s">
        <v>92</v>
      </c>
      <c r="D128" s="34">
        <v>7</v>
      </c>
      <c r="E128" s="34">
        <v>219</v>
      </c>
      <c r="F128" s="35" t="s">
        <v>126</v>
      </c>
      <c r="G128" s="34" t="s">
        <v>87</v>
      </c>
      <c r="H128" s="34">
        <v>7.78</v>
      </c>
      <c r="I128" s="34">
        <v>1.251325217</v>
      </c>
      <c r="J128" s="34">
        <v>9.9243632759999992E-3</v>
      </c>
      <c r="K128" s="34">
        <v>1.2414008540000001</v>
      </c>
      <c r="L128" s="34">
        <v>4.5</v>
      </c>
      <c r="M128" s="34" t="s">
        <v>87</v>
      </c>
      <c r="N128" s="34">
        <v>22.498471091875622</v>
      </c>
      <c r="O128" s="34">
        <v>4.8899999999999997</v>
      </c>
      <c r="P128" s="40">
        <v>5.7621589919999998</v>
      </c>
      <c r="Q128" s="34">
        <v>2.8407776230000001</v>
      </c>
      <c r="R128" s="34">
        <v>2.3563447248149338</v>
      </c>
      <c r="S128" s="38">
        <v>11.18329</v>
      </c>
      <c r="T128" s="43">
        <v>16.654350000000001</v>
      </c>
      <c r="U128" s="39">
        <v>12.29612</v>
      </c>
      <c r="V128" s="39">
        <v>11098.32</v>
      </c>
      <c r="W128" s="40" t="s">
        <v>87</v>
      </c>
      <c r="X128" s="34" t="s">
        <v>87</v>
      </c>
      <c r="Y128" s="34" t="s">
        <v>87</v>
      </c>
      <c r="Z128" s="35" t="s">
        <v>87</v>
      </c>
      <c r="AA128" s="46">
        <v>4.8529124009999997E-3</v>
      </c>
      <c r="AB128" s="34"/>
      <c r="AC128" s="41" t="s">
        <v>88</v>
      </c>
      <c r="AD128" s="34"/>
      <c r="AE128" s="34"/>
      <c r="AF128" s="34"/>
      <c r="AG128" s="34"/>
      <c r="AH128" s="34"/>
      <c r="AI128" s="34"/>
    </row>
    <row r="129" spans="1:35" ht="13.2">
      <c r="A129" s="33">
        <v>44334</v>
      </c>
      <c r="B129" s="34" t="s">
        <v>91</v>
      </c>
      <c r="C129" s="34" t="s">
        <v>98</v>
      </c>
      <c r="D129" s="34">
        <v>8</v>
      </c>
      <c r="E129" s="34">
        <v>220</v>
      </c>
      <c r="F129" s="35" t="s">
        <v>126</v>
      </c>
      <c r="G129" s="34" t="s">
        <v>87</v>
      </c>
      <c r="H129" s="34">
        <v>7.96</v>
      </c>
      <c r="I129" s="34">
        <v>1.881464281</v>
      </c>
      <c r="J129" s="34">
        <v>7.3619627629999997E-3</v>
      </c>
      <c r="K129" s="34">
        <v>1.874102318</v>
      </c>
      <c r="L129" s="34">
        <v>5.3</v>
      </c>
      <c r="M129" s="34" t="s">
        <v>87</v>
      </c>
      <c r="N129" s="34">
        <v>25.208867474140224</v>
      </c>
      <c r="O129" s="34">
        <v>6.17</v>
      </c>
      <c r="P129" s="40">
        <v>13.684560060000001</v>
      </c>
      <c r="Q129" s="34">
        <v>3.7569992170000002</v>
      </c>
      <c r="R129" s="34">
        <v>4.2313657159438778</v>
      </c>
      <c r="S129" s="38">
        <v>14.64053</v>
      </c>
      <c r="T129" s="43">
        <v>17.918019999999999</v>
      </c>
      <c r="U129" s="39">
        <v>16.407540000000001</v>
      </c>
      <c r="V129" s="39">
        <v>21186.639999999999</v>
      </c>
      <c r="W129" s="40" t="s">
        <v>87</v>
      </c>
      <c r="X129" s="34" t="s">
        <v>87</v>
      </c>
      <c r="Y129" s="34" t="s">
        <v>87</v>
      </c>
      <c r="Z129" s="35" t="s">
        <v>87</v>
      </c>
      <c r="AA129" s="46">
        <v>5.0733918160000002E-3</v>
      </c>
      <c r="AB129" s="34"/>
      <c r="AC129" s="41" t="s">
        <v>88</v>
      </c>
      <c r="AD129" s="34"/>
      <c r="AE129" s="34"/>
      <c r="AF129" s="34"/>
      <c r="AG129" s="34"/>
      <c r="AH129" s="34"/>
      <c r="AI129" s="34"/>
    </row>
    <row r="130" spans="1:35" ht="13.2">
      <c r="A130" s="47">
        <v>44364</v>
      </c>
      <c r="B130" s="34" t="s">
        <v>121</v>
      </c>
      <c r="C130" s="34" t="s">
        <v>122</v>
      </c>
      <c r="D130" s="34">
        <v>1</v>
      </c>
      <c r="E130" s="34">
        <v>221</v>
      </c>
      <c r="F130" s="35" t="s">
        <v>127</v>
      </c>
      <c r="G130" s="34" t="s">
        <v>87</v>
      </c>
      <c r="H130" s="34">
        <v>7.67</v>
      </c>
      <c r="I130" s="34">
        <v>3.7425948490000001</v>
      </c>
      <c r="J130" s="34">
        <v>6.42277683E-4</v>
      </c>
      <c r="K130" s="34">
        <v>3.7419525710000001</v>
      </c>
      <c r="L130" s="34">
        <v>5</v>
      </c>
      <c r="M130" s="34" t="s">
        <v>87</v>
      </c>
      <c r="N130" s="34">
        <v>7.3394980744001002</v>
      </c>
      <c r="O130" s="34">
        <v>9.58</v>
      </c>
      <c r="P130" s="40">
        <v>621.06175680000001</v>
      </c>
      <c r="Q130" s="34">
        <v>10.591058759999999</v>
      </c>
      <c r="R130" s="34">
        <v>68.121819212098572</v>
      </c>
      <c r="S130" s="40">
        <v>26.311706520000001</v>
      </c>
      <c r="T130" s="37">
        <v>33.86450533</v>
      </c>
      <c r="U130" s="34">
        <v>25.330623020000001</v>
      </c>
      <c r="V130" s="34">
        <v>5537.9710940000004</v>
      </c>
      <c r="W130" s="40">
        <v>4.4566213399999999</v>
      </c>
      <c r="X130" s="34">
        <v>28.740171100000001</v>
      </c>
      <c r="Y130" s="34">
        <v>33.196792440000003</v>
      </c>
      <c r="Z130" s="35">
        <v>0.23716956710000001</v>
      </c>
      <c r="AA130" s="35" t="s">
        <v>87</v>
      </c>
      <c r="AB130" s="34"/>
      <c r="AC130" s="41" t="s">
        <v>88</v>
      </c>
      <c r="AD130" s="34"/>
      <c r="AE130" s="34"/>
      <c r="AF130" s="34"/>
      <c r="AG130" s="34"/>
      <c r="AH130" s="34"/>
      <c r="AI130" s="34"/>
    </row>
    <row r="131" spans="1:35" ht="13.2">
      <c r="A131" s="47">
        <v>44364</v>
      </c>
      <c r="B131" s="34" t="s">
        <v>121</v>
      </c>
      <c r="C131" s="34" t="s">
        <v>122</v>
      </c>
      <c r="D131" s="34">
        <v>2</v>
      </c>
      <c r="E131" s="34">
        <v>222</v>
      </c>
      <c r="F131" s="35" t="s">
        <v>127</v>
      </c>
      <c r="G131" s="34" t="s">
        <v>87</v>
      </c>
      <c r="H131" s="34">
        <v>7.66</v>
      </c>
      <c r="I131" s="34">
        <v>3.8977620630000001</v>
      </c>
      <c r="J131" s="34">
        <v>1.373613723E-3</v>
      </c>
      <c r="K131" s="34">
        <v>3.8963884489999998</v>
      </c>
      <c r="L131" s="34">
        <v>4.8</v>
      </c>
      <c r="M131" s="34" t="s">
        <v>87</v>
      </c>
      <c r="N131" s="34">
        <v>6.9983550258289879</v>
      </c>
      <c r="O131" s="34">
        <v>9.77</v>
      </c>
      <c r="P131" s="40">
        <v>69.461747489999993</v>
      </c>
      <c r="Q131" s="34">
        <v>2.1955999319999999</v>
      </c>
      <c r="R131" s="34">
        <v>36.752198520161187</v>
      </c>
      <c r="S131" s="40">
        <v>17.715340619999999</v>
      </c>
      <c r="T131" s="37">
        <v>18.884465980000002</v>
      </c>
      <c r="U131" s="34">
        <v>11.89292273</v>
      </c>
      <c r="V131" s="34">
        <v>4039.4476810000001</v>
      </c>
      <c r="W131" s="40">
        <v>6.7929180999999996</v>
      </c>
      <c r="X131" s="34">
        <v>2.253210486</v>
      </c>
      <c r="Y131" s="34">
        <v>9.046128586</v>
      </c>
      <c r="Z131" s="35">
        <v>0.82385129749999997</v>
      </c>
      <c r="AA131" s="35" t="s">
        <v>87</v>
      </c>
      <c r="AB131" s="34"/>
      <c r="AC131" s="41" t="s">
        <v>88</v>
      </c>
      <c r="AD131" s="34"/>
      <c r="AE131" s="34"/>
      <c r="AF131" s="34"/>
      <c r="AG131" s="34"/>
      <c r="AH131" s="34"/>
      <c r="AI131" s="34"/>
    </row>
    <row r="132" spans="1:35" ht="13.2">
      <c r="A132" s="47">
        <v>44364</v>
      </c>
      <c r="B132" s="34" t="s">
        <v>121</v>
      </c>
      <c r="C132" s="34" t="s">
        <v>122</v>
      </c>
      <c r="D132" s="34">
        <v>3</v>
      </c>
      <c r="E132" s="34">
        <v>223</v>
      </c>
      <c r="F132" s="35" t="s">
        <v>127</v>
      </c>
      <c r="G132" s="34" t="s">
        <v>87</v>
      </c>
      <c r="H132" s="34">
        <v>7.67</v>
      </c>
      <c r="I132" s="34">
        <v>3.649731075</v>
      </c>
      <c r="J132" s="34">
        <v>1.0951928509999999E-3</v>
      </c>
      <c r="K132" s="34">
        <v>3.6486358820000002</v>
      </c>
      <c r="L132" s="34">
        <v>2.4</v>
      </c>
      <c r="M132" s="34" t="s">
        <v>87</v>
      </c>
      <c r="N132" s="34">
        <v>5.6284340006464033</v>
      </c>
      <c r="O132" s="34">
        <v>9.34</v>
      </c>
      <c r="P132" s="40">
        <v>28.685200049999999</v>
      </c>
      <c r="Q132" s="34">
        <v>5.4161647339999996</v>
      </c>
      <c r="R132" s="34">
        <v>6.1525739935037018</v>
      </c>
      <c r="S132" s="40">
        <v>26.720826550000002</v>
      </c>
      <c r="T132" s="37">
        <v>35.615271890000002</v>
      </c>
      <c r="U132" s="34">
        <v>24.316319140000001</v>
      </c>
      <c r="V132" s="34">
        <v>5782.991814</v>
      </c>
      <c r="W132" s="40">
        <v>8.4049096799999994</v>
      </c>
      <c r="X132" s="34">
        <v>22.007818100000001</v>
      </c>
      <c r="Y132" s="34">
        <v>30.412727780000001</v>
      </c>
      <c r="Z132" s="35">
        <v>0.22962582049999999</v>
      </c>
      <c r="AA132" s="35" t="s">
        <v>87</v>
      </c>
      <c r="AB132" s="34"/>
      <c r="AC132" s="41" t="s">
        <v>88</v>
      </c>
      <c r="AD132" s="34"/>
      <c r="AE132" s="34"/>
      <c r="AF132" s="34"/>
      <c r="AG132" s="34"/>
      <c r="AH132" s="34"/>
      <c r="AI132" s="34"/>
    </row>
    <row r="133" spans="1:35" ht="13.2">
      <c r="A133" s="47">
        <v>44364</v>
      </c>
      <c r="B133" s="34" t="s">
        <v>91</v>
      </c>
      <c r="C133" s="34" t="s">
        <v>92</v>
      </c>
      <c r="D133" s="34">
        <v>1</v>
      </c>
      <c r="E133" s="34">
        <v>224</v>
      </c>
      <c r="F133" s="35" t="s">
        <v>127</v>
      </c>
      <c r="G133" s="34" t="s">
        <v>87</v>
      </c>
      <c r="H133" s="34">
        <v>7.94</v>
      </c>
      <c r="I133" s="34">
        <v>0.94347188559999995</v>
      </c>
      <c r="J133" s="34">
        <v>3.7908520339999998E-3</v>
      </c>
      <c r="K133" s="34">
        <v>0.93968103359999999</v>
      </c>
      <c r="L133" s="34">
        <v>0.8</v>
      </c>
      <c r="M133" s="34" t="s">
        <v>87</v>
      </c>
      <c r="N133" s="34">
        <v>21.569560802234083</v>
      </c>
      <c r="O133" s="34">
        <v>4.01</v>
      </c>
      <c r="P133" s="40">
        <f>AVERAGE(P137,P139)</f>
        <v>17.108384165</v>
      </c>
      <c r="Q133" s="34">
        <v>1.7074628549999999</v>
      </c>
      <c r="R133" s="34">
        <v>11.639881434904762</v>
      </c>
      <c r="S133" s="38">
        <v>5.678795</v>
      </c>
      <c r="T133" s="43">
        <v>8.2802849999999992</v>
      </c>
      <c r="U133" s="39">
        <v>1.8369359999999999</v>
      </c>
      <c r="V133" s="39">
        <v>23728.39</v>
      </c>
      <c r="W133" s="40" t="s">
        <v>87</v>
      </c>
      <c r="X133" s="34" t="s">
        <v>87</v>
      </c>
      <c r="Y133" s="34" t="s">
        <v>87</v>
      </c>
      <c r="Z133" s="35" t="s">
        <v>87</v>
      </c>
      <c r="AA133" s="35" t="s">
        <v>87</v>
      </c>
      <c r="AB133" s="34"/>
      <c r="AC133" s="41" t="s">
        <v>88</v>
      </c>
      <c r="AD133" s="34"/>
      <c r="AE133" s="34"/>
      <c r="AF133" s="34"/>
      <c r="AG133" s="34"/>
      <c r="AH133" s="34"/>
      <c r="AI133" s="34"/>
    </row>
    <row r="134" spans="1:35" ht="13.2">
      <c r="A134" s="47">
        <v>44364</v>
      </c>
      <c r="B134" s="34" t="s">
        <v>91</v>
      </c>
      <c r="C134" s="34" t="s">
        <v>98</v>
      </c>
      <c r="D134" s="34">
        <v>2</v>
      </c>
      <c r="E134" s="34">
        <v>225</v>
      </c>
      <c r="F134" s="35" t="s">
        <v>127</v>
      </c>
      <c r="G134" s="34" t="s">
        <v>87</v>
      </c>
      <c r="H134" s="34">
        <v>7.9</v>
      </c>
      <c r="I134" s="34">
        <v>1.715558199</v>
      </c>
      <c r="J134" s="34">
        <v>1.3340798310000001E-2</v>
      </c>
      <c r="K134" s="34">
        <v>1.702217401</v>
      </c>
      <c r="L134" s="34">
        <v>8.6999999999999993</v>
      </c>
      <c r="M134" s="34" t="s">
        <v>87</v>
      </c>
      <c r="N134" s="34">
        <v>22.099127774792265</v>
      </c>
      <c r="O134" s="34">
        <v>6.3</v>
      </c>
      <c r="P134" s="40">
        <v>0.18990711699999999</v>
      </c>
      <c r="Q134" s="34">
        <v>2.0732069489999998</v>
      </c>
      <c r="R134" s="34">
        <v>0.10641170759422504</v>
      </c>
      <c r="S134" s="38">
        <v>6.7875610000000002</v>
      </c>
      <c r="T134" s="43">
        <v>8.8653659999999999</v>
      </c>
      <c r="U134" s="39">
        <v>4.2420559999999998</v>
      </c>
      <c r="V134" s="39">
        <v>20126.8</v>
      </c>
      <c r="W134" s="40" t="s">
        <v>87</v>
      </c>
      <c r="X134" s="34" t="s">
        <v>87</v>
      </c>
      <c r="Y134" s="34" t="s">
        <v>87</v>
      </c>
      <c r="Z134" s="35" t="s">
        <v>87</v>
      </c>
      <c r="AA134" s="35" t="s">
        <v>87</v>
      </c>
      <c r="AB134" s="34"/>
      <c r="AC134" s="41" t="s">
        <v>88</v>
      </c>
      <c r="AD134" s="34"/>
      <c r="AE134" s="34"/>
      <c r="AF134" s="34"/>
      <c r="AG134" s="34"/>
      <c r="AH134" s="34"/>
      <c r="AI134" s="34"/>
    </row>
    <row r="135" spans="1:35" ht="13.2">
      <c r="A135" s="47">
        <v>44364</v>
      </c>
      <c r="B135" s="34" t="s">
        <v>91</v>
      </c>
      <c r="C135" s="34" t="s">
        <v>92</v>
      </c>
      <c r="D135" s="34">
        <v>3</v>
      </c>
      <c r="E135" s="34">
        <v>226</v>
      </c>
      <c r="F135" s="35" t="s">
        <v>127</v>
      </c>
      <c r="G135" s="34" t="s">
        <v>87</v>
      </c>
      <c r="H135" s="34">
        <v>7.91</v>
      </c>
      <c r="I135" s="34">
        <v>1.260421885</v>
      </c>
      <c r="J135" s="34">
        <v>1.004141136E-2</v>
      </c>
      <c r="K135" s="34">
        <v>1.250380474</v>
      </c>
      <c r="L135" s="34">
        <v>6.3</v>
      </c>
      <c r="M135" s="34" t="s">
        <v>87</v>
      </c>
      <c r="N135" s="34">
        <v>24.752123475559387</v>
      </c>
      <c r="O135" s="34">
        <v>4.68</v>
      </c>
      <c r="P135" s="40">
        <f>AVERAGE(P137,P139)</f>
        <v>17.108384165</v>
      </c>
      <c r="Q135" s="34">
        <v>4.7989238700000003</v>
      </c>
      <c r="R135" s="34">
        <v>4.1414837420006787</v>
      </c>
      <c r="S135" s="38">
        <v>4.6890869999999998</v>
      </c>
      <c r="T135" s="43">
        <v>3.2677123789999998</v>
      </c>
      <c r="U135" s="39">
        <v>5.5820959999999999</v>
      </c>
      <c r="V135" s="39">
        <v>14415.71</v>
      </c>
      <c r="W135" s="40" t="s">
        <v>87</v>
      </c>
      <c r="X135" s="34" t="s">
        <v>87</v>
      </c>
      <c r="Y135" s="34" t="s">
        <v>87</v>
      </c>
      <c r="Z135" s="35" t="s">
        <v>87</v>
      </c>
      <c r="AA135" s="35" t="s">
        <v>87</v>
      </c>
      <c r="AB135" s="34"/>
      <c r="AC135" s="41" t="s">
        <v>88</v>
      </c>
      <c r="AD135" s="34"/>
      <c r="AE135" s="34"/>
      <c r="AF135" s="34"/>
      <c r="AG135" s="34"/>
      <c r="AH135" s="34"/>
      <c r="AI135" s="34"/>
    </row>
    <row r="136" spans="1:35" ht="13.2">
      <c r="A136" s="47">
        <v>44364</v>
      </c>
      <c r="B136" s="34" t="s">
        <v>91</v>
      </c>
      <c r="C136" s="34" t="s">
        <v>98</v>
      </c>
      <c r="D136" s="34">
        <v>4</v>
      </c>
      <c r="E136" s="34">
        <v>227</v>
      </c>
      <c r="F136" s="35" t="s">
        <v>127</v>
      </c>
      <c r="G136" s="34" t="s">
        <v>87</v>
      </c>
      <c r="H136" s="34">
        <v>7.77</v>
      </c>
      <c r="I136" s="34">
        <v>1.4068107949999999</v>
      </c>
      <c r="J136" s="34">
        <v>2.8730972630000001E-2</v>
      </c>
      <c r="K136" s="34">
        <v>1.3780798219999999</v>
      </c>
      <c r="L136" s="34">
        <v>7.1</v>
      </c>
      <c r="M136" s="34" t="s">
        <v>87</v>
      </c>
      <c r="N136" s="34">
        <v>24.141500991419395</v>
      </c>
      <c r="O136" s="34">
        <v>5.4</v>
      </c>
      <c r="P136" s="40">
        <v>2.3846651560000001</v>
      </c>
      <c r="Q136" s="34">
        <v>3.8462341219999998</v>
      </c>
      <c r="R136" s="34">
        <v>0.72024875632763752</v>
      </c>
      <c r="S136" s="38">
        <v>2.5475219999999998</v>
      </c>
      <c r="T136" s="43">
        <v>5.6152824409999997</v>
      </c>
      <c r="U136" s="39">
        <v>4.5480159999999996</v>
      </c>
      <c r="V136" s="39">
        <v>12015.54</v>
      </c>
      <c r="W136" s="40" t="s">
        <v>87</v>
      </c>
      <c r="X136" s="34" t="s">
        <v>87</v>
      </c>
      <c r="Y136" s="34" t="s">
        <v>87</v>
      </c>
      <c r="Z136" s="35" t="s">
        <v>87</v>
      </c>
      <c r="AA136" s="35" t="s">
        <v>87</v>
      </c>
      <c r="AB136" s="34"/>
      <c r="AC136" s="41" t="s">
        <v>88</v>
      </c>
      <c r="AD136" s="34"/>
      <c r="AE136" s="34"/>
      <c r="AF136" s="34"/>
      <c r="AG136" s="34"/>
      <c r="AH136" s="34"/>
      <c r="AI136" s="34"/>
    </row>
    <row r="137" spans="1:35" ht="13.2">
      <c r="A137" s="47">
        <v>44364</v>
      </c>
      <c r="B137" s="34" t="s">
        <v>91</v>
      </c>
      <c r="C137" s="34" t="s">
        <v>92</v>
      </c>
      <c r="D137" s="34">
        <v>5</v>
      </c>
      <c r="E137" s="34">
        <v>228</v>
      </c>
      <c r="F137" s="35" t="s">
        <v>127</v>
      </c>
      <c r="G137" s="34" t="s">
        <v>87</v>
      </c>
      <c r="H137" s="34">
        <v>7.95</v>
      </c>
      <c r="I137" s="34">
        <v>0.9768527387</v>
      </c>
      <c r="J137" s="34">
        <v>2.0830153300000001E-2</v>
      </c>
      <c r="K137" s="34">
        <v>0.95602258539999996</v>
      </c>
      <c r="L137" s="34">
        <v>6.4</v>
      </c>
      <c r="M137" s="34" t="s">
        <v>87</v>
      </c>
      <c r="N137" s="34">
        <v>20.137092949377614</v>
      </c>
      <c r="O137" s="34">
        <v>4.33</v>
      </c>
      <c r="P137" s="40">
        <v>11.616848279999999</v>
      </c>
      <c r="Q137" s="34">
        <v>5.685904055</v>
      </c>
      <c r="R137" s="34">
        <v>2.3734474349876051</v>
      </c>
      <c r="S137" s="38">
        <v>3.1413180000000001</v>
      </c>
      <c r="T137" s="43">
        <v>4.5120396979999997</v>
      </c>
      <c r="U137" s="39">
        <v>2.1410179999999999</v>
      </c>
      <c r="V137" s="39">
        <v>13743.08</v>
      </c>
      <c r="W137" s="40" t="s">
        <v>87</v>
      </c>
      <c r="X137" s="34" t="s">
        <v>87</v>
      </c>
      <c r="Y137" s="34" t="s">
        <v>87</v>
      </c>
      <c r="Z137" s="35" t="s">
        <v>87</v>
      </c>
      <c r="AA137" s="35" t="s">
        <v>87</v>
      </c>
      <c r="AB137" s="34"/>
      <c r="AC137" s="41" t="s">
        <v>88</v>
      </c>
      <c r="AD137" s="34"/>
      <c r="AE137" s="34"/>
      <c r="AF137" s="34"/>
      <c r="AG137" s="34"/>
      <c r="AH137" s="34"/>
      <c r="AI137" s="34"/>
    </row>
    <row r="138" spans="1:35" ht="13.2">
      <c r="A138" s="47">
        <v>44364</v>
      </c>
      <c r="B138" s="34" t="s">
        <v>91</v>
      </c>
      <c r="C138" s="34" t="s">
        <v>98</v>
      </c>
      <c r="D138" s="34">
        <v>6</v>
      </c>
      <c r="E138" s="34">
        <v>229</v>
      </c>
      <c r="F138" s="35" t="s">
        <v>127</v>
      </c>
      <c r="G138" s="34" t="s">
        <v>87</v>
      </c>
      <c r="H138" s="34">
        <v>7.85</v>
      </c>
      <c r="I138" s="34">
        <v>1.5306952650000001</v>
      </c>
      <c r="J138" s="34">
        <v>2.3440871009999999E-2</v>
      </c>
      <c r="K138" s="34">
        <v>1.5072543940000001</v>
      </c>
      <c r="L138" s="34">
        <v>7.3</v>
      </c>
      <c r="M138" s="34" t="s">
        <v>87</v>
      </c>
      <c r="N138" s="34">
        <v>25.532456233944249</v>
      </c>
      <c r="O138" s="34">
        <v>5.43</v>
      </c>
      <c r="P138" s="40">
        <v>21.364707240000001</v>
      </c>
      <c r="Q138" s="34">
        <v>5.2800592039999996</v>
      </c>
      <c r="R138" s="34">
        <v>4.700553297845012</v>
      </c>
      <c r="S138" s="38">
        <v>7.7196959999999999</v>
      </c>
      <c r="T138" s="39">
        <v>11.810420000000001</v>
      </c>
      <c r="U138" s="39">
        <v>5.2926770000000003</v>
      </c>
      <c r="V138" s="39">
        <v>9753.2690000000002</v>
      </c>
      <c r="W138" s="40" t="s">
        <v>87</v>
      </c>
      <c r="X138" s="34" t="s">
        <v>87</v>
      </c>
      <c r="Y138" s="34" t="s">
        <v>87</v>
      </c>
      <c r="Z138" s="35" t="s">
        <v>87</v>
      </c>
      <c r="AA138" s="35" t="s">
        <v>87</v>
      </c>
      <c r="AB138" s="34"/>
      <c r="AC138" s="41" t="s">
        <v>88</v>
      </c>
      <c r="AD138" s="34"/>
      <c r="AE138" s="34"/>
      <c r="AF138" s="34"/>
      <c r="AG138" s="34"/>
      <c r="AH138" s="34"/>
      <c r="AI138" s="34"/>
    </row>
    <row r="139" spans="1:35" ht="13.2">
      <c r="A139" s="47">
        <v>44364</v>
      </c>
      <c r="B139" s="34" t="s">
        <v>91</v>
      </c>
      <c r="C139" s="34" t="s">
        <v>92</v>
      </c>
      <c r="D139" s="34">
        <v>7</v>
      </c>
      <c r="E139" s="34">
        <v>230</v>
      </c>
      <c r="F139" s="35" t="s">
        <v>127</v>
      </c>
      <c r="G139" s="34" t="s">
        <v>87</v>
      </c>
      <c r="H139" s="34">
        <v>8.84</v>
      </c>
      <c r="I139" s="34">
        <v>1.2437089100000001</v>
      </c>
      <c r="J139" s="34">
        <v>1.388303888E-2</v>
      </c>
      <c r="K139" s="34">
        <v>1.2298258710000001</v>
      </c>
      <c r="L139" s="34">
        <v>6.8</v>
      </c>
      <c r="M139" s="34" t="s">
        <v>87</v>
      </c>
      <c r="N139" s="34">
        <v>23.471450743342594</v>
      </c>
      <c r="O139" s="34">
        <v>5.03</v>
      </c>
      <c r="P139" s="40">
        <v>22.599920050000001</v>
      </c>
      <c r="Q139" s="34">
        <f>AVERAGE(Q133,Q135,Q137)</f>
        <v>4.0640969266666671</v>
      </c>
      <c r="R139" s="34">
        <v>6.4600171827141875</v>
      </c>
      <c r="S139" s="38">
        <v>5.0568289999999996</v>
      </c>
      <c r="T139" s="39">
        <v>8.5504529999999992</v>
      </c>
      <c r="U139" s="39">
        <v>5.2283010000000001</v>
      </c>
      <c r="V139" s="39">
        <v>15577.92</v>
      </c>
      <c r="W139" s="40" t="s">
        <v>87</v>
      </c>
      <c r="X139" s="34" t="s">
        <v>87</v>
      </c>
      <c r="Y139" s="34" t="s">
        <v>87</v>
      </c>
      <c r="Z139" s="35" t="s">
        <v>87</v>
      </c>
      <c r="AA139" s="35" t="s">
        <v>87</v>
      </c>
      <c r="AB139" s="34"/>
      <c r="AC139" s="41" t="s">
        <v>88</v>
      </c>
      <c r="AD139" s="34"/>
      <c r="AE139" s="34"/>
      <c r="AF139" s="34"/>
      <c r="AG139" s="34"/>
      <c r="AH139" s="34"/>
      <c r="AI139" s="34"/>
    </row>
    <row r="140" spans="1:35" ht="13.2">
      <c r="A140" s="47">
        <v>44364</v>
      </c>
      <c r="B140" s="34" t="s">
        <v>91</v>
      </c>
      <c r="C140" s="34" t="s">
        <v>98</v>
      </c>
      <c r="D140" s="34">
        <v>8</v>
      </c>
      <c r="E140" s="34">
        <v>231</v>
      </c>
      <c r="F140" s="35" t="s">
        <v>127</v>
      </c>
      <c r="G140" s="34" t="s">
        <v>87</v>
      </c>
      <c r="H140" s="34">
        <v>7.78</v>
      </c>
      <c r="I140" s="34">
        <v>1.759516651</v>
      </c>
      <c r="J140" s="34">
        <v>1.8452233509999999E-2</v>
      </c>
      <c r="K140" s="34">
        <v>1.741064417</v>
      </c>
      <c r="L140" s="34">
        <v>7.5</v>
      </c>
      <c r="M140" s="34" t="s">
        <v>87</v>
      </c>
      <c r="N140" s="34">
        <v>28.691416736979367</v>
      </c>
      <c r="O140" s="34">
        <v>5.78</v>
      </c>
      <c r="P140" s="40">
        <v>3.6231519329999999</v>
      </c>
      <c r="Q140" s="34">
        <v>12.18264074</v>
      </c>
      <c r="R140" s="34">
        <v>0.34549036180414666</v>
      </c>
      <c r="S140" s="38">
        <v>8.594716</v>
      </c>
      <c r="T140" s="39">
        <v>13.352869999999999</v>
      </c>
      <c r="U140" s="39">
        <v>9.4776989999999994</v>
      </c>
      <c r="V140" s="39">
        <v>15031.3</v>
      </c>
      <c r="W140" s="40" t="s">
        <v>87</v>
      </c>
      <c r="X140" s="34" t="s">
        <v>87</v>
      </c>
      <c r="Y140" s="34" t="s">
        <v>87</v>
      </c>
      <c r="Z140" s="35" t="s">
        <v>87</v>
      </c>
      <c r="AA140" s="35" t="s">
        <v>87</v>
      </c>
      <c r="AB140" s="34"/>
      <c r="AC140" s="41" t="s">
        <v>88</v>
      </c>
      <c r="AD140" s="34"/>
      <c r="AE140" s="34"/>
      <c r="AF140" s="34"/>
      <c r="AG140" s="34"/>
      <c r="AH140" s="34"/>
      <c r="AI140" s="34"/>
    </row>
    <row r="141" spans="1:35" ht="13.2">
      <c r="A141" s="47">
        <v>44368</v>
      </c>
      <c r="B141" s="34" t="s">
        <v>84</v>
      </c>
      <c r="C141" s="34" t="s">
        <v>85</v>
      </c>
      <c r="D141" s="34">
        <v>1</v>
      </c>
      <c r="E141" s="34">
        <v>232</v>
      </c>
      <c r="F141" s="35" t="s">
        <v>128</v>
      </c>
      <c r="G141" s="44">
        <v>1.4258476416025259</v>
      </c>
      <c r="H141" s="34">
        <v>8.15</v>
      </c>
      <c r="I141" s="34">
        <v>0.83201387959999995</v>
      </c>
      <c r="J141" s="34">
        <v>2.0386634010000002E-3</v>
      </c>
      <c r="K141" s="34">
        <v>0.82997521620000003</v>
      </c>
      <c r="L141" s="34">
        <v>4.5</v>
      </c>
      <c r="M141" s="34">
        <v>12.9</v>
      </c>
      <c r="N141" s="34">
        <v>11.793299187681468</v>
      </c>
      <c r="O141" s="34">
        <v>4.1100000000000003</v>
      </c>
      <c r="P141" s="40">
        <v>3.206176777</v>
      </c>
      <c r="Q141" s="34">
        <v>2.5916083489999999</v>
      </c>
      <c r="R141" s="34">
        <v>1.4371725752311526</v>
      </c>
      <c r="S141" s="40">
        <v>14.019357339999999</v>
      </c>
      <c r="T141" s="34">
        <v>16.280214699999998</v>
      </c>
      <c r="U141" s="34">
        <v>27.47681794</v>
      </c>
      <c r="V141" s="34">
        <v>2739.39849</v>
      </c>
      <c r="W141" s="40">
        <v>8.0224909100000001</v>
      </c>
      <c r="X141" s="34">
        <v>12.437115110000001</v>
      </c>
      <c r="Y141" s="34">
        <v>20.459606019999999</v>
      </c>
      <c r="Z141" s="35">
        <v>0.28740561660000002</v>
      </c>
      <c r="AA141" s="35" t="s">
        <v>87</v>
      </c>
      <c r="AB141" s="34"/>
      <c r="AC141" s="41" t="s">
        <v>88</v>
      </c>
      <c r="AD141" s="34"/>
      <c r="AE141" s="34"/>
      <c r="AF141" s="34"/>
      <c r="AG141" s="34"/>
      <c r="AH141" s="34"/>
      <c r="AI141" s="34"/>
    </row>
    <row r="142" spans="1:35" ht="13.2">
      <c r="A142" s="47">
        <v>44368</v>
      </c>
      <c r="B142" s="34" t="s">
        <v>84</v>
      </c>
      <c r="C142" s="34" t="s">
        <v>89</v>
      </c>
      <c r="D142" s="34">
        <v>2</v>
      </c>
      <c r="E142" s="34">
        <v>233</v>
      </c>
      <c r="F142" s="35" t="s">
        <v>128</v>
      </c>
      <c r="G142" s="44">
        <v>1.2391020327610027</v>
      </c>
      <c r="H142" s="34">
        <v>8.0500000000000007</v>
      </c>
      <c r="I142" s="34">
        <v>0.68508836230000003</v>
      </c>
      <c r="J142" s="34">
        <f>AVERAGE(J144,J147)</f>
        <v>1.7385158527850001E-2</v>
      </c>
      <c r="K142" s="34">
        <v>0.68508836230000003</v>
      </c>
      <c r="L142" s="34">
        <v>5.8</v>
      </c>
      <c r="M142" s="34">
        <v>4.24</v>
      </c>
      <c r="N142" s="34">
        <v>4.3680377963677177</v>
      </c>
      <c r="O142" s="34">
        <v>3.99</v>
      </c>
      <c r="P142" s="40">
        <v>32.409138259999999</v>
      </c>
      <c r="Q142" s="34">
        <v>3.4766612609999998</v>
      </c>
      <c r="R142" s="34">
        <v>10.829188978472207</v>
      </c>
      <c r="S142" s="40">
        <v>14.1949027</v>
      </c>
      <c r="T142" s="34">
        <v>11.84947966</v>
      </c>
      <c r="U142" s="34">
        <v>18.908933380000001</v>
      </c>
      <c r="V142" s="34">
        <v>782.55958039999996</v>
      </c>
      <c r="W142" s="40">
        <v>5.7108078720000002</v>
      </c>
      <c r="X142" s="34">
        <v>16.737695339999998</v>
      </c>
      <c r="Y142" s="34">
        <v>22.448503209999998</v>
      </c>
      <c r="Z142" s="35">
        <v>0.3123716023</v>
      </c>
      <c r="AA142" s="35" t="s">
        <v>87</v>
      </c>
      <c r="AB142" s="34"/>
      <c r="AC142" s="41" t="s">
        <v>88</v>
      </c>
      <c r="AD142" s="34"/>
      <c r="AE142" s="34"/>
      <c r="AF142" s="34"/>
      <c r="AG142" s="34"/>
      <c r="AH142" s="34"/>
      <c r="AI142" s="34"/>
    </row>
    <row r="143" spans="1:35" ht="13.2">
      <c r="A143" s="47">
        <v>44368</v>
      </c>
      <c r="B143" s="34" t="s">
        <v>84</v>
      </c>
      <c r="C143" s="34" t="s">
        <v>90</v>
      </c>
      <c r="D143" s="34">
        <v>3</v>
      </c>
      <c r="E143" s="34">
        <v>234</v>
      </c>
      <c r="F143" s="35" t="s">
        <v>128</v>
      </c>
      <c r="G143" s="44">
        <v>1.3200473653049141</v>
      </c>
      <c r="H143" s="34">
        <v>8.09</v>
      </c>
      <c r="I143" s="34">
        <v>0.61887304659999998</v>
      </c>
      <c r="J143" s="34">
        <v>8.4951041070000001E-5</v>
      </c>
      <c r="K143" s="34">
        <v>0.61878809560000003</v>
      </c>
      <c r="L143" s="34">
        <v>4.9000000000000004</v>
      </c>
      <c r="M143" s="34">
        <v>8.26</v>
      </c>
      <c r="N143" s="34">
        <v>6.2677155323418026</v>
      </c>
      <c r="O143" s="34">
        <v>3.29</v>
      </c>
      <c r="P143" s="40">
        <v>91.383764279999994</v>
      </c>
      <c r="Q143" s="34">
        <v>1.7596726140000001</v>
      </c>
      <c r="R143" s="34">
        <v>60.329259671348801</v>
      </c>
      <c r="S143" s="40">
        <v>16.911813110000001</v>
      </c>
      <c r="T143" s="34">
        <v>9.8815015640000006</v>
      </c>
      <c r="U143" s="34">
        <v>35.763962190000001</v>
      </c>
      <c r="V143" s="34">
        <v>2445.916581</v>
      </c>
      <c r="W143" s="40">
        <v>6.6081911839999998</v>
      </c>
      <c r="X143" s="34">
        <v>21.196079409999999</v>
      </c>
      <c r="Y143" s="34">
        <v>27.804270599999999</v>
      </c>
      <c r="Z143" s="35">
        <v>0.3273014555</v>
      </c>
      <c r="AA143" s="35" t="s">
        <v>87</v>
      </c>
      <c r="AB143" s="34"/>
      <c r="AC143" s="41" t="s">
        <v>88</v>
      </c>
      <c r="AD143" s="34"/>
      <c r="AE143" s="34"/>
      <c r="AF143" s="34"/>
      <c r="AG143" s="34"/>
      <c r="AH143" s="34"/>
      <c r="AI143" s="34"/>
    </row>
    <row r="144" spans="1:35" ht="13.2">
      <c r="A144" s="47">
        <v>44368</v>
      </c>
      <c r="B144" s="34" t="s">
        <v>84</v>
      </c>
      <c r="C144" s="34" t="s">
        <v>89</v>
      </c>
      <c r="D144" s="34">
        <v>4</v>
      </c>
      <c r="E144" s="34">
        <v>235</v>
      </c>
      <c r="F144" s="35" t="s">
        <v>128</v>
      </c>
      <c r="G144" s="44">
        <v>1.4619143477402801</v>
      </c>
      <c r="H144" s="34">
        <v>8.08</v>
      </c>
      <c r="I144" s="34">
        <v>0.77819195929999996</v>
      </c>
      <c r="J144" s="34">
        <v>3.3881442220000002E-2</v>
      </c>
      <c r="K144" s="34">
        <v>0.74431051709999996</v>
      </c>
      <c r="L144" s="34">
        <v>6.9</v>
      </c>
      <c r="M144" s="34">
        <v>6.72</v>
      </c>
      <c r="N144" s="34">
        <v>5.1546187915216688</v>
      </c>
      <c r="O144" s="34">
        <v>4.21</v>
      </c>
      <c r="P144" s="40">
        <v>35.682879710000002</v>
      </c>
      <c r="Q144" s="34">
        <v>7.6521556999999998</v>
      </c>
      <c r="R144" s="34">
        <v>5.4171009044689153</v>
      </c>
      <c r="S144" s="40">
        <v>8.9180790279999993</v>
      </c>
      <c r="T144" s="34">
        <v>6.5272251130000001</v>
      </c>
      <c r="U144" s="34">
        <v>15.03717956</v>
      </c>
      <c r="V144" s="34">
        <v>2599.0429779999999</v>
      </c>
      <c r="W144" s="40">
        <v>8.5623580459999999</v>
      </c>
      <c r="X144" s="34">
        <v>14.71942494</v>
      </c>
      <c r="Y144" s="34">
        <v>23.28178299</v>
      </c>
      <c r="Z144" s="35">
        <v>0.3911333776</v>
      </c>
      <c r="AA144" s="35" t="s">
        <v>87</v>
      </c>
      <c r="AB144" s="34"/>
      <c r="AC144" s="41" t="s">
        <v>88</v>
      </c>
      <c r="AD144" s="34"/>
      <c r="AE144" s="34"/>
      <c r="AF144" s="34"/>
      <c r="AG144" s="34"/>
      <c r="AH144" s="34"/>
      <c r="AI144" s="34"/>
    </row>
    <row r="145" spans="1:35" ht="13.2">
      <c r="A145" s="47">
        <v>44368</v>
      </c>
      <c r="B145" s="34" t="s">
        <v>84</v>
      </c>
      <c r="C145" s="34" t="s">
        <v>85</v>
      </c>
      <c r="D145" s="34">
        <v>5</v>
      </c>
      <c r="E145" s="34">
        <v>236</v>
      </c>
      <c r="F145" s="35" t="s">
        <v>128</v>
      </c>
      <c r="G145" s="44">
        <v>1.3421038089599364</v>
      </c>
      <c r="H145" s="34">
        <v>7.94</v>
      </c>
      <c r="I145" s="34">
        <v>1.386841451</v>
      </c>
      <c r="J145" s="34">
        <v>4.2887777120000003E-3</v>
      </c>
      <c r="K145" s="34">
        <v>1.382552673</v>
      </c>
      <c r="L145" s="34">
        <v>6.3</v>
      </c>
      <c r="M145" s="34">
        <v>14.76</v>
      </c>
      <c r="N145" s="34">
        <v>16.172329337634743</v>
      </c>
      <c r="O145" s="34">
        <v>6.76</v>
      </c>
      <c r="P145" s="40">
        <v>64.374598399999996</v>
      </c>
      <c r="Q145" s="34">
        <v>9.9546829120000009</v>
      </c>
      <c r="R145" s="34">
        <v>7.5123865984072511</v>
      </c>
      <c r="S145" s="40">
        <v>18.603416970000001</v>
      </c>
      <c r="T145" s="34">
        <v>30.081024960000001</v>
      </c>
      <c r="U145" s="34">
        <v>12.42286122</v>
      </c>
      <c r="V145" s="34">
        <v>7879.4163019999996</v>
      </c>
      <c r="W145" s="40">
        <v>11.38521682</v>
      </c>
      <c r="X145" s="34">
        <v>6.776490227</v>
      </c>
      <c r="Y145" s="34">
        <v>18.16170704</v>
      </c>
      <c r="Z145" s="35">
        <v>0.2018506152</v>
      </c>
      <c r="AA145" s="35" t="s">
        <v>87</v>
      </c>
      <c r="AB145" s="34"/>
      <c r="AC145" s="41" t="s">
        <v>88</v>
      </c>
      <c r="AD145" s="34"/>
      <c r="AE145" s="34"/>
      <c r="AF145" s="34"/>
      <c r="AG145" s="34"/>
      <c r="AH145" s="34"/>
      <c r="AI145" s="34"/>
    </row>
    <row r="146" spans="1:35" ht="13.2">
      <c r="A146" s="47">
        <v>44368</v>
      </c>
      <c r="B146" s="34" t="s">
        <v>84</v>
      </c>
      <c r="C146" s="34" t="s">
        <v>90</v>
      </c>
      <c r="D146" s="34">
        <v>6</v>
      </c>
      <c r="E146" s="34">
        <v>237</v>
      </c>
      <c r="F146" s="35" t="s">
        <v>128</v>
      </c>
      <c r="G146" s="44">
        <v>1.3060772317610683</v>
      </c>
      <c r="H146" s="34">
        <v>8.3800000000000008</v>
      </c>
      <c r="I146" s="34">
        <v>1.2225686330000001</v>
      </c>
      <c r="J146" s="34">
        <v>0.13707952230000001</v>
      </c>
      <c r="K146" s="34">
        <v>1.085489111</v>
      </c>
      <c r="L146" s="34">
        <v>6.6</v>
      </c>
      <c r="M146" s="34">
        <v>5.92</v>
      </c>
      <c r="N146" s="34">
        <v>7.019822140957455</v>
      </c>
      <c r="O146" s="34">
        <v>5.8</v>
      </c>
      <c r="P146" s="40">
        <v>10.44330736</v>
      </c>
      <c r="Q146" s="34">
        <v>12.634225239999999</v>
      </c>
      <c r="R146" s="34">
        <v>0.96024105975427754</v>
      </c>
      <c r="S146" s="40">
        <v>14.63276696</v>
      </c>
      <c r="T146" s="34">
        <v>33.265238490000002</v>
      </c>
      <c r="U146" s="34">
        <v>5.5509256799999998</v>
      </c>
      <c r="V146" s="34">
        <v>6165.1765160000004</v>
      </c>
      <c r="W146" s="40">
        <v>7.980923121</v>
      </c>
      <c r="X146" s="34">
        <v>23.90518582</v>
      </c>
      <c r="Y146" s="34">
        <v>31.88610894</v>
      </c>
      <c r="Z146" s="35">
        <v>0.28900423279999998</v>
      </c>
      <c r="AA146" s="35" t="s">
        <v>87</v>
      </c>
      <c r="AB146" s="34"/>
      <c r="AC146" s="41" t="s">
        <v>88</v>
      </c>
      <c r="AD146" s="34"/>
      <c r="AE146" s="34"/>
      <c r="AF146" s="34"/>
      <c r="AG146" s="34"/>
      <c r="AH146" s="34"/>
      <c r="AI146" s="34"/>
    </row>
    <row r="147" spans="1:35" ht="13.2">
      <c r="A147" s="47">
        <v>44368</v>
      </c>
      <c r="B147" s="34" t="s">
        <v>84</v>
      </c>
      <c r="C147" s="34" t="s">
        <v>89</v>
      </c>
      <c r="D147" s="34">
        <v>7</v>
      </c>
      <c r="E147" s="34">
        <v>238</v>
      </c>
      <c r="F147" s="35" t="s">
        <v>128</v>
      </c>
      <c r="G147" s="44">
        <v>1.2526116702848495</v>
      </c>
      <c r="H147" s="34">
        <v>8.1</v>
      </c>
      <c r="I147" s="34">
        <v>0.63774162970000003</v>
      </c>
      <c r="J147" s="34">
        <v>8.8887483569999998E-4</v>
      </c>
      <c r="K147" s="34">
        <v>0.63685275490000004</v>
      </c>
      <c r="L147" s="34">
        <v>4.5999999999999996</v>
      </c>
      <c r="M147" s="34">
        <v>6.72</v>
      </c>
      <c r="N147" s="34">
        <v>5.8093351419398456</v>
      </c>
      <c r="O147" s="34">
        <v>3.39</v>
      </c>
      <c r="P147" s="40">
        <v>14.69206806</v>
      </c>
      <c r="Q147" s="34">
        <v>0.94317163100000001</v>
      </c>
      <c r="R147" s="34">
        <v>18.0960184160054</v>
      </c>
      <c r="S147" s="40">
        <v>15.54053861</v>
      </c>
      <c r="T147" s="34">
        <v>19.10490321</v>
      </c>
      <c r="U147" s="34">
        <v>7.5677293880000001</v>
      </c>
      <c r="V147" s="34">
        <v>13485.785910000001</v>
      </c>
      <c r="W147" s="40">
        <v>5.8905439829999997</v>
      </c>
      <c r="X147" s="34">
        <v>29.162014460000002</v>
      </c>
      <c r="Y147" s="34">
        <v>35.052558439999999</v>
      </c>
      <c r="Z147" s="35">
        <v>0.41859140230000003</v>
      </c>
      <c r="AA147" s="35" t="s">
        <v>87</v>
      </c>
      <c r="AB147" s="34"/>
      <c r="AC147" s="41" t="s">
        <v>88</v>
      </c>
      <c r="AD147" s="34"/>
      <c r="AE147" s="34"/>
      <c r="AF147" s="34"/>
      <c r="AG147" s="34"/>
      <c r="AH147" s="34"/>
      <c r="AI147" s="34"/>
    </row>
    <row r="148" spans="1:35" ht="13.2">
      <c r="A148" s="47">
        <v>44368</v>
      </c>
      <c r="B148" s="34" t="s">
        <v>84</v>
      </c>
      <c r="C148" s="34" t="s">
        <v>85</v>
      </c>
      <c r="D148" s="34">
        <v>8</v>
      </c>
      <c r="E148" s="34">
        <v>239</v>
      </c>
      <c r="F148" s="35" t="s">
        <v>128</v>
      </c>
      <c r="G148" s="44">
        <v>1.2968732320242089</v>
      </c>
      <c r="H148" s="34">
        <v>8.1199999999999992</v>
      </c>
      <c r="I148" s="34">
        <v>0.84854202690000002</v>
      </c>
      <c r="J148" s="34">
        <v>3.56152204E-3</v>
      </c>
      <c r="K148" s="34">
        <v>0.84498050489999998</v>
      </c>
      <c r="L148" s="34">
        <v>6.3</v>
      </c>
      <c r="M148" s="34">
        <v>14.98</v>
      </c>
      <c r="N148" s="34">
        <v>12.784016714546894</v>
      </c>
      <c r="O148" s="34">
        <v>3.58</v>
      </c>
      <c r="P148" s="40">
        <f>AVERAGE(P141,P145)</f>
        <v>33.790387588499996</v>
      </c>
      <c r="Q148" s="34">
        <v>2.9263711520000002</v>
      </c>
      <c r="R148" s="34">
        <v>13.413885468828827</v>
      </c>
      <c r="S148" s="40">
        <v>12.36022676</v>
      </c>
      <c r="T148" s="34">
        <v>16.884723659999999</v>
      </c>
      <c r="U148" s="34">
        <v>4.4440034410000004</v>
      </c>
      <c r="V148" s="34">
        <v>6168.4223419999998</v>
      </c>
      <c r="W148" s="40">
        <v>9.0482386520000002</v>
      </c>
      <c r="X148" s="34">
        <v>17.353509290000002</v>
      </c>
      <c r="Y148" s="34">
        <v>26.40174794</v>
      </c>
      <c r="Z148" s="35">
        <v>0.29478576220000002</v>
      </c>
      <c r="AA148" s="35" t="s">
        <v>87</v>
      </c>
      <c r="AB148" s="34"/>
      <c r="AC148" s="41" t="s">
        <v>88</v>
      </c>
      <c r="AD148" s="34"/>
      <c r="AE148" s="34"/>
      <c r="AF148" s="34"/>
      <c r="AG148" s="34"/>
      <c r="AH148" s="34"/>
      <c r="AI148" s="34"/>
    </row>
    <row r="149" spans="1:35" ht="13.2">
      <c r="A149" s="47">
        <v>44368</v>
      </c>
      <c r="B149" s="34" t="s">
        <v>84</v>
      </c>
      <c r="C149" s="34" t="s">
        <v>90</v>
      </c>
      <c r="D149" s="34">
        <v>9</v>
      </c>
      <c r="E149" s="34">
        <v>240</v>
      </c>
      <c r="F149" s="35" t="s">
        <v>128</v>
      </c>
      <c r="G149" s="44">
        <v>1.3270778238273797</v>
      </c>
      <c r="H149" s="34">
        <v>8.34</v>
      </c>
      <c r="I149" s="34">
        <v>0.65789621249999997</v>
      </c>
      <c r="J149" s="34">
        <v>3.4099932980000001E-4</v>
      </c>
      <c r="K149" s="34">
        <v>0.65755521319999999</v>
      </c>
      <c r="L149" s="34">
        <v>4.5999999999999996</v>
      </c>
      <c r="M149" s="34">
        <v>4.74</v>
      </c>
      <c r="N149" s="34">
        <v>5.3908934707903695</v>
      </c>
      <c r="O149" s="34">
        <v>3.44</v>
      </c>
      <c r="P149" s="40">
        <v>18.86188331</v>
      </c>
      <c r="Q149" s="34">
        <v>2.8785704870000002</v>
      </c>
      <c r="R149" s="34">
        <v>7.6120040873818269</v>
      </c>
      <c r="S149" s="40">
        <v>12.934617729999999</v>
      </c>
      <c r="T149" s="34">
        <v>11.26758077</v>
      </c>
      <c r="U149" s="34">
        <v>6.1907402720000002</v>
      </c>
      <c r="V149" s="34">
        <v>4785.4208559999997</v>
      </c>
      <c r="W149" s="40">
        <v>5.8253170340000002</v>
      </c>
      <c r="X149" s="34">
        <v>14.865737940000001</v>
      </c>
      <c r="Y149" s="34">
        <v>20.691054980000001</v>
      </c>
      <c r="Z149" s="35">
        <v>0.23603244670000001</v>
      </c>
      <c r="AA149" s="35" t="s">
        <v>87</v>
      </c>
      <c r="AB149" s="34"/>
      <c r="AC149" s="41" t="s">
        <v>88</v>
      </c>
      <c r="AD149" s="34"/>
      <c r="AE149" s="34"/>
      <c r="AF149" s="34"/>
      <c r="AG149" s="34"/>
      <c r="AH149" s="34"/>
      <c r="AI149" s="34"/>
    </row>
    <row r="150" spans="1:35" ht="13.2">
      <c r="A150" s="47">
        <v>44369</v>
      </c>
      <c r="B150" s="34" t="s">
        <v>84</v>
      </c>
      <c r="C150" s="34" t="s">
        <v>85</v>
      </c>
      <c r="D150" s="34">
        <v>1</v>
      </c>
      <c r="E150" s="34">
        <v>241</v>
      </c>
      <c r="F150" s="35" t="s">
        <v>129</v>
      </c>
      <c r="G150" s="44">
        <v>1.4258476416025259</v>
      </c>
      <c r="H150" s="34">
        <v>7.95</v>
      </c>
      <c r="I150" s="34">
        <v>0.75650658900000001</v>
      </c>
      <c r="J150" s="34">
        <v>4.3088302320000001E-2</v>
      </c>
      <c r="K150" s="34">
        <v>0.71341828669999996</v>
      </c>
      <c r="L150" s="34">
        <v>6.4</v>
      </c>
      <c r="M150" s="34">
        <v>22.26</v>
      </c>
      <c r="N150" s="34">
        <v>14.935834771937847</v>
      </c>
      <c r="O150" s="34">
        <v>3.56</v>
      </c>
      <c r="P150" s="40">
        <v>12.7922061</v>
      </c>
      <c r="Q150" s="34">
        <f>Q154</f>
        <v>3.0749241999999999</v>
      </c>
      <c r="R150" s="34">
        <v>4.8328338089056277</v>
      </c>
      <c r="S150" s="40">
        <v>14.67900051</v>
      </c>
      <c r="T150" s="34">
        <v>9.1221574329999999</v>
      </c>
      <c r="U150" s="34">
        <v>7.3931280509999997</v>
      </c>
      <c r="V150" s="34">
        <v>11498.161389999999</v>
      </c>
      <c r="W150" s="40">
        <v>11.45481071</v>
      </c>
      <c r="X150" s="34">
        <v>22.458311210000002</v>
      </c>
      <c r="Y150" s="34">
        <v>33.913121920000002</v>
      </c>
      <c r="Z150" s="35">
        <v>0.47613478660000003</v>
      </c>
      <c r="AA150" s="35" t="s">
        <v>87</v>
      </c>
      <c r="AB150" s="34"/>
      <c r="AC150" s="41" t="s">
        <v>88</v>
      </c>
      <c r="AD150" s="34"/>
      <c r="AE150" s="34"/>
      <c r="AF150" s="34"/>
      <c r="AG150" s="34"/>
      <c r="AH150" s="34"/>
      <c r="AI150" s="34"/>
    </row>
    <row r="151" spans="1:35" ht="13.2">
      <c r="A151" s="47">
        <v>44369</v>
      </c>
      <c r="B151" s="34" t="s">
        <v>84</v>
      </c>
      <c r="C151" s="34" t="s">
        <v>89</v>
      </c>
      <c r="D151" s="34">
        <v>2</v>
      </c>
      <c r="E151" s="34">
        <v>242</v>
      </c>
      <c r="F151" s="35" t="s">
        <v>129</v>
      </c>
      <c r="G151" s="44">
        <v>1.2391020327610027</v>
      </c>
      <c r="H151" s="34">
        <v>8.0299999999999994</v>
      </c>
      <c r="I151" s="34">
        <v>0.98687697240000005</v>
      </c>
      <c r="J151" s="34">
        <v>1.8969736550000001E-4</v>
      </c>
      <c r="K151" s="34">
        <v>0.98668727499999997</v>
      </c>
      <c r="L151" s="34">
        <v>4.9000000000000004</v>
      </c>
      <c r="M151" s="34">
        <v>15.3</v>
      </c>
      <c r="N151" s="34">
        <v>15.808356849868343</v>
      </c>
      <c r="O151" s="34">
        <v>4.96</v>
      </c>
      <c r="P151" s="40">
        <v>38.517694659999997</v>
      </c>
      <c r="Q151" s="34">
        <v>2.7811438919999998</v>
      </c>
      <c r="R151" s="34">
        <v>16.08894823589916</v>
      </c>
      <c r="S151" s="40">
        <v>15.52531009</v>
      </c>
      <c r="T151" s="34">
        <v>6.8865358309999998</v>
      </c>
      <c r="U151" s="34">
        <v>7.8857738079999997</v>
      </c>
      <c r="V151" s="34">
        <v>14159.192929999999</v>
      </c>
      <c r="W151" s="40">
        <v>7.9901967059999999</v>
      </c>
      <c r="X151" s="34">
        <v>22.160885889999999</v>
      </c>
      <c r="Y151" s="34">
        <v>30.151082599999999</v>
      </c>
      <c r="Z151" s="35">
        <v>0.3741020364</v>
      </c>
      <c r="AA151" s="35" t="s">
        <v>87</v>
      </c>
      <c r="AB151" s="34"/>
      <c r="AC151" s="41" t="s">
        <v>88</v>
      </c>
      <c r="AD151" s="34"/>
      <c r="AE151" s="34"/>
      <c r="AF151" s="34"/>
      <c r="AG151" s="34"/>
      <c r="AH151" s="34"/>
      <c r="AI151" s="34"/>
    </row>
    <row r="152" spans="1:35" ht="13.2">
      <c r="A152" s="47">
        <v>44369</v>
      </c>
      <c r="B152" s="34" t="s">
        <v>84</v>
      </c>
      <c r="C152" s="34" t="s">
        <v>90</v>
      </c>
      <c r="D152" s="34">
        <v>3</v>
      </c>
      <c r="E152" s="34">
        <v>243</v>
      </c>
      <c r="F152" s="35" t="s">
        <v>129</v>
      </c>
      <c r="G152" s="44">
        <v>1.3200473653049141</v>
      </c>
      <c r="H152" s="34">
        <v>8.15</v>
      </c>
      <c r="I152" s="34">
        <v>0.82404097980000002</v>
      </c>
      <c r="J152" s="34">
        <v>1.6807183790000001E-3</v>
      </c>
      <c r="K152" s="34">
        <v>0.82236026139999996</v>
      </c>
      <c r="L152" s="34">
        <v>5.3</v>
      </c>
      <c r="M152" s="34">
        <v>15.94</v>
      </c>
      <c r="N152" s="34">
        <v>15.095827602017428</v>
      </c>
      <c r="O152" s="34">
        <v>3.97</v>
      </c>
      <c r="P152" s="40">
        <v>4.3989559219999999</v>
      </c>
      <c r="Q152" s="34">
        <v>3.1723976180000002</v>
      </c>
      <c r="R152" s="34">
        <v>1.6108415478855531</v>
      </c>
      <c r="S152" s="40">
        <v>21.880217689999998</v>
      </c>
      <c r="T152" s="34">
        <v>34.284912499999997</v>
      </c>
      <c r="U152" s="34">
        <v>13.82734121</v>
      </c>
      <c r="V152" s="34">
        <v>9617.6119980000003</v>
      </c>
      <c r="W152" s="40">
        <v>8.1550074109999997</v>
      </c>
      <c r="X152" s="34">
        <v>20.011559420000001</v>
      </c>
      <c r="Y152" s="34">
        <v>28.166566830000001</v>
      </c>
      <c r="Z152" s="35">
        <v>0.41425740449999998</v>
      </c>
      <c r="AA152" s="35" t="s">
        <v>87</v>
      </c>
      <c r="AB152" s="34"/>
      <c r="AC152" s="41" t="s">
        <v>88</v>
      </c>
      <c r="AD152" s="34"/>
      <c r="AE152" s="34"/>
      <c r="AF152" s="34"/>
      <c r="AG152" s="34"/>
      <c r="AH152" s="34"/>
      <c r="AI152" s="34"/>
    </row>
    <row r="153" spans="1:35" ht="13.2">
      <c r="A153" s="47">
        <v>44369</v>
      </c>
      <c r="B153" s="34" t="s">
        <v>84</v>
      </c>
      <c r="C153" s="34" t="s">
        <v>89</v>
      </c>
      <c r="D153" s="34">
        <v>4</v>
      </c>
      <c r="E153" s="34">
        <v>244</v>
      </c>
      <c r="F153" s="35" t="s">
        <v>129</v>
      </c>
      <c r="G153" s="44">
        <v>1.4619143477402801</v>
      </c>
      <c r="H153" s="34">
        <v>8.0500000000000007</v>
      </c>
      <c r="I153" s="34">
        <v>0.86052955269999998</v>
      </c>
      <c r="J153" s="34">
        <v>2.5210456709999999E-2</v>
      </c>
      <c r="K153" s="34">
        <v>0.83531909599999998</v>
      </c>
      <c r="L153" s="34">
        <v>6.1</v>
      </c>
      <c r="M153" s="34">
        <v>15.98</v>
      </c>
      <c r="N153" s="34">
        <v>15.491706450321688</v>
      </c>
      <c r="O153" s="34">
        <v>3.99</v>
      </c>
      <c r="P153" s="40">
        <v>19.56600521</v>
      </c>
      <c r="Q153" s="34">
        <f>AVERAGE(Q151,Q156)</f>
        <v>3.9917976744999999</v>
      </c>
      <c r="R153" s="34">
        <v>5.6940918909869067</v>
      </c>
      <c r="S153" s="40">
        <v>22.985074619999999</v>
      </c>
      <c r="T153" s="34">
        <v>39.985430940000001</v>
      </c>
      <c r="U153" s="34">
        <v>18.590812110000002</v>
      </c>
      <c r="V153" s="34">
        <v>10844.259099999999</v>
      </c>
      <c r="W153" s="40">
        <v>9.9428256509999997</v>
      </c>
      <c r="X153" s="34">
        <v>21.269236849999999</v>
      </c>
      <c r="Y153" s="34">
        <v>31.212062499999998</v>
      </c>
      <c r="Z153" s="35">
        <v>0.31427222760000001</v>
      </c>
      <c r="AA153" s="35" t="s">
        <v>87</v>
      </c>
      <c r="AB153" s="34"/>
      <c r="AC153" s="41" t="s">
        <v>88</v>
      </c>
      <c r="AD153" s="34"/>
      <c r="AE153" s="34"/>
      <c r="AF153" s="34"/>
      <c r="AG153" s="34"/>
      <c r="AH153" s="34"/>
      <c r="AI153" s="34"/>
    </row>
    <row r="154" spans="1:35" ht="13.2">
      <c r="A154" s="47">
        <v>44369</v>
      </c>
      <c r="B154" s="34" t="s">
        <v>84</v>
      </c>
      <c r="C154" s="34" t="s">
        <v>85</v>
      </c>
      <c r="D154" s="34">
        <v>5</v>
      </c>
      <c r="E154" s="34">
        <v>245</v>
      </c>
      <c r="F154" s="35" t="s">
        <v>129</v>
      </c>
      <c r="G154" s="44">
        <v>1.3421038089599364</v>
      </c>
      <c r="H154" s="34">
        <v>7.96</v>
      </c>
      <c r="I154" s="34">
        <v>1.597739319</v>
      </c>
      <c r="J154" s="34">
        <v>1.689540494E-3</v>
      </c>
      <c r="K154" s="34">
        <v>1.5960497789999999</v>
      </c>
      <c r="L154" s="34">
        <v>8.1</v>
      </c>
      <c r="M154" s="34">
        <v>20.78</v>
      </c>
      <c r="N154" s="34">
        <v>19.882096111864449</v>
      </c>
      <c r="O154" s="34">
        <v>4.79</v>
      </c>
      <c r="P154" s="40">
        <v>30.597237369999998</v>
      </c>
      <c r="Q154" s="34">
        <v>3.0749241999999999</v>
      </c>
      <c r="R154" s="34">
        <v>11.559488806301104</v>
      </c>
      <c r="S154" s="40">
        <v>19.73437165</v>
      </c>
      <c r="T154" s="34">
        <v>38.316300679999998</v>
      </c>
      <c r="U154" s="34">
        <v>9.3467389290000007</v>
      </c>
      <c r="V154" s="34">
        <v>15546.17979</v>
      </c>
      <c r="W154" s="40">
        <v>9.6744867750000001</v>
      </c>
      <c r="X154" s="34">
        <v>2.7002405270000001</v>
      </c>
      <c r="Y154" s="34">
        <v>12.3747273</v>
      </c>
      <c r="Z154" s="35">
        <v>0.14675403240000001</v>
      </c>
      <c r="AA154" s="35" t="s">
        <v>87</v>
      </c>
      <c r="AB154" s="34"/>
      <c r="AC154" s="41" t="s">
        <v>88</v>
      </c>
      <c r="AD154" s="34"/>
      <c r="AE154" s="34"/>
      <c r="AF154" s="34"/>
      <c r="AG154" s="34"/>
      <c r="AH154" s="34"/>
      <c r="AI154" s="34"/>
    </row>
    <row r="155" spans="1:35" ht="13.2">
      <c r="A155" s="47">
        <v>44369</v>
      </c>
      <c r="B155" s="34" t="s">
        <v>84</v>
      </c>
      <c r="C155" s="34" t="s">
        <v>90</v>
      </c>
      <c r="D155" s="34">
        <v>6</v>
      </c>
      <c r="E155" s="34">
        <v>246</v>
      </c>
      <c r="F155" s="35" t="s">
        <v>129</v>
      </c>
      <c r="G155" s="44">
        <v>1.3060772317610683</v>
      </c>
      <c r="H155" s="34">
        <v>8.31</v>
      </c>
      <c r="I155" s="34">
        <v>0.85012365410000001</v>
      </c>
      <c r="J155" s="34">
        <v>0.1056295721</v>
      </c>
      <c r="K155" s="34">
        <v>0.744494082</v>
      </c>
      <c r="L155" s="34">
        <v>4.8</v>
      </c>
      <c r="M155" s="34">
        <v>19</v>
      </c>
      <c r="N155" s="34">
        <v>14.204926674973638</v>
      </c>
      <c r="O155" s="34">
        <v>3.65</v>
      </c>
      <c r="P155" s="40">
        <v>55.459575350000001</v>
      </c>
      <c r="Q155" s="34">
        <v>10.529936409999999</v>
      </c>
      <c r="R155" s="34">
        <v>6.1184528675619934</v>
      </c>
      <c r="S155" s="40">
        <v>16.03880723</v>
      </c>
      <c r="T155" s="34">
        <v>41.993536310000003</v>
      </c>
      <c r="U155" s="34">
        <v>10.341613300000001</v>
      </c>
      <c r="V155" s="34">
        <v>13196.605519999999</v>
      </c>
      <c r="W155" s="40">
        <v>9.4856291339999999</v>
      </c>
      <c r="X155" s="34">
        <v>11.99742378</v>
      </c>
      <c r="Y155" s="34">
        <v>21.483052910000001</v>
      </c>
      <c r="Z155" s="35">
        <v>0.2461501975</v>
      </c>
      <c r="AA155" s="35" t="s">
        <v>87</v>
      </c>
      <c r="AB155" s="34"/>
      <c r="AC155" s="41" t="s">
        <v>88</v>
      </c>
      <c r="AD155" s="34"/>
      <c r="AE155" s="34"/>
      <c r="AF155" s="34"/>
      <c r="AG155" s="34"/>
      <c r="AH155" s="34"/>
      <c r="AI155" s="34"/>
    </row>
    <row r="156" spans="1:35" ht="13.2">
      <c r="A156" s="47">
        <v>44369</v>
      </c>
      <c r="B156" s="34" t="s">
        <v>84</v>
      </c>
      <c r="C156" s="34" t="s">
        <v>89</v>
      </c>
      <c r="D156" s="34">
        <v>7</v>
      </c>
      <c r="E156" s="34">
        <v>247</v>
      </c>
      <c r="F156" s="35" t="s">
        <v>129</v>
      </c>
      <c r="G156" s="44">
        <v>1.2526116702848495</v>
      </c>
      <c r="H156" s="34">
        <v>7.94</v>
      </c>
      <c r="I156" s="34">
        <v>0.84842288769999996</v>
      </c>
      <c r="J156" s="34">
        <f>AVERAGE(J153,J151)</f>
        <v>1.270007703775E-2</v>
      </c>
      <c r="K156" s="34">
        <v>0.84842288769999996</v>
      </c>
      <c r="L156" s="34">
        <v>4.2</v>
      </c>
      <c r="M156" s="34">
        <v>18.46</v>
      </c>
      <c r="N156" s="34">
        <v>15.561946105203779</v>
      </c>
      <c r="O156" s="34">
        <v>4.0999999999999996</v>
      </c>
      <c r="P156" s="40">
        <v>24.23608973</v>
      </c>
      <c r="Q156" s="34">
        <v>5.2024514569999996</v>
      </c>
      <c r="R156" s="34">
        <v>5.4118449139212341</v>
      </c>
      <c r="S156" s="40">
        <v>23.13545341</v>
      </c>
      <c r="T156" s="34">
        <v>36.246862999999998</v>
      </c>
      <c r="U156" s="34">
        <v>15.72788128</v>
      </c>
      <c r="V156" s="34">
        <v>9500.7740639999993</v>
      </c>
      <c r="W156" s="40">
        <v>5.289362959</v>
      </c>
      <c r="X156" s="34">
        <v>13.50555437</v>
      </c>
      <c r="Y156" s="34">
        <v>18.794917330000001</v>
      </c>
      <c r="Z156" s="35">
        <v>0.26417697649999999</v>
      </c>
      <c r="AA156" s="35" t="s">
        <v>87</v>
      </c>
      <c r="AB156" s="34"/>
      <c r="AC156" s="41" t="s">
        <v>88</v>
      </c>
      <c r="AD156" s="34"/>
      <c r="AE156" s="34"/>
      <c r="AF156" s="34"/>
      <c r="AG156" s="34"/>
      <c r="AH156" s="34"/>
      <c r="AI156" s="34"/>
    </row>
    <row r="157" spans="1:35" ht="13.2">
      <c r="A157" s="47">
        <v>44369</v>
      </c>
      <c r="B157" s="34" t="s">
        <v>84</v>
      </c>
      <c r="C157" s="34" t="s">
        <v>85</v>
      </c>
      <c r="D157" s="34">
        <v>8</v>
      </c>
      <c r="E157" s="34">
        <v>248</v>
      </c>
      <c r="F157" s="35" t="s">
        <v>129</v>
      </c>
      <c r="G157" s="44">
        <v>1.2968732320242089</v>
      </c>
      <c r="H157" s="34">
        <v>9.91</v>
      </c>
      <c r="I157" s="34">
        <v>1.151424303</v>
      </c>
      <c r="J157" s="34">
        <v>1.6810660969999999E-2</v>
      </c>
      <c r="K157" s="34">
        <v>1.1346136419999999</v>
      </c>
      <c r="L157" s="34">
        <v>5.5</v>
      </c>
      <c r="M157" s="34">
        <v>19.88</v>
      </c>
      <c r="N157" s="34">
        <v>21.134217138896105</v>
      </c>
      <c r="O157" s="34">
        <v>5.12</v>
      </c>
      <c r="P157" s="40">
        <v>25.186768010000002</v>
      </c>
      <c r="Q157" s="34">
        <f>Q154</f>
        <v>3.0749241999999999</v>
      </c>
      <c r="R157" s="34">
        <v>9.5154395593884882</v>
      </c>
      <c r="S157" s="40">
        <v>25.096235350000001</v>
      </c>
      <c r="T157" s="34">
        <v>45.782955190000003</v>
      </c>
      <c r="U157" s="34">
        <v>15.593203859999999</v>
      </c>
      <c r="V157" s="34">
        <v>5814.7811179999999</v>
      </c>
      <c r="W157" s="40">
        <v>14.29289752</v>
      </c>
      <c r="X157" s="34">
        <v>3.8441456000000001</v>
      </c>
      <c r="Y157" s="34">
        <v>18.137043120000001</v>
      </c>
      <c r="Z157" s="35">
        <v>0.23698089829999999</v>
      </c>
      <c r="AA157" s="35" t="s">
        <v>87</v>
      </c>
      <c r="AB157" s="34"/>
      <c r="AC157" s="41" t="s">
        <v>88</v>
      </c>
      <c r="AD157" s="34"/>
      <c r="AE157" s="34"/>
      <c r="AF157" s="34"/>
      <c r="AG157" s="34"/>
      <c r="AH157" s="34"/>
      <c r="AI157" s="34"/>
    </row>
    <row r="158" spans="1:35" ht="13.2">
      <c r="A158" s="47">
        <v>44369</v>
      </c>
      <c r="B158" s="34" t="s">
        <v>84</v>
      </c>
      <c r="C158" s="34" t="s">
        <v>90</v>
      </c>
      <c r="D158" s="34">
        <v>9</v>
      </c>
      <c r="E158" s="34">
        <v>249</v>
      </c>
      <c r="F158" s="35" t="s">
        <v>129</v>
      </c>
      <c r="G158" s="44">
        <v>1.3270778238273797</v>
      </c>
      <c r="H158" s="34">
        <v>8.1</v>
      </c>
      <c r="I158" s="34">
        <v>0.74855238869999996</v>
      </c>
      <c r="J158" s="34">
        <v>1.0874963679999999E-3</v>
      </c>
      <c r="K158" s="34">
        <v>0.74746489230000002</v>
      </c>
      <c r="L158" s="34">
        <v>6.8</v>
      </c>
      <c r="M158" s="34">
        <v>19.04</v>
      </c>
      <c r="N158" s="34">
        <v>15.59782935869762</v>
      </c>
      <c r="O158" s="34">
        <v>3.58</v>
      </c>
      <c r="P158" s="40">
        <v>10.207494240000001</v>
      </c>
      <c r="Q158" s="34">
        <v>14.81573197</v>
      </c>
      <c r="R158" s="34">
        <v>0.80036273270723624</v>
      </c>
      <c r="S158" s="40">
        <v>21.07043973</v>
      </c>
      <c r="T158" s="34">
        <v>35.689241070000001</v>
      </c>
      <c r="U158" s="34">
        <v>11.79552339</v>
      </c>
      <c r="V158" s="34">
        <v>5772.0623429999996</v>
      </c>
      <c r="W158" s="40">
        <v>6.1671991259999999</v>
      </c>
      <c r="X158" s="34">
        <v>11.61399713</v>
      </c>
      <c r="Y158" s="34">
        <v>17.781196260000002</v>
      </c>
      <c r="Z158" s="35">
        <v>0.31193603749999999</v>
      </c>
      <c r="AA158" s="35" t="s">
        <v>87</v>
      </c>
      <c r="AB158" s="34"/>
      <c r="AC158" s="41" t="s">
        <v>88</v>
      </c>
      <c r="AD158" s="34"/>
      <c r="AE158" s="34"/>
      <c r="AF158" s="34"/>
      <c r="AG158" s="34"/>
      <c r="AH158" s="34"/>
      <c r="AI158" s="34"/>
    </row>
    <row r="159" spans="1:35" ht="13.2">
      <c r="A159" s="47">
        <v>44370</v>
      </c>
      <c r="B159" s="34" t="s">
        <v>84</v>
      </c>
      <c r="C159" s="34" t="s">
        <v>85</v>
      </c>
      <c r="D159" s="34">
        <v>1</v>
      </c>
      <c r="E159" s="34">
        <v>250</v>
      </c>
      <c r="F159" s="35" t="s">
        <v>130</v>
      </c>
      <c r="G159" s="44">
        <v>1.4258476416025259</v>
      </c>
      <c r="H159" s="34">
        <v>8.16</v>
      </c>
      <c r="I159" s="34">
        <v>0.64952709500000005</v>
      </c>
      <c r="J159" s="34">
        <v>1.1020004850000001E-2</v>
      </c>
      <c r="K159" s="34">
        <v>0.63850709009999995</v>
      </c>
      <c r="L159" s="34">
        <v>5.4</v>
      </c>
      <c r="M159" s="34">
        <v>20.6</v>
      </c>
      <c r="N159" s="34">
        <v>14.406874811072253</v>
      </c>
      <c r="O159" s="34">
        <v>3.05</v>
      </c>
      <c r="P159" s="40" t="s">
        <v>131</v>
      </c>
      <c r="Q159" s="34" t="s">
        <v>131</v>
      </c>
      <c r="R159" s="34" t="e">
        <v>#VALUE!</v>
      </c>
      <c r="S159" s="40">
        <v>28.44548515</v>
      </c>
      <c r="T159" s="34">
        <v>33.319557539999998</v>
      </c>
      <c r="U159" s="34">
        <v>12.27241866</v>
      </c>
      <c r="V159" s="34">
        <v>12696.576220000001</v>
      </c>
      <c r="W159" s="40">
        <v>7.098227745</v>
      </c>
      <c r="X159" s="34">
        <v>18.735315799999999</v>
      </c>
      <c r="Y159" s="34">
        <v>25.833543540000001</v>
      </c>
      <c r="Z159" s="35">
        <v>0.34056127930000002</v>
      </c>
      <c r="AA159" s="35" t="s">
        <v>87</v>
      </c>
      <c r="AB159" s="34"/>
      <c r="AC159" s="41" t="s">
        <v>88</v>
      </c>
      <c r="AD159" s="34"/>
      <c r="AE159" s="34"/>
      <c r="AF159" s="34"/>
      <c r="AG159" s="34"/>
      <c r="AH159" s="34"/>
      <c r="AI159" s="34"/>
    </row>
    <row r="160" spans="1:35" ht="13.2">
      <c r="A160" s="47">
        <v>44370</v>
      </c>
      <c r="B160" s="34" t="s">
        <v>84</v>
      </c>
      <c r="C160" s="34" t="s">
        <v>89</v>
      </c>
      <c r="D160" s="34">
        <v>2</v>
      </c>
      <c r="E160" s="34">
        <v>251</v>
      </c>
      <c r="F160" s="35" t="s">
        <v>130</v>
      </c>
      <c r="G160" s="44">
        <v>1.2391020327610027</v>
      </c>
      <c r="H160" s="34">
        <v>8.26</v>
      </c>
      <c r="I160" s="34">
        <v>0.94462758869999996</v>
      </c>
      <c r="J160" s="34">
        <v>3.7308358219999998E-4</v>
      </c>
      <c r="K160" s="34">
        <v>0.94425450509999997</v>
      </c>
      <c r="L160" s="34">
        <v>6.2</v>
      </c>
      <c r="M160" s="34">
        <v>14.36</v>
      </c>
      <c r="N160" s="34">
        <v>14.48999570002653</v>
      </c>
      <c r="O160" s="34">
        <v>4.45</v>
      </c>
      <c r="P160" s="40" t="s">
        <v>131</v>
      </c>
      <c r="Q160" s="34" t="s">
        <v>131</v>
      </c>
      <c r="R160" s="34" t="e">
        <v>#VALUE!</v>
      </c>
      <c r="S160" s="40">
        <v>14.374585039999999</v>
      </c>
      <c r="T160" s="34">
        <v>17.444994080000001</v>
      </c>
      <c r="U160" s="34">
        <v>8.4848896289999995</v>
      </c>
      <c r="V160" s="34">
        <v>14498.407219999999</v>
      </c>
      <c r="W160" s="40">
        <v>5.9268159809999998</v>
      </c>
      <c r="X160" s="34">
        <v>18.29877999</v>
      </c>
      <c r="Y160" s="34">
        <v>24.225595970000001</v>
      </c>
      <c r="Z160" s="35">
        <v>0.27028771979999999</v>
      </c>
      <c r="AA160" s="35" t="s">
        <v>87</v>
      </c>
      <c r="AB160" s="34"/>
      <c r="AC160" s="41" t="s">
        <v>88</v>
      </c>
      <c r="AD160" s="34"/>
      <c r="AE160" s="34"/>
      <c r="AF160" s="34"/>
      <c r="AG160" s="34"/>
      <c r="AH160" s="34"/>
      <c r="AI160" s="34"/>
    </row>
    <row r="161" spans="1:35" ht="13.2">
      <c r="A161" s="47">
        <v>44370</v>
      </c>
      <c r="B161" s="34" t="s">
        <v>84</v>
      </c>
      <c r="C161" s="34" t="s">
        <v>90</v>
      </c>
      <c r="D161" s="34">
        <v>3</v>
      </c>
      <c r="E161" s="34">
        <v>252</v>
      </c>
      <c r="F161" s="35" t="s">
        <v>130</v>
      </c>
      <c r="G161" s="44">
        <v>1.3200473653049141</v>
      </c>
      <c r="H161" s="34">
        <v>8.1199999999999992</v>
      </c>
      <c r="I161" s="34">
        <v>0.91367286859999997</v>
      </c>
      <c r="J161" s="34">
        <v>2.2266429250000001E-2</v>
      </c>
      <c r="K161" s="34">
        <v>0.89140643929999996</v>
      </c>
      <c r="L161" s="34">
        <v>5.8</v>
      </c>
      <c r="M161" s="34">
        <v>15.06</v>
      </c>
      <c r="N161" s="34">
        <v>13.295901784545238</v>
      </c>
      <c r="O161" s="34">
        <v>3.74</v>
      </c>
      <c r="P161" s="40" t="s">
        <v>131</v>
      </c>
      <c r="Q161" s="34" t="s">
        <v>131</v>
      </c>
      <c r="R161" s="34" t="e">
        <v>#VALUE!</v>
      </c>
      <c r="S161" s="40">
        <v>14.16462565</v>
      </c>
      <c r="T161" s="34">
        <v>20.550181039999998</v>
      </c>
      <c r="U161" s="34">
        <v>12.226422530000001</v>
      </c>
      <c r="V161" s="34">
        <v>17714.223150000002</v>
      </c>
      <c r="W161" s="40">
        <v>8.6848031050000003</v>
      </c>
      <c r="X161" s="34">
        <v>21.34881648</v>
      </c>
      <c r="Y161" s="34">
        <v>30.033619590000001</v>
      </c>
      <c r="Z161" s="35">
        <v>0.36065325949999999</v>
      </c>
      <c r="AA161" s="35" t="s">
        <v>87</v>
      </c>
      <c r="AB161" s="34"/>
      <c r="AC161" s="41" t="s">
        <v>88</v>
      </c>
      <c r="AD161" s="34"/>
      <c r="AE161" s="34"/>
      <c r="AF161" s="34"/>
      <c r="AG161" s="34"/>
      <c r="AH161" s="34"/>
      <c r="AI161" s="34"/>
    </row>
    <row r="162" spans="1:35" ht="13.2">
      <c r="A162" s="47">
        <v>44370</v>
      </c>
      <c r="B162" s="34" t="s">
        <v>84</v>
      </c>
      <c r="C162" s="34" t="s">
        <v>89</v>
      </c>
      <c r="D162" s="34">
        <v>4</v>
      </c>
      <c r="E162" s="34">
        <v>253</v>
      </c>
      <c r="F162" s="35" t="s">
        <v>130</v>
      </c>
      <c r="G162" s="44">
        <v>1.4619143477402801</v>
      </c>
      <c r="H162" s="34">
        <v>8.26</v>
      </c>
      <c r="I162" s="34">
        <v>0.82729678230000003</v>
      </c>
      <c r="J162" s="34" t="s">
        <v>87</v>
      </c>
      <c r="K162" s="34">
        <v>0.82729678230000003</v>
      </c>
      <c r="L162" s="34">
        <v>5.3</v>
      </c>
      <c r="M162" s="34">
        <v>14.78</v>
      </c>
      <c r="N162" s="34">
        <v>13.528983903102366</v>
      </c>
      <c r="O162" s="34">
        <v>4.1500000000000004</v>
      </c>
      <c r="P162" s="40" t="s">
        <v>131</v>
      </c>
      <c r="Q162" s="34" t="s">
        <v>131</v>
      </c>
      <c r="R162" s="34" t="e">
        <v>#VALUE!</v>
      </c>
      <c r="S162" s="40">
        <v>12.20726823</v>
      </c>
      <c r="T162" s="34">
        <v>14.758931820000001</v>
      </c>
      <c r="U162" s="34">
        <v>7.7950348820000004</v>
      </c>
      <c r="V162" s="34">
        <v>17356.218550000001</v>
      </c>
      <c r="W162" s="40">
        <v>5.8628495809999999</v>
      </c>
      <c r="X162" s="34">
        <v>14.47487982</v>
      </c>
      <c r="Y162" s="34">
        <v>20.337729410000001</v>
      </c>
      <c r="Z162" s="35">
        <v>0.24308701839999999</v>
      </c>
      <c r="AA162" s="35" t="s">
        <v>87</v>
      </c>
      <c r="AB162" s="34"/>
      <c r="AC162" s="41" t="s">
        <v>88</v>
      </c>
      <c r="AD162" s="34"/>
      <c r="AE162" s="34"/>
      <c r="AF162" s="34"/>
      <c r="AG162" s="34"/>
      <c r="AH162" s="34"/>
      <c r="AI162" s="34"/>
    </row>
    <row r="163" spans="1:35" ht="13.2">
      <c r="A163" s="47">
        <v>44370</v>
      </c>
      <c r="B163" s="34" t="s">
        <v>84</v>
      </c>
      <c r="C163" s="34" t="s">
        <v>85</v>
      </c>
      <c r="D163" s="34">
        <v>5</v>
      </c>
      <c r="E163" s="34">
        <v>254</v>
      </c>
      <c r="F163" s="35" t="s">
        <v>130</v>
      </c>
      <c r="G163" s="44">
        <v>1.3421038089599364</v>
      </c>
      <c r="H163" s="34">
        <v>8.1999999999999993</v>
      </c>
      <c r="I163" s="34">
        <v>0.83326345550000003</v>
      </c>
      <c r="J163" s="34">
        <v>1.6042275120000001E-3</v>
      </c>
      <c r="K163" s="34">
        <v>0.83165922800000003</v>
      </c>
      <c r="L163" s="34">
        <v>5.0999999999999996</v>
      </c>
      <c r="M163" s="34">
        <v>21.52</v>
      </c>
      <c r="N163" s="34">
        <v>18.176436839181481</v>
      </c>
      <c r="O163" s="34">
        <v>3.85</v>
      </c>
      <c r="P163" s="40" t="s">
        <v>131</v>
      </c>
      <c r="Q163" s="34" t="s">
        <v>131</v>
      </c>
      <c r="R163" s="34" t="e">
        <v>#VALUE!</v>
      </c>
      <c r="S163" s="40">
        <v>22.05489416</v>
      </c>
      <c r="T163" s="34">
        <v>24.902024560000001</v>
      </c>
      <c r="U163" s="34">
        <v>9.322797005</v>
      </c>
      <c r="V163" s="34">
        <v>13441.58625</v>
      </c>
      <c r="W163" s="40">
        <v>8.8440385730000006</v>
      </c>
      <c r="X163" s="34">
        <v>0.51191601580000001</v>
      </c>
      <c r="Y163" s="34">
        <v>9.3559545889999995</v>
      </c>
      <c r="Z163" s="35">
        <v>0.1759856417</v>
      </c>
      <c r="AA163" s="35" t="s">
        <v>87</v>
      </c>
      <c r="AB163" s="34"/>
      <c r="AC163" s="41" t="s">
        <v>88</v>
      </c>
      <c r="AD163" s="34"/>
      <c r="AE163" s="34"/>
      <c r="AF163" s="34"/>
      <c r="AG163" s="34"/>
      <c r="AH163" s="34"/>
      <c r="AI163" s="34"/>
    </row>
    <row r="164" spans="1:35" ht="13.2">
      <c r="A164" s="47">
        <v>44370</v>
      </c>
      <c r="B164" s="34" t="s">
        <v>84</v>
      </c>
      <c r="C164" s="34" t="s">
        <v>90</v>
      </c>
      <c r="D164" s="34">
        <v>6</v>
      </c>
      <c r="E164" s="34">
        <v>255</v>
      </c>
      <c r="F164" s="35" t="s">
        <v>130</v>
      </c>
      <c r="G164" s="44">
        <v>1.3060772317610683</v>
      </c>
      <c r="H164" s="34">
        <v>8.3000000000000007</v>
      </c>
      <c r="I164" s="34">
        <v>0.89823390010000004</v>
      </c>
      <c r="J164" s="34">
        <v>3.6676632329999998E-4</v>
      </c>
      <c r="K164" s="34">
        <v>0.89786713380000005</v>
      </c>
      <c r="L164" s="34">
        <v>5.9</v>
      </c>
      <c r="M164" s="34">
        <v>16.96</v>
      </c>
      <c r="N164" s="34">
        <v>12.991998362138105</v>
      </c>
      <c r="O164" s="34">
        <v>4.08</v>
      </c>
      <c r="P164" s="40" t="s">
        <v>131</v>
      </c>
      <c r="Q164" s="34" t="s">
        <v>131</v>
      </c>
      <c r="R164" s="34" t="e">
        <v>#VALUE!</v>
      </c>
      <c r="S164" s="40">
        <v>18.287727029999999</v>
      </c>
      <c r="T164" s="34">
        <v>24.210322739999999</v>
      </c>
      <c r="U164" s="34">
        <v>12.65419515</v>
      </c>
      <c r="V164" s="34">
        <v>8828.8807039999992</v>
      </c>
      <c r="W164" s="40">
        <v>7.6874522350000003</v>
      </c>
      <c r="X164" s="34">
        <v>7.2076689710000004</v>
      </c>
      <c r="Y164" s="34">
        <v>14.895121209999999</v>
      </c>
      <c r="Z164" s="35">
        <v>0.24061809119999999</v>
      </c>
      <c r="AA164" s="35" t="s">
        <v>87</v>
      </c>
      <c r="AB164" s="34"/>
      <c r="AC164" s="41" t="s">
        <v>88</v>
      </c>
      <c r="AD164" s="34"/>
      <c r="AE164" s="34"/>
      <c r="AF164" s="34"/>
      <c r="AG164" s="34"/>
      <c r="AH164" s="34"/>
      <c r="AI164" s="34"/>
    </row>
    <row r="165" spans="1:35" ht="13.2">
      <c r="A165" s="47">
        <v>44370</v>
      </c>
      <c r="B165" s="34" t="s">
        <v>84</v>
      </c>
      <c r="C165" s="34" t="s">
        <v>89</v>
      </c>
      <c r="D165" s="34">
        <v>7</v>
      </c>
      <c r="E165" s="34">
        <v>256</v>
      </c>
      <c r="F165" s="35" t="s">
        <v>130</v>
      </c>
      <c r="G165" s="44">
        <v>1.2526116702848495</v>
      </c>
      <c r="H165" s="34">
        <v>8.23</v>
      </c>
      <c r="I165" s="34">
        <v>0.80922905239999998</v>
      </c>
      <c r="J165" s="34" t="s">
        <v>87</v>
      </c>
      <c r="K165" s="34">
        <v>0.80922905239999998</v>
      </c>
      <c r="L165" s="34">
        <v>6.5</v>
      </c>
      <c r="M165" s="34">
        <v>17.600000000000001</v>
      </c>
      <c r="N165" s="34">
        <v>13.968751815066508</v>
      </c>
      <c r="O165" s="34">
        <v>3.78</v>
      </c>
      <c r="P165" s="40" t="s">
        <v>131</v>
      </c>
      <c r="Q165" s="34" t="s">
        <v>131</v>
      </c>
      <c r="R165" s="34" t="e">
        <v>#VALUE!</v>
      </c>
      <c r="S165" s="40">
        <v>21.363111119999999</v>
      </c>
      <c r="T165" s="34">
        <v>24.91689959</v>
      </c>
      <c r="U165" s="34">
        <v>20.31124127</v>
      </c>
      <c r="V165" s="34">
        <v>5861.4086049999996</v>
      </c>
      <c r="W165" s="40">
        <v>7.5435593680000004</v>
      </c>
      <c r="X165" s="34">
        <v>25.657221929999999</v>
      </c>
      <c r="Y165" s="34">
        <v>33.200781290000002</v>
      </c>
      <c r="Z165" s="35">
        <v>0.41221687140000002</v>
      </c>
      <c r="AA165" s="35" t="s">
        <v>87</v>
      </c>
      <c r="AB165" s="34"/>
      <c r="AC165" s="41" t="s">
        <v>88</v>
      </c>
      <c r="AD165" s="34"/>
      <c r="AE165" s="34"/>
      <c r="AF165" s="34"/>
      <c r="AG165" s="34"/>
      <c r="AH165" s="34"/>
      <c r="AI165" s="34"/>
    </row>
    <row r="166" spans="1:35" ht="13.2">
      <c r="A166" s="47">
        <v>44370</v>
      </c>
      <c r="B166" s="34" t="s">
        <v>84</v>
      </c>
      <c r="C166" s="34" t="s">
        <v>85</v>
      </c>
      <c r="D166" s="34">
        <v>8</v>
      </c>
      <c r="E166" s="34">
        <v>257</v>
      </c>
      <c r="F166" s="35" t="s">
        <v>130</v>
      </c>
      <c r="G166" s="44">
        <v>1.2968732320242089</v>
      </c>
      <c r="H166" s="34">
        <v>8.0500000000000007</v>
      </c>
      <c r="I166" s="34">
        <v>1.1779502900000001</v>
      </c>
      <c r="J166" s="34">
        <v>9.1023957500000006E-3</v>
      </c>
      <c r="K166" s="34">
        <v>1.168847894</v>
      </c>
      <c r="L166" s="34">
        <v>6.3</v>
      </c>
      <c r="M166" s="34">
        <v>23.26</v>
      </c>
      <c r="N166" s="34">
        <v>21.972195732246128</v>
      </c>
      <c r="O166" s="34">
        <v>4.75</v>
      </c>
      <c r="P166" s="40" t="s">
        <v>131</v>
      </c>
      <c r="Q166" s="34" t="s">
        <v>131</v>
      </c>
      <c r="R166" s="34" t="e">
        <v>#VALUE!</v>
      </c>
      <c r="S166" s="40">
        <v>25.058045960000001</v>
      </c>
      <c r="T166" s="34">
        <v>29.019812389999998</v>
      </c>
      <c r="U166" s="34">
        <v>11.82704592</v>
      </c>
      <c r="V166" s="34">
        <v>14526.48523</v>
      </c>
      <c r="W166" s="40">
        <v>10.624819840000001</v>
      </c>
      <c r="X166" s="34">
        <v>29.152376610000001</v>
      </c>
      <c r="Y166" s="34">
        <v>39.777196449999998</v>
      </c>
      <c r="Z166" s="35">
        <v>0.35274146940000001</v>
      </c>
      <c r="AA166" s="35" t="s">
        <v>87</v>
      </c>
      <c r="AB166" s="34"/>
      <c r="AC166" s="41" t="s">
        <v>88</v>
      </c>
      <c r="AD166" s="34"/>
      <c r="AE166" s="34"/>
      <c r="AF166" s="34"/>
      <c r="AG166" s="34"/>
      <c r="AH166" s="34"/>
      <c r="AI166" s="34"/>
    </row>
    <row r="167" spans="1:35" ht="13.2">
      <c r="A167" s="47">
        <v>44370</v>
      </c>
      <c r="B167" s="34" t="s">
        <v>84</v>
      </c>
      <c r="C167" s="34" t="s">
        <v>90</v>
      </c>
      <c r="D167" s="34">
        <v>9</v>
      </c>
      <c r="E167" s="34">
        <v>258</v>
      </c>
      <c r="F167" s="35" t="s">
        <v>130</v>
      </c>
      <c r="G167" s="44">
        <v>1.3270778238273797</v>
      </c>
      <c r="H167" s="34">
        <v>8.24</v>
      </c>
      <c r="I167" s="34">
        <v>0.8288281824</v>
      </c>
      <c r="J167" s="34">
        <v>7.3505027319999995E-4</v>
      </c>
      <c r="K167" s="34">
        <v>0.82809313210000002</v>
      </c>
      <c r="L167" s="34">
        <v>5</v>
      </c>
      <c r="M167" s="34">
        <v>17.559999999999999</v>
      </c>
      <c r="N167" s="34">
        <v>12.947665425866438</v>
      </c>
      <c r="O167" s="34">
        <v>3.35</v>
      </c>
      <c r="P167" s="40" t="s">
        <v>131</v>
      </c>
      <c r="Q167" s="34" t="s">
        <v>131</v>
      </c>
      <c r="R167" s="34" t="e">
        <v>#VALUE!</v>
      </c>
      <c r="S167" s="40">
        <v>22.05076103</v>
      </c>
      <c r="T167" s="34">
        <v>25.036685070000001</v>
      </c>
      <c r="U167" s="34">
        <v>14.865956690000001</v>
      </c>
      <c r="V167" s="34">
        <v>4038.864759</v>
      </c>
      <c r="W167" s="40">
        <v>9.2985323789999992</v>
      </c>
      <c r="X167" s="34">
        <v>15.4831292</v>
      </c>
      <c r="Y167" s="34">
        <v>24.781661580000002</v>
      </c>
      <c r="Z167" s="35">
        <v>0.41097012500000002</v>
      </c>
      <c r="AA167" s="35" t="s">
        <v>87</v>
      </c>
      <c r="AB167" s="34"/>
      <c r="AC167" s="41" t="s">
        <v>88</v>
      </c>
      <c r="AD167" s="34"/>
      <c r="AE167" s="34"/>
      <c r="AF167" s="34"/>
      <c r="AG167" s="34"/>
      <c r="AH167" s="34"/>
      <c r="AI167" s="34"/>
    </row>
    <row r="168" spans="1:35" ht="13.2">
      <c r="A168" s="47">
        <v>44371</v>
      </c>
      <c r="B168" s="34" t="s">
        <v>84</v>
      </c>
      <c r="C168" s="34" t="s">
        <v>85</v>
      </c>
      <c r="D168" s="34">
        <v>1</v>
      </c>
      <c r="E168" s="34">
        <v>259</v>
      </c>
      <c r="F168" s="35" t="s">
        <v>132</v>
      </c>
      <c r="G168" s="44">
        <v>1.4258476416025259</v>
      </c>
      <c r="H168" s="34">
        <v>8.17</v>
      </c>
      <c r="I168" s="34">
        <v>0.82592264790000003</v>
      </c>
      <c r="J168" s="34">
        <v>2.8668661419999999E-3</v>
      </c>
      <c r="K168" s="34">
        <v>0.82305578180000005</v>
      </c>
      <c r="L168" s="34">
        <v>5.0999999999999996</v>
      </c>
      <c r="M168" s="34">
        <v>20.38</v>
      </c>
      <c r="N168" s="34">
        <v>14.922823378085074</v>
      </c>
      <c r="O168" s="34">
        <v>3.65</v>
      </c>
      <c r="P168" s="40">
        <v>42.821805779999998</v>
      </c>
      <c r="Q168" s="34">
        <f>AVERAGE(Q172,Q175)</f>
        <v>3.0101972804999999</v>
      </c>
      <c r="R168" s="34">
        <v>16.525737340340161</v>
      </c>
      <c r="S168" s="40">
        <v>25.145136789999999</v>
      </c>
      <c r="T168" s="34">
        <v>25.482854270000001</v>
      </c>
      <c r="U168" s="34">
        <v>12.43304457</v>
      </c>
      <c r="V168" s="34">
        <v>6988.2706660000003</v>
      </c>
      <c r="W168" s="40">
        <v>4.4511070500000001</v>
      </c>
      <c r="X168" s="34">
        <v>14.333279750000001</v>
      </c>
      <c r="Y168" s="34">
        <v>18.7843868</v>
      </c>
      <c r="Z168" s="35">
        <v>0.2390227432</v>
      </c>
      <c r="AA168" s="35" t="s">
        <v>87</v>
      </c>
      <c r="AB168" s="34"/>
      <c r="AC168" s="41" t="s">
        <v>88</v>
      </c>
      <c r="AD168" s="34"/>
      <c r="AE168" s="34"/>
      <c r="AF168" s="34"/>
      <c r="AG168" s="34"/>
      <c r="AH168" s="34"/>
      <c r="AI168" s="34"/>
    </row>
    <row r="169" spans="1:35" ht="13.2">
      <c r="A169" s="47">
        <v>44371</v>
      </c>
      <c r="B169" s="34" t="s">
        <v>84</v>
      </c>
      <c r="C169" s="34" t="s">
        <v>89</v>
      </c>
      <c r="D169" s="34">
        <v>2</v>
      </c>
      <c r="E169" s="34">
        <v>260</v>
      </c>
      <c r="F169" s="35" t="s">
        <v>132</v>
      </c>
      <c r="G169" s="44">
        <v>1.2391020327610027</v>
      </c>
      <c r="H169" s="34">
        <v>7.91</v>
      </c>
      <c r="I169" s="34">
        <v>0.92001510149999999</v>
      </c>
      <c r="J169" s="34">
        <v>5.0648557330000002E-4</v>
      </c>
      <c r="K169" s="34">
        <v>0.91950861589999999</v>
      </c>
      <c r="L169" s="34">
        <v>4.5999999999999996</v>
      </c>
      <c r="M169" s="34">
        <v>16.36</v>
      </c>
      <c r="N169" s="34">
        <v>13.537541112459262</v>
      </c>
      <c r="O169" s="34">
        <v>3.83</v>
      </c>
      <c r="P169" s="40">
        <v>17.558583840000001</v>
      </c>
      <c r="Q169" s="34">
        <f>AVERAGE(Q171,Q174)</f>
        <v>5.1787878735000001</v>
      </c>
      <c r="R169" s="34">
        <v>3.9386935398277094</v>
      </c>
      <c r="S169" s="40">
        <v>19.00376073</v>
      </c>
      <c r="T169" s="34">
        <v>21.812390619999999</v>
      </c>
      <c r="U169" s="34">
        <v>10.65620854</v>
      </c>
      <c r="V169" s="34">
        <v>3602.4537610000002</v>
      </c>
      <c r="W169" s="40">
        <v>6.0185915630000002</v>
      </c>
      <c r="X169" s="34">
        <v>18.33480986</v>
      </c>
      <c r="Y169" s="34">
        <v>24.353401430000002</v>
      </c>
      <c r="Z169" s="35">
        <v>0.32236387439999997</v>
      </c>
      <c r="AA169" s="35" t="s">
        <v>87</v>
      </c>
      <c r="AB169" s="34"/>
      <c r="AC169" s="41" t="s">
        <v>88</v>
      </c>
      <c r="AD169" s="34"/>
      <c r="AE169" s="34"/>
      <c r="AF169" s="34"/>
      <c r="AG169" s="34"/>
      <c r="AH169" s="34"/>
      <c r="AI169" s="34"/>
    </row>
    <row r="170" spans="1:35" ht="13.2">
      <c r="A170" s="47">
        <v>44371</v>
      </c>
      <c r="B170" s="34" t="s">
        <v>84</v>
      </c>
      <c r="C170" s="34" t="s">
        <v>90</v>
      </c>
      <c r="D170" s="34">
        <v>3</v>
      </c>
      <c r="E170" s="34">
        <v>261</v>
      </c>
      <c r="F170" s="35" t="s">
        <v>132</v>
      </c>
      <c r="G170" s="44">
        <v>1.3200473653049141</v>
      </c>
      <c r="H170" s="34">
        <v>8.19</v>
      </c>
      <c r="I170" s="34">
        <v>1.005066309</v>
      </c>
      <c r="J170" s="34">
        <v>7.0883320379999996E-4</v>
      </c>
      <c r="K170" s="34">
        <v>1.004357476</v>
      </c>
      <c r="L170" s="34">
        <v>4.5</v>
      </c>
      <c r="M170" s="34">
        <v>20.6</v>
      </c>
      <c r="N170" s="34">
        <v>16.099725823690687</v>
      </c>
      <c r="O170" s="34">
        <v>4.01</v>
      </c>
      <c r="P170" s="40">
        <v>11.038799839999999</v>
      </c>
      <c r="Q170" s="34">
        <f>AVERAGE(Q173,Q176)</f>
        <v>5.0573659645000006</v>
      </c>
      <c r="R170" s="34">
        <v>2.5356441477954412</v>
      </c>
      <c r="S170" s="40">
        <v>25.550691669999999</v>
      </c>
      <c r="T170" s="34">
        <v>26.215332849999999</v>
      </c>
      <c r="U170" s="34">
        <v>18.49772879</v>
      </c>
      <c r="V170" s="34">
        <v>9342.2912959999994</v>
      </c>
      <c r="W170" s="40">
        <v>5.6571816889999997</v>
      </c>
      <c r="X170" s="34">
        <v>23.18335574</v>
      </c>
      <c r="Y170" s="34">
        <v>28.840537430000001</v>
      </c>
      <c r="Z170" s="35">
        <v>0.36190816419999999</v>
      </c>
      <c r="AA170" s="35" t="s">
        <v>87</v>
      </c>
      <c r="AB170" s="34"/>
      <c r="AC170" s="41" t="s">
        <v>88</v>
      </c>
      <c r="AD170" s="34"/>
      <c r="AE170" s="34"/>
      <c r="AF170" s="34"/>
      <c r="AG170" s="34"/>
      <c r="AH170" s="34"/>
      <c r="AI170" s="34"/>
    </row>
    <row r="171" spans="1:35" ht="13.2">
      <c r="A171" s="47">
        <v>44371</v>
      </c>
      <c r="B171" s="34" t="s">
        <v>84</v>
      </c>
      <c r="C171" s="34" t="s">
        <v>89</v>
      </c>
      <c r="D171" s="34">
        <v>4</v>
      </c>
      <c r="E171" s="34">
        <v>262</v>
      </c>
      <c r="F171" s="35" t="s">
        <v>132</v>
      </c>
      <c r="G171" s="44">
        <v>1.4619143477402801</v>
      </c>
      <c r="H171" s="34">
        <v>8.18</v>
      </c>
      <c r="I171" s="34">
        <v>0.94200548370000003</v>
      </c>
      <c r="J171" s="34">
        <v>1.0635665600000001E-3</v>
      </c>
      <c r="K171" s="34">
        <v>0.94094191709999997</v>
      </c>
      <c r="L171" s="34">
        <v>5</v>
      </c>
      <c r="M171" s="34">
        <v>16.579999999999998</v>
      </c>
      <c r="N171" s="34">
        <v>13.688223645729824</v>
      </c>
      <c r="O171" s="34">
        <v>3.95</v>
      </c>
      <c r="P171" s="40">
        <v>43.889240770000001</v>
      </c>
      <c r="Q171" s="34">
        <v>6.133770953</v>
      </c>
      <c r="R171" s="34">
        <v>8.3123025281924185</v>
      </c>
      <c r="S171" s="40">
        <v>14.522496500000001</v>
      </c>
      <c r="T171" s="34">
        <v>15.60605743</v>
      </c>
      <c r="U171" s="34">
        <v>10.71049709</v>
      </c>
      <c r="V171" s="34">
        <v>15766.45901</v>
      </c>
      <c r="W171" s="40">
        <v>6.8760490000000001</v>
      </c>
      <c r="X171" s="34">
        <v>10.39471679</v>
      </c>
      <c r="Y171" s="34">
        <v>17.270765789999999</v>
      </c>
      <c r="Z171" s="35">
        <v>0.21622115859999999</v>
      </c>
      <c r="AA171" s="35" t="s">
        <v>87</v>
      </c>
      <c r="AB171" s="34"/>
      <c r="AC171" s="41" t="s">
        <v>88</v>
      </c>
      <c r="AD171" s="34"/>
      <c r="AE171" s="34"/>
      <c r="AF171" s="34"/>
      <c r="AG171" s="34"/>
      <c r="AH171" s="34"/>
      <c r="AI171" s="34"/>
    </row>
    <row r="172" spans="1:35" ht="13.2">
      <c r="A172" s="47">
        <v>44371</v>
      </c>
      <c r="B172" s="34" t="s">
        <v>84</v>
      </c>
      <c r="C172" s="34" t="s">
        <v>85</v>
      </c>
      <c r="D172" s="34">
        <v>5</v>
      </c>
      <c r="E172" s="34">
        <v>263</v>
      </c>
      <c r="F172" s="35" t="s">
        <v>132</v>
      </c>
      <c r="G172" s="44">
        <v>1.3421038089599364</v>
      </c>
      <c r="H172" s="34">
        <v>8.1300000000000008</v>
      </c>
      <c r="I172" s="34">
        <v>0.94467102619999999</v>
      </c>
      <c r="J172" s="34">
        <v>2.450981992E-3</v>
      </c>
      <c r="K172" s="34">
        <v>0.94222004420000005</v>
      </c>
      <c r="L172" s="34">
        <v>5</v>
      </c>
      <c r="M172" s="34">
        <v>22.18</v>
      </c>
      <c r="N172" s="34">
        <v>16.847049640744025</v>
      </c>
      <c r="O172" s="34">
        <v>3.69</v>
      </c>
      <c r="P172" s="40">
        <v>24.835659159999999</v>
      </c>
      <c r="Q172" s="34">
        <v>3.3398293799999998</v>
      </c>
      <c r="R172" s="34">
        <v>8.6385775770777045</v>
      </c>
      <c r="S172" s="40">
        <v>16.428324329999999</v>
      </c>
      <c r="T172" s="34">
        <v>20.258796220000001</v>
      </c>
      <c r="U172" s="34">
        <v>9.3970283810000002</v>
      </c>
      <c r="V172" s="34">
        <v>10430.199479999999</v>
      </c>
      <c r="W172" s="40">
        <v>6.5049897640000003</v>
      </c>
      <c r="X172" s="34">
        <v>17.576201019999999</v>
      </c>
      <c r="Y172" s="34">
        <v>24.081190790000001</v>
      </c>
      <c r="Z172" s="35">
        <v>0.25739281860000002</v>
      </c>
      <c r="AA172" s="35" t="s">
        <v>87</v>
      </c>
      <c r="AB172" s="34"/>
      <c r="AC172" s="41" t="s">
        <v>88</v>
      </c>
      <c r="AD172" s="34"/>
      <c r="AE172" s="34"/>
      <c r="AF172" s="34"/>
      <c r="AG172" s="34"/>
      <c r="AH172" s="34"/>
      <c r="AI172" s="34"/>
    </row>
    <row r="173" spans="1:35" ht="13.2">
      <c r="A173" s="47">
        <v>44371</v>
      </c>
      <c r="B173" s="34" t="s">
        <v>84</v>
      </c>
      <c r="C173" s="34" t="s">
        <v>90</v>
      </c>
      <c r="D173" s="34">
        <v>6</v>
      </c>
      <c r="E173" s="34">
        <v>264</v>
      </c>
      <c r="F173" s="35" t="s">
        <v>132</v>
      </c>
      <c r="G173" s="44">
        <v>1.3060772317610683</v>
      </c>
      <c r="H173" s="34">
        <v>7.96</v>
      </c>
      <c r="I173" s="34">
        <v>0.95686111870000001</v>
      </c>
      <c r="J173" s="34">
        <v>1.705239297E-2</v>
      </c>
      <c r="K173" s="34">
        <v>0.93980872569999996</v>
      </c>
      <c r="L173" s="34">
        <v>4.7</v>
      </c>
      <c r="M173" s="34">
        <v>18.72</v>
      </c>
      <c r="N173" s="34">
        <v>14.145710345682447</v>
      </c>
      <c r="O173" s="34">
        <v>3.87</v>
      </c>
      <c r="P173" s="40">
        <v>20.944303900000001</v>
      </c>
      <c r="Q173" s="34">
        <v>4.7454433360000001</v>
      </c>
      <c r="R173" s="34">
        <v>5.1271965498296375</v>
      </c>
      <c r="S173" s="40">
        <v>14.16215581</v>
      </c>
      <c r="T173" s="34">
        <v>17.19053297</v>
      </c>
      <c r="U173" s="34">
        <v>10.0884515</v>
      </c>
      <c r="V173" s="34">
        <v>16224.676020000001</v>
      </c>
      <c r="W173" s="40">
        <v>6.88211745</v>
      </c>
      <c r="X173" s="34">
        <v>11.474078390000001</v>
      </c>
      <c r="Y173" s="34">
        <v>18.356195840000002</v>
      </c>
      <c r="Z173" s="35">
        <v>0.22592733440000001</v>
      </c>
      <c r="AA173" s="35" t="s">
        <v>87</v>
      </c>
      <c r="AB173" s="34"/>
      <c r="AC173" s="41" t="s">
        <v>88</v>
      </c>
      <c r="AD173" s="34"/>
      <c r="AE173" s="34"/>
      <c r="AF173" s="34"/>
      <c r="AG173" s="34"/>
      <c r="AH173" s="34"/>
      <c r="AI173" s="34"/>
    </row>
    <row r="174" spans="1:35" ht="13.2">
      <c r="A174" s="47">
        <v>44371</v>
      </c>
      <c r="B174" s="34" t="s">
        <v>84</v>
      </c>
      <c r="C174" s="34" t="s">
        <v>89</v>
      </c>
      <c r="D174" s="34">
        <v>7</v>
      </c>
      <c r="E174" s="34">
        <v>265</v>
      </c>
      <c r="F174" s="35" t="s">
        <v>132</v>
      </c>
      <c r="G174" s="44">
        <v>1.2526116702848495</v>
      </c>
      <c r="H174" s="34">
        <v>8.02</v>
      </c>
      <c r="I174" s="34">
        <v>0.81873914270000003</v>
      </c>
      <c r="J174" s="34">
        <v>4.1435425469999999E-4</v>
      </c>
      <c r="K174" s="34">
        <v>0.8183247884</v>
      </c>
      <c r="L174" s="34">
        <v>4.5999999999999996</v>
      </c>
      <c r="M174" s="34">
        <v>18.920000000000002</v>
      </c>
      <c r="N174" s="34">
        <v>13.533725052202211</v>
      </c>
      <c r="O174" s="34">
        <v>3.37</v>
      </c>
      <c r="P174" s="40">
        <v>2.8006102199999998</v>
      </c>
      <c r="Q174" s="34">
        <v>4.2238047940000003</v>
      </c>
      <c r="R174" s="34">
        <v>0.77026410179809424</v>
      </c>
      <c r="S174" s="40">
        <v>17.003268949999999</v>
      </c>
      <c r="T174" s="34">
        <v>16.362282459999999</v>
      </c>
      <c r="U174" s="34">
        <v>16.28260521</v>
      </c>
      <c r="V174" s="34">
        <v>9333.5873649999994</v>
      </c>
      <c r="W174" s="40">
        <v>6.8207904189999997</v>
      </c>
      <c r="X174" s="34">
        <v>18.201984509999999</v>
      </c>
      <c r="Y174" s="34">
        <v>25.022774930000001</v>
      </c>
      <c r="Z174" s="35">
        <v>0.40036809369999998</v>
      </c>
      <c r="AA174" s="35" t="s">
        <v>87</v>
      </c>
      <c r="AB174" s="34"/>
      <c r="AC174" s="41" t="s">
        <v>88</v>
      </c>
      <c r="AD174" s="34"/>
      <c r="AE174" s="34"/>
      <c r="AF174" s="34"/>
      <c r="AG174" s="34"/>
      <c r="AH174" s="34"/>
      <c r="AI174" s="34"/>
    </row>
    <row r="175" spans="1:35" ht="13.2">
      <c r="A175" s="47">
        <v>44371</v>
      </c>
      <c r="B175" s="34" t="s">
        <v>84</v>
      </c>
      <c r="C175" s="34" t="s">
        <v>85</v>
      </c>
      <c r="D175" s="34">
        <v>8</v>
      </c>
      <c r="E175" s="34">
        <v>266</v>
      </c>
      <c r="F175" s="35" t="s">
        <v>132</v>
      </c>
      <c r="G175" s="44">
        <v>1.2968732320242089</v>
      </c>
      <c r="H175" s="34">
        <v>7.86</v>
      </c>
      <c r="I175" s="34">
        <v>1.259136104</v>
      </c>
      <c r="J175" s="34">
        <v>1.6938461629999999E-3</v>
      </c>
      <c r="K175" s="34">
        <v>1.257442258</v>
      </c>
      <c r="L175" s="34">
        <v>4.5999999999999996</v>
      </c>
      <c r="M175" s="34">
        <v>22.72</v>
      </c>
      <c r="N175" s="34">
        <v>20.383705581766144</v>
      </c>
      <c r="O175" s="34">
        <v>4.67</v>
      </c>
      <c r="P175" s="40">
        <v>2.8657240960000001</v>
      </c>
      <c r="Q175" s="34">
        <v>2.680565181</v>
      </c>
      <c r="R175" s="34">
        <v>1.2419348980776459</v>
      </c>
      <c r="S175" s="40">
        <v>20.477978719999999</v>
      </c>
      <c r="T175" s="34">
        <v>26.298850940000001</v>
      </c>
      <c r="U175" s="34">
        <v>12.89076779</v>
      </c>
      <c r="V175" s="34">
        <v>13072.93705</v>
      </c>
      <c r="W175" s="40">
        <v>14.61974536</v>
      </c>
      <c r="X175" s="34">
        <v>10.164965649999999</v>
      </c>
      <c r="Y175" s="34">
        <v>24.784711009999999</v>
      </c>
      <c r="Z175" s="35">
        <v>0.22174614779999999</v>
      </c>
      <c r="AA175" s="35" t="s">
        <v>87</v>
      </c>
      <c r="AB175" s="34"/>
      <c r="AC175" s="41" t="s">
        <v>88</v>
      </c>
      <c r="AD175" s="34"/>
      <c r="AE175" s="34"/>
      <c r="AF175" s="34"/>
      <c r="AG175" s="34"/>
      <c r="AH175" s="34"/>
      <c r="AI175" s="34"/>
    </row>
    <row r="176" spans="1:35" ht="13.2">
      <c r="A176" s="47">
        <v>44371</v>
      </c>
      <c r="B176" s="34" t="s">
        <v>84</v>
      </c>
      <c r="C176" s="34" t="s">
        <v>90</v>
      </c>
      <c r="D176" s="34">
        <v>9</v>
      </c>
      <c r="E176" s="34">
        <v>267</v>
      </c>
      <c r="F176" s="35" t="s">
        <v>132</v>
      </c>
      <c r="G176" s="44">
        <v>1.3270778238273797</v>
      </c>
      <c r="H176" s="34">
        <v>8.1300000000000008</v>
      </c>
      <c r="I176" s="34">
        <v>0.97996261080000002</v>
      </c>
      <c r="J176" s="34">
        <v>9.3798334890000002E-4</v>
      </c>
      <c r="K176" s="34">
        <v>0.97902462749999997</v>
      </c>
      <c r="L176" s="34">
        <v>4.4000000000000004</v>
      </c>
      <c r="M176" s="34">
        <v>16.760000000000002</v>
      </c>
      <c r="N176" s="34">
        <v>14.827326051642446</v>
      </c>
      <c r="O176" s="34">
        <v>4.5599999999999996</v>
      </c>
      <c r="P176" s="40">
        <v>35.013088060000001</v>
      </c>
      <c r="Q176" s="34">
        <v>5.3692885930000003</v>
      </c>
      <c r="R176" s="34">
        <v>7.5753812752278087</v>
      </c>
      <c r="S176" s="40">
        <v>17.913847069999999</v>
      </c>
      <c r="T176" s="34">
        <v>21.574727020000001</v>
      </c>
      <c r="U176" s="34">
        <v>12.101333520000001</v>
      </c>
      <c r="V176" s="34">
        <v>12856.072690000001</v>
      </c>
      <c r="W176" s="40">
        <v>8.1575123079999994</v>
      </c>
      <c r="X176" s="34">
        <v>16.656336280000001</v>
      </c>
      <c r="Y176" s="34">
        <v>24.813848589999999</v>
      </c>
      <c r="Z176" s="35">
        <v>0.40967743919999999</v>
      </c>
      <c r="AA176" s="35" t="s">
        <v>87</v>
      </c>
      <c r="AB176" s="34"/>
      <c r="AC176" s="41" t="s">
        <v>88</v>
      </c>
      <c r="AD176" s="34"/>
      <c r="AE176" s="34"/>
      <c r="AF176" s="34"/>
      <c r="AG176" s="34"/>
      <c r="AH176" s="34"/>
      <c r="AI176" s="34"/>
    </row>
    <row r="177" spans="1:35" ht="13.2">
      <c r="A177" s="47">
        <v>44375</v>
      </c>
      <c r="B177" s="34" t="s">
        <v>84</v>
      </c>
      <c r="C177" s="34" t="s">
        <v>85</v>
      </c>
      <c r="D177" s="34">
        <v>1</v>
      </c>
      <c r="E177" s="34">
        <v>268</v>
      </c>
      <c r="F177" s="35" t="s">
        <v>133</v>
      </c>
      <c r="G177" s="44">
        <v>1.4258476416025259</v>
      </c>
      <c r="H177" s="34">
        <v>8.2799999999999994</v>
      </c>
      <c r="I177" s="34">
        <v>0.96471578390000001</v>
      </c>
      <c r="J177" s="34">
        <v>2.6450691720000001E-3</v>
      </c>
      <c r="K177" s="34">
        <v>0.96207071470000005</v>
      </c>
      <c r="L177" s="34">
        <v>4.5</v>
      </c>
      <c r="M177" s="34">
        <v>19.32</v>
      </c>
      <c r="N177" s="34">
        <v>15.937030583428472</v>
      </c>
      <c r="O177" s="34">
        <v>4.1900000000000004</v>
      </c>
      <c r="P177" s="40" t="s">
        <v>131</v>
      </c>
      <c r="Q177" s="34" t="s">
        <v>131</v>
      </c>
      <c r="R177" s="29" t="s">
        <v>87</v>
      </c>
      <c r="S177" s="40">
        <v>19.392917929999999</v>
      </c>
      <c r="T177" s="34">
        <v>19.32841896</v>
      </c>
      <c r="U177" s="34">
        <v>10.433992010000001</v>
      </c>
      <c r="V177" s="34">
        <v>15142.43541</v>
      </c>
      <c r="W177" s="40">
        <v>7.0017444409999996</v>
      </c>
      <c r="X177" s="34">
        <v>18.251774470000001</v>
      </c>
      <c r="Y177" s="34">
        <v>25.25351891</v>
      </c>
      <c r="Z177" s="35">
        <v>0.2477105476</v>
      </c>
      <c r="AA177" s="35" t="s">
        <v>87</v>
      </c>
      <c r="AB177" s="34"/>
      <c r="AC177" s="41" t="s">
        <v>88</v>
      </c>
      <c r="AD177" s="34"/>
      <c r="AE177" s="34"/>
      <c r="AF177" s="34"/>
      <c r="AG177" s="34"/>
      <c r="AH177" s="34"/>
      <c r="AI177" s="34"/>
    </row>
    <row r="178" spans="1:35" ht="13.2">
      <c r="A178" s="47">
        <v>44375</v>
      </c>
      <c r="B178" s="34" t="s">
        <v>84</v>
      </c>
      <c r="C178" s="34" t="s">
        <v>89</v>
      </c>
      <c r="D178" s="34">
        <v>2</v>
      </c>
      <c r="E178" s="34">
        <v>269</v>
      </c>
      <c r="F178" s="35" t="s">
        <v>133</v>
      </c>
      <c r="G178" s="44">
        <v>1.2391020327610027</v>
      </c>
      <c r="H178" s="34">
        <v>8.2899999999999991</v>
      </c>
      <c r="I178" s="34">
        <v>1.0465046950000001</v>
      </c>
      <c r="J178" s="34">
        <v>1.143435204E-3</v>
      </c>
      <c r="K178" s="34">
        <v>1.04536126</v>
      </c>
      <c r="L178" s="34">
        <v>4.5999999999999996</v>
      </c>
      <c r="M178" s="34">
        <v>12.46</v>
      </c>
      <c r="N178" s="34">
        <v>12.660397103546131</v>
      </c>
      <c r="O178" s="34">
        <v>4.75</v>
      </c>
      <c r="P178" s="40" t="s">
        <v>131</v>
      </c>
      <c r="Q178" s="34" t="s">
        <v>131</v>
      </c>
      <c r="R178" s="29" t="s">
        <v>87</v>
      </c>
      <c r="S178" s="40">
        <v>16.65979755</v>
      </c>
      <c r="T178" s="34">
        <v>19.297045669999999</v>
      </c>
      <c r="U178" s="34">
        <v>13.415046459999999</v>
      </c>
      <c r="V178" s="34">
        <v>14591.20681</v>
      </c>
      <c r="W178" s="40">
        <v>8.2534456800000005</v>
      </c>
      <c r="X178" s="34">
        <v>17.92043147</v>
      </c>
      <c r="Y178" s="34">
        <v>26.173877149999999</v>
      </c>
      <c r="Z178" s="35">
        <v>0.39055537330000001</v>
      </c>
      <c r="AA178" s="35" t="s">
        <v>87</v>
      </c>
      <c r="AB178" s="34"/>
      <c r="AC178" s="41" t="s">
        <v>88</v>
      </c>
      <c r="AD178" s="34"/>
      <c r="AE178" s="34"/>
      <c r="AF178" s="34"/>
      <c r="AG178" s="34"/>
      <c r="AH178" s="34"/>
      <c r="AI178" s="34"/>
    </row>
    <row r="179" spans="1:35" ht="13.2">
      <c r="A179" s="47">
        <v>44375</v>
      </c>
      <c r="B179" s="34" t="s">
        <v>84</v>
      </c>
      <c r="C179" s="34" t="s">
        <v>90</v>
      </c>
      <c r="D179" s="34">
        <v>3</v>
      </c>
      <c r="E179" s="34">
        <v>270</v>
      </c>
      <c r="F179" s="35" t="s">
        <v>133</v>
      </c>
      <c r="G179" s="44">
        <v>1.3200473653049141</v>
      </c>
      <c r="H179" s="34">
        <v>8.27</v>
      </c>
      <c r="I179" s="34">
        <v>0.93390298829999996</v>
      </c>
      <c r="J179" s="34">
        <v>1.618512746E-2</v>
      </c>
      <c r="K179" s="34">
        <v>0.91771786079999995</v>
      </c>
      <c r="L179" s="34">
        <v>5.4</v>
      </c>
      <c r="M179" s="34">
        <v>14.4</v>
      </c>
      <c r="N179" s="34">
        <v>12.634585339299981</v>
      </c>
      <c r="O179" s="34">
        <v>4.42</v>
      </c>
      <c r="P179" s="40" t="s">
        <v>131</v>
      </c>
      <c r="Q179" s="34" t="s">
        <v>131</v>
      </c>
      <c r="R179" s="29" t="s">
        <v>87</v>
      </c>
      <c r="S179" s="40">
        <v>18.139527520000001</v>
      </c>
      <c r="T179" s="34">
        <v>26.01447516</v>
      </c>
      <c r="U179" s="34">
        <v>15.454102580000001</v>
      </c>
      <c r="V179" s="34">
        <v>14060.796060000001</v>
      </c>
      <c r="W179" s="40">
        <v>16.633291109999998</v>
      </c>
      <c r="X179" s="34">
        <v>26.76854728</v>
      </c>
      <c r="Y179" s="34">
        <v>43.401838390000002</v>
      </c>
      <c r="Z179" s="35">
        <v>0.49057869900000001</v>
      </c>
      <c r="AA179" s="35" t="s">
        <v>87</v>
      </c>
      <c r="AB179" s="34"/>
      <c r="AC179" s="41" t="s">
        <v>88</v>
      </c>
      <c r="AD179" s="34"/>
      <c r="AE179" s="34"/>
      <c r="AF179" s="34"/>
      <c r="AG179" s="34"/>
      <c r="AH179" s="34"/>
      <c r="AI179" s="34"/>
    </row>
    <row r="180" spans="1:35" ht="13.2">
      <c r="A180" s="47">
        <v>44375</v>
      </c>
      <c r="B180" s="34" t="s">
        <v>84</v>
      </c>
      <c r="C180" s="34" t="s">
        <v>89</v>
      </c>
      <c r="D180" s="34">
        <v>4</v>
      </c>
      <c r="E180" s="34">
        <v>271</v>
      </c>
      <c r="F180" s="35" t="s">
        <v>133</v>
      </c>
      <c r="G180" s="44">
        <v>1.4619143477402801</v>
      </c>
      <c r="H180" s="34">
        <v>8.27</v>
      </c>
      <c r="I180" s="34">
        <v>0.86753392019999997</v>
      </c>
      <c r="J180" s="34">
        <v>1.034837062E-3</v>
      </c>
      <c r="K180" s="34">
        <v>0.86649908310000001</v>
      </c>
      <c r="L180" s="34">
        <v>4.8</v>
      </c>
      <c r="M180" s="34">
        <v>13.6</v>
      </c>
      <c r="N180" s="34">
        <v>11.497148191108948</v>
      </c>
      <c r="O180" s="34">
        <v>3.9</v>
      </c>
      <c r="P180" s="40" t="s">
        <v>131</v>
      </c>
      <c r="Q180" s="34" t="s">
        <v>131</v>
      </c>
      <c r="R180" s="29" t="s">
        <v>87</v>
      </c>
      <c r="S180" s="40">
        <v>18.015627689999999</v>
      </c>
      <c r="T180" s="34">
        <v>25.62533547</v>
      </c>
      <c r="U180" s="34">
        <v>21.25196966</v>
      </c>
      <c r="V180" s="34">
        <v>13991.869549999999</v>
      </c>
      <c r="W180" s="40">
        <v>3.3371244080000002</v>
      </c>
      <c r="X180" s="34">
        <v>18.430150600000001</v>
      </c>
      <c r="Y180" s="34">
        <v>21.767275009999999</v>
      </c>
      <c r="Z180" s="35">
        <v>0.31705233700000002</v>
      </c>
      <c r="AA180" s="35" t="s">
        <v>87</v>
      </c>
      <c r="AB180" s="34"/>
      <c r="AC180" s="41" t="s">
        <v>88</v>
      </c>
      <c r="AD180" s="34"/>
      <c r="AE180" s="34"/>
      <c r="AF180" s="34"/>
      <c r="AG180" s="34"/>
      <c r="AH180" s="34"/>
      <c r="AI180" s="34"/>
    </row>
    <row r="181" spans="1:35" ht="13.2">
      <c r="A181" s="47">
        <v>44375</v>
      </c>
      <c r="B181" s="34" t="s">
        <v>84</v>
      </c>
      <c r="C181" s="34" t="s">
        <v>85</v>
      </c>
      <c r="D181" s="34">
        <v>5</v>
      </c>
      <c r="E181" s="34">
        <v>272</v>
      </c>
      <c r="F181" s="35" t="s">
        <v>133</v>
      </c>
      <c r="G181" s="44">
        <v>1.3421038089599364</v>
      </c>
      <c r="H181" s="34">
        <v>8.19</v>
      </c>
      <c r="I181" s="34">
        <v>1.0422025690000001</v>
      </c>
      <c r="J181" s="34">
        <v>2.8270466450000002E-3</v>
      </c>
      <c r="K181" s="34">
        <v>1.0393755220000001</v>
      </c>
      <c r="L181" s="34">
        <v>4.5999999999999996</v>
      </c>
      <c r="M181" s="34">
        <v>21.62</v>
      </c>
      <c r="N181" s="34">
        <v>20.788339581654473</v>
      </c>
      <c r="O181" s="34">
        <v>4.3600000000000003</v>
      </c>
      <c r="P181" s="40" t="s">
        <v>131</v>
      </c>
      <c r="Q181" s="34" t="s">
        <v>131</v>
      </c>
      <c r="R181" s="29" t="s">
        <v>87</v>
      </c>
      <c r="S181" s="40">
        <v>23.85707008</v>
      </c>
      <c r="T181" s="34">
        <v>31.42772034</v>
      </c>
      <c r="U181" s="34">
        <v>15.09202129</v>
      </c>
      <c r="V181" s="34">
        <v>12463.994930000001</v>
      </c>
      <c r="W181" s="40">
        <v>11.523048279999999</v>
      </c>
      <c r="X181" s="34">
        <v>1.2002576570000001</v>
      </c>
      <c r="Y181" s="34">
        <v>12.723305939999999</v>
      </c>
      <c r="Z181" s="35">
        <v>0.18231848410000001</v>
      </c>
      <c r="AA181" s="35" t="s">
        <v>87</v>
      </c>
      <c r="AB181" s="34"/>
      <c r="AC181" s="41" t="s">
        <v>88</v>
      </c>
      <c r="AD181" s="34"/>
      <c r="AE181" s="34"/>
      <c r="AF181" s="34"/>
      <c r="AG181" s="34"/>
      <c r="AH181" s="34"/>
      <c r="AI181" s="34"/>
    </row>
    <row r="182" spans="1:35" ht="13.2">
      <c r="A182" s="47">
        <v>44375</v>
      </c>
      <c r="B182" s="34" t="s">
        <v>84</v>
      </c>
      <c r="C182" s="34" t="s">
        <v>90</v>
      </c>
      <c r="D182" s="34">
        <v>6</v>
      </c>
      <c r="E182" s="34">
        <v>273</v>
      </c>
      <c r="F182" s="35" t="s">
        <v>133</v>
      </c>
      <c r="G182" s="44">
        <v>1.3060772317610683</v>
      </c>
      <c r="H182" s="34">
        <v>8.26</v>
      </c>
      <c r="I182" s="34">
        <v>1.215857164</v>
      </c>
      <c r="J182" s="34">
        <v>1.7707207770000001E-3</v>
      </c>
      <c r="K182" s="34">
        <v>1.214086443</v>
      </c>
      <c r="L182" s="34">
        <v>4.4000000000000004</v>
      </c>
      <c r="M182" s="34">
        <v>16.68</v>
      </c>
      <c r="N182" s="34">
        <v>14.783883858195532</v>
      </c>
      <c r="O182" s="34">
        <v>4.93</v>
      </c>
      <c r="P182" s="40" t="s">
        <v>131</v>
      </c>
      <c r="Q182" s="34" t="s">
        <v>131</v>
      </c>
      <c r="R182" s="29" t="s">
        <v>87</v>
      </c>
      <c r="S182" s="40">
        <v>14.06583627</v>
      </c>
      <c r="T182" s="34">
        <v>16.8250052</v>
      </c>
      <c r="U182" s="34">
        <v>8.3937822210000004</v>
      </c>
      <c r="V182" s="34">
        <v>10265.40799</v>
      </c>
      <c r="W182" s="40">
        <v>10.107294100000001</v>
      </c>
      <c r="X182" s="34">
        <v>16.754804879999998</v>
      </c>
      <c r="Y182" s="34">
        <v>26.862098979999999</v>
      </c>
      <c r="Z182" s="35">
        <v>0.27467882840000002</v>
      </c>
      <c r="AA182" s="35" t="s">
        <v>87</v>
      </c>
      <c r="AB182" s="34"/>
      <c r="AC182" s="41" t="s">
        <v>88</v>
      </c>
      <c r="AD182" s="34"/>
      <c r="AE182" s="34"/>
      <c r="AF182" s="34"/>
      <c r="AG182" s="34"/>
      <c r="AH182" s="34"/>
      <c r="AI182" s="34"/>
    </row>
    <row r="183" spans="1:35" ht="13.2">
      <c r="A183" s="47">
        <v>44375</v>
      </c>
      <c r="B183" s="34" t="s">
        <v>84</v>
      </c>
      <c r="C183" s="34" t="s">
        <v>89</v>
      </c>
      <c r="D183" s="34">
        <v>7</v>
      </c>
      <c r="E183" s="34">
        <v>274</v>
      </c>
      <c r="F183" s="35" t="s">
        <v>133</v>
      </c>
      <c r="G183" s="44">
        <v>1.2526116702848495</v>
      </c>
      <c r="H183" s="34">
        <v>8.0399999999999991</v>
      </c>
      <c r="I183" s="34">
        <v>0.86234520879999998</v>
      </c>
      <c r="J183" s="34">
        <v>9.2177559079999996E-4</v>
      </c>
      <c r="K183" s="34">
        <v>0.86142343320000003</v>
      </c>
      <c r="L183" s="34">
        <v>5.0999999999999996</v>
      </c>
      <c r="M183" s="34">
        <v>14.06</v>
      </c>
      <c r="N183" s="34">
        <v>13.352216088382292</v>
      </c>
      <c r="O183" s="34">
        <v>3.77</v>
      </c>
      <c r="P183" s="40" t="s">
        <v>131</v>
      </c>
      <c r="Q183" s="34" t="s">
        <v>131</v>
      </c>
      <c r="R183" s="29" t="s">
        <v>87</v>
      </c>
      <c r="S183" s="40">
        <v>13.577534480000001</v>
      </c>
      <c r="T183" s="34">
        <v>17.07000532</v>
      </c>
      <c r="U183" s="34">
        <v>11.373858800000001</v>
      </c>
      <c r="V183" s="34">
        <v>14071.472959999999</v>
      </c>
      <c r="W183" s="40">
        <v>8.9395265399999992</v>
      </c>
      <c r="X183" s="34">
        <v>11.333536580000001</v>
      </c>
      <c r="Y183" s="34">
        <v>20.27306312</v>
      </c>
      <c r="Z183" s="35">
        <v>0.31771730580000002</v>
      </c>
      <c r="AA183" s="35" t="s">
        <v>87</v>
      </c>
      <c r="AB183" s="34"/>
      <c r="AC183" s="41" t="s">
        <v>88</v>
      </c>
      <c r="AD183" s="34"/>
      <c r="AE183" s="34"/>
      <c r="AF183" s="34"/>
      <c r="AG183" s="34"/>
      <c r="AH183" s="34"/>
      <c r="AI183" s="34"/>
    </row>
    <row r="184" spans="1:35" ht="13.2">
      <c r="A184" s="47">
        <v>44375</v>
      </c>
      <c r="B184" s="34" t="s">
        <v>84</v>
      </c>
      <c r="C184" s="34" t="s">
        <v>85</v>
      </c>
      <c r="D184" s="34">
        <v>8</v>
      </c>
      <c r="E184" s="34">
        <v>275</v>
      </c>
      <c r="F184" s="35" t="s">
        <v>133</v>
      </c>
      <c r="G184" s="44">
        <v>1.2968732320242089</v>
      </c>
      <c r="H184" s="34">
        <v>8.2200000000000006</v>
      </c>
      <c r="I184" s="34">
        <v>1.171118128</v>
      </c>
      <c r="J184" s="34">
        <v>4.006253655E-3</v>
      </c>
      <c r="K184" s="34">
        <v>1.1671118739999999</v>
      </c>
      <c r="L184" s="34">
        <v>4.3</v>
      </c>
      <c r="M184" s="34">
        <v>20.58</v>
      </c>
      <c r="N184" s="34">
        <v>21.656055703827423</v>
      </c>
      <c r="O184" s="34">
        <v>5.44</v>
      </c>
      <c r="P184" s="40" t="s">
        <v>131</v>
      </c>
      <c r="Q184" s="34" t="s">
        <v>131</v>
      </c>
      <c r="R184" s="29" t="s">
        <v>87</v>
      </c>
      <c r="S184" s="40">
        <v>18.603039020000001</v>
      </c>
      <c r="T184" s="34">
        <v>27.201903819999998</v>
      </c>
      <c r="U184" s="34">
        <v>11.62301753</v>
      </c>
      <c r="V184" s="34">
        <v>12665.824640000001</v>
      </c>
      <c r="W184" s="40">
        <v>13.27421326</v>
      </c>
      <c r="X184" s="34">
        <v>28.89363621</v>
      </c>
      <c r="Y184" s="34">
        <v>42.16784947</v>
      </c>
      <c r="Z184" s="35">
        <v>0.31240004139999999</v>
      </c>
      <c r="AA184" s="35" t="s">
        <v>87</v>
      </c>
      <c r="AB184" s="34"/>
      <c r="AC184" s="41" t="s">
        <v>88</v>
      </c>
      <c r="AD184" s="34"/>
      <c r="AE184" s="34"/>
      <c r="AF184" s="34"/>
      <c r="AG184" s="34"/>
      <c r="AH184" s="34"/>
      <c r="AI184" s="34"/>
    </row>
    <row r="185" spans="1:35" ht="13.2">
      <c r="A185" s="47">
        <v>44375</v>
      </c>
      <c r="B185" s="34" t="s">
        <v>84</v>
      </c>
      <c r="C185" s="34" t="s">
        <v>90</v>
      </c>
      <c r="D185" s="34">
        <v>9</v>
      </c>
      <c r="E185" s="34">
        <v>276</v>
      </c>
      <c r="F185" s="35" t="s">
        <v>133</v>
      </c>
      <c r="G185" s="44">
        <v>1.3270778238273797</v>
      </c>
      <c r="H185" s="34">
        <v>8.09</v>
      </c>
      <c r="I185" s="34">
        <v>1.127813739</v>
      </c>
      <c r="J185" s="34">
        <v>2.636494029E-2</v>
      </c>
      <c r="K185" s="34">
        <v>1.1014487989999999</v>
      </c>
      <c r="L185" s="34">
        <v>5.2</v>
      </c>
      <c r="M185" s="34">
        <v>14.26</v>
      </c>
      <c r="N185" s="34">
        <v>13.335785832300688</v>
      </c>
      <c r="O185" s="34">
        <v>4.32</v>
      </c>
      <c r="P185" s="40" t="s">
        <v>131</v>
      </c>
      <c r="Q185" s="34" t="s">
        <v>131</v>
      </c>
      <c r="R185" s="29" t="s">
        <v>87</v>
      </c>
      <c r="S185" s="40">
        <v>18.956025780000001</v>
      </c>
      <c r="T185" s="34">
        <v>25.278173389999999</v>
      </c>
      <c r="U185" s="34">
        <v>15.712050489999999</v>
      </c>
      <c r="V185" s="34">
        <v>11657.3534</v>
      </c>
      <c r="W185" s="40">
        <v>11.35126133</v>
      </c>
      <c r="X185" s="34">
        <v>15.356963029999999</v>
      </c>
      <c r="Y185" s="34">
        <v>26.708224349999998</v>
      </c>
      <c r="Z185" s="35">
        <v>0.376705083</v>
      </c>
      <c r="AA185" s="35" t="s">
        <v>87</v>
      </c>
      <c r="AB185" s="34"/>
      <c r="AC185" s="41" t="s">
        <v>88</v>
      </c>
      <c r="AD185" s="34"/>
      <c r="AE185" s="34"/>
      <c r="AF185" s="34"/>
      <c r="AG185" s="34"/>
      <c r="AH185" s="34"/>
      <c r="AI185" s="34"/>
    </row>
    <row r="186" spans="1:35" ht="13.2">
      <c r="A186" s="47">
        <v>44377</v>
      </c>
      <c r="B186" s="34" t="s">
        <v>84</v>
      </c>
      <c r="C186" s="34" t="s">
        <v>85</v>
      </c>
      <c r="D186" s="34">
        <v>1</v>
      </c>
      <c r="E186" s="34">
        <v>277</v>
      </c>
      <c r="F186" s="35" t="s">
        <v>134</v>
      </c>
      <c r="G186" s="44">
        <v>1.4258476416025259</v>
      </c>
      <c r="H186" s="34">
        <v>7.95</v>
      </c>
      <c r="I186" s="34">
        <v>0.78230949620000001</v>
      </c>
      <c r="J186" s="34">
        <v>3.1731457039999998E-3</v>
      </c>
      <c r="K186" s="34">
        <v>0.77913635049999996</v>
      </c>
      <c r="L186" s="34">
        <v>4.7</v>
      </c>
      <c r="M186" s="34">
        <v>18.079999999999998</v>
      </c>
      <c r="N186" s="34">
        <v>13.873580063437029</v>
      </c>
      <c r="O186" s="34">
        <v>3.41</v>
      </c>
      <c r="P186" s="40">
        <v>23.716596089999999</v>
      </c>
      <c r="Q186" s="34">
        <v>2.2065372320000001</v>
      </c>
      <c r="R186" s="34">
        <v>12.486247088907888</v>
      </c>
      <c r="S186" s="40">
        <v>18.763472839999999</v>
      </c>
      <c r="T186" s="34">
        <v>23.98264434</v>
      </c>
      <c r="U186" s="34">
        <v>11.260199780000001</v>
      </c>
      <c r="V186" s="34">
        <v>11998.71538</v>
      </c>
      <c r="W186" s="40">
        <v>7.2912731690000001</v>
      </c>
      <c r="X186" s="34">
        <v>32.039078240000002</v>
      </c>
      <c r="Y186" s="34">
        <v>39.330351409999999</v>
      </c>
      <c r="Z186" s="35">
        <v>0.38670525389999999</v>
      </c>
      <c r="AA186" s="35">
        <v>1.7831644890000001E-3</v>
      </c>
      <c r="AB186" s="34"/>
      <c r="AC186" s="41" t="s">
        <v>88</v>
      </c>
      <c r="AD186" s="34"/>
      <c r="AE186" s="34"/>
      <c r="AF186" s="34"/>
      <c r="AG186" s="34"/>
      <c r="AH186" s="34"/>
      <c r="AI186" s="34"/>
    </row>
    <row r="187" spans="1:35" ht="13.2">
      <c r="A187" s="47">
        <v>44377</v>
      </c>
      <c r="B187" s="34" t="s">
        <v>84</v>
      </c>
      <c r="C187" s="34" t="s">
        <v>89</v>
      </c>
      <c r="D187" s="34">
        <v>2</v>
      </c>
      <c r="E187" s="34">
        <v>278</v>
      </c>
      <c r="F187" s="35" t="s">
        <v>134</v>
      </c>
      <c r="G187" s="44">
        <v>1.2391020327610027</v>
      </c>
      <c r="H187" s="34">
        <v>7.95</v>
      </c>
      <c r="I187" s="34">
        <v>0.95436312680000002</v>
      </c>
      <c r="J187" s="34">
        <v>4.040782884E-4</v>
      </c>
      <c r="K187" s="34">
        <v>0.95395904850000002</v>
      </c>
      <c r="L187" s="34">
        <v>4.8</v>
      </c>
      <c r="M187" s="34">
        <v>13.96</v>
      </c>
      <c r="N187" s="34">
        <v>11.258880994671419</v>
      </c>
      <c r="O187" s="34">
        <v>4.21</v>
      </c>
      <c r="P187" s="40">
        <v>97.621895719999998</v>
      </c>
      <c r="Q187" s="34">
        <f>AVERAGE(Q189,Q192)</f>
        <v>2.7141357225</v>
      </c>
      <c r="R187" s="34">
        <v>41.783662349663324</v>
      </c>
      <c r="S187" s="40">
        <v>16.141356460000001</v>
      </c>
      <c r="T187" s="34">
        <v>19.861731049999999</v>
      </c>
      <c r="U187" s="34">
        <v>9.894076278</v>
      </c>
      <c r="V187" s="34">
        <v>14199.71218</v>
      </c>
      <c r="W187" s="40">
        <v>7.4588961490000001</v>
      </c>
      <c r="X187" s="34">
        <v>25.241682789999999</v>
      </c>
      <c r="Y187" s="34">
        <v>32.70057894</v>
      </c>
      <c r="Z187" s="35">
        <v>0.38316476779999997</v>
      </c>
      <c r="AA187" s="35">
        <v>4.5377498350000002E-4</v>
      </c>
      <c r="AB187" s="34"/>
      <c r="AC187" s="41" t="s">
        <v>88</v>
      </c>
      <c r="AD187" s="34"/>
      <c r="AE187" s="34"/>
      <c r="AF187" s="34"/>
      <c r="AG187" s="34"/>
      <c r="AH187" s="34"/>
      <c r="AI187" s="34"/>
    </row>
    <row r="188" spans="1:35" ht="13.2">
      <c r="A188" s="47">
        <v>44377</v>
      </c>
      <c r="B188" s="34" t="s">
        <v>84</v>
      </c>
      <c r="C188" s="34" t="s">
        <v>90</v>
      </c>
      <c r="D188" s="34">
        <v>3</v>
      </c>
      <c r="E188" s="34">
        <v>279</v>
      </c>
      <c r="F188" s="35" t="s">
        <v>134</v>
      </c>
      <c r="G188" s="44">
        <v>1.3200473653049141</v>
      </c>
      <c r="H188" s="34">
        <v>7.8</v>
      </c>
      <c r="I188" s="34">
        <v>1.240164179</v>
      </c>
      <c r="J188" s="34">
        <v>2.2582653349999999E-2</v>
      </c>
      <c r="K188" s="34">
        <v>1.217581526</v>
      </c>
      <c r="L188" s="34">
        <v>4.8</v>
      </c>
      <c r="M188" s="34">
        <v>14.28</v>
      </c>
      <c r="N188" s="34">
        <v>14.598584536325413</v>
      </c>
      <c r="O188" s="34">
        <v>5.2</v>
      </c>
      <c r="P188" s="40">
        <v>30.539989519999999</v>
      </c>
      <c r="Q188" s="34">
        <f>AVERAGE(Q191,Q194)</f>
        <v>10.7885699185</v>
      </c>
      <c r="R188" s="34">
        <v>3.2884847384756903</v>
      </c>
      <c r="S188" s="40">
        <v>17.686412000000001</v>
      </c>
      <c r="T188" s="34">
        <v>24.160912979999999</v>
      </c>
      <c r="U188" s="34">
        <v>18.782127849999998</v>
      </c>
      <c r="V188" s="34">
        <v>14587.94729</v>
      </c>
      <c r="W188" s="40">
        <v>14.64890643</v>
      </c>
      <c r="X188" s="34">
        <v>14.13162417</v>
      </c>
      <c r="Y188" s="34">
        <v>28.780530599999999</v>
      </c>
      <c r="Z188" s="35">
        <v>0.36065667150000003</v>
      </c>
      <c r="AA188" s="35">
        <v>4.0398918609999999E-5</v>
      </c>
      <c r="AB188" s="34"/>
      <c r="AC188" s="41" t="s">
        <v>88</v>
      </c>
      <c r="AD188" s="34"/>
      <c r="AE188" s="34"/>
      <c r="AF188" s="34"/>
      <c r="AG188" s="34"/>
      <c r="AH188" s="34"/>
      <c r="AI188" s="34"/>
    </row>
    <row r="189" spans="1:35" ht="13.2">
      <c r="A189" s="47">
        <v>44377</v>
      </c>
      <c r="B189" s="34" t="s">
        <v>84</v>
      </c>
      <c r="C189" s="34" t="s">
        <v>89</v>
      </c>
      <c r="D189" s="34">
        <v>4</v>
      </c>
      <c r="E189" s="34">
        <v>280</v>
      </c>
      <c r="F189" s="35" t="s">
        <v>134</v>
      </c>
      <c r="G189" s="44">
        <v>1.4619143477402801</v>
      </c>
      <c r="H189" s="34">
        <v>7.9</v>
      </c>
      <c r="I189" s="34">
        <v>0.78160721529999999</v>
      </c>
      <c r="J189" s="34">
        <v>4.9445482879999997E-3</v>
      </c>
      <c r="K189" s="34">
        <v>0.77666266699999997</v>
      </c>
      <c r="L189" s="34">
        <v>5</v>
      </c>
      <c r="M189" s="34">
        <v>12.54</v>
      </c>
      <c r="N189" s="34">
        <v>10.536044362292056</v>
      </c>
      <c r="O189" s="34">
        <v>3.71</v>
      </c>
      <c r="P189" s="40">
        <v>41.403140030000003</v>
      </c>
      <c r="Q189" s="34">
        <v>1.4129296520000001</v>
      </c>
      <c r="R189" s="34">
        <v>34.04109859889882</v>
      </c>
      <c r="S189" s="40">
        <v>13.75978113</v>
      </c>
      <c r="T189" s="34">
        <v>13.243323180000001</v>
      </c>
      <c r="U189" s="34">
        <v>8.0560808050000006</v>
      </c>
      <c r="V189" s="34">
        <v>7508.7269120000001</v>
      </c>
      <c r="W189" s="40">
        <v>5.7298350750000004</v>
      </c>
      <c r="X189" s="34">
        <v>5.8489667350000003</v>
      </c>
      <c r="Y189" s="34">
        <v>11.57880181</v>
      </c>
      <c r="Z189" s="35">
        <v>0.21376989460000001</v>
      </c>
      <c r="AA189" s="35">
        <v>5.2054786459999999E-4</v>
      </c>
      <c r="AB189" s="34"/>
      <c r="AC189" s="41" t="s">
        <v>88</v>
      </c>
      <c r="AD189" s="34"/>
      <c r="AE189" s="34"/>
      <c r="AF189" s="34"/>
      <c r="AG189" s="34"/>
      <c r="AH189" s="34"/>
      <c r="AI189" s="34"/>
    </row>
    <row r="190" spans="1:35" ht="13.2">
      <c r="A190" s="47">
        <v>44377</v>
      </c>
      <c r="B190" s="34" t="s">
        <v>84</v>
      </c>
      <c r="C190" s="34" t="s">
        <v>85</v>
      </c>
      <c r="D190" s="34">
        <v>5</v>
      </c>
      <c r="E190" s="34">
        <v>281</v>
      </c>
      <c r="F190" s="35" t="s">
        <v>134</v>
      </c>
      <c r="G190" s="44">
        <v>1.3421038089599364</v>
      </c>
      <c r="H190" s="34">
        <v>7.83</v>
      </c>
      <c r="I190" s="34">
        <v>1.0950387260000001</v>
      </c>
      <c r="J190" s="34">
        <v>6.801232903E-4</v>
      </c>
      <c r="K190" s="34">
        <v>1.0943586030000001</v>
      </c>
      <c r="L190" s="34">
        <v>4.3</v>
      </c>
      <c r="M190" s="34">
        <v>17.52</v>
      </c>
      <c r="N190" s="34">
        <v>18.00881020538618</v>
      </c>
      <c r="O190" s="34">
        <v>4.83</v>
      </c>
      <c r="P190" s="40">
        <v>66.448094569999995</v>
      </c>
      <c r="Q190" s="34">
        <v>5.7337461239999996</v>
      </c>
      <c r="R190" s="34">
        <v>13.462784677551795</v>
      </c>
      <c r="S190" s="40">
        <v>21.828542049999999</v>
      </c>
      <c r="T190" s="34">
        <v>28.1332156</v>
      </c>
      <c r="U190" s="34">
        <v>21.065453850000001</v>
      </c>
      <c r="V190" s="34">
        <v>6281.8514610000002</v>
      </c>
      <c r="W190" s="40">
        <v>11.585879540000001</v>
      </c>
      <c r="X190" s="34">
        <v>6.6850995510000004</v>
      </c>
      <c r="Y190" s="34">
        <v>18.270979090000001</v>
      </c>
      <c r="Z190" s="35">
        <v>0.21935433700000001</v>
      </c>
      <c r="AA190" s="35">
        <v>6.9163295500000001E-3</v>
      </c>
      <c r="AB190" s="34"/>
      <c r="AC190" s="41" t="s">
        <v>88</v>
      </c>
      <c r="AD190" s="34"/>
      <c r="AE190" s="34"/>
      <c r="AF190" s="34"/>
      <c r="AG190" s="34"/>
      <c r="AH190" s="34"/>
      <c r="AI190" s="34"/>
    </row>
    <row r="191" spans="1:35" ht="13.2">
      <c r="A191" s="47">
        <v>44377</v>
      </c>
      <c r="B191" s="34" t="s">
        <v>84</v>
      </c>
      <c r="C191" s="34" t="s">
        <v>90</v>
      </c>
      <c r="D191" s="34">
        <v>6</v>
      </c>
      <c r="E191" s="34">
        <v>282</v>
      </c>
      <c r="F191" s="35" t="s">
        <v>134</v>
      </c>
      <c r="G191" s="44">
        <v>1.3060772317610683</v>
      </c>
      <c r="H191" s="34">
        <v>7.86</v>
      </c>
      <c r="I191" s="34">
        <v>1.4798696220000001</v>
      </c>
      <c r="J191" s="34">
        <v>3.1492623700000002E-3</v>
      </c>
      <c r="K191" s="34">
        <v>1.4767203600000001</v>
      </c>
      <c r="L191" s="34">
        <v>4.4000000000000004</v>
      </c>
      <c r="M191" s="34">
        <v>13.26</v>
      </c>
      <c r="N191" s="34">
        <v>13.072367293996733</v>
      </c>
      <c r="O191" s="34">
        <v>4.8600000000000003</v>
      </c>
      <c r="P191" s="40">
        <v>40.182751469999999</v>
      </c>
      <c r="Q191" s="34">
        <v>4.8666669770000004</v>
      </c>
      <c r="R191" s="34">
        <v>9.591772510671646</v>
      </c>
      <c r="S191" s="40">
        <v>22.511969499999999</v>
      </c>
      <c r="T191" s="34">
        <v>27.13433453</v>
      </c>
      <c r="U191" s="34">
        <v>18.476153629999999</v>
      </c>
      <c r="V191" s="34">
        <v>12812.42511</v>
      </c>
      <c r="W191" s="40">
        <v>8.6382700809999999</v>
      </c>
      <c r="X191" s="34">
        <v>14.74954301</v>
      </c>
      <c r="Y191" s="34">
        <v>23.387813090000002</v>
      </c>
      <c r="Z191" s="35">
        <v>0.23281974180000001</v>
      </c>
      <c r="AA191" s="35">
        <v>9.4949957859999997E-4</v>
      </c>
      <c r="AB191" s="34"/>
      <c r="AC191" s="41" t="s">
        <v>88</v>
      </c>
      <c r="AD191" s="34"/>
      <c r="AE191" s="34"/>
      <c r="AF191" s="34"/>
      <c r="AG191" s="34"/>
      <c r="AH191" s="34"/>
      <c r="AI191" s="34"/>
    </row>
    <row r="192" spans="1:35" ht="13.2">
      <c r="A192" s="47">
        <v>44377</v>
      </c>
      <c r="B192" s="34" t="s">
        <v>84</v>
      </c>
      <c r="C192" s="34" t="s">
        <v>89</v>
      </c>
      <c r="D192" s="34">
        <v>7</v>
      </c>
      <c r="E192" s="34">
        <v>283</v>
      </c>
      <c r="F192" s="35" t="s">
        <v>134</v>
      </c>
      <c r="G192" s="44">
        <v>1.2526116702848495</v>
      </c>
      <c r="H192" s="34">
        <v>7.87</v>
      </c>
      <c r="I192" s="34">
        <v>1.2565142920000001</v>
      </c>
      <c r="J192" s="34">
        <v>1.3229538380000001E-3</v>
      </c>
      <c r="K192" s="34">
        <v>1.2551913379999999</v>
      </c>
      <c r="L192" s="34">
        <v>4.5</v>
      </c>
      <c r="M192" s="34">
        <v>12.3</v>
      </c>
      <c r="N192" s="34">
        <v>12.506410475571808</v>
      </c>
      <c r="O192" s="34">
        <v>4.6399999999999997</v>
      </c>
      <c r="P192" s="40">
        <v>20.66618072</v>
      </c>
      <c r="Q192" s="34">
        <v>4.0153417930000002</v>
      </c>
      <c r="R192" s="34">
        <v>5.9789996945425266</v>
      </c>
      <c r="S192" s="40">
        <v>18.82535064</v>
      </c>
      <c r="T192" s="34">
        <v>20.30019317</v>
      </c>
      <c r="U192" s="34">
        <v>16.854050229999999</v>
      </c>
      <c r="V192" s="34">
        <v>13054.726860000001</v>
      </c>
      <c r="W192" s="40">
        <v>7.8693472929999997</v>
      </c>
      <c r="X192" s="34">
        <v>21.712057779999999</v>
      </c>
      <c r="Y192" s="34">
        <v>29.581405069999999</v>
      </c>
      <c r="Z192" s="35">
        <v>0.2889875254</v>
      </c>
      <c r="AA192" s="35">
        <v>7.3839593360000002E-4</v>
      </c>
      <c r="AB192" s="34"/>
      <c r="AC192" s="41" t="s">
        <v>88</v>
      </c>
      <c r="AD192" s="34"/>
      <c r="AE192" s="34"/>
      <c r="AF192" s="34"/>
      <c r="AG192" s="34"/>
      <c r="AH192" s="34"/>
      <c r="AI192" s="34"/>
    </row>
    <row r="193" spans="1:35" ht="13.2">
      <c r="A193" s="47">
        <v>44377</v>
      </c>
      <c r="B193" s="34" t="s">
        <v>84</v>
      </c>
      <c r="C193" s="34" t="s">
        <v>85</v>
      </c>
      <c r="D193" s="34">
        <v>8</v>
      </c>
      <c r="E193" s="34">
        <v>284</v>
      </c>
      <c r="F193" s="35" t="s">
        <v>134</v>
      </c>
      <c r="G193" s="44">
        <v>1.2968732320242089</v>
      </c>
      <c r="H193" s="34">
        <v>7.88</v>
      </c>
      <c r="I193" s="34">
        <v>1.0524799</v>
      </c>
      <c r="J193" s="34">
        <v>9.7296931829999999E-3</v>
      </c>
      <c r="K193" s="34">
        <v>1.0427502070000001</v>
      </c>
      <c r="L193" s="34">
        <v>4.5</v>
      </c>
      <c r="M193" s="34">
        <v>20.18</v>
      </c>
      <c r="N193" s="34">
        <v>18.34091660893392</v>
      </c>
      <c r="O193" s="34">
        <v>4.3</v>
      </c>
      <c r="P193" s="40">
        <v>21.585119710000001</v>
      </c>
      <c r="Q193" s="34">
        <v>6.5547847690000003</v>
      </c>
      <c r="R193" s="34">
        <v>3.8254880808570801</v>
      </c>
      <c r="S193" s="40">
        <v>11.64549504</v>
      </c>
      <c r="T193" s="34">
        <v>12.77244162</v>
      </c>
      <c r="U193" s="34">
        <v>5.4075711599999998</v>
      </c>
      <c r="V193" s="43">
        <v>9552.2018869999993</v>
      </c>
      <c r="W193" s="40">
        <v>9.1260800960000008</v>
      </c>
      <c r="X193" s="34">
        <v>15.29803953</v>
      </c>
      <c r="Y193" s="34">
        <v>24.42411963</v>
      </c>
      <c r="Z193" s="35">
        <v>0.24697941330000001</v>
      </c>
      <c r="AA193" s="35">
        <v>6.1311111979999999E-2</v>
      </c>
      <c r="AB193" s="34"/>
      <c r="AC193" s="41" t="s">
        <v>88</v>
      </c>
      <c r="AD193" s="34"/>
      <c r="AE193" s="34"/>
      <c r="AF193" s="34"/>
      <c r="AG193" s="34"/>
      <c r="AH193" s="34"/>
      <c r="AI193" s="34"/>
    </row>
    <row r="194" spans="1:35" ht="13.2">
      <c r="A194" s="47">
        <v>44377</v>
      </c>
      <c r="B194" s="34" t="s">
        <v>84</v>
      </c>
      <c r="C194" s="34" t="s">
        <v>90</v>
      </c>
      <c r="D194" s="34">
        <v>9</v>
      </c>
      <c r="E194" s="34">
        <v>285</v>
      </c>
      <c r="F194" s="35" t="s">
        <v>134</v>
      </c>
      <c r="G194" s="44">
        <v>1.3270778238273797</v>
      </c>
      <c r="H194" s="34">
        <v>7.77</v>
      </c>
      <c r="I194" s="34">
        <v>1.222133414</v>
      </c>
      <c r="J194" s="34">
        <v>4.5321887810000003E-2</v>
      </c>
      <c r="K194" s="34">
        <v>1.1768115260000001</v>
      </c>
      <c r="L194" s="34">
        <v>4.8</v>
      </c>
      <c r="M194" s="34">
        <v>11.94</v>
      </c>
      <c r="N194" s="34">
        <v>12.753113534512311</v>
      </c>
      <c r="O194" s="34">
        <v>2.25</v>
      </c>
      <c r="P194" s="40">
        <v>27.542432269999999</v>
      </c>
      <c r="Q194" s="34">
        <v>16.710472859999999</v>
      </c>
      <c r="R194" s="34">
        <v>1.9147160520336364</v>
      </c>
      <c r="S194" s="40">
        <v>15.839353060000001</v>
      </c>
      <c r="T194" s="34">
        <v>21.502260880000001</v>
      </c>
      <c r="U194" s="34">
        <v>11.906726750000001</v>
      </c>
      <c r="V194" s="43">
        <v>4718.3162089999996</v>
      </c>
      <c r="W194" s="40">
        <v>11.70132314</v>
      </c>
      <c r="X194" s="34">
        <v>14.040008070000001</v>
      </c>
      <c r="Y194" s="34">
        <v>25.741331209999998</v>
      </c>
      <c r="Z194" s="35">
        <v>0.46686877500000001</v>
      </c>
      <c r="AA194" s="35">
        <v>2.5713768860000001E-3</v>
      </c>
      <c r="AB194" s="34"/>
      <c r="AC194" s="41" t="s">
        <v>88</v>
      </c>
      <c r="AD194" s="34"/>
      <c r="AE194" s="34"/>
      <c r="AF194" s="34"/>
      <c r="AG194" s="34"/>
      <c r="AH194" s="34"/>
      <c r="AI194" s="34"/>
    </row>
    <row r="195" spans="1:35" ht="13.2">
      <c r="A195" s="47">
        <v>44372</v>
      </c>
      <c r="B195" s="34" t="s">
        <v>121</v>
      </c>
      <c r="C195" s="34" t="s">
        <v>122</v>
      </c>
      <c r="D195" s="34">
        <v>1</v>
      </c>
      <c r="E195" s="34">
        <v>286</v>
      </c>
      <c r="F195" s="35" t="s">
        <v>135</v>
      </c>
      <c r="G195" s="34" t="s">
        <v>87</v>
      </c>
      <c r="H195" s="34">
        <v>7.72</v>
      </c>
      <c r="I195" s="34">
        <v>3.7052806720000002</v>
      </c>
      <c r="J195" s="34">
        <v>5.7569600089999997E-3</v>
      </c>
      <c r="K195" s="34">
        <v>3.699523712</v>
      </c>
      <c r="L195" s="34">
        <v>4.0999999999999996</v>
      </c>
      <c r="M195" s="34">
        <v>7.16</v>
      </c>
      <c r="N195" s="34">
        <v>9.1813568376068293</v>
      </c>
      <c r="O195" s="34">
        <v>10.27</v>
      </c>
      <c r="P195" s="40">
        <v>25.76458929</v>
      </c>
      <c r="Q195" s="34">
        <v>4.620370071</v>
      </c>
      <c r="R195" s="34">
        <v>6.4779454911180743</v>
      </c>
      <c r="S195" s="40">
        <v>32.086568159999999</v>
      </c>
      <c r="T195" s="34">
        <v>38.473869190000002</v>
      </c>
      <c r="U195" s="34">
        <v>32.899541910000003</v>
      </c>
      <c r="V195" s="43">
        <v>2415.7014960000001</v>
      </c>
      <c r="W195" s="40">
        <v>9.7730086699999994</v>
      </c>
      <c r="X195" s="34">
        <v>11.7161138</v>
      </c>
      <c r="Y195" s="34">
        <v>21.489122470000002</v>
      </c>
      <c r="Z195" s="35">
        <v>0.16154027409999999</v>
      </c>
      <c r="AA195" s="35">
        <v>1.1891831239999999E-2</v>
      </c>
      <c r="AB195" s="34"/>
      <c r="AC195" s="41" t="s">
        <v>88</v>
      </c>
      <c r="AD195" s="34"/>
      <c r="AE195" s="34"/>
      <c r="AF195" s="34"/>
      <c r="AG195" s="34"/>
      <c r="AH195" s="34"/>
      <c r="AI195" s="34"/>
    </row>
    <row r="196" spans="1:35" ht="13.2">
      <c r="A196" s="47">
        <v>44372</v>
      </c>
      <c r="B196" s="34" t="s">
        <v>121</v>
      </c>
      <c r="C196" s="34" t="s">
        <v>122</v>
      </c>
      <c r="D196" s="34">
        <v>2</v>
      </c>
      <c r="E196" s="34">
        <v>287</v>
      </c>
      <c r="F196" s="35" t="s">
        <v>135</v>
      </c>
      <c r="G196" s="34" t="s">
        <v>87</v>
      </c>
      <c r="H196" s="34">
        <v>7.77</v>
      </c>
      <c r="I196" s="34">
        <v>3.6135294990000002</v>
      </c>
      <c r="J196" s="34">
        <v>3.7746360810000002E-3</v>
      </c>
      <c r="K196" s="34">
        <v>3.609754863</v>
      </c>
      <c r="L196" s="34">
        <v>3.6</v>
      </c>
      <c r="M196" s="34">
        <v>6.12</v>
      </c>
      <c r="N196" s="34">
        <v>7.6190723030004577</v>
      </c>
      <c r="O196" s="34">
        <v>9.3699999999999992</v>
      </c>
      <c r="P196" s="40">
        <v>35.356127280000003</v>
      </c>
      <c r="Q196" s="34">
        <v>3.6503158770000002</v>
      </c>
      <c r="R196" s="34">
        <v>11.251879402559915</v>
      </c>
      <c r="S196" s="40">
        <v>57.805673779999999</v>
      </c>
      <c r="T196" s="34">
        <v>50.480681439999998</v>
      </c>
      <c r="U196" s="34">
        <v>48.88693696</v>
      </c>
      <c r="V196" s="43">
        <v>3757.4731299999999</v>
      </c>
      <c r="W196" s="40">
        <v>8.9584097800000002</v>
      </c>
      <c r="X196" s="34">
        <v>13.872139499999999</v>
      </c>
      <c r="Y196" s="34">
        <v>22.83054928</v>
      </c>
      <c r="Z196" s="35">
        <v>0.1715302128</v>
      </c>
      <c r="AA196" s="35">
        <v>1.1821057940000001E-2</v>
      </c>
      <c r="AB196" s="34"/>
      <c r="AC196" s="41" t="s">
        <v>88</v>
      </c>
      <c r="AD196" s="34"/>
      <c r="AE196" s="34"/>
      <c r="AF196" s="34"/>
      <c r="AG196" s="34"/>
      <c r="AH196" s="34"/>
      <c r="AI196" s="34"/>
    </row>
    <row r="197" spans="1:35" ht="13.2">
      <c r="A197" s="47">
        <v>44372</v>
      </c>
      <c r="B197" s="34" t="s">
        <v>121</v>
      </c>
      <c r="C197" s="34" t="s">
        <v>122</v>
      </c>
      <c r="D197" s="34">
        <v>3</v>
      </c>
      <c r="E197" s="34">
        <v>288</v>
      </c>
      <c r="F197" s="35" t="s">
        <v>135</v>
      </c>
      <c r="G197" s="34" t="s">
        <v>87</v>
      </c>
      <c r="H197" s="34">
        <v>7.93</v>
      </c>
      <c r="I197" s="34">
        <v>3.4300388279999998</v>
      </c>
      <c r="J197" s="34">
        <v>7.4187548450000002E-3</v>
      </c>
      <c r="K197" s="34">
        <v>3.422620073</v>
      </c>
      <c r="L197" s="34">
        <v>3.6</v>
      </c>
      <c r="M197" s="34">
        <v>5.62</v>
      </c>
      <c r="N197" s="34">
        <v>8.6698545701814016</v>
      </c>
      <c r="O197" s="34">
        <v>9.69</v>
      </c>
      <c r="P197" s="40">
        <v>34.38106501</v>
      </c>
      <c r="Q197" s="34">
        <v>4.0484404539999996</v>
      </c>
      <c r="R197" s="34">
        <v>9.8655748777353889</v>
      </c>
      <c r="S197" s="40">
        <v>27.55984776</v>
      </c>
      <c r="T197" s="34">
        <v>31.18977507</v>
      </c>
      <c r="U197" s="34">
        <v>28.06897764</v>
      </c>
      <c r="V197" s="43">
        <v>2718.2461410000001</v>
      </c>
      <c r="W197" s="40">
        <v>8.6249909599999999</v>
      </c>
      <c r="X197" s="34">
        <v>20.8742269</v>
      </c>
      <c r="Y197" s="34">
        <v>29.499217860000002</v>
      </c>
      <c r="Z197" s="35">
        <v>0.21229597950000001</v>
      </c>
      <c r="AA197" s="35">
        <v>1.625607032E-2</v>
      </c>
      <c r="AB197" s="34"/>
      <c r="AC197" s="41" t="s">
        <v>88</v>
      </c>
      <c r="AD197" s="34"/>
      <c r="AE197" s="34"/>
      <c r="AF197" s="34"/>
      <c r="AG197" s="34"/>
      <c r="AH197" s="34"/>
      <c r="AI197" s="34"/>
    </row>
    <row r="198" spans="1:35" ht="13.2">
      <c r="A198" s="47">
        <v>44374</v>
      </c>
      <c r="B198" s="34" t="s">
        <v>121</v>
      </c>
      <c r="C198" s="34" t="s">
        <v>122</v>
      </c>
      <c r="D198" s="34">
        <v>1</v>
      </c>
      <c r="E198" s="34">
        <v>289</v>
      </c>
      <c r="F198" s="35" t="s">
        <v>136</v>
      </c>
      <c r="G198" s="34" t="s">
        <v>87</v>
      </c>
      <c r="H198" s="34">
        <v>7.95</v>
      </c>
      <c r="I198" s="34">
        <v>3.542499694</v>
      </c>
      <c r="J198" s="34">
        <v>5.280379745E-3</v>
      </c>
      <c r="K198" s="34">
        <v>3.5372193140000001</v>
      </c>
      <c r="L198" s="34">
        <v>4</v>
      </c>
      <c r="M198" s="34">
        <v>3.66</v>
      </c>
      <c r="N198" s="34">
        <v>21.938619766595448</v>
      </c>
      <c r="O198" s="34">
        <v>9.9600000000000009</v>
      </c>
      <c r="P198" s="40">
        <v>18.93584675</v>
      </c>
      <c r="Q198" s="34">
        <v>4.1943489300000003</v>
      </c>
      <c r="R198" s="34">
        <v>5.2445834580451223</v>
      </c>
      <c r="S198" s="40">
        <v>44.28846308</v>
      </c>
      <c r="T198" s="34">
        <v>51.769155310000002</v>
      </c>
      <c r="U198" s="34">
        <v>46.33795095</v>
      </c>
      <c r="V198" s="43">
        <v>2788.7881349999998</v>
      </c>
      <c r="W198" s="40">
        <v>10.445074529999999</v>
      </c>
      <c r="X198" s="34">
        <v>13.364557100000001</v>
      </c>
      <c r="Y198" s="34">
        <v>23.809631629999998</v>
      </c>
      <c r="Z198" s="35">
        <v>0.1752565046</v>
      </c>
      <c r="AA198" s="35" t="s">
        <v>87</v>
      </c>
      <c r="AB198" s="34"/>
      <c r="AC198" s="41" t="s">
        <v>88</v>
      </c>
      <c r="AD198" s="34"/>
      <c r="AE198" s="34"/>
      <c r="AF198" s="34"/>
      <c r="AG198" s="34"/>
      <c r="AH198" s="34"/>
      <c r="AI198" s="34"/>
    </row>
    <row r="199" spans="1:35" ht="13.2">
      <c r="A199" s="47">
        <v>44374</v>
      </c>
      <c r="B199" s="34" t="s">
        <v>121</v>
      </c>
      <c r="C199" s="34" t="s">
        <v>122</v>
      </c>
      <c r="D199" s="34">
        <v>2</v>
      </c>
      <c r="E199" s="34">
        <v>290</v>
      </c>
      <c r="F199" s="35" t="s">
        <v>136</v>
      </c>
      <c r="G199" s="34" t="s">
        <v>87</v>
      </c>
      <c r="H199" s="34">
        <v>7.89</v>
      </c>
      <c r="I199" s="34">
        <v>3.5222035429999998</v>
      </c>
      <c r="J199" s="34">
        <v>6.0901579809999997E-3</v>
      </c>
      <c r="K199" s="34">
        <v>3.5161133850000001</v>
      </c>
      <c r="L199" s="34">
        <v>3.7</v>
      </c>
      <c r="M199" s="34">
        <v>2.54</v>
      </c>
      <c r="N199" s="34">
        <v>28.357333549065604</v>
      </c>
      <c r="O199" s="34">
        <v>10.09</v>
      </c>
      <c r="P199" s="40">
        <v>30.537562250000001</v>
      </c>
      <c r="Q199" s="34">
        <v>3.7247974859999999</v>
      </c>
      <c r="R199" s="34">
        <v>9.5240688711996526</v>
      </c>
      <c r="S199" s="40">
        <v>41.83764429</v>
      </c>
      <c r="T199" s="34">
        <v>44.354073700000001</v>
      </c>
      <c r="U199" s="34">
        <v>35.22050909</v>
      </c>
      <c r="V199" s="43">
        <v>4449.4643669999996</v>
      </c>
      <c r="W199" s="40">
        <v>8.4327197199999997</v>
      </c>
      <c r="X199" s="34">
        <v>20.687129899999999</v>
      </c>
      <c r="Y199" s="34">
        <v>29.11984962</v>
      </c>
      <c r="Z199" s="35">
        <v>0.18678333990000001</v>
      </c>
      <c r="AA199" s="35" t="s">
        <v>87</v>
      </c>
      <c r="AB199" s="34"/>
      <c r="AC199" s="41" t="s">
        <v>88</v>
      </c>
      <c r="AD199" s="34"/>
      <c r="AE199" s="34"/>
      <c r="AF199" s="34"/>
      <c r="AG199" s="34"/>
      <c r="AH199" s="34"/>
      <c r="AI199" s="34"/>
    </row>
    <row r="200" spans="1:35" ht="13.2">
      <c r="A200" s="47">
        <v>44374</v>
      </c>
      <c r="B200" s="34" t="s">
        <v>121</v>
      </c>
      <c r="C200" s="34" t="s">
        <v>122</v>
      </c>
      <c r="D200" s="34">
        <v>3</v>
      </c>
      <c r="E200" s="34">
        <v>291</v>
      </c>
      <c r="F200" s="35" t="s">
        <v>136</v>
      </c>
      <c r="G200" s="34" t="s">
        <v>87</v>
      </c>
      <c r="H200" s="34">
        <v>7.79</v>
      </c>
      <c r="I200" s="34">
        <v>3.6363440470000001</v>
      </c>
      <c r="J200" s="34">
        <v>7.2372568609999997E-3</v>
      </c>
      <c r="K200" s="34">
        <v>3.6291067899999998</v>
      </c>
      <c r="L200" s="34">
        <v>5.8</v>
      </c>
      <c r="M200" s="34">
        <v>4.38</v>
      </c>
      <c r="N200" s="34">
        <v>22.015331579424817</v>
      </c>
      <c r="O200" s="34">
        <v>9.2799999999999994</v>
      </c>
      <c r="P200" s="40">
        <v>63.578629409999998</v>
      </c>
      <c r="Q200" s="34">
        <v>12.72579196</v>
      </c>
      <c r="R200" s="34">
        <v>5.8038632320919641</v>
      </c>
      <c r="S200" s="40">
        <v>42.98573949</v>
      </c>
      <c r="T200" s="34">
        <v>49.88998994</v>
      </c>
      <c r="U200" s="34">
        <v>52.72039152</v>
      </c>
      <c r="V200" s="43">
        <v>5145.0284179999999</v>
      </c>
      <c r="W200" s="40">
        <v>6.6902782399999996</v>
      </c>
      <c r="X200" s="34">
        <v>18.552155299999999</v>
      </c>
      <c r="Y200" s="34">
        <v>25.24243354</v>
      </c>
      <c r="Z200" s="35">
        <v>0.1610735345</v>
      </c>
      <c r="AA200" s="35" t="s">
        <v>87</v>
      </c>
      <c r="AB200" s="34"/>
      <c r="AC200" s="41" t="s">
        <v>88</v>
      </c>
      <c r="AD200" s="34"/>
      <c r="AE200" s="34"/>
      <c r="AF200" s="34"/>
      <c r="AG200" s="34"/>
      <c r="AH200" s="34"/>
      <c r="AI200" s="34"/>
    </row>
    <row r="201" spans="1:35" ht="13.2">
      <c r="A201" s="47">
        <v>44374</v>
      </c>
      <c r="B201" s="34" t="s">
        <v>91</v>
      </c>
      <c r="C201" s="34" t="s">
        <v>92</v>
      </c>
      <c r="D201" s="34">
        <v>1</v>
      </c>
      <c r="E201" s="34">
        <v>292</v>
      </c>
      <c r="F201" s="35" t="s">
        <v>137</v>
      </c>
      <c r="G201" s="34" t="s">
        <v>87</v>
      </c>
      <c r="H201" s="34">
        <v>8.24</v>
      </c>
      <c r="I201" s="34">
        <v>0.85485352660000002</v>
      </c>
      <c r="J201" s="34">
        <v>1.6245182760000001E-2</v>
      </c>
      <c r="K201" s="34">
        <v>0.83860834380000004</v>
      </c>
      <c r="L201" s="34">
        <v>7.4</v>
      </c>
      <c r="M201" s="34" t="s">
        <v>87</v>
      </c>
      <c r="N201" s="34">
        <v>30.603587347489935</v>
      </c>
      <c r="O201" s="34">
        <v>4.4000000000000004</v>
      </c>
      <c r="P201" s="40" t="s">
        <v>131</v>
      </c>
      <c r="Q201" s="34" t="s">
        <v>131</v>
      </c>
      <c r="R201" s="29" t="s">
        <v>87</v>
      </c>
      <c r="S201" s="40"/>
      <c r="T201" s="34"/>
      <c r="U201" s="34"/>
      <c r="V201" s="34"/>
      <c r="W201" s="40" t="s">
        <v>87</v>
      </c>
      <c r="X201" s="34" t="s">
        <v>87</v>
      </c>
      <c r="Y201" s="34" t="s">
        <v>87</v>
      </c>
      <c r="Z201" s="35" t="s">
        <v>87</v>
      </c>
      <c r="AA201" s="35">
        <v>1.0855876889999999E-3</v>
      </c>
      <c r="AB201" s="34"/>
      <c r="AC201" s="41" t="s">
        <v>88</v>
      </c>
      <c r="AD201" s="34"/>
      <c r="AE201" s="34"/>
      <c r="AF201" s="34"/>
      <c r="AG201" s="34"/>
      <c r="AH201" s="34"/>
      <c r="AI201" s="34"/>
    </row>
    <row r="202" spans="1:35" ht="13.2">
      <c r="A202" s="47">
        <v>44374</v>
      </c>
      <c r="B202" s="34" t="s">
        <v>91</v>
      </c>
      <c r="C202" s="34" t="s">
        <v>98</v>
      </c>
      <c r="D202" s="34">
        <v>2</v>
      </c>
      <c r="E202" s="34">
        <v>293</v>
      </c>
      <c r="F202" s="35" t="s">
        <v>137</v>
      </c>
      <c r="G202" s="34" t="s">
        <v>87</v>
      </c>
      <c r="H202" s="34">
        <v>8.15</v>
      </c>
      <c r="I202" s="34">
        <v>1.9022448009999999</v>
      </c>
      <c r="J202" s="34">
        <v>2.7205289699999999E-2</v>
      </c>
      <c r="K202" s="34">
        <v>1.875039511</v>
      </c>
      <c r="L202" s="34">
        <v>9</v>
      </c>
      <c r="M202" s="34" t="s">
        <v>87</v>
      </c>
      <c r="N202" s="34">
        <v>15.716478013546102</v>
      </c>
      <c r="O202" s="34">
        <v>5.83</v>
      </c>
      <c r="P202" s="40" t="s">
        <v>131</v>
      </c>
      <c r="Q202" s="34" t="s">
        <v>131</v>
      </c>
      <c r="R202" s="29" t="s">
        <v>87</v>
      </c>
      <c r="S202" s="40"/>
      <c r="T202" s="34"/>
      <c r="U202" s="34"/>
      <c r="V202" s="34"/>
      <c r="W202" s="40" t="s">
        <v>87</v>
      </c>
      <c r="X202" s="34" t="s">
        <v>87</v>
      </c>
      <c r="Y202" s="34" t="s">
        <v>87</v>
      </c>
      <c r="Z202" s="35" t="s">
        <v>87</v>
      </c>
      <c r="AA202" s="35">
        <v>1.6056801820000001E-3</v>
      </c>
      <c r="AB202" s="34"/>
      <c r="AC202" s="41" t="s">
        <v>88</v>
      </c>
      <c r="AD202" s="34"/>
      <c r="AE202" s="34"/>
      <c r="AF202" s="34"/>
      <c r="AG202" s="34"/>
      <c r="AH202" s="34"/>
      <c r="AI202" s="34"/>
    </row>
    <row r="203" spans="1:35" ht="13.2">
      <c r="A203" s="47">
        <v>44374</v>
      </c>
      <c r="B203" s="34" t="s">
        <v>91</v>
      </c>
      <c r="C203" s="34" t="s">
        <v>92</v>
      </c>
      <c r="D203" s="34">
        <v>3</v>
      </c>
      <c r="E203" s="34">
        <v>294</v>
      </c>
      <c r="F203" s="35" t="s">
        <v>137</v>
      </c>
      <c r="G203" s="34" t="s">
        <v>87</v>
      </c>
      <c r="H203" s="34">
        <v>7.86</v>
      </c>
      <c r="I203" s="34">
        <v>1.6368500070000001</v>
      </c>
      <c r="J203" s="34">
        <v>2.8545370620000001E-3</v>
      </c>
      <c r="K203" s="34">
        <v>1.6339954699999999</v>
      </c>
      <c r="L203" s="34">
        <v>5</v>
      </c>
      <c r="M203" s="34" t="s">
        <v>87</v>
      </c>
      <c r="N203" s="34">
        <v>23.846652432514883</v>
      </c>
      <c r="O203" s="34">
        <v>5.15</v>
      </c>
      <c r="P203" s="40" t="s">
        <v>131</v>
      </c>
      <c r="Q203" s="34" t="s">
        <v>131</v>
      </c>
      <c r="R203" s="29" t="s">
        <v>87</v>
      </c>
      <c r="S203" s="40"/>
      <c r="T203" s="34"/>
      <c r="U203" s="34"/>
      <c r="V203" s="34"/>
      <c r="W203" s="40" t="s">
        <v>87</v>
      </c>
      <c r="X203" s="34" t="s">
        <v>87</v>
      </c>
      <c r="Y203" s="34" t="s">
        <v>87</v>
      </c>
      <c r="Z203" s="35" t="s">
        <v>87</v>
      </c>
      <c r="AA203" s="35">
        <v>1.887925844E-3</v>
      </c>
      <c r="AB203" s="34"/>
      <c r="AC203" s="41" t="s">
        <v>88</v>
      </c>
      <c r="AD203" s="34"/>
      <c r="AE203" s="34"/>
      <c r="AF203" s="34"/>
      <c r="AG203" s="34"/>
      <c r="AH203" s="34"/>
      <c r="AI203" s="34"/>
    </row>
    <row r="204" spans="1:35" ht="13.2">
      <c r="A204" s="47">
        <v>44374</v>
      </c>
      <c r="B204" s="34" t="s">
        <v>91</v>
      </c>
      <c r="C204" s="34" t="s">
        <v>98</v>
      </c>
      <c r="D204" s="34">
        <v>4</v>
      </c>
      <c r="E204" s="34">
        <v>295</v>
      </c>
      <c r="F204" s="35" t="s">
        <v>137</v>
      </c>
      <c r="G204" s="34" t="s">
        <v>87</v>
      </c>
      <c r="H204" s="34">
        <v>7.95</v>
      </c>
      <c r="I204" s="34">
        <v>2.4996870439999999</v>
      </c>
      <c r="J204" s="34">
        <v>3.4461898540000001E-2</v>
      </c>
      <c r="K204" s="34">
        <v>2.4652251449999998</v>
      </c>
      <c r="L204" s="34">
        <v>5.8</v>
      </c>
      <c r="M204" s="34" t="s">
        <v>87</v>
      </c>
      <c r="N204" s="34">
        <v>22.488533458779237</v>
      </c>
      <c r="O204" s="34">
        <v>7.36</v>
      </c>
      <c r="P204" s="40" t="s">
        <v>131</v>
      </c>
      <c r="Q204" s="34" t="s">
        <v>131</v>
      </c>
      <c r="R204" s="29" t="s">
        <v>87</v>
      </c>
      <c r="S204" s="40"/>
      <c r="T204" s="34"/>
      <c r="U204" s="34"/>
      <c r="V204" s="34"/>
      <c r="W204" s="40" t="s">
        <v>87</v>
      </c>
      <c r="X204" s="34" t="s">
        <v>87</v>
      </c>
      <c r="Y204" s="34" t="s">
        <v>87</v>
      </c>
      <c r="Z204" s="35" t="s">
        <v>87</v>
      </c>
      <c r="AA204" s="35">
        <v>4.8238180470000003E-2</v>
      </c>
      <c r="AB204" s="34"/>
      <c r="AC204" s="41" t="s">
        <v>88</v>
      </c>
      <c r="AD204" s="34"/>
      <c r="AE204" s="34"/>
      <c r="AF204" s="34"/>
      <c r="AG204" s="34"/>
      <c r="AH204" s="34"/>
      <c r="AI204" s="34"/>
    </row>
    <row r="205" spans="1:35" ht="13.2">
      <c r="A205" s="47">
        <v>44374</v>
      </c>
      <c r="B205" s="34" t="s">
        <v>91</v>
      </c>
      <c r="C205" s="34" t="s">
        <v>92</v>
      </c>
      <c r="D205" s="34">
        <v>5</v>
      </c>
      <c r="E205" s="34">
        <v>296</v>
      </c>
      <c r="F205" s="35" t="s">
        <v>137</v>
      </c>
      <c r="G205" s="34" t="s">
        <v>87</v>
      </c>
      <c r="H205" s="34">
        <v>8.19</v>
      </c>
      <c r="I205" s="34">
        <v>0.9175265132</v>
      </c>
      <c r="J205" s="34">
        <v>1.40787294E-2</v>
      </c>
      <c r="K205" s="34">
        <v>0.90344778380000001</v>
      </c>
      <c r="L205" s="34">
        <v>6.7</v>
      </c>
      <c r="M205" s="34" t="s">
        <v>87</v>
      </c>
      <c r="N205" s="34">
        <v>21.528069478344779</v>
      </c>
      <c r="O205" s="34">
        <v>4.3899999999999997</v>
      </c>
      <c r="P205" s="40" t="s">
        <v>131</v>
      </c>
      <c r="Q205" s="34" t="s">
        <v>131</v>
      </c>
      <c r="R205" s="29" t="s">
        <v>87</v>
      </c>
      <c r="S205" s="40"/>
      <c r="T205" s="34"/>
      <c r="U205" s="34"/>
      <c r="V205" s="34"/>
      <c r="W205" s="40" t="s">
        <v>87</v>
      </c>
      <c r="X205" s="34" t="s">
        <v>87</v>
      </c>
      <c r="Y205" s="34" t="s">
        <v>87</v>
      </c>
      <c r="Z205" s="35" t="s">
        <v>87</v>
      </c>
      <c r="AA205" s="35">
        <v>1.1779460299999999E-3</v>
      </c>
      <c r="AB205" s="34"/>
      <c r="AC205" s="41" t="s">
        <v>88</v>
      </c>
      <c r="AD205" s="34"/>
      <c r="AE205" s="34"/>
      <c r="AF205" s="34"/>
      <c r="AG205" s="34"/>
      <c r="AH205" s="34"/>
      <c r="AI205" s="34"/>
    </row>
    <row r="206" spans="1:35" ht="13.2">
      <c r="A206" s="47">
        <v>44374</v>
      </c>
      <c r="B206" s="34" t="s">
        <v>91</v>
      </c>
      <c r="C206" s="34" t="s">
        <v>98</v>
      </c>
      <c r="D206" s="34">
        <v>6</v>
      </c>
      <c r="E206" s="34">
        <v>297</v>
      </c>
      <c r="F206" s="35" t="s">
        <v>137</v>
      </c>
      <c r="G206" s="34" t="s">
        <v>87</v>
      </c>
      <c r="H206" s="34">
        <v>7.9</v>
      </c>
      <c r="I206" s="34">
        <v>2.316793605</v>
      </c>
      <c r="J206" s="34">
        <v>5.5111130940000003E-2</v>
      </c>
      <c r="K206" s="34">
        <v>2.2616824740000001</v>
      </c>
      <c r="L206" s="34">
        <v>6.9</v>
      </c>
      <c r="M206" s="34" t="s">
        <v>87</v>
      </c>
      <c r="N206" s="34">
        <v>6.9917767456822988</v>
      </c>
      <c r="O206" s="34">
        <v>6.77</v>
      </c>
      <c r="P206" s="40" t="s">
        <v>131</v>
      </c>
      <c r="Q206" s="34" t="s">
        <v>131</v>
      </c>
      <c r="R206" s="29" t="s">
        <v>87</v>
      </c>
      <c r="S206" s="40"/>
      <c r="T206" s="34"/>
      <c r="U206" s="34"/>
      <c r="V206" s="34"/>
      <c r="W206" s="40" t="s">
        <v>87</v>
      </c>
      <c r="X206" s="34" t="s">
        <v>87</v>
      </c>
      <c r="Y206" s="34" t="s">
        <v>87</v>
      </c>
      <c r="Z206" s="35" t="s">
        <v>87</v>
      </c>
      <c r="AA206" s="35">
        <v>-1.579973623E-3</v>
      </c>
      <c r="AB206" s="34"/>
      <c r="AC206" s="41" t="s">
        <v>88</v>
      </c>
      <c r="AD206" s="34"/>
      <c r="AE206" s="34"/>
      <c r="AF206" s="34"/>
      <c r="AG206" s="34"/>
      <c r="AH206" s="34"/>
      <c r="AI206" s="34"/>
    </row>
    <row r="207" spans="1:35" ht="13.2">
      <c r="A207" s="47">
        <v>44374</v>
      </c>
      <c r="B207" s="34" t="s">
        <v>91</v>
      </c>
      <c r="C207" s="34" t="s">
        <v>92</v>
      </c>
      <c r="D207" s="34">
        <v>7</v>
      </c>
      <c r="E207" s="34">
        <v>298</v>
      </c>
      <c r="F207" s="35" t="s">
        <v>137</v>
      </c>
      <c r="G207" s="34" t="s">
        <v>87</v>
      </c>
      <c r="H207" s="34">
        <v>7.98</v>
      </c>
      <c r="I207" s="34">
        <v>1.601498315</v>
      </c>
      <c r="J207" s="34">
        <v>2.9162840959999999E-2</v>
      </c>
      <c r="K207" s="34">
        <v>1.572335474</v>
      </c>
      <c r="L207" s="34">
        <v>5.8</v>
      </c>
      <c r="M207" s="34" t="s">
        <v>87</v>
      </c>
      <c r="N207" s="34">
        <v>7.8594948294181339</v>
      </c>
      <c r="O207" s="34">
        <v>5.29</v>
      </c>
      <c r="P207" s="40" t="s">
        <v>131</v>
      </c>
      <c r="Q207" s="34" t="s">
        <v>131</v>
      </c>
      <c r="R207" s="29" t="s">
        <v>87</v>
      </c>
      <c r="S207" s="40"/>
      <c r="T207" s="34"/>
      <c r="U207" s="34"/>
      <c r="V207" s="34"/>
      <c r="W207" s="40" t="s">
        <v>87</v>
      </c>
      <c r="X207" s="34" t="s">
        <v>87</v>
      </c>
      <c r="Y207" s="34" t="s">
        <v>87</v>
      </c>
      <c r="Z207" s="35" t="s">
        <v>87</v>
      </c>
      <c r="AA207" s="35">
        <v>-1.2156266840000001E-4</v>
      </c>
      <c r="AB207" s="34"/>
      <c r="AC207" s="41" t="s">
        <v>88</v>
      </c>
      <c r="AD207" s="34"/>
      <c r="AE207" s="34"/>
      <c r="AF207" s="34"/>
      <c r="AG207" s="34"/>
      <c r="AH207" s="34"/>
      <c r="AI207" s="34"/>
    </row>
    <row r="208" spans="1:35" ht="13.2">
      <c r="A208" s="47">
        <v>44374</v>
      </c>
      <c r="B208" s="34" t="s">
        <v>91</v>
      </c>
      <c r="C208" s="34" t="s">
        <v>98</v>
      </c>
      <c r="D208" s="34">
        <v>8</v>
      </c>
      <c r="E208" s="34">
        <v>299</v>
      </c>
      <c r="F208" s="35" t="s">
        <v>137</v>
      </c>
      <c r="G208" s="34" t="s">
        <v>87</v>
      </c>
      <c r="H208" s="34">
        <v>7.9</v>
      </c>
      <c r="I208" s="34">
        <v>2.0178804549999998</v>
      </c>
      <c r="J208" s="34">
        <v>3.2414341610000001E-2</v>
      </c>
      <c r="K208" s="34">
        <v>1.985466113</v>
      </c>
      <c r="L208" s="34">
        <v>5.3</v>
      </c>
      <c r="M208" s="34" t="s">
        <v>87</v>
      </c>
      <c r="N208" s="34">
        <v>7.5203373311852308</v>
      </c>
      <c r="O208" s="34">
        <v>6.19</v>
      </c>
      <c r="P208" s="40" t="s">
        <v>131</v>
      </c>
      <c r="Q208" s="34" t="s">
        <v>131</v>
      </c>
      <c r="R208" s="29" t="s">
        <v>87</v>
      </c>
      <c r="S208" s="40"/>
      <c r="T208" s="34"/>
      <c r="U208" s="34"/>
      <c r="V208" s="34"/>
      <c r="W208" s="40" t="s">
        <v>87</v>
      </c>
      <c r="X208" s="34" t="s">
        <v>87</v>
      </c>
      <c r="Y208" s="34" t="s">
        <v>87</v>
      </c>
      <c r="Z208" s="35" t="s">
        <v>87</v>
      </c>
      <c r="AA208" s="35">
        <v>8.5386202300000002E-3</v>
      </c>
      <c r="AB208" s="34"/>
      <c r="AC208" s="41" t="s">
        <v>88</v>
      </c>
      <c r="AD208" s="34"/>
      <c r="AE208" s="34"/>
      <c r="AF208" s="34"/>
      <c r="AG208" s="34"/>
      <c r="AH208" s="34"/>
      <c r="AI208" s="34"/>
    </row>
    <row r="209" spans="1:35" ht="13.2">
      <c r="A209" s="33">
        <v>44384</v>
      </c>
      <c r="B209" s="34" t="s">
        <v>84</v>
      </c>
      <c r="C209" s="34" t="s">
        <v>85</v>
      </c>
      <c r="D209" s="34">
        <v>1</v>
      </c>
      <c r="E209" s="34">
        <v>300</v>
      </c>
      <c r="F209" s="35" t="s">
        <v>138</v>
      </c>
      <c r="G209" s="44">
        <v>1.4258476416025259</v>
      </c>
      <c r="H209" s="34">
        <v>7.87</v>
      </c>
      <c r="I209" s="34">
        <v>0.99934263150000002</v>
      </c>
      <c r="J209" s="34">
        <v>1.834645788E-2</v>
      </c>
      <c r="K209" s="34">
        <v>0.98099617360000002</v>
      </c>
      <c r="L209" s="34">
        <v>5.0999999999999996</v>
      </c>
      <c r="M209" s="34">
        <v>14.2</v>
      </c>
      <c r="N209" s="34">
        <v>12.688928278727582</v>
      </c>
      <c r="O209" s="34">
        <v>4.0599999999999996</v>
      </c>
      <c r="P209" s="40">
        <v>17.616990640000001</v>
      </c>
      <c r="Q209" s="34">
        <v>2.2496192380000002</v>
      </c>
      <c r="R209" s="34">
        <v>9.097321307253452</v>
      </c>
      <c r="S209" s="40">
        <v>12.670273099999999</v>
      </c>
      <c r="T209" s="34">
        <v>13.501159639999999</v>
      </c>
      <c r="U209" s="34">
        <v>6.2548445040000002</v>
      </c>
      <c r="V209" s="43">
        <v>15470.008330000001</v>
      </c>
      <c r="W209" s="40">
        <v>1.9550603989999999</v>
      </c>
      <c r="X209" s="34">
        <v>24.769636989999999</v>
      </c>
      <c r="Y209" s="34">
        <v>26.724697379999999</v>
      </c>
      <c r="Z209" s="35">
        <v>0.30298805350000002</v>
      </c>
      <c r="AA209" s="35" t="s">
        <v>87</v>
      </c>
      <c r="AB209" s="34"/>
      <c r="AC209" s="41" t="s">
        <v>88</v>
      </c>
      <c r="AD209" s="34"/>
      <c r="AE209" s="34"/>
      <c r="AF209" s="34"/>
      <c r="AG209" s="34"/>
      <c r="AH209" s="34"/>
      <c r="AI209" s="34"/>
    </row>
    <row r="210" spans="1:35" ht="13.2">
      <c r="A210" s="33">
        <v>44384</v>
      </c>
      <c r="B210" s="34" t="s">
        <v>84</v>
      </c>
      <c r="C210" s="34" t="s">
        <v>89</v>
      </c>
      <c r="D210" s="34">
        <v>2</v>
      </c>
      <c r="E210" s="34">
        <v>301</v>
      </c>
      <c r="F210" s="35" t="s">
        <v>138</v>
      </c>
      <c r="G210" s="44">
        <v>1.2391020327610027</v>
      </c>
      <c r="H210" s="34">
        <v>7.94</v>
      </c>
      <c r="I210" s="34">
        <v>1.2973649060000001</v>
      </c>
      <c r="J210" s="34">
        <v>3.1115739569999999E-3</v>
      </c>
      <c r="K210" s="34">
        <v>1.294253332</v>
      </c>
      <c r="L210" s="34">
        <v>4.3</v>
      </c>
      <c r="M210" s="34">
        <v>8.5</v>
      </c>
      <c r="N210" s="34">
        <v>9.9980871648763205</v>
      </c>
      <c r="O210" s="34">
        <v>5.72</v>
      </c>
      <c r="P210" s="40">
        <v>17.762334249999999</v>
      </c>
      <c r="Q210" s="34">
        <v>2.16867703</v>
      </c>
      <c r="R210" s="34">
        <v>9.5147194275983829</v>
      </c>
      <c r="S210" s="40">
        <v>17.794791400000001</v>
      </c>
      <c r="T210" s="34">
        <v>21.750586160000001</v>
      </c>
      <c r="U210" s="34">
        <v>7.5897798190000003</v>
      </c>
      <c r="V210" s="43">
        <v>7610.203587</v>
      </c>
      <c r="W210" s="40">
        <v>10.92093206</v>
      </c>
      <c r="X210" s="34">
        <v>17.251122989999999</v>
      </c>
      <c r="Y210" s="34">
        <v>28.172055050000001</v>
      </c>
      <c r="Z210" s="35">
        <v>0.32789359200000001</v>
      </c>
      <c r="AA210" s="35" t="s">
        <v>87</v>
      </c>
      <c r="AB210" s="34"/>
      <c r="AC210" s="41" t="s">
        <v>88</v>
      </c>
      <c r="AD210" s="34"/>
      <c r="AE210" s="34"/>
      <c r="AF210" s="34"/>
      <c r="AG210" s="34"/>
      <c r="AH210" s="34"/>
      <c r="AI210" s="34"/>
    </row>
    <row r="211" spans="1:35" ht="13.2">
      <c r="A211" s="33">
        <v>44384</v>
      </c>
      <c r="B211" s="34" t="s">
        <v>84</v>
      </c>
      <c r="C211" s="34" t="s">
        <v>90</v>
      </c>
      <c r="D211" s="34">
        <v>3</v>
      </c>
      <c r="E211" s="34">
        <v>302</v>
      </c>
      <c r="F211" s="35" t="s">
        <v>138</v>
      </c>
      <c r="G211" s="44">
        <v>1.3200473653049141</v>
      </c>
      <c r="H211" s="34">
        <v>8</v>
      </c>
      <c r="I211" s="34">
        <v>0.91462884590000004</v>
      </c>
      <c r="J211" s="34">
        <v>2.1799859830000001E-3</v>
      </c>
      <c r="K211" s="34">
        <v>0.91244885990000002</v>
      </c>
      <c r="L211" s="34">
        <v>4.4000000000000004</v>
      </c>
      <c r="M211" s="34">
        <v>11</v>
      </c>
      <c r="N211" s="34">
        <v>8.7272582030235721</v>
      </c>
      <c r="O211" s="34">
        <v>3.43</v>
      </c>
      <c r="P211" s="40">
        <v>14.84667842</v>
      </c>
      <c r="Q211" s="34">
        <v>3.1855190179999999</v>
      </c>
      <c r="R211" s="34">
        <v>5.4142702191181957</v>
      </c>
      <c r="S211" s="40">
        <v>13.30030373</v>
      </c>
      <c r="T211" s="34">
        <v>17.338360040000001</v>
      </c>
      <c r="U211" s="34">
        <v>7.857912936</v>
      </c>
      <c r="V211" s="43">
        <v>8571.2133749999994</v>
      </c>
      <c r="W211" s="40">
        <v>8.3162242860000006</v>
      </c>
      <c r="X211" s="34">
        <v>17.460508010000002</v>
      </c>
      <c r="Y211" s="34">
        <v>25.776732290000002</v>
      </c>
      <c r="Z211" s="35">
        <v>0.31695500430000001</v>
      </c>
      <c r="AA211" s="35" t="s">
        <v>87</v>
      </c>
      <c r="AB211" s="34"/>
      <c r="AC211" s="41" t="s">
        <v>88</v>
      </c>
      <c r="AD211" s="34"/>
      <c r="AE211" s="34"/>
      <c r="AF211" s="34"/>
      <c r="AG211" s="34"/>
      <c r="AH211" s="34"/>
      <c r="AI211" s="34"/>
    </row>
    <row r="212" spans="1:35" ht="13.2">
      <c r="A212" s="33">
        <v>44384</v>
      </c>
      <c r="B212" s="34" t="s">
        <v>84</v>
      </c>
      <c r="C212" s="34" t="s">
        <v>89</v>
      </c>
      <c r="D212" s="34">
        <v>4</v>
      </c>
      <c r="E212" s="34">
        <v>303</v>
      </c>
      <c r="F212" s="35" t="s">
        <v>138</v>
      </c>
      <c r="G212" s="44">
        <v>1.4619143477402801</v>
      </c>
      <c r="H212" s="34">
        <v>8.06</v>
      </c>
      <c r="I212" s="34">
        <v>0.81499264410000005</v>
      </c>
      <c r="J212" s="34">
        <v>6.9437665640000002E-4</v>
      </c>
      <c r="K212" s="34">
        <v>0.8142982674</v>
      </c>
      <c r="L212" s="34">
        <v>5.2</v>
      </c>
      <c r="M212" s="34">
        <v>6.9</v>
      </c>
      <c r="N212" s="34">
        <v>7.4682785939749321</v>
      </c>
      <c r="O212" s="34">
        <v>4.22</v>
      </c>
      <c r="P212" s="40">
        <v>18.246440669999998</v>
      </c>
      <c r="Q212" s="34">
        <v>2.5929860009999999</v>
      </c>
      <c r="R212" s="34">
        <v>8.1746433629160791</v>
      </c>
      <c r="S212" s="40">
        <v>18.71214299</v>
      </c>
      <c r="T212" s="34">
        <v>23.249164629999999</v>
      </c>
      <c r="U212" s="34">
        <v>12.931493010000001</v>
      </c>
      <c r="V212" s="43">
        <v>7328.6346700000004</v>
      </c>
      <c r="W212" s="40">
        <v>2.9422986089999998</v>
      </c>
      <c r="X212" s="34">
        <v>16.32365609</v>
      </c>
      <c r="Y212" s="34">
        <v>19.265954700000002</v>
      </c>
      <c r="Z212" s="35">
        <v>0.2269799106</v>
      </c>
      <c r="AA212" s="35" t="s">
        <v>87</v>
      </c>
      <c r="AB212" s="34"/>
      <c r="AC212" s="41" t="s">
        <v>88</v>
      </c>
      <c r="AD212" s="34"/>
      <c r="AE212" s="34"/>
      <c r="AF212" s="34"/>
      <c r="AG212" s="34"/>
      <c r="AH212" s="34"/>
      <c r="AI212" s="34"/>
    </row>
    <row r="213" spans="1:35" ht="13.2">
      <c r="A213" s="33">
        <v>44384</v>
      </c>
      <c r="B213" s="34" t="s">
        <v>84</v>
      </c>
      <c r="C213" s="34" t="s">
        <v>85</v>
      </c>
      <c r="D213" s="34">
        <v>5</v>
      </c>
      <c r="E213" s="34">
        <v>304</v>
      </c>
      <c r="F213" s="35" t="s">
        <v>138</v>
      </c>
      <c r="G213" s="44">
        <v>1.3421038089599364</v>
      </c>
      <c r="H213" s="34">
        <v>7.94</v>
      </c>
      <c r="I213" s="34">
        <v>1.195134634</v>
      </c>
      <c r="J213" s="34">
        <v>5.2609510219999997E-3</v>
      </c>
      <c r="K213" s="34">
        <v>1.1898736830000001</v>
      </c>
      <c r="L213" s="34">
        <v>5.9</v>
      </c>
      <c r="M213" s="34">
        <v>18.88</v>
      </c>
      <c r="N213" s="34">
        <v>15.881362831274274</v>
      </c>
      <c r="O213" s="34">
        <v>5.14</v>
      </c>
      <c r="P213" s="40">
        <v>36.333956090000001</v>
      </c>
      <c r="Q213" s="34">
        <v>3.0001830329999999</v>
      </c>
      <c r="R213" s="34">
        <v>14.06875814687564</v>
      </c>
      <c r="S213" s="40">
        <v>17.339730360000001</v>
      </c>
      <c r="T213" s="34">
        <v>22.623618650000001</v>
      </c>
      <c r="U213" s="34">
        <v>10.63261275</v>
      </c>
      <c r="V213" s="43">
        <v>9851.0916749999997</v>
      </c>
      <c r="W213" s="40">
        <v>10.051235439999999</v>
      </c>
      <c r="X213" s="34">
        <v>10.84533558</v>
      </c>
      <c r="Y213" s="34">
        <v>20.89657102</v>
      </c>
      <c r="Z213" s="35">
        <v>0.25134464290000003</v>
      </c>
      <c r="AA213" s="35" t="s">
        <v>87</v>
      </c>
      <c r="AB213" s="34"/>
      <c r="AC213" s="41" t="s">
        <v>88</v>
      </c>
      <c r="AD213" s="34"/>
      <c r="AE213" s="34"/>
      <c r="AF213" s="34"/>
      <c r="AG213" s="34"/>
      <c r="AH213" s="34"/>
      <c r="AI213" s="34"/>
    </row>
    <row r="214" spans="1:35" ht="13.2">
      <c r="A214" s="33">
        <v>44384</v>
      </c>
      <c r="B214" s="34" t="s">
        <v>84</v>
      </c>
      <c r="C214" s="34" t="s">
        <v>90</v>
      </c>
      <c r="D214" s="34">
        <v>6</v>
      </c>
      <c r="E214" s="34">
        <v>305</v>
      </c>
      <c r="F214" s="35" t="s">
        <v>138</v>
      </c>
      <c r="G214" s="44">
        <v>1.3060772317610683</v>
      </c>
      <c r="H214" s="34">
        <v>7.85</v>
      </c>
      <c r="I214" s="34">
        <v>1.788534906</v>
      </c>
      <c r="J214" s="34">
        <v>5.564277166E-2</v>
      </c>
      <c r="K214" s="34">
        <v>1.7328921340000001</v>
      </c>
      <c r="L214" s="34">
        <v>5.4</v>
      </c>
      <c r="M214" s="34">
        <v>8.84</v>
      </c>
      <c r="N214" s="34">
        <v>13.64993931718641</v>
      </c>
      <c r="O214" s="34">
        <v>7.52</v>
      </c>
      <c r="P214" s="40">
        <v>44.410488970000003</v>
      </c>
      <c r="Q214" s="34">
        <v>17.006107050000001</v>
      </c>
      <c r="R214" s="34">
        <v>3.0336919127736679</v>
      </c>
      <c r="S214" s="40">
        <v>26.203224299999999</v>
      </c>
      <c r="T214" s="34">
        <v>48.076814059999997</v>
      </c>
      <c r="U214" s="34">
        <v>28.71433317</v>
      </c>
      <c r="V214" s="43">
        <v>9402.7952659999992</v>
      </c>
      <c r="W214" s="40">
        <v>10.22332312</v>
      </c>
      <c r="X214" s="34">
        <v>9.8873699189999993</v>
      </c>
      <c r="Y214" s="34">
        <v>20.110693040000001</v>
      </c>
      <c r="Z214" s="35">
        <v>0.2207633339</v>
      </c>
      <c r="AA214" s="35" t="s">
        <v>87</v>
      </c>
      <c r="AB214" s="34"/>
      <c r="AC214" s="41" t="s">
        <v>88</v>
      </c>
      <c r="AD214" s="34"/>
      <c r="AE214" s="34"/>
      <c r="AF214" s="34"/>
      <c r="AG214" s="34"/>
      <c r="AH214" s="34"/>
      <c r="AI214" s="34"/>
    </row>
    <row r="215" spans="1:35" ht="13.2">
      <c r="A215" s="33">
        <v>44384</v>
      </c>
      <c r="B215" s="34" t="s">
        <v>84</v>
      </c>
      <c r="C215" s="34" t="s">
        <v>89</v>
      </c>
      <c r="D215" s="34">
        <v>7</v>
      </c>
      <c r="E215" s="34">
        <v>306</v>
      </c>
      <c r="F215" s="35" t="s">
        <v>138</v>
      </c>
      <c r="G215" s="44">
        <v>1.2526116702848495</v>
      </c>
      <c r="H215" s="34">
        <v>8.07</v>
      </c>
      <c r="I215" s="34">
        <v>0.84724049670000001</v>
      </c>
      <c r="J215" s="34">
        <v>1.0607401170000001E-3</v>
      </c>
      <c r="K215" s="34">
        <v>0.8461797566</v>
      </c>
      <c r="L215" s="34">
        <v>5</v>
      </c>
      <c r="M215" s="34">
        <v>7.68</v>
      </c>
      <c r="N215" s="34">
        <v>6.3657236927609073</v>
      </c>
      <c r="O215" s="34">
        <v>3.54</v>
      </c>
      <c r="P215" s="40">
        <v>28.423631440000001</v>
      </c>
      <c r="Q215" s="34">
        <v>6.0501123369999998</v>
      </c>
      <c r="R215" s="34">
        <v>5.4576659747359537</v>
      </c>
      <c r="S215" s="40">
        <v>13.563001059999999</v>
      </c>
      <c r="T215" s="34">
        <v>17.081208870000001</v>
      </c>
      <c r="U215" s="34">
        <v>7.7076203100000003</v>
      </c>
      <c r="V215" s="43">
        <v>5849.8191960000004</v>
      </c>
      <c r="W215" s="40">
        <v>4.1326825180000002</v>
      </c>
      <c r="X215" s="34">
        <v>23.821327539999999</v>
      </c>
      <c r="Y215" s="34">
        <v>27.954010050000001</v>
      </c>
      <c r="Z215" s="35">
        <v>0.31322463150000002</v>
      </c>
      <c r="AA215" s="35" t="s">
        <v>87</v>
      </c>
      <c r="AB215" s="34"/>
      <c r="AC215" s="41" t="s">
        <v>88</v>
      </c>
      <c r="AD215" s="34"/>
      <c r="AE215" s="34"/>
      <c r="AF215" s="34"/>
      <c r="AG215" s="34"/>
      <c r="AH215" s="34"/>
      <c r="AI215" s="34"/>
    </row>
    <row r="216" spans="1:35" ht="13.2">
      <c r="A216" s="33">
        <v>44384</v>
      </c>
      <c r="B216" s="34" t="s">
        <v>84</v>
      </c>
      <c r="C216" s="34" t="s">
        <v>85</v>
      </c>
      <c r="D216" s="34">
        <v>8</v>
      </c>
      <c r="E216" s="34">
        <v>307</v>
      </c>
      <c r="F216" s="35" t="s">
        <v>138</v>
      </c>
      <c r="G216" s="44">
        <v>1.2968732320242089</v>
      </c>
      <c r="H216" s="34">
        <v>7.99</v>
      </c>
      <c r="I216" s="34">
        <v>1.367060095</v>
      </c>
      <c r="J216" s="34">
        <v>6.3256909970000001E-3</v>
      </c>
      <c r="K216" s="34">
        <v>1.360734404</v>
      </c>
      <c r="L216" s="34">
        <v>4.4000000000000004</v>
      </c>
      <c r="M216" s="34">
        <v>20.059999999999999</v>
      </c>
      <c r="N216" s="34">
        <v>16.937269372693709</v>
      </c>
      <c r="O216" s="34">
        <v>5.71</v>
      </c>
      <c r="P216" s="40">
        <v>0.45939175199999999</v>
      </c>
      <c r="Q216" s="34">
        <v>26.37063157</v>
      </c>
      <c r="R216" s="34">
        <v>2.0237342874360378E-2</v>
      </c>
      <c r="S216" s="40">
        <v>16.398200169999999</v>
      </c>
      <c r="T216" s="34">
        <v>24.585017830000002</v>
      </c>
      <c r="U216" s="34">
        <v>8.8070904880000001</v>
      </c>
      <c r="V216" s="43">
        <v>7701.3357459999997</v>
      </c>
      <c r="W216" s="40">
        <v>13.46128201</v>
      </c>
      <c r="X216" s="34">
        <v>5.669456533</v>
      </c>
      <c r="Y216" s="34">
        <v>19.130738539999999</v>
      </c>
      <c r="Z216" s="35">
        <v>0.23481097000000001</v>
      </c>
      <c r="AA216" s="35" t="s">
        <v>87</v>
      </c>
      <c r="AB216" s="34"/>
      <c r="AC216" s="41" t="s">
        <v>88</v>
      </c>
      <c r="AD216" s="34"/>
      <c r="AE216" s="34"/>
      <c r="AF216" s="34"/>
      <c r="AG216" s="34"/>
      <c r="AH216" s="34"/>
      <c r="AI216" s="34"/>
    </row>
    <row r="217" spans="1:35" ht="13.2">
      <c r="A217" s="33">
        <v>44384</v>
      </c>
      <c r="B217" s="34" t="s">
        <v>84</v>
      </c>
      <c r="C217" s="34" t="s">
        <v>90</v>
      </c>
      <c r="D217" s="34">
        <v>9</v>
      </c>
      <c r="E217" s="34">
        <v>308</v>
      </c>
      <c r="F217" s="35" t="s">
        <v>138</v>
      </c>
      <c r="G217" s="44">
        <v>1.3270778238273797</v>
      </c>
      <c r="H217" s="34">
        <v>8.1300000000000008</v>
      </c>
      <c r="I217" s="34">
        <v>0.73957694969999999</v>
      </c>
      <c r="J217" s="34">
        <v>7.7469275650000002E-4</v>
      </c>
      <c r="K217" s="34">
        <v>0.73880225690000001</v>
      </c>
      <c r="L217" s="34">
        <v>6.8</v>
      </c>
      <c r="M217" s="34">
        <v>7.44</v>
      </c>
      <c r="N217" s="34">
        <v>7.247289204032441</v>
      </c>
      <c r="O217" s="34">
        <v>3.3</v>
      </c>
      <c r="P217" s="40">
        <v>11.935989470000001</v>
      </c>
      <c r="Q217" s="34">
        <v>2.903333763</v>
      </c>
      <c r="R217" s="34">
        <v>4.7758677258713362</v>
      </c>
      <c r="S217" s="40">
        <v>15.615569580000001</v>
      </c>
      <c r="T217" s="34">
        <v>15.73775597</v>
      </c>
      <c r="U217" s="34">
        <v>7.6139498229999996</v>
      </c>
      <c r="V217" s="43">
        <v>9965.752187</v>
      </c>
      <c r="W217" s="40">
        <v>5.2682313299999999</v>
      </c>
      <c r="X217" s="34">
        <v>13.20188228</v>
      </c>
      <c r="Y217" s="34">
        <v>18.470113609999999</v>
      </c>
      <c r="Z217" s="35">
        <v>0.2206911392</v>
      </c>
      <c r="AA217" s="35" t="s">
        <v>87</v>
      </c>
      <c r="AB217" s="34"/>
      <c r="AC217" s="41" t="s">
        <v>88</v>
      </c>
      <c r="AD217" s="34"/>
      <c r="AE217" s="34"/>
      <c r="AF217" s="34"/>
      <c r="AG217" s="34"/>
      <c r="AH217" s="34"/>
      <c r="AI217" s="34"/>
    </row>
    <row r="218" spans="1:35" ht="13.2">
      <c r="A218" s="33">
        <v>44418</v>
      </c>
      <c r="B218" s="34" t="s">
        <v>84</v>
      </c>
      <c r="C218" s="34" t="s">
        <v>85</v>
      </c>
      <c r="D218" s="34">
        <v>1</v>
      </c>
      <c r="E218" s="34">
        <v>309</v>
      </c>
      <c r="F218" s="35" t="s">
        <v>139</v>
      </c>
      <c r="G218" s="44">
        <v>1.4258476416025259</v>
      </c>
      <c r="H218" s="34">
        <v>7.98</v>
      </c>
      <c r="I218" s="34">
        <v>0.82656420580000001</v>
      </c>
      <c r="J218" s="34">
        <v>2.539104191E-3</v>
      </c>
      <c r="K218" s="34">
        <v>0.82402510159999998</v>
      </c>
      <c r="L218" s="34">
        <v>6</v>
      </c>
      <c r="M218" s="34" t="s">
        <v>87</v>
      </c>
      <c r="N218" s="34">
        <v>12.623049989917677</v>
      </c>
      <c r="O218" s="34">
        <v>3.76</v>
      </c>
      <c r="P218" s="40">
        <v>1.8284157590000001</v>
      </c>
      <c r="Q218" s="34">
        <f>AVERAGE(Q222,Q225)</f>
        <v>3.7094124145</v>
      </c>
      <c r="R218" s="34">
        <v>0.57261228617085957</v>
      </c>
      <c r="S218" s="38">
        <v>13.9811</v>
      </c>
      <c r="T218" s="39">
        <v>17.530840000000001</v>
      </c>
      <c r="U218" s="39">
        <v>6.1944929999999996</v>
      </c>
      <c r="V218" s="39">
        <v>7387.1989999999996</v>
      </c>
      <c r="W218" s="40" t="s">
        <v>87</v>
      </c>
      <c r="X218" s="34" t="s">
        <v>87</v>
      </c>
      <c r="Y218" s="34" t="s">
        <v>87</v>
      </c>
      <c r="Z218" s="35" t="s">
        <v>87</v>
      </c>
      <c r="AA218" s="35">
        <v>2.0020755299999999E-3</v>
      </c>
      <c r="AB218" s="34"/>
      <c r="AC218" s="41"/>
      <c r="AD218" s="34"/>
      <c r="AE218" s="34"/>
      <c r="AF218" s="34"/>
      <c r="AG218" s="34"/>
      <c r="AH218" s="34"/>
      <c r="AI218" s="34"/>
    </row>
    <row r="219" spans="1:35" ht="13.2">
      <c r="A219" s="33">
        <v>44418</v>
      </c>
      <c r="B219" s="34" t="s">
        <v>84</v>
      </c>
      <c r="C219" s="34" t="s">
        <v>89</v>
      </c>
      <c r="D219" s="34">
        <v>2</v>
      </c>
      <c r="E219" s="34">
        <v>310</v>
      </c>
      <c r="F219" s="35" t="s">
        <v>139</v>
      </c>
      <c r="G219" s="44">
        <v>1.2391020327610027</v>
      </c>
      <c r="H219" s="34">
        <v>7.88</v>
      </c>
      <c r="I219" s="34">
        <v>1.2309359129999999</v>
      </c>
      <c r="J219" s="34">
        <v>5.8034753500000001E-3</v>
      </c>
      <c r="K219" s="34">
        <v>1.2251324379999999</v>
      </c>
      <c r="L219" s="34">
        <v>4.8</v>
      </c>
      <c r="M219" s="34" t="s">
        <v>87</v>
      </c>
      <c r="N219" s="34">
        <v>14.474197448999483</v>
      </c>
      <c r="O219" s="34">
        <v>5.98</v>
      </c>
      <c r="P219" s="40">
        <v>83.71487166</v>
      </c>
      <c r="Q219" s="34">
        <v>4.2713086330000003</v>
      </c>
      <c r="R219" s="34">
        <v>22.768398804019185</v>
      </c>
      <c r="S219" s="38">
        <v>17.875319999999999</v>
      </c>
      <c r="T219" s="39">
        <v>23.830749999999998</v>
      </c>
      <c r="U219" s="39">
        <v>15.28013</v>
      </c>
      <c r="V219" s="39">
        <v>3058.192</v>
      </c>
      <c r="W219" s="40" t="s">
        <v>87</v>
      </c>
      <c r="X219" s="34" t="s">
        <v>87</v>
      </c>
      <c r="Y219" s="34" t="s">
        <v>87</v>
      </c>
      <c r="Z219" s="35" t="s">
        <v>87</v>
      </c>
      <c r="AA219" s="35">
        <v>2.0109597279999999E-4</v>
      </c>
      <c r="AB219" s="34"/>
      <c r="AC219" s="41"/>
      <c r="AD219" s="34"/>
      <c r="AE219" s="34"/>
      <c r="AF219" s="34"/>
      <c r="AG219" s="34"/>
      <c r="AH219" s="34"/>
      <c r="AI219" s="34"/>
    </row>
    <row r="220" spans="1:35" ht="13.2">
      <c r="A220" s="33">
        <v>44418</v>
      </c>
      <c r="B220" s="34" t="s">
        <v>84</v>
      </c>
      <c r="C220" s="34" t="s">
        <v>90</v>
      </c>
      <c r="D220" s="34">
        <v>3</v>
      </c>
      <c r="E220" s="34">
        <v>311</v>
      </c>
      <c r="F220" s="35" t="s">
        <v>139</v>
      </c>
      <c r="G220" s="44">
        <v>1.3200473653049141</v>
      </c>
      <c r="H220" s="34">
        <v>7.74</v>
      </c>
      <c r="I220" s="34">
        <v>1.347156531</v>
      </c>
      <c r="J220" s="34">
        <v>2.0681128450000001E-3</v>
      </c>
      <c r="K220" s="34">
        <v>1.345088418</v>
      </c>
      <c r="L220" s="34">
        <v>3.7</v>
      </c>
      <c r="M220" s="34" t="s">
        <v>87</v>
      </c>
      <c r="N220" s="34">
        <v>16.630637346254193</v>
      </c>
      <c r="O220" s="34">
        <v>6.1</v>
      </c>
      <c r="P220" s="40">
        <v>15.612108299999999</v>
      </c>
      <c r="Q220" s="34">
        <v>2.8338064439999999</v>
      </c>
      <c r="R220" s="34">
        <v>6.4000327925724001</v>
      </c>
      <c r="S220" s="38">
        <v>16.93666</v>
      </c>
      <c r="T220" s="39">
        <v>24.20215</v>
      </c>
      <c r="U220" s="39">
        <v>9.6616599999999995</v>
      </c>
      <c r="V220" s="39">
        <v>4003.5610000000001</v>
      </c>
      <c r="W220" s="40" t="s">
        <v>87</v>
      </c>
      <c r="X220" s="34" t="s">
        <v>87</v>
      </c>
      <c r="Y220" s="34" t="s">
        <v>87</v>
      </c>
      <c r="Z220" s="35" t="s">
        <v>87</v>
      </c>
      <c r="AA220" s="35">
        <v>6.7899541110000002E-4</v>
      </c>
      <c r="AB220" s="34"/>
      <c r="AC220" s="41"/>
      <c r="AD220" s="34"/>
      <c r="AE220" s="34"/>
      <c r="AF220" s="34"/>
      <c r="AG220" s="34"/>
      <c r="AH220" s="34"/>
      <c r="AI220" s="34"/>
    </row>
    <row r="221" spans="1:35" ht="13.2">
      <c r="A221" s="33">
        <v>44418</v>
      </c>
      <c r="B221" s="34" t="s">
        <v>84</v>
      </c>
      <c r="C221" s="34" t="s">
        <v>89</v>
      </c>
      <c r="D221" s="34">
        <v>4</v>
      </c>
      <c r="E221" s="34">
        <v>312</v>
      </c>
      <c r="F221" s="35" t="s">
        <v>139</v>
      </c>
      <c r="G221" s="44">
        <v>1.4619143477402801</v>
      </c>
      <c r="H221" s="34">
        <v>7.81</v>
      </c>
      <c r="I221" s="34">
        <v>0.97095669110000005</v>
      </c>
      <c r="J221" s="34">
        <v>4.1860687009999996E-3</v>
      </c>
      <c r="K221" s="34">
        <v>0.9667706224</v>
      </c>
      <c r="L221" s="34">
        <v>5.6</v>
      </c>
      <c r="M221" s="34" t="s">
        <v>87</v>
      </c>
      <c r="N221" s="34">
        <v>12.261322690776346</v>
      </c>
      <c r="O221" s="34">
        <v>4.63</v>
      </c>
      <c r="P221" s="40">
        <v>13.00938418</v>
      </c>
      <c r="Q221" s="34">
        <v>2.058087097</v>
      </c>
      <c r="R221" s="34">
        <v>7.3431739571751251</v>
      </c>
      <c r="S221" s="38">
        <v>18.506250000000001</v>
      </c>
      <c r="T221" s="39">
        <v>24.148060000000001</v>
      </c>
      <c r="U221" s="39">
        <v>15.72752</v>
      </c>
      <c r="V221" s="39">
        <v>2777.7489999999998</v>
      </c>
      <c r="W221" s="40" t="s">
        <v>87</v>
      </c>
      <c r="X221" s="34" t="s">
        <v>87</v>
      </c>
      <c r="Y221" s="34" t="s">
        <v>87</v>
      </c>
      <c r="Z221" s="35" t="s">
        <v>87</v>
      </c>
      <c r="AA221" s="35">
        <v>3.8907571049999999E-4</v>
      </c>
      <c r="AB221" s="34"/>
      <c r="AC221" s="41"/>
      <c r="AD221" s="34"/>
      <c r="AE221" s="34"/>
      <c r="AF221" s="34"/>
      <c r="AG221" s="34"/>
      <c r="AH221" s="34"/>
      <c r="AI221" s="34"/>
    </row>
    <row r="222" spans="1:35" ht="13.2">
      <c r="A222" s="33">
        <v>44418</v>
      </c>
      <c r="B222" s="34" t="s">
        <v>84</v>
      </c>
      <c r="C222" s="34" t="s">
        <v>85</v>
      </c>
      <c r="D222" s="34">
        <v>5</v>
      </c>
      <c r="E222" s="34">
        <v>313</v>
      </c>
      <c r="F222" s="35" t="s">
        <v>139</v>
      </c>
      <c r="G222" s="44">
        <v>1.3421038089599364</v>
      </c>
      <c r="H222" s="34">
        <v>7.8</v>
      </c>
      <c r="I222" s="34">
        <v>1.1373209660000001</v>
      </c>
      <c r="J222" s="34">
        <v>4.0166586200000003E-3</v>
      </c>
      <c r="K222" s="34">
        <v>1.133304307</v>
      </c>
      <c r="L222" s="34">
        <v>4.5999999999999996</v>
      </c>
      <c r="M222" s="34" t="s">
        <v>87</v>
      </c>
      <c r="N222" s="34">
        <v>16.984776842348044</v>
      </c>
      <c r="O222" s="34">
        <v>4.96</v>
      </c>
      <c r="P222" s="40">
        <v>8.5369410190000004</v>
      </c>
      <c r="Q222" s="34">
        <v>1.935933487</v>
      </c>
      <c r="R222" s="34">
        <v>5.1227442705982584</v>
      </c>
      <c r="S222" s="38">
        <v>16.749680000000001</v>
      </c>
      <c r="T222" s="39">
        <v>23.899460000000001</v>
      </c>
      <c r="U222" s="39">
        <v>10.68811</v>
      </c>
      <c r="V222" s="39">
        <v>6424.6379999999999</v>
      </c>
      <c r="W222" s="40" t="s">
        <v>87</v>
      </c>
      <c r="X222" s="34" t="s">
        <v>87</v>
      </c>
      <c r="Y222" s="34" t="s">
        <v>87</v>
      </c>
      <c r="Z222" s="35" t="s">
        <v>87</v>
      </c>
      <c r="AA222" s="35">
        <v>2.2496129679999998E-3</v>
      </c>
      <c r="AB222" s="34"/>
      <c r="AC222" s="41"/>
      <c r="AD222" s="34"/>
      <c r="AE222" s="34"/>
      <c r="AF222" s="34"/>
      <c r="AG222" s="34"/>
      <c r="AH222" s="34"/>
      <c r="AI222" s="34"/>
    </row>
    <row r="223" spans="1:35" ht="13.2">
      <c r="A223" s="33">
        <v>44418</v>
      </c>
      <c r="B223" s="34" t="s">
        <v>84</v>
      </c>
      <c r="C223" s="34" t="s">
        <v>90</v>
      </c>
      <c r="D223" s="34">
        <v>6</v>
      </c>
      <c r="E223" s="34">
        <v>314</v>
      </c>
      <c r="F223" s="35" t="s">
        <v>139</v>
      </c>
      <c r="G223" s="44">
        <v>1.3060772317610683</v>
      </c>
      <c r="H223" s="34">
        <v>8.06</v>
      </c>
      <c r="I223" s="34">
        <v>1.2371114679999999</v>
      </c>
      <c r="J223" s="34">
        <v>1.480108229E-2</v>
      </c>
      <c r="K223" s="34">
        <v>1.222310386</v>
      </c>
      <c r="L223" s="34">
        <v>4.5</v>
      </c>
      <c r="M223" s="34" t="s">
        <v>87</v>
      </c>
      <c r="N223" s="34">
        <v>13.860090277634653</v>
      </c>
      <c r="O223" s="34">
        <v>5.67</v>
      </c>
      <c r="P223" s="40">
        <v>71.506299720000001</v>
      </c>
      <c r="Q223" s="34">
        <v>1.624007711</v>
      </c>
      <c r="R223" s="34">
        <v>51.15016575501631</v>
      </c>
      <c r="S223" s="38">
        <v>18.756879999999999</v>
      </c>
      <c r="T223" s="39">
        <v>34.447099999999999</v>
      </c>
      <c r="U223" s="39">
        <v>11.794560000000001</v>
      </c>
      <c r="V223" s="39">
        <v>5174.6080000000002</v>
      </c>
      <c r="W223" s="40" t="s">
        <v>87</v>
      </c>
      <c r="X223" s="34" t="s">
        <v>87</v>
      </c>
      <c r="Y223" s="34" t="s">
        <v>87</v>
      </c>
      <c r="Z223" s="35" t="s">
        <v>87</v>
      </c>
      <c r="AA223" s="35">
        <v>-2.279458229E-4</v>
      </c>
      <c r="AB223" s="34"/>
      <c r="AC223" s="41"/>
      <c r="AD223" s="34"/>
      <c r="AE223" s="34"/>
      <c r="AF223" s="34"/>
      <c r="AG223" s="34"/>
      <c r="AH223" s="34"/>
      <c r="AI223" s="34"/>
    </row>
    <row r="224" spans="1:35" ht="13.2">
      <c r="A224" s="33">
        <v>44418</v>
      </c>
      <c r="B224" s="34" t="s">
        <v>84</v>
      </c>
      <c r="C224" s="34" t="s">
        <v>89</v>
      </c>
      <c r="D224" s="34">
        <v>7</v>
      </c>
      <c r="E224" s="34">
        <v>315</v>
      </c>
      <c r="F224" s="35" t="s">
        <v>139</v>
      </c>
      <c r="G224" s="44">
        <v>1.2526116702848495</v>
      </c>
      <c r="H224" s="34">
        <v>7.95</v>
      </c>
      <c r="I224" s="34">
        <v>0.74759003489999998</v>
      </c>
      <c r="J224" s="34">
        <v>1.423911196E-3</v>
      </c>
      <c r="K224" s="34">
        <v>0.74616612370000002</v>
      </c>
      <c r="L224" s="34">
        <v>4</v>
      </c>
      <c r="M224" s="34" t="s">
        <v>87</v>
      </c>
      <c r="N224" s="34">
        <v>12.274645186037585</v>
      </c>
      <c r="O224" s="34">
        <v>3.65</v>
      </c>
      <c r="P224" s="40">
        <v>11.603052030000001</v>
      </c>
      <c r="Q224" s="34">
        <f>AVERAGE(Q219,Q221)</f>
        <v>3.1646978649999999</v>
      </c>
      <c r="R224" s="34">
        <v>4.2592272573815118</v>
      </c>
      <c r="S224" s="38">
        <v>8.1385900000000007</v>
      </c>
      <c r="T224" s="39">
        <v>9.637556</v>
      </c>
      <c r="U224" s="39">
        <v>3.6567129999999999</v>
      </c>
      <c r="V224" s="39">
        <v>5011.0330000000004</v>
      </c>
      <c r="W224" s="40" t="s">
        <v>87</v>
      </c>
      <c r="X224" s="34" t="s">
        <v>87</v>
      </c>
      <c r="Y224" s="34" t="s">
        <v>87</v>
      </c>
      <c r="Z224" s="35" t="s">
        <v>87</v>
      </c>
      <c r="AA224" s="35">
        <v>4.828803851E-4</v>
      </c>
      <c r="AB224" s="34"/>
      <c r="AC224" s="41"/>
      <c r="AD224" s="34"/>
      <c r="AE224" s="34"/>
      <c r="AF224" s="34"/>
      <c r="AG224" s="34"/>
      <c r="AH224" s="34"/>
      <c r="AI224" s="34"/>
    </row>
    <row r="225" spans="1:35" ht="13.2">
      <c r="A225" s="33">
        <v>44418</v>
      </c>
      <c r="B225" s="34" t="s">
        <v>84</v>
      </c>
      <c r="C225" s="34" t="s">
        <v>85</v>
      </c>
      <c r="D225" s="34">
        <v>8</v>
      </c>
      <c r="E225" s="34">
        <v>316</v>
      </c>
      <c r="F225" s="35" t="s">
        <v>139</v>
      </c>
      <c r="G225" s="44">
        <v>1.2968732320242089</v>
      </c>
      <c r="H225" s="34">
        <v>7.97</v>
      </c>
      <c r="I225" s="34">
        <v>1.5725053659999999</v>
      </c>
      <c r="J225" s="34">
        <v>1.0112887980000001E-2</v>
      </c>
      <c r="K225" s="34">
        <v>1.562392478</v>
      </c>
      <c r="L225" s="34">
        <v>5.4</v>
      </c>
      <c r="M225" s="34" t="s">
        <v>87</v>
      </c>
      <c r="N225" s="34">
        <v>21.884069262382887</v>
      </c>
      <c r="O225" s="34">
        <v>6.99</v>
      </c>
      <c r="P225" s="40">
        <v>37.23320734</v>
      </c>
      <c r="Q225" s="34">
        <v>5.4828913420000003</v>
      </c>
      <c r="R225" s="34">
        <v>7.8888125554894897</v>
      </c>
      <c r="S225" s="38">
        <v>14.884539999999999</v>
      </c>
      <c r="T225" s="39">
        <v>22.027799999999999</v>
      </c>
      <c r="U225" s="39">
        <v>9.6115399999999998</v>
      </c>
      <c r="V225" s="39">
        <v>3928.297</v>
      </c>
      <c r="W225" s="40" t="s">
        <v>87</v>
      </c>
      <c r="X225" s="34" t="s">
        <v>87</v>
      </c>
      <c r="Y225" s="34" t="s">
        <v>87</v>
      </c>
      <c r="Z225" s="35" t="s">
        <v>87</v>
      </c>
      <c r="AA225" s="35">
        <v>3.442095997E-3</v>
      </c>
      <c r="AB225" s="34"/>
      <c r="AC225" s="41"/>
      <c r="AD225" s="34"/>
      <c r="AE225" s="34"/>
      <c r="AF225" s="34"/>
      <c r="AG225" s="34"/>
      <c r="AH225" s="34"/>
      <c r="AI225" s="34"/>
    </row>
    <row r="226" spans="1:35" ht="13.2">
      <c r="A226" s="33">
        <v>44418</v>
      </c>
      <c r="B226" s="34" t="s">
        <v>84</v>
      </c>
      <c r="C226" s="34" t="s">
        <v>90</v>
      </c>
      <c r="D226" s="34">
        <v>9</v>
      </c>
      <c r="E226" s="34">
        <v>317</v>
      </c>
      <c r="F226" s="35" t="s">
        <v>139</v>
      </c>
      <c r="G226" s="44">
        <v>1.3270778238273797</v>
      </c>
      <c r="H226" s="34">
        <v>8.0500000000000007</v>
      </c>
      <c r="I226" s="34">
        <v>1.2051988419999999</v>
      </c>
      <c r="J226" s="34">
        <v>1.6268509010000001E-2</v>
      </c>
      <c r="K226" s="34">
        <v>1.1889303330000001</v>
      </c>
      <c r="L226" s="34">
        <v>6.7</v>
      </c>
      <c r="M226" s="34" t="s">
        <v>87</v>
      </c>
      <c r="N226" s="34">
        <v>15.307092205988326</v>
      </c>
      <c r="O226" s="34">
        <v>5.68</v>
      </c>
      <c r="P226" s="40">
        <v>41.28655182</v>
      </c>
      <c r="Q226" s="34">
        <v>5.347455997</v>
      </c>
      <c r="R226" s="34">
        <v>8.9691692809552332</v>
      </c>
      <c r="S226" s="38">
        <v>14.048539999999999</v>
      </c>
      <c r="T226" s="39">
        <v>17.75705</v>
      </c>
      <c r="U226" s="39">
        <v>6.8513099999999998</v>
      </c>
      <c r="V226" s="39">
        <v>6146.9579999999996</v>
      </c>
      <c r="W226" s="40" t="s">
        <v>87</v>
      </c>
      <c r="X226" s="34" t="s">
        <v>87</v>
      </c>
      <c r="Y226" s="34" t="s">
        <v>87</v>
      </c>
      <c r="Z226" s="35" t="s">
        <v>87</v>
      </c>
      <c r="AA226" s="35">
        <v>8.5173995300000003E-5</v>
      </c>
      <c r="AB226" s="34"/>
      <c r="AC226" s="41"/>
      <c r="AD226" s="34"/>
      <c r="AE226" s="34"/>
      <c r="AF226" s="34"/>
      <c r="AG226" s="34"/>
      <c r="AH226" s="34"/>
      <c r="AI226" s="34"/>
    </row>
    <row r="227" spans="1:35" ht="13.2">
      <c r="A227" s="33">
        <v>44418</v>
      </c>
      <c r="B227" s="34" t="s">
        <v>121</v>
      </c>
      <c r="C227" s="34" t="s">
        <v>122</v>
      </c>
      <c r="D227" s="34">
        <v>1</v>
      </c>
      <c r="E227" s="34">
        <v>318</v>
      </c>
      <c r="F227" s="35" t="s">
        <v>139</v>
      </c>
      <c r="G227" s="34" t="s">
        <v>87</v>
      </c>
      <c r="H227" s="34">
        <v>7.66</v>
      </c>
      <c r="I227" s="34">
        <v>4.2270090849999997</v>
      </c>
      <c r="J227" s="34">
        <v>1.8488693569999999E-2</v>
      </c>
      <c r="K227" s="34">
        <v>4.2085203910000004</v>
      </c>
      <c r="L227" s="34">
        <v>4.5999999999999996</v>
      </c>
      <c r="M227" s="34" t="s">
        <v>87</v>
      </c>
      <c r="N227" s="34">
        <v>20.721500721500735</v>
      </c>
      <c r="O227" s="34">
        <v>11.3</v>
      </c>
      <c r="P227" s="40">
        <v>51.95155544</v>
      </c>
      <c r="Q227" s="34">
        <v>5.8300055759999996</v>
      </c>
      <c r="R227" s="34">
        <v>10.351908206027947</v>
      </c>
      <c r="S227" s="38">
        <v>42.919240000000002</v>
      </c>
      <c r="T227" s="39">
        <v>51.16733</v>
      </c>
      <c r="U227" s="39">
        <v>40.583219999999997</v>
      </c>
      <c r="V227" s="39">
        <v>4844.0259999999998</v>
      </c>
      <c r="W227" s="40" t="s">
        <v>87</v>
      </c>
      <c r="X227" s="34" t="s">
        <v>87</v>
      </c>
      <c r="Y227" s="34" t="s">
        <v>87</v>
      </c>
      <c r="Z227" s="35" t="s">
        <v>87</v>
      </c>
      <c r="AA227" s="35">
        <v>1.478161958E-2</v>
      </c>
      <c r="AB227" s="34"/>
      <c r="AC227" s="41"/>
      <c r="AD227" s="34"/>
      <c r="AE227" s="34"/>
      <c r="AF227" s="34"/>
      <c r="AG227" s="34"/>
      <c r="AH227" s="34"/>
      <c r="AI227" s="34"/>
    </row>
    <row r="228" spans="1:35" ht="13.2">
      <c r="A228" s="33">
        <v>44418</v>
      </c>
      <c r="B228" s="34" t="s">
        <v>121</v>
      </c>
      <c r="C228" s="34" t="s">
        <v>122</v>
      </c>
      <c r="D228" s="34">
        <v>2</v>
      </c>
      <c r="E228" s="34">
        <v>319</v>
      </c>
      <c r="F228" s="35" t="s">
        <v>139</v>
      </c>
      <c r="G228" s="34" t="s">
        <v>87</v>
      </c>
      <c r="H228" s="34">
        <v>7.66</v>
      </c>
      <c r="I228" s="34">
        <v>3.834576175</v>
      </c>
      <c r="J228" s="34">
        <v>1.15288973E-2</v>
      </c>
      <c r="K228" s="34">
        <v>3.8230472780000002</v>
      </c>
      <c r="L228" s="34">
        <v>1.8</v>
      </c>
      <c r="M228" s="34" t="s">
        <v>87</v>
      </c>
      <c r="N228" s="34">
        <v>17.226789799734664</v>
      </c>
      <c r="O228" s="34">
        <v>10.27</v>
      </c>
      <c r="P228" s="40">
        <v>84.884448919999997</v>
      </c>
      <c r="Q228" s="34">
        <v>11.59090803</v>
      </c>
      <c r="R228" s="34">
        <v>8.5074910547960787</v>
      </c>
      <c r="S228" s="38">
        <v>33.783589999999997</v>
      </c>
      <c r="T228" s="39">
        <v>39.551580000000001</v>
      </c>
      <c r="U228" s="39">
        <v>37.528669999999998</v>
      </c>
      <c r="V228" s="39">
        <v>8869.9959999999992</v>
      </c>
      <c r="W228" s="40" t="s">
        <v>87</v>
      </c>
      <c r="X228" s="34" t="s">
        <v>87</v>
      </c>
      <c r="Y228" s="34" t="s">
        <v>87</v>
      </c>
      <c r="Z228" s="35" t="s">
        <v>87</v>
      </c>
      <c r="AA228" s="35">
        <v>2.4137131610000001E-2</v>
      </c>
      <c r="AB228" s="34"/>
      <c r="AC228" s="41"/>
      <c r="AD228" s="34"/>
      <c r="AE228" s="34"/>
      <c r="AF228" s="34"/>
      <c r="AG228" s="34"/>
      <c r="AH228" s="34"/>
      <c r="AI228" s="34"/>
    </row>
    <row r="229" spans="1:35" ht="13.2">
      <c r="A229" s="33">
        <v>44418</v>
      </c>
      <c r="B229" s="34" t="s">
        <v>121</v>
      </c>
      <c r="C229" s="34" t="s">
        <v>122</v>
      </c>
      <c r="D229" s="34">
        <v>3</v>
      </c>
      <c r="E229" s="34">
        <v>320</v>
      </c>
      <c r="F229" s="35" t="s">
        <v>139</v>
      </c>
      <c r="G229" s="34" t="s">
        <v>87</v>
      </c>
      <c r="H229" s="34">
        <v>7.71</v>
      </c>
      <c r="I229" s="34">
        <v>3.5807185580000001</v>
      </c>
      <c r="J229" s="34">
        <v>6.1490824409999997E-3</v>
      </c>
      <c r="K229" s="34">
        <v>3.5745694760000002</v>
      </c>
      <c r="L229" s="34">
        <v>4.4000000000000004</v>
      </c>
      <c r="M229" s="34" t="s">
        <v>87</v>
      </c>
      <c r="N229" s="34">
        <v>17.201699141975574</v>
      </c>
      <c r="O229" s="34">
        <v>10.039999999999999</v>
      </c>
      <c r="P229" s="40">
        <v>34.618213040000001</v>
      </c>
      <c r="Q229" s="34">
        <v>5.802190596</v>
      </c>
      <c r="R229" s="34">
        <v>6.9311210364988574</v>
      </c>
      <c r="S229" s="38">
        <v>28.588439999999999</v>
      </c>
      <c r="T229" s="39">
        <v>29.718869999999999</v>
      </c>
      <c r="U229" s="39">
        <v>22.100290000000001</v>
      </c>
      <c r="V229" s="39">
        <v>3290.4630000000002</v>
      </c>
      <c r="W229" s="40" t="s">
        <v>87</v>
      </c>
      <c r="X229" s="34" t="s">
        <v>87</v>
      </c>
      <c r="Y229" s="34" t="s">
        <v>87</v>
      </c>
      <c r="Z229" s="35" t="s">
        <v>87</v>
      </c>
      <c r="AA229" s="35">
        <v>1.6591984420000001E-2</v>
      </c>
      <c r="AB229" s="34"/>
      <c r="AC229" s="41"/>
      <c r="AD229" s="34"/>
      <c r="AE229" s="34"/>
      <c r="AF229" s="34"/>
      <c r="AG229" s="34"/>
      <c r="AH229" s="34"/>
      <c r="AI229" s="34"/>
    </row>
    <row r="230" spans="1:35" ht="13.2">
      <c r="A230" s="33">
        <v>44418</v>
      </c>
      <c r="B230" s="34" t="s">
        <v>91</v>
      </c>
      <c r="C230" s="34" t="s">
        <v>92</v>
      </c>
      <c r="D230" s="34">
        <v>1</v>
      </c>
      <c r="E230" s="34">
        <v>321</v>
      </c>
      <c r="F230" s="35" t="s">
        <v>139</v>
      </c>
      <c r="G230" s="34" t="s">
        <v>87</v>
      </c>
      <c r="H230" s="34">
        <v>8.17</v>
      </c>
      <c r="I230" s="34">
        <v>1.2682489100000001</v>
      </c>
      <c r="J230" s="34">
        <v>6.8176920289999996E-3</v>
      </c>
      <c r="K230" s="34">
        <v>1.261431218</v>
      </c>
      <c r="L230" s="34">
        <v>4.5999999999999996</v>
      </c>
      <c r="M230" s="34" t="s">
        <v>87</v>
      </c>
      <c r="N230" s="34">
        <v>23.252835830597704</v>
      </c>
      <c r="O230" s="34">
        <v>4.3099999999999996</v>
      </c>
      <c r="P230" s="40">
        <v>25.35832207</v>
      </c>
      <c r="Q230" s="34">
        <v>2.8566762890000001</v>
      </c>
      <c r="R230" s="34">
        <v>10.312175862831289</v>
      </c>
      <c r="S230" s="38">
        <v>7.0074009999999998</v>
      </c>
      <c r="T230" s="39">
        <v>6.1365639999999999</v>
      </c>
      <c r="U230" s="39">
        <v>3.3775900000000001</v>
      </c>
      <c r="V230" s="39">
        <v>11725.25</v>
      </c>
      <c r="W230" s="40" t="s">
        <v>87</v>
      </c>
      <c r="X230" s="34" t="s">
        <v>87</v>
      </c>
      <c r="Y230" s="34" t="s">
        <v>87</v>
      </c>
      <c r="Z230" s="35" t="s">
        <v>87</v>
      </c>
      <c r="AA230" s="35">
        <v>1.0157765419999999E-3</v>
      </c>
      <c r="AB230" s="34"/>
      <c r="AC230" s="41"/>
      <c r="AD230" s="34"/>
      <c r="AE230" s="34"/>
      <c r="AF230" s="34"/>
      <c r="AG230" s="34"/>
      <c r="AH230" s="34"/>
      <c r="AI230" s="34"/>
    </row>
    <row r="231" spans="1:35" ht="13.2">
      <c r="A231" s="33">
        <v>44418</v>
      </c>
      <c r="B231" s="34" t="s">
        <v>91</v>
      </c>
      <c r="C231" s="34" t="s">
        <v>98</v>
      </c>
      <c r="D231" s="34">
        <v>2</v>
      </c>
      <c r="E231" s="34">
        <v>322</v>
      </c>
      <c r="F231" s="35" t="s">
        <v>139</v>
      </c>
      <c r="G231" s="34" t="s">
        <v>87</v>
      </c>
      <c r="H231" s="34">
        <v>8.25</v>
      </c>
      <c r="I231" s="34">
        <v>1.1145443829999999</v>
      </c>
      <c r="J231" s="34">
        <v>1.4053650419999999E-2</v>
      </c>
      <c r="K231" s="34">
        <v>1.100490733</v>
      </c>
      <c r="L231" s="34">
        <v>2.1</v>
      </c>
      <c r="M231" s="34" t="s">
        <v>87</v>
      </c>
      <c r="N231" s="34">
        <v>17.66935152994018</v>
      </c>
      <c r="O231" s="34">
        <v>4.7</v>
      </c>
      <c r="P231" s="40">
        <v>5.9919957349999997</v>
      </c>
      <c r="Q231" s="34">
        <v>2.5462830030000001</v>
      </c>
      <c r="R231" s="34">
        <v>2.7337302093197873</v>
      </c>
      <c r="S231" s="38">
        <v>3.0486970000000002</v>
      </c>
      <c r="T231" s="39">
        <v>3.3654660000000001</v>
      </c>
      <c r="U231" s="39">
        <v>1.228002</v>
      </c>
      <c r="V231" s="39">
        <v>5211.5829999999996</v>
      </c>
      <c r="W231" s="40" t="s">
        <v>87</v>
      </c>
      <c r="X231" s="34" t="s">
        <v>87</v>
      </c>
      <c r="Y231" s="34" t="s">
        <v>87</v>
      </c>
      <c r="Z231" s="35" t="s">
        <v>87</v>
      </c>
      <c r="AA231" s="35">
        <v>1.1109119190000001E-2</v>
      </c>
      <c r="AB231" s="34"/>
      <c r="AC231" s="41"/>
      <c r="AD231" s="34"/>
      <c r="AE231" s="34"/>
      <c r="AF231" s="34"/>
      <c r="AG231" s="34"/>
      <c r="AH231" s="34"/>
      <c r="AI231" s="34"/>
    </row>
    <row r="232" spans="1:35" ht="13.2">
      <c r="A232" s="33">
        <v>44418</v>
      </c>
      <c r="B232" s="34" t="s">
        <v>91</v>
      </c>
      <c r="C232" s="34" t="s">
        <v>92</v>
      </c>
      <c r="D232" s="34">
        <v>3</v>
      </c>
      <c r="E232" s="34">
        <v>323</v>
      </c>
      <c r="F232" s="35" t="s">
        <v>139</v>
      </c>
      <c r="G232" s="34" t="s">
        <v>87</v>
      </c>
      <c r="H232" s="34">
        <v>8.1</v>
      </c>
      <c r="I232" s="34">
        <v>1.4101605749999999</v>
      </c>
      <c r="J232" s="34">
        <v>4.3581262409999998E-3</v>
      </c>
      <c r="K232" s="34">
        <v>1.4058024490000001</v>
      </c>
      <c r="L232" s="34">
        <v>4.0999999999999996</v>
      </c>
      <c r="M232" s="34" t="s">
        <v>87</v>
      </c>
      <c r="N232" s="34">
        <v>22.401524539071008</v>
      </c>
      <c r="O232" s="34">
        <v>5.08</v>
      </c>
      <c r="P232" s="40">
        <v>19.159258579999999</v>
      </c>
      <c r="Q232" s="34">
        <v>3.3217537539999999</v>
      </c>
      <c r="R232" s="34">
        <v>6.700421011673062</v>
      </c>
      <c r="S232" s="38">
        <v>11.170349999999999</v>
      </c>
      <c r="T232" s="39">
        <v>15.154719999999999</v>
      </c>
      <c r="U232" s="39">
        <v>5.9603169999999999</v>
      </c>
      <c r="V232" s="39">
        <v>10177.209999999999</v>
      </c>
      <c r="W232" s="40" t="s">
        <v>87</v>
      </c>
      <c r="X232" s="34" t="s">
        <v>87</v>
      </c>
      <c r="Y232" s="34" t="s">
        <v>87</v>
      </c>
      <c r="Z232" s="35" t="s">
        <v>87</v>
      </c>
      <c r="AA232" s="35">
        <v>1.0727742599999999E-3</v>
      </c>
      <c r="AB232" s="34"/>
      <c r="AC232" s="41"/>
      <c r="AD232" s="34"/>
      <c r="AE232" s="34"/>
      <c r="AF232" s="34"/>
      <c r="AG232" s="34"/>
      <c r="AH232" s="34"/>
      <c r="AI232" s="34"/>
    </row>
    <row r="233" spans="1:35" ht="13.2">
      <c r="A233" s="33">
        <v>44418</v>
      </c>
      <c r="B233" s="34" t="s">
        <v>91</v>
      </c>
      <c r="C233" s="34" t="s">
        <v>98</v>
      </c>
      <c r="D233" s="34">
        <v>4</v>
      </c>
      <c r="E233" s="34">
        <v>324</v>
      </c>
      <c r="F233" s="35" t="s">
        <v>139</v>
      </c>
      <c r="G233" s="34" t="s">
        <v>87</v>
      </c>
      <c r="H233" s="34">
        <v>7.82</v>
      </c>
      <c r="I233" s="34">
        <v>2.312754897</v>
      </c>
      <c r="J233" s="34">
        <v>2.634356467E-2</v>
      </c>
      <c r="K233" s="34">
        <v>2.2864113320000001</v>
      </c>
      <c r="L233" s="34">
        <v>8.9</v>
      </c>
      <c r="M233" s="34" t="s">
        <v>87</v>
      </c>
      <c r="N233" s="34">
        <v>28.406692023695495</v>
      </c>
      <c r="O233" s="34">
        <v>5.54</v>
      </c>
      <c r="P233" s="40">
        <v>2.1841768789999998</v>
      </c>
      <c r="Q233" s="34">
        <v>3.8924478699999998</v>
      </c>
      <c r="R233" s="34">
        <v>0.65186224502899182</v>
      </c>
      <c r="S233" s="38">
        <v>4.0174209999999997</v>
      </c>
      <c r="T233" s="39">
        <v>7.2891570000000003</v>
      </c>
      <c r="U233" s="39">
        <v>3.1687059999999998</v>
      </c>
      <c r="V233" s="39">
        <v>9171.7790000000005</v>
      </c>
      <c r="W233" s="40" t="s">
        <v>87</v>
      </c>
      <c r="X233" s="34" t="s">
        <v>87</v>
      </c>
      <c r="Y233" s="34" t="s">
        <v>87</v>
      </c>
      <c r="Z233" s="35" t="s">
        <v>87</v>
      </c>
      <c r="AA233" s="35">
        <v>-2.7885588279999998E-4</v>
      </c>
      <c r="AB233" s="34"/>
      <c r="AC233" s="41"/>
      <c r="AD233" s="34"/>
      <c r="AE233" s="34"/>
      <c r="AF233" s="34"/>
      <c r="AG233" s="34"/>
      <c r="AH233" s="34"/>
      <c r="AI233" s="34"/>
    </row>
    <row r="234" spans="1:35" ht="13.2">
      <c r="A234" s="33">
        <v>44418</v>
      </c>
      <c r="B234" s="34" t="s">
        <v>91</v>
      </c>
      <c r="C234" s="34" t="s">
        <v>92</v>
      </c>
      <c r="D234" s="34">
        <v>5</v>
      </c>
      <c r="E234" s="34">
        <v>325</v>
      </c>
      <c r="F234" s="35" t="s">
        <v>139</v>
      </c>
      <c r="G234" s="34" t="s">
        <v>87</v>
      </c>
      <c r="H234" s="34">
        <v>8.01</v>
      </c>
      <c r="I234" s="34">
        <v>1.236683811</v>
      </c>
      <c r="J234" s="34">
        <v>1.4433417E-2</v>
      </c>
      <c r="K234" s="34">
        <v>1.222250394</v>
      </c>
      <c r="L234" s="34">
        <v>6.5</v>
      </c>
      <c r="M234" s="34" t="s">
        <v>87</v>
      </c>
      <c r="N234" s="34">
        <v>24.863568030643133</v>
      </c>
      <c r="O234" s="34">
        <v>4.0999999999999996</v>
      </c>
      <c r="P234" s="40">
        <v>41.814958099999998</v>
      </c>
      <c r="Q234" s="34">
        <v>4.7744094949999996</v>
      </c>
      <c r="R234" s="34">
        <v>10.174259919848033</v>
      </c>
      <c r="S234" s="38">
        <v>5.4648960000000004</v>
      </c>
      <c r="T234" s="39">
        <v>6.0847160000000002</v>
      </c>
      <c r="U234" s="39">
        <v>3.1687059999999998</v>
      </c>
      <c r="V234" s="39">
        <v>18169.580000000002</v>
      </c>
      <c r="W234" s="40" t="s">
        <v>87</v>
      </c>
      <c r="X234" s="34" t="s">
        <v>87</v>
      </c>
      <c r="Y234" s="34" t="s">
        <v>87</v>
      </c>
      <c r="Z234" s="35" t="s">
        <v>87</v>
      </c>
      <c r="AA234" s="35">
        <v>2.5700532080000001E-3</v>
      </c>
      <c r="AB234" s="34"/>
      <c r="AC234" s="41"/>
      <c r="AD234" s="34"/>
      <c r="AE234" s="34"/>
      <c r="AF234" s="34"/>
      <c r="AG234" s="34"/>
      <c r="AH234" s="34"/>
      <c r="AI234" s="34"/>
    </row>
    <row r="235" spans="1:35" ht="13.2">
      <c r="A235" s="33">
        <v>44418</v>
      </c>
      <c r="B235" s="34" t="s">
        <v>91</v>
      </c>
      <c r="C235" s="34" t="s">
        <v>98</v>
      </c>
      <c r="D235" s="34">
        <v>6</v>
      </c>
      <c r="E235" s="34">
        <v>326</v>
      </c>
      <c r="F235" s="35" t="s">
        <v>139</v>
      </c>
      <c r="G235" s="34" t="s">
        <v>87</v>
      </c>
      <c r="H235" s="34">
        <v>7.77</v>
      </c>
      <c r="I235" s="34">
        <v>1.764301551</v>
      </c>
      <c r="J235" s="34">
        <v>2.9941210860000001E-2</v>
      </c>
      <c r="K235" s="34">
        <v>1.7343603400000001</v>
      </c>
      <c r="L235" s="34">
        <v>7.8</v>
      </c>
      <c r="M235" s="34" t="s">
        <v>87</v>
      </c>
      <c r="N235" s="34">
        <v>31.207176282867817</v>
      </c>
      <c r="O235" s="34">
        <v>5.22</v>
      </c>
      <c r="P235" s="40">
        <f>AVERAGE(P231,P233)</f>
        <v>4.0880863069999993</v>
      </c>
      <c r="Q235" s="34">
        <f>AVERAGE(Q231,Q233,Q237)</f>
        <v>2.5749538360000002</v>
      </c>
      <c r="R235" s="34">
        <v>1.8443419142476467</v>
      </c>
      <c r="S235" s="38">
        <v>3.5739079999999999</v>
      </c>
      <c r="T235" s="39">
        <v>3.5707909999999998</v>
      </c>
      <c r="U235" s="39">
        <v>4.2009059999999998</v>
      </c>
      <c r="V235" s="39">
        <v>13765.31</v>
      </c>
      <c r="W235" s="40" t="s">
        <v>87</v>
      </c>
      <c r="X235" s="34" t="s">
        <v>87</v>
      </c>
      <c r="Y235" s="34" t="s">
        <v>87</v>
      </c>
      <c r="Z235" s="35" t="s">
        <v>87</v>
      </c>
      <c r="AA235" s="35">
        <v>-2.3335111690000001E-4</v>
      </c>
      <c r="AB235" s="34"/>
      <c r="AC235" s="41"/>
      <c r="AD235" s="34"/>
      <c r="AE235" s="34"/>
      <c r="AF235" s="34"/>
      <c r="AG235" s="34"/>
      <c r="AH235" s="34"/>
      <c r="AI235" s="34"/>
    </row>
    <row r="236" spans="1:35" ht="13.2">
      <c r="A236" s="33">
        <v>44418</v>
      </c>
      <c r="B236" s="34" t="s">
        <v>91</v>
      </c>
      <c r="C236" s="34" t="s">
        <v>92</v>
      </c>
      <c r="D236" s="34">
        <v>7</v>
      </c>
      <c r="E236" s="34">
        <v>327</v>
      </c>
      <c r="F236" s="35" t="s">
        <v>139</v>
      </c>
      <c r="G236" s="34" t="s">
        <v>87</v>
      </c>
      <c r="H236" s="34">
        <v>8.1199999999999992</v>
      </c>
      <c r="I236" s="34">
        <v>1.7024371039999999</v>
      </c>
      <c r="J236" s="34">
        <v>1.2833147810000001E-2</v>
      </c>
      <c r="K236" s="34">
        <v>1.689603956</v>
      </c>
      <c r="L236" s="34">
        <v>7.5</v>
      </c>
      <c r="M236" s="34" t="s">
        <v>87</v>
      </c>
      <c r="N236" s="34">
        <v>11.063964452711248</v>
      </c>
      <c r="O236" s="34">
        <v>4.96</v>
      </c>
      <c r="P236" s="40">
        <v>7.0119492110000001</v>
      </c>
      <c r="Q236" s="34">
        <v>1.468010775</v>
      </c>
      <c r="R236" s="34">
        <v>5.5488162839783124</v>
      </c>
      <c r="S236" s="38">
        <v>2.5953349999999999</v>
      </c>
      <c r="T236" s="39">
        <v>2.7775259999999999</v>
      </c>
      <c r="U236" s="39">
        <v>3.8459110000000001</v>
      </c>
      <c r="V236" s="39">
        <v>11602.58</v>
      </c>
      <c r="W236" s="40" t="s">
        <v>87</v>
      </c>
      <c r="X236" s="34" t="s">
        <v>87</v>
      </c>
      <c r="Y236" s="34" t="s">
        <v>87</v>
      </c>
      <c r="Z236" s="35" t="s">
        <v>87</v>
      </c>
      <c r="AA236" s="35">
        <v>1.0897345559999999E-3</v>
      </c>
      <c r="AB236" s="34"/>
      <c r="AC236" s="41"/>
      <c r="AD236" s="34"/>
      <c r="AE236" s="34"/>
      <c r="AF236" s="34"/>
      <c r="AG236" s="34"/>
      <c r="AH236" s="34"/>
      <c r="AI236" s="34"/>
    </row>
    <row r="237" spans="1:35" ht="13.2">
      <c r="A237" s="33">
        <v>44418</v>
      </c>
      <c r="B237" s="34" t="s">
        <v>91</v>
      </c>
      <c r="C237" s="34" t="s">
        <v>98</v>
      </c>
      <c r="D237" s="34">
        <v>8</v>
      </c>
      <c r="E237" s="34">
        <v>328</v>
      </c>
      <c r="F237" s="35" t="s">
        <v>139</v>
      </c>
      <c r="G237" s="34" t="s">
        <v>87</v>
      </c>
      <c r="H237" s="34">
        <v>8.1999999999999993</v>
      </c>
      <c r="I237" s="34">
        <v>1.958742456</v>
      </c>
      <c r="J237" s="34">
        <v>2.4398898839999999E-2</v>
      </c>
      <c r="K237" s="34">
        <v>1.934343557</v>
      </c>
      <c r="L237" s="34">
        <v>8.3000000000000007</v>
      </c>
      <c r="M237" s="34" t="s">
        <v>87</v>
      </c>
      <c r="N237" s="34">
        <v>25.907034507229653</v>
      </c>
      <c r="O237" s="34">
        <v>6.39</v>
      </c>
      <c r="P237" s="40">
        <f>AVERAGE(P231,P233)</f>
        <v>4.0880863069999993</v>
      </c>
      <c r="Q237" s="34">
        <v>1.2861306349999999</v>
      </c>
      <c r="R237" s="34">
        <v>3.692545032167406</v>
      </c>
      <c r="S237" s="38">
        <v>6.8260759999999996</v>
      </c>
      <c r="T237" s="39">
        <v>10.992470000000001</v>
      </c>
      <c r="U237" s="39">
        <v>7.1902710000000001</v>
      </c>
      <c r="V237" s="39">
        <v>11712.7</v>
      </c>
      <c r="W237" s="40" t="s">
        <v>87</v>
      </c>
      <c r="X237" s="34" t="s">
        <v>87</v>
      </c>
      <c r="Y237" s="34" t="s">
        <v>87</v>
      </c>
      <c r="Z237" s="35" t="s">
        <v>87</v>
      </c>
      <c r="AA237" s="35">
        <v>1.067260972E-3</v>
      </c>
      <c r="AB237" s="34"/>
      <c r="AC237" s="41"/>
      <c r="AD237" s="34"/>
      <c r="AE237" s="34"/>
      <c r="AF237" s="34"/>
      <c r="AG237" s="34"/>
      <c r="AH237" s="34"/>
      <c r="AI237" s="34"/>
    </row>
    <row r="238" spans="1:35" ht="13.2">
      <c r="A238" s="20"/>
      <c r="B238" s="21"/>
      <c r="C238" s="21"/>
      <c r="D238" s="21"/>
      <c r="E238" s="21"/>
      <c r="F238" s="26" t="s">
        <v>956</v>
      </c>
      <c r="G238" s="132">
        <f>AVERAGE(G209:G226,G141:G194,G110:G118,G77:G85,G5:G49)</f>
        <v>1.3301839060295726</v>
      </c>
      <c r="H238" s="132">
        <f>AVERAGE(H209:H226,H141:H194,H110:H118,H77:H85,H5:H49)</f>
        <v>8.0061111111111121</v>
      </c>
      <c r="I238" s="132">
        <f t="shared" ref="I238:O238" si="1">AVERAGE(I209:I226,I141:I194,I110:I118,I77:I85,I5:I49)</f>
        <v>1.0548303144059263</v>
      </c>
      <c r="J238" s="132">
        <f t="shared" si="1"/>
        <v>1.3474622122772338E-2</v>
      </c>
      <c r="K238" s="132">
        <f t="shared" si="1"/>
        <v>1.0430657161933332</v>
      </c>
      <c r="L238" s="132">
        <f t="shared" si="1"/>
        <v>4.78</v>
      </c>
      <c r="M238" s="132">
        <f t="shared" si="1"/>
        <v>14.326481481481485</v>
      </c>
      <c r="N238" s="132">
        <f t="shared" si="1"/>
        <v>11.291219685642337</v>
      </c>
      <c r="O238" s="132">
        <f t="shared" si="1"/>
        <v>4.5702482968496048</v>
      </c>
      <c r="P238" s="25"/>
      <c r="Q238" s="24"/>
      <c r="R238" s="24"/>
      <c r="S238" s="25"/>
      <c r="T238" s="24"/>
      <c r="U238" s="24"/>
      <c r="V238" s="24"/>
      <c r="W238" s="25"/>
      <c r="X238" s="24"/>
      <c r="Y238" s="24"/>
      <c r="Z238" s="26"/>
      <c r="AA238" s="26"/>
      <c r="AB238" s="24"/>
      <c r="AC238" s="26"/>
      <c r="AD238" s="24"/>
      <c r="AE238" s="24"/>
      <c r="AF238" s="24"/>
      <c r="AG238" s="24"/>
      <c r="AH238" s="24"/>
      <c r="AI238" s="24"/>
    </row>
    <row r="239" spans="1:35" ht="13.2">
      <c r="A239" s="20"/>
      <c r="B239" s="21"/>
      <c r="C239" s="21"/>
      <c r="D239" s="21"/>
      <c r="E239" s="21"/>
      <c r="F239" s="26" t="s">
        <v>957</v>
      </c>
      <c r="G239" s="24" t="e">
        <f>AVERAGE(G227:G229,G195:G200,G130:G132,G119:G121,G74:G76)</f>
        <v>#DIV/0!</v>
      </c>
      <c r="H239" s="24">
        <f t="shared" ref="H239:O239" si="2">AVERAGE(H227:H229,H195:H200,H130:H132,H119:H121,H74:H76)</f>
        <v>7.7877777777777766</v>
      </c>
      <c r="I239" s="24">
        <f t="shared" si="2"/>
        <v>3.7477050552777778</v>
      </c>
      <c r="J239" s="24">
        <f t="shared" si="2"/>
        <v>9.6934641380555554E-3</v>
      </c>
      <c r="K239" s="24">
        <f t="shared" si="2"/>
        <v>3.7380115911111114</v>
      </c>
      <c r="L239" s="24">
        <f t="shared" si="2"/>
        <v>3.8388888888888886</v>
      </c>
      <c r="M239" s="24">
        <f t="shared" si="2"/>
        <v>4.9133333333333331</v>
      </c>
      <c r="N239" s="24">
        <f t="shared" si="2"/>
        <v>13.423128770512504</v>
      </c>
      <c r="O239" s="24">
        <f t="shared" si="2"/>
        <v>10.204444444444443</v>
      </c>
      <c r="P239" s="25"/>
      <c r="Q239" s="24"/>
      <c r="R239" s="24"/>
      <c r="S239" s="25"/>
      <c r="T239" s="24"/>
      <c r="U239" s="24"/>
      <c r="V239" s="24"/>
      <c r="W239" s="25"/>
      <c r="X239" s="24"/>
      <c r="Y239" s="24"/>
      <c r="Z239" s="26"/>
      <c r="AA239" s="26"/>
      <c r="AB239" s="24"/>
      <c r="AC239" s="26"/>
      <c r="AD239" s="24"/>
      <c r="AE239" s="24"/>
      <c r="AF239" s="24"/>
      <c r="AG239" s="24"/>
      <c r="AH239" s="24"/>
      <c r="AI239" s="24"/>
    </row>
    <row r="240" spans="1:35" ht="13.2">
      <c r="A240" s="20"/>
      <c r="B240" s="21"/>
      <c r="C240" s="21"/>
      <c r="D240" s="21"/>
      <c r="E240" s="21"/>
      <c r="F240" s="26"/>
      <c r="G240" s="24"/>
      <c r="H240" s="24"/>
      <c r="I240" s="24"/>
      <c r="J240" s="24"/>
      <c r="K240" s="24"/>
      <c r="L240" s="24"/>
      <c r="M240" s="24"/>
      <c r="N240" s="24"/>
      <c r="O240" s="24"/>
      <c r="P240" s="25"/>
      <c r="Q240" s="24"/>
      <c r="R240" s="24"/>
      <c r="S240" s="25"/>
      <c r="T240" s="24"/>
      <c r="U240" s="24"/>
      <c r="V240" s="24"/>
      <c r="W240" s="25"/>
      <c r="X240" s="24"/>
      <c r="Y240" s="24"/>
      <c r="Z240" s="26"/>
      <c r="AA240" s="26"/>
      <c r="AB240" s="24"/>
      <c r="AC240" s="26"/>
      <c r="AD240" s="24"/>
      <c r="AE240" s="24"/>
      <c r="AF240" s="24"/>
      <c r="AG240" s="24"/>
      <c r="AH240" s="24"/>
      <c r="AI240" s="24"/>
    </row>
    <row r="241" spans="1:35" ht="13.2">
      <c r="A241" s="20"/>
      <c r="B241" s="21"/>
      <c r="C241" s="21"/>
      <c r="D241" s="21"/>
      <c r="E241" s="21"/>
      <c r="F241" s="26"/>
      <c r="G241" s="24"/>
      <c r="H241" s="24"/>
      <c r="I241" s="24"/>
      <c r="J241" s="24"/>
      <c r="K241" s="24"/>
      <c r="L241" s="24"/>
      <c r="M241" s="24"/>
      <c r="N241" s="24"/>
      <c r="O241" s="24"/>
      <c r="P241" s="25"/>
      <c r="Q241" s="24"/>
      <c r="R241" s="24"/>
      <c r="S241" s="25"/>
      <c r="T241" s="24"/>
      <c r="U241" s="24"/>
      <c r="V241" s="24"/>
      <c r="W241" s="25"/>
      <c r="X241" s="24"/>
      <c r="Y241" s="24"/>
      <c r="Z241" s="26"/>
      <c r="AA241" s="26"/>
      <c r="AB241" s="24"/>
      <c r="AC241" s="26"/>
      <c r="AD241" s="24"/>
      <c r="AE241" s="24"/>
      <c r="AF241" s="24"/>
      <c r="AG241" s="24"/>
      <c r="AH241" s="24"/>
      <c r="AI241" s="24"/>
    </row>
    <row r="242" spans="1:35" ht="13.2">
      <c r="A242" s="20"/>
      <c r="B242" s="21"/>
      <c r="C242" s="21"/>
      <c r="D242" s="21"/>
      <c r="E242" s="21"/>
      <c r="F242" s="26"/>
      <c r="G242" s="24"/>
      <c r="H242" s="24"/>
      <c r="I242" s="24"/>
      <c r="J242" s="24"/>
      <c r="K242" s="24"/>
      <c r="L242" s="24"/>
      <c r="M242" s="24"/>
      <c r="N242" s="24"/>
      <c r="O242" s="24"/>
      <c r="P242" s="25"/>
      <c r="Q242" s="24"/>
      <c r="R242" s="24"/>
      <c r="S242" s="25"/>
      <c r="T242" s="24"/>
      <c r="U242" s="24"/>
      <c r="V242" s="24"/>
      <c r="W242" s="25"/>
      <c r="X242" s="24"/>
      <c r="Y242" s="24"/>
      <c r="Z242" s="26"/>
      <c r="AA242" s="26"/>
      <c r="AB242" s="24"/>
      <c r="AC242" s="26"/>
      <c r="AD242" s="24"/>
      <c r="AE242" s="24"/>
      <c r="AF242" s="24"/>
      <c r="AG242" s="24"/>
      <c r="AH242" s="24"/>
      <c r="AI242" s="24"/>
    </row>
    <row r="243" spans="1:35" ht="13.2">
      <c r="A243" s="20"/>
      <c r="B243" s="21"/>
      <c r="C243" s="21"/>
      <c r="D243" s="21"/>
      <c r="E243" s="21"/>
      <c r="F243" s="26"/>
      <c r="G243" s="24"/>
      <c r="H243" s="24"/>
      <c r="I243" s="24"/>
      <c r="J243" s="24"/>
      <c r="K243" s="24"/>
      <c r="L243" s="24"/>
      <c r="M243" s="24"/>
      <c r="N243" s="24"/>
      <c r="O243" s="24"/>
      <c r="P243" s="25"/>
      <c r="Q243" s="24"/>
      <c r="R243" s="24"/>
      <c r="S243" s="25"/>
      <c r="T243" s="24"/>
      <c r="U243" s="24"/>
      <c r="V243" s="24"/>
      <c r="W243" s="25"/>
      <c r="X243" s="24"/>
      <c r="Y243" s="24"/>
      <c r="Z243" s="26"/>
      <c r="AA243" s="26"/>
      <c r="AB243" s="24"/>
      <c r="AC243" s="26"/>
      <c r="AD243" s="24"/>
      <c r="AE243" s="24"/>
      <c r="AF243" s="24"/>
      <c r="AG243" s="24"/>
      <c r="AH243" s="24"/>
      <c r="AI243" s="24"/>
    </row>
    <row r="244" spans="1:35" ht="13.2">
      <c r="A244" s="20"/>
      <c r="B244" s="21"/>
      <c r="C244" s="21"/>
      <c r="D244" s="21"/>
      <c r="E244" s="21"/>
      <c r="F244" s="26"/>
      <c r="G244" s="24"/>
      <c r="H244" s="24"/>
      <c r="I244" s="24"/>
      <c r="J244" s="24"/>
      <c r="K244" s="24"/>
      <c r="L244" s="24"/>
      <c r="M244" s="24"/>
      <c r="N244" s="24"/>
      <c r="O244" s="24"/>
      <c r="P244" s="25"/>
      <c r="Q244" s="24"/>
      <c r="R244" s="24"/>
      <c r="S244" s="25"/>
      <c r="T244" s="24"/>
      <c r="U244" s="24"/>
      <c r="V244" s="24"/>
      <c r="W244" s="25"/>
      <c r="X244" s="24"/>
      <c r="Y244" s="24"/>
      <c r="Z244" s="26"/>
      <c r="AA244" s="26"/>
      <c r="AB244" s="24"/>
      <c r="AC244" s="26"/>
      <c r="AD244" s="24"/>
      <c r="AE244" s="24"/>
      <c r="AF244" s="24"/>
      <c r="AG244" s="24"/>
      <c r="AH244" s="24"/>
      <c r="AI244" s="24"/>
    </row>
    <row r="245" spans="1:35" ht="13.2">
      <c r="A245" s="20"/>
      <c r="B245" s="21"/>
      <c r="C245" s="21"/>
      <c r="D245" s="21"/>
      <c r="E245" s="21"/>
      <c r="F245" s="26"/>
      <c r="G245" s="24"/>
      <c r="H245" s="24"/>
      <c r="I245" s="24"/>
      <c r="J245" s="24"/>
      <c r="K245" s="24"/>
      <c r="L245" s="24"/>
      <c r="M245" s="24"/>
      <c r="N245" s="24"/>
      <c r="O245" s="24"/>
      <c r="P245" s="25"/>
      <c r="Q245" s="24"/>
      <c r="R245" s="24"/>
      <c r="S245" s="25"/>
      <c r="T245" s="24"/>
      <c r="U245" s="24"/>
      <c r="V245" s="24"/>
      <c r="W245" s="25"/>
      <c r="X245" s="24"/>
      <c r="Y245" s="24"/>
      <c r="Z245" s="26"/>
      <c r="AA245" s="26"/>
      <c r="AB245" s="24"/>
      <c r="AC245" s="26"/>
      <c r="AD245" s="24"/>
      <c r="AE245" s="24"/>
      <c r="AF245" s="24"/>
      <c r="AG245" s="24"/>
      <c r="AH245" s="24"/>
      <c r="AI245" s="24"/>
    </row>
    <row r="246" spans="1:35" ht="13.2">
      <c r="A246" s="20"/>
      <c r="B246" s="21"/>
      <c r="C246" s="21"/>
      <c r="D246" s="21"/>
      <c r="E246" s="21"/>
      <c r="F246" s="26"/>
      <c r="G246" s="24"/>
      <c r="H246" s="24"/>
      <c r="I246" s="24"/>
      <c r="J246" s="24"/>
      <c r="K246" s="24"/>
      <c r="L246" s="24"/>
      <c r="M246" s="24"/>
      <c r="N246" s="24"/>
      <c r="O246" s="24"/>
      <c r="P246" s="25"/>
      <c r="Q246" s="24"/>
      <c r="R246" s="24"/>
      <c r="S246" s="25"/>
      <c r="T246" s="24"/>
      <c r="U246" s="24"/>
      <c r="V246" s="24"/>
      <c r="W246" s="25"/>
      <c r="X246" s="24"/>
      <c r="Y246" s="24"/>
      <c r="Z246" s="26"/>
      <c r="AA246" s="26"/>
      <c r="AB246" s="24"/>
      <c r="AC246" s="26"/>
      <c r="AD246" s="24"/>
      <c r="AE246" s="24"/>
      <c r="AF246" s="24"/>
      <c r="AG246" s="24"/>
      <c r="AH246" s="24"/>
      <c r="AI246" s="24"/>
    </row>
    <row r="247" spans="1:35" ht="13.2">
      <c r="A247" s="20"/>
      <c r="B247" s="21"/>
      <c r="C247" s="21"/>
      <c r="D247" s="21"/>
      <c r="E247" s="21"/>
      <c r="F247" s="26"/>
      <c r="G247" s="24"/>
      <c r="H247" s="24"/>
      <c r="I247" s="24"/>
      <c r="J247" s="24"/>
      <c r="K247" s="24"/>
      <c r="L247" s="24"/>
      <c r="M247" s="24"/>
      <c r="N247" s="24"/>
      <c r="O247" s="24"/>
      <c r="P247" s="25"/>
      <c r="Q247" s="24"/>
      <c r="R247" s="24"/>
      <c r="S247" s="25"/>
      <c r="T247" s="24"/>
      <c r="U247" s="24"/>
      <c r="V247" s="24"/>
      <c r="W247" s="25"/>
      <c r="X247" s="24"/>
      <c r="Y247" s="24"/>
      <c r="Z247" s="26"/>
      <c r="AA247" s="26"/>
      <c r="AB247" s="24"/>
      <c r="AC247" s="26"/>
      <c r="AD247" s="24"/>
      <c r="AE247" s="24"/>
      <c r="AF247" s="24"/>
      <c r="AG247" s="24"/>
      <c r="AH247" s="24"/>
      <c r="AI247" s="24"/>
    </row>
    <row r="248" spans="1:35" ht="13.2">
      <c r="A248" s="20"/>
      <c r="B248" s="21"/>
      <c r="C248" s="21"/>
      <c r="D248" s="21"/>
      <c r="E248" s="21"/>
      <c r="F248" s="26"/>
      <c r="G248" s="24"/>
      <c r="H248" s="24"/>
      <c r="I248" s="24"/>
      <c r="J248" s="24"/>
      <c r="K248" s="24"/>
      <c r="L248" s="24"/>
      <c r="M248" s="24"/>
      <c r="N248" s="24"/>
      <c r="O248" s="24"/>
      <c r="P248" s="25"/>
      <c r="Q248" s="24"/>
      <c r="R248" s="24"/>
      <c r="S248" s="25"/>
      <c r="T248" s="24"/>
      <c r="U248" s="24"/>
      <c r="V248" s="24"/>
      <c r="W248" s="25"/>
      <c r="X248" s="24"/>
      <c r="Y248" s="24"/>
      <c r="Z248" s="26"/>
      <c r="AA248" s="26"/>
      <c r="AB248" s="24"/>
      <c r="AC248" s="26"/>
      <c r="AD248" s="24"/>
      <c r="AE248" s="24"/>
      <c r="AF248" s="24"/>
      <c r="AG248" s="24"/>
      <c r="AH248" s="24"/>
      <c r="AI248" s="24"/>
    </row>
    <row r="249" spans="1:35" ht="13.2">
      <c r="A249" s="20"/>
      <c r="B249" s="21"/>
      <c r="C249" s="21"/>
      <c r="D249" s="21"/>
      <c r="E249" s="21"/>
      <c r="F249" s="26"/>
      <c r="G249" s="24"/>
      <c r="H249" s="24"/>
      <c r="I249" s="24"/>
      <c r="J249" s="24"/>
      <c r="K249" s="24"/>
      <c r="L249" s="24"/>
      <c r="M249" s="24"/>
      <c r="N249" s="24"/>
      <c r="O249" s="24"/>
      <c r="P249" s="25"/>
      <c r="Q249" s="24"/>
      <c r="R249" s="24"/>
      <c r="S249" s="25"/>
      <c r="T249" s="24"/>
      <c r="U249" s="24"/>
      <c r="V249" s="24"/>
      <c r="W249" s="25"/>
      <c r="X249" s="24"/>
      <c r="Y249" s="24"/>
      <c r="Z249" s="26"/>
      <c r="AA249" s="26"/>
      <c r="AB249" s="24"/>
      <c r="AC249" s="26"/>
      <c r="AD249" s="24"/>
      <c r="AE249" s="24"/>
      <c r="AF249" s="24"/>
      <c r="AG249" s="24"/>
      <c r="AH249" s="24"/>
      <c r="AI249" s="24"/>
    </row>
    <row r="250" spans="1:35" ht="13.2">
      <c r="A250" s="20"/>
      <c r="B250" s="21"/>
      <c r="C250" s="21"/>
      <c r="D250" s="21"/>
      <c r="E250" s="21"/>
      <c r="F250" s="26"/>
      <c r="G250" s="24"/>
      <c r="H250" s="24"/>
      <c r="I250" s="24"/>
      <c r="J250" s="24"/>
      <c r="K250" s="24"/>
      <c r="L250" s="24"/>
      <c r="M250" s="24"/>
      <c r="N250" s="24"/>
      <c r="O250" s="24"/>
      <c r="P250" s="25"/>
      <c r="Q250" s="24"/>
      <c r="R250" s="24"/>
      <c r="S250" s="25"/>
      <c r="T250" s="24"/>
      <c r="U250" s="24"/>
      <c r="V250" s="24"/>
      <c r="W250" s="25"/>
      <c r="X250" s="24"/>
      <c r="Y250" s="24"/>
      <c r="Z250" s="26"/>
      <c r="AA250" s="26"/>
      <c r="AB250" s="24"/>
      <c r="AC250" s="26"/>
      <c r="AD250" s="24"/>
      <c r="AE250" s="24"/>
      <c r="AF250" s="24"/>
      <c r="AG250" s="24"/>
      <c r="AH250" s="24"/>
      <c r="AI250" s="24"/>
    </row>
    <row r="251" spans="1:35" ht="13.2">
      <c r="A251" s="20"/>
      <c r="B251" s="21"/>
      <c r="C251" s="21"/>
      <c r="D251" s="21"/>
      <c r="E251" s="21"/>
      <c r="F251" s="26"/>
      <c r="G251" s="24"/>
      <c r="H251" s="24"/>
      <c r="I251" s="24"/>
      <c r="J251" s="24"/>
      <c r="K251" s="24"/>
      <c r="L251" s="24"/>
      <c r="M251" s="24"/>
      <c r="N251" s="24"/>
      <c r="O251" s="24"/>
      <c r="P251" s="25"/>
      <c r="Q251" s="24"/>
      <c r="R251" s="24"/>
      <c r="S251" s="25"/>
      <c r="T251" s="24"/>
      <c r="U251" s="24"/>
      <c r="V251" s="24"/>
      <c r="W251" s="25"/>
      <c r="X251" s="24"/>
      <c r="Y251" s="24"/>
      <c r="Z251" s="26"/>
      <c r="AA251" s="26"/>
      <c r="AB251" s="24"/>
      <c r="AC251" s="26"/>
      <c r="AD251" s="24"/>
      <c r="AE251" s="24"/>
      <c r="AF251" s="24"/>
      <c r="AG251" s="24"/>
      <c r="AH251" s="24"/>
      <c r="AI251" s="24"/>
    </row>
    <row r="252" spans="1:35" ht="13.2">
      <c r="A252" s="20"/>
      <c r="B252" s="21"/>
      <c r="C252" s="21"/>
      <c r="D252" s="21"/>
      <c r="E252" s="21"/>
      <c r="F252" s="26"/>
      <c r="G252" s="24"/>
      <c r="H252" s="24"/>
      <c r="I252" s="24"/>
      <c r="J252" s="24"/>
      <c r="K252" s="24"/>
      <c r="L252" s="24"/>
      <c r="M252" s="24"/>
      <c r="N252" s="24"/>
      <c r="O252" s="24"/>
      <c r="P252" s="25"/>
      <c r="Q252" s="24"/>
      <c r="R252" s="24"/>
      <c r="S252" s="25"/>
      <c r="T252" s="24"/>
      <c r="U252" s="24"/>
      <c r="V252" s="24"/>
      <c r="W252" s="25"/>
      <c r="X252" s="24"/>
      <c r="Y252" s="24"/>
      <c r="Z252" s="26"/>
      <c r="AA252" s="26"/>
      <c r="AB252" s="24"/>
      <c r="AC252" s="26"/>
      <c r="AD252" s="24"/>
      <c r="AE252" s="24"/>
      <c r="AF252" s="24"/>
      <c r="AG252" s="24"/>
      <c r="AH252" s="24"/>
      <c r="AI252" s="24"/>
    </row>
    <row r="253" spans="1:35" ht="13.2">
      <c r="A253" s="20"/>
      <c r="B253" s="21"/>
      <c r="C253" s="21"/>
      <c r="D253" s="21"/>
      <c r="E253" s="21"/>
      <c r="F253" s="26"/>
      <c r="G253" s="24"/>
      <c r="H253" s="24"/>
      <c r="I253" s="24"/>
      <c r="J253" s="24"/>
      <c r="K253" s="24"/>
      <c r="L253" s="24"/>
      <c r="M253" s="24"/>
      <c r="N253" s="24"/>
      <c r="O253" s="24"/>
      <c r="P253" s="25"/>
      <c r="Q253" s="24"/>
      <c r="R253" s="24"/>
      <c r="S253" s="25"/>
      <c r="T253" s="24"/>
      <c r="U253" s="24"/>
      <c r="V253" s="24"/>
      <c r="W253" s="25"/>
      <c r="X253" s="24"/>
      <c r="Y253" s="24"/>
      <c r="Z253" s="26"/>
      <c r="AA253" s="26"/>
      <c r="AB253" s="24"/>
      <c r="AC253" s="26"/>
      <c r="AD253" s="24"/>
      <c r="AE253" s="24"/>
      <c r="AF253" s="24"/>
      <c r="AG253" s="24"/>
      <c r="AH253" s="24"/>
      <c r="AI253" s="24"/>
    </row>
    <row r="254" spans="1:35" ht="13.2">
      <c r="A254" s="20"/>
      <c r="B254" s="21"/>
      <c r="C254" s="21"/>
      <c r="D254" s="21"/>
      <c r="E254" s="21"/>
      <c r="F254" s="26"/>
      <c r="G254" s="24"/>
      <c r="H254" s="24"/>
      <c r="I254" s="24"/>
      <c r="J254" s="24"/>
      <c r="K254" s="24"/>
      <c r="L254" s="24"/>
      <c r="M254" s="24"/>
      <c r="N254" s="24"/>
      <c r="O254" s="24"/>
      <c r="P254" s="25"/>
      <c r="Q254" s="24"/>
      <c r="R254" s="24"/>
      <c r="S254" s="25"/>
      <c r="T254" s="24"/>
      <c r="U254" s="24"/>
      <c r="V254" s="24"/>
      <c r="W254" s="25"/>
      <c r="X254" s="24"/>
      <c r="Y254" s="24"/>
      <c r="Z254" s="26"/>
      <c r="AA254" s="26"/>
      <c r="AB254" s="24"/>
      <c r="AC254" s="26"/>
      <c r="AD254" s="24"/>
      <c r="AE254" s="24"/>
      <c r="AF254" s="24"/>
      <c r="AG254" s="24"/>
      <c r="AH254" s="24"/>
      <c r="AI254" s="24"/>
    </row>
    <row r="255" spans="1:35" ht="13.2">
      <c r="A255" s="20"/>
      <c r="B255" s="21"/>
      <c r="C255" s="21"/>
      <c r="D255" s="21"/>
      <c r="E255" s="21"/>
      <c r="F255" s="26"/>
      <c r="G255" s="24"/>
      <c r="H255" s="24"/>
      <c r="I255" s="24"/>
      <c r="J255" s="24"/>
      <c r="K255" s="24"/>
      <c r="L255" s="24"/>
      <c r="M255" s="24"/>
      <c r="N255" s="24"/>
      <c r="O255" s="24"/>
      <c r="P255" s="25"/>
      <c r="Q255" s="24"/>
      <c r="R255" s="24"/>
      <c r="S255" s="25"/>
      <c r="T255" s="24"/>
      <c r="U255" s="24"/>
      <c r="V255" s="24"/>
      <c r="W255" s="25"/>
      <c r="X255" s="24"/>
      <c r="Y255" s="24"/>
      <c r="Z255" s="26"/>
      <c r="AA255" s="26"/>
      <c r="AB255" s="24"/>
      <c r="AC255" s="26"/>
      <c r="AD255" s="24"/>
      <c r="AE255" s="24"/>
      <c r="AF255" s="24"/>
      <c r="AG255" s="24"/>
      <c r="AH255" s="24"/>
      <c r="AI255" s="24"/>
    </row>
    <row r="256" spans="1:35" ht="13.2">
      <c r="A256" s="20"/>
      <c r="B256" s="21"/>
      <c r="C256" s="21"/>
      <c r="D256" s="21"/>
      <c r="E256" s="21"/>
      <c r="F256" s="26"/>
      <c r="G256" s="24"/>
      <c r="H256" s="24"/>
      <c r="I256" s="24"/>
      <c r="J256" s="24"/>
      <c r="K256" s="24"/>
      <c r="L256" s="24"/>
      <c r="M256" s="24"/>
      <c r="N256" s="24"/>
      <c r="O256" s="24"/>
      <c r="P256" s="25"/>
      <c r="Q256" s="24"/>
      <c r="R256" s="24"/>
      <c r="S256" s="25"/>
      <c r="T256" s="24"/>
      <c r="U256" s="24"/>
      <c r="V256" s="24"/>
      <c r="W256" s="25"/>
      <c r="X256" s="24"/>
      <c r="Y256" s="24"/>
      <c r="Z256" s="26"/>
      <c r="AA256" s="26"/>
      <c r="AB256" s="24"/>
      <c r="AC256" s="26"/>
      <c r="AD256" s="24"/>
      <c r="AE256" s="24"/>
      <c r="AF256" s="24"/>
      <c r="AG256" s="24"/>
      <c r="AH256" s="24"/>
      <c r="AI256" s="24"/>
    </row>
    <row r="257" spans="1:35" ht="13.2">
      <c r="A257" s="20"/>
      <c r="B257" s="21"/>
      <c r="C257" s="21"/>
      <c r="D257" s="21"/>
      <c r="E257" s="21"/>
      <c r="F257" s="26"/>
      <c r="G257" s="24"/>
      <c r="H257" s="24"/>
      <c r="I257" s="24"/>
      <c r="J257" s="24"/>
      <c r="K257" s="24"/>
      <c r="L257" s="24"/>
      <c r="M257" s="24"/>
      <c r="N257" s="24"/>
      <c r="O257" s="24"/>
      <c r="P257" s="25"/>
      <c r="Q257" s="24"/>
      <c r="R257" s="24"/>
      <c r="S257" s="25"/>
      <c r="T257" s="24"/>
      <c r="U257" s="24"/>
      <c r="V257" s="24"/>
      <c r="W257" s="25"/>
      <c r="X257" s="24"/>
      <c r="Y257" s="24"/>
      <c r="Z257" s="26"/>
      <c r="AA257" s="26"/>
      <c r="AB257" s="24"/>
      <c r="AC257" s="26"/>
      <c r="AD257" s="24"/>
      <c r="AE257" s="24"/>
      <c r="AF257" s="24"/>
      <c r="AG257" s="24"/>
      <c r="AH257" s="24"/>
      <c r="AI257" s="24"/>
    </row>
    <row r="258" spans="1:35" ht="13.2">
      <c r="A258" s="20"/>
      <c r="B258" s="21"/>
      <c r="C258" s="21"/>
      <c r="D258" s="21"/>
      <c r="E258" s="21"/>
      <c r="F258" s="26"/>
      <c r="G258" s="24"/>
      <c r="H258" s="24"/>
      <c r="I258" s="24"/>
      <c r="J258" s="24"/>
      <c r="K258" s="24"/>
      <c r="L258" s="24"/>
      <c r="M258" s="24"/>
      <c r="N258" s="24"/>
      <c r="O258" s="24"/>
      <c r="P258" s="25"/>
      <c r="Q258" s="24"/>
      <c r="R258" s="24"/>
      <c r="S258" s="25"/>
      <c r="T258" s="24"/>
      <c r="U258" s="24"/>
      <c r="V258" s="24"/>
      <c r="W258" s="25"/>
      <c r="X258" s="24"/>
      <c r="Y258" s="24"/>
      <c r="Z258" s="26"/>
      <c r="AA258" s="26"/>
      <c r="AB258" s="24"/>
      <c r="AC258" s="26"/>
      <c r="AD258" s="24"/>
      <c r="AE258" s="24"/>
      <c r="AF258" s="24"/>
      <c r="AG258" s="24"/>
      <c r="AH258" s="24"/>
      <c r="AI258" s="24"/>
    </row>
    <row r="259" spans="1:35" ht="13.2">
      <c r="A259" s="20"/>
      <c r="B259" s="21"/>
      <c r="C259" s="21"/>
      <c r="D259" s="21"/>
      <c r="E259" s="21"/>
      <c r="F259" s="26"/>
      <c r="G259" s="24"/>
      <c r="H259" s="24"/>
      <c r="I259" s="24"/>
      <c r="J259" s="24"/>
      <c r="K259" s="24"/>
      <c r="L259" s="24"/>
      <c r="M259" s="24"/>
      <c r="N259" s="24"/>
      <c r="O259" s="24"/>
      <c r="P259" s="25"/>
      <c r="Q259" s="24"/>
      <c r="R259" s="24"/>
      <c r="S259" s="25"/>
      <c r="T259" s="24"/>
      <c r="U259" s="24"/>
      <c r="V259" s="24"/>
      <c r="W259" s="25"/>
      <c r="X259" s="24"/>
      <c r="Y259" s="24"/>
      <c r="Z259" s="26"/>
      <c r="AA259" s="26"/>
      <c r="AB259" s="24"/>
      <c r="AC259" s="26"/>
      <c r="AD259" s="24"/>
      <c r="AE259" s="24"/>
      <c r="AF259" s="24"/>
      <c r="AG259" s="24"/>
      <c r="AH259" s="24"/>
      <c r="AI259" s="24"/>
    </row>
    <row r="260" spans="1:35" ht="13.2">
      <c r="A260" s="20"/>
      <c r="B260" s="21"/>
      <c r="C260" s="21"/>
      <c r="D260" s="21"/>
      <c r="E260" s="21"/>
      <c r="F260" s="26"/>
      <c r="G260" s="24"/>
      <c r="H260" s="24"/>
      <c r="I260" s="24"/>
      <c r="J260" s="24"/>
      <c r="K260" s="24"/>
      <c r="L260" s="24"/>
      <c r="M260" s="24"/>
      <c r="N260" s="24"/>
      <c r="O260" s="24"/>
      <c r="P260" s="25"/>
      <c r="Q260" s="24"/>
      <c r="R260" s="24"/>
      <c r="S260" s="25"/>
      <c r="T260" s="24"/>
      <c r="U260" s="24"/>
      <c r="V260" s="24"/>
      <c r="W260" s="25"/>
      <c r="X260" s="24"/>
      <c r="Y260" s="24"/>
      <c r="Z260" s="26"/>
      <c r="AA260" s="26"/>
      <c r="AB260" s="24"/>
      <c r="AC260" s="26"/>
      <c r="AD260" s="24"/>
      <c r="AE260" s="24"/>
      <c r="AF260" s="24"/>
      <c r="AG260" s="24"/>
      <c r="AH260" s="24"/>
      <c r="AI260" s="24"/>
    </row>
    <row r="261" spans="1:35" ht="13.2">
      <c r="A261" s="20"/>
      <c r="B261" s="21"/>
      <c r="C261" s="21"/>
      <c r="D261" s="21"/>
      <c r="E261" s="21"/>
      <c r="F261" s="26"/>
      <c r="G261" s="24"/>
      <c r="H261" s="24"/>
      <c r="I261" s="24"/>
      <c r="J261" s="24"/>
      <c r="K261" s="24"/>
      <c r="L261" s="24"/>
      <c r="M261" s="24"/>
      <c r="N261" s="24"/>
      <c r="O261" s="24"/>
      <c r="P261" s="25"/>
      <c r="Q261" s="24"/>
      <c r="R261" s="24"/>
      <c r="S261" s="25"/>
      <c r="T261" s="24"/>
      <c r="U261" s="24"/>
      <c r="V261" s="24"/>
      <c r="W261" s="25"/>
      <c r="X261" s="24"/>
      <c r="Y261" s="24"/>
      <c r="Z261" s="26"/>
      <c r="AA261" s="26"/>
      <c r="AB261" s="24"/>
      <c r="AC261" s="26"/>
      <c r="AD261" s="24"/>
      <c r="AE261" s="24"/>
      <c r="AF261" s="24"/>
      <c r="AG261" s="24"/>
      <c r="AH261" s="24"/>
      <c r="AI261" s="24"/>
    </row>
    <row r="262" spans="1:35" ht="13.2">
      <c r="A262" s="20"/>
      <c r="B262" s="21"/>
      <c r="C262" s="21"/>
      <c r="D262" s="21"/>
      <c r="E262" s="21"/>
      <c r="F262" s="26"/>
      <c r="G262" s="24"/>
      <c r="H262" s="24"/>
      <c r="I262" s="24"/>
      <c r="J262" s="24"/>
      <c r="K262" s="24"/>
      <c r="L262" s="24"/>
      <c r="M262" s="24"/>
      <c r="N262" s="24"/>
      <c r="O262" s="24"/>
      <c r="P262" s="25"/>
      <c r="Q262" s="24"/>
      <c r="R262" s="24"/>
      <c r="S262" s="25"/>
      <c r="T262" s="24"/>
      <c r="U262" s="24"/>
      <c r="V262" s="24"/>
      <c r="W262" s="25"/>
      <c r="X262" s="24"/>
      <c r="Y262" s="24"/>
      <c r="Z262" s="26"/>
      <c r="AA262" s="26"/>
      <c r="AB262" s="24"/>
      <c r="AC262" s="26"/>
      <c r="AD262" s="24"/>
      <c r="AE262" s="24"/>
      <c r="AF262" s="24"/>
      <c r="AG262" s="24"/>
      <c r="AH262" s="24"/>
      <c r="AI262" s="24"/>
    </row>
    <row r="263" spans="1:35" ht="13.2">
      <c r="A263" s="20"/>
      <c r="B263" s="21"/>
      <c r="C263" s="21"/>
      <c r="D263" s="21"/>
      <c r="E263" s="21"/>
      <c r="F263" s="26"/>
      <c r="G263" s="24"/>
      <c r="H263" s="24"/>
      <c r="I263" s="24"/>
      <c r="J263" s="24"/>
      <c r="K263" s="24"/>
      <c r="L263" s="24"/>
      <c r="M263" s="24"/>
      <c r="N263" s="24"/>
      <c r="O263" s="24"/>
      <c r="P263" s="25"/>
      <c r="Q263" s="24"/>
      <c r="R263" s="24"/>
      <c r="S263" s="25"/>
      <c r="T263" s="24"/>
      <c r="U263" s="24"/>
      <c r="V263" s="24"/>
      <c r="W263" s="25"/>
      <c r="X263" s="24"/>
      <c r="Y263" s="24"/>
      <c r="Z263" s="26"/>
      <c r="AA263" s="26"/>
      <c r="AB263" s="24"/>
      <c r="AC263" s="26"/>
      <c r="AD263" s="24"/>
      <c r="AE263" s="24"/>
      <c r="AF263" s="24"/>
      <c r="AG263" s="24"/>
      <c r="AH263" s="24"/>
      <c r="AI263" s="24"/>
    </row>
    <row r="264" spans="1:35" ht="13.2">
      <c r="A264" s="20"/>
      <c r="B264" s="21"/>
      <c r="C264" s="21"/>
      <c r="D264" s="21"/>
      <c r="E264" s="21"/>
      <c r="F264" s="26"/>
      <c r="G264" s="24"/>
      <c r="H264" s="24"/>
      <c r="I264" s="24"/>
      <c r="J264" s="24"/>
      <c r="K264" s="24"/>
      <c r="L264" s="24"/>
      <c r="M264" s="24"/>
      <c r="N264" s="24"/>
      <c r="O264" s="24"/>
      <c r="P264" s="25"/>
      <c r="Q264" s="24"/>
      <c r="R264" s="24"/>
      <c r="S264" s="25"/>
      <c r="T264" s="24"/>
      <c r="U264" s="24"/>
      <c r="V264" s="24"/>
      <c r="W264" s="25"/>
      <c r="X264" s="24"/>
      <c r="Y264" s="24"/>
      <c r="Z264" s="26"/>
      <c r="AA264" s="26"/>
      <c r="AB264" s="24"/>
      <c r="AC264" s="26"/>
      <c r="AD264" s="24"/>
      <c r="AE264" s="24"/>
      <c r="AF264" s="24"/>
      <c r="AG264" s="24"/>
      <c r="AH264" s="24"/>
      <c r="AI264" s="24"/>
    </row>
    <row r="265" spans="1:35" ht="13.2">
      <c r="A265" s="20"/>
      <c r="B265" s="21"/>
      <c r="C265" s="21"/>
      <c r="D265" s="21"/>
      <c r="E265" s="21"/>
      <c r="F265" s="26"/>
      <c r="G265" s="24"/>
      <c r="H265" s="24"/>
      <c r="I265" s="24"/>
      <c r="J265" s="24"/>
      <c r="K265" s="24"/>
      <c r="L265" s="24"/>
      <c r="M265" s="24"/>
      <c r="N265" s="24"/>
      <c r="O265" s="24"/>
      <c r="P265" s="25"/>
      <c r="Q265" s="24"/>
      <c r="R265" s="24"/>
      <c r="S265" s="25"/>
      <c r="T265" s="24"/>
      <c r="U265" s="24"/>
      <c r="V265" s="24"/>
      <c r="W265" s="25"/>
      <c r="X265" s="24"/>
      <c r="Y265" s="24"/>
      <c r="Z265" s="26"/>
      <c r="AA265" s="26"/>
      <c r="AB265" s="24"/>
      <c r="AC265" s="26"/>
      <c r="AD265" s="24"/>
      <c r="AE265" s="24"/>
      <c r="AF265" s="24"/>
      <c r="AG265" s="24"/>
      <c r="AH265" s="24"/>
      <c r="AI265" s="24"/>
    </row>
    <row r="266" spans="1:35" ht="13.2">
      <c r="A266" s="20"/>
      <c r="B266" s="21"/>
      <c r="C266" s="21"/>
      <c r="D266" s="21"/>
      <c r="E266" s="21"/>
      <c r="F266" s="26"/>
      <c r="G266" s="24"/>
      <c r="H266" s="24"/>
      <c r="I266" s="24"/>
      <c r="J266" s="24"/>
      <c r="K266" s="24"/>
      <c r="L266" s="24"/>
      <c r="M266" s="24"/>
      <c r="N266" s="24"/>
      <c r="O266" s="24"/>
      <c r="P266" s="25"/>
      <c r="Q266" s="24"/>
      <c r="R266" s="24"/>
      <c r="S266" s="25"/>
      <c r="T266" s="24"/>
      <c r="U266" s="24"/>
      <c r="V266" s="24"/>
      <c r="W266" s="25"/>
      <c r="X266" s="24"/>
      <c r="Y266" s="24"/>
      <c r="Z266" s="26"/>
      <c r="AA266" s="26"/>
      <c r="AB266" s="24"/>
      <c r="AC266" s="26"/>
      <c r="AD266" s="24"/>
      <c r="AE266" s="24"/>
      <c r="AF266" s="24"/>
      <c r="AG266" s="24"/>
      <c r="AH266" s="24"/>
      <c r="AI266" s="24"/>
    </row>
    <row r="267" spans="1:35" ht="13.2">
      <c r="A267" s="20"/>
      <c r="B267" s="21"/>
      <c r="C267" s="21"/>
      <c r="D267" s="21"/>
      <c r="E267" s="21"/>
      <c r="F267" s="26"/>
      <c r="G267" s="24"/>
      <c r="H267" s="24"/>
      <c r="I267" s="24"/>
      <c r="J267" s="24"/>
      <c r="K267" s="24"/>
      <c r="L267" s="24"/>
      <c r="M267" s="24"/>
      <c r="N267" s="24"/>
      <c r="O267" s="24"/>
      <c r="P267" s="25"/>
      <c r="Q267" s="24"/>
      <c r="R267" s="24"/>
      <c r="S267" s="25"/>
      <c r="T267" s="24"/>
      <c r="U267" s="24"/>
      <c r="V267" s="24"/>
      <c r="W267" s="25"/>
      <c r="X267" s="24"/>
      <c r="Y267" s="24"/>
      <c r="Z267" s="26"/>
      <c r="AA267" s="26"/>
      <c r="AB267" s="24"/>
      <c r="AC267" s="26"/>
      <c r="AD267" s="24"/>
      <c r="AE267" s="24"/>
      <c r="AF267" s="24"/>
      <c r="AG267" s="24"/>
      <c r="AH267" s="24"/>
      <c r="AI267" s="24"/>
    </row>
    <row r="268" spans="1:35" ht="13.2">
      <c r="A268" s="20"/>
      <c r="B268" s="21"/>
      <c r="C268" s="21"/>
      <c r="D268" s="21"/>
      <c r="E268" s="21"/>
      <c r="F268" s="26"/>
      <c r="G268" s="24"/>
      <c r="H268" s="24"/>
      <c r="I268" s="24"/>
      <c r="J268" s="24"/>
      <c r="K268" s="24"/>
      <c r="L268" s="24"/>
      <c r="M268" s="24"/>
      <c r="N268" s="24"/>
      <c r="O268" s="24"/>
      <c r="P268" s="25"/>
      <c r="Q268" s="24"/>
      <c r="R268" s="24"/>
      <c r="S268" s="25"/>
      <c r="T268" s="24"/>
      <c r="U268" s="24"/>
      <c r="V268" s="24"/>
      <c r="W268" s="25"/>
      <c r="X268" s="24"/>
      <c r="Y268" s="24"/>
      <c r="Z268" s="26"/>
      <c r="AA268" s="26"/>
      <c r="AB268" s="24"/>
      <c r="AC268" s="26"/>
      <c r="AD268" s="24"/>
      <c r="AE268" s="24"/>
      <c r="AF268" s="24"/>
      <c r="AG268" s="24"/>
      <c r="AH268" s="24"/>
      <c r="AI268" s="24"/>
    </row>
    <row r="269" spans="1:35" ht="13.2">
      <c r="A269" s="20"/>
      <c r="B269" s="21"/>
      <c r="C269" s="21"/>
      <c r="D269" s="21"/>
      <c r="E269" s="21"/>
      <c r="F269" s="26"/>
      <c r="G269" s="24"/>
      <c r="H269" s="24"/>
      <c r="I269" s="24"/>
      <c r="J269" s="24"/>
      <c r="K269" s="24"/>
      <c r="L269" s="24"/>
      <c r="M269" s="24"/>
      <c r="N269" s="24"/>
      <c r="O269" s="24"/>
      <c r="P269" s="25"/>
      <c r="Q269" s="24"/>
      <c r="R269" s="24"/>
      <c r="S269" s="25"/>
      <c r="T269" s="24"/>
      <c r="U269" s="24"/>
      <c r="V269" s="24"/>
      <c r="W269" s="25"/>
      <c r="X269" s="24"/>
      <c r="Y269" s="24"/>
      <c r="Z269" s="26"/>
      <c r="AA269" s="26"/>
      <c r="AB269" s="24"/>
      <c r="AC269" s="26"/>
      <c r="AD269" s="24"/>
      <c r="AE269" s="24"/>
      <c r="AF269" s="24"/>
      <c r="AG269" s="24"/>
      <c r="AH269" s="24"/>
      <c r="AI269" s="24"/>
    </row>
    <row r="270" spans="1:35" ht="13.2">
      <c r="A270" s="20"/>
      <c r="B270" s="21"/>
      <c r="C270" s="21"/>
      <c r="D270" s="21"/>
      <c r="E270" s="21"/>
      <c r="F270" s="26"/>
      <c r="G270" s="24"/>
      <c r="H270" s="24"/>
      <c r="I270" s="24"/>
      <c r="J270" s="24"/>
      <c r="K270" s="24"/>
      <c r="L270" s="24"/>
      <c r="M270" s="24"/>
      <c r="N270" s="24"/>
      <c r="O270" s="24"/>
      <c r="P270" s="25"/>
      <c r="Q270" s="24"/>
      <c r="R270" s="24"/>
      <c r="S270" s="25"/>
      <c r="T270" s="24"/>
      <c r="U270" s="24"/>
      <c r="V270" s="24"/>
      <c r="W270" s="25"/>
      <c r="X270" s="24"/>
      <c r="Y270" s="24"/>
      <c r="Z270" s="26"/>
      <c r="AA270" s="26"/>
      <c r="AB270" s="24"/>
      <c r="AC270" s="26"/>
      <c r="AD270" s="24"/>
      <c r="AE270" s="24"/>
      <c r="AF270" s="24"/>
      <c r="AG270" s="24"/>
      <c r="AH270" s="24"/>
      <c r="AI270" s="24"/>
    </row>
    <row r="271" spans="1:35" ht="13.2">
      <c r="A271" s="20"/>
      <c r="B271" s="21"/>
      <c r="C271" s="21"/>
      <c r="D271" s="21"/>
      <c r="E271" s="21"/>
      <c r="F271" s="26"/>
      <c r="G271" s="24"/>
      <c r="H271" s="24"/>
      <c r="I271" s="24"/>
      <c r="J271" s="24"/>
      <c r="K271" s="24"/>
      <c r="L271" s="24"/>
      <c r="M271" s="24"/>
      <c r="N271" s="24"/>
      <c r="O271" s="24"/>
      <c r="P271" s="25"/>
      <c r="Q271" s="24"/>
      <c r="R271" s="24"/>
      <c r="S271" s="25"/>
      <c r="T271" s="24"/>
      <c r="U271" s="24"/>
      <c r="V271" s="24"/>
      <c r="W271" s="25"/>
      <c r="X271" s="24"/>
      <c r="Y271" s="24"/>
      <c r="Z271" s="26"/>
      <c r="AA271" s="26"/>
      <c r="AB271" s="24"/>
      <c r="AC271" s="26"/>
      <c r="AD271" s="24"/>
      <c r="AE271" s="24"/>
      <c r="AF271" s="24"/>
      <c r="AG271" s="24"/>
      <c r="AH271" s="24"/>
      <c r="AI271" s="24"/>
    </row>
    <row r="272" spans="1:35" ht="13.2">
      <c r="A272" s="20"/>
      <c r="B272" s="21"/>
      <c r="C272" s="21"/>
      <c r="D272" s="21"/>
      <c r="E272" s="21"/>
      <c r="F272" s="26"/>
      <c r="G272" s="24"/>
      <c r="H272" s="24"/>
      <c r="I272" s="24"/>
      <c r="J272" s="24"/>
      <c r="K272" s="24"/>
      <c r="L272" s="24"/>
      <c r="M272" s="24"/>
      <c r="N272" s="24"/>
      <c r="O272" s="24"/>
      <c r="P272" s="25"/>
      <c r="Q272" s="24"/>
      <c r="R272" s="24"/>
      <c r="S272" s="25"/>
      <c r="T272" s="24"/>
      <c r="U272" s="24"/>
      <c r="V272" s="24"/>
      <c r="W272" s="25"/>
      <c r="X272" s="24"/>
      <c r="Y272" s="24"/>
      <c r="Z272" s="26"/>
      <c r="AA272" s="26"/>
      <c r="AB272" s="24"/>
      <c r="AC272" s="26"/>
      <c r="AD272" s="24"/>
      <c r="AE272" s="24"/>
      <c r="AF272" s="24"/>
      <c r="AG272" s="24"/>
      <c r="AH272" s="24"/>
      <c r="AI272" s="24"/>
    </row>
    <row r="273" spans="1:35" ht="13.2">
      <c r="A273" s="20"/>
      <c r="B273" s="21"/>
      <c r="C273" s="21"/>
      <c r="D273" s="21"/>
      <c r="E273" s="21"/>
      <c r="F273" s="26"/>
      <c r="G273" s="24"/>
      <c r="H273" s="24"/>
      <c r="I273" s="24"/>
      <c r="J273" s="24"/>
      <c r="K273" s="24"/>
      <c r="L273" s="24"/>
      <c r="M273" s="24"/>
      <c r="N273" s="24"/>
      <c r="O273" s="24"/>
      <c r="P273" s="25"/>
      <c r="Q273" s="24"/>
      <c r="R273" s="24"/>
      <c r="S273" s="25"/>
      <c r="T273" s="24"/>
      <c r="U273" s="24"/>
      <c r="V273" s="24"/>
      <c r="W273" s="25"/>
      <c r="X273" s="24"/>
      <c r="Y273" s="24"/>
      <c r="Z273" s="26"/>
      <c r="AA273" s="26"/>
      <c r="AB273" s="24"/>
      <c r="AC273" s="26"/>
      <c r="AD273" s="24"/>
      <c r="AE273" s="24"/>
      <c r="AF273" s="24"/>
      <c r="AG273" s="24"/>
      <c r="AH273" s="24"/>
      <c r="AI273" s="24"/>
    </row>
    <row r="274" spans="1:35" ht="13.2">
      <c r="A274" s="20"/>
      <c r="B274" s="21"/>
      <c r="C274" s="21"/>
      <c r="D274" s="21"/>
      <c r="E274" s="21"/>
      <c r="F274" s="26"/>
      <c r="G274" s="24"/>
      <c r="H274" s="24"/>
      <c r="I274" s="24"/>
      <c r="J274" s="24"/>
      <c r="K274" s="24"/>
      <c r="L274" s="24"/>
      <c r="M274" s="24"/>
      <c r="N274" s="24"/>
      <c r="O274" s="24"/>
      <c r="P274" s="25"/>
      <c r="Q274" s="24"/>
      <c r="R274" s="24"/>
      <c r="S274" s="25"/>
      <c r="T274" s="24"/>
      <c r="U274" s="24"/>
      <c r="V274" s="24"/>
      <c r="W274" s="25"/>
      <c r="X274" s="24"/>
      <c r="Y274" s="24"/>
      <c r="Z274" s="26"/>
      <c r="AA274" s="26"/>
      <c r="AB274" s="24"/>
      <c r="AC274" s="26"/>
      <c r="AD274" s="24"/>
      <c r="AE274" s="24"/>
      <c r="AF274" s="24"/>
      <c r="AG274" s="24"/>
      <c r="AH274" s="24"/>
      <c r="AI274" s="24"/>
    </row>
    <row r="275" spans="1:35" ht="13.2">
      <c r="A275" s="20"/>
      <c r="B275" s="21"/>
      <c r="C275" s="21"/>
      <c r="D275" s="21"/>
      <c r="E275" s="21"/>
      <c r="F275" s="26"/>
      <c r="G275" s="24"/>
      <c r="H275" s="24"/>
      <c r="I275" s="24"/>
      <c r="J275" s="24"/>
      <c r="K275" s="24"/>
      <c r="L275" s="24"/>
      <c r="M275" s="24"/>
      <c r="N275" s="24"/>
      <c r="O275" s="24"/>
      <c r="P275" s="25"/>
      <c r="Q275" s="24"/>
      <c r="R275" s="24"/>
      <c r="S275" s="25"/>
      <c r="T275" s="24"/>
      <c r="U275" s="24"/>
      <c r="V275" s="24"/>
      <c r="W275" s="25"/>
      <c r="X275" s="24"/>
      <c r="Y275" s="24"/>
      <c r="Z275" s="26"/>
      <c r="AA275" s="26"/>
      <c r="AB275" s="24"/>
      <c r="AC275" s="26"/>
      <c r="AD275" s="24"/>
      <c r="AE275" s="24"/>
      <c r="AF275" s="24"/>
      <c r="AG275" s="24"/>
      <c r="AH275" s="24"/>
      <c r="AI275" s="24"/>
    </row>
    <row r="276" spans="1:35" ht="13.2">
      <c r="A276" s="20"/>
      <c r="B276" s="21"/>
      <c r="C276" s="21"/>
      <c r="D276" s="21"/>
      <c r="E276" s="21"/>
      <c r="F276" s="26"/>
      <c r="G276" s="24"/>
      <c r="H276" s="24"/>
      <c r="I276" s="24"/>
      <c r="J276" s="24"/>
      <c r="K276" s="24"/>
      <c r="L276" s="24"/>
      <c r="M276" s="24"/>
      <c r="N276" s="24"/>
      <c r="O276" s="24"/>
      <c r="P276" s="25"/>
      <c r="Q276" s="24"/>
      <c r="R276" s="24"/>
      <c r="S276" s="25"/>
      <c r="T276" s="24"/>
      <c r="U276" s="24"/>
      <c r="V276" s="24"/>
      <c r="W276" s="25"/>
      <c r="X276" s="24"/>
      <c r="Y276" s="24"/>
      <c r="Z276" s="26"/>
      <c r="AA276" s="26"/>
      <c r="AB276" s="24"/>
      <c r="AC276" s="26"/>
      <c r="AD276" s="24"/>
      <c r="AE276" s="24"/>
      <c r="AF276" s="24"/>
      <c r="AG276" s="24"/>
      <c r="AH276" s="24"/>
      <c r="AI276" s="24"/>
    </row>
    <row r="277" spans="1:35" ht="13.2">
      <c r="A277" s="20"/>
      <c r="B277" s="21"/>
      <c r="C277" s="21"/>
      <c r="D277" s="21"/>
      <c r="E277" s="21"/>
      <c r="F277" s="26"/>
      <c r="G277" s="24"/>
      <c r="H277" s="24"/>
      <c r="I277" s="24"/>
      <c r="J277" s="24"/>
      <c r="K277" s="24"/>
      <c r="L277" s="24"/>
      <c r="M277" s="24"/>
      <c r="N277" s="24"/>
      <c r="O277" s="24"/>
      <c r="P277" s="25"/>
      <c r="Q277" s="24"/>
      <c r="R277" s="24"/>
      <c r="S277" s="25"/>
      <c r="T277" s="24"/>
      <c r="U277" s="24"/>
      <c r="V277" s="24"/>
      <c r="W277" s="25"/>
      <c r="X277" s="24"/>
      <c r="Y277" s="24"/>
      <c r="Z277" s="26"/>
      <c r="AA277" s="26"/>
      <c r="AB277" s="24"/>
      <c r="AC277" s="26"/>
      <c r="AD277" s="24"/>
      <c r="AE277" s="24"/>
      <c r="AF277" s="24"/>
      <c r="AG277" s="24"/>
      <c r="AH277" s="24"/>
      <c r="AI277" s="24"/>
    </row>
    <row r="278" spans="1:35" ht="13.2">
      <c r="A278" s="20"/>
      <c r="B278" s="21"/>
      <c r="C278" s="21"/>
      <c r="D278" s="21"/>
      <c r="E278" s="21"/>
      <c r="F278" s="26"/>
      <c r="G278" s="24"/>
      <c r="H278" s="24"/>
      <c r="I278" s="24"/>
      <c r="J278" s="24"/>
      <c r="K278" s="24"/>
      <c r="L278" s="24"/>
      <c r="M278" s="24"/>
      <c r="N278" s="24"/>
      <c r="O278" s="24"/>
      <c r="P278" s="25"/>
      <c r="Q278" s="24"/>
      <c r="R278" s="24"/>
      <c r="S278" s="25"/>
      <c r="T278" s="24"/>
      <c r="U278" s="24"/>
      <c r="V278" s="24"/>
      <c r="W278" s="25"/>
      <c r="X278" s="24"/>
      <c r="Y278" s="24"/>
      <c r="Z278" s="26"/>
      <c r="AA278" s="26"/>
      <c r="AB278" s="24"/>
      <c r="AC278" s="26"/>
      <c r="AD278" s="24"/>
      <c r="AE278" s="24"/>
      <c r="AF278" s="24"/>
      <c r="AG278" s="24"/>
      <c r="AH278" s="24"/>
      <c r="AI278" s="24"/>
    </row>
    <row r="279" spans="1:35" ht="13.2">
      <c r="A279" s="20"/>
      <c r="B279" s="21"/>
      <c r="C279" s="21"/>
      <c r="D279" s="21"/>
      <c r="E279" s="21"/>
      <c r="F279" s="26"/>
      <c r="G279" s="24"/>
      <c r="H279" s="24"/>
      <c r="I279" s="24"/>
      <c r="J279" s="24"/>
      <c r="K279" s="24"/>
      <c r="L279" s="24"/>
      <c r="M279" s="24"/>
      <c r="N279" s="24"/>
      <c r="O279" s="24"/>
      <c r="P279" s="25"/>
      <c r="Q279" s="24"/>
      <c r="R279" s="24"/>
      <c r="S279" s="25"/>
      <c r="T279" s="24"/>
      <c r="U279" s="24"/>
      <c r="V279" s="24"/>
      <c r="W279" s="25"/>
      <c r="X279" s="24"/>
      <c r="Y279" s="24"/>
      <c r="Z279" s="26"/>
      <c r="AA279" s="26"/>
      <c r="AB279" s="24"/>
      <c r="AC279" s="26"/>
      <c r="AD279" s="24"/>
      <c r="AE279" s="24"/>
      <c r="AF279" s="24"/>
      <c r="AG279" s="24"/>
      <c r="AH279" s="24"/>
      <c r="AI279" s="24"/>
    </row>
    <row r="280" spans="1:35" ht="13.2">
      <c r="A280" s="20"/>
      <c r="B280" s="21"/>
      <c r="C280" s="21"/>
      <c r="D280" s="21"/>
      <c r="E280" s="21"/>
      <c r="F280" s="26"/>
      <c r="G280" s="24"/>
      <c r="H280" s="24"/>
      <c r="I280" s="24"/>
      <c r="J280" s="24"/>
      <c r="K280" s="24"/>
      <c r="L280" s="24"/>
      <c r="M280" s="24"/>
      <c r="N280" s="24"/>
      <c r="O280" s="24"/>
      <c r="P280" s="25"/>
      <c r="Q280" s="24"/>
      <c r="R280" s="24"/>
      <c r="S280" s="25"/>
      <c r="T280" s="24"/>
      <c r="U280" s="24"/>
      <c r="V280" s="24"/>
      <c r="W280" s="25"/>
      <c r="X280" s="24"/>
      <c r="Y280" s="24"/>
      <c r="Z280" s="26"/>
      <c r="AA280" s="26"/>
      <c r="AB280" s="24"/>
      <c r="AC280" s="26"/>
      <c r="AD280" s="24"/>
      <c r="AE280" s="24"/>
      <c r="AF280" s="24"/>
      <c r="AG280" s="24"/>
      <c r="AH280" s="24"/>
      <c r="AI280" s="24"/>
    </row>
    <row r="281" spans="1:35" ht="13.2">
      <c r="A281" s="20"/>
      <c r="B281" s="21"/>
      <c r="C281" s="21"/>
      <c r="D281" s="21"/>
      <c r="E281" s="21"/>
      <c r="F281" s="26"/>
      <c r="G281" s="24"/>
      <c r="H281" s="24"/>
      <c r="I281" s="24"/>
      <c r="J281" s="24"/>
      <c r="K281" s="24"/>
      <c r="L281" s="24"/>
      <c r="M281" s="24"/>
      <c r="N281" s="24"/>
      <c r="O281" s="24"/>
      <c r="P281" s="25"/>
      <c r="Q281" s="24"/>
      <c r="R281" s="24"/>
      <c r="S281" s="25"/>
      <c r="T281" s="24"/>
      <c r="U281" s="24"/>
      <c r="V281" s="24"/>
      <c r="W281" s="25"/>
      <c r="X281" s="24"/>
      <c r="Y281" s="24"/>
      <c r="Z281" s="26"/>
      <c r="AA281" s="26"/>
      <c r="AB281" s="24"/>
      <c r="AC281" s="26"/>
      <c r="AD281" s="24"/>
      <c r="AE281" s="24"/>
      <c r="AF281" s="24"/>
      <c r="AG281" s="24"/>
      <c r="AH281" s="24"/>
      <c r="AI281" s="24"/>
    </row>
    <row r="282" spans="1:35" ht="13.2">
      <c r="A282" s="20"/>
      <c r="B282" s="21"/>
      <c r="C282" s="21"/>
      <c r="D282" s="21"/>
      <c r="E282" s="21"/>
      <c r="F282" s="26"/>
      <c r="G282" s="24"/>
      <c r="H282" s="24"/>
      <c r="I282" s="24"/>
      <c r="J282" s="24"/>
      <c r="K282" s="24"/>
      <c r="L282" s="24"/>
      <c r="M282" s="24"/>
      <c r="N282" s="24"/>
      <c r="O282" s="24"/>
      <c r="P282" s="25"/>
      <c r="Q282" s="24"/>
      <c r="R282" s="24"/>
      <c r="S282" s="25"/>
      <c r="T282" s="24"/>
      <c r="U282" s="24"/>
      <c r="V282" s="24"/>
      <c r="W282" s="25"/>
      <c r="X282" s="24"/>
      <c r="Y282" s="24"/>
      <c r="Z282" s="26"/>
      <c r="AA282" s="26"/>
      <c r="AB282" s="24"/>
      <c r="AC282" s="26"/>
      <c r="AD282" s="24"/>
      <c r="AE282" s="24"/>
      <c r="AF282" s="24"/>
      <c r="AG282" s="24"/>
      <c r="AH282" s="24"/>
      <c r="AI282" s="24"/>
    </row>
    <row r="283" spans="1:35" ht="13.2">
      <c r="A283" s="20"/>
      <c r="B283" s="21"/>
      <c r="C283" s="21"/>
      <c r="D283" s="21"/>
      <c r="E283" s="21"/>
      <c r="F283" s="26"/>
      <c r="G283" s="24"/>
      <c r="H283" s="24"/>
      <c r="I283" s="24"/>
      <c r="J283" s="24"/>
      <c r="K283" s="24"/>
      <c r="L283" s="24"/>
      <c r="M283" s="24"/>
      <c r="N283" s="24"/>
      <c r="O283" s="24"/>
      <c r="P283" s="25"/>
      <c r="Q283" s="24"/>
      <c r="R283" s="24"/>
      <c r="S283" s="25"/>
      <c r="T283" s="24"/>
      <c r="U283" s="24"/>
      <c r="V283" s="24"/>
      <c r="W283" s="25"/>
      <c r="X283" s="24"/>
      <c r="Y283" s="24"/>
      <c r="Z283" s="26"/>
      <c r="AA283" s="26"/>
      <c r="AB283" s="24"/>
      <c r="AC283" s="26"/>
      <c r="AD283" s="24"/>
      <c r="AE283" s="24"/>
      <c r="AF283" s="24"/>
      <c r="AG283" s="24"/>
      <c r="AH283" s="24"/>
      <c r="AI283" s="24"/>
    </row>
    <row r="284" spans="1:35" ht="13.2">
      <c r="A284" s="20"/>
      <c r="B284" s="21"/>
      <c r="C284" s="21"/>
      <c r="D284" s="21"/>
      <c r="E284" s="21"/>
      <c r="F284" s="26"/>
      <c r="G284" s="24"/>
      <c r="H284" s="24"/>
      <c r="I284" s="24"/>
      <c r="J284" s="24"/>
      <c r="K284" s="24"/>
      <c r="L284" s="24"/>
      <c r="M284" s="24"/>
      <c r="N284" s="24"/>
      <c r="O284" s="24"/>
      <c r="P284" s="25"/>
      <c r="Q284" s="24"/>
      <c r="R284" s="24"/>
      <c r="S284" s="25"/>
      <c r="T284" s="24"/>
      <c r="U284" s="24"/>
      <c r="V284" s="24"/>
      <c r="W284" s="25"/>
      <c r="X284" s="24"/>
      <c r="Y284" s="24"/>
      <c r="Z284" s="26"/>
      <c r="AA284" s="26"/>
      <c r="AB284" s="24"/>
      <c r="AC284" s="26"/>
      <c r="AD284" s="24"/>
      <c r="AE284" s="24"/>
      <c r="AF284" s="24"/>
      <c r="AG284" s="24"/>
      <c r="AH284" s="24"/>
      <c r="AI284" s="24"/>
    </row>
    <row r="285" spans="1:35" ht="13.2">
      <c r="A285" s="20"/>
      <c r="B285" s="21"/>
      <c r="C285" s="21"/>
      <c r="D285" s="21"/>
      <c r="E285" s="21"/>
      <c r="F285" s="26"/>
      <c r="G285" s="24"/>
      <c r="H285" s="24"/>
      <c r="I285" s="24"/>
      <c r="J285" s="24"/>
      <c r="K285" s="24"/>
      <c r="L285" s="24"/>
      <c r="M285" s="24"/>
      <c r="N285" s="24"/>
      <c r="O285" s="24"/>
      <c r="P285" s="25"/>
      <c r="Q285" s="24"/>
      <c r="R285" s="24"/>
      <c r="S285" s="25"/>
      <c r="T285" s="24"/>
      <c r="U285" s="24"/>
      <c r="V285" s="24"/>
      <c r="W285" s="25"/>
      <c r="X285" s="24"/>
      <c r="Y285" s="24"/>
      <c r="Z285" s="26"/>
      <c r="AA285" s="26"/>
      <c r="AB285" s="24"/>
      <c r="AC285" s="26"/>
      <c r="AD285" s="24"/>
      <c r="AE285" s="24"/>
      <c r="AF285" s="24"/>
      <c r="AG285" s="24"/>
      <c r="AH285" s="24"/>
      <c r="AI285" s="24"/>
    </row>
    <row r="286" spans="1:35" ht="13.2">
      <c r="A286" s="20"/>
      <c r="B286" s="21"/>
      <c r="C286" s="21"/>
      <c r="D286" s="21"/>
      <c r="E286" s="21"/>
      <c r="F286" s="26"/>
      <c r="G286" s="24"/>
      <c r="H286" s="24"/>
      <c r="I286" s="24"/>
      <c r="J286" s="24"/>
      <c r="K286" s="24"/>
      <c r="L286" s="24"/>
      <c r="M286" s="24"/>
      <c r="N286" s="24"/>
      <c r="O286" s="24"/>
      <c r="P286" s="25"/>
      <c r="Q286" s="24"/>
      <c r="R286" s="24"/>
      <c r="S286" s="25"/>
      <c r="T286" s="24"/>
      <c r="U286" s="24"/>
      <c r="V286" s="24"/>
      <c r="W286" s="25"/>
      <c r="X286" s="24"/>
      <c r="Y286" s="24"/>
      <c r="Z286" s="26"/>
      <c r="AA286" s="26"/>
      <c r="AB286" s="24"/>
      <c r="AC286" s="26"/>
      <c r="AD286" s="24"/>
      <c r="AE286" s="24"/>
      <c r="AF286" s="24"/>
      <c r="AG286" s="24"/>
      <c r="AH286" s="24"/>
      <c r="AI286" s="24"/>
    </row>
    <row r="287" spans="1:35" ht="13.2">
      <c r="A287" s="20"/>
      <c r="B287" s="21"/>
      <c r="C287" s="21"/>
      <c r="D287" s="21"/>
      <c r="E287" s="21"/>
      <c r="F287" s="26"/>
      <c r="G287" s="24"/>
      <c r="H287" s="24"/>
      <c r="I287" s="24"/>
      <c r="J287" s="24"/>
      <c r="K287" s="24"/>
      <c r="L287" s="24"/>
      <c r="M287" s="24"/>
      <c r="N287" s="24"/>
      <c r="O287" s="24"/>
      <c r="P287" s="25"/>
      <c r="Q287" s="24"/>
      <c r="R287" s="24"/>
      <c r="S287" s="25"/>
      <c r="T287" s="24"/>
      <c r="U287" s="24"/>
      <c r="V287" s="24"/>
      <c r="W287" s="25"/>
      <c r="X287" s="24"/>
      <c r="Y287" s="24"/>
      <c r="Z287" s="26"/>
      <c r="AA287" s="26"/>
      <c r="AB287" s="24"/>
      <c r="AC287" s="26"/>
      <c r="AD287" s="24"/>
      <c r="AE287" s="24"/>
      <c r="AF287" s="24"/>
      <c r="AG287" s="24"/>
      <c r="AH287" s="24"/>
      <c r="AI287" s="24"/>
    </row>
    <row r="288" spans="1:35" ht="13.2">
      <c r="A288" s="20"/>
      <c r="B288" s="21"/>
      <c r="C288" s="21"/>
      <c r="D288" s="21"/>
      <c r="E288" s="21"/>
      <c r="F288" s="26"/>
      <c r="G288" s="24"/>
      <c r="H288" s="24"/>
      <c r="I288" s="24"/>
      <c r="J288" s="24"/>
      <c r="K288" s="24"/>
      <c r="L288" s="24"/>
      <c r="M288" s="24"/>
      <c r="N288" s="24"/>
      <c r="O288" s="24"/>
      <c r="P288" s="25"/>
      <c r="Q288" s="24"/>
      <c r="R288" s="24"/>
      <c r="S288" s="25"/>
      <c r="T288" s="24"/>
      <c r="U288" s="24"/>
      <c r="V288" s="24"/>
      <c r="W288" s="25"/>
      <c r="X288" s="24"/>
      <c r="Y288" s="24"/>
      <c r="Z288" s="26"/>
      <c r="AA288" s="26"/>
      <c r="AB288" s="24"/>
      <c r="AC288" s="26"/>
      <c r="AD288" s="24"/>
      <c r="AE288" s="24"/>
      <c r="AF288" s="24"/>
      <c r="AG288" s="24"/>
      <c r="AH288" s="24"/>
      <c r="AI288" s="24"/>
    </row>
    <row r="289" spans="1:35" ht="13.2">
      <c r="A289" s="20"/>
      <c r="B289" s="21"/>
      <c r="C289" s="21"/>
      <c r="D289" s="21"/>
      <c r="E289" s="21"/>
      <c r="F289" s="26"/>
      <c r="G289" s="24"/>
      <c r="H289" s="24"/>
      <c r="I289" s="24"/>
      <c r="J289" s="24"/>
      <c r="K289" s="24"/>
      <c r="L289" s="24"/>
      <c r="M289" s="24"/>
      <c r="N289" s="24"/>
      <c r="O289" s="24"/>
      <c r="P289" s="25"/>
      <c r="Q289" s="24"/>
      <c r="R289" s="24"/>
      <c r="S289" s="25"/>
      <c r="T289" s="24"/>
      <c r="U289" s="24"/>
      <c r="V289" s="24"/>
      <c r="W289" s="25"/>
      <c r="X289" s="24"/>
      <c r="Y289" s="24"/>
      <c r="Z289" s="26"/>
      <c r="AA289" s="26"/>
      <c r="AB289" s="24"/>
      <c r="AC289" s="26"/>
      <c r="AD289" s="24"/>
      <c r="AE289" s="24"/>
      <c r="AF289" s="24"/>
      <c r="AG289" s="24"/>
      <c r="AH289" s="24"/>
      <c r="AI289" s="24"/>
    </row>
    <row r="290" spans="1:35" ht="13.2">
      <c r="A290" s="20"/>
      <c r="B290" s="21"/>
      <c r="C290" s="21"/>
      <c r="D290" s="21"/>
      <c r="E290" s="21"/>
      <c r="F290" s="26"/>
      <c r="G290" s="24"/>
      <c r="H290" s="24"/>
      <c r="I290" s="24"/>
      <c r="J290" s="24"/>
      <c r="K290" s="24"/>
      <c r="L290" s="24"/>
      <c r="M290" s="24"/>
      <c r="N290" s="24"/>
      <c r="O290" s="24"/>
      <c r="P290" s="25"/>
      <c r="Q290" s="24"/>
      <c r="R290" s="24"/>
      <c r="S290" s="25"/>
      <c r="T290" s="24"/>
      <c r="U290" s="24"/>
      <c r="V290" s="24"/>
      <c r="W290" s="25"/>
      <c r="X290" s="24"/>
      <c r="Y290" s="24"/>
      <c r="Z290" s="26"/>
      <c r="AA290" s="26"/>
      <c r="AB290" s="24"/>
      <c r="AC290" s="26"/>
      <c r="AD290" s="24"/>
      <c r="AE290" s="24"/>
      <c r="AF290" s="24"/>
      <c r="AG290" s="24"/>
      <c r="AH290" s="24"/>
      <c r="AI290" s="24"/>
    </row>
    <row r="291" spans="1:35" ht="13.2">
      <c r="A291" s="20"/>
      <c r="B291" s="21"/>
      <c r="C291" s="21"/>
      <c r="D291" s="21"/>
      <c r="E291" s="21"/>
      <c r="F291" s="26"/>
      <c r="G291" s="24"/>
      <c r="H291" s="24"/>
      <c r="I291" s="24"/>
      <c r="J291" s="24"/>
      <c r="K291" s="24"/>
      <c r="L291" s="24"/>
      <c r="M291" s="24"/>
      <c r="N291" s="24"/>
      <c r="O291" s="24"/>
      <c r="P291" s="25"/>
      <c r="Q291" s="24"/>
      <c r="R291" s="24"/>
      <c r="S291" s="25"/>
      <c r="T291" s="24"/>
      <c r="U291" s="24"/>
      <c r="V291" s="24"/>
      <c r="W291" s="25"/>
      <c r="X291" s="24"/>
      <c r="Y291" s="24"/>
      <c r="Z291" s="26"/>
      <c r="AA291" s="26"/>
      <c r="AB291" s="24"/>
      <c r="AC291" s="26"/>
      <c r="AD291" s="24"/>
      <c r="AE291" s="24"/>
      <c r="AF291" s="24"/>
      <c r="AG291" s="24"/>
      <c r="AH291" s="24"/>
      <c r="AI291" s="24"/>
    </row>
    <row r="292" spans="1:35" ht="13.2">
      <c r="A292" s="20"/>
      <c r="B292" s="21"/>
      <c r="C292" s="21"/>
      <c r="D292" s="21"/>
      <c r="E292" s="21"/>
      <c r="F292" s="26"/>
      <c r="G292" s="24"/>
      <c r="H292" s="24"/>
      <c r="I292" s="24"/>
      <c r="J292" s="24"/>
      <c r="K292" s="24"/>
      <c r="L292" s="24"/>
      <c r="M292" s="24"/>
      <c r="N292" s="24"/>
      <c r="O292" s="24"/>
      <c r="P292" s="25"/>
      <c r="Q292" s="24"/>
      <c r="R292" s="24"/>
      <c r="S292" s="25"/>
      <c r="T292" s="24"/>
      <c r="U292" s="24"/>
      <c r="V292" s="24"/>
      <c r="W292" s="25"/>
      <c r="X292" s="24"/>
      <c r="Y292" s="24"/>
      <c r="Z292" s="26"/>
      <c r="AA292" s="26"/>
      <c r="AB292" s="24"/>
      <c r="AC292" s="26"/>
      <c r="AD292" s="24"/>
      <c r="AE292" s="24"/>
      <c r="AF292" s="24"/>
      <c r="AG292" s="24"/>
      <c r="AH292" s="24"/>
      <c r="AI292" s="24"/>
    </row>
    <row r="293" spans="1:35" ht="13.2">
      <c r="A293" s="20"/>
      <c r="B293" s="21"/>
      <c r="C293" s="21"/>
      <c r="D293" s="21"/>
      <c r="E293" s="21"/>
      <c r="F293" s="26"/>
      <c r="G293" s="24"/>
      <c r="H293" s="24"/>
      <c r="I293" s="24"/>
      <c r="J293" s="24"/>
      <c r="K293" s="24"/>
      <c r="L293" s="24"/>
      <c r="M293" s="24"/>
      <c r="N293" s="24"/>
      <c r="O293" s="24"/>
      <c r="P293" s="25"/>
      <c r="Q293" s="24"/>
      <c r="R293" s="24"/>
      <c r="S293" s="25"/>
      <c r="T293" s="24"/>
      <c r="U293" s="24"/>
      <c r="V293" s="24"/>
      <c r="W293" s="25"/>
      <c r="X293" s="24"/>
      <c r="Y293" s="24"/>
      <c r="Z293" s="26"/>
      <c r="AA293" s="26"/>
      <c r="AB293" s="24"/>
      <c r="AC293" s="26"/>
      <c r="AD293" s="24"/>
      <c r="AE293" s="24"/>
      <c r="AF293" s="24"/>
      <c r="AG293" s="24"/>
      <c r="AH293" s="24"/>
      <c r="AI293" s="24"/>
    </row>
    <row r="294" spans="1:35" ht="13.2">
      <c r="A294" s="20"/>
      <c r="B294" s="21"/>
      <c r="C294" s="21"/>
      <c r="D294" s="21"/>
      <c r="E294" s="21"/>
      <c r="F294" s="26"/>
      <c r="G294" s="24"/>
      <c r="H294" s="24"/>
      <c r="I294" s="24"/>
      <c r="J294" s="24"/>
      <c r="K294" s="24"/>
      <c r="L294" s="24"/>
      <c r="M294" s="24"/>
      <c r="N294" s="24"/>
      <c r="O294" s="24"/>
      <c r="P294" s="25"/>
      <c r="Q294" s="24"/>
      <c r="R294" s="24"/>
      <c r="S294" s="25"/>
      <c r="T294" s="24"/>
      <c r="U294" s="24"/>
      <c r="V294" s="24"/>
      <c r="W294" s="25"/>
      <c r="X294" s="24"/>
      <c r="Y294" s="24"/>
      <c r="Z294" s="26"/>
      <c r="AA294" s="26"/>
      <c r="AB294" s="24"/>
      <c r="AC294" s="26"/>
      <c r="AD294" s="24"/>
      <c r="AE294" s="24"/>
      <c r="AF294" s="24"/>
      <c r="AG294" s="24"/>
      <c r="AH294" s="24"/>
      <c r="AI294" s="24"/>
    </row>
    <row r="295" spans="1:35" ht="13.2">
      <c r="A295" s="20"/>
      <c r="B295" s="21"/>
      <c r="C295" s="21"/>
      <c r="D295" s="21"/>
      <c r="E295" s="21"/>
      <c r="F295" s="26"/>
      <c r="G295" s="24"/>
      <c r="H295" s="24"/>
      <c r="I295" s="24"/>
      <c r="J295" s="24"/>
      <c r="K295" s="24"/>
      <c r="L295" s="24"/>
      <c r="M295" s="24"/>
      <c r="N295" s="24"/>
      <c r="O295" s="24"/>
      <c r="P295" s="25"/>
      <c r="Q295" s="24"/>
      <c r="R295" s="24"/>
      <c r="S295" s="25"/>
      <c r="T295" s="24"/>
      <c r="U295" s="24"/>
      <c r="V295" s="24"/>
      <c r="W295" s="25"/>
      <c r="X295" s="24"/>
      <c r="Y295" s="24"/>
      <c r="Z295" s="26"/>
      <c r="AA295" s="26"/>
      <c r="AB295" s="24"/>
      <c r="AC295" s="26"/>
      <c r="AD295" s="24"/>
      <c r="AE295" s="24"/>
      <c r="AF295" s="24"/>
      <c r="AG295" s="24"/>
      <c r="AH295" s="24"/>
      <c r="AI295" s="24"/>
    </row>
    <row r="296" spans="1:35" ht="13.2">
      <c r="A296" s="20"/>
      <c r="B296" s="21"/>
      <c r="C296" s="21"/>
      <c r="D296" s="21"/>
      <c r="E296" s="21"/>
      <c r="F296" s="26"/>
      <c r="G296" s="24"/>
      <c r="H296" s="24"/>
      <c r="I296" s="24"/>
      <c r="J296" s="24"/>
      <c r="K296" s="24"/>
      <c r="L296" s="24"/>
      <c r="M296" s="24"/>
      <c r="N296" s="24"/>
      <c r="O296" s="24"/>
      <c r="P296" s="25"/>
      <c r="Q296" s="24"/>
      <c r="R296" s="24"/>
      <c r="S296" s="25"/>
      <c r="T296" s="24"/>
      <c r="U296" s="24"/>
      <c r="V296" s="24"/>
      <c r="W296" s="25"/>
      <c r="X296" s="24"/>
      <c r="Y296" s="24"/>
      <c r="Z296" s="26"/>
      <c r="AA296" s="26"/>
      <c r="AB296" s="24"/>
      <c r="AC296" s="26"/>
      <c r="AD296" s="24"/>
      <c r="AE296" s="24"/>
      <c r="AF296" s="24"/>
      <c r="AG296" s="24"/>
      <c r="AH296" s="24"/>
      <c r="AI296" s="24"/>
    </row>
    <row r="297" spans="1:35" ht="13.2">
      <c r="A297" s="20"/>
      <c r="B297" s="21"/>
      <c r="C297" s="21"/>
      <c r="D297" s="21"/>
      <c r="E297" s="21"/>
      <c r="F297" s="26"/>
      <c r="G297" s="24"/>
      <c r="H297" s="24"/>
      <c r="I297" s="24"/>
      <c r="J297" s="24"/>
      <c r="K297" s="24"/>
      <c r="L297" s="24"/>
      <c r="M297" s="24"/>
      <c r="N297" s="24"/>
      <c r="O297" s="24"/>
      <c r="P297" s="25"/>
      <c r="Q297" s="24"/>
      <c r="R297" s="24"/>
      <c r="S297" s="25"/>
      <c r="T297" s="24"/>
      <c r="U297" s="24"/>
      <c r="V297" s="24"/>
      <c r="W297" s="25"/>
      <c r="X297" s="24"/>
      <c r="Y297" s="24"/>
      <c r="Z297" s="26"/>
      <c r="AA297" s="26"/>
      <c r="AB297" s="24"/>
      <c r="AC297" s="26"/>
      <c r="AD297" s="24"/>
      <c r="AE297" s="24"/>
      <c r="AF297" s="24"/>
      <c r="AG297" s="24"/>
      <c r="AH297" s="24"/>
      <c r="AI297" s="24"/>
    </row>
    <row r="298" spans="1:35" ht="13.2">
      <c r="A298" s="20"/>
      <c r="B298" s="21"/>
      <c r="C298" s="21"/>
      <c r="D298" s="21"/>
      <c r="E298" s="21"/>
      <c r="F298" s="26"/>
      <c r="G298" s="24"/>
      <c r="H298" s="24"/>
      <c r="I298" s="24"/>
      <c r="J298" s="24"/>
      <c r="K298" s="24"/>
      <c r="L298" s="24"/>
      <c r="M298" s="24"/>
      <c r="N298" s="24"/>
      <c r="O298" s="24"/>
      <c r="P298" s="25"/>
      <c r="Q298" s="24"/>
      <c r="R298" s="24"/>
      <c r="S298" s="25"/>
      <c r="T298" s="24"/>
      <c r="U298" s="24"/>
      <c r="V298" s="24"/>
      <c r="W298" s="25"/>
      <c r="X298" s="24"/>
      <c r="Y298" s="24"/>
      <c r="Z298" s="26"/>
      <c r="AA298" s="26"/>
      <c r="AB298" s="24"/>
      <c r="AC298" s="26"/>
      <c r="AD298" s="24"/>
      <c r="AE298" s="24"/>
      <c r="AF298" s="24"/>
      <c r="AG298" s="24"/>
      <c r="AH298" s="24"/>
      <c r="AI298" s="24"/>
    </row>
    <row r="299" spans="1:35" ht="13.2">
      <c r="A299" s="20"/>
      <c r="B299" s="21"/>
      <c r="C299" s="21"/>
      <c r="D299" s="21"/>
      <c r="E299" s="21"/>
      <c r="F299" s="26"/>
      <c r="G299" s="24"/>
      <c r="H299" s="24"/>
      <c r="I299" s="24"/>
      <c r="J299" s="24"/>
      <c r="K299" s="24"/>
      <c r="L299" s="24"/>
      <c r="M299" s="24"/>
      <c r="N299" s="24"/>
      <c r="O299" s="24"/>
      <c r="P299" s="25"/>
      <c r="Q299" s="24"/>
      <c r="R299" s="24"/>
      <c r="S299" s="25"/>
      <c r="T299" s="24"/>
      <c r="U299" s="24"/>
      <c r="V299" s="24"/>
      <c r="W299" s="25"/>
      <c r="X299" s="24"/>
      <c r="Y299" s="24"/>
      <c r="Z299" s="26"/>
      <c r="AA299" s="26"/>
      <c r="AB299" s="24"/>
      <c r="AC299" s="26"/>
      <c r="AD299" s="24"/>
      <c r="AE299" s="24"/>
      <c r="AF299" s="24"/>
      <c r="AG299" s="24"/>
      <c r="AH299" s="24"/>
      <c r="AI299" s="24"/>
    </row>
    <row r="300" spans="1:35" ht="13.2">
      <c r="A300" s="20"/>
      <c r="B300" s="21"/>
      <c r="C300" s="21"/>
      <c r="D300" s="21"/>
      <c r="E300" s="21"/>
      <c r="F300" s="26"/>
      <c r="G300" s="24"/>
      <c r="H300" s="24"/>
      <c r="I300" s="24"/>
      <c r="J300" s="24"/>
      <c r="K300" s="24"/>
      <c r="L300" s="24"/>
      <c r="M300" s="24"/>
      <c r="N300" s="24"/>
      <c r="O300" s="24"/>
      <c r="P300" s="25"/>
      <c r="Q300" s="24"/>
      <c r="R300" s="24"/>
      <c r="S300" s="25"/>
      <c r="T300" s="24"/>
      <c r="U300" s="24"/>
      <c r="V300" s="24"/>
      <c r="W300" s="25"/>
      <c r="X300" s="24"/>
      <c r="Y300" s="24"/>
      <c r="Z300" s="26"/>
      <c r="AA300" s="26"/>
      <c r="AB300" s="24"/>
      <c r="AC300" s="26"/>
      <c r="AD300" s="24"/>
      <c r="AE300" s="24"/>
      <c r="AF300" s="24"/>
      <c r="AG300" s="24"/>
      <c r="AH300" s="24"/>
      <c r="AI300" s="24"/>
    </row>
    <row r="301" spans="1:35" ht="13.2">
      <c r="A301" s="20"/>
      <c r="B301" s="21"/>
      <c r="C301" s="21"/>
      <c r="D301" s="21"/>
      <c r="E301" s="21"/>
      <c r="F301" s="26"/>
      <c r="G301" s="24"/>
      <c r="H301" s="24"/>
      <c r="I301" s="24"/>
      <c r="J301" s="24"/>
      <c r="K301" s="24"/>
      <c r="L301" s="24"/>
      <c r="M301" s="24"/>
      <c r="N301" s="24"/>
      <c r="O301" s="24"/>
      <c r="P301" s="25"/>
      <c r="Q301" s="24"/>
      <c r="R301" s="24"/>
      <c r="S301" s="25"/>
      <c r="T301" s="24"/>
      <c r="U301" s="24"/>
      <c r="V301" s="24"/>
      <c r="W301" s="25"/>
      <c r="X301" s="24"/>
      <c r="Y301" s="24"/>
      <c r="Z301" s="26"/>
      <c r="AA301" s="26"/>
      <c r="AB301" s="24"/>
      <c r="AC301" s="26"/>
      <c r="AD301" s="24"/>
      <c r="AE301" s="24"/>
      <c r="AF301" s="24"/>
      <c r="AG301" s="24"/>
      <c r="AH301" s="24"/>
      <c r="AI301" s="24"/>
    </row>
    <row r="302" spans="1:35" ht="13.2">
      <c r="A302" s="20"/>
      <c r="B302" s="21"/>
      <c r="C302" s="21"/>
      <c r="D302" s="21"/>
      <c r="E302" s="21"/>
      <c r="F302" s="26"/>
      <c r="G302" s="24"/>
      <c r="H302" s="24"/>
      <c r="I302" s="24"/>
      <c r="J302" s="24"/>
      <c r="K302" s="24"/>
      <c r="L302" s="24"/>
      <c r="M302" s="24"/>
      <c r="N302" s="24"/>
      <c r="O302" s="24"/>
      <c r="P302" s="25"/>
      <c r="Q302" s="24"/>
      <c r="R302" s="24"/>
      <c r="S302" s="25"/>
      <c r="T302" s="24"/>
      <c r="U302" s="24"/>
      <c r="V302" s="24"/>
      <c r="W302" s="25"/>
      <c r="X302" s="24"/>
      <c r="Y302" s="24"/>
      <c r="Z302" s="26"/>
      <c r="AA302" s="26"/>
      <c r="AB302" s="24"/>
      <c r="AC302" s="26"/>
      <c r="AD302" s="24"/>
      <c r="AE302" s="24"/>
      <c r="AF302" s="24"/>
      <c r="AG302" s="24"/>
      <c r="AH302" s="24"/>
      <c r="AI302" s="24"/>
    </row>
    <row r="303" spans="1:35" ht="13.2">
      <c r="A303" s="20"/>
      <c r="B303" s="21"/>
      <c r="C303" s="21"/>
      <c r="D303" s="21"/>
      <c r="E303" s="21"/>
      <c r="F303" s="26"/>
      <c r="G303" s="24"/>
      <c r="H303" s="24"/>
      <c r="I303" s="24"/>
      <c r="J303" s="24"/>
      <c r="K303" s="24"/>
      <c r="L303" s="24"/>
      <c r="M303" s="24"/>
      <c r="N303" s="24"/>
      <c r="O303" s="24"/>
      <c r="P303" s="25"/>
      <c r="Q303" s="24"/>
      <c r="R303" s="24"/>
      <c r="S303" s="25"/>
      <c r="T303" s="24"/>
      <c r="U303" s="24"/>
      <c r="V303" s="24"/>
      <c r="W303" s="25"/>
      <c r="X303" s="24"/>
      <c r="Y303" s="24"/>
      <c r="Z303" s="26"/>
      <c r="AA303" s="26"/>
      <c r="AB303" s="24"/>
      <c r="AC303" s="26"/>
      <c r="AD303" s="24"/>
      <c r="AE303" s="24"/>
      <c r="AF303" s="24"/>
      <c r="AG303" s="24"/>
      <c r="AH303" s="24"/>
      <c r="AI303" s="24"/>
    </row>
    <row r="304" spans="1:35" ht="13.2">
      <c r="A304" s="20"/>
      <c r="B304" s="21"/>
      <c r="C304" s="21"/>
      <c r="D304" s="21"/>
      <c r="E304" s="21"/>
      <c r="F304" s="26"/>
      <c r="G304" s="24"/>
      <c r="H304" s="24"/>
      <c r="I304" s="24"/>
      <c r="J304" s="24"/>
      <c r="K304" s="24"/>
      <c r="L304" s="24"/>
      <c r="M304" s="24"/>
      <c r="N304" s="24"/>
      <c r="O304" s="24"/>
      <c r="P304" s="25"/>
      <c r="Q304" s="24"/>
      <c r="R304" s="24"/>
      <c r="S304" s="25"/>
      <c r="T304" s="24"/>
      <c r="U304" s="24"/>
      <c r="V304" s="24"/>
      <c r="W304" s="25"/>
      <c r="X304" s="24"/>
      <c r="Y304" s="24"/>
      <c r="Z304" s="26"/>
      <c r="AA304" s="26"/>
      <c r="AB304" s="24"/>
      <c r="AC304" s="26"/>
      <c r="AD304" s="24"/>
      <c r="AE304" s="24"/>
      <c r="AF304" s="24"/>
      <c r="AG304" s="24"/>
      <c r="AH304" s="24"/>
      <c r="AI304" s="24"/>
    </row>
    <row r="305" spans="1:35" ht="13.2">
      <c r="A305" s="20"/>
      <c r="B305" s="21"/>
      <c r="C305" s="21"/>
      <c r="D305" s="21"/>
      <c r="E305" s="21"/>
      <c r="F305" s="26"/>
      <c r="G305" s="24"/>
      <c r="H305" s="24"/>
      <c r="I305" s="24"/>
      <c r="J305" s="24"/>
      <c r="K305" s="24"/>
      <c r="L305" s="24"/>
      <c r="M305" s="24"/>
      <c r="N305" s="24"/>
      <c r="O305" s="24"/>
      <c r="P305" s="25"/>
      <c r="Q305" s="24"/>
      <c r="R305" s="24"/>
      <c r="S305" s="25"/>
      <c r="T305" s="24"/>
      <c r="U305" s="24"/>
      <c r="V305" s="24"/>
      <c r="W305" s="25"/>
      <c r="X305" s="24"/>
      <c r="Y305" s="24"/>
      <c r="Z305" s="26"/>
      <c r="AA305" s="26"/>
      <c r="AB305" s="24"/>
      <c r="AC305" s="26"/>
      <c r="AD305" s="24"/>
      <c r="AE305" s="24"/>
      <c r="AF305" s="24"/>
      <c r="AG305" s="24"/>
      <c r="AH305" s="24"/>
      <c r="AI305" s="24"/>
    </row>
    <row r="306" spans="1:35" ht="13.2">
      <c r="A306" s="20"/>
      <c r="B306" s="21"/>
      <c r="C306" s="21"/>
      <c r="D306" s="21"/>
      <c r="E306" s="21"/>
      <c r="F306" s="26"/>
      <c r="G306" s="24"/>
      <c r="H306" s="24"/>
      <c r="I306" s="24"/>
      <c r="J306" s="24"/>
      <c r="K306" s="24"/>
      <c r="L306" s="24"/>
      <c r="M306" s="24"/>
      <c r="N306" s="24"/>
      <c r="O306" s="24"/>
      <c r="P306" s="25"/>
      <c r="Q306" s="24"/>
      <c r="R306" s="24"/>
      <c r="S306" s="25"/>
      <c r="T306" s="24"/>
      <c r="U306" s="24"/>
      <c r="V306" s="24"/>
      <c r="W306" s="25"/>
      <c r="X306" s="24"/>
      <c r="Y306" s="24"/>
      <c r="Z306" s="26"/>
      <c r="AA306" s="26"/>
      <c r="AB306" s="24"/>
      <c r="AC306" s="26"/>
      <c r="AD306" s="24"/>
      <c r="AE306" s="24"/>
      <c r="AF306" s="24"/>
      <c r="AG306" s="24"/>
      <c r="AH306" s="24"/>
      <c r="AI306" s="24"/>
    </row>
    <row r="307" spans="1:35" ht="13.2">
      <c r="A307" s="20"/>
      <c r="B307" s="21"/>
      <c r="C307" s="21"/>
      <c r="D307" s="21"/>
      <c r="E307" s="21"/>
      <c r="F307" s="26"/>
      <c r="G307" s="24"/>
      <c r="H307" s="24"/>
      <c r="I307" s="24"/>
      <c r="J307" s="24"/>
      <c r="K307" s="24"/>
      <c r="L307" s="24"/>
      <c r="M307" s="24"/>
      <c r="N307" s="24"/>
      <c r="O307" s="24"/>
      <c r="P307" s="25"/>
      <c r="Q307" s="24"/>
      <c r="R307" s="24"/>
      <c r="S307" s="25"/>
      <c r="T307" s="24"/>
      <c r="U307" s="24"/>
      <c r="V307" s="24"/>
      <c r="W307" s="25"/>
      <c r="X307" s="24"/>
      <c r="Y307" s="24"/>
      <c r="Z307" s="26"/>
      <c r="AA307" s="26"/>
      <c r="AB307" s="24"/>
      <c r="AC307" s="26"/>
      <c r="AD307" s="24"/>
      <c r="AE307" s="24"/>
      <c r="AF307" s="24"/>
      <c r="AG307" s="24"/>
      <c r="AH307" s="24"/>
      <c r="AI307" s="24"/>
    </row>
    <row r="308" spans="1:35" ht="13.2">
      <c r="A308" s="20"/>
      <c r="B308" s="21"/>
      <c r="C308" s="21"/>
      <c r="D308" s="21"/>
      <c r="E308" s="21"/>
      <c r="F308" s="26"/>
      <c r="G308" s="24"/>
      <c r="H308" s="24"/>
      <c r="I308" s="24"/>
      <c r="J308" s="24"/>
      <c r="K308" s="24"/>
      <c r="L308" s="24"/>
      <c r="M308" s="24"/>
      <c r="N308" s="24"/>
      <c r="O308" s="24"/>
      <c r="P308" s="25"/>
      <c r="Q308" s="24"/>
      <c r="R308" s="24"/>
      <c r="S308" s="25"/>
      <c r="T308" s="24"/>
      <c r="U308" s="24"/>
      <c r="V308" s="24"/>
      <c r="W308" s="25"/>
      <c r="X308" s="24"/>
      <c r="Y308" s="24"/>
      <c r="Z308" s="26"/>
      <c r="AA308" s="26"/>
      <c r="AB308" s="24"/>
      <c r="AC308" s="26"/>
      <c r="AD308" s="24"/>
      <c r="AE308" s="24"/>
      <c r="AF308" s="24"/>
      <c r="AG308" s="24"/>
      <c r="AH308" s="24"/>
      <c r="AI308" s="24"/>
    </row>
    <row r="309" spans="1:35" ht="13.2">
      <c r="A309" s="20"/>
      <c r="B309" s="21"/>
      <c r="C309" s="21"/>
      <c r="D309" s="21"/>
      <c r="E309" s="21"/>
      <c r="F309" s="26"/>
      <c r="G309" s="24"/>
      <c r="H309" s="24"/>
      <c r="I309" s="24"/>
      <c r="J309" s="24"/>
      <c r="K309" s="24"/>
      <c r="L309" s="24"/>
      <c r="M309" s="24"/>
      <c r="N309" s="24"/>
      <c r="O309" s="24"/>
      <c r="P309" s="25"/>
      <c r="Q309" s="24"/>
      <c r="R309" s="24"/>
      <c r="S309" s="25"/>
      <c r="T309" s="24"/>
      <c r="U309" s="24"/>
      <c r="V309" s="24"/>
      <c r="W309" s="25"/>
      <c r="X309" s="24"/>
      <c r="Y309" s="24"/>
      <c r="Z309" s="26"/>
      <c r="AA309" s="26"/>
      <c r="AB309" s="24"/>
      <c r="AC309" s="26"/>
      <c r="AD309" s="24"/>
      <c r="AE309" s="24"/>
      <c r="AF309" s="24"/>
      <c r="AG309" s="24"/>
      <c r="AH309" s="24"/>
      <c r="AI309" s="24"/>
    </row>
    <row r="310" spans="1:35" ht="13.2">
      <c r="A310" s="20"/>
      <c r="B310" s="21"/>
      <c r="C310" s="21"/>
      <c r="D310" s="21"/>
      <c r="E310" s="21"/>
      <c r="F310" s="26"/>
      <c r="G310" s="24"/>
      <c r="H310" s="24"/>
      <c r="I310" s="24"/>
      <c r="J310" s="24"/>
      <c r="K310" s="24"/>
      <c r="L310" s="24"/>
      <c r="M310" s="24"/>
      <c r="N310" s="24"/>
      <c r="O310" s="24"/>
      <c r="P310" s="25"/>
      <c r="Q310" s="24"/>
      <c r="R310" s="24"/>
      <c r="S310" s="25"/>
      <c r="T310" s="24"/>
      <c r="U310" s="24"/>
      <c r="V310" s="24"/>
      <c r="W310" s="25"/>
      <c r="X310" s="24"/>
      <c r="Y310" s="24"/>
      <c r="Z310" s="26"/>
      <c r="AA310" s="26"/>
      <c r="AB310" s="24"/>
      <c r="AC310" s="26"/>
      <c r="AD310" s="24"/>
      <c r="AE310" s="24"/>
      <c r="AF310" s="24"/>
      <c r="AG310" s="24"/>
      <c r="AH310" s="24"/>
      <c r="AI310" s="24"/>
    </row>
    <row r="311" spans="1:35" ht="13.2">
      <c r="A311" s="20"/>
      <c r="B311" s="21"/>
      <c r="C311" s="21"/>
      <c r="D311" s="21"/>
      <c r="E311" s="21"/>
      <c r="F311" s="26"/>
      <c r="G311" s="24"/>
      <c r="H311" s="24"/>
      <c r="I311" s="24"/>
      <c r="J311" s="24"/>
      <c r="K311" s="24"/>
      <c r="L311" s="24"/>
      <c r="M311" s="24"/>
      <c r="N311" s="24"/>
      <c r="O311" s="24"/>
      <c r="P311" s="25"/>
      <c r="Q311" s="24"/>
      <c r="R311" s="24"/>
      <c r="S311" s="25"/>
      <c r="T311" s="24"/>
      <c r="U311" s="24"/>
      <c r="V311" s="24"/>
      <c r="W311" s="25"/>
      <c r="X311" s="24"/>
      <c r="Y311" s="24"/>
      <c r="Z311" s="26"/>
      <c r="AA311" s="26"/>
      <c r="AB311" s="24"/>
      <c r="AC311" s="26"/>
      <c r="AD311" s="24"/>
      <c r="AE311" s="24"/>
      <c r="AF311" s="24"/>
      <c r="AG311" s="24"/>
      <c r="AH311" s="24"/>
      <c r="AI311" s="24"/>
    </row>
    <row r="312" spans="1:35" ht="13.2">
      <c r="A312" s="20"/>
      <c r="B312" s="21"/>
      <c r="C312" s="21"/>
      <c r="D312" s="21"/>
      <c r="E312" s="21"/>
      <c r="F312" s="26"/>
      <c r="G312" s="24"/>
      <c r="H312" s="24"/>
      <c r="I312" s="24"/>
      <c r="J312" s="24"/>
      <c r="K312" s="24"/>
      <c r="L312" s="24"/>
      <c r="M312" s="24"/>
      <c r="N312" s="24"/>
      <c r="O312" s="24"/>
      <c r="P312" s="25"/>
      <c r="Q312" s="24"/>
      <c r="R312" s="24"/>
      <c r="S312" s="25"/>
      <c r="T312" s="24"/>
      <c r="U312" s="24"/>
      <c r="V312" s="24"/>
      <c r="W312" s="25"/>
      <c r="X312" s="24"/>
      <c r="Y312" s="24"/>
      <c r="Z312" s="26"/>
      <c r="AA312" s="26"/>
      <c r="AB312" s="24"/>
      <c r="AC312" s="26"/>
      <c r="AD312" s="24"/>
      <c r="AE312" s="24"/>
      <c r="AF312" s="24"/>
      <c r="AG312" s="24"/>
      <c r="AH312" s="24"/>
      <c r="AI312" s="24"/>
    </row>
    <row r="313" spans="1:35" ht="13.2">
      <c r="A313" s="20"/>
      <c r="B313" s="21"/>
      <c r="C313" s="21"/>
      <c r="D313" s="21"/>
      <c r="E313" s="21"/>
      <c r="F313" s="26"/>
      <c r="G313" s="24"/>
      <c r="H313" s="24"/>
      <c r="I313" s="24"/>
      <c r="J313" s="24"/>
      <c r="K313" s="24"/>
      <c r="L313" s="24"/>
      <c r="M313" s="24"/>
      <c r="N313" s="24"/>
      <c r="O313" s="24"/>
      <c r="P313" s="25"/>
      <c r="Q313" s="24"/>
      <c r="R313" s="24"/>
      <c r="S313" s="25"/>
      <c r="T313" s="24"/>
      <c r="U313" s="24"/>
      <c r="V313" s="24"/>
      <c r="W313" s="25"/>
      <c r="X313" s="24"/>
      <c r="Y313" s="24"/>
      <c r="Z313" s="26"/>
      <c r="AA313" s="26"/>
      <c r="AB313" s="24"/>
      <c r="AC313" s="26"/>
      <c r="AD313" s="24"/>
      <c r="AE313" s="24"/>
      <c r="AF313" s="24"/>
      <c r="AG313" s="24"/>
      <c r="AH313" s="24"/>
      <c r="AI313" s="24"/>
    </row>
    <row r="314" spans="1:35" ht="13.2">
      <c r="A314" s="20"/>
      <c r="B314" s="21"/>
      <c r="C314" s="21"/>
      <c r="D314" s="21"/>
      <c r="E314" s="21"/>
      <c r="F314" s="26"/>
      <c r="G314" s="24"/>
      <c r="H314" s="24"/>
      <c r="I314" s="24"/>
      <c r="J314" s="24"/>
      <c r="K314" s="24"/>
      <c r="L314" s="24"/>
      <c r="M314" s="24"/>
      <c r="N314" s="24"/>
      <c r="O314" s="24"/>
      <c r="P314" s="25"/>
      <c r="Q314" s="24"/>
      <c r="R314" s="24"/>
      <c r="S314" s="25"/>
      <c r="T314" s="24"/>
      <c r="U314" s="24"/>
      <c r="V314" s="24"/>
      <c r="W314" s="25"/>
      <c r="X314" s="24"/>
      <c r="Y314" s="24"/>
      <c r="Z314" s="26"/>
      <c r="AA314" s="26"/>
      <c r="AB314" s="24"/>
      <c r="AC314" s="26"/>
      <c r="AD314" s="24"/>
      <c r="AE314" s="24"/>
      <c r="AF314" s="24"/>
      <c r="AG314" s="24"/>
      <c r="AH314" s="24"/>
      <c r="AI314" s="24"/>
    </row>
    <row r="315" spans="1:35" ht="13.2">
      <c r="A315" s="20"/>
      <c r="B315" s="21"/>
      <c r="C315" s="21"/>
      <c r="D315" s="21"/>
      <c r="E315" s="21"/>
      <c r="F315" s="26"/>
      <c r="G315" s="24"/>
      <c r="H315" s="24"/>
      <c r="I315" s="24"/>
      <c r="J315" s="24"/>
      <c r="K315" s="24"/>
      <c r="L315" s="24"/>
      <c r="M315" s="24"/>
      <c r="N315" s="24"/>
      <c r="O315" s="24"/>
      <c r="P315" s="25"/>
      <c r="Q315" s="24"/>
      <c r="R315" s="24"/>
      <c r="S315" s="25"/>
      <c r="T315" s="24"/>
      <c r="U315" s="24"/>
      <c r="V315" s="24"/>
      <c r="W315" s="25"/>
      <c r="X315" s="24"/>
      <c r="Y315" s="24"/>
      <c r="Z315" s="26"/>
      <c r="AA315" s="26"/>
      <c r="AB315" s="24"/>
      <c r="AC315" s="26"/>
      <c r="AD315" s="24"/>
      <c r="AE315" s="24"/>
      <c r="AF315" s="24"/>
      <c r="AG315" s="24"/>
      <c r="AH315" s="24"/>
      <c r="AI315" s="24"/>
    </row>
    <row r="316" spans="1:35" ht="13.2">
      <c r="A316" s="20"/>
      <c r="B316" s="21"/>
      <c r="C316" s="21"/>
      <c r="D316" s="21"/>
      <c r="E316" s="21"/>
      <c r="F316" s="26"/>
      <c r="G316" s="24"/>
      <c r="H316" s="24"/>
      <c r="I316" s="24"/>
      <c r="J316" s="24"/>
      <c r="K316" s="24"/>
      <c r="L316" s="24"/>
      <c r="M316" s="24"/>
      <c r="N316" s="24"/>
      <c r="O316" s="24"/>
      <c r="P316" s="25"/>
      <c r="Q316" s="24"/>
      <c r="R316" s="24"/>
      <c r="S316" s="25"/>
      <c r="T316" s="24"/>
      <c r="U316" s="24"/>
      <c r="V316" s="24"/>
      <c r="W316" s="25"/>
      <c r="X316" s="24"/>
      <c r="Y316" s="24"/>
      <c r="Z316" s="26"/>
      <c r="AA316" s="26"/>
      <c r="AB316" s="24"/>
      <c r="AC316" s="26"/>
      <c r="AD316" s="24"/>
      <c r="AE316" s="24"/>
      <c r="AF316" s="24"/>
      <c r="AG316" s="24"/>
      <c r="AH316" s="24"/>
      <c r="AI316" s="24"/>
    </row>
    <row r="317" spans="1:35" ht="13.2">
      <c r="A317" s="20"/>
      <c r="B317" s="21"/>
      <c r="C317" s="21"/>
      <c r="D317" s="21"/>
      <c r="E317" s="21"/>
      <c r="F317" s="26"/>
      <c r="G317" s="24"/>
      <c r="H317" s="24"/>
      <c r="I317" s="24"/>
      <c r="J317" s="24"/>
      <c r="K317" s="24"/>
      <c r="L317" s="24"/>
      <c r="M317" s="24"/>
      <c r="N317" s="24"/>
      <c r="O317" s="24"/>
      <c r="P317" s="25"/>
      <c r="Q317" s="24"/>
      <c r="R317" s="24"/>
      <c r="S317" s="25"/>
      <c r="T317" s="24"/>
      <c r="U317" s="24"/>
      <c r="V317" s="24"/>
      <c r="W317" s="25"/>
      <c r="X317" s="24"/>
      <c r="Y317" s="24"/>
      <c r="Z317" s="26"/>
      <c r="AA317" s="26"/>
      <c r="AB317" s="24"/>
      <c r="AC317" s="26"/>
      <c r="AD317" s="24"/>
      <c r="AE317" s="24"/>
      <c r="AF317" s="24"/>
      <c r="AG317" s="24"/>
      <c r="AH317" s="24"/>
      <c r="AI317" s="24"/>
    </row>
    <row r="318" spans="1:35" ht="13.2">
      <c r="A318" s="20"/>
      <c r="B318" s="21"/>
      <c r="C318" s="21"/>
      <c r="D318" s="21"/>
      <c r="E318" s="21"/>
      <c r="F318" s="26"/>
      <c r="G318" s="24"/>
      <c r="H318" s="24"/>
      <c r="I318" s="24"/>
      <c r="J318" s="24"/>
      <c r="K318" s="24"/>
      <c r="L318" s="24"/>
      <c r="M318" s="24"/>
      <c r="N318" s="24"/>
      <c r="O318" s="24"/>
      <c r="P318" s="25"/>
      <c r="Q318" s="24"/>
      <c r="R318" s="24"/>
      <c r="S318" s="25"/>
      <c r="T318" s="24"/>
      <c r="U318" s="24"/>
      <c r="V318" s="24"/>
      <c r="W318" s="25"/>
      <c r="X318" s="24"/>
      <c r="Y318" s="24"/>
      <c r="Z318" s="26"/>
      <c r="AA318" s="26"/>
      <c r="AB318" s="24"/>
      <c r="AC318" s="26"/>
      <c r="AD318" s="24"/>
      <c r="AE318" s="24"/>
      <c r="AF318" s="24"/>
      <c r="AG318" s="24"/>
      <c r="AH318" s="24"/>
      <c r="AI318" s="24"/>
    </row>
    <row r="319" spans="1:35" ht="13.2">
      <c r="A319" s="20"/>
      <c r="B319" s="21"/>
      <c r="C319" s="21"/>
      <c r="D319" s="21"/>
      <c r="E319" s="21"/>
      <c r="F319" s="26"/>
      <c r="G319" s="24"/>
      <c r="H319" s="24"/>
      <c r="I319" s="24"/>
      <c r="J319" s="24"/>
      <c r="K319" s="24"/>
      <c r="L319" s="24"/>
      <c r="M319" s="24"/>
      <c r="N319" s="24"/>
      <c r="O319" s="24"/>
      <c r="P319" s="25"/>
      <c r="Q319" s="24"/>
      <c r="R319" s="24"/>
      <c r="S319" s="25"/>
      <c r="T319" s="24"/>
      <c r="U319" s="24"/>
      <c r="V319" s="24"/>
      <c r="W319" s="25"/>
      <c r="X319" s="24"/>
      <c r="Y319" s="24"/>
      <c r="Z319" s="26"/>
      <c r="AA319" s="26"/>
      <c r="AB319" s="24"/>
      <c r="AC319" s="26"/>
      <c r="AD319" s="24"/>
      <c r="AE319" s="24"/>
      <c r="AF319" s="24"/>
      <c r="AG319" s="24"/>
      <c r="AH319" s="24"/>
      <c r="AI319" s="24"/>
    </row>
    <row r="320" spans="1:35" ht="13.2">
      <c r="A320" s="20"/>
      <c r="B320" s="21"/>
      <c r="C320" s="21"/>
      <c r="D320" s="21"/>
      <c r="E320" s="21"/>
      <c r="F320" s="26"/>
      <c r="G320" s="24"/>
      <c r="H320" s="24"/>
      <c r="I320" s="24"/>
      <c r="J320" s="24"/>
      <c r="K320" s="24"/>
      <c r="L320" s="24"/>
      <c r="M320" s="24"/>
      <c r="N320" s="24"/>
      <c r="O320" s="24"/>
      <c r="P320" s="25"/>
      <c r="Q320" s="24"/>
      <c r="R320" s="24"/>
      <c r="S320" s="25"/>
      <c r="T320" s="24"/>
      <c r="U320" s="24"/>
      <c r="V320" s="24"/>
      <c r="W320" s="25"/>
      <c r="X320" s="24"/>
      <c r="Y320" s="24"/>
      <c r="Z320" s="26"/>
      <c r="AA320" s="26"/>
      <c r="AB320" s="24"/>
      <c r="AC320" s="26"/>
      <c r="AD320" s="24"/>
      <c r="AE320" s="24"/>
      <c r="AF320" s="24"/>
      <c r="AG320" s="24"/>
      <c r="AH320" s="24"/>
      <c r="AI320" s="24"/>
    </row>
    <row r="321" spans="1:35" ht="13.2">
      <c r="A321" s="20"/>
      <c r="B321" s="21"/>
      <c r="C321" s="21"/>
      <c r="D321" s="21"/>
      <c r="E321" s="21"/>
      <c r="F321" s="26"/>
      <c r="G321" s="24"/>
      <c r="H321" s="24"/>
      <c r="I321" s="24"/>
      <c r="J321" s="24"/>
      <c r="K321" s="24"/>
      <c r="L321" s="24"/>
      <c r="M321" s="24"/>
      <c r="N321" s="24"/>
      <c r="O321" s="24"/>
      <c r="P321" s="25"/>
      <c r="Q321" s="24"/>
      <c r="R321" s="24"/>
      <c r="S321" s="25"/>
      <c r="T321" s="24"/>
      <c r="U321" s="24"/>
      <c r="V321" s="24"/>
      <c r="W321" s="25"/>
      <c r="X321" s="24"/>
      <c r="Y321" s="24"/>
      <c r="Z321" s="26"/>
      <c r="AA321" s="26"/>
      <c r="AB321" s="24"/>
      <c r="AC321" s="26"/>
      <c r="AD321" s="24"/>
      <c r="AE321" s="24"/>
      <c r="AF321" s="24"/>
      <c r="AG321" s="24"/>
      <c r="AH321" s="24"/>
      <c r="AI321" s="24"/>
    </row>
    <row r="322" spans="1:35" ht="13.2">
      <c r="A322" s="20"/>
      <c r="B322" s="21"/>
      <c r="C322" s="21"/>
      <c r="D322" s="21"/>
      <c r="E322" s="21"/>
      <c r="F322" s="26"/>
      <c r="G322" s="24"/>
      <c r="H322" s="24"/>
      <c r="I322" s="24"/>
      <c r="J322" s="24"/>
      <c r="K322" s="24"/>
      <c r="L322" s="24"/>
      <c r="M322" s="24"/>
      <c r="N322" s="24"/>
      <c r="O322" s="24"/>
      <c r="P322" s="25"/>
      <c r="Q322" s="24"/>
      <c r="R322" s="24"/>
      <c r="S322" s="25"/>
      <c r="T322" s="24"/>
      <c r="U322" s="24"/>
      <c r="V322" s="24"/>
      <c r="W322" s="25"/>
      <c r="X322" s="24"/>
      <c r="Y322" s="24"/>
      <c r="Z322" s="26"/>
      <c r="AA322" s="26"/>
      <c r="AB322" s="24"/>
      <c r="AC322" s="26"/>
      <c r="AD322" s="24"/>
      <c r="AE322" s="24"/>
      <c r="AF322" s="24"/>
      <c r="AG322" s="24"/>
      <c r="AH322" s="24"/>
      <c r="AI322" s="24"/>
    </row>
    <row r="323" spans="1:35" ht="13.2">
      <c r="A323" s="20"/>
      <c r="B323" s="21"/>
      <c r="C323" s="21"/>
      <c r="D323" s="21"/>
      <c r="E323" s="21"/>
      <c r="F323" s="26"/>
      <c r="G323" s="24"/>
      <c r="H323" s="24"/>
      <c r="I323" s="24"/>
      <c r="J323" s="24"/>
      <c r="K323" s="24"/>
      <c r="L323" s="24"/>
      <c r="M323" s="24"/>
      <c r="N323" s="24"/>
      <c r="O323" s="24"/>
      <c r="P323" s="25"/>
      <c r="Q323" s="24"/>
      <c r="R323" s="24"/>
      <c r="S323" s="25"/>
      <c r="T323" s="24"/>
      <c r="U323" s="24"/>
      <c r="V323" s="24"/>
      <c r="W323" s="25"/>
      <c r="X323" s="24"/>
      <c r="Y323" s="24"/>
      <c r="Z323" s="26"/>
      <c r="AA323" s="26"/>
      <c r="AB323" s="24"/>
      <c r="AC323" s="26"/>
      <c r="AD323" s="24"/>
      <c r="AE323" s="24"/>
      <c r="AF323" s="24"/>
      <c r="AG323" s="24"/>
      <c r="AH323" s="24"/>
      <c r="AI323" s="24"/>
    </row>
    <row r="324" spans="1:35" ht="13.2">
      <c r="A324" s="20"/>
      <c r="B324" s="21"/>
      <c r="C324" s="21"/>
      <c r="D324" s="21"/>
      <c r="E324" s="21"/>
      <c r="F324" s="26"/>
      <c r="G324" s="24"/>
      <c r="H324" s="24"/>
      <c r="I324" s="24"/>
      <c r="J324" s="24"/>
      <c r="K324" s="24"/>
      <c r="L324" s="24"/>
      <c r="M324" s="24"/>
      <c r="N324" s="24"/>
      <c r="O324" s="24"/>
      <c r="P324" s="25"/>
      <c r="Q324" s="24"/>
      <c r="R324" s="24"/>
      <c r="S324" s="25"/>
      <c r="T324" s="24"/>
      <c r="U324" s="24"/>
      <c r="V324" s="24"/>
      <c r="W324" s="25"/>
      <c r="X324" s="24"/>
      <c r="Y324" s="24"/>
      <c r="Z324" s="26"/>
      <c r="AA324" s="26"/>
      <c r="AB324" s="24"/>
      <c r="AC324" s="26"/>
      <c r="AD324" s="24"/>
      <c r="AE324" s="24"/>
      <c r="AF324" s="24"/>
      <c r="AG324" s="24"/>
      <c r="AH324" s="24"/>
      <c r="AI324" s="24"/>
    </row>
    <row r="325" spans="1:35" ht="13.2">
      <c r="A325" s="20"/>
      <c r="B325" s="21"/>
      <c r="C325" s="21"/>
      <c r="D325" s="21"/>
      <c r="E325" s="21"/>
      <c r="F325" s="26"/>
      <c r="G325" s="24"/>
      <c r="H325" s="24"/>
      <c r="I325" s="24"/>
      <c r="J325" s="24"/>
      <c r="K325" s="24"/>
      <c r="L325" s="24"/>
      <c r="M325" s="24"/>
      <c r="N325" s="24"/>
      <c r="O325" s="24"/>
      <c r="P325" s="25"/>
      <c r="Q325" s="24"/>
      <c r="R325" s="24"/>
      <c r="S325" s="25"/>
      <c r="T325" s="24"/>
      <c r="U325" s="24"/>
      <c r="V325" s="24"/>
      <c r="W325" s="25"/>
      <c r="X325" s="24"/>
      <c r="Y325" s="24"/>
      <c r="Z325" s="26"/>
      <c r="AA325" s="26"/>
      <c r="AB325" s="24"/>
      <c r="AC325" s="26"/>
      <c r="AD325" s="24"/>
      <c r="AE325" s="24"/>
      <c r="AF325" s="24"/>
      <c r="AG325" s="24"/>
      <c r="AH325" s="24"/>
      <c r="AI325" s="24"/>
    </row>
    <row r="326" spans="1:35" ht="13.2">
      <c r="A326" s="20"/>
      <c r="B326" s="21"/>
      <c r="C326" s="21"/>
      <c r="D326" s="21"/>
      <c r="E326" s="21"/>
      <c r="F326" s="26"/>
      <c r="G326" s="24"/>
      <c r="H326" s="24"/>
      <c r="I326" s="24"/>
      <c r="J326" s="24"/>
      <c r="K326" s="24"/>
      <c r="L326" s="24"/>
      <c r="M326" s="24"/>
      <c r="N326" s="24"/>
      <c r="O326" s="24"/>
      <c r="P326" s="25"/>
      <c r="Q326" s="24"/>
      <c r="R326" s="24"/>
      <c r="S326" s="25"/>
      <c r="T326" s="24"/>
      <c r="U326" s="24"/>
      <c r="V326" s="24"/>
      <c r="W326" s="25"/>
      <c r="X326" s="24"/>
      <c r="Y326" s="24"/>
      <c r="Z326" s="26"/>
      <c r="AA326" s="26"/>
      <c r="AB326" s="24"/>
      <c r="AC326" s="26"/>
      <c r="AD326" s="24"/>
      <c r="AE326" s="24"/>
      <c r="AF326" s="24"/>
      <c r="AG326" s="24"/>
      <c r="AH326" s="24"/>
      <c r="AI326" s="24"/>
    </row>
    <row r="327" spans="1:35" ht="13.2">
      <c r="A327" s="20"/>
      <c r="B327" s="21"/>
      <c r="C327" s="21"/>
      <c r="D327" s="21"/>
      <c r="E327" s="21"/>
      <c r="F327" s="26"/>
      <c r="G327" s="24"/>
      <c r="H327" s="24"/>
      <c r="I327" s="24"/>
      <c r="J327" s="24"/>
      <c r="K327" s="24"/>
      <c r="L327" s="24"/>
      <c r="M327" s="24"/>
      <c r="N327" s="24"/>
      <c r="O327" s="24"/>
      <c r="P327" s="25"/>
      <c r="Q327" s="24"/>
      <c r="R327" s="24"/>
      <c r="S327" s="25"/>
      <c r="T327" s="24"/>
      <c r="U327" s="24"/>
      <c r="V327" s="24"/>
      <c r="W327" s="25"/>
      <c r="X327" s="24"/>
      <c r="Y327" s="24"/>
      <c r="Z327" s="26"/>
      <c r="AA327" s="26"/>
      <c r="AB327" s="24"/>
      <c r="AC327" s="26"/>
      <c r="AD327" s="24"/>
      <c r="AE327" s="24"/>
      <c r="AF327" s="24"/>
      <c r="AG327" s="24"/>
      <c r="AH327" s="24"/>
      <c r="AI327" s="24"/>
    </row>
    <row r="328" spans="1:35" ht="13.2">
      <c r="A328" s="20"/>
      <c r="B328" s="21"/>
      <c r="C328" s="21"/>
      <c r="D328" s="21"/>
      <c r="E328" s="21"/>
      <c r="F328" s="26"/>
      <c r="G328" s="24"/>
      <c r="H328" s="24"/>
      <c r="I328" s="24"/>
      <c r="J328" s="24"/>
      <c r="K328" s="24"/>
      <c r="L328" s="24"/>
      <c r="M328" s="24"/>
      <c r="N328" s="24"/>
      <c r="O328" s="24"/>
      <c r="P328" s="25"/>
      <c r="Q328" s="24"/>
      <c r="R328" s="24"/>
      <c r="S328" s="25"/>
      <c r="T328" s="24"/>
      <c r="U328" s="24"/>
      <c r="V328" s="24"/>
      <c r="W328" s="25"/>
      <c r="X328" s="24"/>
      <c r="Y328" s="24"/>
      <c r="Z328" s="26"/>
      <c r="AA328" s="26"/>
      <c r="AB328" s="24"/>
      <c r="AC328" s="26"/>
      <c r="AD328" s="24"/>
      <c r="AE328" s="24"/>
      <c r="AF328" s="24"/>
      <c r="AG328" s="24"/>
      <c r="AH328" s="24"/>
      <c r="AI328" s="24"/>
    </row>
    <row r="329" spans="1:35" ht="13.2">
      <c r="A329" s="20"/>
      <c r="B329" s="21"/>
      <c r="C329" s="21"/>
      <c r="D329" s="21"/>
      <c r="E329" s="21"/>
      <c r="F329" s="26"/>
      <c r="G329" s="24"/>
      <c r="H329" s="24"/>
      <c r="I329" s="24"/>
      <c r="J329" s="24"/>
      <c r="K329" s="24"/>
      <c r="L329" s="24"/>
      <c r="M329" s="24"/>
      <c r="N329" s="24"/>
      <c r="O329" s="24"/>
      <c r="P329" s="25"/>
      <c r="Q329" s="24"/>
      <c r="R329" s="24"/>
      <c r="S329" s="25"/>
      <c r="T329" s="24"/>
      <c r="U329" s="24"/>
      <c r="V329" s="24"/>
      <c r="W329" s="25"/>
      <c r="X329" s="24"/>
      <c r="Y329" s="24"/>
      <c r="Z329" s="26"/>
      <c r="AA329" s="26"/>
      <c r="AB329" s="24"/>
      <c r="AC329" s="26"/>
      <c r="AD329" s="24"/>
      <c r="AE329" s="24"/>
      <c r="AF329" s="24"/>
      <c r="AG329" s="24"/>
      <c r="AH329" s="24"/>
      <c r="AI329" s="24"/>
    </row>
    <row r="330" spans="1:35" ht="13.2">
      <c r="A330" s="20"/>
      <c r="B330" s="21"/>
      <c r="C330" s="21"/>
      <c r="D330" s="21"/>
      <c r="E330" s="21"/>
      <c r="F330" s="26"/>
      <c r="G330" s="24"/>
      <c r="H330" s="24"/>
      <c r="I330" s="24"/>
      <c r="J330" s="24"/>
      <c r="K330" s="24"/>
      <c r="L330" s="24"/>
      <c r="M330" s="24"/>
      <c r="N330" s="24"/>
      <c r="O330" s="24"/>
      <c r="P330" s="25"/>
      <c r="Q330" s="24"/>
      <c r="R330" s="24"/>
      <c r="S330" s="25"/>
      <c r="T330" s="24"/>
      <c r="U330" s="24"/>
      <c r="V330" s="24"/>
      <c r="W330" s="25"/>
      <c r="X330" s="24"/>
      <c r="Y330" s="24"/>
      <c r="Z330" s="26"/>
      <c r="AA330" s="26"/>
      <c r="AB330" s="24"/>
      <c r="AC330" s="26"/>
      <c r="AD330" s="24"/>
      <c r="AE330" s="24"/>
      <c r="AF330" s="24"/>
      <c r="AG330" s="24"/>
      <c r="AH330" s="24"/>
      <c r="AI330" s="24"/>
    </row>
    <row r="331" spans="1:35" ht="13.2">
      <c r="A331" s="20"/>
      <c r="B331" s="21"/>
      <c r="C331" s="21"/>
      <c r="D331" s="21"/>
      <c r="E331" s="21"/>
      <c r="F331" s="26"/>
      <c r="G331" s="24"/>
      <c r="H331" s="24"/>
      <c r="I331" s="24"/>
      <c r="J331" s="24"/>
      <c r="K331" s="24"/>
      <c r="L331" s="24"/>
      <c r="M331" s="24"/>
      <c r="N331" s="24"/>
      <c r="O331" s="24"/>
      <c r="P331" s="25"/>
      <c r="Q331" s="24"/>
      <c r="R331" s="24"/>
      <c r="S331" s="25"/>
      <c r="T331" s="24"/>
      <c r="U331" s="24"/>
      <c r="V331" s="24"/>
      <c r="W331" s="25"/>
      <c r="X331" s="24"/>
      <c r="Y331" s="24"/>
      <c r="Z331" s="26"/>
      <c r="AA331" s="26"/>
      <c r="AB331" s="24"/>
      <c r="AC331" s="26"/>
      <c r="AD331" s="24"/>
      <c r="AE331" s="24"/>
      <c r="AF331" s="24"/>
      <c r="AG331" s="24"/>
      <c r="AH331" s="24"/>
      <c r="AI331" s="24"/>
    </row>
    <row r="332" spans="1:35" ht="13.2">
      <c r="A332" s="20"/>
      <c r="B332" s="21"/>
      <c r="C332" s="21"/>
      <c r="D332" s="21"/>
      <c r="E332" s="21"/>
      <c r="F332" s="26"/>
      <c r="G332" s="24"/>
      <c r="H332" s="24"/>
      <c r="I332" s="24"/>
      <c r="J332" s="24"/>
      <c r="K332" s="24"/>
      <c r="L332" s="24"/>
      <c r="M332" s="24"/>
      <c r="N332" s="24"/>
      <c r="O332" s="24"/>
      <c r="P332" s="25"/>
      <c r="Q332" s="24"/>
      <c r="R332" s="24"/>
      <c r="S332" s="25"/>
      <c r="T332" s="24"/>
      <c r="U332" s="24"/>
      <c r="V332" s="24"/>
      <c r="W332" s="25"/>
      <c r="X332" s="24"/>
      <c r="Y332" s="24"/>
      <c r="Z332" s="26"/>
      <c r="AA332" s="26"/>
      <c r="AB332" s="24"/>
      <c r="AC332" s="26"/>
      <c r="AD332" s="24"/>
      <c r="AE332" s="24"/>
      <c r="AF332" s="24"/>
      <c r="AG332" s="24"/>
      <c r="AH332" s="24"/>
      <c r="AI332" s="24"/>
    </row>
    <row r="333" spans="1:35" ht="13.2">
      <c r="A333" s="20"/>
      <c r="B333" s="21"/>
      <c r="C333" s="21"/>
      <c r="D333" s="21"/>
      <c r="E333" s="21"/>
      <c r="F333" s="26"/>
      <c r="G333" s="24"/>
      <c r="H333" s="24"/>
      <c r="I333" s="24"/>
      <c r="J333" s="24"/>
      <c r="K333" s="24"/>
      <c r="L333" s="24"/>
      <c r="M333" s="24"/>
      <c r="N333" s="24"/>
      <c r="O333" s="24"/>
      <c r="P333" s="25"/>
      <c r="Q333" s="24"/>
      <c r="R333" s="24"/>
      <c r="S333" s="25"/>
      <c r="T333" s="24"/>
      <c r="U333" s="24"/>
      <c r="V333" s="24"/>
      <c r="W333" s="25"/>
      <c r="X333" s="24"/>
      <c r="Y333" s="24"/>
      <c r="Z333" s="26"/>
      <c r="AA333" s="26"/>
      <c r="AB333" s="24"/>
      <c r="AC333" s="26"/>
      <c r="AD333" s="24"/>
      <c r="AE333" s="24"/>
      <c r="AF333" s="24"/>
      <c r="AG333" s="24"/>
      <c r="AH333" s="24"/>
      <c r="AI333" s="24"/>
    </row>
    <row r="334" spans="1:35" ht="13.2">
      <c r="A334" s="20"/>
      <c r="B334" s="21"/>
      <c r="C334" s="21"/>
      <c r="D334" s="21"/>
      <c r="E334" s="21"/>
      <c r="F334" s="26"/>
      <c r="G334" s="24"/>
      <c r="H334" s="24"/>
      <c r="I334" s="24"/>
      <c r="J334" s="24"/>
      <c r="K334" s="24"/>
      <c r="L334" s="24"/>
      <c r="M334" s="24"/>
      <c r="N334" s="24"/>
      <c r="O334" s="24"/>
      <c r="P334" s="25"/>
      <c r="Q334" s="24"/>
      <c r="R334" s="24"/>
      <c r="S334" s="25"/>
      <c r="T334" s="24"/>
      <c r="U334" s="24"/>
      <c r="V334" s="24"/>
      <c r="W334" s="25"/>
      <c r="X334" s="24"/>
      <c r="Y334" s="24"/>
      <c r="Z334" s="26"/>
      <c r="AA334" s="26"/>
      <c r="AB334" s="24"/>
      <c r="AC334" s="26"/>
      <c r="AD334" s="24"/>
      <c r="AE334" s="24"/>
      <c r="AF334" s="24"/>
      <c r="AG334" s="24"/>
      <c r="AH334" s="24"/>
      <c r="AI334" s="24"/>
    </row>
    <row r="335" spans="1:35" ht="13.2">
      <c r="A335" s="20"/>
      <c r="B335" s="21"/>
      <c r="C335" s="21"/>
      <c r="D335" s="21"/>
      <c r="E335" s="21"/>
      <c r="F335" s="26"/>
      <c r="G335" s="24"/>
      <c r="H335" s="24"/>
      <c r="I335" s="24"/>
      <c r="J335" s="24"/>
      <c r="K335" s="24"/>
      <c r="L335" s="24"/>
      <c r="M335" s="24"/>
      <c r="N335" s="24"/>
      <c r="O335" s="24"/>
      <c r="P335" s="25"/>
      <c r="Q335" s="24"/>
      <c r="R335" s="24"/>
      <c r="S335" s="25"/>
      <c r="T335" s="24"/>
      <c r="U335" s="24"/>
      <c r="V335" s="24"/>
      <c r="W335" s="25"/>
      <c r="X335" s="24"/>
      <c r="Y335" s="24"/>
      <c r="Z335" s="26"/>
      <c r="AA335" s="26"/>
      <c r="AB335" s="24"/>
      <c r="AC335" s="26"/>
      <c r="AD335" s="24"/>
      <c r="AE335" s="24"/>
      <c r="AF335" s="24"/>
      <c r="AG335" s="24"/>
      <c r="AH335" s="24"/>
      <c r="AI335" s="24"/>
    </row>
    <row r="336" spans="1:35" ht="13.2">
      <c r="A336" s="20"/>
      <c r="B336" s="21"/>
      <c r="C336" s="21"/>
      <c r="D336" s="21"/>
      <c r="E336" s="21"/>
      <c r="F336" s="26"/>
      <c r="G336" s="24"/>
      <c r="H336" s="24"/>
      <c r="I336" s="24"/>
      <c r="J336" s="24"/>
      <c r="K336" s="24"/>
      <c r="L336" s="24"/>
      <c r="M336" s="24"/>
      <c r="N336" s="24"/>
      <c r="O336" s="24"/>
      <c r="P336" s="25"/>
      <c r="Q336" s="24"/>
      <c r="R336" s="24"/>
      <c r="S336" s="25"/>
      <c r="T336" s="24"/>
      <c r="U336" s="24"/>
      <c r="V336" s="24"/>
      <c r="W336" s="25"/>
      <c r="X336" s="24"/>
      <c r="Y336" s="24"/>
      <c r="Z336" s="26"/>
      <c r="AA336" s="26"/>
      <c r="AB336" s="24"/>
      <c r="AC336" s="26"/>
      <c r="AD336" s="24"/>
      <c r="AE336" s="24"/>
      <c r="AF336" s="24"/>
      <c r="AG336" s="24"/>
      <c r="AH336" s="24"/>
      <c r="AI336" s="24"/>
    </row>
    <row r="337" spans="1:35" ht="13.2">
      <c r="A337" s="20"/>
      <c r="B337" s="21"/>
      <c r="C337" s="21"/>
      <c r="D337" s="21"/>
      <c r="E337" s="21"/>
      <c r="F337" s="26"/>
      <c r="G337" s="24"/>
      <c r="H337" s="24"/>
      <c r="I337" s="24"/>
      <c r="J337" s="24"/>
      <c r="K337" s="24"/>
      <c r="L337" s="24"/>
      <c r="M337" s="24"/>
      <c r="N337" s="24"/>
      <c r="O337" s="24"/>
      <c r="P337" s="25"/>
      <c r="Q337" s="24"/>
      <c r="R337" s="24"/>
      <c r="S337" s="25"/>
      <c r="T337" s="24"/>
      <c r="U337" s="24"/>
      <c r="V337" s="24"/>
      <c r="W337" s="25"/>
      <c r="X337" s="24"/>
      <c r="Y337" s="24"/>
      <c r="Z337" s="26"/>
      <c r="AA337" s="26"/>
      <c r="AB337" s="24"/>
      <c r="AC337" s="26"/>
      <c r="AD337" s="24"/>
      <c r="AE337" s="24"/>
      <c r="AF337" s="24"/>
      <c r="AG337" s="24"/>
      <c r="AH337" s="24"/>
      <c r="AI337" s="24"/>
    </row>
    <row r="338" spans="1:35" ht="13.2">
      <c r="A338" s="20"/>
      <c r="B338" s="21"/>
      <c r="C338" s="21"/>
      <c r="D338" s="21"/>
      <c r="E338" s="21"/>
      <c r="F338" s="26"/>
      <c r="G338" s="24"/>
      <c r="H338" s="24"/>
      <c r="I338" s="24"/>
      <c r="J338" s="24"/>
      <c r="K338" s="24"/>
      <c r="L338" s="24"/>
      <c r="M338" s="24"/>
      <c r="N338" s="24"/>
      <c r="O338" s="24"/>
      <c r="P338" s="25"/>
      <c r="Q338" s="24"/>
      <c r="R338" s="24"/>
      <c r="S338" s="25"/>
      <c r="T338" s="24"/>
      <c r="U338" s="24"/>
      <c r="V338" s="24"/>
      <c r="W338" s="25"/>
      <c r="X338" s="24"/>
      <c r="Y338" s="24"/>
      <c r="Z338" s="26"/>
      <c r="AA338" s="26"/>
      <c r="AB338" s="24"/>
      <c r="AC338" s="26"/>
      <c r="AD338" s="24"/>
      <c r="AE338" s="24"/>
      <c r="AF338" s="24"/>
      <c r="AG338" s="24"/>
      <c r="AH338" s="24"/>
      <c r="AI338" s="24"/>
    </row>
    <row r="339" spans="1:35" ht="13.2">
      <c r="A339" s="20"/>
      <c r="B339" s="21"/>
      <c r="C339" s="21"/>
      <c r="D339" s="21"/>
      <c r="E339" s="21"/>
      <c r="F339" s="26"/>
      <c r="G339" s="24"/>
      <c r="H339" s="24"/>
      <c r="I339" s="24"/>
      <c r="J339" s="24"/>
      <c r="K339" s="24"/>
      <c r="L339" s="24"/>
      <c r="M339" s="24"/>
      <c r="N339" s="24"/>
      <c r="O339" s="24"/>
      <c r="P339" s="25"/>
      <c r="Q339" s="24"/>
      <c r="R339" s="24"/>
      <c r="S339" s="25"/>
      <c r="T339" s="24"/>
      <c r="U339" s="24"/>
      <c r="V339" s="24"/>
      <c r="W339" s="25"/>
      <c r="X339" s="24"/>
      <c r="Y339" s="24"/>
      <c r="Z339" s="26"/>
      <c r="AA339" s="26"/>
      <c r="AB339" s="24"/>
      <c r="AC339" s="26"/>
      <c r="AD339" s="24"/>
      <c r="AE339" s="24"/>
      <c r="AF339" s="24"/>
      <c r="AG339" s="24"/>
      <c r="AH339" s="24"/>
      <c r="AI339" s="24"/>
    </row>
    <row r="340" spans="1:35" ht="13.2">
      <c r="A340" s="20"/>
      <c r="B340" s="21"/>
      <c r="C340" s="21"/>
      <c r="D340" s="21"/>
      <c r="E340" s="21"/>
      <c r="F340" s="26"/>
      <c r="G340" s="24"/>
      <c r="H340" s="24"/>
      <c r="I340" s="24"/>
      <c r="J340" s="24"/>
      <c r="K340" s="24"/>
      <c r="L340" s="24"/>
      <c r="M340" s="24"/>
      <c r="N340" s="24"/>
      <c r="O340" s="24"/>
      <c r="P340" s="25"/>
      <c r="Q340" s="24"/>
      <c r="R340" s="24"/>
      <c r="S340" s="25"/>
      <c r="T340" s="24"/>
      <c r="U340" s="24"/>
      <c r="V340" s="24"/>
      <c r="W340" s="25"/>
      <c r="X340" s="24"/>
      <c r="Y340" s="24"/>
      <c r="Z340" s="26"/>
      <c r="AA340" s="26"/>
      <c r="AB340" s="24"/>
      <c r="AC340" s="26"/>
      <c r="AD340" s="24"/>
      <c r="AE340" s="24"/>
      <c r="AF340" s="24"/>
      <c r="AG340" s="24"/>
      <c r="AH340" s="24"/>
      <c r="AI340" s="24"/>
    </row>
    <row r="341" spans="1:35" ht="13.2">
      <c r="A341" s="20"/>
      <c r="B341" s="21"/>
      <c r="C341" s="21"/>
      <c r="D341" s="21"/>
      <c r="E341" s="21"/>
      <c r="F341" s="26"/>
      <c r="G341" s="24"/>
      <c r="H341" s="24"/>
      <c r="I341" s="24"/>
      <c r="J341" s="24"/>
      <c r="K341" s="24"/>
      <c r="L341" s="24"/>
      <c r="M341" s="24"/>
      <c r="N341" s="24"/>
      <c r="O341" s="24"/>
      <c r="P341" s="25"/>
      <c r="Q341" s="24"/>
      <c r="R341" s="24"/>
      <c r="S341" s="25"/>
      <c r="T341" s="24"/>
      <c r="U341" s="24"/>
      <c r="V341" s="24"/>
      <c r="W341" s="25"/>
      <c r="X341" s="24"/>
      <c r="Y341" s="24"/>
      <c r="Z341" s="26"/>
      <c r="AA341" s="26"/>
      <c r="AB341" s="24"/>
      <c r="AC341" s="26"/>
      <c r="AD341" s="24"/>
      <c r="AE341" s="24"/>
      <c r="AF341" s="24"/>
      <c r="AG341" s="24"/>
      <c r="AH341" s="24"/>
      <c r="AI341" s="24"/>
    </row>
    <row r="342" spans="1:35" ht="13.2">
      <c r="A342" s="20"/>
      <c r="B342" s="21"/>
      <c r="C342" s="21"/>
      <c r="D342" s="21"/>
      <c r="E342" s="21"/>
      <c r="F342" s="26"/>
      <c r="G342" s="24"/>
      <c r="H342" s="24"/>
      <c r="I342" s="24"/>
      <c r="J342" s="24"/>
      <c r="K342" s="24"/>
      <c r="L342" s="24"/>
      <c r="M342" s="24"/>
      <c r="N342" s="24"/>
      <c r="O342" s="24"/>
      <c r="P342" s="25"/>
      <c r="Q342" s="24"/>
      <c r="R342" s="24"/>
      <c r="S342" s="25"/>
      <c r="T342" s="24"/>
      <c r="U342" s="24"/>
      <c r="V342" s="24"/>
      <c r="W342" s="25"/>
      <c r="X342" s="24"/>
      <c r="Y342" s="24"/>
      <c r="Z342" s="26"/>
      <c r="AA342" s="26"/>
      <c r="AB342" s="24"/>
      <c r="AC342" s="26"/>
      <c r="AD342" s="24"/>
      <c r="AE342" s="24"/>
      <c r="AF342" s="24"/>
      <c r="AG342" s="24"/>
      <c r="AH342" s="24"/>
      <c r="AI342" s="24"/>
    </row>
    <row r="343" spans="1:35" ht="13.2">
      <c r="A343" s="20"/>
      <c r="B343" s="21"/>
      <c r="C343" s="21"/>
      <c r="D343" s="21"/>
      <c r="E343" s="21"/>
      <c r="F343" s="26"/>
      <c r="G343" s="24"/>
      <c r="H343" s="24"/>
      <c r="I343" s="24"/>
      <c r="J343" s="24"/>
      <c r="K343" s="24"/>
      <c r="L343" s="24"/>
      <c r="M343" s="24"/>
      <c r="N343" s="24"/>
      <c r="O343" s="24"/>
      <c r="P343" s="25"/>
      <c r="Q343" s="24"/>
      <c r="R343" s="24"/>
      <c r="S343" s="25"/>
      <c r="T343" s="24"/>
      <c r="U343" s="24"/>
      <c r="V343" s="24"/>
      <c r="W343" s="25"/>
      <c r="X343" s="24"/>
      <c r="Y343" s="24"/>
      <c r="Z343" s="26"/>
      <c r="AA343" s="26"/>
      <c r="AB343" s="24"/>
      <c r="AC343" s="26"/>
      <c r="AD343" s="24"/>
      <c r="AE343" s="24"/>
      <c r="AF343" s="24"/>
      <c r="AG343" s="24"/>
      <c r="AH343" s="24"/>
      <c r="AI343" s="24"/>
    </row>
    <row r="344" spans="1:35" ht="13.2">
      <c r="A344" s="20"/>
      <c r="B344" s="21"/>
      <c r="C344" s="21"/>
      <c r="D344" s="21"/>
      <c r="E344" s="21"/>
      <c r="F344" s="26"/>
      <c r="G344" s="24"/>
      <c r="H344" s="24"/>
      <c r="I344" s="24"/>
      <c r="J344" s="24"/>
      <c r="K344" s="24"/>
      <c r="L344" s="24"/>
      <c r="M344" s="24"/>
      <c r="N344" s="24"/>
      <c r="O344" s="24"/>
      <c r="P344" s="25"/>
      <c r="Q344" s="24"/>
      <c r="R344" s="24"/>
      <c r="S344" s="25"/>
      <c r="T344" s="24"/>
      <c r="U344" s="24"/>
      <c r="V344" s="24"/>
      <c r="W344" s="25"/>
      <c r="X344" s="24"/>
      <c r="Y344" s="24"/>
      <c r="Z344" s="26"/>
      <c r="AA344" s="26"/>
      <c r="AB344" s="24"/>
      <c r="AC344" s="26"/>
      <c r="AD344" s="24"/>
      <c r="AE344" s="24"/>
      <c r="AF344" s="24"/>
      <c r="AG344" s="24"/>
      <c r="AH344" s="24"/>
      <c r="AI344" s="24"/>
    </row>
    <row r="345" spans="1:35" ht="13.2">
      <c r="A345" s="20"/>
      <c r="B345" s="21"/>
      <c r="C345" s="21"/>
      <c r="D345" s="21"/>
      <c r="E345" s="21"/>
      <c r="F345" s="26"/>
      <c r="G345" s="24"/>
      <c r="H345" s="24"/>
      <c r="I345" s="24"/>
      <c r="J345" s="24"/>
      <c r="K345" s="24"/>
      <c r="L345" s="24"/>
      <c r="M345" s="24"/>
      <c r="N345" s="24"/>
      <c r="O345" s="24"/>
      <c r="P345" s="25"/>
      <c r="Q345" s="24"/>
      <c r="R345" s="24"/>
      <c r="S345" s="25"/>
      <c r="T345" s="24"/>
      <c r="U345" s="24"/>
      <c r="V345" s="24"/>
      <c r="W345" s="25"/>
      <c r="X345" s="24"/>
      <c r="Y345" s="24"/>
      <c r="Z345" s="26"/>
      <c r="AA345" s="26"/>
      <c r="AB345" s="24"/>
      <c r="AC345" s="26"/>
      <c r="AD345" s="24"/>
      <c r="AE345" s="24"/>
      <c r="AF345" s="24"/>
      <c r="AG345" s="24"/>
      <c r="AH345" s="24"/>
      <c r="AI345" s="24"/>
    </row>
    <row r="346" spans="1:35" ht="13.2">
      <c r="A346" s="20"/>
      <c r="B346" s="21"/>
      <c r="C346" s="21"/>
      <c r="D346" s="21"/>
      <c r="E346" s="21"/>
      <c r="F346" s="26"/>
      <c r="G346" s="24"/>
      <c r="H346" s="24"/>
      <c r="I346" s="24"/>
      <c r="J346" s="24"/>
      <c r="K346" s="24"/>
      <c r="L346" s="24"/>
      <c r="M346" s="24"/>
      <c r="N346" s="24"/>
      <c r="O346" s="24"/>
      <c r="P346" s="25"/>
      <c r="Q346" s="24"/>
      <c r="R346" s="24"/>
      <c r="S346" s="25"/>
      <c r="T346" s="24"/>
      <c r="U346" s="24"/>
      <c r="V346" s="24"/>
      <c r="W346" s="25"/>
      <c r="X346" s="24"/>
      <c r="Y346" s="24"/>
      <c r="Z346" s="26"/>
      <c r="AA346" s="26"/>
      <c r="AB346" s="24"/>
      <c r="AC346" s="26"/>
      <c r="AD346" s="24"/>
      <c r="AE346" s="24"/>
      <c r="AF346" s="24"/>
      <c r="AG346" s="24"/>
      <c r="AH346" s="24"/>
      <c r="AI346" s="24"/>
    </row>
    <row r="347" spans="1:35" ht="13.2">
      <c r="A347" s="20"/>
      <c r="B347" s="21"/>
      <c r="C347" s="21"/>
      <c r="D347" s="21"/>
      <c r="E347" s="21"/>
      <c r="F347" s="26"/>
      <c r="G347" s="24"/>
      <c r="H347" s="24"/>
      <c r="I347" s="24"/>
      <c r="J347" s="24"/>
      <c r="K347" s="24"/>
      <c r="L347" s="24"/>
      <c r="M347" s="24"/>
      <c r="N347" s="24"/>
      <c r="O347" s="24"/>
      <c r="P347" s="25"/>
      <c r="Q347" s="24"/>
      <c r="R347" s="24"/>
      <c r="S347" s="25"/>
      <c r="T347" s="24"/>
      <c r="U347" s="24"/>
      <c r="V347" s="24"/>
      <c r="W347" s="25"/>
      <c r="X347" s="24"/>
      <c r="Y347" s="24"/>
      <c r="Z347" s="26"/>
      <c r="AA347" s="26"/>
      <c r="AB347" s="24"/>
      <c r="AC347" s="26"/>
      <c r="AD347" s="24"/>
      <c r="AE347" s="24"/>
      <c r="AF347" s="24"/>
      <c r="AG347" s="24"/>
      <c r="AH347" s="24"/>
      <c r="AI347" s="24"/>
    </row>
    <row r="348" spans="1:35" ht="13.2">
      <c r="A348" s="20"/>
      <c r="B348" s="21"/>
      <c r="C348" s="21"/>
      <c r="D348" s="21"/>
      <c r="E348" s="21"/>
      <c r="F348" s="26"/>
      <c r="G348" s="24"/>
      <c r="H348" s="24"/>
      <c r="I348" s="24"/>
      <c r="J348" s="24"/>
      <c r="K348" s="24"/>
      <c r="L348" s="24"/>
      <c r="M348" s="24"/>
      <c r="N348" s="24"/>
      <c r="O348" s="24"/>
      <c r="P348" s="25"/>
      <c r="Q348" s="24"/>
      <c r="R348" s="24"/>
      <c r="S348" s="25"/>
      <c r="T348" s="24"/>
      <c r="U348" s="24"/>
      <c r="V348" s="24"/>
      <c r="W348" s="25"/>
      <c r="X348" s="24"/>
      <c r="Y348" s="24"/>
      <c r="Z348" s="26"/>
      <c r="AA348" s="26"/>
      <c r="AB348" s="24"/>
      <c r="AC348" s="26"/>
      <c r="AD348" s="24"/>
      <c r="AE348" s="24"/>
      <c r="AF348" s="24"/>
      <c r="AG348" s="24"/>
      <c r="AH348" s="24"/>
      <c r="AI348" s="24"/>
    </row>
    <row r="349" spans="1:35" ht="13.2">
      <c r="A349" s="20"/>
      <c r="B349" s="21"/>
      <c r="C349" s="21"/>
      <c r="D349" s="21"/>
      <c r="E349" s="21"/>
      <c r="F349" s="26"/>
      <c r="G349" s="24"/>
      <c r="H349" s="24"/>
      <c r="I349" s="24"/>
      <c r="J349" s="24"/>
      <c r="K349" s="24"/>
      <c r="L349" s="24"/>
      <c r="M349" s="24"/>
      <c r="N349" s="24"/>
      <c r="O349" s="24"/>
      <c r="P349" s="25"/>
      <c r="Q349" s="24"/>
      <c r="R349" s="24"/>
      <c r="S349" s="25"/>
      <c r="T349" s="24"/>
      <c r="U349" s="24"/>
      <c r="V349" s="24"/>
      <c r="W349" s="25"/>
      <c r="X349" s="24"/>
      <c r="Y349" s="24"/>
      <c r="Z349" s="26"/>
      <c r="AA349" s="26"/>
      <c r="AB349" s="24"/>
      <c r="AC349" s="26"/>
      <c r="AD349" s="24"/>
      <c r="AE349" s="24"/>
      <c r="AF349" s="24"/>
      <c r="AG349" s="24"/>
      <c r="AH349" s="24"/>
      <c r="AI349" s="24"/>
    </row>
    <row r="350" spans="1:35" ht="13.2">
      <c r="A350" s="20"/>
      <c r="B350" s="21"/>
      <c r="C350" s="21"/>
      <c r="D350" s="21"/>
      <c r="E350" s="21"/>
      <c r="F350" s="26"/>
      <c r="G350" s="24"/>
      <c r="H350" s="24"/>
      <c r="I350" s="24"/>
      <c r="J350" s="24"/>
      <c r="K350" s="24"/>
      <c r="L350" s="24"/>
      <c r="M350" s="24"/>
      <c r="N350" s="24"/>
      <c r="O350" s="24"/>
      <c r="P350" s="25"/>
      <c r="Q350" s="24"/>
      <c r="R350" s="24"/>
      <c r="S350" s="25"/>
      <c r="T350" s="24"/>
      <c r="U350" s="24"/>
      <c r="V350" s="24"/>
      <c r="W350" s="25"/>
      <c r="X350" s="24"/>
      <c r="Y350" s="24"/>
      <c r="Z350" s="26"/>
      <c r="AA350" s="26"/>
      <c r="AB350" s="24"/>
      <c r="AC350" s="26"/>
      <c r="AD350" s="24"/>
      <c r="AE350" s="24"/>
      <c r="AF350" s="24"/>
      <c r="AG350" s="24"/>
      <c r="AH350" s="24"/>
      <c r="AI350" s="24"/>
    </row>
    <row r="351" spans="1:35" ht="13.2">
      <c r="A351" s="20"/>
      <c r="B351" s="21"/>
      <c r="C351" s="21"/>
      <c r="D351" s="21"/>
      <c r="E351" s="21"/>
      <c r="F351" s="26"/>
      <c r="G351" s="24"/>
      <c r="H351" s="24"/>
      <c r="I351" s="24"/>
      <c r="J351" s="24"/>
      <c r="K351" s="24"/>
      <c r="L351" s="24"/>
      <c r="M351" s="24"/>
      <c r="N351" s="24"/>
      <c r="O351" s="24"/>
      <c r="P351" s="25"/>
      <c r="Q351" s="24"/>
      <c r="R351" s="24"/>
      <c r="S351" s="25"/>
      <c r="T351" s="24"/>
      <c r="U351" s="24"/>
      <c r="V351" s="24"/>
      <c r="W351" s="25"/>
      <c r="X351" s="24"/>
      <c r="Y351" s="24"/>
      <c r="Z351" s="26"/>
      <c r="AA351" s="26"/>
      <c r="AB351" s="24"/>
      <c r="AC351" s="26"/>
      <c r="AD351" s="24"/>
      <c r="AE351" s="24"/>
      <c r="AF351" s="24"/>
      <c r="AG351" s="24"/>
      <c r="AH351" s="24"/>
      <c r="AI351" s="24"/>
    </row>
    <row r="352" spans="1:35" ht="13.2">
      <c r="A352" s="20"/>
      <c r="B352" s="21"/>
      <c r="C352" s="21"/>
      <c r="D352" s="21"/>
      <c r="E352" s="21"/>
      <c r="F352" s="26"/>
      <c r="G352" s="24"/>
      <c r="H352" s="24"/>
      <c r="I352" s="24"/>
      <c r="J352" s="24"/>
      <c r="K352" s="24"/>
      <c r="L352" s="24"/>
      <c r="M352" s="24"/>
      <c r="N352" s="24"/>
      <c r="O352" s="24"/>
      <c r="P352" s="25"/>
      <c r="Q352" s="24"/>
      <c r="R352" s="24"/>
      <c r="S352" s="25"/>
      <c r="T352" s="24"/>
      <c r="U352" s="24"/>
      <c r="V352" s="24"/>
      <c r="W352" s="25"/>
      <c r="X352" s="24"/>
      <c r="Y352" s="24"/>
      <c r="Z352" s="26"/>
      <c r="AA352" s="26"/>
      <c r="AB352" s="24"/>
      <c r="AC352" s="26"/>
      <c r="AD352" s="24"/>
      <c r="AE352" s="24"/>
      <c r="AF352" s="24"/>
      <c r="AG352" s="24"/>
      <c r="AH352" s="24"/>
      <c r="AI352" s="24"/>
    </row>
    <row r="353" spans="1:35" ht="13.2">
      <c r="A353" s="20"/>
      <c r="B353" s="21"/>
      <c r="C353" s="21"/>
      <c r="D353" s="21"/>
      <c r="E353" s="21"/>
      <c r="F353" s="26"/>
      <c r="G353" s="24"/>
      <c r="H353" s="24"/>
      <c r="I353" s="24"/>
      <c r="J353" s="24"/>
      <c r="K353" s="24"/>
      <c r="L353" s="24"/>
      <c r="M353" s="24"/>
      <c r="N353" s="24"/>
      <c r="O353" s="24"/>
      <c r="P353" s="25"/>
      <c r="Q353" s="24"/>
      <c r="R353" s="24"/>
      <c r="S353" s="25"/>
      <c r="T353" s="24"/>
      <c r="U353" s="24"/>
      <c r="V353" s="24"/>
      <c r="W353" s="25"/>
      <c r="X353" s="24"/>
      <c r="Y353" s="24"/>
      <c r="Z353" s="26"/>
      <c r="AA353" s="26"/>
      <c r="AB353" s="24"/>
      <c r="AC353" s="26"/>
      <c r="AD353" s="24"/>
      <c r="AE353" s="24"/>
      <c r="AF353" s="24"/>
      <c r="AG353" s="24"/>
      <c r="AH353" s="24"/>
      <c r="AI353" s="24"/>
    </row>
    <row r="354" spans="1:35" ht="13.2">
      <c r="A354" s="20"/>
      <c r="B354" s="21"/>
      <c r="C354" s="21"/>
      <c r="D354" s="21"/>
      <c r="E354" s="21"/>
      <c r="F354" s="26"/>
      <c r="G354" s="24"/>
      <c r="H354" s="24"/>
      <c r="I354" s="24"/>
      <c r="J354" s="24"/>
      <c r="K354" s="24"/>
      <c r="L354" s="24"/>
      <c r="M354" s="24"/>
      <c r="N354" s="24"/>
      <c r="O354" s="24"/>
      <c r="P354" s="25"/>
      <c r="Q354" s="24"/>
      <c r="R354" s="24"/>
      <c r="S354" s="25"/>
      <c r="T354" s="24"/>
      <c r="U354" s="24"/>
      <c r="V354" s="24"/>
      <c r="W354" s="25"/>
      <c r="X354" s="24"/>
      <c r="Y354" s="24"/>
      <c r="Z354" s="26"/>
      <c r="AA354" s="26"/>
      <c r="AB354" s="24"/>
      <c r="AC354" s="26"/>
      <c r="AD354" s="24"/>
      <c r="AE354" s="24"/>
      <c r="AF354" s="24"/>
      <c r="AG354" s="24"/>
      <c r="AH354" s="24"/>
      <c r="AI354" s="24"/>
    </row>
    <row r="355" spans="1:35" ht="13.2">
      <c r="A355" s="20"/>
      <c r="B355" s="21"/>
      <c r="C355" s="21"/>
      <c r="D355" s="21"/>
      <c r="E355" s="21"/>
      <c r="F355" s="26"/>
      <c r="G355" s="24"/>
      <c r="H355" s="24"/>
      <c r="I355" s="24"/>
      <c r="J355" s="24"/>
      <c r="K355" s="24"/>
      <c r="L355" s="24"/>
      <c r="M355" s="24"/>
      <c r="N355" s="24"/>
      <c r="O355" s="24"/>
      <c r="P355" s="25"/>
      <c r="Q355" s="24"/>
      <c r="R355" s="24"/>
      <c r="S355" s="25"/>
      <c r="T355" s="24"/>
      <c r="U355" s="24"/>
      <c r="V355" s="24"/>
      <c r="W355" s="25"/>
      <c r="X355" s="24"/>
      <c r="Y355" s="24"/>
      <c r="Z355" s="26"/>
      <c r="AA355" s="26"/>
      <c r="AB355" s="24"/>
      <c r="AC355" s="26"/>
      <c r="AD355" s="24"/>
      <c r="AE355" s="24"/>
      <c r="AF355" s="24"/>
      <c r="AG355" s="24"/>
      <c r="AH355" s="24"/>
      <c r="AI355" s="24"/>
    </row>
    <row r="356" spans="1:35" ht="13.2">
      <c r="A356" s="20"/>
      <c r="B356" s="21"/>
      <c r="C356" s="21"/>
      <c r="D356" s="21"/>
      <c r="E356" s="21"/>
      <c r="F356" s="26"/>
      <c r="G356" s="24"/>
      <c r="H356" s="24"/>
      <c r="I356" s="24"/>
      <c r="J356" s="24"/>
      <c r="K356" s="24"/>
      <c r="L356" s="24"/>
      <c r="M356" s="24"/>
      <c r="N356" s="24"/>
      <c r="O356" s="24"/>
      <c r="P356" s="25"/>
      <c r="Q356" s="24"/>
      <c r="R356" s="24"/>
      <c r="S356" s="25"/>
      <c r="T356" s="24"/>
      <c r="U356" s="24"/>
      <c r="V356" s="24"/>
      <c r="W356" s="25"/>
      <c r="X356" s="24"/>
      <c r="Y356" s="24"/>
      <c r="Z356" s="26"/>
      <c r="AA356" s="26"/>
      <c r="AB356" s="24"/>
      <c r="AC356" s="26"/>
      <c r="AD356" s="24"/>
      <c r="AE356" s="24"/>
      <c r="AF356" s="24"/>
      <c r="AG356" s="24"/>
      <c r="AH356" s="24"/>
      <c r="AI356" s="24"/>
    </row>
    <row r="357" spans="1:35" ht="13.2">
      <c r="A357" s="20"/>
      <c r="B357" s="21"/>
      <c r="C357" s="21"/>
      <c r="D357" s="21"/>
      <c r="E357" s="21"/>
      <c r="F357" s="26"/>
      <c r="G357" s="24"/>
      <c r="H357" s="24"/>
      <c r="I357" s="24"/>
      <c r="J357" s="24"/>
      <c r="K357" s="24"/>
      <c r="L357" s="24"/>
      <c r="M357" s="24"/>
      <c r="N357" s="24"/>
      <c r="O357" s="24"/>
      <c r="P357" s="25"/>
      <c r="Q357" s="24"/>
      <c r="R357" s="24"/>
      <c r="S357" s="25"/>
      <c r="T357" s="24"/>
      <c r="U357" s="24"/>
      <c r="V357" s="24"/>
      <c r="W357" s="25"/>
      <c r="X357" s="24"/>
      <c r="Y357" s="24"/>
      <c r="Z357" s="26"/>
      <c r="AA357" s="26"/>
      <c r="AB357" s="24"/>
      <c r="AC357" s="26"/>
      <c r="AD357" s="24"/>
      <c r="AE357" s="24"/>
      <c r="AF357" s="24"/>
      <c r="AG357" s="24"/>
      <c r="AH357" s="24"/>
      <c r="AI357" s="24"/>
    </row>
    <row r="358" spans="1:35" ht="13.2">
      <c r="A358" s="20"/>
      <c r="B358" s="21"/>
      <c r="C358" s="21"/>
      <c r="D358" s="21"/>
      <c r="E358" s="21"/>
      <c r="F358" s="26"/>
      <c r="G358" s="24"/>
      <c r="H358" s="24"/>
      <c r="I358" s="24"/>
      <c r="J358" s="24"/>
      <c r="K358" s="24"/>
      <c r="L358" s="24"/>
      <c r="M358" s="24"/>
      <c r="N358" s="24"/>
      <c r="O358" s="24"/>
      <c r="P358" s="25"/>
      <c r="Q358" s="24"/>
      <c r="R358" s="24"/>
      <c r="S358" s="25"/>
      <c r="T358" s="24"/>
      <c r="U358" s="24"/>
      <c r="V358" s="24"/>
      <c r="W358" s="25"/>
      <c r="X358" s="24"/>
      <c r="Y358" s="24"/>
      <c r="Z358" s="26"/>
      <c r="AA358" s="26"/>
      <c r="AB358" s="24"/>
      <c r="AC358" s="26"/>
      <c r="AD358" s="24"/>
      <c r="AE358" s="24"/>
      <c r="AF358" s="24"/>
      <c r="AG358" s="24"/>
      <c r="AH358" s="24"/>
      <c r="AI358" s="24"/>
    </row>
    <row r="359" spans="1:35" ht="13.2">
      <c r="A359" s="20"/>
      <c r="B359" s="21"/>
      <c r="C359" s="21"/>
      <c r="D359" s="21"/>
      <c r="E359" s="21"/>
      <c r="F359" s="26"/>
      <c r="G359" s="24"/>
      <c r="H359" s="24"/>
      <c r="I359" s="24"/>
      <c r="J359" s="24"/>
      <c r="K359" s="24"/>
      <c r="L359" s="24"/>
      <c r="M359" s="24"/>
      <c r="N359" s="24"/>
      <c r="O359" s="24"/>
      <c r="P359" s="25"/>
      <c r="Q359" s="24"/>
      <c r="R359" s="24"/>
      <c r="S359" s="25"/>
      <c r="T359" s="24"/>
      <c r="U359" s="24"/>
      <c r="V359" s="24"/>
      <c r="W359" s="25"/>
      <c r="X359" s="24"/>
      <c r="Y359" s="24"/>
      <c r="Z359" s="26"/>
      <c r="AA359" s="26"/>
      <c r="AB359" s="24"/>
      <c r="AC359" s="26"/>
      <c r="AD359" s="24"/>
      <c r="AE359" s="24"/>
      <c r="AF359" s="24"/>
      <c r="AG359" s="24"/>
      <c r="AH359" s="24"/>
      <c r="AI359" s="24"/>
    </row>
    <row r="360" spans="1:35" ht="13.2">
      <c r="A360" s="20"/>
      <c r="B360" s="21"/>
      <c r="C360" s="21"/>
      <c r="D360" s="21"/>
      <c r="E360" s="21"/>
      <c r="F360" s="26"/>
      <c r="G360" s="24"/>
      <c r="H360" s="24"/>
      <c r="I360" s="24"/>
      <c r="J360" s="24"/>
      <c r="K360" s="24"/>
      <c r="L360" s="24"/>
      <c r="M360" s="24"/>
      <c r="N360" s="24"/>
      <c r="O360" s="24"/>
      <c r="P360" s="25"/>
      <c r="Q360" s="24"/>
      <c r="R360" s="24"/>
      <c r="S360" s="25"/>
      <c r="T360" s="24"/>
      <c r="U360" s="24"/>
      <c r="V360" s="24"/>
      <c r="W360" s="25"/>
      <c r="X360" s="24"/>
      <c r="Y360" s="24"/>
      <c r="Z360" s="26"/>
      <c r="AA360" s="26"/>
      <c r="AB360" s="24"/>
      <c r="AC360" s="26"/>
      <c r="AD360" s="24"/>
      <c r="AE360" s="24"/>
      <c r="AF360" s="24"/>
      <c r="AG360" s="24"/>
      <c r="AH360" s="24"/>
      <c r="AI360" s="24"/>
    </row>
    <row r="361" spans="1:35" ht="13.2">
      <c r="A361" s="20"/>
      <c r="B361" s="21"/>
      <c r="C361" s="21"/>
      <c r="D361" s="21"/>
      <c r="E361" s="21"/>
      <c r="F361" s="26"/>
      <c r="G361" s="24"/>
      <c r="H361" s="24"/>
      <c r="I361" s="24"/>
      <c r="J361" s="24"/>
      <c r="K361" s="24"/>
      <c r="L361" s="24"/>
      <c r="M361" s="24"/>
      <c r="N361" s="24"/>
      <c r="O361" s="24"/>
      <c r="P361" s="25"/>
      <c r="Q361" s="24"/>
      <c r="R361" s="24"/>
      <c r="S361" s="25"/>
      <c r="T361" s="24"/>
      <c r="U361" s="24"/>
      <c r="V361" s="24"/>
      <c r="W361" s="25"/>
      <c r="X361" s="24"/>
      <c r="Y361" s="24"/>
      <c r="Z361" s="26"/>
      <c r="AA361" s="26"/>
      <c r="AB361" s="24"/>
      <c r="AC361" s="26"/>
      <c r="AD361" s="24"/>
      <c r="AE361" s="24"/>
      <c r="AF361" s="24"/>
      <c r="AG361" s="24"/>
      <c r="AH361" s="24"/>
      <c r="AI361" s="24"/>
    </row>
    <row r="362" spans="1:35" ht="13.2">
      <c r="A362" s="20"/>
      <c r="B362" s="21"/>
      <c r="C362" s="21"/>
      <c r="D362" s="21"/>
      <c r="E362" s="21"/>
      <c r="F362" s="26"/>
      <c r="G362" s="24"/>
      <c r="H362" s="24"/>
      <c r="I362" s="24"/>
      <c r="J362" s="24"/>
      <c r="K362" s="24"/>
      <c r="L362" s="24"/>
      <c r="M362" s="24"/>
      <c r="N362" s="24"/>
      <c r="O362" s="24"/>
      <c r="P362" s="25"/>
      <c r="Q362" s="24"/>
      <c r="R362" s="24"/>
      <c r="S362" s="25"/>
      <c r="T362" s="24"/>
      <c r="U362" s="24"/>
      <c r="V362" s="24"/>
      <c r="W362" s="25"/>
      <c r="X362" s="24"/>
      <c r="Y362" s="24"/>
      <c r="Z362" s="26"/>
      <c r="AA362" s="26"/>
      <c r="AB362" s="24"/>
      <c r="AC362" s="26"/>
      <c r="AD362" s="24"/>
      <c r="AE362" s="24"/>
      <c r="AF362" s="24"/>
      <c r="AG362" s="24"/>
      <c r="AH362" s="24"/>
      <c r="AI362" s="24"/>
    </row>
    <row r="363" spans="1:35" ht="13.2">
      <c r="A363" s="20"/>
      <c r="B363" s="21"/>
      <c r="C363" s="21"/>
      <c r="D363" s="21"/>
      <c r="E363" s="21"/>
      <c r="F363" s="26"/>
      <c r="G363" s="24"/>
      <c r="H363" s="24"/>
      <c r="I363" s="24"/>
      <c r="J363" s="24"/>
      <c r="K363" s="24"/>
      <c r="L363" s="24"/>
      <c r="M363" s="24"/>
      <c r="N363" s="24"/>
      <c r="O363" s="24"/>
      <c r="P363" s="25"/>
      <c r="Q363" s="24"/>
      <c r="R363" s="24"/>
      <c r="S363" s="25"/>
      <c r="T363" s="24"/>
      <c r="U363" s="24"/>
      <c r="V363" s="24"/>
      <c r="W363" s="25"/>
      <c r="X363" s="24"/>
      <c r="Y363" s="24"/>
      <c r="Z363" s="26"/>
      <c r="AA363" s="26"/>
      <c r="AB363" s="24"/>
      <c r="AC363" s="26"/>
      <c r="AD363" s="24"/>
      <c r="AE363" s="24"/>
      <c r="AF363" s="24"/>
      <c r="AG363" s="24"/>
      <c r="AH363" s="24"/>
      <c r="AI363" s="24"/>
    </row>
    <row r="364" spans="1:35" ht="13.2">
      <c r="A364" s="20"/>
      <c r="B364" s="21"/>
      <c r="C364" s="21"/>
      <c r="D364" s="21"/>
      <c r="E364" s="21"/>
      <c r="F364" s="26"/>
      <c r="G364" s="24"/>
      <c r="H364" s="24"/>
      <c r="I364" s="24"/>
      <c r="J364" s="24"/>
      <c r="K364" s="24"/>
      <c r="L364" s="24"/>
      <c r="M364" s="24"/>
      <c r="N364" s="24"/>
      <c r="O364" s="24"/>
      <c r="P364" s="25"/>
      <c r="Q364" s="24"/>
      <c r="R364" s="24"/>
      <c r="S364" s="25"/>
      <c r="T364" s="24"/>
      <c r="U364" s="24"/>
      <c r="V364" s="24"/>
      <c r="W364" s="25"/>
      <c r="X364" s="24"/>
      <c r="Y364" s="24"/>
      <c r="Z364" s="26"/>
      <c r="AA364" s="26"/>
      <c r="AB364" s="24"/>
      <c r="AC364" s="26"/>
      <c r="AD364" s="24"/>
      <c r="AE364" s="24"/>
      <c r="AF364" s="24"/>
      <c r="AG364" s="24"/>
      <c r="AH364" s="24"/>
      <c r="AI364" s="24"/>
    </row>
    <row r="365" spans="1:35" ht="13.2">
      <c r="A365" s="20"/>
      <c r="B365" s="21"/>
      <c r="C365" s="21"/>
      <c r="D365" s="21"/>
      <c r="E365" s="21"/>
      <c r="F365" s="26"/>
      <c r="G365" s="24"/>
      <c r="H365" s="24"/>
      <c r="I365" s="24"/>
      <c r="J365" s="24"/>
      <c r="K365" s="24"/>
      <c r="L365" s="24"/>
      <c r="M365" s="24"/>
      <c r="N365" s="24"/>
      <c r="O365" s="24"/>
      <c r="P365" s="25"/>
      <c r="Q365" s="24"/>
      <c r="R365" s="24"/>
      <c r="S365" s="25"/>
      <c r="T365" s="24"/>
      <c r="U365" s="24"/>
      <c r="V365" s="24"/>
      <c r="W365" s="25"/>
      <c r="X365" s="24"/>
      <c r="Y365" s="24"/>
      <c r="Z365" s="26"/>
      <c r="AA365" s="26"/>
      <c r="AB365" s="24"/>
      <c r="AC365" s="26"/>
      <c r="AD365" s="24"/>
      <c r="AE365" s="24"/>
      <c r="AF365" s="24"/>
      <c r="AG365" s="24"/>
      <c r="AH365" s="24"/>
      <c r="AI365" s="24"/>
    </row>
    <row r="366" spans="1:35" ht="13.2">
      <c r="A366" s="20"/>
      <c r="B366" s="21"/>
      <c r="C366" s="21"/>
      <c r="D366" s="21"/>
      <c r="E366" s="21"/>
      <c r="F366" s="26"/>
      <c r="G366" s="24"/>
      <c r="H366" s="24"/>
      <c r="I366" s="24"/>
      <c r="J366" s="24"/>
      <c r="K366" s="24"/>
      <c r="L366" s="24"/>
      <c r="M366" s="24"/>
      <c r="N366" s="24"/>
      <c r="O366" s="24"/>
      <c r="P366" s="25"/>
      <c r="Q366" s="24"/>
      <c r="R366" s="24"/>
      <c r="S366" s="25"/>
      <c r="T366" s="24"/>
      <c r="U366" s="24"/>
      <c r="V366" s="24"/>
      <c r="W366" s="25"/>
      <c r="X366" s="24"/>
      <c r="Y366" s="24"/>
      <c r="Z366" s="26"/>
      <c r="AA366" s="26"/>
      <c r="AB366" s="24"/>
      <c r="AC366" s="26"/>
      <c r="AD366" s="24"/>
      <c r="AE366" s="24"/>
      <c r="AF366" s="24"/>
      <c r="AG366" s="24"/>
      <c r="AH366" s="24"/>
      <c r="AI366" s="24"/>
    </row>
    <row r="367" spans="1:35" ht="13.2">
      <c r="A367" s="20"/>
      <c r="B367" s="21"/>
      <c r="C367" s="21"/>
      <c r="D367" s="21"/>
      <c r="E367" s="21"/>
      <c r="F367" s="26"/>
      <c r="G367" s="24"/>
      <c r="H367" s="24"/>
      <c r="I367" s="24"/>
      <c r="J367" s="24"/>
      <c r="K367" s="24"/>
      <c r="L367" s="24"/>
      <c r="M367" s="24"/>
      <c r="N367" s="24"/>
      <c r="O367" s="24"/>
      <c r="P367" s="25"/>
      <c r="Q367" s="24"/>
      <c r="R367" s="24"/>
      <c r="S367" s="25"/>
      <c r="T367" s="24"/>
      <c r="U367" s="24"/>
      <c r="V367" s="24"/>
      <c r="W367" s="25"/>
      <c r="X367" s="24"/>
      <c r="Y367" s="24"/>
      <c r="Z367" s="26"/>
      <c r="AA367" s="26"/>
      <c r="AB367" s="24"/>
      <c r="AC367" s="26"/>
      <c r="AD367" s="24"/>
      <c r="AE367" s="24"/>
      <c r="AF367" s="24"/>
      <c r="AG367" s="24"/>
      <c r="AH367" s="24"/>
      <c r="AI367" s="24"/>
    </row>
    <row r="368" spans="1:35" ht="13.2">
      <c r="A368" s="20"/>
      <c r="B368" s="21"/>
      <c r="C368" s="21"/>
      <c r="D368" s="21"/>
      <c r="E368" s="21"/>
      <c r="F368" s="26"/>
      <c r="G368" s="24"/>
      <c r="H368" s="24"/>
      <c r="I368" s="24"/>
      <c r="J368" s="24"/>
      <c r="K368" s="24"/>
      <c r="L368" s="24"/>
      <c r="M368" s="24"/>
      <c r="N368" s="24"/>
      <c r="O368" s="24"/>
      <c r="P368" s="25"/>
      <c r="Q368" s="24"/>
      <c r="R368" s="24"/>
      <c r="S368" s="25"/>
      <c r="T368" s="24"/>
      <c r="U368" s="24"/>
      <c r="V368" s="24"/>
      <c r="W368" s="25"/>
      <c r="X368" s="24"/>
      <c r="Y368" s="24"/>
      <c r="Z368" s="26"/>
      <c r="AA368" s="26"/>
      <c r="AB368" s="24"/>
      <c r="AC368" s="26"/>
      <c r="AD368" s="24"/>
      <c r="AE368" s="24"/>
      <c r="AF368" s="24"/>
      <c r="AG368" s="24"/>
      <c r="AH368" s="24"/>
      <c r="AI368" s="24"/>
    </row>
    <row r="369" spans="1:35" ht="13.2">
      <c r="A369" s="20"/>
      <c r="B369" s="21"/>
      <c r="C369" s="21"/>
      <c r="D369" s="21"/>
      <c r="E369" s="21"/>
      <c r="F369" s="26"/>
      <c r="G369" s="24"/>
      <c r="H369" s="24"/>
      <c r="I369" s="24"/>
      <c r="J369" s="24"/>
      <c r="K369" s="24"/>
      <c r="L369" s="24"/>
      <c r="M369" s="24"/>
      <c r="N369" s="24"/>
      <c r="O369" s="24"/>
      <c r="P369" s="25"/>
      <c r="Q369" s="24"/>
      <c r="R369" s="24"/>
      <c r="S369" s="25"/>
      <c r="T369" s="24"/>
      <c r="U369" s="24"/>
      <c r="V369" s="24"/>
      <c r="W369" s="25"/>
      <c r="X369" s="24"/>
      <c r="Y369" s="24"/>
      <c r="Z369" s="26"/>
      <c r="AA369" s="26"/>
      <c r="AB369" s="24"/>
      <c r="AC369" s="26"/>
      <c r="AD369" s="24"/>
      <c r="AE369" s="24"/>
      <c r="AF369" s="24"/>
      <c r="AG369" s="24"/>
      <c r="AH369" s="24"/>
      <c r="AI369" s="24"/>
    </row>
    <row r="370" spans="1:35" ht="13.2">
      <c r="A370" s="20"/>
      <c r="B370" s="21"/>
      <c r="C370" s="21"/>
      <c r="D370" s="21"/>
      <c r="E370" s="21"/>
      <c r="F370" s="26"/>
      <c r="G370" s="24"/>
      <c r="H370" s="24"/>
      <c r="I370" s="24"/>
      <c r="J370" s="24"/>
      <c r="K370" s="24"/>
      <c r="L370" s="24"/>
      <c r="M370" s="24"/>
      <c r="N370" s="24"/>
      <c r="O370" s="24"/>
      <c r="P370" s="25"/>
      <c r="Q370" s="24"/>
      <c r="R370" s="24"/>
      <c r="S370" s="25"/>
      <c r="T370" s="24"/>
      <c r="U370" s="24"/>
      <c r="V370" s="24"/>
      <c r="W370" s="25"/>
      <c r="X370" s="24"/>
      <c r="Y370" s="24"/>
      <c r="Z370" s="26"/>
      <c r="AA370" s="26"/>
      <c r="AB370" s="24"/>
      <c r="AC370" s="26"/>
      <c r="AD370" s="24"/>
      <c r="AE370" s="24"/>
      <c r="AF370" s="24"/>
      <c r="AG370" s="24"/>
      <c r="AH370" s="24"/>
      <c r="AI370" s="24"/>
    </row>
    <row r="371" spans="1:35" ht="13.2">
      <c r="A371" s="20"/>
      <c r="B371" s="21"/>
      <c r="C371" s="21"/>
      <c r="D371" s="21"/>
      <c r="E371" s="21"/>
      <c r="F371" s="26"/>
      <c r="G371" s="24"/>
      <c r="H371" s="24"/>
      <c r="I371" s="24"/>
      <c r="J371" s="24"/>
      <c r="K371" s="24"/>
      <c r="L371" s="24"/>
      <c r="M371" s="24"/>
      <c r="N371" s="24"/>
      <c r="O371" s="24"/>
      <c r="P371" s="25"/>
      <c r="Q371" s="24"/>
      <c r="R371" s="24"/>
      <c r="S371" s="25"/>
      <c r="T371" s="24"/>
      <c r="U371" s="24"/>
      <c r="V371" s="24"/>
      <c r="W371" s="25"/>
      <c r="X371" s="24"/>
      <c r="Y371" s="24"/>
      <c r="Z371" s="26"/>
      <c r="AA371" s="26"/>
      <c r="AB371" s="24"/>
      <c r="AC371" s="26"/>
      <c r="AD371" s="24"/>
      <c r="AE371" s="24"/>
      <c r="AF371" s="24"/>
      <c r="AG371" s="24"/>
      <c r="AH371" s="24"/>
      <c r="AI371" s="24"/>
    </row>
    <row r="372" spans="1:35" ht="13.2">
      <c r="A372" s="20"/>
      <c r="B372" s="21"/>
      <c r="C372" s="21"/>
      <c r="D372" s="21"/>
      <c r="E372" s="21"/>
      <c r="F372" s="26"/>
      <c r="G372" s="24"/>
      <c r="H372" s="24"/>
      <c r="I372" s="24"/>
      <c r="J372" s="24"/>
      <c r="K372" s="24"/>
      <c r="L372" s="24"/>
      <c r="M372" s="24"/>
      <c r="N372" s="24"/>
      <c r="O372" s="24"/>
      <c r="P372" s="25"/>
      <c r="Q372" s="24"/>
      <c r="R372" s="24"/>
      <c r="S372" s="25"/>
      <c r="T372" s="24"/>
      <c r="U372" s="24"/>
      <c r="V372" s="24"/>
      <c r="W372" s="25"/>
      <c r="X372" s="24"/>
      <c r="Y372" s="24"/>
      <c r="Z372" s="26"/>
      <c r="AA372" s="26"/>
      <c r="AB372" s="24"/>
      <c r="AC372" s="26"/>
      <c r="AD372" s="24"/>
      <c r="AE372" s="24"/>
      <c r="AF372" s="24"/>
      <c r="AG372" s="24"/>
      <c r="AH372" s="24"/>
      <c r="AI372" s="24"/>
    </row>
    <row r="373" spans="1:35" ht="13.2">
      <c r="A373" s="20"/>
      <c r="B373" s="21"/>
      <c r="C373" s="21"/>
      <c r="D373" s="21"/>
      <c r="E373" s="21"/>
      <c r="F373" s="26"/>
      <c r="G373" s="24"/>
      <c r="H373" s="24"/>
      <c r="I373" s="24"/>
      <c r="J373" s="24"/>
      <c r="K373" s="24"/>
      <c r="L373" s="24"/>
      <c r="M373" s="24"/>
      <c r="N373" s="24"/>
      <c r="O373" s="24"/>
      <c r="P373" s="25"/>
      <c r="Q373" s="24"/>
      <c r="R373" s="24"/>
      <c r="S373" s="25"/>
      <c r="T373" s="24"/>
      <c r="U373" s="24"/>
      <c r="V373" s="24"/>
      <c r="W373" s="25"/>
      <c r="X373" s="24"/>
      <c r="Y373" s="24"/>
      <c r="Z373" s="26"/>
      <c r="AA373" s="26"/>
      <c r="AB373" s="24"/>
      <c r="AC373" s="26"/>
      <c r="AD373" s="24"/>
      <c r="AE373" s="24"/>
      <c r="AF373" s="24"/>
      <c r="AG373" s="24"/>
      <c r="AH373" s="24"/>
      <c r="AI373" s="24"/>
    </row>
    <row r="374" spans="1:35" ht="13.2">
      <c r="A374" s="20"/>
      <c r="B374" s="21"/>
      <c r="C374" s="21"/>
      <c r="D374" s="21"/>
      <c r="E374" s="21"/>
      <c r="F374" s="26"/>
      <c r="G374" s="24"/>
      <c r="H374" s="24"/>
      <c r="I374" s="24"/>
      <c r="J374" s="24"/>
      <c r="K374" s="24"/>
      <c r="L374" s="24"/>
      <c r="M374" s="24"/>
      <c r="N374" s="24"/>
      <c r="O374" s="24"/>
      <c r="P374" s="25"/>
      <c r="Q374" s="24"/>
      <c r="R374" s="24"/>
      <c r="S374" s="25"/>
      <c r="T374" s="24"/>
      <c r="U374" s="24"/>
      <c r="V374" s="24"/>
      <c r="W374" s="25"/>
      <c r="X374" s="24"/>
      <c r="Y374" s="24"/>
      <c r="Z374" s="26"/>
      <c r="AA374" s="26"/>
      <c r="AB374" s="24"/>
      <c r="AC374" s="26"/>
      <c r="AD374" s="24"/>
      <c r="AE374" s="24"/>
      <c r="AF374" s="24"/>
      <c r="AG374" s="24"/>
      <c r="AH374" s="24"/>
      <c r="AI374" s="24"/>
    </row>
    <row r="375" spans="1:35" ht="13.2">
      <c r="A375" s="20"/>
      <c r="B375" s="21"/>
      <c r="C375" s="21"/>
      <c r="D375" s="21"/>
      <c r="E375" s="21"/>
      <c r="F375" s="26"/>
      <c r="G375" s="24"/>
      <c r="H375" s="24"/>
      <c r="I375" s="24"/>
      <c r="J375" s="24"/>
      <c r="K375" s="24"/>
      <c r="L375" s="24"/>
      <c r="M375" s="24"/>
      <c r="N375" s="24"/>
      <c r="O375" s="24"/>
      <c r="P375" s="25"/>
      <c r="Q375" s="24"/>
      <c r="R375" s="24"/>
      <c r="S375" s="25"/>
      <c r="T375" s="24"/>
      <c r="U375" s="24"/>
      <c r="V375" s="24"/>
      <c r="W375" s="25"/>
      <c r="X375" s="24"/>
      <c r="Y375" s="24"/>
      <c r="Z375" s="26"/>
      <c r="AA375" s="26"/>
      <c r="AB375" s="24"/>
      <c r="AC375" s="26"/>
      <c r="AD375" s="24"/>
      <c r="AE375" s="24"/>
      <c r="AF375" s="24"/>
      <c r="AG375" s="24"/>
      <c r="AH375" s="24"/>
      <c r="AI375" s="24"/>
    </row>
    <row r="376" spans="1:35" ht="13.2">
      <c r="A376" s="20"/>
      <c r="B376" s="21"/>
      <c r="C376" s="21"/>
      <c r="D376" s="21"/>
      <c r="E376" s="21"/>
      <c r="F376" s="26"/>
      <c r="G376" s="24"/>
      <c r="H376" s="24"/>
      <c r="I376" s="24"/>
      <c r="J376" s="24"/>
      <c r="K376" s="24"/>
      <c r="L376" s="24"/>
      <c r="M376" s="24"/>
      <c r="N376" s="24"/>
      <c r="O376" s="24"/>
      <c r="P376" s="25"/>
      <c r="Q376" s="24"/>
      <c r="R376" s="24"/>
      <c r="S376" s="25"/>
      <c r="T376" s="24"/>
      <c r="U376" s="24"/>
      <c r="V376" s="24"/>
      <c r="W376" s="25"/>
      <c r="X376" s="24"/>
      <c r="Y376" s="24"/>
      <c r="Z376" s="26"/>
      <c r="AA376" s="26"/>
      <c r="AB376" s="24"/>
      <c r="AC376" s="26"/>
      <c r="AD376" s="24"/>
      <c r="AE376" s="24"/>
      <c r="AF376" s="24"/>
      <c r="AG376" s="24"/>
      <c r="AH376" s="24"/>
      <c r="AI376" s="24"/>
    </row>
    <row r="377" spans="1:35" ht="13.2">
      <c r="A377" s="20"/>
      <c r="B377" s="21"/>
      <c r="C377" s="21"/>
      <c r="D377" s="21"/>
      <c r="E377" s="21"/>
      <c r="F377" s="26"/>
      <c r="G377" s="24"/>
      <c r="H377" s="24"/>
      <c r="I377" s="24"/>
      <c r="J377" s="24"/>
      <c r="K377" s="24"/>
      <c r="L377" s="24"/>
      <c r="M377" s="24"/>
      <c r="N377" s="24"/>
      <c r="O377" s="24"/>
      <c r="P377" s="25"/>
      <c r="Q377" s="24"/>
      <c r="R377" s="24"/>
      <c r="S377" s="25"/>
      <c r="T377" s="24"/>
      <c r="U377" s="24"/>
      <c r="V377" s="24"/>
      <c r="W377" s="25"/>
      <c r="X377" s="24"/>
      <c r="Y377" s="24"/>
      <c r="Z377" s="26"/>
      <c r="AA377" s="26"/>
      <c r="AB377" s="24"/>
      <c r="AC377" s="26"/>
      <c r="AD377" s="24"/>
      <c r="AE377" s="24"/>
      <c r="AF377" s="24"/>
      <c r="AG377" s="24"/>
      <c r="AH377" s="24"/>
      <c r="AI377" s="24"/>
    </row>
    <row r="378" spans="1:35" ht="13.2">
      <c r="A378" s="20"/>
      <c r="B378" s="21"/>
      <c r="C378" s="21"/>
      <c r="D378" s="21"/>
      <c r="E378" s="21"/>
      <c r="F378" s="26"/>
      <c r="G378" s="24"/>
      <c r="H378" s="24"/>
      <c r="I378" s="24"/>
      <c r="J378" s="24"/>
      <c r="K378" s="24"/>
      <c r="L378" s="24"/>
      <c r="M378" s="24"/>
      <c r="N378" s="24"/>
      <c r="O378" s="24"/>
      <c r="P378" s="25"/>
      <c r="Q378" s="24"/>
      <c r="R378" s="24"/>
      <c r="S378" s="25"/>
      <c r="T378" s="24"/>
      <c r="U378" s="24"/>
      <c r="V378" s="24"/>
      <c r="W378" s="25"/>
      <c r="X378" s="24"/>
      <c r="Y378" s="24"/>
      <c r="Z378" s="26"/>
      <c r="AA378" s="26"/>
      <c r="AB378" s="24"/>
      <c r="AC378" s="26"/>
      <c r="AD378" s="24"/>
      <c r="AE378" s="24"/>
      <c r="AF378" s="24"/>
      <c r="AG378" s="24"/>
      <c r="AH378" s="24"/>
      <c r="AI378" s="24"/>
    </row>
    <row r="379" spans="1:35" ht="13.2">
      <c r="A379" s="20"/>
      <c r="B379" s="21"/>
      <c r="C379" s="21"/>
      <c r="D379" s="21"/>
      <c r="E379" s="21"/>
      <c r="F379" s="26"/>
      <c r="G379" s="24"/>
      <c r="H379" s="24"/>
      <c r="I379" s="24"/>
      <c r="J379" s="24"/>
      <c r="K379" s="24"/>
      <c r="L379" s="24"/>
      <c r="M379" s="24"/>
      <c r="N379" s="24"/>
      <c r="O379" s="24"/>
      <c r="P379" s="25"/>
      <c r="Q379" s="24"/>
      <c r="R379" s="24"/>
      <c r="S379" s="25"/>
      <c r="T379" s="24"/>
      <c r="U379" s="24"/>
      <c r="V379" s="24"/>
      <c r="W379" s="25"/>
      <c r="X379" s="24"/>
      <c r="Y379" s="24"/>
      <c r="Z379" s="26"/>
      <c r="AA379" s="26"/>
      <c r="AB379" s="24"/>
      <c r="AC379" s="26"/>
      <c r="AD379" s="24"/>
      <c r="AE379" s="24"/>
      <c r="AF379" s="24"/>
      <c r="AG379" s="24"/>
      <c r="AH379" s="24"/>
      <c r="AI379" s="24"/>
    </row>
    <row r="380" spans="1:35" ht="13.2">
      <c r="A380" s="20"/>
      <c r="B380" s="21"/>
      <c r="C380" s="21"/>
      <c r="D380" s="21"/>
      <c r="E380" s="21"/>
      <c r="F380" s="26"/>
      <c r="G380" s="24"/>
      <c r="H380" s="24"/>
      <c r="I380" s="24"/>
      <c r="J380" s="24"/>
      <c r="K380" s="24"/>
      <c r="L380" s="24"/>
      <c r="M380" s="24"/>
      <c r="N380" s="24"/>
      <c r="O380" s="24"/>
      <c r="P380" s="25"/>
      <c r="Q380" s="24"/>
      <c r="R380" s="24"/>
      <c r="S380" s="25"/>
      <c r="T380" s="24"/>
      <c r="U380" s="24"/>
      <c r="V380" s="24"/>
      <c r="W380" s="25"/>
      <c r="X380" s="24"/>
      <c r="Y380" s="24"/>
      <c r="Z380" s="26"/>
      <c r="AA380" s="26"/>
      <c r="AB380" s="24"/>
      <c r="AC380" s="26"/>
      <c r="AD380" s="24"/>
      <c r="AE380" s="24"/>
      <c r="AF380" s="24"/>
      <c r="AG380" s="24"/>
      <c r="AH380" s="24"/>
      <c r="AI380" s="24"/>
    </row>
    <row r="381" spans="1:35" ht="13.2">
      <c r="A381" s="20"/>
      <c r="B381" s="21"/>
      <c r="C381" s="21"/>
      <c r="D381" s="21"/>
      <c r="E381" s="21"/>
      <c r="F381" s="26"/>
      <c r="G381" s="24"/>
      <c r="H381" s="24"/>
      <c r="I381" s="24"/>
      <c r="J381" s="24"/>
      <c r="K381" s="24"/>
      <c r="L381" s="24"/>
      <c r="M381" s="24"/>
      <c r="N381" s="24"/>
      <c r="O381" s="24"/>
      <c r="P381" s="25"/>
      <c r="Q381" s="24"/>
      <c r="R381" s="24"/>
      <c r="S381" s="25"/>
      <c r="T381" s="24"/>
      <c r="U381" s="24"/>
      <c r="V381" s="24"/>
      <c r="W381" s="25"/>
      <c r="X381" s="24"/>
      <c r="Y381" s="24"/>
      <c r="Z381" s="26"/>
      <c r="AA381" s="26"/>
      <c r="AB381" s="24"/>
      <c r="AC381" s="26"/>
      <c r="AD381" s="24"/>
      <c r="AE381" s="24"/>
      <c r="AF381" s="24"/>
      <c r="AG381" s="24"/>
      <c r="AH381" s="24"/>
      <c r="AI381" s="24"/>
    </row>
    <row r="382" spans="1:35" ht="13.2">
      <c r="A382" s="20"/>
      <c r="B382" s="21"/>
      <c r="C382" s="21"/>
      <c r="D382" s="21"/>
      <c r="E382" s="21"/>
      <c r="F382" s="26"/>
      <c r="G382" s="24"/>
      <c r="H382" s="24"/>
      <c r="I382" s="24"/>
      <c r="J382" s="24"/>
      <c r="K382" s="24"/>
      <c r="L382" s="24"/>
      <c r="M382" s="24"/>
      <c r="N382" s="24"/>
      <c r="O382" s="24"/>
      <c r="P382" s="25"/>
      <c r="Q382" s="24"/>
      <c r="R382" s="24"/>
      <c r="S382" s="25"/>
      <c r="T382" s="24"/>
      <c r="U382" s="24"/>
      <c r="V382" s="24"/>
      <c r="W382" s="25"/>
      <c r="X382" s="24"/>
      <c r="Y382" s="24"/>
      <c r="Z382" s="26"/>
      <c r="AA382" s="26"/>
      <c r="AB382" s="24"/>
      <c r="AC382" s="26"/>
      <c r="AD382" s="24"/>
      <c r="AE382" s="24"/>
      <c r="AF382" s="24"/>
      <c r="AG382" s="24"/>
      <c r="AH382" s="24"/>
      <c r="AI382" s="24"/>
    </row>
    <row r="383" spans="1:35" ht="13.2">
      <c r="A383" s="20"/>
      <c r="B383" s="21"/>
      <c r="C383" s="21"/>
      <c r="D383" s="21"/>
      <c r="E383" s="21"/>
      <c r="F383" s="26"/>
      <c r="G383" s="24"/>
      <c r="H383" s="24"/>
      <c r="I383" s="24"/>
      <c r="J383" s="24"/>
      <c r="K383" s="24"/>
      <c r="L383" s="24"/>
      <c r="M383" s="24"/>
      <c r="N383" s="24"/>
      <c r="O383" s="24"/>
      <c r="P383" s="25"/>
      <c r="Q383" s="24"/>
      <c r="R383" s="24"/>
      <c r="S383" s="25"/>
      <c r="T383" s="24"/>
      <c r="U383" s="24"/>
      <c r="V383" s="24"/>
      <c r="W383" s="25"/>
      <c r="X383" s="24"/>
      <c r="Y383" s="24"/>
      <c r="Z383" s="26"/>
      <c r="AA383" s="26"/>
      <c r="AB383" s="24"/>
      <c r="AC383" s="26"/>
      <c r="AD383" s="24"/>
      <c r="AE383" s="24"/>
      <c r="AF383" s="24"/>
      <c r="AG383" s="24"/>
      <c r="AH383" s="24"/>
      <c r="AI383" s="24"/>
    </row>
    <row r="384" spans="1:35" ht="13.2">
      <c r="A384" s="20"/>
      <c r="B384" s="21"/>
      <c r="C384" s="21"/>
      <c r="D384" s="21"/>
      <c r="E384" s="21"/>
      <c r="F384" s="26"/>
      <c r="G384" s="24"/>
      <c r="H384" s="24"/>
      <c r="I384" s="24"/>
      <c r="J384" s="24"/>
      <c r="K384" s="24"/>
      <c r="L384" s="24"/>
      <c r="M384" s="24"/>
      <c r="N384" s="24"/>
      <c r="O384" s="24"/>
      <c r="P384" s="25"/>
      <c r="Q384" s="24"/>
      <c r="R384" s="24"/>
      <c r="S384" s="25"/>
      <c r="T384" s="24"/>
      <c r="U384" s="24"/>
      <c r="V384" s="24"/>
      <c r="W384" s="25"/>
      <c r="X384" s="24"/>
      <c r="Y384" s="24"/>
      <c r="Z384" s="26"/>
      <c r="AA384" s="26"/>
      <c r="AB384" s="24"/>
      <c r="AC384" s="26"/>
      <c r="AD384" s="24"/>
      <c r="AE384" s="24"/>
      <c r="AF384" s="24"/>
      <c r="AG384" s="24"/>
      <c r="AH384" s="24"/>
      <c r="AI384" s="24"/>
    </row>
    <row r="385" spans="1:35" ht="13.2">
      <c r="A385" s="20"/>
      <c r="B385" s="21"/>
      <c r="C385" s="21"/>
      <c r="D385" s="21"/>
      <c r="E385" s="21"/>
      <c r="F385" s="26"/>
      <c r="G385" s="24"/>
      <c r="H385" s="24"/>
      <c r="I385" s="24"/>
      <c r="J385" s="24"/>
      <c r="K385" s="24"/>
      <c r="L385" s="24"/>
      <c r="M385" s="24"/>
      <c r="N385" s="24"/>
      <c r="O385" s="24"/>
      <c r="P385" s="25"/>
      <c r="Q385" s="24"/>
      <c r="R385" s="24"/>
      <c r="S385" s="25"/>
      <c r="T385" s="24"/>
      <c r="U385" s="24"/>
      <c r="V385" s="24"/>
      <c r="W385" s="25"/>
      <c r="X385" s="24"/>
      <c r="Y385" s="24"/>
      <c r="Z385" s="26"/>
      <c r="AA385" s="26"/>
      <c r="AB385" s="24"/>
      <c r="AC385" s="26"/>
      <c r="AD385" s="24"/>
      <c r="AE385" s="24"/>
      <c r="AF385" s="24"/>
      <c r="AG385" s="24"/>
      <c r="AH385" s="24"/>
      <c r="AI385" s="24"/>
    </row>
    <row r="386" spans="1:35" ht="13.2">
      <c r="A386" s="20"/>
      <c r="B386" s="21"/>
      <c r="C386" s="21"/>
      <c r="D386" s="21"/>
      <c r="E386" s="21"/>
      <c r="F386" s="26"/>
      <c r="G386" s="24"/>
      <c r="H386" s="24"/>
      <c r="I386" s="24"/>
      <c r="J386" s="24"/>
      <c r="K386" s="24"/>
      <c r="L386" s="24"/>
      <c r="M386" s="24"/>
      <c r="N386" s="24"/>
      <c r="O386" s="24"/>
      <c r="P386" s="25"/>
      <c r="Q386" s="24"/>
      <c r="R386" s="24"/>
      <c r="S386" s="25"/>
      <c r="T386" s="24"/>
      <c r="U386" s="24"/>
      <c r="V386" s="24"/>
      <c r="W386" s="25"/>
      <c r="X386" s="24"/>
      <c r="Y386" s="24"/>
      <c r="Z386" s="26"/>
      <c r="AA386" s="26"/>
      <c r="AB386" s="24"/>
      <c r="AC386" s="26"/>
      <c r="AD386" s="24"/>
      <c r="AE386" s="24"/>
      <c r="AF386" s="24"/>
      <c r="AG386" s="24"/>
      <c r="AH386" s="24"/>
      <c r="AI386" s="24"/>
    </row>
    <row r="387" spans="1:35" ht="13.2">
      <c r="A387" s="20"/>
      <c r="B387" s="21"/>
      <c r="C387" s="21"/>
      <c r="D387" s="21"/>
      <c r="E387" s="21"/>
      <c r="F387" s="26"/>
      <c r="G387" s="24"/>
      <c r="H387" s="24"/>
      <c r="I387" s="24"/>
      <c r="J387" s="24"/>
      <c r="K387" s="24"/>
      <c r="L387" s="24"/>
      <c r="M387" s="24"/>
      <c r="N387" s="24"/>
      <c r="O387" s="24"/>
      <c r="P387" s="25"/>
      <c r="Q387" s="24"/>
      <c r="R387" s="24"/>
      <c r="S387" s="25"/>
      <c r="T387" s="24"/>
      <c r="U387" s="24"/>
      <c r="V387" s="24"/>
      <c r="W387" s="25"/>
      <c r="X387" s="24"/>
      <c r="Y387" s="24"/>
      <c r="Z387" s="26"/>
      <c r="AA387" s="26"/>
      <c r="AB387" s="24"/>
      <c r="AC387" s="26"/>
      <c r="AD387" s="24"/>
      <c r="AE387" s="24"/>
      <c r="AF387" s="24"/>
      <c r="AG387" s="24"/>
      <c r="AH387" s="24"/>
      <c r="AI387" s="24"/>
    </row>
    <row r="388" spans="1:35" ht="13.2">
      <c r="A388" s="20"/>
      <c r="B388" s="21"/>
      <c r="C388" s="21"/>
      <c r="D388" s="21"/>
      <c r="E388" s="21"/>
      <c r="F388" s="26"/>
      <c r="G388" s="24"/>
      <c r="H388" s="24"/>
      <c r="I388" s="24"/>
      <c r="J388" s="24"/>
      <c r="K388" s="24"/>
      <c r="L388" s="24"/>
      <c r="M388" s="24"/>
      <c r="N388" s="24"/>
      <c r="O388" s="24"/>
      <c r="P388" s="25"/>
      <c r="Q388" s="24"/>
      <c r="R388" s="24"/>
      <c r="S388" s="25"/>
      <c r="T388" s="24"/>
      <c r="U388" s="24"/>
      <c r="V388" s="24"/>
      <c r="W388" s="25"/>
      <c r="X388" s="24"/>
      <c r="Y388" s="24"/>
      <c r="Z388" s="26"/>
      <c r="AA388" s="26"/>
      <c r="AB388" s="24"/>
      <c r="AC388" s="26"/>
      <c r="AD388" s="24"/>
      <c r="AE388" s="24"/>
      <c r="AF388" s="24"/>
      <c r="AG388" s="24"/>
      <c r="AH388" s="24"/>
      <c r="AI388" s="24"/>
    </row>
    <row r="389" spans="1:35" ht="13.2">
      <c r="A389" s="20"/>
      <c r="B389" s="21"/>
      <c r="C389" s="21"/>
      <c r="D389" s="21"/>
      <c r="E389" s="21"/>
      <c r="F389" s="26"/>
      <c r="G389" s="24"/>
      <c r="H389" s="24"/>
      <c r="I389" s="24"/>
      <c r="J389" s="24"/>
      <c r="K389" s="24"/>
      <c r="L389" s="24"/>
      <c r="M389" s="24"/>
      <c r="N389" s="24"/>
      <c r="O389" s="24"/>
      <c r="P389" s="25"/>
      <c r="Q389" s="24"/>
      <c r="R389" s="24"/>
      <c r="S389" s="25"/>
      <c r="T389" s="24"/>
      <c r="U389" s="24"/>
      <c r="V389" s="24"/>
      <c r="W389" s="25"/>
      <c r="X389" s="24"/>
      <c r="Y389" s="24"/>
      <c r="Z389" s="26"/>
      <c r="AA389" s="26"/>
      <c r="AB389" s="24"/>
      <c r="AC389" s="26"/>
      <c r="AD389" s="24"/>
      <c r="AE389" s="24"/>
      <c r="AF389" s="24"/>
      <c r="AG389" s="24"/>
      <c r="AH389" s="24"/>
      <c r="AI389" s="24"/>
    </row>
    <row r="390" spans="1:35" ht="13.2">
      <c r="A390" s="20"/>
      <c r="B390" s="21"/>
      <c r="C390" s="21"/>
      <c r="D390" s="21"/>
      <c r="E390" s="21"/>
      <c r="F390" s="26"/>
      <c r="G390" s="24"/>
      <c r="H390" s="24"/>
      <c r="I390" s="24"/>
      <c r="J390" s="24"/>
      <c r="K390" s="24"/>
      <c r="L390" s="24"/>
      <c r="M390" s="24"/>
      <c r="N390" s="24"/>
      <c r="O390" s="24"/>
      <c r="P390" s="25"/>
      <c r="Q390" s="24"/>
      <c r="R390" s="24"/>
      <c r="S390" s="25"/>
      <c r="T390" s="24"/>
      <c r="U390" s="24"/>
      <c r="V390" s="24"/>
      <c r="W390" s="25"/>
      <c r="X390" s="24"/>
      <c r="Y390" s="24"/>
      <c r="Z390" s="26"/>
      <c r="AA390" s="26"/>
      <c r="AB390" s="24"/>
      <c r="AC390" s="26"/>
      <c r="AD390" s="24"/>
      <c r="AE390" s="24"/>
      <c r="AF390" s="24"/>
      <c r="AG390" s="24"/>
      <c r="AH390" s="24"/>
      <c r="AI390" s="24"/>
    </row>
    <row r="391" spans="1:35" ht="13.2">
      <c r="A391" s="20"/>
      <c r="B391" s="21"/>
      <c r="C391" s="21"/>
      <c r="D391" s="21"/>
      <c r="E391" s="21"/>
      <c r="F391" s="26"/>
      <c r="G391" s="24"/>
      <c r="H391" s="24"/>
      <c r="I391" s="24"/>
      <c r="J391" s="24"/>
      <c r="K391" s="24"/>
      <c r="L391" s="24"/>
      <c r="M391" s="24"/>
      <c r="N391" s="24"/>
      <c r="O391" s="24"/>
      <c r="P391" s="25"/>
      <c r="Q391" s="24"/>
      <c r="R391" s="24"/>
      <c r="S391" s="25"/>
      <c r="T391" s="24"/>
      <c r="U391" s="24"/>
      <c r="V391" s="24"/>
      <c r="W391" s="25"/>
      <c r="X391" s="24"/>
      <c r="Y391" s="24"/>
      <c r="Z391" s="26"/>
      <c r="AA391" s="26"/>
      <c r="AB391" s="24"/>
      <c r="AC391" s="26"/>
      <c r="AD391" s="24"/>
      <c r="AE391" s="24"/>
      <c r="AF391" s="24"/>
      <c r="AG391" s="24"/>
      <c r="AH391" s="24"/>
      <c r="AI391" s="24"/>
    </row>
    <row r="392" spans="1:35" ht="13.2">
      <c r="A392" s="20"/>
      <c r="B392" s="21"/>
      <c r="C392" s="21"/>
      <c r="D392" s="21"/>
      <c r="E392" s="21"/>
      <c r="F392" s="26"/>
      <c r="G392" s="24"/>
      <c r="H392" s="24"/>
      <c r="I392" s="24"/>
      <c r="J392" s="24"/>
      <c r="K392" s="24"/>
      <c r="L392" s="24"/>
      <c r="M392" s="24"/>
      <c r="N392" s="24"/>
      <c r="O392" s="24"/>
      <c r="P392" s="25"/>
      <c r="Q392" s="24"/>
      <c r="R392" s="24"/>
      <c r="S392" s="25"/>
      <c r="T392" s="24"/>
      <c r="U392" s="24"/>
      <c r="V392" s="24"/>
      <c r="W392" s="25"/>
      <c r="X392" s="24"/>
      <c r="Y392" s="24"/>
      <c r="Z392" s="26"/>
      <c r="AA392" s="26"/>
      <c r="AB392" s="24"/>
      <c r="AC392" s="26"/>
      <c r="AD392" s="24"/>
      <c r="AE392" s="24"/>
      <c r="AF392" s="24"/>
      <c r="AG392" s="24"/>
      <c r="AH392" s="24"/>
      <c r="AI392" s="24"/>
    </row>
    <row r="393" spans="1:35" ht="13.2">
      <c r="A393" s="20"/>
      <c r="B393" s="21"/>
      <c r="C393" s="21"/>
      <c r="D393" s="21"/>
      <c r="E393" s="21"/>
      <c r="F393" s="26"/>
      <c r="G393" s="24"/>
      <c r="H393" s="24"/>
      <c r="I393" s="24"/>
      <c r="J393" s="24"/>
      <c r="K393" s="24"/>
      <c r="L393" s="24"/>
      <c r="M393" s="24"/>
      <c r="N393" s="24"/>
      <c r="O393" s="24"/>
      <c r="P393" s="25"/>
      <c r="Q393" s="24"/>
      <c r="R393" s="24"/>
      <c r="S393" s="25"/>
      <c r="T393" s="24"/>
      <c r="U393" s="24"/>
      <c r="V393" s="24"/>
      <c r="W393" s="25"/>
      <c r="X393" s="24"/>
      <c r="Y393" s="24"/>
      <c r="Z393" s="26"/>
      <c r="AA393" s="26"/>
      <c r="AB393" s="24"/>
      <c r="AC393" s="26"/>
      <c r="AD393" s="24"/>
      <c r="AE393" s="24"/>
      <c r="AF393" s="24"/>
      <c r="AG393" s="24"/>
      <c r="AH393" s="24"/>
      <c r="AI393" s="24"/>
    </row>
    <row r="394" spans="1:35" ht="13.2">
      <c r="A394" s="20"/>
      <c r="B394" s="21"/>
      <c r="C394" s="21"/>
      <c r="D394" s="21"/>
      <c r="E394" s="21"/>
      <c r="F394" s="26"/>
      <c r="G394" s="24"/>
      <c r="H394" s="24"/>
      <c r="I394" s="24"/>
      <c r="J394" s="24"/>
      <c r="K394" s="24"/>
      <c r="L394" s="24"/>
      <c r="M394" s="24"/>
      <c r="N394" s="24"/>
      <c r="O394" s="24"/>
      <c r="P394" s="25"/>
      <c r="Q394" s="24"/>
      <c r="R394" s="24"/>
      <c r="S394" s="25"/>
      <c r="T394" s="24"/>
      <c r="U394" s="24"/>
      <c r="V394" s="24"/>
      <c r="W394" s="25"/>
      <c r="X394" s="24"/>
      <c r="Y394" s="24"/>
      <c r="Z394" s="26"/>
      <c r="AA394" s="26"/>
      <c r="AB394" s="24"/>
      <c r="AC394" s="26"/>
      <c r="AD394" s="24"/>
      <c r="AE394" s="24"/>
      <c r="AF394" s="24"/>
      <c r="AG394" s="24"/>
      <c r="AH394" s="24"/>
      <c r="AI394" s="24"/>
    </row>
    <row r="395" spans="1:35" ht="13.2">
      <c r="A395" s="20"/>
      <c r="B395" s="21"/>
      <c r="C395" s="21"/>
      <c r="D395" s="21"/>
      <c r="E395" s="21"/>
      <c r="F395" s="26"/>
      <c r="G395" s="24"/>
      <c r="H395" s="24"/>
      <c r="I395" s="24"/>
      <c r="J395" s="24"/>
      <c r="K395" s="24"/>
      <c r="L395" s="24"/>
      <c r="M395" s="24"/>
      <c r="N395" s="24"/>
      <c r="O395" s="24"/>
      <c r="P395" s="25"/>
      <c r="Q395" s="24"/>
      <c r="R395" s="24"/>
      <c r="S395" s="25"/>
      <c r="T395" s="24"/>
      <c r="U395" s="24"/>
      <c r="V395" s="24"/>
      <c r="W395" s="25"/>
      <c r="X395" s="24"/>
      <c r="Y395" s="24"/>
      <c r="Z395" s="26"/>
      <c r="AA395" s="26"/>
      <c r="AB395" s="24"/>
      <c r="AC395" s="26"/>
      <c r="AD395" s="24"/>
      <c r="AE395" s="24"/>
      <c r="AF395" s="24"/>
      <c r="AG395" s="24"/>
      <c r="AH395" s="24"/>
      <c r="AI395" s="24"/>
    </row>
    <row r="396" spans="1:35" ht="13.2">
      <c r="A396" s="20"/>
      <c r="B396" s="21"/>
      <c r="C396" s="21"/>
      <c r="D396" s="21"/>
      <c r="E396" s="21"/>
      <c r="F396" s="26"/>
      <c r="G396" s="24"/>
      <c r="H396" s="24"/>
      <c r="I396" s="24"/>
      <c r="J396" s="24"/>
      <c r="K396" s="24"/>
      <c r="L396" s="24"/>
      <c r="M396" s="24"/>
      <c r="N396" s="24"/>
      <c r="O396" s="24"/>
      <c r="P396" s="25"/>
      <c r="Q396" s="24"/>
      <c r="R396" s="24"/>
      <c r="S396" s="25"/>
      <c r="T396" s="24"/>
      <c r="U396" s="24"/>
      <c r="V396" s="24"/>
      <c r="W396" s="25"/>
      <c r="X396" s="24"/>
      <c r="Y396" s="24"/>
      <c r="Z396" s="26"/>
      <c r="AA396" s="26"/>
      <c r="AB396" s="24"/>
      <c r="AC396" s="26"/>
      <c r="AD396" s="24"/>
      <c r="AE396" s="24"/>
      <c r="AF396" s="24"/>
      <c r="AG396" s="24"/>
      <c r="AH396" s="24"/>
      <c r="AI396" s="24"/>
    </row>
    <row r="397" spans="1:35" ht="13.2">
      <c r="A397" s="20"/>
      <c r="B397" s="21"/>
      <c r="C397" s="21"/>
      <c r="D397" s="21"/>
      <c r="E397" s="21"/>
      <c r="F397" s="26"/>
      <c r="G397" s="24"/>
      <c r="H397" s="24"/>
      <c r="I397" s="24"/>
      <c r="J397" s="24"/>
      <c r="K397" s="24"/>
      <c r="L397" s="24"/>
      <c r="M397" s="24"/>
      <c r="N397" s="24"/>
      <c r="O397" s="24"/>
      <c r="P397" s="25"/>
      <c r="Q397" s="24"/>
      <c r="R397" s="24"/>
      <c r="S397" s="25"/>
      <c r="T397" s="24"/>
      <c r="U397" s="24"/>
      <c r="V397" s="24"/>
      <c r="W397" s="25"/>
      <c r="X397" s="24"/>
      <c r="Y397" s="24"/>
      <c r="Z397" s="26"/>
      <c r="AA397" s="26"/>
      <c r="AB397" s="24"/>
      <c r="AC397" s="26"/>
      <c r="AD397" s="24"/>
      <c r="AE397" s="24"/>
      <c r="AF397" s="24"/>
      <c r="AG397" s="24"/>
      <c r="AH397" s="24"/>
      <c r="AI397" s="24"/>
    </row>
    <row r="398" spans="1:35" ht="13.2">
      <c r="A398" s="20"/>
      <c r="B398" s="21"/>
      <c r="C398" s="21"/>
      <c r="D398" s="21"/>
      <c r="E398" s="21"/>
      <c r="F398" s="26"/>
      <c r="G398" s="24"/>
      <c r="H398" s="24"/>
      <c r="I398" s="24"/>
      <c r="J398" s="24"/>
      <c r="K398" s="24"/>
      <c r="L398" s="24"/>
      <c r="M398" s="24"/>
      <c r="N398" s="24"/>
      <c r="O398" s="24"/>
      <c r="P398" s="25"/>
      <c r="Q398" s="24"/>
      <c r="R398" s="24"/>
      <c r="S398" s="25"/>
      <c r="T398" s="24"/>
      <c r="U398" s="24"/>
      <c r="V398" s="24"/>
      <c r="W398" s="25"/>
      <c r="X398" s="24"/>
      <c r="Y398" s="24"/>
      <c r="Z398" s="26"/>
      <c r="AA398" s="26"/>
      <c r="AB398" s="24"/>
      <c r="AC398" s="26"/>
      <c r="AD398" s="24"/>
      <c r="AE398" s="24"/>
      <c r="AF398" s="24"/>
      <c r="AG398" s="24"/>
      <c r="AH398" s="24"/>
      <c r="AI398" s="24"/>
    </row>
    <row r="399" spans="1:35" ht="13.2">
      <c r="A399" s="20"/>
      <c r="B399" s="21"/>
      <c r="C399" s="21"/>
      <c r="D399" s="21"/>
      <c r="E399" s="21"/>
      <c r="F399" s="26"/>
      <c r="G399" s="24"/>
      <c r="H399" s="24"/>
      <c r="I399" s="24"/>
      <c r="J399" s="24"/>
      <c r="K399" s="24"/>
      <c r="L399" s="24"/>
      <c r="M399" s="24"/>
      <c r="N399" s="24"/>
      <c r="O399" s="24"/>
      <c r="P399" s="25"/>
      <c r="Q399" s="24"/>
      <c r="R399" s="24"/>
      <c r="S399" s="25"/>
      <c r="T399" s="24"/>
      <c r="U399" s="24"/>
      <c r="V399" s="24"/>
      <c r="W399" s="25"/>
      <c r="X399" s="24"/>
      <c r="Y399" s="24"/>
      <c r="Z399" s="26"/>
      <c r="AA399" s="26"/>
      <c r="AB399" s="24"/>
      <c r="AC399" s="26"/>
      <c r="AD399" s="24"/>
      <c r="AE399" s="24"/>
      <c r="AF399" s="24"/>
      <c r="AG399" s="24"/>
      <c r="AH399" s="24"/>
      <c r="AI399" s="24"/>
    </row>
    <row r="400" spans="1:35" ht="13.2">
      <c r="A400" s="20"/>
      <c r="B400" s="21"/>
      <c r="C400" s="21"/>
      <c r="D400" s="21"/>
      <c r="E400" s="21"/>
      <c r="F400" s="26"/>
      <c r="G400" s="24"/>
      <c r="H400" s="24"/>
      <c r="I400" s="24"/>
      <c r="J400" s="24"/>
      <c r="K400" s="24"/>
      <c r="L400" s="24"/>
      <c r="M400" s="24"/>
      <c r="N400" s="24"/>
      <c r="O400" s="24"/>
      <c r="P400" s="25"/>
      <c r="Q400" s="24"/>
      <c r="R400" s="24"/>
      <c r="S400" s="25"/>
      <c r="T400" s="24"/>
      <c r="U400" s="24"/>
      <c r="V400" s="24"/>
      <c r="W400" s="25"/>
      <c r="X400" s="24"/>
      <c r="Y400" s="24"/>
      <c r="Z400" s="26"/>
      <c r="AA400" s="26"/>
      <c r="AB400" s="24"/>
      <c r="AC400" s="26"/>
      <c r="AD400" s="24"/>
      <c r="AE400" s="24"/>
      <c r="AF400" s="24"/>
      <c r="AG400" s="24"/>
      <c r="AH400" s="24"/>
      <c r="AI400" s="24"/>
    </row>
    <row r="401" spans="1:35" ht="13.2">
      <c r="A401" s="20"/>
      <c r="B401" s="21"/>
      <c r="C401" s="21"/>
      <c r="D401" s="21"/>
      <c r="E401" s="21"/>
      <c r="F401" s="26"/>
      <c r="G401" s="24"/>
      <c r="H401" s="24"/>
      <c r="I401" s="24"/>
      <c r="J401" s="24"/>
      <c r="K401" s="24"/>
      <c r="L401" s="24"/>
      <c r="M401" s="24"/>
      <c r="N401" s="24"/>
      <c r="O401" s="24"/>
      <c r="P401" s="25"/>
      <c r="Q401" s="24"/>
      <c r="R401" s="24"/>
      <c r="S401" s="25"/>
      <c r="T401" s="24"/>
      <c r="U401" s="24"/>
      <c r="V401" s="24"/>
      <c r="W401" s="25"/>
      <c r="X401" s="24"/>
      <c r="Y401" s="24"/>
      <c r="Z401" s="26"/>
      <c r="AA401" s="26"/>
      <c r="AB401" s="24"/>
      <c r="AC401" s="26"/>
      <c r="AD401" s="24"/>
      <c r="AE401" s="24"/>
      <c r="AF401" s="24"/>
      <c r="AG401" s="24"/>
      <c r="AH401" s="24"/>
      <c r="AI401" s="24"/>
    </row>
    <row r="402" spans="1:35" ht="13.2">
      <c r="A402" s="20"/>
      <c r="B402" s="21"/>
      <c r="C402" s="21"/>
      <c r="D402" s="21"/>
      <c r="E402" s="21"/>
      <c r="F402" s="26"/>
      <c r="G402" s="24"/>
      <c r="H402" s="24"/>
      <c r="I402" s="24"/>
      <c r="J402" s="24"/>
      <c r="K402" s="24"/>
      <c r="L402" s="24"/>
      <c r="M402" s="24"/>
      <c r="N402" s="24"/>
      <c r="O402" s="24"/>
      <c r="P402" s="25"/>
      <c r="Q402" s="24"/>
      <c r="R402" s="24"/>
      <c r="S402" s="25"/>
      <c r="T402" s="24"/>
      <c r="U402" s="24"/>
      <c r="V402" s="24"/>
      <c r="W402" s="25"/>
      <c r="X402" s="24"/>
      <c r="Y402" s="24"/>
      <c r="Z402" s="26"/>
      <c r="AA402" s="26"/>
      <c r="AB402" s="24"/>
      <c r="AC402" s="26"/>
      <c r="AD402" s="24"/>
      <c r="AE402" s="24"/>
      <c r="AF402" s="24"/>
      <c r="AG402" s="24"/>
      <c r="AH402" s="24"/>
      <c r="AI402" s="24"/>
    </row>
    <row r="403" spans="1:35" ht="13.2">
      <c r="A403" s="20"/>
      <c r="B403" s="21"/>
      <c r="C403" s="21"/>
      <c r="D403" s="21"/>
      <c r="E403" s="21"/>
      <c r="F403" s="26"/>
      <c r="G403" s="24"/>
      <c r="H403" s="24"/>
      <c r="I403" s="24"/>
      <c r="J403" s="24"/>
      <c r="K403" s="24"/>
      <c r="L403" s="24"/>
      <c r="M403" s="24"/>
      <c r="N403" s="24"/>
      <c r="O403" s="24"/>
      <c r="P403" s="25"/>
      <c r="Q403" s="24"/>
      <c r="R403" s="24"/>
      <c r="S403" s="25"/>
      <c r="T403" s="24"/>
      <c r="U403" s="24"/>
      <c r="V403" s="24"/>
      <c r="W403" s="25"/>
      <c r="X403" s="24"/>
      <c r="Y403" s="24"/>
      <c r="Z403" s="26"/>
      <c r="AA403" s="26"/>
      <c r="AB403" s="24"/>
      <c r="AC403" s="26"/>
      <c r="AD403" s="24"/>
      <c r="AE403" s="24"/>
      <c r="AF403" s="24"/>
      <c r="AG403" s="24"/>
      <c r="AH403" s="24"/>
      <c r="AI403" s="24"/>
    </row>
    <row r="404" spans="1:35" ht="13.2">
      <c r="A404" s="20"/>
      <c r="B404" s="21"/>
      <c r="C404" s="21"/>
      <c r="D404" s="21"/>
      <c r="E404" s="21"/>
      <c r="F404" s="26"/>
      <c r="G404" s="24"/>
      <c r="H404" s="24"/>
      <c r="I404" s="24"/>
      <c r="J404" s="24"/>
      <c r="K404" s="24"/>
      <c r="L404" s="24"/>
      <c r="M404" s="24"/>
      <c r="N404" s="24"/>
      <c r="O404" s="24"/>
      <c r="P404" s="25"/>
      <c r="Q404" s="24"/>
      <c r="R404" s="24"/>
      <c r="S404" s="25"/>
      <c r="T404" s="24"/>
      <c r="U404" s="24"/>
      <c r="V404" s="24"/>
      <c r="W404" s="25"/>
      <c r="X404" s="24"/>
      <c r="Y404" s="24"/>
      <c r="Z404" s="26"/>
      <c r="AA404" s="26"/>
      <c r="AB404" s="24"/>
      <c r="AC404" s="26"/>
      <c r="AD404" s="24"/>
      <c r="AE404" s="24"/>
      <c r="AF404" s="24"/>
      <c r="AG404" s="24"/>
      <c r="AH404" s="24"/>
      <c r="AI404" s="24"/>
    </row>
    <row r="405" spans="1:35" ht="13.2">
      <c r="A405" s="20"/>
      <c r="B405" s="21"/>
      <c r="C405" s="21"/>
      <c r="D405" s="21"/>
      <c r="E405" s="21"/>
      <c r="F405" s="26"/>
      <c r="G405" s="24"/>
      <c r="H405" s="24"/>
      <c r="I405" s="24"/>
      <c r="J405" s="24"/>
      <c r="K405" s="24"/>
      <c r="L405" s="24"/>
      <c r="M405" s="24"/>
      <c r="N405" s="24"/>
      <c r="O405" s="24"/>
      <c r="P405" s="25"/>
      <c r="Q405" s="24"/>
      <c r="R405" s="24"/>
      <c r="S405" s="25"/>
      <c r="T405" s="24"/>
      <c r="U405" s="24"/>
      <c r="V405" s="24"/>
      <c r="W405" s="25"/>
      <c r="X405" s="24"/>
      <c r="Y405" s="24"/>
      <c r="Z405" s="26"/>
      <c r="AA405" s="26"/>
      <c r="AB405" s="24"/>
      <c r="AC405" s="26"/>
      <c r="AD405" s="24"/>
      <c r="AE405" s="24"/>
      <c r="AF405" s="24"/>
      <c r="AG405" s="24"/>
      <c r="AH405" s="24"/>
      <c r="AI405" s="24"/>
    </row>
    <row r="406" spans="1:35" ht="13.2">
      <c r="A406" s="20"/>
      <c r="B406" s="21"/>
      <c r="C406" s="21"/>
      <c r="D406" s="21"/>
      <c r="E406" s="21"/>
      <c r="F406" s="26"/>
      <c r="G406" s="24"/>
      <c r="H406" s="24"/>
      <c r="I406" s="24"/>
      <c r="J406" s="24"/>
      <c r="K406" s="24"/>
      <c r="L406" s="24"/>
      <c r="M406" s="24"/>
      <c r="N406" s="24"/>
      <c r="O406" s="24"/>
      <c r="P406" s="25"/>
      <c r="Q406" s="24"/>
      <c r="R406" s="24"/>
      <c r="S406" s="25"/>
      <c r="T406" s="24"/>
      <c r="U406" s="24"/>
      <c r="V406" s="24"/>
      <c r="W406" s="25"/>
      <c r="X406" s="24"/>
      <c r="Y406" s="24"/>
      <c r="Z406" s="26"/>
      <c r="AA406" s="26"/>
      <c r="AB406" s="24"/>
      <c r="AC406" s="26"/>
      <c r="AD406" s="24"/>
      <c r="AE406" s="24"/>
      <c r="AF406" s="24"/>
      <c r="AG406" s="24"/>
      <c r="AH406" s="24"/>
      <c r="AI406" s="24"/>
    </row>
    <row r="407" spans="1:35" ht="13.2">
      <c r="A407" s="20"/>
      <c r="B407" s="21"/>
      <c r="C407" s="21"/>
      <c r="D407" s="21"/>
      <c r="E407" s="21"/>
      <c r="F407" s="26"/>
      <c r="G407" s="24"/>
      <c r="H407" s="24"/>
      <c r="I407" s="24"/>
      <c r="J407" s="24"/>
      <c r="K407" s="24"/>
      <c r="L407" s="24"/>
      <c r="M407" s="24"/>
      <c r="N407" s="24"/>
      <c r="O407" s="24"/>
      <c r="P407" s="25"/>
      <c r="Q407" s="24"/>
      <c r="R407" s="24"/>
      <c r="S407" s="25"/>
      <c r="T407" s="24"/>
      <c r="U407" s="24"/>
      <c r="V407" s="24"/>
      <c r="W407" s="25"/>
      <c r="X407" s="24"/>
      <c r="Y407" s="24"/>
      <c r="Z407" s="26"/>
      <c r="AA407" s="26"/>
      <c r="AB407" s="24"/>
      <c r="AC407" s="26"/>
      <c r="AD407" s="24"/>
      <c r="AE407" s="24"/>
      <c r="AF407" s="24"/>
      <c r="AG407" s="24"/>
      <c r="AH407" s="24"/>
      <c r="AI407" s="24"/>
    </row>
    <row r="408" spans="1:35" ht="13.2">
      <c r="A408" s="20"/>
      <c r="B408" s="21"/>
      <c r="C408" s="21"/>
      <c r="D408" s="21"/>
      <c r="E408" s="21"/>
      <c r="F408" s="26"/>
      <c r="G408" s="24"/>
      <c r="H408" s="24"/>
      <c r="I408" s="24"/>
      <c r="J408" s="24"/>
      <c r="K408" s="24"/>
      <c r="L408" s="24"/>
      <c r="M408" s="24"/>
      <c r="N408" s="24"/>
      <c r="O408" s="24"/>
      <c r="P408" s="25"/>
      <c r="Q408" s="24"/>
      <c r="R408" s="24"/>
      <c r="S408" s="25"/>
      <c r="T408" s="24"/>
      <c r="U408" s="24"/>
      <c r="V408" s="24"/>
      <c r="W408" s="25"/>
      <c r="X408" s="24"/>
      <c r="Y408" s="24"/>
      <c r="Z408" s="26"/>
      <c r="AA408" s="26"/>
      <c r="AB408" s="24"/>
      <c r="AC408" s="26"/>
      <c r="AD408" s="24"/>
      <c r="AE408" s="24"/>
      <c r="AF408" s="24"/>
      <c r="AG408" s="24"/>
      <c r="AH408" s="24"/>
      <c r="AI408" s="24"/>
    </row>
    <row r="409" spans="1:35" ht="13.2">
      <c r="A409" s="20"/>
      <c r="B409" s="21"/>
      <c r="C409" s="21"/>
      <c r="D409" s="21"/>
      <c r="E409" s="21"/>
      <c r="F409" s="26"/>
      <c r="G409" s="24"/>
      <c r="H409" s="24"/>
      <c r="I409" s="24"/>
      <c r="J409" s="24"/>
      <c r="K409" s="24"/>
      <c r="L409" s="24"/>
      <c r="M409" s="24"/>
      <c r="N409" s="24"/>
      <c r="O409" s="24"/>
      <c r="P409" s="25"/>
      <c r="Q409" s="24"/>
      <c r="R409" s="24"/>
      <c r="S409" s="25"/>
      <c r="T409" s="24"/>
      <c r="U409" s="24"/>
      <c r="V409" s="24"/>
      <c r="W409" s="25"/>
      <c r="X409" s="24"/>
      <c r="Y409" s="24"/>
      <c r="Z409" s="26"/>
      <c r="AA409" s="26"/>
      <c r="AB409" s="24"/>
      <c r="AC409" s="26"/>
      <c r="AD409" s="24"/>
      <c r="AE409" s="24"/>
      <c r="AF409" s="24"/>
      <c r="AG409" s="24"/>
      <c r="AH409" s="24"/>
      <c r="AI409" s="24"/>
    </row>
    <row r="410" spans="1:35" ht="13.2">
      <c r="A410" s="20"/>
      <c r="B410" s="21"/>
      <c r="C410" s="21"/>
      <c r="D410" s="21"/>
      <c r="E410" s="21"/>
      <c r="F410" s="26"/>
      <c r="G410" s="24"/>
      <c r="H410" s="24"/>
      <c r="I410" s="24"/>
      <c r="J410" s="24"/>
      <c r="K410" s="24"/>
      <c r="L410" s="24"/>
      <c r="M410" s="24"/>
      <c r="N410" s="24"/>
      <c r="O410" s="24"/>
      <c r="P410" s="25"/>
      <c r="Q410" s="24"/>
      <c r="R410" s="24"/>
      <c r="S410" s="25"/>
      <c r="T410" s="24"/>
      <c r="U410" s="24"/>
      <c r="V410" s="24"/>
      <c r="W410" s="25"/>
      <c r="X410" s="24"/>
      <c r="Y410" s="24"/>
      <c r="Z410" s="26"/>
      <c r="AA410" s="26"/>
      <c r="AB410" s="24"/>
      <c r="AC410" s="26"/>
      <c r="AD410" s="24"/>
      <c r="AE410" s="24"/>
      <c r="AF410" s="24"/>
      <c r="AG410" s="24"/>
      <c r="AH410" s="24"/>
      <c r="AI410" s="24"/>
    </row>
    <row r="411" spans="1:35" ht="13.2">
      <c r="A411" s="20"/>
      <c r="B411" s="21"/>
      <c r="C411" s="21"/>
      <c r="D411" s="21"/>
      <c r="E411" s="21"/>
      <c r="F411" s="26"/>
      <c r="G411" s="24"/>
      <c r="H411" s="24"/>
      <c r="I411" s="24"/>
      <c r="J411" s="24"/>
      <c r="K411" s="24"/>
      <c r="L411" s="24"/>
      <c r="M411" s="24"/>
      <c r="N411" s="24"/>
      <c r="O411" s="24"/>
      <c r="P411" s="25"/>
      <c r="Q411" s="24"/>
      <c r="R411" s="24"/>
      <c r="S411" s="25"/>
      <c r="T411" s="24"/>
      <c r="U411" s="24"/>
      <c r="V411" s="24"/>
      <c r="W411" s="25"/>
      <c r="X411" s="24"/>
      <c r="Y411" s="24"/>
      <c r="Z411" s="26"/>
      <c r="AA411" s="26"/>
      <c r="AB411" s="24"/>
      <c r="AC411" s="26"/>
      <c r="AD411" s="24"/>
      <c r="AE411" s="24"/>
      <c r="AF411" s="24"/>
      <c r="AG411" s="24"/>
      <c r="AH411" s="24"/>
      <c r="AI411" s="24"/>
    </row>
    <row r="412" spans="1:35" ht="13.2">
      <c r="A412" s="20"/>
      <c r="B412" s="21"/>
      <c r="C412" s="21"/>
      <c r="D412" s="21"/>
      <c r="E412" s="21"/>
      <c r="F412" s="26"/>
      <c r="G412" s="24"/>
      <c r="H412" s="24"/>
      <c r="I412" s="24"/>
      <c r="J412" s="24"/>
      <c r="K412" s="24"/>
      <c r="L412" s="24"/>
      <c r="M412" s="24"/>
      <c r="N412" s="24"/>
      <c r="O412" s="24"/>
      <c r="P412" s="25"/>
      <c r="Q412" s="24"/>
      <c r="R412" s="24"/>
      <c r="S412" s="25"/>
      <c r="T412" s="24"/>
      <c r="U412" s="24"/>
      <c r="V412" s="24"/>
      <c r="W412" s="25"/>
      <c r="X412" s="24"/>
      <c r="Y412" s="24"/>
      <c r="Z412" s="26"/>
      <c r="AA412" s="26"/>
      <c r="AB412" s="24"/>
      <c r="AC412" s="26"/>
      <c r="AD412" s="24"/>
      <c r="AE412" s="24"/>
      <c r="AF412" s="24"/>
      <c r="AG412" s="24"/>
      <c r="AH412" s="24"/>
      <c r="AI412" s="24"/>
    </row>
    <row r="413" spans="1:35" ht="13.2">
      <c r="A413" s="20"/>
      <c r="B413" s="21"/>
      <c r="C413" s="21"/>
      <c r="D413" s="21"/>
      <c r="E413" s="21"/>
      <c r="F413" s="26"/>
      <c r="G413" s="24"/>
      <c r="H413" s="24"/>
      <c r="I413" s="24"/>
      <c r="J413" s="24"/>
      <c r="K413" s="24"/>
      <c r="L413" s="24"/>
      <c r="M413" s="24"/>
      <c r="N413" s="24"/>
      <c r="O413" s="24"/>
      <c r="P413" s="25"/>
      <c r="Q413" s="24"/>
      <c r="R413" s="24"/>
      <c r="S413" s="25"/>
      <c r="T413" s="24"/>
      <c r="U413" s="24"/>
      <c r="V413" s="24"/>
      <c r="W413" s="25"/>
      <c r="X413" s="24"/>
      <c r="Y413" s="24"/>
      <c r="Z413" s="26"/>
      <c r="AA413" s="26"/>
      <c r="AB413" s="24"/>
      <c r="AC413" s="26"/>
      <c r="AD413" s="24"/>
      <c r="AE413" s="24"/>
      <c r="AF413" s="24"/>
      <c r="AG413" s="24"/>
      <c r="AH413" s="24"/>
      <c r="AI413" s="24"/>
    </row>
    <row r="414" spans="1:35" ht="13.2">
      <c r="A414" s="20"/>
      <c r="B414" s="21"/>
      <c r="C414" s="21"/>
      <c r="D414" s="21"/>
      <c r="E414" s="21"/>
      <c r="F414" s="26"/>
      <c r="G414" s="24"/>
      <c r="H414" s="24"/>
      <c r="I414" s="24"/>
      <c r="J414" s="24"/>
      <c r="K414" s="24"/>
      <c r="L414" s="24"/>
      <c r="M414" s="24"/>
      <c r="N414" s="24"/>
      <c r="O414" s="24"/>
      <c r="P414" s="25"/>
      <c r="Q414" s="24"/>
      <c r="R414" s="24"/>
      <c r="S414" s="25"/>
      <c r="T414" s="24"/>
      <c r="U414" s="24"/>
      <c r="V414" s="24"/>
      <c r="W414" s="25"/>
      <c r="X414" s="24"/>
      <c r="Y414" s="24"/>
      <c r="Z414" s="26"/>
      <c r="AA414" s="26"/>
      <c r="AB414" s="24"/>
      <c r="AC414" s="26"/>
      <c r="AD414" s="24"/>
      <c r="AE414" s="24"/>
      <c r="AF414" s="24"/>
      <c r="AG414" s="24"/>
      <c r="AH414" s="24"/>
      <c r="AI414" s="24"/>
    </row>
    <row r="415" spans="1:35" ht="13.2">
      <c r="A415" s="20"/>
      <c r="B415" s="21"/>
      <c r="C415" s="21"/>
      <c r="D415" s="21"/>
      <c r="E415" s="21"/>
      <c r="F415" s="26"/>
      <c r="G415" s="24"/>
      <c r="H415" s="24"/>
      <c r="I415" s="24"/>
      <c r="J415" s="24"/>
      <c r="K415" s="24"/>
      <c r="L415" s="24"/>
      <c r="M415" s="24"/>
      <c r="N415" s="24"/>
      <c r="O415" s="24"/>
      <c r="P415" s="25"/>
      <c r="Q415" s="24"/>
      <c r="R415" s="24"/>
      <c r="S415" s="25"/>
      <c r="T415" s="24"/>
      <c r="U415" s="24"/>
      <c r="V415" s="24"/>
      <c r="W415" s="25"/>
      <c r="X415" s="24"/>
      <c r="Y415" s="24"/>
      <c r="Z415" s="26"/>
      <c r="AA415" s="26"/>
      <c r="AB415" s="24"/>
      <c r="AC415" s="26"/>
      <c r="AD415" s="24"/>
      <c r="AE415" s="24"/>
      <c r="AF415" s="24"/>
      <c r="AG415" s="24"/>
      <c r="AH415" s="24"/>
      <c r="AI415" s="24"/>
    </row>
    <row r="416" spans="1:35" ht="13.2">
      <c r="A416" s="20"/>
      <c r="B416" s="21"/>
      <c r="C416" s="21"/>
      <c r="D416" s="21"/>
      <c r="E416" s="21"/>
      <c r="F416" s="26"/>
      <c r="G416" s="24"/>
      <c r="H416" s="24"/>
      <c r="I416" s="24"/>
      <c r="J416" s="24"/>
      <c r="K416" s="24"/>
      <c r="L416" s="24"/>
      <c r="M416" s="24"/>
      <c r="N416" s="24"/>
      <c r="O416" s="24"/>
      <c r="P416" s="25"/>
      <c r="Q416" s="24"/>
      <c r="R416" s="24"/>
      <c r="S416" s="25"/>
      <c r="T416" s="24"/>
      <c r="U416" s="24"/>
      <c r="V416" s="24"/>
      <c r="W416" s="25"/>
      <c r="X416" s="24"/>
      <c r="Y416" s="24"/>
      <c r="Z416" s="26"/>
      <c r="AA416" s="26"/>
      <c r="AB416" s="24"/>
      <c r="AC416" s="26"/>
      <c r="AD416" s="24"/>
      <c r="AE416" s="24"/>
      <c r="AF416" s="24"/>
      <c r="AG416" s="24"/>
      <c r="AH416" s="24"/>
      <c r="AI416" s="24"/>
    </row>
    <row r="417" spans="1:35" ht="13.2">
      <c r="A417" s="20"/>
      <c r="B417" s="21"/>
      <c r="C417" s="21"/>
      <c r="D417" s="21"/>
      <c r="E417" s="21"/>
      <c r="F417" s="26"/>
      <c r="G417" s="24"/>
      <c r="H417" s="24"/>
      <c r="I417" s="24"/>
      <c r="J417" s="24"/>
      <c r="K417" s="24"/>
      <c r="L417" s="24"/>
      <c r="M417" s="24"/>
      <c r="N417" s="24"/>
      <c r="O417" s="24"/>
      <c r="P417" s="25"/>
      <c r="Q417" s="24"/>
      <c r="R417" s="24"/>
      <c r="S417" s="25"/>
      <c r="T417" s="24"/>
      <c r="U417" s="24"/>
      <c r="V417" s="24"/>
      <c r="W417" s="25"/>
      <c r="X417" s="24"/>
      <c r="Y417" s="24"/>
      <c r="Z417" s="26"/>
      <c r="AA417" s="26"/>
      <c r="AB417" s="24"/>
      <c r="AC417" s="26"/>
      <c r="AD417" s="24"/>
      <c r="AE417" s="24"/>
      <c r="AF417" s="24"/>
      <c r="AG417" s="24"/>
      <c r="AH417" s="24"/>
      <c r="AI417" s="24"/>
    </row>
    <row r="418" spans="1:35" ht="13.2">
      <c r="A418" s="20"/>
      <c r="B418" s="21"/>
      <c r="C418" s="21"/>
      <c r="D418" s="21"/>
      <c r="E418" s="21"/>
      <c r="F418" s="26"/>
      <c r="G418" s="24"/>
      <c r="H418" s="24"/>
      <c r="I418" s="24"/>
      <c r="J418" s="24"/>
      <c r="K418" s="24"/>
      <c r="L418" s="24"/>
      <c r="M418" s="24"/>
      <c r="N418" s="24"/>
      <c r="O418" s="24"/>
      <c r="P418" s="25"/>
      <c r="Q418" s="24"/>
      <c r="R418" s="24"/>
      <c r="S418" s="25"/>
      <c r="T418" s="24"/>
      <c r="U418" s="24"/>
      <c r="V418" s="24"/>
      <c r="W418" s="25"/>
      <c r="X418" s="24"/>
      <c r="Y418" s="24"/>
      <c r="Z418" s="26"/>
      <c r="AA418" s="26"/>
      <c r="AB418" s="24"/>
      <c r="AC418" s="26"/>
      <c r="AD418" s="24"/>
      <c r="AE418" s="24"/>
      <c r="AF418" s="24"/>
      <c r="AG418" s="24"/>
      <c r="AH418" s="24"/>
      <c r="AI418" s="24"/>
    </row>
    <row r="419" spans="1:35" ht="13.2">
      <c r="A419" s="20"/>
      <c r="B419" s="21"/>
      <c r="C419" s="21"/>
      <c r="D419" s="21"/>
      <c r="E419" s="21"/>
      <c r="F419" s="26"/>
      <c r="G419" s="24"/>
      <c r="H419" s="24"/>
      <c r="I419" s="24"/>
      <c r="J419" s="24"/>
      <c r="K419" s="24"/>
      <c r="L419" s="24"/>
      <c r="M419" s="24"/>
      <c r="N419" s="24"/>
      <c r="O419" s="24"/>
      <c r="P419" s="25"/>
      <c r="Q419" s="24"/>
      <c r="R419" s="24"/>
      <c r="S419" s="25"/>
      <c r="T419" s="24"/>
      <c r="U419" s="24"/>
      <c r="V419" s="24"/>
      <c r="W419" s="25"/>
      <c r="X419" s="24"/>
      <c r="Y419" s="24"/>
      <c r="Z419" s="26"/>
      <c r="AA419" s="26"/>
      <c r="AB419" s="24"/>
      <c r="AC419" s="26"/>
      <c r="AD419" s="24"/>
      <c r="AE419" s="24"/>
      <c r="AF419" s="24"/>
      <c r="AG419" s="24"/>
      <c r="AH419" s="24"/>
      <c r="AI419" s="24"/>
    </row>
    <row r="420" spans="1:35" ht="13.2">
      <c r="A420" s="20"/>
      <c r="B420" s="21"/>
      <c r="C420" s="21"/>
      <c r="D420" s="21"/>
      <c r="E420" s="21"/>
      <c r="F420" s="26"/>
      <c r="G420" s="24"/>
      <c r="H420" s="24"/>
      <c r="I420" s="24"/>
      <c r="J420" s="24"/>
      <c r="K420" s="24"/>
      <c r="L420" s="24"/>
      <c r="M420" s="24"/>
      <c r="N420" s="24"/>
      <c r="O420" s="24"/>
      <c r="P420" s="25"/>
      <c r="Q420" s="24"/>
      <c r="R420" s="24"/>
      <c r="S420" s="25"/>
      <c r="T420" s="24"/>
      <c r="U420" s="24"/>
      <c r="V420" s="24"/>
      <c r="W420" s="25"/>
      <c r="X420" s="24"/>
      <c r="Y420" s="24"/>
      <c r="Z420" s="26"/>
      <c r="AA420" s="26"/>
      <c r="AB420" s="24"/>
      <c r="AC420" s="26"/>
      <c r="AD420" s="24"/>
      <c r="AE420" s="24"/>
      <c r="AF420" s="24"/>
      <c r="AG420" s="24"/>
      <c r="AH420" s="24"/>
      <c r="AI420" s="24"/>
    </row>
    <row r="421" spans="1:35" ht="13.2">
      <c r="A421" s="20"/>
      <c r="B421" s="21"/>
      <c r="C421" s="21"/>
      <c r="D421" s="21"/>
      <c r="E421" s="21"/>
      <c r="F421" s="26"/>
      <c r="G421" s="24"/>
      <c r="H421" s="24"/>
      <c r="I421" s="24"/>
      <c r="J421" s="24"/>
      <c r="K421" s="24"/>
      <c r="L421" s="24"/>
      <c r="M421" s="24"/>
      <c r="N421" s="24"/>
      <c r="O421" s="24"/>
      <c r="P421" s="25"/>
      <c r="Q421" s="24"/>
      <c r="R421" s="24"/>
      <c r="S421" s="25"/>
      <c r="T421" s="24"/>
      <c r="U421" s="24"/>
      <c r="V421" s="24"/>
      <c r="W421" s="25"/>
      <c r="X421" s="24"/>
      <c r="Y421" s="24"/>
      <c r="Z421" s="26"/>
      <c r="AA421" s="26"/>
      <c r="AB421" s="24"/>
      <c r="AC421" s="26"/>
      <c r="AD421" s="24"/>
      <c r="AE421" s="24"/>
      <c r="AF421" s="24"/>
      <c r="AG421" s="24"/>
      <c r="AH421" s="24"/>
      <c r="AI421" s="24"/>
    </row>
    <row r="422" spans="1:35" ht="13.2">
      <c r="A422" s="20"/>
      <c r="B422" s="21"/>
      <c r="C422" s="21"/>
      <c r="D422" s="21"/>
      <c r="E422" s="21"/>
      <c r="F422" s="26"/>
      <c r="G422" s="24"/>
      <c r="H422" s="24"/>
      <c r="I422" s="24"/>
      <c r="J422" s="24"/>
      <c r="K422" s="24"/>
      <c r="L422" s="24"/>
      <c r="M422" s="24"/>
      <c r="N422" s="24"/>
      <c r="O422" s="24"/>
      <c r="P422" s="25"/>
      <c r="Q422" s="24"/>
      <c r="R422" s="24"/>
      <c r="S422" s="25"/>
      <c r="T422" s="24"/>
      <c r="U422" s="24"/>
      <c r="V422" s="24"/>
      <c r="W422" s="25"/>
      <c r="X422" s="24"/>
      <c r="Y422" s="24"/>
      <c r="Z422" s="26"/>
      <c r="AA422" s="26"/>
      <c r="AB422" s="24"/>
      <c r="AC422" s="26"/>
      <c r="AD422" s="24"/>
      <c r="AE422" s="24"/>
      <c r="AF422" s="24"/>
      <c r="AG422" s="24"/>
      <c r="AH422" s="24"/>
      <c r="AI422" s="24"/>
    </row>
    <row r="423" spans="1:35" ht="13.2">
      <c r="A423" s="20"/>
      <c r="B423" s="21"/>
      <c r="C423" s="21"/>
      <c r="D423" s="21"/>
      <c r="E423" s="21"/>
      <c r="F423" s="26"/>
      <c r="G423" s="24"/>
      <c r="H423" s="24"/>
      <c r="I423" s="24"/>
      <c r="J423" s="24"/>
      <c r="K423" s="24"/>
      <c r="L423" s="24"/>
      <c r="M423" s="24"/>
      <c r="N423" s="24"/>
      <c r="O423" s="24"/>
      <c r="P423" s="25"/>
      <c r="Q423" s="24"/>
      <c r="R423" s="24"/>
      <c r="S423" s="25"/>
      <c r="T423" s="24"/>
      <c r="U423" s="24"/>
      <c r="V423" s="24"/>
      <c r="W423" s="25"/>
      <c r="X423" s="24"/>
      <c r="Y423" s="24"/>
      <c r="Z423" s="26"/>
      <c r="AA423" s="26"/>
      <c r="AB423" s="24"/>
      <c r="AC423" s="26"/>
      <c r="AD423" s="24"/>
      <c r="AE423" s="24"/>
      <c r="AF423" s="24"/>
      <c r="AG423" s="24"/>
      <c r="AH423" s="24"/>
      <c r="AI423" s="24"/>
    </row>
    <row r="424" spans="1:35" ht="13.2">
      <c r="A424" s="20"/>
      <c r="B424" s="21"/>
      <c r="C424" s="21"/>
      <c r="D424" s="21"/>
      <c r="E424" s="21"/>
      <c r="F424" s="26"/>
      <c r="G424" s="24"/>
      <c r="H424" s="24"/>
      <c r="I424" s="24"/>
      <c r="J424" s="24"/>
      <c r="K424" s="24"/>
      <c r="L424" s="24"/>
      <c r="M424" s="24"/>
      <c r="N424" s="24"/>
      <c r="O424" s="24"/>
      <c r="P424" s="25"/>
      <c r="Q424" s="24"/>
      <c r="R424" s="24"/>
      <c r="S424" s="25"/>
      <c r="T424" s="24"/>
      <c r="U424" s="24"/>
      <c r="V424" s="24"/>
      <c r="W424" s="25"/>
      <c r="X424" s="24"/>
      <c r="Y424" s="24"/>
      <c r="Z424" s="26"/>
      <c r="AA424" s="26"/>
      <c r="AB424" s="24"/>
      <c r="AC424" s="26"/>
      <c r="AD424" s="24"/>
      <c r="AE424" s="24"/>
      <c r="AF424" s="24"/>
      <c r="AG424" s="24"/>
      <c r="AH424" s="24"/>
      <c r="AI424" s="24"/>
    </row>
    <row r="425" spans="1:35" ht="13.2">
      <c r="A425" s="20"/>
      <c r="B425" s="21"/>
      <c r="C425" s="21"/>
      <c r="D425" s="21"/>
      <c r="E425" s="21"/>
      <c r="F425" s="26"/>
      <c r="G425" s="24"/>
      <c r="H425" s="24"/>
      <c r="I425" s="24"/>
      <c r="J425" s="24"/>
      <c r="K425" s="24"/>
      <c r="L425" s="24"/>
      <c r="M425" s="24"/>
      <c r="N425" s="24"/>
      <c r="O425" s="24"/>
      <c r="P425" s="25"/>
      <c r="Q425" s="24"/>
      <c r="R425" s="24"/>
      <c r="S425" s="25"/>
      <c r="T425" s="24"/>
      <c r="U425" s="24"/>
      <c r="V425" s="24"/>
      <c r="W425" s="25"/>
      <c r="X425" s="24"/>
      <c r="Y425" s="24"/>
      <c r="Z425" s="26"/>
      <c r="AA425" s="26"/>
      <c r="AB425" s="24"/>
      <c r="AC425" s="26"/>
      <c r="AD425" s="24"/>
      <c r="AE425" s="24"/>
      <c r="AF425" s="24"/>
      <c r="AG425" s="24"/>
      <c r="AH425" s="24"/>
      <c r="AI425" s="24"/>
    </row>
    <row r="426" spans="1:35" ht="13.2">
      <c r="A426" s="20"/>
      <c r="B426" s="21"/>
      <c r="C426" s="21"/>
      <c r="D426" s="21"/>
      <c r="E426" s="21"/>
      <c r="F426" s="26"/>
      <c r="G426" s="24"/>
      <c r="H426" s="24"/>
      <c r="I426" s="24"/>
      <c r="J426" s="24"/>
      <c r="K426" s="24"/>
      <c r="L426" s="24"/>
      <c r="M426" s="24"/>
      <c r="N426" s="24"/>
      <c r="O426" s="24"/>
      <c r="P426" s="25"/>
      <c r="Q426" s="24"/>
      <c r="R426" s="24"/>
      <c r="S426" s="25"/>
      <c r="T426" s="24"/>
      <c r="U426" s="24"/>
      <c r="V426" s="24"/>
      <c r="W426" s="25"/>
      <c r="X426" s="24"/>
      <c r="Y426" s="24"/>
      <c r="Z426" s="26"/>
      <c r="AA426" s="26"/>
      <c r="AB426" s="24"/>
      <c r="AC426" s="26"/>
      <c r="AD426" s="24"/>
      <c r="AE426" s="24"/>
      <c r="AF426" s="24"/>
      <c r="AG426" s="24"/>
      <c r="AH426" s="24"/>
      <c r="AI426" s="24"/>
    </row>
    <row r="427" spans="1:35" ht="13.2">
      <c r="A427" s="20"/>
      <c r="B427" s="21"/>
      <c r="C427" s="21"/>
      <c r="D427" s="21"/>
      <c r="E427" s="21"/>
      <c r="F427" s="26"/>
      <c r="G427" s="24"/>
      <c r="H427" s="24"/>
      <c r="I427" s="24"/>
      <c r="J427" s="24"/>
      <c r="K427" s="24"/>
      <c r="L427" s="24"/>
      <c r="M427" s="24"/>
      <c r="N427" s="24"/>
      <c r="O427" s="24"/>
      <c r="P427" s="25"/>
      <c r="Q427" s="24"/>
      <c r="R427" s="24"/>
      <c r="S427" s="25"/>
      <c r="T427" s="24"/>
      <c r="U427" s="24"/>
      <c r="V427" s="24"/>
      <c r="W427" s="25"/>
      <c r="X427" s="24"/>
      <c r="Y427" s="24"/>
      <c r="Z427" s="26"/>
      <c r="AA427" s="26"/>
      <c r="AB427" s="24"/>
      <c r="AC427" s="26"/>
      <c r="AD427" s="24"/>
      <c r="AE427" s="24"/>
      <c r="AF427" s="24"/>
      <c r="AG427" s="24"/>
      <c r="AH427" s="24"/>
      <c r="AI427" s="24"/>
    </row>
    <row r="428" spans="1:35" ht="13.2">
      <c r="A428" s="20"/>
      <c r="B428" s="21"/>
      <c r="C428" s="21"/>
      <c r="D428" s="21"/>
      <c r="E428" s="21"/>
      <c r="F428" s="26"/>
      <c r="G428" s="24"/>
      <c r="H428" s="24"/>
      <c r="I428" s="24"/>
      <c r="J428" s="24"/>
      <c r="K428" s="24"/>
      <c r="L428" s="24"/>
      <c r="M428" s="24"/>
      <c r="N428" s="24"/>
      <c r="O428" s="24"/>
      <c r="P428" s="25"/>
      <c r="Q428" s="24"/>
      <c r="R428" s="24"/>
      <c r="S428" s="25"/>
      <c r="T428" s="24"/>
      <c r="U428" s="24"/>
      <c r="V428" s="24"/>
      <c r="W428" s="25"/>
      <c r="X428" s="24"/>
      <c r="Y428" s="24"/>
      <c r="Z428" s="26"/>
      <c r="AA428" s="26"/>
      <c r="AB428" s="24"/>
      <c r="AC428" s="26"/>
      <c r="AD428" s="24"/>
      <c r="AE428" s="24"/>
      <c r="AF428" s="24"/>
      <c r="AG428" s="24"/>
      <c r="AH428" s="24"/>
      <c r="AI428" s="24"/>
    </row>
    <row r="429" spans="1:35" ht="13.2">
      <c r="A429" s="20"/>
      <c r="B429" s="21"/>
      <c r="C429" s="21"/>
      <c r="D429" s="21"/>
      <c r="E429" s="21"/>
      <c r="F429" s="26"/>
      <c r="G429" s="24"/>
      <c r="H429" s="24"/>
      <c r="I429" s="24"/>
      <c r="J429" s="24"/>
      <c r="K429" s="24"/>
      <c r="L429" s="24"/>
      <c r="M429" s="24"/>
      <c r="N429" s="24"/>
      <c r="O429" s="24"/>
      <c r="P429" s="25"/>
      <c r="Q429" s="24"/>
      <c r="R429" s="24"/>
      <c r="S429" s="25"/>
      <c r="T429" s="24"/>
      <c r="U429" s="24"/>
      <c r="V429" s="24"/>
      <c r="W429" s="25"/>
      <c r="X429" s="24"/>
      <c r="Y429" s="24"/>
      <c r="Z429" s="26"/>
      <c r="AA429" s="26"/>
      <c r="AB429" s="24"/>
      <c r="AC429" s="26"/>
      <c r="AD429" s="24"/>
      <c r="AE429" s="24"/>
      <c r="AF429" s="24"/>
      <c r="AG429" s="24"/>
      <c r="AH429" s="24"/>
      <c r="AI429" s="24"/>
    </row>
    <row r="430" spans="1:35" ht="13.2">
      <c r="A430" s="20"/>
      <c r="B430" s="21"/>
      <c r="C430" s="21"/>
      <c r="D430" s="21"/>
      <c r="E430" s="21"/>
      <c r="F430" s="26"/>
      <c r="G430" s="24"/>
      <c r="H430" s="24"/>
      <c r="I430" s="24"/>
      <c r="J430" s="24"/>
      <c r="K430" s="24"/>
      <c r="L430" s="24"/>
      <c r="M430" s="24"/>
      <c r="N430" s="24"/>
      <c r="O430" s="24"/>
      <c r="P430" s="25"/>
      <c r="Q430" s="24"/>
      <c r="R430" s="24"/>
      <c r="S430" s="25"/>
      <c r="T430" s="24"/>
      <c r="U430" s="24"/>
      <c r="V430" s="24"/>
      <c r="W430" s="25"/>
      <c r="X430" s="24"/>
      <c r="Y430" s="24"/>
      <c r="Z430" s="26"/>
      <c r="AA430" s="26"/>
      <c r="AB430" s="24"/>
      <c r="AC430" s="26"/>
      <c r="AD430" s="24"/>
      <c r="AE430" s="24"/>
      <c r="AF430" s="24"/>
      <c r="AG430" s="24"/>
      <c r="AH430" s="24"/>
      <c r="AI430" s="24"/>
    </row>
    <row r="431" spans="1:35" ht="13.2">
      <c r="A431" s="20"/>
      <c r="B431" s="21"/>
      <c r="C431" s="21"/>
      <c r="D431" s="21"/>
      <c r="E431" s="21"/>
      <c r="F431" s="26"/>
      <c r="G431" s="24"/>
      <c r="H431" s="24"/>
      <c r="I431" s="24"/>
      <c r="J431" s="24"/>
      <c r="K431" s="24"/>
      <c r="L431" s="24"/>
      <c r="M431" s="24"/>
      <c r="N431" s="24"/>
      <c r="O431" s="24"/>
      <c r="P431" s="25"/>
      <c r="Q431" s="24"/>
      <c r="R431" s="24"/>
      <c r="S431" s="25"/>
      <c r="T431" s="24"/>
      <c r="U431" s="24"/>
      <c r="V431" s="24"/>
      <c r="W431" s="25"/>
      <c r="X431" s="24"/>
      <c r="Y431" s="24"/>
      <c r="Z431" s="26"/>
      <c r="AA431" s="26"/>
      <c r="AB431" s="24"/>
      <c r="AC431" s="26"/>
      <c r="AD431" s="24"/>
      <c r="AE431" s="24"/>
      <c r="AF431" s="24"/>
      <c r="AG431" s="24"/>
      <c r="AH431" s="24"/>
      <c r="AI431" s="24"/>
    </row>
    <row r="432" spans="1:35" ht="13.2">
      <c r="A432" s="20"/>
      <c r="B432" s="21"/>
      <c r="C432" s="21"/>
      <c r="D432" s="21"/>
      <c r="E432" s="21"/>
      <c r="F432" s="26"/>
      <c r="G432" s="24"/>
      <c r="H432" s="24"/>
      <c r="I432" s="24"/>
      <c r="J432" s="24"/>
      <c r="K432" s="24"/>
      <c r="L432" s="24"/>
      <c r="M432" s="24"/>
      <c r="N432" s="24"/>
      <c r="O432" s="24"/>
      <c r="P432" s="25"/>
      <c r="Q432" s="24"/>
      <c r="R432" s="24"/>
      <c r="S432" s="25"/>
      <c r="T432" s="24"/>
      <c r="U432" s="24"/>
      <c r="V432" s="24"/>
      <c r="W432" s="25"/>
      <c r="X432" s="24"/>
      <c r="Y432" s="24"/>
      <c r="Z432" s="26"/>
      <c r="AA432" s="26"/>
      <c r="AB432" s="24"/>
      <c r="AC432" s="26"/>
      <c r="AD432" s="24"/>
      <c r="AE432" s="24"/>
      <c r="AF432" s="24"/>
      <c r="AG432" s="24"/>
      <c r="AH432" s="24"/>
      <c r="AI432" s="24"/>
    </row>
    <row r="433" spans="1:35" ht="13.2">
      <c r="A433" s="20"/>
      <c r="B433" s="21"/>
      <c r="C433" s="21"/>
      <c r="D433" s="21"/>
      <c r="E433" s="21"/>
      <c r="F433" s="26"/>
      <c r="G433" s="24"/>
      <c r="H433" s="24"/>
      <c r="I433" s="24"/>
      <c r="J433" s="24"/>
      <c r="K433" s="24"/>
      <c r="L433" s="24"/>
      <c r="M433" s="24"/>
      <c r="N433" s="24"/>
      <c r="O433" s="24"/>
      <c r="P433" s="25"/>
      <c r="Q433" s="24"/>
      <c r="R433" s="24"/>
      <c r="S433" s="25"/>
      <c r="T433" s="24"/>
      <c r="U433" s="24"/>
      <c r="V433" s="24"/>
      <c r="W433" s="25"/>
      <c r="X433" s="24"/>
      <c r="Y433" s="24"/>
      <c r="Z433" s="26"/>
      <c r="AA433" s="26"/>
      <c r="AB433" s="24"/>
      <c r="AC433" s="26"/>
      <c r="AD433" s="24"/>
      <c r="AE433" s="24"/>
      <c r="AF433" s="24"/>
      <c r="AG433" s="24"/>
      <c r="AH433" s="24"/>
      <c r="AI433" s="24"/>
    </row>
    <row r="434" spans="1:35" ht="13.2">
      <c r="A434" s="20"/>
      <c r="B434" s="21"/>
      <c r="C434" s="21"/>
      <c r="D434" s="21"/>
      <c r="E434" s="21"/>
      <c r="F434" s="26"/>
      <c r="G434" s="24"/>
      <c r="H434" s="24"/>
      <c r="I434" s="24"/>
      <c r="J434" s="24"/>
      <c r="K434" s="24"/>
      <c r="L434" s="24"/>
      <c r="M434" s="24"/>
      <c r="N434" s="24"/>
      <c r="O434" s="24"/>
      <c r="P434" s="25"/>
      <c r="Q434" s="24"/>
      <c r="R434" s="24"/>
      <c r="S434" s="25"/>
      <c r="T434" s="24"/>
      <c r="U434" s="24"/>
      <c r="V434" s="24"/>
      <c r="W434" s="25"/>
      <c r="X434" s="24"/>
      <c r="Y434" s="24"/>
      <c r="Z434" s="26"/>
      <c r="AA434" s="26"/>
      <c r="AB434" s="24"/>
      <c r="AC434" s="26"/>
      <c r="AD434" s="24"/>
      <c r="AE434" s="24"/>
      <c r="AF434" s="24"/>
      <c r="AG434" s="24"/>
      <c r="AH434" s="24"/>
      <c r="AI434" s="24"/>
    </row>
    <row r="435" spans="1:35" ht="13.2">
      <c r="A435" s="20"/>
      <c r="B435" s="21"/>
      <c r="C435" s="21"/>
      <c r="D435" s="21"/>
      <c r="E435" s="21"/>
      <c r="F435" s="26"/>
      <c r="G435" s="24"/>
      <c r="H435" s="24"/>
      <c r="I435" s="24"/>
      <c r="J435" s="24"/>
      <c r="K435" s="24"/>
      <c r="L435" s="24"/>
      <c r="M435" s="24"/>
      <c r="N435" s="24"/>
      <c r="O435" s="24"/>
      <c r="P435" s="25"/>
      <c r="Q435" s="24"/>
      <c r="R435" s="24"/>
      <c r="S435" s="25"/>
      <c r="T435" s="24"/>
      <c r="U435" s="24"/>
      <c r="V435" s="24"/>
      <c r="W435" s="25"/>
      <c r="X435" s="24"/>
      <c r="Y435" s="24"/>
      <c r="Z435" s="26"/>
      <c r="AA435" s="26"/>
      <c r="AB435" s="24"/>
      <c r="AC435" s="26"/>
      <c r="AD435" s="24"/>
      <c r="AE435" s="24"/>
      <c r="AF435" s="24"/>
      <c r="AG435" s="24"/>
      <c r="AH435" s="24"/>
      <c r="AI435" s="24"/>
    </row>
    <row r="436" spans="1:35" ht="13.2">
      <c r="A436" s="20"/>
      <c r="B436" s="21"/>
      <c r="C436" s="21"/>
      <c r="D436" s="21"/>
      <c r="E436" s="21"/>
      <c r="F436" s="26"/>
      <c r="G436" s="24"/>
      <c r="H436" s="24"/>
      <c r="I436" s="24"/>
      <c r="J436" s="24"/>
      <c r="K436" s="24"/>
      <c r="L436" s="24"/>
      <c r="M436" s="24"/>
      <c r="N436" s="24"/>
      <c r="O436" s="24"/>
      <c r="P436" s="25"/>
      <c r="Q436" s="24"/>
      <c r="R436" s="24"/>
      <c r="S436" s="25"/>
      <c r="T436" s="24"/>
      <c r="U436" s="24"/>
      <c r="V436" s="24"/>
      <c r="W436" s="25"/>
      <c r="X436" s="24"/>
      <c r="Y436" s="24"/>
      <c r="Z436" s="26"/>
      <c r="AA436" s="26"/>
      <c r="AB436" s="24"/>
      <c r="AC436" s="26"/>
      <c r="AD436" s="24"/>
      <c r="AE436" s="24"/>
      <c r="AF436" s="24"/>
      <c r="AG436" s="24"/>
      <c r="AH436" s="24"/>
      <c r="AI436" s="24"/>
    </row>
    <row r="437" spans="1:35" ht="13.2">
      <c r="A437" s="20"/>
      <c r="B437" s="21"/>
      <c r="C437" s="21"/>
      <c r="D437" s="21"/>
      <c r="E437" s="21"/>
      <c r="F437" s="26"/>
      <c r="G437" s="24"/>
      <c r="H437" s="24"/>
      <c r="I437" s="24"/>
      <c r="J437" s="24"/>
      <c r="K437" s="24"/>
      <c r="L437" s="24"/>
      <c r="M437" s="24"/>
      <c r="N437" s="24"/>
      <c r="O437" s="24"/>
      <c r="P437" s="25"/>
      <c r="Q437" s="24"/>
      <c r="R437" s="24"/>
      <c r="S437" s="25"/>
      <c r="T437" s="24"/>
      <c r="U437" s="24"/>
      <c r="V437" s="24"/>
      <c r="W437" s="25"/>
      <c r="X437" s="24"/>
      <c r="Y437" s="24"/>
      <c r="Z437" s="26"/>
      <c r="AA437" s="26"/>
      <c r="AB437" s="24"/>
      <c r="AC437" s="26"/>
      <c r="AD437" s="24"/>
      <c r="AE437" s="24"/>
      <c r="AF437" s="24"/>
      <c r="AG437" s="24"/>
      <c r="AH437" s="24"/>
      <c r="AI437" s="24"/>
    </row>
    <row r="438" spans="1:35" ht="13.2">
      <c r="A438" s="20"/>
      <c r="B438" s="21"/>
      <c r="C438" s="21"/>
      <c r="D438" s="21"/>
      <c r="E438" s="21"/>
      <c r="F438" s="26"/>
      <c r="G438" s="24"/>
      <c r="H438" s="24"/>
      <c r="I438" s="24"/>
      <c r="J438" s="24"/>
      <c r="K438" s="24"/>
      <c r="L438" s="24"/>
      <c r="M438" s="24"/>
      <c r="N438" s="24"/>
      <c r="O438" s="24"/>
      <c r="P438" s="25"/>
      <c r="Q438" s="24"/>
      <c r="R438" s="24"/>
      <c r="S438" s="25"/>
      <c r="T438" s="24"/>
      <c r="U438" s="24"/>
      <c r="V438" s="24"/>
      <c r="W438" s="25"/>
      <c r="X438" s="24"/>
      <c r="Y438" s="24"/>
      <c r="Z438" s="26"/>
      <c r="AA438" s="26"/>
      <c r="AB438" s="24"/>
      <c r="AC438" s="26"/>
      <c r="AD438" s="24"/>
      <c r="AE438" s="24"/>
      <c r="AF438" s="24"/>
      <c r="AG438" s="24"/>
      <c r="AH438" s="24"/>
      <c r="AI438" s="24"/>
    </row>
    <row r="439" spans="1:35" ht="13.2">
      <c r="A439" s="20"/>
      <c r="B439" s="21"/>
      <c r="C439" s="21"/>
      <c r="D439" s="21"/>
      <c r="E439" s="21"/>
      <c r="F439" s="26"/>
      <c r="G439" s="24"/>
      <c r="H439" s="24"/>
      <c r="I439" s="24"/>
      <c r="J439" s="24"/>
      <c r="K439" s="24"/>
      <c r="L439" s="24"/>
      <c r="M439" s="24"/>
      <c r="N439" s="24"/>
      <c r="O439" s="24"/>
      <c r="P439" s="25"/>
      <c r="Q439" s="24"/>
      <c r="R439" s="24"/>
      <c r="S439" s="25"/>
      <c r="T439" s="24"/>
      <c r="U439" s="24"/>
      <c r="V439" s="24"/>
      <c r="W439" s="25"/>
      <c r="X439" s="24"/>
      <c r="Y439" s="24"/>
      <c r="Z439" s="26"/>
      <c r="AA439" s="26"/>
      <c r="AB439" s="24"/>
      <c r="AC439" s="26"/>
      <c r="AD439" s="24"/>
      <c r="AE439" s="24"/>
      <c r="AF439" s="24"/>
      <c r="AG439" s="24"/>
      <c r="AH439" s="24"/>
      <c r="AI439" s="24"/>
    </row>
    <row r="440" spans="1:35" ht="13.2">
      <c r="A440" s="20"/>
      <c r="B440" s="21"/>
      <c r="C440" s="21"/>
      <c r="D440" s="21"/>
      <c r="E440" s="21"/>
      <c r="F440" s="26"/>
      <c r="G440" s="24"/>
      <c r="H440" s="24"/>
      <c r="I440" s="24"/>
      <c r="J440" s="24"/>
      <c r="K440" s="24"/>
      <c r="L440" s="24"/>
      <c r="M440" s="24"/>
      <c r="N440" s="24"/>
      <c r="O440" s="24"/>
      <c r="P440" s="25"/>
      <c r="Q440" s="24"/>
      <c r="R440" s="24"/>
      <c r="S440" s="25"/>
      <c r="T440" s="24"/>
      <c r="U440" s="24"/>
      <c r="V440" s="24"/>
      <c r="W440" s="25"/>
      <c r="X440" s="24"/>
      <c r="Y440" s="24"/>
      <c r="Z440" s="26"/>
      <c r="AA440" s="26"/>
      <c r="AB440" s="24"/>
      <c r="AC440" s="26"/>
      <c r="AD440" s="24"/>
      <c r="AE440" s="24"/>
      <c r="AF440" s="24"/>
      <c r="AG440" s="24"/>
      <c r="AH440" s="24"/>
      <c r="AI440" s="24"/>
    </row>
    <row r="441" spans="1:35" ht="13.2">
      <c r="A441" s="20"/>
      <c r="B441" s="21"/>
      <c r="C441" s="21"/>
      <c r="D441" s="21"/>
      <c r="E441" s="21"/>
      <c r="F441" s="26"/>
      <c r="G441" s="24"/>
      <c r="H441" s="24"/>
      <c r="I441" s="24"/>
      <c r="J441" s="24"/>
      <c r="K441" s="24"/>
      <c r="L441" s="24"/>
      <c r="M441" s="24"/>
      <c r="N441" s="24"/>
      <c r="O441" s="24"/>
      <c r="P441" s="25"/>
      <c r="Q441" s="24"/>
      <c r="R441" s="24"/>
      <c r="S441" s="25"/>
      <c r="T441" s="24"/>
      <c r="U441" s="24"/>
      <c r="V441" s="24"/>
      <c r="W441" s="25"/>
      <c r="X441" s="24"/>
      <c r="Y441" s="24"/>
      <c r="Z441" s="26"/>
      <c r="AA441" s="26"/>
      <c r="AB441" s="24"/>
      <c r="AC441" s="26"/>
      <c r="AD441" s="24"/>
      <c r="AE441" s="24"/>
      <c r="AF441" s="24"/>
      <c r="AG441" s="24"/>
      <c r="AH441" s="24"/>
      <c r="AI441" s="24"/>
    </row>
    <row r="442" spans="1:35" ht="13.2">
      <c r="A442" s="20"/>
      <c r="B442" s="21"/>
      <c r="C442" s="21"/>
      <c r="D442" s="21"/>
      <c r="E442" s="21"/>
      <c r="F442" s="26"/>
      <c r="G442" s="24"/>
      <c r="H442" s="24"/>
      <c r="I442" s="24"/>
      <c r="J442" s="24"/>
      <c r="K442" s="24"/>
      <c r="L442" s="24"/>
      <c r="M442" s="24"/>
      <c r="N442" s="24"/>
      <c r="O442" s="24"/>
      <c r="P442" s="25"/>
      <c r="Q442" s="24"/>
      <c r="R442" s="24"/>
      <c r="S442" s="25"/>
      <c r="T442" s="24"/>
      <c r="U442" s="24"/>
      <c r="V442" s="24"/>
      <c r="W442" s="25"/>
      <c r="X442" s="24"/>
      <c r="Y442" s="24"/>
      <c r="Z442" s="26"/>
      <c r="AA442" s="26"/>
      <c r="AB442" s="24"/>
      <c r="AC442" s="26"/>
      <c r="AD442" s="24"/>
      <c r="AE442" s="24"/>
      <c r="AF442" s="24"/>
      <c r="AG442" s="24"/>
      <c r="AH442" s="24"/>
      <c r="AI442" s="24"/>
    </row>
    <row r="443" spans="1:35" ht="13.2">
      <c r="A443" s="20"/>
      <c r="B443" s="21"/>
      <c r="C443" s="21"/>
      <c r="D443" s="21"/>
      <c r="E443" s="21"/>
      <c r="F443" s="26"/>
      <c r="G443" s="24"/>
      <c r="H443" s="24"/>
      <c r="I443" s="24"/>
      <c r="J443" s="24"/>
      <c r="K443" s="24"/>
      <c r="L443" s="24"/>
      <c r="M443" s="24"/>
      <c r="N443" s="24"/>
      <c r="O443" s="24"/>
      <c r="P443" s="25"/>
      <c r="Q443" s="24"/>
      <c r="R443" s="24"/>
      <c r="S443" s="25"/>
      <c r="T443" s="24"/>
      <c r="U443" s="24"/>
      <c r="V443" s="24"/>
      <c r="W443" s="25"/>
      <c r="X443" s="24"/>
      <c r="Y443" s="24"/>
      <c r="Z443" s="26"/>
      <c r="AA443" s="26"/>
      <c r="AB443" s="24"/>
      <c r="AC443" s="26"/>
      <c r="AD443" s="24"/>
      <c r="AE443" s="24"/>
      <c r="AF443" s="24"/>
      <c r="AG443" s="24"/>
      <c r="AH443" s="24"/>
      <c r="AI443" s="24"/>
    </row>
    <row r="444" spans="1:35" ht="13.2">
      <c r="A444" s="20"/>
      <c r="B444" s="21"/>
      <c r="C444" s="21"/>
      <c r="D444" s="21"/>
      <c r="E444" s="21"/>
      <c r="F444" s="26"/>
      <c r="G444" s="24"/>
      <c r="H444" s="24"/>
      <c r="I444" s="24"/>
      <c r="J444" s="24"/>
      <c r="K444" s="24"/>
      <c r="L444" s="24"/>
      <c r="M444" s="24"/>
      <c r="N444" s="24"/>
      <c r="O444" s="24"/>
      <c r="P444" s="25"/>
      <c r="Q444" s="24"/>
      <c r="R444" s="24"/>
      <c r="S444" s="25"/>
      <c r="T444" s="24"/>
      <c r="U444" s="24"/>
      <c r="V444" s="24"/>
      <c r="W444" s="25"/>
      <c r="X444" s="24"/>
      <c r="Y444" s="24"/>
      <c r="Z444" s="26"/>
      <c r="AA444" s="26"/>
      <c r="AB444" s="24"/>
      <c r="AC444" s="26"/>
      <c r="AD444" s="24"/>
      <c r="AE444" s="24"/>
      <c r="AF444" s="24"/>
      <c r="AG444" s="24"/>
      <c r="AH444" s="24"/>
      <c r="AI444" s="24"/>
    </row>
    <row r="445" spans="1:35" ht="13.2">
      <c r="A445" s="20"/>
      <c r="B445" s="21"/>
      <c r="C445" s="21"/>
      <c r="D445" s="21"/>
      <c r="E445" s="21"/>
      <c r="F445" s="26"/>
      <c r="G445" s="24"/>
      <c r="H445" s="24"/>
      <c r="I445" s="24"/>
      <c r="J445" s="24"/>
      <c r="K445" s="24"/>
      <c r="L445" s="24"/>
      <c r="M445" s="24"/>
      <c r="N445" s="24"/>
      <c r="O445" s="24"/>
      <c r="P445" s="25"/>
      <c r="Q445" s="24"/>
      <c r="R445" s="24"/>
      <c r="S445" s="25"/>
      <c r="T445" s="24"/>
      <c r="U445" s="24"/>
      <c r="V445" s="24"/>
      <c r="W445" s="25"/>
      <c r="X445" s="24"/>
      <c r="Y445" s="24"/>
      <c r="Z445" s="26"/>
      <c r="AA445" s="26"/>
      <c r="AB445" s="24"/>
      <c r="AC445" s="26"/>
      <c r="AD445" s="24"/>
      <c r="AE445" s="24"/>
      <c r="AF445" s="24"/>
      <c r="AG445" s="24"/>
      <c r="AH445" s="24"/>
      <c r="AI445" s="24"/>
    </row>
    <row r="446" spans="1:35" ht="13.2">
      <c r="A446" s="20"/>
      <c r="B446" s="21"/>
      <c r="C446" s="21"/>
      <c r="D446" s="21"/>
      <c r="E446" s="21"/>
      <c r="F446" s="26"/>
      <c r="G446" s="24"/>
      <c r="H446" s="24"/>
      <c r="I446" s="24"/>
      <c r="J446" s="24"/>
      <c r="K446" s="24"/>
      <c r="L446" s="24"/>
      <c r="M446" s="24"/>
      <c r="N446" s="24"/>
      <c r="O446" s="24"/>
      <c r="P446" s="25"/>
      <c r="Q446" s="24"/>
      <c r="R446" s="24"/>
      <c r="S446" s="25"/>
      <c r="T446" s="24"/>
      <c r="U446" s="24"/>
      <c r="V446" s="24"/>
      <c r="W446" s="25"/>
      <c r="X446" s="24"/>
      <c r="Y446" s="24"/>
      <c r="Z446" s="26"/>
      <c r="AA446" s="26"/>
      <c r="AB446" s="24"/>
      <c r="AC446" s="26"/>
      <c r="AD446" s="24"/>
      <c r="AE446" s="24"/>
      <c r="AF446" s="24"/>
      <c r="AG446" s="24"/>
      <c r="AH446" s="24"/>
      <c r="AI446" s="24"/>
    </row>
    <row r="447" spans="1:35" ht="13.2">
      <c r="A447" s="20"/>
      <c r="B447" s="21"/>
      <c r="C447" s="21"/>
      <c r="D447" s="21"/>
      <c r="E447" s="21"/>
      <c r="F447" s="26"/>
      <c r="G447" s="24"/>
      <c r="H447" s="24"/>
      <c r="I447" s="24"/>
      <c r="J447" s="24"/>
      <c r="K447" s="24"/>
      <c r="L447" s="24"/>
      <c r="M447" s="24"/>
      <c r="N447" s="24"/>
      <c r="O447" s="24"/>
      <c r="P447" s="25"/>
      <c r="Q447" s="24"/>
      <c r="R447" s="24"/>
      <c r="S447" s="25"/>
      <c r="T447" s="24"/>
      <c r="U447" s="24"/>
      <c r="V447" s="24"/>
      <c r="W447" s="25"/>
      <c r="X447" s="24"/>
      <c r="Y447" s="24"/>
      <c r="Z447" s="26"/>
      <c r="AA447" s="26"/>
      <c r="AB447" s="24"/>
      <c r="AC447" s="26"/>
      <c r="AD447" s="24"/>
      <c r="AE447" s="24"/>
      <c r="AF447" s="24"/>
      <c r="AG447" s="24"/>
      <c r="AH447" s="24"/>
      <c r="AI447" s="24"/>
    </row>
    <row r="448" spans="1:35" ht="13.2">
      <c r="A448" s="20"/>
      <c r="B448" s="21"/>
      <c r="C448" s="21"/>
      <c r="D448" s="21"/>
      <c r="E448" s="21"/>
      <c r="F448" s="26"/>
      <c r="G448" s="24"/>
      <c r="H448" s="24"/>
      <c r="I448" s="24"/>
      <c r="J448" s="24"/>
      <c r="K448" s="24"/>
      <c r="L448" s="24"/>
      <c r="M448" s="24"/>
      <c r="N448" s="24"/>
      <c r="O448" s="24"/>
      <c r="P448" s="25"/>
      <c r="Q448" s="24"/>
      <c r="R448" s="24"/>
      <c r="S448" s="25"/>
      <c r="T448" s="24"/>
      <c r="U448" s="24"/>
      <c r="V448" s="24"/>
      <c r="W448" s="25"/>
      <c r="X448" s="24"/>
      <c r="Y448" s="24"/>
      <c r="Z448" s="26"/>
      <c r="AA448" s="26"/>
      <c r="AB448" s="24"/>
      <c r="AC448" s="26"/>
      <c r="AD448" s="24"/>
      <c r="AE448" s="24"/>
      <c r="AF448" s="24"/>
      <c r="AG448" s="24"/>
      <c r="AH448" s="24"/>
      <c r="AI448" s="24"/>
    </row>
    <row r="449" spans="1:35" ht="13.2">
      <c r="A449" s="20"/>
      <c r="B449" s="21"/>
      <c r="C449" s="21"/>
      <c r="D449" s="21"/>
      <c r="E449" s="21"/>
      <c r="F449" s="26"/>
      <c r="G449" s="24"/>
      <c r="H449" s="24"/>
      <c r="I449" s="24"/>
      <c r="J449" s="24"/>
      <c r="K449" s="24"/>
      <c r="L449" s="24"/>
      <c r="M449" s="24"/>
      <c r="N449" s="24"/>
      <c r="O449" s="24"/>
      <c r="P449" s="25"/>
      <c r="Q449" s="24"/>
      <c r="R449" s="24"/>
      <c r="S449" s="25"/>
      <c r="T449" s="24"/>
      <c r="U449" s="24"/>
      <c r="V449" s="24"/>
      <c r="W449" s="25"/>
      <c r="X449" s="24"/>
      <c r="Y449" s="24"/>
      <c r="Z449" s="26"/>
      <c r="AA449" s="26"/>
      <c r="AB449" s="24"/>
      <c r="AC449" s="26"/>
      <c r="AD449" s="24"/>
      <c r="AE449" s="24"/>
      <c r="AF449" s="24"/>
      <c r="AG449" s="24"/>
      <c r="AH449" s="24"/>
      <c r="AI449" s="24"/>
    </row>
    <row r="450" spans="1:35" ht="13.2">
      <c r="A450" s="20"/>
      <c r="B450" s="21"/>
      <c r="C450" s="21"/>
      <c r="D450" s="21"/>
      <c r="E450" s="21"/>
      <c r="F450" s="26"/>
      <c r="G450" s="24"/>
      <c r="H450" s="24"/>
      <c r="I450" s="24"/>
      <c r="J450" s="24"/>
      <c r="K450" s="24"/>
      <c r="L450" s="24"/>
      <c r="M450" s="24"/>
      <c r="N450" s="24"/>
      <c r="O450" s="24"/>
      <c r="P450" s="25"/>
      <c r="Q450" s="24"/>
      <c r="R450" s="24"/>
      <c r="S450" s="25"/>
      <c r="T450" s="24"/>
      <c r="U450" s="24"/>
      <c r="V450" s="24"/>
      <c r="W450" s="25"/>
      <c r="X450" s="24"/>
      <c r="Y450" s="24"/>
      <c r="Z450" s="26"/>
      <c r="AA450" s="26"/>
      <c r="AB450" s="24"/>
      <c r="AC450" s="26"/>
      <c r="AD450" s="24"/>
      <c r="AE450" s="24"/>
      <c r="AF450" s="24"/>
      <c r="AG450" s="24"/>
      <c r="AH450" s="24"/>
      <c r="AI450" s="24"/>
    </row>
    <row r="451" spans="1:35" ht="13.2">
      <c r="A451" s="20"/>
      <c r="B451" s="21"/>
      <c r="C451" s="21"/>
      <c r="D451" s="21"/>
      <c r="E451" s="21"/>
      <c r="F451" s="26"/>
      <c r="G451" s="24"/>
      <c r="H451" s="24"/>
      <c r="I451" s="24"/>
      <c r="J451" s="24"/>
      <c r="K451" s="24"/>
      <c r="L451" s="24"/>
      <c r="M451" s="24"/>
      <c r="N451" s="24"/>
      <c r="O451" s="24"/>
      <c r="P451" s="25"/>
      <c r="Q451" s="24"/>
      <c r="R451" s="24"/>
      <c r="S451" s="25"/>
      <c r="T451" s="24"/>
      <c r="U451" s="24"/>
      <c r="V451" s="24"/>
      <c r="W451" s="25"/>
      <c r="X451" s="24"/>
      <c r="Y451" s="24"/>
      <c r="Z451" s="26"/>
      <c r="AA451" s="26"/>
      <c r="AB451" s="24"/>
      <c r="AC451" s="26"/>
      <c r="AD451" s="24"/>
      <c r="AE451" s="24"/>
      <c r="AF451" s="24"/>
      <c r="AG451" s="24"/>
      <c r="AH451" s="24"/>
      <c r="AI451" s="24"/>
    </row>
    <row r="452" spans="1:35" ht="13.2">
      <c r="A452" s="20"/>
      <c r="B452" s="21"/>
      <c r="C452" s="21"/>
      <c r="D452" s="21"/>
      <c r="E452" s="21"/>
      <c r="F452" s="26"/>
      <c r="G452" s="24"/>
      <c r="H452" s="24"/>
      <c r="I452" s="24"/>
      <c r="J452" s="24"/>
      <c r="K452" s="24"/>
      <c r="L452" s="24"/>
      <c r="M452" s="24"/>
      <c r="N452" s="24"/>
      <c r="O452" s="24"/>
      <c r="P452" s="25"/>
      <c r="Q452" s="24"/>
      <c r="R452" s="24"/>
      <c r="S452" s="25"/>
      <c r="T452" s="24"/>
      <c r="U452" s="24"/>
      <c r="V452" s="24"/>
      <c r="W452" s="25"/>
      <c r="X452" s="24"/>
      <c r="Y452" s="24"/>
      <c r="Z452" s="26"/>
      <c r="AA452" s="26"/>
      <c r="AB452" s="24"/>
      <c r="AC452" s="26"/>
      <c r="AD452" s="24"/>
      <c r="AE452" s="24"/>
      <c r="AF452" s="24"/>
      <c r="AG452" s="24"/>
      <c r="AH452" s="24"/>
      <c r="AI452" s="24"/>
    </row>
    <row r="453" spans="1:35" ht="13.2">
      <c r="A453" s="20"/>
      <c r="B453" s="21"/>
      <c r="C453" s="21"/>
      <c r="D453" s="21"/>
      <c r="E453" s="21"/>
      <c r="F453" s="26"/>
      <c r="G453" s="24"/>
      <c r="H453" s="24"/>
      <c r="I453" s="24"/>
      <c r="J453" s="24"/>
      <c r="K453" s="24"/>
      <c r="L453" s="24"/>
      <c r="M453" s="24"/>
      <c r="N453" s="24"/>
      <c r="O453" s="24"/>
      <c r="P453" s="25"/>
      <c r="Q453" s="24"/>
      <c r="R453" s="24"/>
      <c r="S453" s="25"/>
      <c r="T453" s="24"/>
      <c r="U453" s="24"/>
      <c r="V453" s="24"/>
      <c r="W453" s="25"/>
      <c r="X453" s="24"/>
      <c r="Y453" s="24"/>
      <c r="Z453" s="26"/>
      <c r="AA453" s="26"/>
      <c r="AB453" s="24"/>
      <c r="AC453" s="26"/>
      <c r="AD453" s="24"/>
      <c r="AE453" s="24"/>
      <c r="AF453" s="24"/>
      <c r="AG453" s="24"/>
      <c r="AH453" s="24"/>
      <c r="AI453" s="24"/>
    </row>
    <row r="454" spans="1:35" ht="13.2">
      <c r="A454" s="20"/>
      <c r="B454" s="21"/>
      <c r="C454" s="21"/>
      <c r="D454" s="21"/>
      <c r="E454" s="21"/>
      <c r="F454" s="26"/>
      <c r="G454" s="24"/>
      <c r="H454" s="24"/>
      <c r="I454" s="24"/>
      <c r="J454" s="24"/>
      <c r="K454" s="24"/>
      <c r="L454" s="24"/>
      <c r="M454" s="24"/>
      <c r="N454" s="24"/>
      <c r="O454" s="24"/>
      <c r="P454" s="25"/>
      <c r="Q454" s="24"/>
      <c r="R454" s="24"/>
      <c r="S454" s="25"/>
      <c r="T454" s="24"/>
      <c r="U454" s="24"/>
      <c r="V454" s="24"/>
      <c r="W454" s="25"/>
      <c r="X454" s="24"/>
      <c r="Y454" s="24"/>
      <c r="Z454" s="26"/>
      <c r="AA454" s="26"/>
      <c r="AB454" s="24"/>
      <c r="AC454" s="26"/>
      <c r="AD454" s="24"/>
      <c r="AE454" s="24"/>
      <c r="AF454" s="24"/>
      <c r="AG454" s="24"/>
      <c r="AH454" s="24"/>
      <c r="AI454" s="24"/>
    </row>
    <row r="455" spans="1:35" ht="13.2">
      <c r="A455" s="20"/>
      <c r="B455" s="21"/>
      <c r="C455" s="21"/>
      <c r="D455" s="21"/>
      <c r="E455" s="21"/>
      <c r="F455" s="26"/>
      <c r="G455" s="24"/>
      <c r="H455" s="24"/>
      <c r="I455" s="24"/>
      <c r="J455" s="24"/>
      <c r="K455" s="24"/>
      <c r="L455" s="24"/>
      <c r="M455" s="24"/>
      <c r="N455" s="24"/>
      <c r="O455" s="24"/>
      <c r="P455" s="25"/>
      <c r="Q455" s="24"/>
      <c r="R455" s="24"/>
      <c r="S455" s="25"/>
      <c r="T455" s="24"/>
      <c r="U455" s="24"/>
      <c r="V455" s="24"/>
      <c r="W455" s="25"/>
      <c r="X455" s="24"/>
      <c r="Y455" s="24"/>
      <c r="Z455" s="26"/>
      <c r="AA455" s="26"/>
      <c r="AB455" s="24"/>
      <c r="AC455" s="26"/>
      <c r="AD455" s="24"/>
      <c r="AE455" s="24"/>
      <c r="AF455" s="24"/>
      <c r="AG455" s="24"/>
      <c r="AH455" s="24"/>
      <c r="AI455" s="24"/>
    </row>
    <row r="456" spans="1:35" ht="13.2">
      <c r="A456" s="20"/>
      <c r="B456" s="21"/>
      <c r="C456" s="21"/>
      <c r="D456" s="21"/>
      <c r="E456" s="21"/>
      <c r="F456" s="26"/>
      <c r="G456" s="24"/>
      <c r="H456" s="24"/>
      <c r="I456" s="24"/>
      <c r="J456" s="24"/>
      <c r="K456" s="24"/>
      <c r="L456" s="24"/>
      <c r="M456" s="24"/>
      <c r="N456" s="24"/>
      <c r="O456" s="24"/>
      <c r="P456" s="25"/>
      <c r="Q456" s="24"/>
      <c r="R456" s="24"/>
      <c r="S456" s="25"/>
      <c r="T456" s="24"/>
      <c r="U456" s="24"/>
      <c r="V456" s="24"/>
      <c r="W456" s="25"/>
      <c r="X456" s="24"/>
      <c r="Y456" s="24"/>
      <c r="Z456" s="26"/>
      <c r="AA456" s="26"/>
      <c r="AB456" s="24"/>
      <c r="AC456" s="26"/>
      <c r="AD456" s="24"/>
      <c r="AE456" s="24"/>
      <c r="AF456" s="24"/>
      <c r="AG456" s="24"/>
      <c r="AH456" s="24"/>
      <c r="AI456" s="24"/>
    </row>
    <row r="457" spans="1:35" ht="13.2">
      <c r="A457" s="20"/>
      <c r="B457" s="21"/>
      <c r="C457" s="21"/>
      <c r="D457" s="21"/>
      <c r="E457" s="21"/>
      <c r="F457" s="26"/>
      <c r="G457" s="24"/>
      <c r="H457" s="24"/>
      <c r="I457" s="24"/>
      <c r="J457" s="24"/>
      <c r="K457" s="24"/>
      <c r="L457" s="24"/>
      <c r="M457" s="24"/>
      <c r="N457" s="24"/>
      <c r="O457" s="24"/>
      <c r="P457" s="25"/>
      <c r="Q457" s="24"/>
      <c r="R457" s="24"/>
      <c r="S457" s="25"/>
      <c r="T457" s="24"/>
      <c r="U457" s="24"/>
      <c r="V457" s="24"/>
      <c r="W457" s="25"/>
      <c r="X457" s="24"/>
      <c r="Y457" s="24"/>
      <c r="Z457" s="26"/>
      <c r="AA457" s="26"/>
      <c r="AB457" s="24"/>
      <c r="AC457" s="26"/>
      <c r="AD457" s="24"/>
      <c r="AE457" s="24"/>
      <c r="AF457" s="24"/>
      <c r="AG457" s="24"/>
      <c r="AH457" s="24"/>
      <c r="AI457" s="24"/>
    </row>
    <row r="458" spans="1:35" ht="13.2">
      <c r="A458" s="20"/>
      <c r="B458" s="21"/>
      <c r="C458" s="21"/>
      <c r="D458" s="21"/>
      <c r="E458" s="21"/>
      <c r="F458" s="26"/>
      <c r="G458" s="24"/>
      <c r="H458" s="24"/>
      <c r="I458" s="24"/>
      <c r="J458" s="24"/>
      <c r="K458" s="24"/>
      <c r="L458" s="24"/>
      <c r="M458" s="24"/>
      <c r="N458" s="24"/>
      <c r="O458" s="24"/>
      <c r="P458" s="25"/>
      <c r="Q458" s="24"/>
      <c r="R458" s="24"/>
      <c r="S458" s="25"/>
      <c r="T458" s="24"/>
      <c r="U458" s="24"/>
      <c r="V458" s="24"/>
      <c r="W458" s="25"/>
      <c r="X458" s="24"/>
      <c r="Y458" s="24"/>
      <c r="Z458" s="26"/>
      <c r="AA458" s="26"/>
      <c r="AB458" s="24"/>
      <c r="AC458" s="26"/>
      <c r="AD458" s="24"/>
      <c r="AE458" s="24"/>
      <c r="AF458" s="24"/>
      <c r="AG458" s="24"/>
      <c r="AH458" s="24"/>
      <c r="AI458" s="24"/>
    </row>
    <row r="459" spans="1:35" ht="13.2">
      <c r="A459" s="20"/>
      <c r="B459" s="21"/>
      <c r="C459" s="21"/>
      <c r="D459" s="21"/>
      <c r="E459" s="21"/>
      <c r="F459" s="26"/>
      <c r="G459" s="24"/>
      <c r="H459" s="24"/>
      <c r="I459" s="24"/>
      <c r="J459" s="24"/>
      <c r="K459" s="24"/>
      <c r="L459" s="24"/>
      <c r="M459" s="24"/>
      <c r="N459" s="24"/>
      <c r="O459" s="24"/>
      <c r="P459" s="25"/>
      <c r="Q459" s="24"/>
      <c r="R459" s="24"/>
      <c r="S459" s="25"/>
      <c r="T459" s="24"/>
      <c r="U459" s="24"/>
      <c r="V459" s="24"/>
      <c r="W459" s="25"/>
      <c r="X459" s="24"/>
      <c r="Y459" s="24"/>
      <c r="Z459" s="26"/>
      <c r="AA459" s="26"/>
      <c r="AB459" s="24"/>
      <c r="AC459" s="26"/>
      <c r="AD459" s="24"/>
      <c r="AE459" s="24"/>
      <c r="AF459" s="24"/>
      <c r="AG459" s="24"/>
      <c r="AH459" s="24"/>
      <c r="AI459" s="24"/>
    </row>
    <row r="460" spans="1:35" ht="13.2">
      <c r="A460" s="20"/>
      <c r="B460" s="21"/>
      <c r="C460" s="21"/>
      <c r="D460" s="21"/>
      <c r="E460" s="21"/>
      <c r="F460" s="26"/>
      <c r="G460" s="24"/>
      <c r="H460" s="24"/>
      <c r="I460" s="24"/>
      <c r="J460" s="24"/>
      <c r="K460" s="24"/>
      <c r="L460" s="24"/>
      <c r="M460" s="24"/>
      <c r="N460" s="24"/>
      <c r="O460" s="24"/>
      <c r="P460" s="25"/>
      <c r="Q460" s="24"/>
      <c r="R460" s="24"/>
      <c r="S460" s="25"/>
      <c r="T460" s="24"/>
      <c r="U460" s="24"/>
      <c r="V460" s="24"/>
      <c r="W460" s="25"/>
      <c r="X460" s="24"/>
      <c r="Y460" s="24"/>
      <c r="Z460" s="26"/>
      <c r="AA460" s="26"/>
      <c r="AB460" s="24"/>
      <c r="AC460" s="26"/>
      <c r="AD460" s="24"/>
      <c r="AE460" s="24"/>
      <c r="AF460" s="24"/>
      <c r="AG460" s="24"/>
      <c r="AH460" s="24"/>
      <c r="AI460" s="24"/>
    </row>
    <row r="461" spans="1:35" ht="13.2">
      <c r="A461" s="20"/>
      <c r="B461" s="21"/>
      <c r="C461" s="21"/>
      <c r="D461" s="21"/>
      <c r="E461" s="21"/>
      <c r="F461" s="26"/>
      <c r="G461" s="24"/>
      <c r="H461" s="24"/>
      <c r="I461" s="24"/>
      <c r="J461" s="24"/>
      <c r="K461" s="24"/>
      <c r="L461" s="24"/>
      <c r="M461" s="24"/>
      <c r="N461" s="24"/>
      <c r="O461" s="24"/>
      <c r="P461" s="25"/>
      <c r="Q461" s="24"/>
      <c r="R461" s="24"/>
      <c r="S461" s="25"/>
      <c r="T461" s="24"/>
      <c r="U461" s="24"/>
      <c r="V461" s="24"/>
      <c r="W461" s="25"/>
      <c r="X461" s="24"/>
      <c r="Y461" s="24"/>
      <c r="Z461" s="26"/>
      <c r="AA461" s="26"/>
      <c r="AB461" s="24"/>
      <c r="AC461" s="26"/>
      <c r="AD461" s="24"/>
      <c r="AE461" s="24"/>
      <c r="AF461" s="24"/>
      <c r="AG461" s="24"/>
      <c r="AH461" s="24"/>
      <c r="AI461" s="24"/>
    </row>
    <row r="462" spans="1:35" ht="13.2">
      <c r="A462" s="20"/>
      <c r="B462" s="21"/>
      <c r="C462" s="21"/>
      <c r="D462" s="21"/>
      <c r="E462" s="21"/>
      <c r="F462" s="26"/>
      <c r="G462" s="24"/>
      <c r="H462" s="24"/>
      <c r="I462" s="24"/>
      <c r="J462" s="24"/>
      <c r="K462" s="24"/>
      <c r="L462" s="24"/>
      <c r="M462" s="24"/>
      <c r="N462" s="24"/>
      <c r="O462" s="24"/>
      <c r="P462" s="25"/>
      <c r="Q462" s="24"/>
      <c r="R462" s="24"/>
      <c r="S462" s="25"/>
      <c r="T462" s="24"/>
      <c r="U462" s="24"/>
      <c r="V462" s="24"/>
      <c r="W462" s="25"/>
      <c r="X462" s="24"/>
      <c r="Y462" s="24"/>
      <c r="Z462" s="26"/>
      <c r="AA462" s="26"/>
      <c r="AB462" s="24"/>
      <c r="AC462" s="26"/>
      <c r="AD462" s="24"/>
      <c r="AE462" s="24"/>
      <c r="AF462" s="24"/>
      <c r="AG462" s="24"/>
      <c r="AH462" s="24"/>
      <c r="AI462" s="24"/>
    </row>
    <row r="463" spans="1:35" ht="13.2">
      <c r="A463" s="20"/>
      <c r="B463" s="21"/>
      <c r="C463" s="21"/>
      <c r="D463" s="21"/>
      <c r="E463" s="21"/>
      <c r="F463" s="26"/>
      <c r="G463" s="24"/>
      <c r="H463" s="24"/>
      <c r="I463" s="24"/>
      <c r="J463" s="24"/>
      <c r="K463" s="24"/>
      <c r="L463" s="24"/>
      <c r="M463" s="24"/>
      <c r="N463" s="24"/>
      <c r="O463" s="24"/>
      <c r="P463" s="25"/>
      <c r="Q463" s="24"/>
      <c r="R463" s="24"/>
      <c r="S463" s="25"/>
      <c r="T463" s="24"/>
      <c r="U463" s="24"/>
      <c r="V463" s="24"/>
      <c r="W463" s="25"/>
      <c r="X463" s="24"/>
      <c r="Y463" s="24"/>
      <c r="Z463" s="26"/>
      <c r="AA463" s="26"/>
      <c r="AB463" s="24"/>
      <c r="AC463" s="26"/>
      <c r="AD463" s="24"/>
      <c r="AE463" s="24"/>
      <c r="AF463" s="24"/>
      <c r="AG463" s="24"/>
      <c r="AH463" s="24"/>
      <c r="AI463" s="24"/>
    </row>
    <row r="464" spans="1:35" ht="13.2">
      <c r="A464" s="20"/>
      <c r="B464" s="21"/>
      <c r="C464" s="21"/>
      <c r="D464" s="21"/>
      <c r="E464" s="21"/>
      <c r="F464" s="26"/>
      <c r="G464" s="24"/>
      <c r="H464" s="24"/>
      <c r="I464" s="24"/>
      <c r="J464" s="24"/>
      <c r="K464" s="24"/>
      <c r="L464" s="24"/>
      <c r="M464" s="24"/>
      <c r="N464" s="24"/>
      <c r="O464" s="24"/>
      <c r="P464" s="25"/>
      <c r="Q464" s="24"/>
      <c r="R464" s="24"/>
      <c r="S464" s="25"/>
      <c r="T464" s="24"/>
      <c r="U464" s="24"/>
      <c r="V464" s="24"/>
      <c r="W464" s="25"/>
      <c r="X464" s="24"/>
      <c r="Y464" s="24"/>
      <c r="Z464" s="26"/>
      <c r="AA464" s="26"/>
      <c r="AB464" s="24"/>
      <c r="AC464" s="26"/>
      <c r="AD464" s="24"/>
      <c r="AE464" s="24"/>
      <c r="AF464" s="24"/>
      <c r="AG464" s="24"/>
      <c r="AH464" s="24"/>
      <c r="AI464" s="24"/>
    </row>
    <row r="465" spans="1:35" ht="13.2">
      <c r="A465" s="20"/>
      <c r="B465" s="21"/>
      <c r="C465" s="21"/>
      <c r="D465" s="21"/>
      <c r="E465" s="21"/>
      <c r="F465" s="26"/>
      <c r="G465" s="24"/>
      <c r="H465" s="24"/>
      <c r="I465" s="24"/>
      <c r="J465" s="24"/>
      <c r="K465" s="24"/>
      <c r="L465" s="24"/>
      <c r="M465" s="24"/>
      <c r="N465" s="24"/>
      <c r="O465" s="24"/>
      <c r="P465" s="25"/>
      <c r="Q465" s="24"/>
      <c r="R465" s="24"/>
      <c r="S465" s="25"/>
      <c r="T465" s="24"/>
      <c r="U465" s="24"/>
      <c r="V465" s="24"/>
      <c r="W465" s="25"/>
      <c r="X465" s="24"/>
      <c r="Y465" s="24"/>
      <c r="Z465" s="26"/>
      <c r="AA465" s="26"/>
      <c r="AB465" s="24"/>
      <c r="AC465" s="26"/>
      <c r="AD465" s="24"/>
      <c r="AE465" s="24"/>
      <c r="AF465" s="24"/>
      <c r="AG465" s="24"/>
      <c r="AH465" s="24"/>
      <c r="AI465" s="24"/>
    </row>
    <row r="466" spans="1:35" ht="13.2">
      <c r="A466" s="20"/>
      <c r="B466" s="21"/>
      <c r="C466" s="21"/>
      <c r="D466" s="21"/>
      <c r="E466" s="21"/>
      <c r="F466" s="26"/>
      <c r="G466" s="24"/>
      <c r="H466" s="24"/>
      <c r="I466" s="24"/>
      <c r="J466" s="24"/>
      <c r="K466" s="24"/>
      <c r="L466" s="24"/>
      <c r="M466" s="24"/>
      <c r="N466" s="24"/>
      <c r="O466" s="24"/>
      <c r="P466" s="25"/>
      <c r="Q466" s="24"/>
      <c r="R466" s="24"/>
      <c r="S466" s="25"/>
      <c r="T466" s="24"/>
      <c r="U466" s="24"/>
      <c r="V466" s="24"/>
      <c r="W466" s="25"/>
      <c r="X466" s="24"/>
      <c r="Y466" s="24"/>
      <c r="Z466" s="26"/>
      <c r="AA466" s="26"/>
      <c r="AB466" s="24"/>
      <c r="AC466" s="26"/>
      <c r="AD466" s="24"/>
      <c r="AE466" s="24"/>
      <c r="AF466" s="24"/>
      <c r="AG466" s="24"/>
      <c r="AH466" s="24"/>
      <c r="AI466" s="24"/>
    </row>
    <row r="467" spans="1:35" ht="13.2">
      <c r="A467" s="20"/>
      <c r="B467" s="21"/>
      <c r="C467" s="21"/>
      <c r="D467" s="21"/>
      <c r="E467" s="21"/>
      <c r="F467" s="26"/>
      <c r="G467" s="24"/>
      <c r="H467" s="24"/>
      <c r="I467" s="24"/>
      <c r="J467" s="24"/>
      <c r="K467" s="24"/>
      <c r="L467" s="24"/>
      <c r="M467" s="24"/>
      <c r="N467" s="24"/>
      <c r="O467" s="24"/>
      <c r="P467" s="25"/>
      <c r="Q467" s="24"/>
      <c r="R467" s="24"/>
      <c r="S467" s="25"/>
      <c r="T467" s="24"/>
      <c r="U467" s="24"/>
      <c r="V467" s="24"/>
      <c r="W467" s="25"/>
      <c r="X467" s="24"/>
      <c r="Y467" s="24"/>
      <c r="Z467" s="26"/>
      <c r="AA467" s="26"/>
      <c r="AB467" s="24"/>
      <c r="AC467" s="26"/>
      <c r="AD467" s="24"/>
      <c r="AE467" s="24"/>
      <c r="AF467" s="24"/>
      <c r="AG467" s="24"/>
      <c r="AH467" s="24"/>
      <c r="AI467" s="24"/>
    </row>
    <row r="468" spans="1:35" ht="13.2">
      <c r="A468" s="20"/>
      <c r="B468" s="21"/>
      <c r="C468" s="21"/>
      <c r="D468" s="21"/>
      <c r="E468" s="21"/>
      <c r="F468" s="26"/>
      <c r="G468" s="24"/>
      <c r="H468" s="24"/>
      <c r="I468" s="24"/>
      <c r="J468" s="24"/>
      <c r="K468" s="24"/>
      <c r="L468" s="24"/>
      <c r="M468" s="24"/>
      <c r="N468" s="24"/>
      <c r="O468" s="24"/>
      <c r="P468" s="25"/>
      <c r="Q468" s="24"/>
      <c r="R468" s="24"/>
      <c r="S468" s="25"/>
      <c r="T468" s="24"/>
      <c r="U468" s="24"/>
      <c r="V468" s="24"/>
      <c r="W468" s="25"/>
      <c r="X468" s="24"/>
      <c r="Y468" s="24"/>
      <c r="Z468" s="26"/>
      <c r="AA468" s="26"/>
      <c r="AB468" s="24"/>
      <c r="AC468" s="26"/>
      <c r="AD468" s="24"/>
      <c r="AE468" s="24"/>
      <c r="AF468" s="24"/>
      <c r="AG468" s="24"/>
      <c r="AH468" s="24"/>
      <c r="AI468" s="24"/>
    </row>
    <row r="469" spans="1:35" ht="13.2">
      <c r="A469" s="20"/>
      <c r="B469" s="21"/>
      <c r="C469" s="21"/>
      <c r="D469" s="21"/>
      <c r="E469" s="21"/>
      <c r="F469" s="26"/>
      <c r="G469" s="24"/>
      <c r="H469" s="24"/>
      <c r="I469" s="24"/>
      <c r="J469" s="24"/>
      <c r="K469" s="24"/>
      <c r="L469" s="24"/>
      <c r="M469" s="24"/>
      <c r="N469" s="24"/>
      <c r="O469" s="24"/>
      <c r="P469" s="25"/>
      <c r="Q469" s="24"/>
      <c r="R469" s="24"/>
      <c r="S469" s="25"/>
      <c r="T469" s="24"/>
      <c r="U469" s="24"/>
      <c r="V469" s="24"/>
      <c r="W469" s="25"/>
      <c r="X469" s="24"/>
      <c r="Y469" s="24"/>
      <c r="Z469" s="26"/>
      <c r="AA469" s="26"/>
      <c r="AB469" s="24"/>
      <c r="AC469" s="26"/>
      <c r="AD469" s="24"/>
      <c r="AE469" s="24"/>
      <c r="AF469" s="24"/>
      <c r="AG469" s="24"/>
      <c r="AH469" s="24"/>
      <c r="AI469" s="24"/>
    </row>
    <row r="470" spans="1:35" ht="13.2">
      <c r="A470" s="20"/>
      <c r="B470" s="21"/>
      <c r="C470" s="21"/>
      <c r="D470" s="21"/>
      <c r="E470" s="21"/>
      <c r="F470" s="26"/>
      <c r="G470" s="24"/>
      <c r="H470" s="24"/>
      <c r="I470" s="24"/>
      <c r="J470" s="24"/>
      <c r="K470" s="24"/>
      <c r="L470" s="24"/>
      <c r="M470" s="24"/>
      <c r="N470" s="24"/>
      <c r="O470" s="24"/>
      <c r="P470" s="25"/>
      <c r="Q470" s="24"/>
      <c r="R470" s="24"/>
      <c r="S470" s="25"/>
      <c r="T470" s="24"/>
      <c r="U470" s="24"/>
      <c r="V470" s="24"/>
      <c r="W470" s="25"/>
      <c r="X470" s="24"/>
      <c r="Y470" s="24"/>
      <c r="Z470" s="26"/>
      <c r="AA470" s="26"/>
      <c r="AB470" s="24"/>
      <c r="AC470" s="26"/>
      <c r="AD470" s="24"/>
      <c r="AE470" s="24"/>
      <c r="AF470" s="24"/>
      <c r="AG470" s="24"/>
      <c r="AH470" s="24"/>
      <c r="AI470" s="24"/>
    </row>
    <row r="471" spans="1:35" ht="13.2">
      <c r="A471" s="20"/>
      <c r="B471" s="21"/>
      <c r="C471" s="21"/>
      <c r="D471" s="21"/>
      <c r="E471" s="21"/>
      <c r="F471" s="26"/>
      <c r="G471" s="24"/>
      <c r="H471" s="24"/>
      <c r="I471" s="24"/>
      <c r="J471" s="24"/>
      <c r="K471" s="24"/>
      <c r="L471" s="24"/>
      <c r="M471" s="24"/>
      <c r="N471" s="24"/>
      <c r="O471" s="24"/>
      <c r="P471" s="25"/>
      <c r="Q471" s="24"/>
      <c r="R471" s="24"/>
      <c r="S471" s="25"/>
      <c r="T471" s="24"/>
      <c r="U471" s="24"/>
      <c r="V471" s="24"/>
      <c r="W471" s="25"/>
      <c r="X471" s="24"/>
      <c r="Y471" s="24"/>
      <c r="Z471" s="26"/>
      <c r="AA471" s="26"/>
      <c r="AB471" s="24"/>
      <c r="AC471" s="26"/>
      <c r="AD471" s="24"/>
      <c r="AE471" s="24"/>
      <c r="AF471" s="24"/>
      <c r="AG471" s="24"/>
      <c r="AH471" s="24"/>
      <c r="AI471" s="24"/>
    </row>
    <row r="472" spans="1:35" ht="13.2">
      <c r="A472" s="20"/>
      <c r="B472" s="21"/>
      <c r="C472" s="21"/>
      <c r="D472" s="21"/>
      <c r="E472" s="21"/>
      <c r="F472" s="26"/>
      <c r="G472" s="24"/>
      <c r="H472" s="24"/>
      <c r="I472" s="24"/>
      <c r="J472" s="24"/>
      <c r="K472" s="24"/>
      <c r="L472" s="24"/>
      <c r="M472" s="24"/>
      <c r="N472" s="24"/>
      <c r="O472" s="24"/>
      <c r="P472" s="25"/>
      <c r="Q472" s="24"/>
      <c r="R472" s="24"/>
      <c r="S472" s="25"/>
      <c r="T472" s="24"/>
      <c r="U472" s="24"/>
      <c r="V472" s="24"/>
      <c r="W472" s="25"/>
      <c r="X472" s="24"/>
      <c r="Y472" s="24"/>
      <c r="Z472" s="26"/>
      <c r="AA472" s="26"/>
      <c r="AB472" s="24"/>
      <c r="AC472" s="26"/>
      <c r="AD472" s="24"/>
      <c r="AE472" s="24"/>
      <c r="AF472" s="24"/>
      <c r="AG472" s="24"/>
      <c r="AH472" s="24"/>
      <c r="AI472" s="24"/>
    </row>
    <row r="473" spans="1:35" ht="13.2">
      <c r="A473" s="20"/>
      <c r="B473" s="21"/>
      <c r="C473" s="21"/>
      <c r="D473" s="21"/>
      <c r="E473" s="21"/>
      <c r="F473" s="26"/>
      <c r="G473" s="24"/>
      <c r="H473" s="24"/>
      <c r="I473" s="24"/>
      <c r="J473" s="24"/>
      <c r="K473" s="24"/>
      <c r="L473" s="24"/>
      <c r="M473" s="24"/>
      <c r="N473" s="24"/>
      <c r="O473" s="24"/>
      <c r="P473" s="25"/>
      <c r="Q473" s="24"/>
      <c r="R473" s="24"/>
      <c r="S473" s="25"/>
      <c r="T473" s="24"/>
      <c r="U473" s="24"/>
      <c r="V473" s="24"/>
      <c r="W473" s="25"/>
      <c r="X473" s="24"/>
      <c r="Y473" s="24"/>
      <c r="Z473" s="26"/>
      <c r="AA473" s="26"/>
      <c r="AB473" s="24"/>
      <c r="AC473" s="26"/>
      <c r="AD473" s="24"/>
      <c r="AE473" s="24"/>
      <c r="AF473" s="24"/>
      <c r="AG473" s="24"/>
      <c r="AH473" s="24"/>
      <c r="AI473" s="24"/>
    </row>
    <row r="474" spans="1:35" ht="13.2">
      <c r="A474" s="20"/>
      <c r="B474" s="21"/>
      <c r="C474" s="21"/>
      <c r="D474" s="21"/>
      <c r="E474" s="21"/>
      <c r="F474" s="26"/>
      <c r="G474" s="24"/>
      <c r="H474" s="24"/>
      <c r="I474" s="24"/>
      <c r="J474" s="24"/>
      <c r="K474" s="24"/>
      <c r="L474" s="24"/>
      <c r="M474" s="24"/>
      <c r="N474" s="24"/>
      <c r="O474" s="24"/>
      <c r="P474" s="25"/>
      <c r="Q474" s="24"/>
      <c r="R474" s="24"/>
      <c r="S474" s="25"/>
      <c r="T474" s="24"/>
      <c r="U474" s="24"/>
      <c r="V474" s="24"/>
      <c r="W474" s="25"/>
      <c r="X474" s="24"/>
      <c r="Y474" s="24"/>
      <c r="Z474" s="26"/>
      <c r="AA474" s="26"/>
      <c r="AB474" s="24"/>
      <c r="AC474" s="26"/>
      <c r="AD474" s="24"/>
      <c r="AE474" s="24"/>
      <c r="AF474" s="24"/>
      <c r="AG474" s="24"/>
      <c r="AH474" s="24"/>
      <c r="AI474" s="24"/>
    </row>
    <row r="475" spans="1:35" ht="13.2">
      <c r="A475" s="20"/>
      <c r="B475" s="21"/>
      <c r="C475" s="21"/>
      <c r="D475" s="21"/>
      <c r="E475" s="21"/>
      <c r="F475" s="26"/>
      <c r="G475" s="24"/>
      <c r="H475" s="24"/>
      <c r="I475" s="24"/>
      <c r="J475" s="24"/>
      <c r="K475" s="24"/>
      <c r="L475" s="24"/>
      <c r="M475" s="24"/>
      <c r="N475" s="24"/>
      <c r="O475" s="24"/>
      <c r="P475" s="25"/>
      <c r="Q475" s="24"/>
      <c r="R475" s="24"/>
      <c r="S475" s="25"/>
      <c r="T475" s="24"/>
      <c r="U475" s="24"/>
      <c r="V475" s="24"/>
      <c r="W475" s="25"/>
      <c r="X475" s="24"/>
      <c r="Y475" s="24"/>
      <c r="Z475" s="26"/>
      <c r="AA475" s="26"/>
      <c r="AB475" s="24"/>
      <c r="AC475" s="26"/>
      <c r="AD475" s="24"/>
      <c r="AE475" s="24"/>
      <c r="AF475" s="24"/>
      <c r="AG475" s="24"/>
      <c r="AH475" s="24"/>
      <c r="AI475" s="24"/>
    </row>
    <row r="476" spans="1:35" ht="13.2">
      <c r="A476" s="20"/>
      <c r="B476" s="21"/>
      <c r="C476" s="21"/>
      <c r="D476" s="21"/>
      <c r="E476" s="21"/>
      <c r="F476" s="26"/>
      <c r="G476" s="24"/>
      <c r="H476" s="24"/>
      <c r="I476" s="24"/>
      <c r="J476" s="24"/>
      <c r="K476" s="24"/>
      <c r="L476" s="24"/>
      <c r="M476" s="24"/>
      <c r="N476" s="24"/>
      <c r="O476" s="24"/>
      <c r="P476" s="25"/>
      <c r="Q476" s="24"/>
      <c r="R476" s="24"/>
      <c r="S476" s="25"/>
      <c r="T476" s="24"/>
      <c r="U476" s="24"/>
      <c r="V476" s="24"/>
      <c r="W476" s="25"/>
      <c r="X476" s="24"/>
      <c r="Y476" s="24"/>
      <c r="Z476" s="26"/>
      <c r="AA476" s="26"/>
      <c r="AB476" s="24"/>
      <c r="AC476" s="26"/>
      <c r="AD476" s="24"/>
      <c r="AE476" s="24"/>
      <c r="AF476" s="24"/>
      <c r="AG476" s="24"/>
      <c r="AH476" s="24"/>
      <c r="AI476" s="24"/>
    </row>
    <row r="477" spans="1:35" ht="13.2">
      <c r="A477" s="20"/>
      <c r="B477" s="21"/>
      <c r="C477" s="21"/>
      <c r="D477" s="21"/>
      <c r="E477" s="21"/>
      <c r="F477" s="26"/>
      <c r="G477" s="24"/>
      <c r="H477" s="24"/>
      <c r="I477" s="24"/>
      <c r="J477" s="24"/>
      <c r="K477" s="24"/>
      <c r="L477" s="24"/>
      <c r="M477" s="24"/>
      <c r="N477" s="24"/>
      <c r="O477" s="24"/>
      <c r="P477" s="25"/>
      <c r="Q477" s="24"/>
      <c r="R477" s="24"/>
      <c r="S477" s="25"/>
      <c r="T477" s="24"/>
      <c r="U477" s="24"/>
      <c r="V477" s="24"/>
      <c r="W477" s="25"/>
      <c r="X477" s="24"/>
      <c r="Y477" s="24"/>
      <c r="Z477" s="26"/>
      <c r="AA477" s="26"/>
      <c r="AB477" s="24"/>
      <c r="AC477" s="26"/>
      <c r="AD477" s="24"/>
      <c r="AE477" s="24"/>
      <c r="AF477" s="24"/>
      <c r="AG477" s="24"/>
      <c r="AH477" s="24"/>
      <c r="AI477" s="24"/>
    </row>
    <row r="478" spans="1:35" ht="13.2">
      <c r="A478" s="20"/>
      <c r="B478" s="21"/>
      <c r="C478" s="21"/>
      <c r="D478" s="21"/>
      <c r="E478" s="21"/>
      <c r="F478" s="26"/>
      <c r="G478" s="24"/>
      <c r="H478" s="24"/>
      <c r="I478" s="24"/>
      <c r="J478" s="24"/>
      <c r="K478" s="24"/>
      <c r="L478" s="24"/>
      <c r="M478" s="24"/>
      <c r="N478" s="24"/>
      <c r="O478" s="24"/>
      <c r="P478" s="25"/>
      <c r="Q478" s="24"/>
      <c r="R478" s="24"/>
      <c r="S478" s="25"/>
      <c r="T478" s="24"/>
      <c r="U478" s="24"/>
      <c r="V478" s="24"/>
      <c r="W478" s="25"/>
      <c r="X478" s="24"/>
      <c r="Y478" s="24"/>
      <c r="Z478" s="26"/>
      <c r="AA478" s="26"/>
      <c r="AB478" s="24"/>
      <c r="AC478" s="26"/>
      <c r="AD478" s="24"/>
      <c r="AE478" s="24"/>
      <c r="AF478" s="24"/>
      <c r="AG478" s="24"/>
      <c r="AH478" s="24"/>
      <c r="AI478" s="24"/>
    </row>
    <row r="479" spans="1:35" ht="13.2">
      <c r="A479" s="20"/>
      <c r="B479" s="21"/>
      <c r="C479" s="21"/>
      <c r="D479" s="21"/>
      <c r="E479" s="21"/>
      <c r="F479" s="26"/>
      <c r="G479" s="24"/>
      <c r="H479" s="24"/>
      <c r="I479" s="24"/>
      <c r="J479" s="24"/>
      <c r="K479" s="24"/>
      <c r="L479" s="24"/>
      <c r="M479" s="24"/>
      <c r="N479" s="24"/>
      <c r="O479" s="24"/>
      <c r="P479" s="25"/>
      <c r="Q479" s="24"/>
      <c r="R479" s="24"/>
      <c r="S479" s="25"/>
      <c r="T479" s="24"/>
      <c r="U479" s="24"/>
      <c r="V479" s="24"/>
      <c r="W479" s="25"/>
      <c r="X479" s="24"/>
      <c r="Y479" s="24"/>
      <c r="Z479" s="26"/>
      <c r="AA479" s="26"/>
      <c r="AB479" s="24"/>
      <c r="AC479" s="26"/>
      <c r="AD479" s="24"/>
      <c r="AE479" s="24"/>
      <c r="AF479" s="24"/>
      <c r="AG479" s="24"/>
      <c r="AH479" s="24"/>
      <c r="AI479" s="24"/>
    </row>
    <row r="480" spans="1:35" ht="13.2">
      <c r="A480" s="20"/>
      <c r="B480" s="21"/>
      <c r="C480" s="21"/>
      <c r="D480" s="21"/>
      <c r="E480" s="21"/>
      <c r="F480" s="26"/>
      <c r="G480" s="24"/>
      <c r="H480" s="24"/>
      <c r="I480" s="24"/>
      <c r="J480" s="24"/>
      <c r="K480" s="24"/>
      <c r="L480" s="24"/>
      <c r="M480" s="24"/>
      <c r="N480" s="24"/>
      <c r="O480" s="24"/>
      <c r="P480" s="25"/>
      <c r="Q480" s="24"/>
      <c r="R480" s="24"/>
      <c r="S480" s="25"/>
      <c r="T480" s="24"/>
      <c r="U480" s="24"/>
      <c r="V480" s="24"/>
      <c r="W480" s="25"/>
      <c r="X480" s="24"/>
      <c r="Y480" s="24"/>
      <c r="Z480" s="26"/>
      <c r="AA480" s="26"/>
      <c r="AB480" s="24"/>
      <c r="AC480" s="26"/>
      <c r="AD480" s="24"/>
      <c r="AE480" s="24"/>
      <c r="AF480" s="24"/>
      <c r="AG480" s="24"/>
      <c r="AH480" s="24"/>
      <c r="AI480" s="24"/>
    </row>
    <row r="481" spans="1:35" ht="13.2">
      <c r="A481" s="20"/>
      <c r="B481" s="21"/>
      <c r="C481" s="21"/>
      <c r="D481" s="21"/>
      <c r="E481" s="21"/>
      <c r="F481" s="26"/>
      <c r="G481" s="24"/>
      <c r="H481" s="24"/>
      <c r="I481" s="24"/>
      <c r="J481" s="24"/>
      <c r="K481" s="24"/>
      <c r="L481" s="24"/>
      <c r="M481" s="24"/>
      <c r="N481" s="24"/>
      <c r="O481" s="24"/>
      <c r="P481" s="25"/>
      <c r="Q481" s="24"/>
      <c r="R481" s="24"/>
      <c r="S481" s="25"/>
      <c r="T481" s="24"/>
      <c r="U481" s="24"/>
      <c r="V481" s="24"/>
      <c r="W481" s="25"/>
      <c r="X481" s="24"/>
      <c r="Y481" s="24"/>
      <c r="Z481" s="26"/>
      <c r="AA481" s="26"/>
      <c r="AB481" s="24"/>
      <c r="AC481" s="26"/>
      <c r="AD481" s="24"/>
      <c r="AE481" s="24"/>
      <c r="AF481" s="24"/>
      <c r="AG481" s="24"/>
      <c r="AH481" s="24"/>
      <c r="AI481" s="24"/>
    </row>
    <row r="482" spans="1:35" ht="13.2">
      <c r="A482" s="20"/>
      <c r="B482" s="21"/>
      <c r="C482" s="21"/>
      <c r="D482" s="21"/>
      <c r="E482" s="21"/>
      <c r="F482" s="26"/>
      <c r="G482" s="24"/>
      <c r="H482" s="24"/>
      <c r="I482" s="24"/>
      <c r="J482" s="24"/>
      <c r="K482" s="24"/>
      <c r="L482" s="24"/>
      <c r="M482" s="24"/>
      <c r="N482" s="24"/>
      <c r="O482" s="24"/>
      <c r="P482" s="25"/>
      <c r="Q482" s="24"/>
      <c r="R482" s="24"/>
      <c r="S482" s="25"/>
      <c r="T482" s="24"/>
      <c r="U482" s="24"/>
      <c r="V482" s="24"/>
      <c r="W482" s="25"/>
      <c r="X482" s="24"/>
      <c r="Y482" s="24"/>
      <c r="Z482" s="26"/>
      <c r="AA482" s="26"/>
      <c r="AB482" s="24"/>
      <c r="AC482" s="26"/>
      <c r="AD482" s="24"/>
      <c r="AE482" s="24"/>
      <c r="AF482" s="24"/>
      <c r="AG482" s="24"/>
      <c r="AH482" s="24"/>
      <c r="AI482" s="24"/>
    </row>
    <row r="483" spans="1:35" ht="13.2">
      <c r="A483" s="20"/>
      <c r="B483" s="21"/>
      <c r="C483" s="21"/>
      <c r="D483" s="21"/>
      <c r="E483" s="21"/>
      <c r="F483" s="26"/>
      <c r="G483" s="24"/>
      <c r="H483" s="24"/>
      <c r="I483" s="24"/>
      <c r="J483" s="24"/>
      <c r="K483" s="24"/>
      <c r="L483" s="24"/>
      <c r="M483" s="24"/>
      <c r="N483" s="24"/>
      <c r="O483" s="24"/>
      <c r="P483" s="25"/>
      <c r="Q483" s="24"/>
      <c r="R483" s="24"/>
      <c r="S483" s="25"/>
      <c r="T483" s="24"/>
      <c r="U483" s="24"/>
      <c r="V483" s="24"/>
      <c r="W483" s="25"/>
      <c r="X483" s="24"/>
      <c r="Y483" s="24"/>
      <c r="Z483" s="26"/>
      <c r="AA483" s="26"/>
      <c r="AB483" s="24"/>
      <c r="AC483" s="26"/>
      <c r="AD483" s="24"/>
      <c r="AE483" s="24"/>
      <c r="AF483" s="24"/>
      <c r="AG483" s="24"/>
      <c r="AH483" s="24"/>
      <c r="AI483" s="24"/>
    </row>
    <row r="484" spans="1:35" ht="13.2">
      <c r="A484" s="20"/>
      <c r="B484" s="21"/>
      <c r="C484" s="21"/>
      <c r="D484" s="21"/>
      <c r="E484" s="21"/>
      <c r="F484" s="26"/>
      <c r="G484" s="24"/>
      <c r="H484" s="24"/>
      <c r="I484" s="24"/>
      <c r="J484" s="24"/>
      <c r="K484" s="24"/>
      <c r="L484" s="24"/>
      <c r="M484" s="24"/>
      <c r="N484" s="24"/>
      <c r="O484" s="24"/>
      <c r="P484" s="25"/>
      <c r="Q484" s="24"/>
      <c r="R484" s="24"/>
      <c r="S484" s="25"/>
      <c r="T484" s="24"/>
      <c r="U484" s="24"/>
      <c r="V484" s="24"/>
      <c r="W484" s="25"/>
      <c r="X484" s="24"/>
      <c r="Y484" s="24"/>
      <c r="Z484" s="26"/>
      <c r="AA484" s="26"/>
      <c r="AB484" s="24"/>
      <c r="AC484" s="26"/>
      <c r="AD484" s="24"/>
      <c r="AE484" s="24"/>
      <c r="AF484" s="24"/>
      <c r="AG484" s="24"/>
      <c r="AH484" s="24"/>
      <c r="AI484" s="24"/>
    </row>
    <row r="485" spans="1:35" ht="13.2">
      <c r="A485" s="20"/>
      <c r="B485" s="21"/>
      <c r="C485" s="21"/>
      <c r="D485" s="21"/>
      <c r="E485" s="21"/>
      <c r="F485" s="26"/>
      <c r="G485" s="24"/>
      <c r="H485" s="24"/>
      <c r="I485" s="24"/>
      <c r="J485" s="24"/>
      <c r="K485" s="24"/>
      <c r="L485" s="24"/>
      <c r="M485" s="24"/>
      <c r="N485" s="24"/>
      <c r="O485" s="24"/>
      <c r="P485" s="25"/>
      <c r="Q485" s="24"/>
      <c r="R485" s="24"/>
      <c r="S485" s="25"/>
      <c r="T485" s="24"/>
      <c r="U485" s="24"/>
      <c r="V485" s="24"/>
      <c r="W485" s="25"/>
      <c r="X485" s="24"/>
      <c r="Y485" s="24"/>
      <c r="Z485" s="26"/>
      <c r="AA485" s="26"/>
      <c r="AB485" s="24"/>
      <c r="AC485" s="26"/>
      <c r="AD485" s="24"/>
      <c r="AE485" s="24"/>
      <c r="AF485" s="24"/>
      <c r="AG485" s="24"/>
      <c r="AH485" s="24"/>
      <c r="AI485" s="24"/>
    </row>
    <row r="486" spans="1:35" ht="13.2">
      <c r="A486" s="20"/>
      <c r="B486" s="21"/>
      <c r="C486" s="21"/>
      <c r="D486" s="21"/>
      <c r="E486" s="21"/>
      <c r="F486" s="26"/>
      <c r="G486" s="24"/>
      <c r="H486" s="24"/>
      <c r="I486" s="24"/>
      <c r="J486" s="24"/>
      <c r="K486" s="24"/>
      <c r="L486" s="24"/>
      <c r="M486" s="24"/>
      <c r="N486" s="24"/>
      <c r="O486" s="24"/>
      <c r="P486" s="25"/>
      <c r="Q486" s="24"/>
      <c r="R486" s="24"/>
      <c r="S486" s="25"/>
      <c r="T486" s="24"/>
      <c r="U486" s="24"/>
      <c r="V486" s="24"/>
      <c r="W486" s="25"/>
      <c r="X486" s="24"/>
      <c r="Y486" s="24"/>
      <c r="Z486" s="26"/>
      <c r="AA486" s="26"/>
      <c r="AB486" s="24"/>
      <c r="AC486" s="26"/>
      <c r="AD486" s="24"/>
      <c r="AE486" s="24"/>
      <c r="AF486" s="24"/>
      <c r="AG486" s="24"/>
      <c r="AH486" s="24"/>
      <c r="AI486" s="24"/>
    </row>
    <row r="487" spans="1:35" ht="13.2">
      <c r="A487" s="20"/>
      <c r="B487" s="21"/>
      <c r="C487" s="21"/>
      <c r="D487" s="21"/>
      <c r="E487" s="21"/>
      <c r="F487" s="26"/>
      <c r="G487" s="24"/>
      <c r="H487" s="24"/>
      <c r="I487" s="24"/>
      <c r="J487" s="24"/>
      <c r="K487" s="24"/>
      <c r="L487" s="24"/>
      <c r="M487" s="24"/>
      <c r="N487" s="24"/>
      <c r="O487" s="24"/>
      <c r="P487" s="25"/>
      <c r="Q487" s="24"/>
      <c r="R487" s="24"/>
      <c r="S487" s="25"/>
      <c r="T487" s="24"/>
      <c r="U487" s="24"/>
      <c r="V487" s="24"/>
      <c r="W487" s="25"/>
      <c r="X487" s="24"/>
      <c r="Y487" s="24"/>
      <c r="Z487" s="26"/>
      <c r="AA487" s="26"/>
      <c r="AB487" s="24"/>
      <c r="AC487" s="26"/>
      <c r="AD487" s="24"/>
      <c r="AE487" s="24"/>
      <c r="AF487" s="24"/>
      <c r="AG487" s="24"/>
      <c r="AH487" s="24"/>
      <c r="AI487" s="24"/>
    </row>
    <row r="488" spans="1:35" ht="13.2">
      <c r="A488" s="20"/>
      <c r="B488" s="21"/>
      <c r="C488" s="21"/>
      <c r="D488" s="21"/>
      <c r="E488" s="21"/>
      <c r="F488" s="26"/>
      <c r="G488" s="24"/>
      <c r="H488" s="24"/>
      <c r="I488" s="24"/>
      <c r="J488" s="24"/>
      <c r="K488" s="24"/>
      <c r="L488" s="24"/>
      <c r="M488" s="24"/>
      <c r="N488" s="24"/>
      <c r="O488" s="24"/>
      <c r="P488" s="25"/>
      <c r="Q488" s="24"/>
      <c r="R488" s="24"/>
      <c r="S488" s="25"/>
      <c r="T488" s="24"/>
      <c r="U488" s="24"/>
      <c r="V488" s="24"/>
      <c r="W488" s="25"/>
      <c r="X488" s="24"/>
      <c r="Y488" s="24"/>
      <c r="Z488" s="26"/>
      <c r="AA488" s="26"/>
      <c r="AB488" s="24"/>
      <c r="AC488" s="26"/>
      <c r="AD488" s="24"/>
      <c r="AE488" s="24"/>
      <c r="AF488" s="24"/>
      <c r="AG488" s="24"/>
      <c r="AH488" s="24"/>
      <c r="AI488" s="24"/>
    </row>
    <row r="489" spans="1:35" ht="13.2">
      <c r="A489" s="20"/>
      <c r="B489" s="21"/>
      <c r="C489" s="21"/>
      <c r="D489" s="21"/>
      <c r="E489" s="21"/>
      <c r="F489" s="26"/>
      <c r="G489" s="24"/>
      <c r="H489" s="24"/>
      <c r="I489" s="24"/>
      <c r="J489" s="24"/>
      <c r="K489" s="24"/>
      <c r="L489" s="24"/>
      <c r="M489" s="24"/>
      <c r="N489" s="24"/>
      <c r="O489" s="24"/>
      <c r="P489" s="25"/>
      <c r="Q489" s="24"/>
      <c r="R489" s="24"/>
      <c r="S489" s="25"/>
      <c r="T489" s="24"/>
      <c r="U489" s="24"/>
      <c r="V489" s="24"/>
      <c r="W489" s="25"/>
      <c r="X489" s="24"/>
      <c r="Y489" s="24"/>
      <c r="Z489" s="26"/>
      <c r="AA489" s="26"/>
      <c r="AB489" s="24"/>
      <c r="AC489" s="26"/>
      <c r="AD489" s="24"/>
      <c r="AE489" s="24"/>
      <c r="AF489" s="24"/>
      <c r="AG489" s="24"/>
      <c r="AH489" s="24"/>
      <c r="AI489" s="24"/>
    </row>
    <row r="490" spans="1:35" ht="13.2">
      <c r="A490" s="20"/>
      <c r="B490" s="21"/>
      <c r="C490" s="21"/>
      <c r="D490" s="21"/>
      <c r="E490" s="21"/>
      <c r="F490" s="26"/>
      <c r="G490" s="24"/>
      <c r="H490" s="24"/>
      <c r="I490" s="24"/>
      <c r="J490" s="24"/>
      <c r="K490" s="24"/>
      <c r="L490" s="24"/>
      <c r="M490" s="24"/>
      <c r="N490" s="24"/>
      <c r="O490" s="24"/>
      <c r="P490" s="25"/>
      <c r="Q490" s="24"/>
      <c r="R490" s="24"/>
      <c r="S490" s="25"/>
      <c r="T490" s="24"/>
      <c r="U490" s="24"/>
      <c r="V490" s="24"/>
      <c r="W490" s="25"/>
      <c r="X490" s="24"/>
      <c r="Y490" s="24"/>
      <c r="Z490" s="26"/>
      <c r="AA490" s="26"/>
      <c r="AB490" s="24"/>
      <c r="AC490" s="26"/>
      <c r="AD490" s="24"/>
      <c r="AE490" s="24"/>
      <c r="AF490" s="24"/>
      <c r="AG490" s="24"/>
      <c r="AH490" s="24"/>
      <c r="AI490" s="24"/>
    </row>
    <row r="491" spans="1:35" ht="13.2">
      <c r="A491" s="20"/>
      <c r="B491" s="21"/>
      <c r="C491" s="21"/>
      <c r="D491" s="21"/>
      <c r="E491" s="21"/>
      <c r="F491" s="26"/>
      <c r="G491" s="24"/>
      <c r="H491" s="24"/>
      <c r="I491" s="24"/>
      <c r="J491" s="24"/>
      <c r="K491" s="24"/>
      <c r="L491" s="24"/>
      <c r="M491" s="24"/>
      <c r="N491" s="24"/>
      <c r="O491" s="24"/>
      <c r="P491" s="25"/>
      <c r="Q491" s="24"/>
      <c r="R491" s="24"/>
      <c r="S491" s="25"/>
      <c r="T491" s="24"/>
      <c r="U491" s="24"/>
      <c r="V491" s="24"/>
      <c r="W491" s="25"/>
      <c r="X491" s="24"/>
      <c r="Y491" s="24"/>
      <c r="Z491" s="26"/>
      <c r="AA491" s="26"/>
      <c r="AB491" s="24"/>
      <c r="AC491" s="26"/>
      <c r="AD491" s="24"/>
      <c r="AE491" s="24"/>
      <c r="AF491" s="24"/>
      <c r="AG491" s="24"/>
      <c r="AH491" s="24"/>
      <c r="AI491" s="24"/>
    </row>
    <row r="492" spans="1:35" ht="13.2">
      <c r="A492" s="20"/>
      <c r="B492" s="21"/>
      <c r="C492" s="21"/>
      <c r="D492" s="21"/>
      <c r="E492" s="21"/>
      <c r="F492" s="26"/>
      <c r="G492" s="24"/>
      <c r="H492" s="24"/>
      <c r="I492" s="24"/>
      <c r="J492" s="24"/>
      <c r="K492" s="24"/>
      <c r="L492" s="24"/>
      <c r="M492" s="24"/>
      <c r="N492" s="24"/>
      <c r="O492" s="24"/>
      <c r="P492" s="25"/>
      <c r="Q492" s="24"/>
      <c r="R492" s="24"/>
      <c r="S492" s="25"/>
      <c r="T492" s="24"/>
      <c r="U492" s="24"/>
      <c r="V492" s="24"/>
      <c r="W492" s="25"/>
      <c r="X492" s="24"/>
      <c r="Y492" s="24"/>
      <c r="Z492" s="26"/>
      <c r="AA492" s="26"/>
      <c r="AB492" s="24"/>
      <c r="AC492" s="26"/>
      <c r="AD492" s="24"/>
      <c r="AE492" s="24"/>
      <c r="AF492" s="24"/>
      <c r="AG492" s="24"/>
      <c r="AH492" s="24"/>
      <c r="AI492" s="24"/>
    </row>
    <row r="493" spans="1:35" ht="13.2">
      <c r="A493" s="20"/>
      <c r="B493" s="21"/>
      <c r="C493" s="21"/>
      <c r="D493" s="21"/>
      <c r="E493" s="21"/>
      <c r="F493" s="26"/>
      <c r="G493" s="24"/>
      <c r="H493" s="24"/>
      <c r="I493" s="24"/>
      <c r="J493" s="24"/>
      <c r="K493" s="24"/>
      <c r="L493" s="24"/>
      <c r="M493" s="24"/>
      <c r="N493" s="24"/>
      <c r="O493" s="24"/>
      <c r="P493" s="25"/>
      <c r="Q493" s="24"/>
      <c r="R493" s="24"/>
      <c r="S493" s="25"/>
      <c r="T493" s="24"/>
      <c r="U493" s="24"/>
      <c r="V493" s="24"/>
      <c r="W493" s="25"/>
      <c r="X493" s="24"/>
      <c r="Y493" s="24"/>
      <c r="Z493" s="26"/>
      <c r="AA493" s="26"/>
      <c r="AB493" s="24"/>
      <c r="AC493" s="26"/>
      <c r="AD493" s="24"/>
      <c r="AE493" s="24"/>
      <c r="AF493" s="24"/>
      <c r="AG493" s="24"/>
      <c r="AH493" s="24"/>
      <c r="AI493" s="24"/>
    </row>
    <row r="494" spans="1:35" ht="13.2">
      <c r="A494" s="20"/>
      <c r="B494" s="21"/>
      <c r="C494" s="21"/>
      <c r="D494" s="21"/>
      <c r="E494" s="21"/>
      <c r="F494" s="26"/>
      <c r="G494" s="24"/>
      <c r="H494" s="24"/>
      <c r="I494" s="24"/>
      <c r="J494" s="24"/>
      <c r="K494" s="24"/>
      <c r="L494" s="24"/>
      <c r="M494" s="24"/>
      <c r="N494" s="24"/>
      <c r="O494" s="24"/>
      <c r="P494" s="25"/>
      <c r="Q494" s="24"/>
      <c r="R494" s="24"/>
      <c r="S494" s="25"/>
      <c r="T494" s="24"/>
      <c r="U494" s="24"/>
      <c r="V494" s="24"/>
      <c r="W494" s="25"/>
      <c r="X494" s="24"/>
      <c r="Y494" s="24"/>
      <c r="Z494" s="26"/>
      <c r="AA494" s="26"/>
      <c r="AB494" s="24"/>
      <c r="AC494" s="26"/>
      <c r="AD494" s="24"/>
      <c r="AE494" s="24"/>
      <c r="AF494" s="24"/>
      <c r="AG494" s="24"/>
      <c r="AH494" s="24"/>
      <c r="AI494" s="24"/>
    </row>
    <row r="495" spans="1:35" ht="13.2">
      <c r="A495" s="20"/>
      <c r="B495" s="21"/>
      <c r="C495" s="21"/>
      <c r="D495" s="21"/>
      <c r="E495" s="21"/>
      <c r="F495" s="26"/>
      <c r="G495" s="24"/>
      <c r="H495" s="24"/>
      <c r="I495" s="24"/>
      <c r="J495" s="24"/>
      <c r="K495" s="24"/>
      <c r="L495" s="24"/>
      <c r="M495" s="24"/>
      <c r="N495" s="24"/>
      <c r="O495" s="24"/>
      <c r="P495" s="25"/>
      <c r="Q495" s="24"/>
      <c r="R495" s="24"/>
      <c r="S495" s="25"/>
      <c r="T495" s="24"/>
      <c r="U495" s="24"/>
      <c r="V495" s="24"/>
      <c r="W495" s="25"/>
      <c r="X495" s="24"/>
      <c r="Y495" s="24"/>
      <c r="Z495" s="26"/>
      <c r="AA495" s="26"/>
      <c r="AB495" s="24"/>
      <c r="AC495" s="26"/>
      <c r="AD495" s="24"/>
      <c r="AE495" s="24"/>
      <c r="AF495" s="24"/>
      <c r="AG495" s="24"/>
      <c r="AH495" s="24"/>
      <c r="AI495" s="24"/>
    </row>
    <row r="496" spans="1:35" ht="13.2">
      <c r="A496" s="20"/>
      <c r="B496" s="21"/>
      <c r="C496" s="21"/>
      <c r="D496" s="21"/>
      <c r="E496" s="21"/>
      <c r="F496" s="26"/>
      <c r="G496" s="24"/>
      <c r="H496" s="24"/>
      <c r="I496" s="24"/>
      <c r="J496" s="24"/>
      <c r="K496" s="24"/>
      <c r="L496" s="24"/>
      <c r="M496" s="24"/>
      <c r="N496" s="24"/>
      <c r="O496" s="24"/>
      <c r="P496" s="25"/>
      <c r="Q496" s="24"/>
      <c r="R496" s="24"/>
      <c r="S496" s="25"/>
      <c r="T496" s="24"/>
      <c r="U496" s="24"/>
      <c r="V496" s="24"/>
      <c r="W496" s="25"/>
      <c r="X496" s="24"/>
      <c r="Y496" s="24"/>
      <c r="Z496" s="26"/>
      <c r="AA496" s="26"/>
      <c r="AB496" s="24"/>
      <c r="AC496" s="26"/>
      <c r="AD496" s="24"/>
      <c r="AE496" s="24"/>
      <c r="AF496" s="24"/>
      <c r="AG496" s="24"/>
      <c r="AH496" s="24"/>
      <c r="AI496" s="24"/>
    </row>
    <row r="497" spans="1:35" ht="13.2">
      <c r="A497" s="20"/>
      <c r="B497" s="21"/>
      <c r="C497" s="21"/>
      <c r="D497" s="21"/>
      <c r="E497" s="21"/>
      <c r="F497" s="26"/>
      <c r="G497" s="24"/>
      <c r="H497" s="24"/>
      <c r="I497" s="24"/>
      <c r="J497" s="24"/>
      <c r="K497" s="24"/>
      <c r="L497" s="24"/>
      <c r="M497" s="24"/>
      <c r="N497" s="24"/>
      <c r="O497" s="24"/>
      <c r="P497" s="25"/>
      <c r="Q497" s="24"/>
      <c r="R497" s="24"/>
      <c r="S497" s="25"/>
      <c r="T497" s="24"/>
      <c r="U497" s="24"/>
      <c r="V497" s="24"/>
      <c r="W497" s="25"/>
      <c r="X497" s="24"/>
      <c r="Y497" s="24"/>
      <c r="Z497" s="26"/>
      <c r="AA497" s="26"/>
      <c r="AB497" s="24"/>
      <c r="AC497" s="26"/>
      <c r="AD497" s="24"/>
      <c r="AE497" s="24"/>
      <c r="AF497" s="24"/>
      <c r="AG497" s="24"/>
      <c r="AH497" s="24"/>
      <c r="AI497" s="24"/>
    </row>
    <row r="498" spans="1:35" ht="13.2">
      <c r="A498" s="20"/>
      <c r="B498" s="21"/>
      <c r="C498" s="21"/>
      <c r="D498" s="21"/>
      <c r="E498" s="21"/>
      <c r="F498" s="26"/>
      <c r="G498" s="24"/>
      <c r="H498" s="24"/>
      <c r="I498" s="24"/>
      <c r="J498" s="24"/>
      <c r="K498" s="24"/>
      <c r="L498" s="24"/>
      <c r="M498" s="24"/>
      <c r="N498" s="24"/>
      <c r="O498" s="24"/>
      <c r="P498" s="25"/>
      <c r="Q498" s="24"/>
      <c r="R498" s="24"/>
      <c r="S498" s="25"/>
      <c r="T498" s="24"/>
      <c r="U498" s="24"/>
      <c r="V498" s="24"/>
      <c r="W498" s="25"/>
      <c r="X498" s="24"/>
      <c r="Y498" s="24"/>
      <c r="Z498" s="26"/>
      <c r="AA498" s="26"/>
      <c r="AB498" s="24"/>
      <c r="AC498" s="26"/>
      <c r="AD498" s="24"/>
      <c r="AE498" s="24"/>
      <c r="AF498" s="24"/>
      <c r="AG498" s="24"/>
      <c r="AH498" s="24"/>
      <c r="AI498" s="24"/>
    </row>
    <row r="499" spans="1:35" ht="13.2">
      <c r="A499" s="20"/>
      <c r="B499" s="21"/>
      <c r="C499" s="21"/>
      <c r="D499" s="21"/>
      <c r="E499" s="21"/>
      <c r="F499" s="26"/>
      <c r="G499" s="24"/>
      <c r="H499" s="24"/>
      <c r="I499" s="24"/>
      <c r="J499" s="24"/>
      <c r="K499" s="24"/>
      <c r="L499" s="24"/>
      <c r="M499" s="24"/>
      <c r="N499" s="24"/>
      <c r="O499" s="24"/>
      <c r="P499" s="25"/>
      <c r="Q499" s="24"/>
      <c r="R499" s="24"/>
      <c r="S499" s="25"/>
      <c r="T499" s="24"/>
      <c r="U499" s="24"/>
      <c r="V499" s="24"/>
      <c r="W499" s="25"/>
      <c r="X499" s="24"/>
      <c r="Y499" s="24"/>
      <c r="Z499" s="26"/>
      <c r="AA499" s="26"/>
      <c r="AB499" s="24"/>
      <c r="AC499" s="26"/>
      <c r="AD499" s="24"/>
      <c r="AE499" s="24"/>
      <c r="AF499" s="24"/>
      <c r="AG499" s="24"/>
      <c r="AH499" s="24"/>
      <c r="AI499" s="24"/>
    </row>
    <row r="500" spans="1:35" ht="13.2">
      <c r="A500" s="20"/>
      <c r="B500" s="21"/>
      <c r="C500" s="21"/>
      <c r="D500" s="21"/>
      <c r="E500" s="21"/>
      <c r="F500" s="26"/>
      <c r="G500" s="24"/>
      <c r="H500" s="24"/>
      <c r="I500" s="24"/>
      <c r="J500" s="24"/>
      <c r="K500" s="24"/>
      <c r="L500" s="24"/>
      <c r="M500" s="24"/>
      <c r="N500" s="24"/>
      <c r="O500" s="24"/>
      <c r="P500" s="25"/>
      <c r="Q500" s="24"/>
      <c r="R500" s="24"/>
      <c r="S500" s="25"/>
      <c r="T500" s="24"/>
      <c r="U500" s="24"/>
      <c r="V500" s="24"/>
      <c r="W500" s="25"/>
      <c r="X500" s="24"/>
      <c r="Y500" s="24"/>
      <c r="Z500" s="26"/>
      <c r="AA500" s="26"/>
      <c r="AB500" s="24"/>
      <c r="AC500" s="26"/>
      <c r="AD500" s="24"/>
      <c r="AE500" s="24"/>
      <c r="AF500" s="24"/>
      <c r="AG500" s="24"/>
      <c r="AH500" s="24"/>
      <c r="AI500" s="24"/>
    </row>
    <row r="501" spans="1:35" ht="13.2">
      <c r="A501" s="20"/>
      <c r="B501" s="21"/>
      <c r="C501" s="21"/>
      <c r="D501" s="21"/>
      <c r="E501" s="21"/>
      <c r="F501" s="26"/>
      <c r="G501" s="24"/>
      <c r="H501" s="24"/>
      <c r="I501" s="24"/>
      <c r="J501" s="24"/>
      <c r="K501" s="24"/>
      <c r="L501" s="24"/>
      <c r="M501" s="24"/>
      <c r="N501" s="24"/>
      <c r="O501" s="24"/>
      <c r="P501" s="25"/>
      <c r="Q501" s="24"/>
      <c r="R501" s="24"/>
      <c r="S501" s="25"/>
      <c r="T501" s="24"/>
      <c r="U501" s="24"/>
      <c r="V501" s="24"/>
      <c r="W501" s="25"/>
      <c r="X501" s="24"/>
      <c r="Y501" s="24"/>
      <c r="Z501" s="26"/>
      <c r="AA501" s="26"/>
      <c r="AB501" s="24"/>
      <c r="AC501" s="26"/>
      <c r="AD501" s="24"/>
      <c r="AE501" s="24"/>
      <c r="AF501" s="24"/>
      <c r="AG501" s="24"/>
      <c r="AH501" s="24"/>
      <c r="AI501" s="24"/>
    </row>
    <row r="502" spans="1:35" ht="13.2">
      <c r="A502" s="20"/>
      <c r="B502" s="21"/>
      <c r="C502" s="21"/>
      <c r="D502" s="21"/>
      <c r="E502" s="21"/>
      <c r="F502" s="26"/>
      <c r="G502" s="24"/>
      <c r="H502" s="24"/>
      <c r="I502" s="24"/>
      <c r="J502" s="24"/>
      <c r="K502" s="24"/>
      <c r="L502" s="24"/>
      <c r="M502" s="24"/>
      <c r="N502" s="24"/>
      <c r="O502" s="24"/>
      <c r="P502" s="25"/>
      <c r="Q502" s="24"/>
      <c r="R502" s="24"/>
      <c r="S502" s="25"/>
      <c r="T502" s="24"/>
      <c r="U502" s="24"/>
      <c r="V502" s="24"/>
      <c r="W502" s="25"/>
      <c r="X502" s="24"/>
      <c r="Y502" s="24"/>
      <c r="Z502" s="26"/>
      <c r="AA502" s="26"/>
      <c r="AB502" s="24"/>
      <c r="AC502" s="26"/>
      <c r="AD502" s="24"/>
      <c r="AE502" s="24"/>
      <c r="AF502" s="24"/>
      <c r="AG502" s="24"/>
      <c r="AH502" s="24"/>
      <c r="AI502" s="24"/>
    </row>
    <row r="503" spans="1:35" ht="13.2">
      <c r="A503" s="20"/>
      <c r="B503" s="21"/>
      <c r="C503" s="21"/>
      <c r="D503" s="21"/>
      <c r="E503" s="21"/>
      <c r="F503" s="26"/>
      <c r="G503" s="24"/>
      <c r="H503" s="24"/>
      <c r="I503" s="24"/>
      <c r="J503" s="24"/>
      <c r="K503" s="24"/>
      <c r="L503" s="24"/>
      <c r="M503" s="24"/>
      <c r="N503" s="24"/>
      <c r="O503" s="24"/>
      <c r="P503" s="25"/>
      <c r="Q503" s="24"/>
      <c r="R503" s="24"/>
      <c r="S503" s="25"/>
      <c r="T503" s="24"/>
      <c r="U503" s="24"/>
      <c r="V503" s="24"/>
      <c r="W503" s="25"/>
      <c r="X503" s="24"/>
      <c r="Y503" s="24"/>
      <c r="Z503" s="26"/>
      <c r="AA503" s="26"/>
      <c r="AB503" s="24"/>
      <c r="AC503" s="26"/>
      <c r="AD503" s="24"/>
      <c r="AE503" s="24"/>
      <c r="AF503" s="24"/>
      <c r="AG503" s="24"/>
      <c r="AH503" s="24"/>
      <c r="AI503" s="24"/>
    </row>
    <row r="504" spans="1:35" ht="13.2">
      <c r="A504" s="20"/>
      <c r="B504" s="21"/>
      <c r="C504" s="21"/>
      <c r="D504" s="21"/>
      <c r="E504" s="21"/>
      <c r="F504" s="26"/>
      <c r="G504" s="24"/>
      <c r="H504" s="24"/>
      <c r="I504" s="24"/>
      <c r="J504" s="24"/>
      <c r="K504" s="24"/>
      <c r="L504" s="24"/>
      <c r="M504" s="24"/>
      <c r="N504" s="24"/>
      <c r="O504" s="24"/>
      <c r="P504" s="25"/>
      <c r="Q504" s="24"/>
      <c r="R504" s="24"/>
      <c r="S504" s="25"/>
      <c r="T504" s="24"/>
      <c r="U504" s="24"/>
      <c r="V504" s="24"/>
      <c r="W504" s="25"/>
      <c r="X504" s="24"/>
      <c r="Y504" s="24"/>
      <c r="Z504" s="26"/>
      <c r="AA504" s="26"/>
      <c r="AB504" s="24"/>
      <c r="AC504" s="26"/>
      <c r="AD504" s="24"/>
      <c r="AE504" s="24"/>
      <c r="AF504" s="24"/>
      <c r="AG504" s="24"/>
      <c r="AH504" s="24"/>
      <c r="AI504" s="24"/>
    </row>
    <row r="505" spans="1:35" ht="13.2">
      <c r="A505" s="20"/>
      <c r="B505" s="21"/>
      <c r="C505" s="21"/>
      <c r="D505" s="21"/>
      <c r="E505" s="21"/>
      <c r="F505" s="26"/>
      <c r="G505" s="24"/>
      <c r="H505" s="24"/>
      <c r="I505" s="24"/>
      <c r="J505" s="24"/>
      <c r="K505" s="24"/>
      <c r="L505" s="24"/>
      <c r="M505" s="24"/>
      <c r="N505" s="24"/>
      <c r="O505" s="24"/>
      <c r="P505" s="25"/>
      <c r="Q505" s="24"/>
      <c r="R505" s="24"/>
      <c r="S505" s="25"/>
      <c r="T505" s="24"/>
      <c r="U505" s="24"/>
      <c r="V505" s="24"/>
      <c r="W505" s="25"/>
      <c r="X505" s="24"/>
      <c r="Y505" s="24"/>
      <c r="Z505" s="26"/>
      <c r="AA505" s="26"/>
      <c r="AB505" s="24"/>
      <c r="AC505" s="26"/>
      <c r="AD505" s="24"/>
      <c r="AE505" s="24"/>
      <c r="AF505" s="24"/>
      <c r="AG505" s="24"/>
      <c r="AH505" s="24"/>
      <c r="AI505" s="24"/>
    </row>
    <row r="506" spans="1:35" ht="13.2">
      <c r="A506" s="20"/>
      <c r="B506" s="21"/>
      <c r="C506" s="21"/>
      <c r="D506" s="21"/>
      <c r="E506" s="21"/>
      <c r="F506" s="26"/>
      <c r="G506" s="24"/>
      <c r="H506" s="24"/>
      <c r="I506" s="24"/>
      <c r="J506" s="24"/>
      <c r="K506" s="24"/>
      <c r="L506" s="24"/>
      <c r="M506" s="24"/>
      <c r="N506" s="24"/>
      <c r="O506" s="24"/>
      <c r="P506" s="25"/>
      <c r="Q506" s="24"/>
      <c r="R506" s="24"/>
      <c r="S506" s="25"/>
      <c r="T506" s="24"/>
      <c r="U506" s="24"/>
      <c r="V506" s="24"/>
      <c r="W506" s="25"/>
      <c r="X506" s="24"/>
      <c r="Y506" s="24"/>
      <c r="Z506" s="26"/>
      <c r="AA506" s="26"/>
      <c r="AB506" s="24"/>
      <c r="AC506" s="26"/>
      <c r="AD506" s="24"/>
      <c r="AE506" s="24"/>
      <c r="AF506" s="24"/>
      <c r="AG506" s="24"/>
      <c r="AH506" s="24"/>
      <c r="AI506" s="24"/>
    </row>
    <row r="507" spans="1:35" ht="13.2">
      <c r="A507" s="20"/>
      <c r="B507" s="21"/>
      <c r="C507" s="21"/>
      <c r="D507" s="21"/>
      <c r="E507" s="21"/>
      <c r="F507" s="26"/>
      <c r="G507" s="24"/>
      <c r="H507" s="24"/>
      <c r="I507" s="24"/>
      <c r="J507" s="24"/>
      <c r="K507" s="24"/>
      <c r="L507" s="24"/>
      <c r="M507" s="24"/>
      <c r="N507" s="24"/>
      <c r="O507" s="24"/>
      <c r="P507" s="25"/>
      <c r="Q507" s="24"/>
      <c r="R507" s="24"/>
      <c r="S507" s="25"/>
      <c r="T507" s="24"/>
      <c r="U507" s="24"/>
      <c r="V507" s="24"/>
      <c r="W507" s="25"/>
      <c r="X507" s="24"/>
      <c r="Y507" s="24"/>
      <c r="Z507" s="26"/>
      <c r="AA507" s="26"/>
      <c r="AB507" s="24"/>
      <c r="AC507" s="26"/>
      <c r="AD507" s="24"/>
      <c r="AE507" s="24"/>
      <c r="AF507" s="24"/>
      <c r="AG507" s="24"/>
      <c r="AH507" s="24"/>
      <c r="AI507" s="24"/>
    </row>
    <row r="508" spans="1:35" ht="13.2">
      <c r="A508" s="20"/>
      <c r="B508" s="21"/>
      <c r="C508" s="21"/>
      <c r="D508" s="21"/>
      <c r="E508" s="21"/>
      <c r="F508" s="26"/>
      <c r="G508" s="24"/>
      <c r="H508" s="24"/>
      <c r="I508" s="24"/>
      <c r="J508" s="24"/>
      <c r="K508" s="24"/>
      <c r="L508" s="24"/>
      <c r="M508" s="24"/>
      <c r="N508" s="24"/>
      <c r="O508" s="24"/>
      <c r="P508" s="25"/>
      <c r="Q508" s="24"/>
      <c r="R508" s="24"/>
      <c r="S508" s="25"/>
      <c r="T508" s="24"/>
      <c r="U508" s="24"/>
      <c r="V508" s="24"/>
      <c r="W508" s="25"/>
      <c r="X508" s="24"/>
      <c r="Y508" s="24"/>
      <c r="Z508" s="26"/>
      <c r="AA508" s="26"/>
      <c r="AB508" s="24"/>
      <c r="AC508" s="26"/>
      <c r="AD508" s="24"/>
      <c r="AE508" s="24"/>
      <c r="AF508" s="24"/>
      <c r="AG508" s="24"/>
      <c r="AH508" s="24"/>
      <c r="AI508" s="24"/>
    </row>
    <row r="509" spans="1:35" ht="13.2">
      <c r="A509" s="20"/>
      <c r="B509" s="21"/>
      <c r="C509" s="21"/>
      <c r="D509" s="21"/>
      <c r="E509" s="21"/>
      <c r="F509" s="26"/>
      <c r="G509" s="24"/>
      <c r="H509" s="24"/>
      <c r="I509" s="24"/>
      <c r="J509" s="24"/>
      <c r="K509" s="24"/>
      <c r="L509" s="24"/>
      <c r="M509" s="24"/>
      <c r="N509" s="24"/>
      <c r="O509" s="24"/>
      <c r="P509" s="25"/>
      <c r="Q509" s="24"/>
      <c r="R509" s="24"/>
      <c r="S509" s="25"/>
      <c r="T509" s="24"/>
      <c r="U509" s="24"/>
      <c r="V509" s="24"/>
      <c r="W509" s="25"/>
      <c r="X509" s="24"/>
      <c r="Y509" s="24"/>
      <c r="Z509" s="26"/>
      <c r="AA509" s="26"/>
      <c r="AB509" s="24"/>
      <c r="AC509" s="26"/>
      <c r="AD509" s="24"/>
      <c r="AE509" s="24"/>
      <c r="AF509" s="24"/>
      <c r="AG509" s="24"/>
      <c r="AH509" s="24"/>
      <c r="AI509" s="24"/>
    </row>
    <row r="510" spans="1:35" ht="13.2">
      <c r="A510" s="20"/>
      <c r="B510" s="21"/>
      <c r="C510" s="21"/>
      <c r="D510" s="21"/>
      <c r="E510" s="21"/>
      <c r="F510" s="26"/>
      <c r="G510" s="24"/>
      <c r="H510" s="24"/>
      <c r="I510" s="24"/>
      <c r="J510" s="24"/>
      <c r="K510" s="24"/>
      <c r="L510" s="24"/>
      <c r="M510" s="24"/>
      <c r="N510" s="24"/>
      <c r="O510" s="24"/>
      <c r="P510" s="25"/>
      <c r="Q510" s="24"/>
      <c r="R510" s="24"/>
      <c r="S510" s="25"/>
      <c r="T510" s="24"/>
      <c r="U510" s="24"/>
      <c r="V510" s="24"/>
      <c r="W510" s="25"/>
      <c r="X510" s="24"/>
      <c r="Y510" s="24"/>
      <c r="Z510" s="26"/>
      <c r="AA510" s="26"/>
      <c r="AB510" s="24"/>
      <c r="AC510" s="26"/>
      <c r="AD510" s="24"/>
      <c r="AE510" s="24"/>
      <c r="AF510" s="24"/>
      <c r="AG510" s="24"/>
      <c r="AH510" s="24"/>
      <c r="AI510" s="24"/>
    </row>
    <row r="511" spans="1:35" ht="13.2">
      <c r="A511" s="20"/>
      <c r="B511" s="21"/>
      <c r="C511" s="21"/>
      <c r="D511" s="21"/>
      <c r="E511" s="21"/>
      <c r="F511" s="26"/>
      <c r="G511" s="24"/>
      <c r="H511" s="24"/>
      <c r="I511" s="24"/>
      <c r="J511" s="24"/>
      <c r="K511" s="24"/>
      <c r="L511" s="24"/>
      <c r="M511" s="24"/>
      <c r="N511" s="24"/>
      <c r="O511" s="24"/>
      <c r="P511" s="25"/>
      <c r="Q511" s="24"/>
      <c r="R511" s="24"/>
      <c r="S511" s="25"/>
      <c r="T511" s="24"/>
      <c r="U511" s="24"/>
      <c r="V511" s="24"/>
      <c r="W511" s="25"/>
      <c r="X511" s="24"/>
      <c r="Y511" s="24"/>
      <c r="Z511" s="26"/>
      <c r="AA511" s="26"/>
      <c r="AB511" s="24"/>
      <c r="AC511" s="26"/>
      <c r="AD511" s="24"/>
      <c r="AE511" s="24"/>
      <c r="AF511" s="24"/>
      <c r="AG511" s="24"/>
      <c r="AH511" s="24"/>
      <c r="AI511" s="24"/>
    </row>
    <row r="512" spans="1:35" ht="13.2">
      <c r="A512" s="20"/>
      <c r="B512" s="21"/>
      <c r="C512" s="21"/>
      <c r="D512" s="21"/>
      <c r="E512" s="21"/>
      <c r="F512" s="26"/>
      <c r="G512" s="24"/>
      <c r="H512" s="24"/>
      <c r="I512" s="24"/>
      <c r="J512" s="24"/>
      <c r="K512" s="24"/>
      <c r="L512" s="24"/>
      <c r="M512" s="24"/>
      <c r="N512" s="24"/>
      <c r="O512" s="24"/>
      <c r="P512" s="25"/>
      <c r="Q512" s="24"/>
      <c r="R512" s="24"/>
      <c r="S512" s="25"/>
      <c r="T512" s="24"/>
      <c r="U512" s="24"/>
      <c r="V512" s="24"/>
      <c r="W512" s="25"/>
      <c r="X512" s="24"/>
      <c r="Y512" s="24"/>
      <c r="Z512" s="26"/>
      <c r="AA512" s="26"/>
      <c r="AB512" s="24"/>
      <c r="AC512" s="26"/>
      <c r="AD512" s="24"/>
      <c r="AE512" s="24"/>
      <c r="AF512" s="24"/>
      <c r="AG512" s="24"/>
      <c r="AH512" s="24"/>
      <c r="AI512" s="24"/>
    </row>
    <row r="513" spans="1:35" ht="13.2">
      <c r="A513" s="20"/>
      <c r="B513" s="21"/>
      <c r="C513" s="21"/>
      <c r="D513" s="21"/>
      <c r="E513" s="21"/>
      <c r="F513" s="26"/>
      <c r="G513" s="24"/>
      <c r="H513" s="24"/>
      <c r="I513" s="24"/>
      <c r="J513" s="24"/>
      <c r="K513" s="24"/>
      <c r="L513" s="24"/>
      <c r="M513" s="24"/>
      <c r="N513" s="24"/>
      <c r="O513" s="24"/>
      <c r="P513" s="25"/>
      <c r="Q513" s="24"/>
      <c r="R513" s="24"/>
      <c r="S513" s="25"/>
      <c r="T513" s="24"/>
      <c r="U513" s="24"/>
      <c r="V513" s="24"/>
      <c r="W513" s="25"/>
      <c r="X513" s="24"/>
      <c r="Y513" s="24"/>
      <c r="Z513" s="26"/>
      <c r="AA513" s="26"/>
      <c r="AB513" s="24"/>
      <c r="AC513" s="26"/>
      <c r="AD513" s="24"/>
      <c r="AE513" s="24"/>
      <c r="AF513" s="24"/>
      <c r="AG513" s="24"/>
      <c r="AH513" s="24"/>
      <c r="AI513" s="24"/>
    </row>
    <row r="514" spans="1:35" ht="13.2">
      <c r="A514" s="20"/>
      <c r="B514" s="21"/>
      <c r="C514" s="21"/>
      <c r="D514" s="21"/>
      <c r="E514" s="21"/>
      <c r="F514" s="26"/>
      <c r="G514" s="24"/>
      <c r="H514" s="24"/>
      <c r="I514" s="24"/>
      <c r="J514" s="24"/>
      <c r="K514" s="24"/>
      <c r="L514" s="24"/>
      <c r="M514" s="24"/>
      <c r="N514" s="24"/>
      <c r="O514" s="24"/>
      <c r="P514" s="25"/>
      <c r="Q514" s="24"/>
      <c r="R514" s="24"/>
      <c r="S514" s="25"/>
      <c r="T514" s="24"/>
      <c r="U514" s="24"/>
      <c r="V514" s="24"/>
      <c r="W514" s="25"/>
      <c r="X514" s="24"/>
      <c r="Y514" s="24"/>
      <c r="Z514" s="26"/>
      <c r="AA514" s="26"/>
      <c r="AB514" s="24"/>
      <c r="AC514" s="26"/>
      <c r="AD514" s="24"/>
      <c r="AE514" s="24"/>
      <c r="AF514" s="24"/>
      <c r="AG514" s="24"/>
      <c r="AH514" s="24"/>
      <c r="AI514" s="24"/>
    </row>
    <row r="515" spans="1:35" ht="13.2">
      <c r="A515" s="20"/>
      <c r="B515" s="21"/>
      <c r="C515" s="21"/>
      <c r="D515" s="21"/>
      <c r="E515" s="21"/>
      <c r="F515" s="26"/>
      <c r="G515" s="24"/>
      <c r="H515" s="24"/>
      <c r="I515" s="24"/>
      <c r="J515" s="24"/>
      <c r="K515" s="24"/>
      <c r="L515" s="24"/>
      <c r="M515" s="24"/>
      <c r="N515" s="24"/>
      <c r="O515" s="24"/>
      <c r="P515" s="25"/>
      <c r="Q515" s="24"/>
      <c r="R515" s="24"/>
      <c r="S515" s="25"/>
      <c r="T515" s="24"/>
      <c r="U515" s="24"/>
      <c r="V515" s="24"/>
      <c r="W515" s="25"/>
      <c r="X515" s="24"/>
      <c r="Y515" s="24"/>
      <c r="Z515" s="26"/>
      <c r="AA515" s="26"/>
      <c r="AB515" s="24"/>
      <c r="AC515" s="26"/>
      <c r="AD515" s="24"/>
      <c r="AE515" s="24"/>
      <c r="AF515" s="24"/>
      <c r="AG515" s="24"/>
      <c r="AH515" s="24"/>
      <c r="AI515" s="24"/>
    </row>
    <row r="516" spans="1:35" ht="13.2">
      <c r="A516" s="20"/>
      <c r="B516" s="21"/>
      <c r="C516" s="21"/>
      <c r="D516" s="21"/>
      <c r="E516" s="21"/>
      <c r="F516" s="26"/>
      <c r="G516" s="24"/>
      <c r="H516" s="24"/>
      <c r="I516" s="24"/>
      <c r="J516" s="24"/>
      <c r="K516" s="24"/>
      <c r="L516" s="24"/>
      <c r="M516" s="24"/>
      <c r="N516" s="24"/>
      <c r="O516" s="24"/>
      <c r="P516" s="25"/>
      <c r="Q516" s="24"/>
      <c r="R516" s="24"/>
      <c r="S516" s="25"/>
      <c r="T516" s="24"/>
      <c r="U516" s="24"/>
      <c r="V516" s="24"/>
      <c r="W516" s="25"/>
      <c r="X516" s="24"/>
      <c r="Y516" s="24"/>
      <c r="Z516" s="26"/>
      <c r="AA516" s="26"/>
      <c r="AB516" s="24"/>
      <c r="AC516" s="26"/>
      <c r="AD516" s="24"/>
      <c r="AE516" s="24"/>
      <c r="AF516" s="24"/>
      <c r="AG516" s="24"/>
      <c r="AH516" s="24"/>
      <c r="AI516" s="24"/>
    </row>
    <row r="517" spans="1:35" ht="13.2">
      <c r="A517" s="20"/>
      <c r="B517" s="21"/>
      <c r="C517" s="21"/>
      <c r="D517" s="21"/>
      <c r="E517" s="21"/>
      <c r="F517" s="26"/>
      <c r="G517" s="24"/>
      <c r="H517" s="24"/>
      <c r="I517" s="24"/>
      <c r="J517" s="24"/>
      <c r="K517" s="24"/>
      <c r="L517" s="24"/>
      <c r="M517" s="24"/>
      <c r="N517" s="24"/>
      <c r="O517" s="24"/>
      <c r="P517" s="25"/>
      <c r="Q517" s="24"/>
      <c r="R517" s="24"/>
      <c r="S517" s="25"/>
      <c r="T517" s="24"/>
      <c r="U517" s="24"/>
      <c r="V517" s="24"/>
      <c r="W517" s="25"/>
      <c r="X517" s="24"/>
      <c r="Y517" s="24"/>
      <c r="Z517" s="26"/>
      <c r="AA517" s="26"/>
      <c r="AB517" s="24"/>
      <c r="AC517" s="26"/>
      <c r="AD517" s="24"/>
      <c r="AE517" s="24"/>
      <c r="AF517" s="24"/>
      <c r="AG517" s="24"/>
      <c r="AH517" s="24"/>
      <c r="AI517" s="24"/>
    </row>
    <row r="518" spans="1:35" ht="13.2">
      <c r="A518" s="20"/>
      <c r="B518" s="21"/>
      <c r="C518" s="21"/>
      <c r="D518" s="21"/>
      <c r="E518" s="21"/>
      <c r="F518" s="26"/>
      <c r="G518" s="24"/>
      <c r="H518" s="24"/>
      <c r="I518" s="24"/>
      <c r="J518" s="24"/>
      <c r="K518" s="24"/>
      <c r="L518" s="24"/>
      <c r="M518" s="24"/>
      <c r="N518" s="24"/>
      <c r="O518" s="24"/>
      <c r="P518" s="25"/>
      <c r="Q518" s="24"/>
      <c r="R518" s="24"/>
      <c r="S518" s="25"/>
      <c r="T518" s="24"/>
      <c r="U518" s="24"/>
      <c r="V518" s="24"/>
      <c r="W518" s="25"/>
      <c r="X518" s="24"/>
      <c r="Y518" s="24"/>
      <c r="Z518" s="26"/>
      <c r="AA518" s="26"/>
      <c r="AB518" s="24"/>
      <c r="AC518" s="26"/>
      <c r="AD518" s="24"/>
      <c r="AE518" s="24"/>
      <c r="AF518" s="24"/>
      <c r="AG518" s="24"/>
      <c r="AH518" s="24"/>
      <c r="AI518" s="24"/>
    </row>
    <row r="519" spans="1:35" ht="13.2">
      <c r="A519" s="20"/>
      <c r="B519" s="21"/>
      <c r="C519" s="21"/>
      <c r="D519" s="21"/>
      <c r="E519" s="21"/>
      <c r="F519" s="26"/>
      <c r="G519" s="24"/>
      <c r="H519" s="24"/>
      <c r="I519" s="24"/>
      <c r="J519" s="24"/>
      <c r="K519" s="24"/>
      <c r="L519" s="24"/>
      <c r="M519" s="24"/>
      <c r="N519" s="24"/>
      <c r="O519" s="24"/>
      <c r="P519" s="25"/>
      <c r="Q519" s="24"/>
      <c r="R519" s="24"/>
      <c r="S519" s="25"/>
      <c r="T519" s="24"/>
      <c r="U519" s="24"/>
      <c r="V519" s="24"/>
      <c r="W519" s="25"/>
      <c r="X519" s="24"/>
      <c r="Y519" s="24"/>
      <c r="Z519" s="26"/>
      <c r="AA519" s="26"/>
      <c r="AB519" s="24"/>
      <c r="AC519" s="26"/>
      <c r="AD519" s="24"/>
      <c r="AE519" s="24"/>
      <c r="AF519" s="24"/>
      <c r="AG519" s="24"/>
      <c r="AH519" s="24"/>
      <c r="AI519" s="24"/>
    </row>
    <row r="520" spans="1:35" ht="13.2">
      <c r="A520" s="20"/>
      <c r="B520" s="21"/>
      <c r="C520" s="21"/>
      <c r="D520" s="21"/>
      <c r="E520" s="21"/>
      <c r="F520" s="26"/>
      <c r="G520" s="24"/>
      <c r="H520" s="24"/>
      <c r="I520" s="24"/>
      <c r="J520" s="24"/>
      <c r="K520" s="24"/>
      <c r="L520" s="24"/>
      <c r="M520" s="24"/>
      <c r="N520" s="24"/>
      <c r="O520" s="24"/>
      <c r="P520" s="25"/>
      <c r="Q520" s="24"/>
      <c r="R520" s="24"/>
      <c r="S520" s="25"/>
      <c r="T520" s="24"/>
      <c r="U520" s="24"/>
      <c r="V520" s="24"/>
      <c r="W520" s="25"/>
      <c r="X520" s="24"/>
      <c r="Y520" s="24"/>
      <c r="Z520" s="26"/>
      <c r="AA520" s="26"/>
      <c r="AB520" s="24"/>
      <c r="AC520" s="26"/>
      <c r="AD520" s="24"/>
      <c r="AE520" s="24"/>
      <c r="AF520" s="24"/>
      <c r="AG520" s="24"/>
      <c r="AH520" s="24"/>
      <c r="AI520" s="24"/>
    </row>
    <row r="521" spans="1:35" ht="13.2">
      <c r="A521" s="20"/>
      <c r="B521" s="21"/>
      <c r="C521" s="21"/>
      <c r="D521" s="21"/>
      <c r="E521" s="21"/>
      <c r="F521" s="26"/>
      <c r="G521" s="24"/>
      <c r="H521" s="24"/>
      <c r="I521" s="24"/>
      <c r="J521" s="24"/>
      <c r="K521" s="24"/>
      <c r="L521" s="24"/>
      <c r="M521" s="24"/>
      <c r="N521" s="24"/>
      <c r="O521" s="24"/>
      <c r="P521" s="25"/>
      <c r="Q521" s="24"/>
      <c r="R521" s="24"/>
      <c r="S521" s="25"/>
      <c r="T521" s="24"/>
      <c r="U521" s="24"/>
      <c r="V521" s="24"/>
      <c r="W521" s="25"/>
      <c r="X521" s="24"/>
      <c r="Y521" s="24"/>
      <c r="Z521" s="26"/>
      <c r="AA521" s="26"/>
      <c r="AB521" s="24"/>
      <c r="AC521" s="26"/>
      <c r="AD521" s="24"/>
      <c r="AE521" s="24"/>
      <c r="AF521" s="24"/>
      <c r="AG521" s="24"/>
      <c r="AH521" s="24"/>
      <c r="AI521" s="24"/>
    </row>
    <row r="522" spans="1:35" ht="13.2">
      <c r="A522" s="20"/>
      <c r="B522" s="21"/>
      <c r="C522" s="21"/>
      <c r="D522" s="21"/>
      <c r="E522" s="21"/>
      <c r="F522" s="26"/>
      <c r="G522" s="24"/>
      <c r="H522" s="24"/>
      <c r="I522" s="24"/>
      <c r="J522" s="24"/>
      <c r="K522" s="24"/>
      <c r="L522" s="24"/>
      <c r="M522" s="24"/>
      <c r="N522" s="24"/>
      <c r="O522" s="24"/>
      <c r="P522" s="25"/>
      <c r="Q522" s="24"/>
      <c r="R522" s="24"/>
      <c r="S522" s="25"/>
      <c r="T522" s="24"/>
      <c r="U522" s="24"/>
      <c r="V522" s="24"/>
      <c r="W522" s="25"/>
      <c r="X522" s="24"/>
      <c r="Y522" s="24"/>
      <c r="Z522" s="26"/>
      <c r="AA522" s="26"/>
      <c r="AB522" s="24"/>
      <c r="AC522" s="26"/>
      <c r="AD522" s="24"/>
      <c r="AE522" s="24"/>
      <c r="AF522" s="24"/>
      <c r="AG522" s="24"/>
      <c r="AH522" s="24"/>
      <c r="AI522" s="24"/>
    </row>
    <row r="523" spans="1:35" ht="13.2">
      <c r="A523" s="20"/>
      <c r="B523" s="21"/>
      <c r="C523" s="21"/>
      <c r="D523" s="21"/>
      <c r="E523" s="21"/>
      <c r="F523" s="26"/>
      <c r="G523" s="24"/>
      <c r="H523" s="24"/>
      <c r="I523" s="24"/>
      <c r="J523" s="24"/>
      <c r="K523" s="24"/>
      <c r="L523" s="24"/>
      <c r="M523" s="24"/>
      <c r="N523" s="24"/>
      <c r="O523" s="24"/>
      <c r="P523" s="25"/>
      <c r="Q523" s="24"/>
      <c r="R523" s="24"/>
      <c r="S523" s="25"/>
      <c r="T523" s="24"/>
      <c r="U523" s="24"/>
      <c r="V523" s="24"/>
      <c r="W523" s="25"/>
      <c r="X523" s="24"/>
      <c r="Y523" s="24"/>
      <c r="Z523" s="26"/>
      <c r="AA523" s="26"/>
      <c r="AB523" s="24"/>
      <c r="AC523" s="26"/>
      <c r="AD523" s="24"/>
      <c r="AE523" s="24"/>
      <c r="AF523" s="24"/>
      <c r="AG523" s="24"/>
      <c r="AH523" s="24"/>
      <c r="AI523" s="24"/>
    </row>
    <row r="524" spans="1:35" ht="13.2">
      <c r="A524" s="20"/>
      <c r="B524" s="21"/>
      <c r="C524" s="21"/>
      <c r="D524" s="21"/>
      <c r="E524" s="21"/>
      <c r="F524" s="26"/>
      <c r="G524" s="24"/>
      <c r="H524" s="24"/>
      <c r="I524" s="24"/>
      <c r="J524" s="24"/>
      <c r="K524" s="24"/>
      <c r="L524" s="24"/>
      <c r="M524" s="24"/>
      <c r="N524" s="24"/>
      <c r="O524" s="24"/>
      <c r="P524" s="25"/>
      <c r="Q524" s="24"/>
      <c r="R524" s="24"/>
      <c r="S524" s="25"/>
      <c r="T524" s="24"/>
      <c r="U524" s="24"/>
      <c r="V524" s="24"/>
      <c r="W524" s="25"/>
      <c r="X524" s="24"/>
      <c r="Y524" s="24"/>
      <c r="Z524" s="26"/>
      <c r="AA524" s="26"/>
      <c r="AB524" s="24"/>
      <c r="AC524" s="26"/>
      <c r="AD524" s="24"/>
      <c r="AE524" s="24"/>
      <c r="AF524" s="24"/>
      <c r="AG524" s="24"/>
      <c r="AH524" s="24"/>
      <c r="AI524" s="24"/>
    </row>
    <row r="525" spans="1:35" ht="13.2">
      <c r="A525" s="20"/>
      <c r="B525" s="21"/>
      <c r="C525" s="21"/>
      <c r="D525" s="21"/>
      <c r="E525" s="21"/>
      <c r="F525" s="26"/>
      <c r="G525" s="24"/>
      <c r="H525" s="24"/>
      <c r="I525" s="24"/>
      <c r="J525" s="24"/>
      <c r="K525" s="24"/>
      <c r="L525" s="24"/>
      <c r="M525" s="24"/>
      <c r="N525" s="24"/>
      <c r="O525" s="24"/>
      <c r="P525" s="25"/>
      <c r="Q525" s="24"/>
      <c r="R525" s="24"/>
      <c r="S525" s="25"/>
      <c r="T525" s="24"/>
      <c r="U525" s="24"/>
      <c r="V525" s="24"/>
      <c r="W525" s="25"/>
      <c r="X525" s="24"/>
      <c r="Y525" s="24"/>
      <c r="Z525" s="26"/>
      <c r="AA525" s="26"/>
      <c r="AB525" s="24"/>
      <c r="AC525" s="26"/>
      <c r="AD525" s="24"/>
      <c r="AE525" s="24"/>
      <c r="AF525" s="24"/>
      <c r="AG525" s="24"/>
      <c r="AH525" s="24"/>
      <c r="AI525" s="24"/>
    </row>
    <row r="526" spans="1:35" ht="13.2">
      <c r="A526" s="20"/>
      <c r="B526" s="21"/>
      <c r="C526" s="21"/>
      <c r="D526" s="21"/>
      <c r="E526" s="21"/>
      <c r="F526" s="26"/>
      <c r="G526" s="24"/>
      <c r="H526" s="24"/>
      <c r="I526" s="24"/>
      <c r="J526" s="24"/>
      <c r="K526" s="24"/>
      <c r="L526" s="24"/>
      <c r="M526" s="24"/>
      <c r="N526" s="24"/>
      <c r="O526" s="24"/>
      <c r="P526" s="25"/>
      <c r="Q526" s="24"/>
      <c r="R526" s="24"/>
      <c r="S526" s="25"/>
      <c r="T526" s="24"/>
      <c r="U526" s="24"/>
      <c r="V526" s="24"/>
      <c r="W526" s="25"/>
      <c r="X526" s="24"/>
      <c r="Y526" s="24"/>
      <c r="Z526" s="26"/>
      <c r="AA526" s="26"/>
      <c r="AB526" s="24"/>
      <c r="AC526" s="26"/>
      <c r="AD526" s="24"/>
      <c r="AE526" s="24"/>
      <c r="AF526" s="24"/>
      <c r="AG526" s="24"/>
      <c r="AH526" s="24"/>
      <c r="AI526" s="24"/>
    </row>
    <row r="527" spans="1:35" ht="13.2">
      <c r="A527" s="20"/>
      <c r="B527" s="21"/>
      <c r="C527" s="21"/>
      <c r="D527" s="21"/>
      <c r="E527" s="21"/>
      <c r="F527" s="26"/>
      <c r="G527" s="24"/>
      <c r="H527" s="24"/>
      <c r="I527" s="24"/>
      <c r="J527" s="24"/>
      <c r="K527" s="24"/>
      <c r="L527" s="24"/>
      <c r="M527" s="24"/>
      <c r="N527" s="24"/>
      <c r="O527" s="24"/>
      <c r="P527" s="25"/>
      <c r="Q527" s="24"/>
      <c r="R527" s="24"/>
      <c r="S527" s="25"/>
      <c r="T527" s="24"/>
      <c r="U527" s="24"/>
      <c r="V527" s="24"/>
      <c r="W527" s="25"/>
      <c r="X527" s="24"/>
      <c r="Y527" s="24"/>
      <c r="Z527" s="26"/>
      <c r="AA527" s="26"/>
      <c r="AB527" s="24"/>
      <c r="AC527" s="26"/>
      <c r="AD527" s="24"/>
      <c r="AE527" s="24"/>
      <c r="AF527" s="24"/>
      <c r="AG527" s="24"/>
      <c r="AH527" s="24"/>
      <c r="AI527" s="24"/>
    </row>
    <row r="528" spans="1:35" ht="13.2">
      <c r="A528" s="20"/>
      <c r="B528" s="21"/>
      <c r="C528" s="21"/>
      <c r="D528" s="21"/>
      <c r="E528" s="21"/>
      <c r="F528" s="26"/>
      <c r="G528" s="24"/>
      <c r="H528" s="24"/>
      <c r="I528" s="24"/>
      <c r="J528" s="24"/>
      <c r="K528" s="24"/>
      <c r="L528" s="24"/>
      <c r="M528" s="24"/>
      <c r="N528" s="24"/>
      <c r="O528" s="24"/>
      <c r="P528" s="25"/>
      <c r="Q528" s="24"/>
      <c r="R528" s="24"/>
      <c r="S528" s="25"/>
      <c r="T528" s="24"/>
      <c r="U528" s="24"/>
      <c r="V528" s="24"/>
      <c r="W528" s="25"/>
      <c r="X528" s="24"/>
      <c r="Y528" s="24"/>
      <c r="Z528" s="26"/>
      <c r="AA528" s="26"/>
      <c r="AB528" s="24"/>
      <c r="AC528" s="26"/>
      <c r="AD528" s="24"/>
      <c r="AE528" s="24"/>
      <c r="AF528" s="24"/>
      <c r="AG528" s="24"/>
      <c r="AH528" s="24"/>
      <c r="AI528" s="24"/>
    </row>
    <row r="529" spans="1:35" ht="13.2">
      <c r="A529" s="20"/>
      <c r="B529" s="21"/>
      <c r="C529" s="21"/>
      <c r="D529" s="21"/>
      <c r="E529" s="21"/>
      <c r="F529" s="26"/>
      <c r="G529" s="24"/>
      <c r="H529" s="24"/>
      <c r="I529" s="24"/>
      <c r="J529" s="24"/>
      <c r="K529" s="24"/>
      <c r="L529" s="24"/>
      <c r="M529" s="24"/>
      <c r="N529" s="24"/>
      <c r="O529" s="24"/>
      <c r="P529" s="25"/>
      <c r="Q529" s="24"/>
      <c r="R529" s="24"/>
      <c r="S529" s="25"/>
      <c r="T529" s="24"/>
      <c r="U529" s="24"/>
      <c r="V529" s="24"/>
      <c r="W529" s="25"/>
      <c r="X529" s="24"/>
      <c r="Y529" s="24"/>
      <c r="Z529" s="26"/>
      <c r="AA529" s="26"/>
      <c r="AB529" s="24"/>
      <c r="AC529" s="26"/>
      <c r="AD529" s="24"/>
      <c r="AE529" s="24"/>
      <c r="AF529" s="24"/>
      <c r="AG529" s="24"/>
      <c r="AH529" s="24"/>
      <c r="AI529" s="24"/>
    </row>
    <row r="530" spans="1:35" ht="13.2">
      <c r="A530" s="20"/>
      <c r="B530" s="21"/>
      <c r="C530" s="21"/>
      <c r="D530" s="21"/>
      <c r="E530" s="21"/>
      <c r="F530" s="26"/>
      <c r="G530" s="24"/>
      <c r="H530" s="24"/>
      <c r="I530" s="24"/>
      <c r="J530" s="24"/>
      <c r="K530" s="24"/>
      <c r="L530" s="24"/>
      <c r="M530" s="24"/>
      <c r="N530" s="24"/>
      <c r="O530" s="24"/>
      <c r="P530" s="25"/>
      <c r="Q530" s="24"/>
      <c r="R530" s="24"/>
      <c r="S530" s="25"/>
      <c r="T530" s="24"/>
      <c r="U530" s="24"/>
      <c r="V530" s="24"/>
      <c r="W530" s="25"/>
      <c r="X530" s="24"/>
      <c r="Y530" s="24"/>
      <c r="Z530" s="26"/>
      <c r="AA530" s="26"/>
      <c r="AB530" s="24"/>
      <c r="AC530" s="26"/>
      <c r="AD530" s="24"/>
      <c r="AE530" s="24"/>
      <c r="AF530" s="24"/>
      <c r="AG530" s="24"/>
      <c r="AH530" s="24"/>
      <c r="AI530" s="24"/>
    </row>
    <row r="531" spans="1:35" ht="13.2">
      <c r="A531" s="20"/>
      <c r="B531" s="21"/>
      <c r="C531" s="21"/>
      <c r="D531" s="21"/>
      <c r="E531" s="21"/>
      <c r="F531" s="26"/>
      <c r="G531" s="24"/>
      <c r="H531" s="24"/>
      <c r="I531" s="24"/>
      <c r="J531" s="24"/>
      <c r="K531" s="24"/>
      <c r="L531" s="24"/>
      <c r="M531" s="24"/>
      <c r="N531" s="24"/>
      <c r="O531" s="24"/>
      <c r="P531" s="25"/>
      <c r="Q531" s="24"/>
      <c r="R531" s="24"/>
      <c r="S531" s="25"/>
      <c r="T531" s="24"/>
      <c r="U531" s="24"/>
      <c r="V531" s="24"/>
      <c r="W531" s="25"/>
      <c r="X531" s="24"/>
      <c r="Y531" s="24"/>
      <c r="Z531" s="26"/>
      <c r="AA531" s="26"/>
      <c r="AB531" s="24"/>
      <c r="AC531" s="26"/>
      <c r="AD531" s="24"/>
      <c r="AE531" s="24"/>
      <c r="AF531" s="24"/>
      <c r="AG531" s="24"/>
      <c r="AH531" s="24"/>
      <c r="AI531" s="24"/>
    </row>
    <row r="532" spans="1:35" ht="13.2">
      <c r="A532" s="20"/>
      <c r="B532" s="21"/>
      <c r="C532" s="21"/>
      <c r="D532" s="21"/>
      <c r="E532" s="21"/>
      <c r="F532" s="26"/>
      <c r="G532" s="24"/>
      <c r="H532" s="24"/>
      <c r="I532" s="24"/>
      <c r="J532" s="24"/>
      <c r="K532" s="24"/>
      <c r="L532" s="24"/>
      <c r="M532" s="24"/>
      <c r="N532" s="24"/>
      <c r="O532" s="24"/>
      <c r="P532" s="25"/>
      <c r="Q532" s="24"/>
      <c r="R532" s="24"/>
      <c r="S532" s="25"/>
      <c r="T532" s="24"/>
      <c r="U532" s="24"/>
      <c r="V532" s="24"/>
      <c r="W532" s="25"/>
      <c r="X532" s="24"/>
      <c r="Y532" s="24"/>
      <c r="Z532" s="26"/>
      <c r="AA532" s="26"/>
      <c r="AB532" s="24"/>
      <c r="AC532" s="26"/>
      <c r="AD532" s="24"/>
      <c r="AE532" s="24"/>
      <c r="AF532" s="24"/>
      <c r="AG532" s="24"/>
      <c r="AH532" s="24"/>
      <c r="AI532" s="24"/>
    </row>
    <row r="533" spans="1:35" ht="13.2">
      <c r="A533" s="20"/>
      <c r="B533" s="21"/>
      <c r="C533" s="21"/>
      <c r="D533" s="21"/>
      <c r="E533" s="21"/>
      <c r="F533" s="26"/>
      <c r="G533" s="24"/>
      <c r="H533" s="24"/>
      <c r="I533" s="24"/>
      <c r="J533" s="24"/>
      <c r="K533" s="24"/>
      <c r="L533" s="24"/>
      <c r="M533" s="24"/>
      <c r="N533" s="24"/>
      <c r="O533" s="24"/>
      <c r="P533" s="25"/>
      <c r="Q533" s="24"/>
      <c r="R533" s="24"/>
      <c r="S533" s="25"/>
      <c r="T533" s="24"/>
      <c r="U533" s="24"/>
      <c r="V533" s="24"/>
      <c r="W533" s="25"/>
      <c r="X533" s="24"/>
      <c r="Y533" s="24"/>
      <c r="Z533" s="26"/>
      <c r="AA533" s="26"/>
      <c r="AB533" s="24"/>
      <c r="AC533" s="26"/>
      <c r="AD533" s="24"/>
      <c r="AE533" s="24"/>
      <c r="AF533" s="24"/>
      <c r="AG533" s="24"/>
      <c r="AH533" s="24"/>
      <c r="AI533" s="24"/>
    </row>
    <row r="534" spans="1:35" ht="13.2">
      <c r="A534" s="20"/>
      <c r="B534" s="21"/>
      <c r="C534" s="21"/>
      <c r="D534" s="21"/>
      <c r="E534" s="21"/>
      <c r="F534" s="26"/>
      <c r="G534" s="24"/>
      <c r="H534" s="24"/>
      <c r="I534" s="24"/>
      <c r="J534" s="24"/>
      <c r="K534" s="24"/>
      <c r="L534" s="24"/>
      <c r="M534" s="24"/>
      <c r="N534" s="24"/>
      <c r="O534" s="24"/>
      <c r="P534" s="25"/>
      <c r="Q534" s="24"/>
      <c r="R534" s="24"/>
      <c r="S534" s="25"/>
      <c r="T534" s="24"/>
      <c r="U534" s="24"/>
      <c r="V534" s="24"/>
      <c r="W534" s="25"/>
      <c r="X534" s="24"/>
      <c r="Y534" s="24"/>
      <c r="Z534" s="26"/>
      <c r="AA534" s="26"/>
      <c r="AB534" s="24"/>
      <c r="AC534" s="26"/>
      <c r="AD534" s="24"/>
      <c r="AE534" s="24"/>
      <c r="AF534" s="24"/>
      <c r="AG534" s="24"/>
      <c r="AH534" s="24"/>
      <c r="AI534" s="24"/>
    </row>
    <row r="535" spans="1:35" ht="13.2">
      <c r="A535" s="20"/>
      <c r="B535" s="21"/>
      <c r="C535" s="21"/>
      <c r="D535" s="21"/>
      <c r="E535" s="21"/>
      <c r="F535" s="26"/>
      <c r="G535" s="24"/>
      <c r="H535" s="24"/>
      <c r="I535" s="24"/>
      <c r="J535" s="24"/>
      <c r="K535" s="24"/>
      <c r="L535" s="24"/>
      <c r="M535" s="24"/>
      <c r="N535" s="24"/>
      <c r="O535" s="24"/>
      <c r="P535" s="25"/>
      <c r="Q535" s="24"/>
      <c r="R535" s="24"/>
      <c r="S535" s="25"/>
      <c r="T535" s="24"/>
      <c r="U535" s="24"/>
      <c r="V535" s="24"/>
      <c r="W535" s="25"/>
      <c r="X535" s="24"/>
      <c r="Y535" s="24"/>
      <c r="Z535" s="26"/>
      <c r="AA535" s="26"/>
      <c r="AB535" s="24"/>
      <c r="AC535" s="26"/>
      <c r="AD535" s="24"/>
      <c r="AE535" s="24"/>
      <c r="AF535" s="24"/>
      <c r="AG535" s="24"/>
      <c r="AH535" s="24"/>
      <c r="AI535" s="24"/>
    </row>
    <row r="536" spans="1:35" ht="13.2">
      <c r="A536" s="20"/>
      <c r="B536" s="21"/>
      <c r="C536" s="21"/>
      <c r="D536" s="21"/>
      <c r="E536" s="21"/>
      <c r="F536" s="26"/>
      <c r="G536" s="24"/>
      <c r="H536" s="24"/>
      <c r="I536" s="24"/>
      <c r="J536" s="24"/>
      <c r="K536" s="24"/>
      <c r="L536" s="24"/>
      <c r="M536" s="24"/>
      <c r="N536" s="24"/>
      <c r="O536" s="24"/>
      <c r="P536" s="25"/>
      <c r="Q536" s="24"/>
      <c r="R536" s="24"/>
      <c r="S536" s="25"/>
      <c r="T536" s="24"/>
      <c r="U536" s="24"/>
      <c r="V536" s="24"/>
      <c r="W536" s="25"/>
      <c r="X536" s="24"/>
      <c r="Y536" s="24"/>
      <c r="Z536" s="26"/>
      <c r="AA536" s="26"/>
      <c r="AB536" s="24"/>
      <c r="AC536" s="26"/>
      <c r="AD536" s="24"/>
      <c r="AE536" s="24"/>
      <c r="AF536" s="24"/>
      <c r="AG536" s="24"/>
      <c r="AH536" s="24"/>
      <c r="AI536" s="24"/>
    </row>
    <row r="537" spans="1:35" ht="13.2">
      <c r="A537" s="20"/>
      <c r="B537" s="21"/>
      <c r="C537" s="21"/>
      <c r="D537" s="21"/>
      <c r="E537" s="21"/>
      <c r="F537" s="26"/>
      <c r="G537" s="24"/>
      <c r="H537" s="24"/>
      <c r="I537" s="24"/>
      <c r="J537" s="24"/>
      <c r="K537" s="24"/>
      <c r="L537" s="24"/>
      <c r="M537" s="24"/>
      <c r="N537" s="24"/>
      <c r="O537" s="24"/>
      <c r="P537" s="25"/>
      <c r="Q537" s="24"/>
      <c r="R537" s="24"/>
      <c r="S537" s="25"/>
      <c r="T537" s="24"/>
      <c r="U537" s="24"/>
      <c r="V537" s="24"/>
      <c r="W537" s="25"/>
      <c r="X537" s="24"/>
      <c r="Y537" s="24"/>
      <c r="Z537" s="26"/>
      <c r="AA537" s="26"/>
      <c r="AB537" s="24"/>
      <c r="AC537" s="26"/>
      <c r="AD537" s="24"/>
      <c r="AE537" s="24"/>
      <c r="AF537" s="24"/>
      <c r="AG537" s="24"/>
      <c r="AH537" s="24"/>
      <c r="AI537" s="24"/>
    </row>
    <row r="538" spans="1:35" ht="13.2">
      <c r="A538" s="20"/>
      <c r="B538" s="21"/>
      <c r="C538" s="21"/>
      <c r="D538" s="21"/>
      <c r="E538" s="21"/>
      <c r="F538" s="26"/>
      <c r="G538" s="24"/>
      <c r="H538" s="24"/>
      <c r="I538" s="24"/>
      <c r="J538" s="24"/>
      <c r="K538" s="24"/>
      <c r="L538" s="24"/>
      <c r="M538" s="24"/>
      <c r="N538" s="24"/>
      <c r="O538" s="24"/>
      <c r="P538" s="25"/>
      <c r="Q538" s="24"/>
      <c r="R538" s="24"/>
      <c r="S538" s="25"/>
      <c r="T538" s="24"/>
      <c r="U538" s="24"/>
      <c r="V538" s="24"/>
      <c r="W538" s="25"/>
      <c r="X538" s="24"/>
      <c r="Y538" s="24"/>
      <c r="Z538" s="26"/>
      <c r="AA538" s="26"/>
      <c r="AB538" s="24"/>
      <c r="AC538" s="26"/>
      <c r="AD538" s="24"/>
      <c r="AE538" s="24"/>
      <c r="AF538" s="24"/>
      <c r="AG538" s="24"/>
      <c r="AH538" s="24"/>
      <c r="AI538" s="24"/>
    </row>
    <row r="539" spans="1:35" ht="13.2">
      <c r="A539" s="20"/>
      <c r="B539" s="21"/>
      <c r="C539" s="21"/>
      <c r="D539" s="21"/>
      <c r="E539" s="21"/>
      <c r="F539" s="26"/>
      <c r="G539" s="24"/>
      <c r="H539" s="24"/>
      <c r="I539" s="24"/>
      <c r="J539" s="24"/>
      <c r="K539" s="24"/>
      <c r="L539" s="24"/>
      <c r="M539" s="24"/>
      <c r="N539" s="24"/>
      <c r="O539" s="24"/>
      <c r="P539" s="25"/>
      <c r="Q539" s="24"/>
      <c r="R539" s="24"/>
      <c r="S539" s="25"/>
      <c r="T539" s="24"/>
      <c r="U539" s="24"/>
      <c r="V539" s="24"/>
      <c r="W539" s="25"/>
      <c r="X539" s="24"/>
      <c r="Y539" s="24"/>
      <c r="Z539" s="26"/>
      <c r="AA539" s="26"/>
      <c r="AB539" s="24"/>
      <c r="AC539" s="26"/>
      <c r="AD539" s="24"/>
      <c r="AE539" s="24"/>
      <c r="AF539" s="24"/>
      <c r="AG539" s="24"/>
      <c r="AH539" s="24"/>
      <c r="AI539" s="24"/>
    </row>
    <row r="540" spans="1:35" ht="13.2">
      <c r="A540" s="20"/>
      <c r="B540" s="21"/>
      <c r="C540" s="21"/>
      <c r="D540" s="21"/>
      <c r="E540" s="21"/>
      <c r="F540" s="26"/>
      <c r="G540" s="24"/>
      <c r="H540" s="24"/>
      <c r="I540" s="24"/>
      <c r="J540" s="24"/>
      <c r="K540" s="24"/>
      <c r="L540" s="24"/>
      <c r="M540" s="24"/>
      <c r="N540" s="24"/>
      <c r="O540" s="24"/>
      <c r="P540" s="25"/>
      <c r="Q540" s="24"/>
      <c r="R540" s="24"/>
      <c r="S540" s="25"/>
      <c r="T540" s="24"/>
      <c r="U540" s="24"/>
      <c r="V540" s="24"/>
      <c r="W540" s="25"/>
      <c r="X540" s="24"/>
      <c r="Y540" s="24"/>
      <c r="Z540" s="26"/>
      <c r="AA540" s="26"/>
      <c r="AB540" s="24"/>
      <c r="AC540" s="26"/>
      <c r="AD540" s="24"/>
      <c r="AE540" s="24"/>
      <c r="AF540" s="24"/>
      <c r="AG540" s="24"/>
      <c r="AH540" s="24"/>
      <c r="AI540" s="24"/>
    </row>
    <row r="541" spans="1:35" ht="13.2">
      <c r="A541" s="20"/>
      <c r="B541" s="21"/>
      <c r="C541" s="21"/>
      <c r="D541" s="21"/>
      <c r="E541" s="21"/>
      <c r="F541" s="26"/>
      <c r="G541" s="24"/>
      <c r="H541" s="24"/>
      <c r="I541" s="24"/>
      <c r="J541" s="24"/>
      <c r="K541" s="24"/>
      <c r="L541" s="24"/>
      <c r="M541" s="24"/>
      <c r="N541" s="24"/>
      <c r="O541" s="24"/>
      <c r="P541" s="25"/>
      <c r="Q541" s="24"/>
      <c r="R541" s="24"/>
      <c r="S541" s="25"/>
      <c r="T541" s="24"/>
      <c r="U541" s="24"/>
      <c r="V541" s="24"/>
      <c r="W541" s="25"/>
      <c r="X541" s="24"/>
      <c r="Y541" s="24"/>
      <c r="Z541" s="26"/>
      <c r="AA541" s="26"/>
      <c r="AB541" s="24"/>
      <c r="AC541" s="26"/>
      <c r="AD541" s="24"/>
      <c r="AE541" s="24"/>
      <c r="AF541" s="24"/>
      <c r="AG541" s="24"/>
      <c r="AH541" s="24"/>
      <c r="AI541" s="24"/>
    </row>
    <row r="542" spans="1:35" ht="13.2">
      <c r="A542" s="20"/>
      <c r="B542" s="21"/>
      <c r="C542" s="21"/>
      <c r="D542" s="21"/>
      <c r="E542" s="21"/>
      <c r="F542" s="26"/>
      <c r="G542" s="24"/>
      <c r="H542" s="24"/>
      <c r="I542" s="24"/>
      <c r="J542" s="24"/>
      <c r="K542" s="24"/>
      <c r="L542" s="24"/>
      <c r="M542" s="24"/>
      <c r="N542" s="24"/>
      <c r="O542" s="24"/>
      <c r="P542" s="25"/>
      <c r="Q542" s="24"/>
      <c r="R542" s="24"/>
      <c r="S542" s="25"/>
      <c r="T542" s="24"/>
      <c r="U542" s="24"/>
      <c r="V542" s="24"/>
      <c r="W542" s="25"/>
      <c r="X542" s="24"/>
      <c r="Y542" s="24"/>
      <c r="Z542" s="26"/>
      <c r="AA542" s="26"/>
      <c r="AB542" s="24"/>
      <c r="AC542" s="26"/>
      <c r="AD542" s="24"/>
      <c r="AE542" s="24"/>
      <c r="AF542" s="24"/>
      <c r="AG542" s="24"/>
      <c r="AH542" s="24"/>
      <c r="AI542" s="24"/>
    </row>
    <row r="543" spans="1:35" ht="13.2">
      <c r="A543" s="20"/>
      <c r="B543" s="21"/>
      <c r="C543" s="21"/>
      <c r="D543" s="21"/>
      <c r="E543" s="21"/>
      <c r="F543" s="26"/>
      <c r="G543" s="24"/>
      <c r="H543" s="24"/>
      <c r="I543" s="24"/>
      <c r="J543" s="24"/>
      <c r="K543" s="24"/>
      <c r="L543" s="24"/>
      <c r="M543" s="24"/>
      <c r="N543" s="24"/>
      <c r="O543" s="24"/>
      <c r="P543" s="25"/>
      <c r="Q543" s="24"/>
      <c r="R543" s="24"/>
      <c r="S543" s="25"/>
      <c r="T543" s="24"/>
      <c r="U543" s="24"/>
      <c r="V543" s="24"/>
      <c r="W543" s="25"/>
      <c r="X543" s="24"/>
      <c r="Y543" s="24"/>
      <c r="Z543" s="26"/>
      <c r="AA543" s="26"/>
      <c r="AB543" s="24"/>
      <c r="AC543" s="26"/>
      <c r="AD543" s="24"/>
      <c r="AE543" s="24"/>
      <c r="AF543" s="24"/>
      <c r="AG543" s="24"/>
      <c r="AH543" s="24"/>
      <c r="AI543" s="24"/>
    </row>
    <row r="544" spans="1:35" ht="13.2">
      <c r="A544" s="20"/>
      <c r="B544" s="21"/>
      <c r="C544" s="21"/>
      <c r="D544" s="21"/>
      <c r="E544" s="21"/>
      <c r="F544" s="26"/>
      <c r="G544" s="24"/>
      <c r="H544" s="24"/>
      <c r="I544" s="24"/>
      <c r="J544" s="24"/>
      <c r="K544" s="24"/>
      <c r="L544" s="24"/>
      <c r="M544" s="24"/>
      <c r="N544" s="24"/>
      <c r="O544" s="24"/>
      <c r="P544" s="25"/>
      <c r="Q544" s="24"/>
      <c r="R544" s="24"/>
      <c r="S544" s="25"/>
      <c r="T544" s="24"/>
      <c r="U544" s="24"/>
      <c r="V544" s="24"/>
      <c r="W544" s="25"/>
      <c r="X544" s="24"/>
      <c r="Y544" s="24"/>
      <c r="Z544" s="26"/>
      <c r="AA544" s="26"/>
      <c r="AB544" s="24"/>
      <c r="AC544" s="26"/>
      <c r="AD544" s="24"/>
      <c r="AE544" s="24"/>
      <c r="AF544" s="24"/>
      <c r="AG544" s="24"/>
      <c r="AH544" s="24"/>
      <c r="AI544" s="24"/>
    </row>
    <row r="545" spans="1:35" ht="13.2">
      <c r="A545" s="20"/>
      <c r="B545" s="21"/>
      <c r="C545" s="21"/>
      <c r="D545" s="21"/>
      <c r="E545" s="21"/>
      <c r="F545" s="26"/>
      <c r="G545" s="24"/>
      <c r="H545" s="24"/>
      <c r="I545" s="24"/>
      <c r="J545" s="24"/>
      <c r="K545" s="24"/>
      <c r="L545" s="24"/>
      <c r="M545" s="24"/>
      <c r="N545" s="24"/>
      <c r="O545" s="24"/>
      <c r="P545" s="25"/>
      <c r="Q545" s="24"/>
      <c r="R545" s="24"/>
      <c r="S545" s="25"/>
      <c r="T545" s="24"/>
      <c r="U545" s="24"/>
      <c r="V545" s="24"/>
      <c r="W545" s="25"/>
      <c r="X545" s="24"/>
      <c r="Y545" s="24"/>
      <c r="Z545" s="26"/>
      <c r="AA545" s="26"/>
      <c r="AB545" s="24"/>
      <c r="AC545" s="26"/>
      <c r="AD545" s="24"/>
      <c r="AE545" s="24"/>
      <c r="AF545" s="24"/>
      <c r="AG545" s="24"/>
      <c r="AH545" s="24"/>
      <c r="AI545" s="24"/>
    </row>
    <row r="546" spans="1:35" ht="13.2">
      <c r="A546" s="20"/>
      <c r="B546" s="21"/>
      <c r="C546" s="21"/>
      <c r="D546" s="21"/>
      <c r="E546" s="21"/>
      <c r="F546" s="26"/>
      <c r="G546" s="24"/>
      <c r="H546" s="24"/>
      <c r="I546" s="24"/>
      <c r="J546" s="24"/>
      <c r="K546" s="24"/>
      <c r="L546" s="24"/>
      <c r="M546" s="24"/>
      <c r="N546" s="24"/>
      <c r="O546" s="24"/>
      <c r="P546" s="25"/>
      <c r="Q546" s="24"/>
      <c r="R546" s="24"/>
      <c r="S546" s="25"/>
      <c r="T546" s="24"/>
      <c r="U546" s="24"/>
      <c r="V546" s="24"/>
      <c r="W546" s="25"/>
      <c r="X546" s="24"/>
      <c r="Y546" s="24"/>
      <c r="Z546" s="26"/>
      <c r="AA546" s="26"/>
      <c r="AB546" s="24"/>
      <c r="AC546" s="26"/>
      <c r="AD546" s="24"/>
      <c r="AE546" s="24"/>
      <c r="AF546" s="24"/>
      <c r="AG546" s="24"/>
      <c r="AH546" s="24"/>
      <c r="AI546" s="24"/>
    </row>
    <row r="547" spans="1:35" ht="13.2">
      <c r="A547" s="20"/>
      <c r="B547" s="21"/>
      <c r="C547" s="21"/>
      <c r="D547" s="21"/>
      <c r="E547" s="21"/>
      <c r="F547" s="26"/>
      <c r="G547" s="24"/>
      <c r="H547" s="24"/>
      <c r="I547" s="24"/>
      <c r="J547" s="24"/>
      <c r="K547" s="24"/>
      <c r="L547" s="24"/>
      <c r="M547" s="24"/>
      <c r="N547" s="24"/>
      <c r="O547" s="24"/>
      <c r="P547" s="25"/>
      <c r="Q547" s="24"/>
      <c r="R547" s="24"/>
      <c r="S547" s="25"/>
      <c r="T547" s="24"/>
      <c r="U547" s="24"/>
      <c r="V547" s="24"/>
      <c r="W547" s="25"/>
      <c r="X547" s="24"/>
      <c r="Y547" s="24"/>
      <c r="Z547" s="26"/>
      <c r="AA547" s="26"/>
      <c r="AB547" s="24"/>
      <c r="AC547" s="26"/>
      <c r="AD547" s="24"/>
      <c r="AE547" s="24"/>
      <c r="AF547" s="24"/>
      <c r="AG547" s="24"/>
      <c r="AH547" s="24"/>
      <c r="AI547" s="24"/>
    </row>
    <row r="548" spans="1:35" ht="13.2">
      <c r="A548" s="20"/>
      <c r="B548" s="21"/>
      <c r="C548" s="21"/>
      <c r="D548" s="21"/>
      <c r="E548" s="21"/>
      <c r="F548" s="26"/>
      <c r="G548" s="24"/>
      <c r="H548" s="24"/>
      <c r="I548" s="24"/>
      <c r="J548" s="24"/>
      <c r="K548" s="24"/>
      <c r="L548" s="24"/>
      <c r="M548" s="24"/>
      <c r="N548" s="24"/>
      <c r="O548" s="24"/>
      <c r="P548" s="25"/>
      <c r="Q548" s="24"/>
      <c r="R548" s="24"/>
      <c r="S548" s="25"/>
      <c r="T548" s="24"/>
      <c r="U548" s="24"/>
      <c r="V548" s="24"/>
      <c r="W548" s="25"/>
      <c r="X548" s="24"/>
      <c r="Y548" s="24"/>
      <c r="Z548" s="26"/>
      <c r="AA548" s="26"/>
      <c r="AB548" s="24"/>
      <c r="AC548" s="26"/>
      <c r="AD548" s="24"/>
      <c r="AE548" s="24"/>
      <c r="AF548" s="24"/>
      <c r="AG548" s="24"/>
      <c r="AH548" s="24"/>
      <c r="AI548" s="24"/>
    </row>
    <row r="549" spans="1:35" ht="13.2">
      <c r="A549" s="20"/>
      <c r="B549" s="21"/>
      <c r="C549" s="21"/>
      <c r="D549" s="21"/>
      <c r="E549" s="21"/>
      <c r="F549" s="26"/>
      <c r="G549" s="24"/>
      <c r="H549" s="24"/>
      <c r="I549" s="24"/>
      <c r="J549" s="24"/>
      <c r="K549" s="24"/>
      <c r="L549" s="24"/>
      <c r="M549" s="24"/>
      <c r="N549" s="24"/>
      <c r="O549" s="24"/>
      <c r="P549" s="25"/>
      <c r="Q549" s="24"/>
      <c r="R549" s="24"/>
      <c r="S549" s="25"/>
      <c r="T549" s="24"/>
      <c r="U549" s="24"/>
      <c r="V549" s="24"/>
      <c r="W549" s="25"/>
      <c r="X549" s="24"/>
      <c r="Y549" s="24"/>
      <c r="Z549" s="26"/>
      <c r="AA549" s="26"/>
      <c r="AB549" s="24"/>
      <c r="AC549" s="26"/>
      <c r="AD549" s="24"/>
      <c r="AE549" s="24"/>
      <c r="AF549" s="24"/>
      <c r="AG549" s="24"/>
      <c r="AH549" s="24"/>
      <c r="AI549" s="24"/>
    </row>
    <row r="550" spans="1:35" ht="13.2">
      <c r="A550" s="20"/>
      <c r="B550" s="21"/>
      <c r="C550" s="21"/>
      <c r="D550" s="21"/>
      <c r="E550" s="21"/>
      <c r="F550" s="26"/>
      <c r="G550" s="24"/>
      <c r="H550" s="24"/>
      <c r="I550" s="24"/>
      <c r="J550" s="24"/>
      <c r="K550" s="24"/>
      <c r="L550" s="24"/>
      <c r="M550" s="24"/>
      <c r="N550" s="24"/>
      <c r="O550" s="24"/>
      <c r="P550" s="25"/>
      <c r="Q550" s="24"/>
      <c r="R550" s="24"/>
      <c r="S550" s="25"/>
      <c r="T550" s="24"/>
      <c r="U550" s="24"/>
      <c r="V550" s="24"/>
      <c r="W550" s="25"/>
      <c r="X550" s="24"/>
      <c r="Y550" s="24"/>
      <c r="Z550" s="26"/>
      <c r="AA550" s="26"/>
      <c r="AB550" s="24"/>
      <c r="AC550" s="26"/>
      <c r="AD550" s="24"/>
      <c r="AE550" s="24"/>
      <c r="AF550" s="24"/>
      <c r="AG550" s="24"/>
      <c r="AH550" s="24"/>
      <c r="AI550" s="24"/>
    </row>
    <row r="551" spans="1:35" ht="13.2">
      <c r="A551" s="20"/>
      <c r="B551" s="21"/>
      <c r="C551" s="21"/>
      <c r="D551" s="21"/>
      <c r="E551" s="21"/>
      <c r="F551" s="26"/>
      <c r="G551" s="24"/>
      <c r="H551" s="24"/>
      <c r="I551" s="24"/>
      <c r="J551" s="24"/>
      <c r="K551" s="24"/>
      <c r="L551" s="24"/>
      <c r="M551" s="24"/>
      <c r="N551" s="24"/>
      <c r="O551" s="24"/>
      <c r="P551" s="25"/>
      <c r="Q551" s="24"/>
      <c r="R551" s="24"/>
      <c r="S551" s="25"/>
      <c r="T551" s="24"/>
      <c r="U551" s="24"/>
      <c r="V551" s="24"/>
      <c r="W551" s="25"/>
      <c r="X551" s="24"/>
      <c r="Y551" s="24"/>
      <c r="Z551" s="26"/>
      <c r="AA551" s="26"/>
      <c r="AB551" s="24"/>
      <c r="AC551" s="26"/>
      <c r="AD551" s="24"/>
      <c r="AE551" s="24"/>
      <c r="AF551" s="24"/>
      <c r="AG551" s="24"/>
      <c r="AH551" s="24"/>
      <c r="AI551" s="24"/>
    </row>
    <row r="552" spans="1:35" ht="13.2">
      <c r="A552" s="20"/>
      <c r="B552" s="21"/>
      <c r="C552" s="21"/>
      <c r="D552" s="21"/>
      <c r="E552" s="21"/>
      <c r="F552" s="26"/>
      <c r="G552" s="24"/>
      <c r="H552" s="24"/>
      <c r="I552" s="24"/>
      <c r="J552" s="24"/>
      <c r="K552" s="24"/>
      <c r="L552" s="24"/>
      <c r="M552" s="24"/>
      <c r="N552" s="24"/>
      <c r="O552" s="24"/>
      <c r="P552" s="25"/>
      <c r="Q552" s="24"/>
      <c r="R552" s="24"/>
      <c r="S552" s="25"/>
      <c r="T552" s="24"/>
      <c r="U552" s="24"/>
      <c r="V552" s="24"/>
      <c r="W552" s="25"/>
      <c r="X552" s="24"/>
      <c r="Y552" s="24"/>
      <c r="Z552" s="26"/>
      <c r="AA552" s="26"/>
      <c r="AB552" s="24"/>
      <c r="AC552" s="26"/>
      <c r="AD552" s="24"/>
      <c r="AE552" s="24"/>
      <c r="AF552" s="24"/>
      <c r="AG552" s="24"/>
      <c r="AH552" s="24"/>
      <c r="AI552" s="24"/>
    </row>
    <row r="553" spans="1:35" ht="13.2">
      <c r="A553" s="20"/>
      <c r="B553" s="21"/>
      <c r="C553" s="21"/>
      <c r="D553" s="21"/>
      <c r="E553" s="21"/>
      <c r="F553" s="26"/>
      <c r="G553" s="24"/>
      <c r="H553" s="24"/>
      <c r="I553" s="24"/>
      <c r="J553" s="24"/>
      <c r="K553" s="24"/>
      <c r="L553" s="24"/>
      <c r="M553" s="24"/>
      <c r="N553" s="24"/>
      <c r="O553" s="24"/>
      <c r="P553" s="25"/>
      <c r="Q553" s="24"/>
      <c r="R553" s="24"/>
      <c r="S553" s="25"/>
      <c r="T553" s="24"/>
      <c r="U553" s="24"/>
      <c r="V553" s="24"/>
      <c r="W553" s="25"/>
      <c r="X553" s="24"/>
      <c r="Y553" s="24"/>
      <c r="Z553" s="26"/>
      <c r="AA553" s="26"/>
      <c r="AB553" s="24"/>
      <c r="AC553" s="26"/>
      <c r="AD553" s="24"/>
      <c r="AE553" s="24"/>
      <c r="AF553" s="24"/>
      <c r="AG553" s="24"/>
      <c r="AH553" s="24"/>
      <c r="AI553" s="24"/>
    </row>
    <row r="554" spans="1:35" ht="13.2">
      <c r="A554" s="20"/>
      <c r="B554" s="21"/>
      <c r="C554" s="21"/>
      <c r="D554" s="21"/>
      <c r="E554" s="21"/>
      <c r="F554" s="26"/>
      <c r="G554" s="24"/>
      <c r="H554" s="24"/>
      <c r="I554" s="24"/>
      <c r="J554" s="24"/>
      <c r="K554" s="24"/>
      <c r="L554" s="24"/>
      <c r="M554" s="24"/>
      <c r="N554" s="24"/>
      <c r="O554" s="24"/>
      <c r="P554" s="25"/>
      <c r="Q554" s="24"/>
      <c r="R554" s="24"/>
      <c r="S554" s="25"/>
      <c r="T554" s="24"/>
      <c r="U554" s="24"/>
      <c r="V554" s="24"/>
      <c r="W554" s="25"/>
      <c r="X554" s="24"/>
      <c r="Y554" s="24"/>
      <c r="Z554" s="26"/>
      <c r="AA554" s="26"/>
      <c r="AB554" s="24"/>
      <c r="AC554" s="26"/>
      <c r="AD554" s="24"/>
      <c r="AE554" s="24"/>
      <c r="AF554" s="24"/>
      <c r="AG554" s="24"/>
      <c r="AH554" s="24"/>
      <c r="AI554" s="24"/>
    </row>
    <row r="555" spans="1:35" ht="13.2">
      <c r="A555" s="20"/>
      <c r="B555" s="21"/>
      <c r="C555" s="21"/>
      <c r="D555" s="21"/>
      <c r="E555" s="21"/>
      <c r="F555" s="26"/>
      <c r="G555" s="24"/>
      <c r="H555" s="24"/>
      <c r="I555" s="24"/>
      <c r="J555" s="24"/>
      <c r="K555" s="24"/>
      <c r="L555" s="24"/>
      <c r="M555" s="24"/>
      <c r="N555" s="24"/>
      <c r="O555" s="24"/>
      <c r="P555" s="25"/>
      <c r="Q555" s="24"/>
      <c r="R555" s="24"/>
      <c r="S555" s="25"/>
      <c r="T555" s="24"/>
      <c r="U555" s="24"/>
      <c r="V555" s="24"/>
      <c r="W555" s="25"/>
      <c r="X555" s="24"/>
      <c r="Y555" s="24"/>
      <c r="Z555" s="26"/>
      <c r="AA555" s="26"/>
      <c r="AB555" s="24"/>
      <c r="AC555" s="26"/>
      <c r="AD555" s="24"/>
      <c r="AE555" s="24"/>
      <c r="AF555" s="24"/>
      <c r="AG555" s="24"/>
      <c r="AH555" s="24"/>
      <c r="AI555" s="24"/>
    </row>
    <row r="556" spans="1:35" ht="13.2">
      <c r="A556" s="20"/>
      <c r="B556" s="21"/>
      <c r="C556" s="21"/>
      <c r="D556" s="21"/>
      <c r="E556" s="21"/>
      <c r="F556" s="26"/>
      <c r="G556" s="24"/>
      <c r="H556" s="24"/>
      <c r="I556" s="24"/>
      <c r="J556" s="24"/>
      <c r="K556" s="24"/>
      <c r="L556" s="24"/>
      <c r="M556" s="24"/>
      <c r="N556" s="24"/>
      <c r="O556" s="24"/>
      <c r="P556" s="25"/>
      <c r="Q556" s="24"/>
      <c r="R556" s="24"/>
      <c r="S556" s="25"/>
      <c r="T556" s="24"/>
      <c r="U556" s="24"/>
      <c r="V556" s="24"/>
      <c r="W556" s="25"/>
      <c r="X556" s="24"/>
      <c r="Y556" s="24"/>
      <c r="Z556" s="26"/>
      <c r="AA556" s="26"/>
      <c r="AB556" s="24"/>
      <c r="AC556" s="26"/>
      <c r="AD556" s="24"/>
      <c r="AE556" s="24"/>
      <c r="AF556" s="24"/>
      <c r="AG556" s="24"/>
      <c r="AH556" s="24"/>
      <c r="AI556" s="24"/>
    </row>
    <row r="557" spans="1:35" ht="13.2">
      <c r="A557" s="20"/>
      <c r="B557" s="21"/>
      <c r="C557" s="21"/>
      <c r="D557" s="21"/>
      <c r="E557" s="21"/>
      <c r="F557" s="26"/>
      <c r="G557" s="24"/>
      <c r="H557" s="24"/>
      <c r="I557" s="24"/>
      <c r="J557" s="24"/>
      <c r="K557" s="24"/>
      <c r="L557" s="24"/>
      <c r="M557" s="24"/>
      <c r="N557" s="24"/>
      <c r="O557" s="24"/>
      <c r="P557" s="25"/>
      <c r="Q557" s="24"/>
      <c r="R557" s="24"/>
      <c r="S557" s="25"/>
      <c r="T557" s="24"/>
      <c r="U557" s="24"/>
      <c r="V557" s="24"/>
      <c r="W557" s="25"/>
      <c r="X557" s="24"/>
      <c r="Y557" s="24"/>
      <c r="Z557" s="26"/>
      <c r="AA557" s="26"/>
      <c r="AB557" s="24"/>
      <c r="AC557" s="26"/>
      <c r="AD557" s="24"/>
      <c r="AE557" s="24"/>
      <c r="AF557" s="24"/>
      <c r="AG557" s="24"/>
      <c r="AH557" s="24"/>
      <c r="AI557" s="24"/>
    </row>
    <row r="558" spans="1:35" ht="13.2">
      <c r="A558" s="20"/>
      <c r="B558" s="21"/>
      <c r="C558" s="21"/>
      <c r="D558" s="21"/>
      <c r="E558" s="21"/>
      <c r="F558" s="26"/>
      <c r="G558" s="24"/>
      <c r="H558" s="24"/>
      <c r="I558" s="24"/>
      <c r="J558" s="24"/>
      <c r="K558" s="24"/>
      <c r="L558" s="24"/>
      <c r="M558" s="24"/>
      <c r="N558" s="24"/>
      <c r="O558" s="24"/>
      <c r="P558" s="25"/>
      <c r="Q558" s="24"/>
      <c r="R558" s="24"/>
      <c r="S558" s="25"/>
      <c r="T558" s="24"/>
      <c r="U558" s="24"/>
      <c r="V558" s="24"/>
      <c r="W558" s="25"/>
      <c r="X558" s="24"/>
      <c r="Y558" s="24"/>
      <c r="Z558" s="26"/>
      <c r="AA558" s="26"/>
      <c r="AB558" s="24"/>
      <c r="AC558" s="26"/>
      <c r="AD558" s="24"/>
      <c r="AE558" s="24"/>
      <c r="AF558" s="24"/>
      <c r="AG558" s="24"/>
      <c r="AH558" s="24"/>
      <c r="AI558" s="24"/>
    </row>
    <row r="559" spans="1:35" ht="13.2">
      <c r="A559" s="20"/>
      <c r="B559" s="21"/>
      <c r="C559" s="21"/>
      <c r="D559" s="21"/>
      <c r="E559" s="21"/>
      <c r="F559" s="26"/>
      <c r="G559" s="24"/>
      <c r="H559" s="24"/>
      <c r="I559" s="24"/>
      <c r="J559" s="24"/>
      <c r="K559" s="24"/>
      <c r="L559" s="24"/>
      <c r="M559" s="24"/>
      <c r="N559" s="24"/>
      <c r="O559" s="24"/>
      <c r="P559" s="25"/>
      <c r="Q559" s="24"/>
      <c r="R559" s="24"/>
      <c r="S559" s="25"/>
      <c r="T559" s="24"/>
      <c r="U559" s="24"/>
      <c r="V559" s="24"/>
      <c r="W559" s="25"/>
      <c r="X559" s="24"/>
      <c r="Y559" s="24"/>
      <c r="Z559" s="26"/>
      <c r="AA559" s="26"/>
      <c r="AB559" s="24"/>
      <c r="AC559" s="26"/>
      <c r="AD559" s="24"/>
      <c r="AE559" s="24"/>
      <c r="AF559" s="24"/>
      <c r="AG559" s="24"/>
      <c r="AH559" s="24"/>
      <c r="AI559" s="24"/>
    </row>
    <row r="560" spans="1:35" ht="13.2">
      <c r="A560" s="20"/>
      <c r="B560" s="21"/>
      <c r="C560" s="21"/>
      <c r="D560" s="21"/>
      <c r="E560" s="21"/>
      <c r="F560" s="26"/>
      <c r="G560" s="24"/>
      <c r="H560" s="24"/>
      <c r="I560" s="24"/>
      <c r="J560" s="24"/>
      <c r="K560" s="24"/>
      <c r="L560" s="24"/>
      <c r="M560" s="24"/>
      <c r="N560" s="24"/>
      <c r="O560" s="24"/>
      <c r="P560" s="25"/>
      <c r="Q560" s="24"/>
      <c r="R560" s="24"/>
      <c r="S560" s="25"/>
      <c r="T560" s="24"/>
      <c r="U560" s="24"/>
      <c r="V560" s="24"/>
      <c r="W560" s="25"/>
      <c r="X560" s="24"/>
      <c r="Y560" s="24"/>
      <c r="Z560" s="26"/>
      <c r="AA560" s="26"/>
      <c r="AB560" s="24"/>
      <c r="AC560" s="26"/>
      <c r="AD560" s="24"/>
      <c r="AE560" s="24"/>
      <c r="AF560" s="24"/>
      <c r="AG560" s="24"/>
      <c r="AH560" s="24"/>
      <c r="AI560" s="24"/>
    </row>
    <row r="561" spans="1:35" ht="13.2">
      <c r="A561" s="20"/>
      <c r="B561" s="21"/>
      <c r="C561" s="21"/>
      <c r="D561" s="21"/>
      <c r="E561" s="21"/>
      <c r="F561" s="26"/>
      <c r="G561" s="24"/>
      <c r="H561" s="24"/>
      <c r="I561" s="24"/>
      <c r="J561" s="24"/>
      <c r="K561" s="24"/>
      <c r="L561" s="24"/>
      <c r="M561" s="24"/>
      <c r="N561" s="24"/>
      <c r="O561" s="24"/>
      <c r="P561" s="25"/>
      <c r="Q561" s="24"/>
      <c r="R561" s="24"/>
      <c r="S561" s="25"/>
      <c r="T561" s="24"/>
      <c r="U561" s="24"/>
      <c r="V561" s="24"/>
      <c r="W561" s="25"/>
      <c r="X561" s="24"/>
      <c r="Y561" s="24"/>
      <c r="Z561" s="26"/>
      <c r="AA561" s="26"/>
      <c r="AB561" s="24"/>
      <c r="AC561" s="26"/>
      <c r="AD561" s="24"/>
      <c r="AE561" s="24"/>
      <c r="AF561" s="24"/>
      <c r="AG561" s="24"/>
      <c r="AH561" s="24"/>
      <c r="AI561" s="24"/>
    </row>
    <row r="562" spans="1:35" ht="13.2">
      <c r="A562" s="20"/>
      <c r="B562" s="21"/>
      <c r="C562" s="21"/>
      <c r="D562" s="21"/>
      <c r="E562" s="21"/>
      <c r="F562" s="26"/>
      <c r="G562" s="24"/>
      <c r="H562" s="24"/>
      <c r="I562" s="24"/>
      <c r="J562" s="24"/>
      <c r="K562" s="24"/>
      <c r="L562" s="24"/>
      <c r="M562" s="24"/>
      <c r="N562" s="24"/>
      <c r="O562" s="24"/>
      <c r="P562" s="25"/>
      <c r="Q562" s="24"/>
      <c r="R562" s="24"/>
      <c r="S562" s="25"/>
      <c r="T562" s="24"/>
      <c r="U562" s="24"/>
      <c r="V562" s="24"/>
      <c r="W562" s="25"/>
      <c r="X562" s="24"/>
      <c r="Y562" s="24"/>
      <c r="Z562" s="26"/>
      <c r="AA562" s="26"/>
      <c r="AB562" s="24"/>
      <c r="AC562" s="26"/>
      <c r="AD562" s="24"/>
      <c r="AE562" s="24"/>
      <c r="AF562" s="24"/>
      <c r="AG562" s="24"/>
      <c r="AH562" s="24"/>
      <c r="AI562" s="24"/>
    </row>
    <row r="563" spans="1:35" ht="13.2">
      <c r="A563" s="20"/>
      <c r="B563" s="21"/>
      <c r="C563" s="21"/>
      <c r="D563" s="21"/>
      <c r="E563" s="21"/>
      <c r="F563" s="26"/>
      <c r="G563" s="24"/>
      <c r="H563" s="24"/>
      <c r="I563" s="24"/>
      <c r="J563" s="24"/>
      <c r="K563" s="24"/>
      <c r="L563" s="24"/>
      <c r="M563" s="24"/>
      <c r="N563" s="24"/>
      <c r="O563" s="24"/>
      <c r="P563" s="25"/>
      <c r="Q563" s="24"/>
      <c r="R563" s="24"/>
      <c r="S563" s="25"/>
      <c r="T563" s="24"/>
      <c r="U563" s="24"/>
      <c r="V563" s="24"/>
      <c r="W563" s="25"/>
      <c r="X563" s="24"/>
      <c r="Y563" s="24"/>
      <c r="Z563" s="26"/>
      <c r="AA563" s="26"/>
      <c r="AB563" s="24"/>
      <c r="AC563" s="26"/>
      <c r="AD563" s="24"/>
      <c r="AE563" s="24"/>
      <c r="AF563" s="24"/>
      <c r="AG563" s="24"/>
      <c r="AH563" s="24"/>
      <c r="AI563" s="24"/>
    </row>
    <row r="564" spans="1:35" ht="13.2">
      <c r="A564" s="20"/>
      <c r="B564" s="21"/>
      <c r="C564" s="21"/>
      <c r="D564" s="21"/>
      <c r="E564" s="21"/>
      <c r="F564" s="26"/>
      <c r="G564" s="24"/>
      <c r="H564" s="24"/>
      <c r="I564" s="24"/>
      <c r="J564" s="24"/>
      <c r="K564" s="24"/>
      <c r="L564" s="24"/>
      <c r="M564" s="24"/>
      <c r="N564" s="24"/>
      <c r="O564" s="24"/>
      <c r="P564" s="25"/>
      <c r="Q564" s="24"/>
      <c r="R564" s="24"/>
      <c r="S564" s="25"/>
      <c r="T564" s="24"/>
      <c r="U564" s="24"/>
      <c r="V564" s="24"/>
      <c r="W564" s="25"/>
      <c r="X564" s="24"/>
      <c r="Y564" s="24"/>
      <c r="Z564" s="26"/>
      <c r="AA564" s="26"/>
      <c r="AB564" s="24"/>
      <c r="AC564" s="26"/>
      <c r="AD564" s="24"/>
      <c r="AE564" s="24"/>
      <c r="AF564" s="24"/>
      <c r="AG564" s="24"/>
      <c r="AH564" s="24"/>
      <c r="AI564" s="24"/>
    </row>
    <row r="565" spans="1:35" ht="13.2">
      <c r="A565" s="20"/>
      <c r="B565" s="21"/>
      <c r="C565" s="21"/>
      <c r="D565" s="21"/>
      <c r="E565" s="21"/>
      <c r="F565" s="26"/>
      <c r="G565" s="24"/>
      <c r="H565" s="24"/>
      <c r="I565" s="24"/>
      <c r="J565" s="24"/>
      <c r="K565" s="24"/>
      <c r="L565" s="24"/>
      <c r="M565" s="24"/>
      <c r="N565" s="24"/>
      <c r="O565" s="24"/>
      <c r="P565" s="25"/>
      <c r="Q565" s="24"/>
      <c r="R565" s="24"/>
      <c r="S565" s="25"/>
      <c r="T565" s="24"/>
      <c r="U565" s="24"/>
      <c r="V565" s="24"/>
      <c r="W565" s="25"/>
      <c r="X565" s="24"/>
      <c r="Y565" s="24"/>
      <c r="Z565" s="26"/>
      <c r="AA565" s="26"/>
      <c r="AB565" s="24"/>
      <c r="AC565" s="26"/>
      <c r="AD565" s="24"/>
      <c r="AE565" s="24"/>
      <c r="AF565" s="24"/>
      <c r="AG565" s="24"/>
      <c r="AH565" s="24"/>
      <c r="AI565" s="24"/>
    </row>
    <row r="566" spans="1:35" ht="13.2">
      <c r="A566" s="20"/>
      <c r="B566" s="21"/>
      <c r="C566" s="21"/>
      <c r="D566" s="21"/>
      <c r="E566" s="21"/>
      <c r="F566" s="26"/>
      <c r="G566" s="24"/>
      <c r="H566" s="24"/>
      <c r="I566" s="24"/>
      <c r="J566" s="24"/>
      <c r="K566" s="24"/>
      <c r="L566" s="24"/>
      <c r="M566" s="24"/>
      <c r="N566" s="24"/>
      <c r="O566" s="24"/>
      <c r="P566" s="25"/>
      <c r="Q566" s="24"/>
      <c r="R566" s="24"/>
      <c r="S566" s="25"/>
      <c r="T566" s="24"/>
      <c r="U566" s="24"/>
      <c r="V566" s="24"/>
      <c r="W566" s="25"/>
      <c r="X566" s="24"/>
      <c r="Y566" s="24"/>
      <c r="Z566" s="26"/>
      <c r="AA566" s="26"/>
      <c r="AB566" s="24"/>
      <c r="AC566" s="26"/>
      <c r="AD566" s="24"/>
      <c r="AE566" s="24"/>
      <c r="AF566" s="24"/>
      <c r="AG566" s="24"/>
      <c r="AH566" s="24"/>
      <c r="AI566" s="24"/>
    </row>
    <row r="567" spans="1:35" ht="13.2">
      <c r="A567" s="20"/>
      <c r="B567" s="21"/>
      <c r="C567" s="21"/>
      <c r="D567" s="21"/>
      <c r="E567" s="21"/>
      <c r="F567" s="26"/>
      <c r="G567" s="24"/>
      <c r="H567" s="24"/>
      <c r="I567" s="24"/>
      <c r="J567" s="24"/>
      <c r="K567" s="24"/>
      <c r="L567" s="24"/>
      <c r="M567" s="24"/>
      <c r="N567" s="24"/>
      <c r="O567" s="24"/>
      <c r="P567" s="25"/>
      <c r="Q567" s="24"/>
      <c r="R567" s="24"/>
      <c r="S567" s="25"/>
      <c r="T567" s="24"/>
      <c r="U567" s="24"/>
      <c r="V567" s="24"/>
      <c r="W567" s="25"/>
      <c r="X567" s="24"/>
      <c r="Y567" s="24"/>
      <c r="Z567" s="26"/>
      <c r="AA567" s="26"/>
      <c r="AB567" s="24"/>
      <c r="AC567" s="26"/>
      <c r="AD567" s="24"/>
      <c r="AE567" s="24"/>
      <c r="AF567" s="24"/>
      <c r="AG567" s="24"/>
      <c r="AH567" s="24"/>
      <c r="AI567" s="24"/>
    </row>
    <row r="568" spans="1:35" ht="13.2">
      <c r="A568" s="20"/>
      <c r="B568" s="21"/>
      <c r="C568" s="21"/>
      <c r="D568" s="21"/>
      <c r="E568" s="21"/>
      <c r="F568" s="26"/>
      <c r="G568" s="24"/>
      <c r="H568" s="24"/>
      <c r="I568" s="24"/>
      <c r="J568" s="24"/>
      <c r="K568" s="24"/>
      <c r="L568" s="24"/>
      <c r="M568" s="24"/>
      <c r="N568" s="24"/>
      <c r="O568" s="24"/>
      <c r="P568" s="25"/>
      <c r="Q568" s="24"/>
      <c r="R568" s="24"/>
      <c r="S568" s="25"/>
      <c r="T568" s="24"/>
      <c r="U568" s="24"/>
      <c r="V568" s="24"/>
      <c r="W568" s="25"/>
      <c r="X568" s="24"/>
      <c r="Y568" s="24"/>
      <c r="Z568" s="26"/>
      <c r="AA568" s="26"/>
      <c r="AB568" s="24"/>
      <c r="AC568" s="26"/>
      <c r="AD568" s="24"/>
      <c r="AE568" s="24"/>
      <c r="AF568" s="24"/>
      <c r="AG568" s="24"/>
      <c r="AH568" s="24"/>
      <c r="AI568" s="24"/>
    </row>
    <row r="569" spans="1:35" ht="13.2">
      <c r="A569" s="20"/>
      <c r="B569" s="21"/>
      <c r="C569" s="21"/>
      <c r="D569" s="21"/>
      <c r="E569" s="21"/>
      <c r="F569" s="26"/>
      <c r="G569" s="24"/>
      <c r="H569" s="24"/>
      <c r="I569" s="24"/>
      <c r="J569" s="24"/>
      <c r="K569" s="24"/>
      <c r="L569" s="24"/>
      <c r="M569" s="24"/>
      <c r="N569" s="24"/>
      <c r="O569" s="24"/>
      <c r="P569" s="25"/>
      <c r="Q569" s="24"/>
      <c r="R569" s="24"/>
      <c r="S569" s="25"/>
      <c r="T569" s="24"/>
      <c r="U569" s="24"/>
      <c r="V569" s="24"/>
      <c r="W569" s="25"/>
      <c r="X569" s="24"/>
      <c r="Y569" s="24"/>
      <c r="Z569" s="26"/>
      <c r="AA569" s="26"/>
      <c r="AB569" s="24"/>
      <c r="AC569" s="26"/>
      <c r="AD569" s="24"/>
      <c r="AE569" s="24"/>
      <c r="AF569" s="24"/>
      <c r="AG569" s="24"/>
      <c r="AH569" s="24"/>
      <c r="AI569" s="24"/>
    </row>
    <row r="570" spans="1:35" ht="13.2">
      <c r="A570" s="20"/>
      <c r="B570" s="21"/>
      <c r="C570" s="21"/>
      <c r="D570" s="21"/>
      <c r="E570" s="21"/>
      <c r="F570" s="26"/>
      <c r="G570" s="24"/>
      <c r="H570" s="24"/>
      <c r="I570" s="24"/>
      <c r="J570" s="24"/>
      <c r="K570" s="24"/>
      <c r="L570" s="24"/>
      <c r="M570" s="24"/>
      <c r="N570" s="24"/>
      <c r="O570" s="24"/>
      <c r="P570" s="25"/>
      <c r="Q570" s="24"/>
      <c r="R570" s="24"/>
      <c r="S570" s="25"/>
      <c r="T570" s="24"/>
      <c r="U570" s="24"/>
      <c r="V570" s="24"/>
      <c r="W570" s="25"/>
      <c r="X570" s="24"/>
      <c r="Y570" s="24"/>
      <c r="Z570" s="26"/>
      <c r="AA570" s="26"/>
      <c r="AB570" s="24"/>
      <c r="AC570" s="26"/>
      <c r="AD570" s="24"/>
      <c r="AE570" s="24"/>
      <c r="AF570" s="24"/>
      <c r="AG570" s="24"/>
      <c r="AH570" s="24"/>
      <c r="AI570" s="24"/>
    </row>
    <row r="571" spans="1:35" ht="13.2">
      <c r="A571" s="20"/>
      <c r="B571" s="21"/>
      <c r="C571" s="21"/>
      <c r="D571" s="21"/>
      <c r="E571" s="21"/>
      <c r="F571" s="26"/>
      <c r="G571" s="24"/>
      <c r="H571" s="24"/>
      <c r="I571" s="24"/>
      <c r="J571" s="24"/>
      <c r="K571" s="24"/>
      <c r="L571" s="24"/>
      <c r="M571" s="24"/>
      <c r="N571" s="24"/>
      <c r="O571" s="24"/>
      <c r="P571" s="25"/>
      <c r="Q571" s="24"/>
      <c r="R571" s="24"/>
      <c r="S571" s="25"/>
      <c r="T571" s="24"/>
      <c r="U571" s="24"/>
      <c r="V571" s="24"/>
      <c r="W571" s="25"/>
      <c r="X571" s="24"/>
      <c r="Y571" s="24"/>
      <c r="Z571" s="26"/>
      <c r="AA571" s="26"/>
      <c r="AB571" s="24"/>
      <c r="AC571" s="26"/>
      <c r="AD571" s="24"/>
      <c r="AE571" s="24"/>
      <c r="AF571" s="24"/>
      <c r="AG571" s="24"/>
      <c r="AH571" s="24"/>
      <c r="AI571" s="24"/>
    </row>
    <row r="572" spans="1:35" ht="13.2">
      <c r="A572" s="20"/>
      <c r="B572" s="21"/>
      <c r="C572" s="21"/>
      <c r="D572" s="21"/>
      <c r="E572" s="21"/>
      <c r="F572" s="26"/>
      <c r="G572" s="24"/>
      <c r="H572" s="24"/>
      <c r="I572" s="24"/>
      <c r="J572" s="24"/>
      <c r="K572" s="24"/>
      <c r="L572" s="24"/>
      <c r="M572" s="24"/>
      <c r="N572" s="24"/>
      <c r="O572" s="24"/>
      <c r="P572" s="25"/>
      <c r="Q572" s="24"/>
      <c r="R572" s="24"/>
      <c r="S572" s="25"/>
      <c r="T572" s="24"/>
      <c r="U572" s="24"/>
      <c r="V572" s="24"/>
      <c r="W572" s="25"/>
      <c r="X572" s="24"/>
      <c r="Y572" s="24"/>
      <c r="Z572" s="26"/>
      <c r="AA572" s="26"/>
      <c r="AB572" s="24"/>
      <c r="AC572" s="26"/>
      <c r="AD572" s="24"/>
      <c r="AE572" s="24"/>
      <c r="AF572" s="24"/>
      <c r="AG572" s="24"/>
      <c r="AH572" s="24"/>
      <c r="AI572" s="24"/>
    </row>
    <row r="573" spans="1:35" ht="13.2">
      <c r="A573" s="20"/>
      <c r="B573" s="21"/>
      <c r="C573" s="21"/>
      <c r="D573" s="21"/>
      <c r="E573" s="21"/>
      <c r="F573" s="26"/>
      <c r="G573" s="24"/>
      <c r="H573" s="24"/>
      <c r="I573" s="24"/>
      <c r="J573" s="24"/>
      <c r="K573" s="24"/>
      <c r="L573" s="24"/>
      <c r="M573" s="24"/>
      <c r="N573" s="24"/>
      <c r="O573" s="24"/>
      <c r="P573" s="25"/>
      <c r="Q573" s="24"/>
      <c r="R573" s="24"/>
      <c r="S573" s="25"/>
      <c r="T573" s="24"/>
      <c r="U573" s="24"/>
      <c r="V573" s="24"/>
      <c r="W573" s="25"/>
      <c r="X573" s="24"/>
      <c r="Y573" s="24"/>
      <c r="Z573" s="26"/>
      <c r="AA573" s="26"/>
      <c r="AB573" s="24"/>
      <c r="AC573" s="26"/>
      <c r="AD573" s="24"/>
      <c r="AE573" s="24"/>
      <c r="AF573" s="24"/>
      <c r="AG573" s="24"/>
      <c r="AH573" s="24"/>
      <c r="AI573" s="24"/>
    </row>
    <row r="574" spans="1:35" ht="13.2">
      <c r="A574" s="20"/>
      <c r="B574" s="21"/>
      <c r="C574" s="21"/>
      <c r="D574" s="21"/>
      <c r="E574" s="21"/>
      <c r="F574" s="26"/>
      <c r="G574" s="24"/>
      <c r="H574" s="24"/>
      <c r="I574" s="24"/>
      <c r="J574" s="24"/>
      <c r="K574" s="24"/>
      <c r="L574" s="24"/>
      <c r="M574" s="24"/>
      <c r="N574" s="24"/>
      <c r="O574" s="24"/>
      <c r="P574" s="25"/>
      <c r="Q574" s="24"/>
      <c r="R574" s="24"/>
      <c r="S574" s="25"/>
      <c r="T574" s="24"/>
      <c r="U574" s="24"/>
      <c r="V574" s="24"/>
      <c r="W574" s="25"/>
      <c r="X574" s="24"/>
      <c r="Y574" s="24"/>
      <c r="Z574" s="26"/>
      <c r="AA574" s="26"/>
      <c r="AB574" s="24"/>
      <c r="AC574" s="26"/>
      <c r="AD574" s="24"/>
      <c r="AE574" s="24"/>
      <c r="AF574" s="24"/>
      <c r="AG574" s="24"/>
      <c r="AH574" s="24"/>
      <c r="AI574" s="24"/>
    </row>
    <row r="575" spans="1:35" ht="13.2">
      <c r="A575" s="20"/>
      <c r="B575" s="21"/>
      <c r="C575" s="21"/>
      <c r="D575" s="21"/>
      <c r="E575" s="21"/>
      <c r="F575" s="26"/>
      <c r="G575" s="24"/>
      <c r="H575" s="24"/>
      <c r="I575" s="24"/>
      <c r="J575" s="24"/>
      <c r="K575" s="24"/>
      <c r="L575" s="24"/>
      <c r="M575" s="24"/>
      <c r="N575" s="24"/>
      <c r="O575" s="24"/>
      <c r="P575" s="25"/>
      <c r="Q575" s="24"/>
      <c r="R575" s="24"/>
      <c r="S575" s="25"/>
      <c r="T575" s="24"/>
      <c r="U575" s="24"/>
      <c r="V575" s="24"/>
      <c r="W575" s="25"/>
      <c r="X575" s="24"/>
      <c r="Y575" s="24"/>
      <c r="Z575" s="26"/>
      <c r="AA575" s="26"/>
      <c r="AB575" s="24"/>
      <c r="AC575" s="26"/>
      <c r="AD575" s="24"/>
      <c r="AE575" s="24"/>
      <c r="AF575" s="24"/>
      <c r="AG575" s="24"/>
      <c r="AH575" s="24"/>
      <c r="AI575" s="24"/>
    </row>
    <row r="576" spans="1:35" ht="13.2">
      <c r="A576" s="20"/>
      <c r="B576" s="21"/>
      <c r="C576" s="21"/>
      <c r="D576" s="21"/>
      <c r="E576" s="21"/>
      <c r="F576" s="26"/>
      <c r="G576" s="24"/>
      <c r="H576" s="24"/>
      <c r="I576" s="24"/>
      <c r="J576" s="24"/>
      <c r="K576" s="24"/>
      <c r="L576" s="24"/>
      <c r="M576" s="24"/>
      <c r="N576" s="24"/>
      <c r="O576" s="24"/>
      <c r="P576" s="25"/>
      <c r="Q576" s="24"/>
      <c r="R576" s="24"/>
      <c r="S576" s="25"/>
      <c r="T576" s="24"/>
      <c r="U576" s="24"/>
      <c r="V576" s="24"/>
      <c r="W576" s="25"/>
      <c r="X576" s="24"/>
      <c r="Y576" s="24"/>
      <c r="Z576" s="26"/>
      <c r="AA576" s="26"/>
      <c r="AB576" s="24"/>
      <c r="AC576" s="26"/>
      <c r="AD576" s="24"/>
      <c r="AE576" s="24"/>
      <c r="AF576" s="24"/>
      <c r="AG576" s="24"/>
      <c r="AH576" s="24"/>
      <c r="AI576" s="24"/>
    </row>
    <row r="577" spans="1:35" ht="13.2">
      <c r="A577" s="20"/>
      <c r="B577" s="21"/>
      <c r="C577" s="21"/>
      <c r="D577" s="21"/>
      <c r="E577" s="21"/>
      <c r="F577" s="26"/>
      <c r="G577" s="24"/>
      <c r="H577" s="24"/>
      <c r="I577" s="24"/>
      <c r="J577" s="24"/>
      <c r="K577" s="24"/>
      <c r="L577" s="24"/>
      <c r="M577" s="24"/>
      <c r="N577" s="24"/>
      <c r="O577" s="24"/>
      <c r="P577" s="25"/>
      <c r="Q577" s="24"/>
      <c r="R577" s="24"/>
      <c r="S577" s="25"/>
      <c r="T577" s="24"/>
      <c r="U577" s="24"/>
      <c r="V577" s="24"/>
      <c r="W577" s="25"/>
      <c r="X577" s="24"/>
      <c r="Y577" s="24"/>
      <c r="Z577" s="26"/>
      <c r="AA577" s="26"/>
      <c r="AB577" s="24"/>
      <c r="AC577" s="26"/>
      <c r="AD577" s="24"/>
      <c r="AE577" s="24"/>
      <c r="AF577" s="24"/>
      <c r="AG577" s="24"/>
      <c r="AH577" s="24"/>
      <c r="AI577" s="24"/>
    </row>
    <row r="578" spans="1:35" ht="13.2">
      <c r="A578" s="20"/>
      <c r="B578" s="21"/>
      <c r="C578" s="21"/>
      <c r="D578" s="21"/>
      <c r="E578" s="21"/>
      <c r="F578" s="26"/>
      <c r="G578" s="24"/>
      <c r="H578" s="24"/>
      <c r="I578" s="24"/>
      <c r="J578" s="24"/>
      <c r="K578" s="24"/>
      <c r="L578" s="24"/>
      <c r="M578" s="24"/>
      <c r="N578" s="24"/>
      <c r="O578" s="24"/>
      <c r="P578" s="25"/>
      <c r="Q578" s="24"/>
      <c r="R578" s="24"/>
      <c r="S578" s="25"/>
      <c r="T578" s="24"/>
      <c r="U578" s="24"/>
      <c r="V578" s="24"/>
      <c r="W578" s="25"/>
      <c r="X578" s="24"/>
      <c r="Y578" s="24"/>
      <c r="Z578" s="26"/>
      <c r="AA578" s="26"/>
      <c r="AB578" s="24"/>
      <c r="AC578" s="26"/>
      <c r="AD578" s="24"/>
      <c r="AE578" s="24"/>
      <c r="AF578" s="24"/>
      <c r="AG578" s="24"/>
      <c r="AH578" s="24"/>
      <c r="AI578" s="24"/>
    </row>
    <row r="579" spans="1:35" ht="13.2">
      <c r="A579" s="20"/>
      <c r="B579" s="21"/>
      <c r="C579" s="21"/>
      <c r="D579" s="21"/>
      <c r="E579" s="21"/>
      <c r="F579" s="26"/>
      <c r="G579" s="24"/>
      <c r="H579" s="24"/>
      <c r="I579" s="24"/>
      <c r="J579" s="24"/>
      <c r="K579" s="24"/>
      <c r="L579" s="24"/>
      <c r="M579" s="24"/>
      <c r="N579" s="24"/>
      <c r="O579" s="24"/>
      <c r="P579" s="25"/>
      <c r="Q579" s="24"/>
      <c r="R579" s="24"/>
      <c r="S579" s="25"/>
      <c r="T579" s="24"/>
      <c r="U579" s="24"/>
      <c r="V579" s="24"/>
      <c r="W579" s="25"/>
      <c r="X579" s="24"/>
      <c r="Y579" s="24"/>
      <c r="Z579" s="26"/>
      <c r="AA579" s="26"/>
      <c r="AB579" s="24"/>
      <c r="AC579" s="26"/>
      <c r="AD579" s="24"/>
      <c r="AE579" s="24"/>
      <c r="AF579" s="24"/>
      <c r="AG579" s="24"/>
      <c r="AH579" s="24"/>
      <c r="AI579" s="24"/>
    </row>
    <row r="580" spans="1:35" ht="13.2">
      <c r="A580" s="20"/>
      <c r="B580" s="21"/>
      <c r="C580" s="21"/>
      <c r="D580" s="21"/>
      <c r="E580" s="21"/>
      <c r="F580" s="26"/>
      <c r="G580" s="24"/>
      <c r="H580" s="24"/>
      <c r="I580" s="24"/>
      <c r="J580" s="24"/>
      <c r="K580" s="24"/>
      <c r="L580" s="24"/>
      <c r="M580" s="24"/>
      <c r="N580" s="24"/>
      <c r="O580" s="24"/>
      <c r="P580" s="25"/>
      <c r="Q580" s="24"/>
      <c r="R580" s="24"/>
      <c r="S580" s="25"/>
      <c r="T580" s="24"/>
      <c r="U580" s="24"/>
      <c r="V580" s="24"/>
      <c r="W580" s="25"/>
      <c r="X580" s="24"/>
      <c r="Y580" s="24"/>
      <c r="Z580" s="26"/>
      <c r="AA580" s="26"/>
      <c r="AB580" s="24"/>
      <c r="AC580" s="26"/>
      <c r="AD580" s="24"/>
      <c r="AE580" s="24"/>
      <c r="AF580" s="24"/>
      <c r="AG580" s="24"/>
      <c r="AH580" s="24"/>
      <c r="AI580" s="24"/>
    </row>
    <row r="581" spans="1:35" ht="13.2">
      <c r="A581" s="20"/>
      <c r="B581" s="21"/>
      <c r="C581" s="21"/>
      <c r="D581" s="21"/>
      <c r="E581" s="21"/>
      <c r="F581" s="26"/>
      <c r="G581" s="24"/>
      <c r="H581" s="24"/>
      <c r="I581" s="24"/>
      <c r="J581" s="24"/>
      <c r="K581" s="24"/>
      <c r="L581" s="24"/>
      <c r="M581" s="24"/>
      <c r="N581" s="24"/>
      <c r="O581" s="24"/>
      <c r="P581" s="25"/>
      <c r="Q581" s="24"/>
      <c r="R581" s="24"/>
      <c r="S581" s="25"/>
      <c r="T581" s="24"/>
      <c r="U581" s="24"/>
      <c r="V581" s="24"/>
      <c r="W581" s="25"/>
      <c r="X581" s="24"/>
      <c r="Y581" s="24"/>
      <c r="Z581" s="26"/>
      <c r="AA581" s="26"/>
      <c r="AB581" s="24"/>
      <c r="AC581" s="26"/>
      <c r="AD581" s="24"/>
      <c r="AE581" s="24"/>
      <c r="AF581" s="24"/>
      <c r="AG581" s="24"/>
      <c r="AH581" s="24"/>
      <c r="AI581" s="24"/>
    </row>
    <row r="582" spans="1:35" ht="13.2">
      <c r="A582" s="20"/>
      <c r="B582" s="21"/>
      <c r="C582" s="21"/>
      <c r="D582" s="21"/>
      <c r="E582" s="21"/>
      <c r="F582" s="26"/>
      <c r="G582" s="24"/>
      <c r="H582" s="24"/>
      <c r="I582" s="24"/>
      <c r="J582" s="24"/>
      <c r="K582" s="24"/>
      <c r="L582" s="24"/>
      <c r="M582" s="24"/>
      <c r="N582" s="24"/>
      <c r="O582" s="24"/>
      <c r="P582" s="25"/>
      <c r="Q582" s="24"/>
      <c r="R582" s="24"/>
      <c r="S582" s="25"/>
      <c r="T582" s="24"/>
      <c r="U582" s="24"/>
      <c r="V582" s="24"/>
      <c r="W582" s="25"/>
      <c r="X582" s="24"/>
      <c r="Y582" s="24"/>
      <c r="Z582" s="26"/>
      <c r="AA582" s="26"/>
      <c r="AB582" s="24"/>
      <c r="AC582" s="26"/>
      <c r="AD582" s="24"/>
      <c r="AE582" s="24"/>
      <c r="AF582" s="24"/>
      <c r="AG582" s="24"/>
      <c r="AH582" s="24"/>
      <c r="AI582" s="24"/>
    </row>
    <row r="583" spans="1:35" ht="13.2">
      <c r="A583" s="20"/>
      <c r="B583" s="21"/>
      <c r="C583" s="21"/>
      <c r="D583" s="21"/>
      <c r="E583" s="21"/>
      <c r="F583" s="26"/>
      <c r="G583" s="24"/>
      <c r="H583" s="24"/>
      <c r="I583" s="24"/>
      <c r="J583" s="24"/>
      <c r="K583" s="24"/>
      <c r="L583" s="24"/>
      <c r="M583" s="24"/>
      <c r="N583" s="24"/>
      <c r="O583" s="24"/>
      <c r="P583" s="25"/>
      <c r="Q583" s="24"/>
      <c r="R583" s="24"/>
      <c r="S583" s="25"/>
      <c r="T583" s="24"/>
      <c r="U583" s="24"/>
      <c r="V583" s="24"/>
      <c r="W583" s="25"/>
      <c r="X583" s="24"/>
      <c r="Y583" s="24"/>
      <c r="Z583" s="26"/>
      <c r="AA583" s="26"/>
      <c r="AB583" s="24"/>
      <c r="AC583" s="26"/>
      <c r="AD583" s="24"/>
      <c r="AE583" s="24"/>
      <c r="AF583" s="24"/>
      <c r="AG583" s="24"/>
      <c r="AH583" s="24"/>
      <c r="AI583" s="24"/>
    </row>
    <row r="584" spans="1:35" ht="13.2">
      <c r="A584" s="20"/>
      <c r="B584" s="21"/>
      <c r="C584" s="21"/>
      <c r="D584" s="21"/>
      <c r="E584" s="21"/>
      <c r="F584" s="26"/>
      <c r="G584" s="24"/>
      <c r="H584" s="24"/>
      <c r="I584" s="24"/>
      <c r="J584" s="24"/>
      <c r="K584" s="24"/>
      <c r="L584" s="24"/>
      <c r="M584" s="24"/>
      <c r="N584" s="24"/>
      <c r="O584" s="24"/>
      <c r="P584" s="25"/>
      <c r="Q584" s="24"/>
      <c r="R584" s="24"/>
      <c r="S584" s="25"/>
      <c r="T584" s="24"/>
      <c r="U584" s="24"/>
      <c r="V584" s="24"/>
      <c r="W584" s="25"/>
      <c r="X584" s="24"/>
      <c r="Y584" s="24"/>
      <c r="Z584" s="26"/>
      <c r="AA584" s="26"/>
      <c r="AB584" s="24"/>
      <c r="AC584" s="26"/>
      <c r="AD584" s="24"/>
      <c r="AE584" s="24"/>
      <c r="AF584" s="24"/>
      <c r="AG584" s="24"/>
      <c r="AH584" s="24"/>
      <c r="AI584" s="24"/>
    </row>
    <row r="585" spans="1:35" ht="13.2">
      <c r="A585" s="20"/>
      <c r="B585" s="21"/>
      <c r="C585" s="21"/>
      <c r="D585" s="21"/>
      <c r="E585" s="21"/>
      <c r="F585" s="26"/>
      <c r="G585" s="24"/>
      <c r="H585" s="24"/>
      <c r="I585" s="24"/>
      <c r="J585" s="24"/>
      <c r="K585" s="24"/>
      <c r="L585" s="24"/>
      <c r="M585" s="24"/>
      <c r="N585" s="24"/>
      <c r="O585" s="24"/>
      <c r="P585" s="25"/>
      <c r="Q585" s="24"/>
      <c r="R585" s="24"/>
      <c r="S585" s="25"/>
      <c r="T585" s="24"/>
      <c r="U585" s="24"/>
      <c r="V585" s="24"/>
      <c r="W585" s="25"/>
      <c r="X585" s="24"/>
      <c r="Y585" s="24"/>
      <c r="Z585" s="26"/>
      <c r="AA585" s="26"/>
      <c r="AB585" s="24"/>
      <c r="AC585" s="26"/>
      <c r="AD585" s="24"/>
      <c r="AE585" s="24"/>
      <c r="AF585" s="24"/>
      <c r="AG585" s="24"/>
      <c r="AH585" s="24"/>
      <c r="AI585" s="24"/>
    </row>
    <row r="586" spans="1:35" ht="13.2">
      <c r="A586" s="20"/>
      <c r="B586" s="21"/>
      <c r="C586" s="21"/>
      <c r="D586" s="21"/>
      <c r="E586" s="21"/>
      <c r="F586" s="26"/>
      <c r="G586" s="24"/>
      <c r="H586" s="24"/>
      <c r="I586" s="24"/>
      <c r="J586" s="24"/>
      <c r="K586" s="24"/>
      <c r="L586" s="24"/>
      <c r="M586" s="24"/>
      <c r="N586" s="24"/>
      <c r="O586" s="24"/>
      <c r="P586" s="25"/>
      <c r="Q586" s="24"/>
      <c r="R586" s="24"/>
      <c r="S586" s="25"/>
      <c r="T586" s="24"/>
      <c r="U586" s="24"/>
      <c r="V586" s="24"/>
      <c r="W586" s="25"/>
      <c r="X586" s="24"/>
      <c r="Y586" s="24"/>
      <c r="Z586" s="26"/>
      <c r="AA586" s="26"/>
      <c r="AB586" s="24"/>
      <c r="AC586" s="26"/>
      <c r="AD586" s="24"/>
      <c r="AE586" s="24"/>
      <c r="AF586" s="24"/>
      <c r="AG586" s="24"/>
      <c r="AH586" s="24"/>
      <c r="AI586" s="24"/>
    </row>
    <row r="587" spans="1:35" ht="13.2">
      <c r="A587" s="20"/>
      <c r="B587" s="21"/>
      <c r="C587" s="21"/>
      <c r="D587" s="21"/>
      <c r="E587" s="21"/>
      <c r="F587" s="26"/>
      <c r="G587" s="24"/>
      <c r="H587" s="24"/>
      <c r="I587" s="24"/>
      <c r="J587" s="24"/>
      <c r="K587" s="24"/>
      <c r="L587" s="24"/>
      <c r="M587" s="24"/>
      <c r="N587" s="24"/>
      <c r="O587" s="24"/>
      <c r="P587" s="25"/>
      <c r="Q587" s="24"/>
      <c r="R587" s="24"/>
      <c r="S587" s="25"/>
      <c r="T587" s="24"/>
      <c r="U587" s="24"/>
      <c r="V587" s="24"/>
      <c r="W587" s="25"/>
      <c r="X587" s="24"/>
      <c r="Y587" s="24"/>
      <c r="Z587" s="26"/>
      <c r="AA587" s="26"/>
      <c r="AB587" s="24"/>
      <c r="AC587" s="26"/>
      <c r="AD587" s="24"/>
      <c r="AE587" s="24"/>
      <c r="AF587" s="24"/>
      <c r="AG587" s="24"/>
      <c r="AH587" s="24"/>
      <c r="AI587" s="24"/>
    </row>
    <row r="588" spans="1:35" ht="13.2">
      <c r="A588" s="20"/>
      <c r="B588" s="21"/>
      <c r="C588" s="21"/>
      <c r="D588" s="21"/>
      <c r="E588" s="21"/>
      <c r="F588" s="26"/>
      <c r="G588" s="24"/>
      <c r="H588" s="24"/>
      <c r="I588" s="24"/>
      <c r="J588" s="24"/>
      <c r="K588" s="24"/>
      <c r="L588" s="24"/>
      <c r="M588" s="24"/>
      <c r="N588" s="24"/>
      <c r="O588" s="24"/>
      <c r="P588" s="25"/>
      <c r="Q588" s="24"/>
      <c r="R588" s="24"/>
      <c r="S588" s="25"/>
      <c r="T588" s="24"/>
      <c r="U588" s="24"/>
      <c r="V588" s="24"/>
      <c r="W588" s="25"/>
      <c r="X588" s="24"/>
      <c r="Y588" s="24"/>
      <c r="Z588" s="26"/>
      <c r="AA588" s="26"/>
      <c r="AB588" s="24"/>
      <c r="AC588" s="26"/>
      <c r="AD588" s="24"/>
      <c r="AE588" s="24"/>
      <c r="AF588" s="24"/>
      <c r="AG588" s="24"/>
      <c r="AH588" s="24"/>
      <c r="AI588" s="24"/>
    </row>
    <row r="589" spans="1:35" ht="13.2">
      <c r="A589" s="20"/>
      <c r="B589" s="21"/>
      <c r="C589" s="21"/>
      <c r="D589" s="21"/>
      <c r="E589" s="21"/>
      <c r="F589" s="26"/>
      <c r="G589" s="24"/>
      <c r="H589" s="24"/>
      <c r="I589" s="24"/>
      <c r="J589" s="24"/>
      <c r="K589" s="24"/>
      <c r="L589" s="24"/>
      <c r="M589" s="24"/>
      <c r="N589" s="24"/>
      <c r="O589" s="24"/>
      <c r="P589" s="25"/>
      <c r="Q589" s="24"/>
      <c r="R589" s="24"/>
      <c r="S589" s="25"/>
      <c r="T589" s="24"/>
      <c r="U589" s="24"/>
      <c r="V589" s="24"/>
      <c r="W589" s="25"/>
      <c r="X589" s="24"/>
      <c r="Y589" s="24"/>
      <c r="Z589" s="26"/>
      <c r="AA589" s="26"/>
      <c r="AB589" s="24"/>
      <c r="AC589" s="26"/>
      <c r="AD589" s="24"/>
      <c r="AE589" s="24"/>
      <c r="AF589" s="24"/>
      <c r="AG589" s="24"/>
      <c r="AH589" s="24"/>
      <c r="AI589" s="24"/>
    </row>
    <row r="590" spans="1:35" ht="13.2">
      <c r="A590" s="20"/>
      <c r="B590" s="21"/>
      <c r="C590" s="21"/>
      <c r="D590" s="21"/>
      <c r="E590" s="21"/>
      <c r="F590" s="26"/>
      <c r="G590" s="24"/>
      <c r="H590" s="24"/>
      <c r="I590" s="24"/>
      <c r="J590" s="24"/>
      <c r="K590" s="24"/>
      <c r="L590" s="24"/>
      <c r="M590" s="24"/>
      <c r="N590" s="24"/>
      <c r="O590" s="24"/>
      <c r="P590" s="25"/>
      <c r="Q590" s="24"/>
      <c r="R590" s="24"/>
      <c r="S590" s="25"/>
      <c r="T590" s="24"/>
      <c r="U590" s="24"/>
      <c r="V590" s="24"/>
      <c r="W590" s="25"/>
      <c r="X590" s="24"/>
      <c r="Y590" s="24"/>
      <c r="Z590" s="26"/>
      <c r="AA590" s="26"/>
      <c r="AB590" s="24"/>
      <c r="AC590" s="26"/>
      <c r="AD590" s="24"/>
      <c r="AE590" s="24"/>
      <c r="AF590" s="24"/>
      <c r="AG590" s="24"/>
      <c r="AH590" s="24"/>
      <c r="AI590" s="24"/>
    </row>
    <row r="591" spans="1:35" ht="13.2">
      <c r="A591" s="20"/>
      <c r="B591" s="21"/>
      <c r="C591" s="21"/>
      <c r="D591" s="21"/>
      <c r="E591" s="21"/>
      <c r="F591" s="26"/>
      <c r="G591" s="24"/>
      <c r="H591" s="24"/>
      <c r="I591" s="24"/>
      <c r="J591" s="24"/>
      <c r="K591" s="24"/>
      <c r="L591" s="24"/>
      <c r="M591" s="24"/>
      <c r="N591" s="24"/>
      <c r="O591" s="24"/>
      <c r="P591" s="25"/>
      <c r="Q591" s="24"/>
      <c r="R591" s="24"/>
      <c r="S591" s="25"/>
      <c r="T591" s="24"/>
      <c r="U591" s="24"/>
      <c r="V591" s="24"/>
      <c r="W591" s="25"/>
      <c r="X591" s="24"/>
      <c r="Y591" s="24"/>
      <c r="Z591" s="26"/>
      <c r="AA591" s="26"/>
      <c r="AB591" s="24"/>
      <c r="AC591" s="26"/>
      <c r="AD591" s="24"/>
      <c r="AE591" s="24"/>
      <c r="AF591" s="24"/>
      <c r="AG591" s="24"/>
      <c r="AH591" s="24"/>
      <c r="AI591" s="24"/>
    </row>
    <row r="592" spans="1:35" ht="13.2">
      <c r="A592" s="20"/>
      <c r="B592" s="21"/>
      <c r="C592" s="21"/>
      <c r="D592" s="21"/>
      <c r="E592" s="21"/>
      <c r="F592" s="26"/>
      <c r="G592" s="24"/>
      <c r="H592" s="24"/>
      <c r="I592" s="24"/>
      <c r="J592" s="24"/>
      <c r="K592" s="24"/>
      <c r="L592" s="24"/>
      <c r="M592" s="24"/>
      <c r="N592" s="24"/>
      <c r="O592" s="24"/>
      <c r="P592" s="25"/>
      <c r="Q592" s="24"/>
      <c r="R592" s="24"/>
      <c r="S592" s="25"/>
      <c r="T592" s="24"/>
      <c r="U592" s="24"/>
      <c r="V592" s="24"/>
      <c r="W592" s="25"/>
      <c r="X592" s="24"/>
      <c r="Y592" s="24"/>
      <c r="Z592" s="26"/>
      <c r="AA592" s="26"/>
      <c r="AB592" s="24"/>
      <c r="AC592" s="26"/>
      <c r="AD592" s="24"/>
      <c r="AE592" s="24"/>
      <c r="AF592" s="24"/>
      <c r="AG592" s="24"/>
      <c r="AH592" s="24"/>
      <c r="AI592" s="24"/>
    </row>
    <row r="593" spans="1:35" ht="13.2">
      <c r="A593" s="20"/>
      <c r="B593" s="21"/>
      <c r="C593" s="21"/>
      <c r="D593" s="21"/>
      <c r="E593" s="21"/>
      <c r="F593" s="26"/>
      <c r="G593" s="24"/>
      <c r="H593" s="24"/>
      <c r="I593" s="24"/>
      <c r="J593" s="24"/>
      <c r="K593" s="24"/>
      <c r="L593" s="24"/>
      <c r="M593" s="24"/>
      <c r="N593" s="24"/>
      <c r="O593" s="24"/>
      <c r="P593" s="25"/>
      <c r="Q593" s="24"/>
      <c r="R593" s="24"/>
      <c r="S593" s="25"/>
      <c r="T593" s="24"/>
      <c r="U593" s="24"/>
      <c r="V593" s="24"/>
      <c r="W593" s="25"/>
      <c r="X593" s="24"/>
      <c r="Y593" s="24"/>
      <c r="Z593" s="26"/>
      <c r="AA593" s="26"/>
      <c r="AB593" s="24"/>
      <c r="AC593" s="26"/>
      <c r="AD593" s="24"/>
      <c r="AE593" s="24"/>
      <c r="AF593" s="24"/>
      <c r="AG593" s="24"/>
      <c r="AH593" s="24"/>
      <c r="AI593" s="24"/>
    </row>
    <row r="594" spans="1:35" ht="13.2">
      <c r="A594" s="20"/>
      <c r="B594" s="21"/>
      <c r="C594" s="21"/>
      <c r="D594" s="21"/>
      <c r="E594" s="21"/>
      <c r="F594" s="26"/>
      <c r="G594" s="24"/>
      <c r="H594" s="24"/>
      <c r="I594" s="24"/>
      <c r="J594" s="24"/>
      <c r="K594" s="24"/>
      <c r="L594" s="24"/>
      <c r="M594" s="24"/>
      <c r="N594" s="24"/>
      <c r="O594" s="24"/>
      <c r="P594" s="25"/>
      <c r="Q594" s="24"/>
      <c r="R594" s="24"/>
      <c r="S594" s="25"/>
      <c r="T594" s="24"/>
      <c r="U594" s="24"/>
      <c r="V594" s="24"/>
      <c r="W594" s="25"/>
      <c r="X594" s="24"/>
      <c r="Y594" s="24"/>
      <c r="Z594" s="26"/>
      <c r="AA594" s="26"/>
      <c r="AB594" s="24"/>
      <c r="AC594" s="26"/>
      <c r="AD594" s="24"/>
      <c r="AE594" s="24"/>
      <c r="AF594" s="24"/>
      <c r="AG594" s="24"/>
      <c r="AH594" s="24"/>
      <c r="AI594" s="24"/>
    </row>
    <row r="595" spans="1:35" ht="13.2">
      <c r="A595" s="20"/>
      <c r="B595" s="21"/>
      <c r="C595" s="21"/>
      <c r="D595" s="21"/>
      <c r="E595" s="21"/>
      <c r="F595" s="26"/>
      <c r="G595" s="24"/>
      <c r="H595" s="24"/>
      <c r="I595" s="24"/>
      <c r="J595" s="24"/>
      <c r="K595" s="24"/>
      <c r="L595" s="24"/>
      <c r="M595" s="24"/>
      <c r="N595" s="24"/>
      <c r="O595" s="24"/>
      <c r="P595" s="25"/>
      <c r="Q595" s="24"/>
      <c r="R595" s="24"/>
      <c r="S595" s="25"/>
      <c r="T595" s="24"/>
      <c r="U595" s="24"/>
      <c r="V595" s="24"/>
      <c r="W595" s="25"/>
      <c r="X595" s="24"/>
      <c r="Y595" s="24"/>
      <c r="Z595" s="26"/>
      <c r="AA595" s="26"/>
      <c r="AB595" s="24"/>
      <c r="AC595" s="26"/>
      <c r="AD595" s="24"/>
      <c r="AE595" s="24"/>
      <c r="AF595" s="24"/>
      <c r="AG595" s="24"/>
      <c r="AH595" s="24"/>
      <c r="AI595" s="24"/>
    </row>
    <row r="596" spans="1:35" ht="13.2">
      <c r="A596" s="20"/>
      <c r="B596" s="21"/>
      <c r="C596" s="21"/>
      <c r="D596" s="21"/>
      <c r="E596" s="21"/>
      <c r="F596" s="26"/>
      <c r="G596" s="24"/>
      <c r="H596" s="24"/>
      <c r="I596" s="24"/>
      <c r="J596" s="24"/>
      <c r="K596" s="24"/>
      <c r="L596" s="24"/>
      <c r="M596" s="24"/>
      <c r="N596" s="24"/>
      <c r="O596" s="24"/>
      <c r="P596" s="25"/>
      <c r="Q596" s="24"/>
      <c r="R596" s="24"/>
      <c r="S596" s="25"/>
      <c r="T596" s="24"/>
      <c r="U596" s="24"/>
      <c r="V596" s="24"/>
      <c r="W596" s="25"/>
      <c r="X596" s="24"/>
      <c r="Y596" s="24"/>
      <c r="Z596" s="26"/>
      <c r="AA596" s="26"/>
      <c r="AB596" s="24"/>
      <c r="AC596" s="26"/>
      <c r="AD596" s="24"/>
      <c r="AE596" s="24"/>
      <c r="AF596" s="24"/>
      <c r="AG596" s="24"/>
      <c r="AH596" s="24"/>
      <c r="AI596" s="24"/>
    </row>
    <row r="597" spans="1:35" ht="13.2">
      <c r="A597" s="20"/>
      <c r="B597" s="21"/>
      <c r="C597" s="21"/>
      <c r="D597" s="21"/>
      <c r="E597" s="21"/>
      <c r="F597" s="26"/>
      <c r="G597" s="24"/>
      <c r="H597" s="24"/>
      <c r="I597" s="24"/>
      <c r="J597" s="24"/>
      <c r="K597" s="24"/>
      <c r="L597" s="24"/>
      <c r="M597" s="24"/>
      <c r="N597" s="24"/>
      <c r="O597" s="24"/>
      <c r="P597" s="25"/>
      <c r="Q597" s="24"/>
      <c r="R597" s="24"/>
      <c r="S597" s="25"/>
      <c r="T597" s="24"/>
      <c r="U597" s="24"/>
      <c r="V597" s="24"/>
      <c r="W597" s="25"/>
      <c r="X597" s="24"/>
      <c r="Y597" s="24"/>
      <c r="Z597" s="26"/>
      <c r="AA597" s="26"/>
      <c r="AB597" s="24"/>
      <c r="AC597" s="26"/>
      <c r="AD597" s="24"/>
      <c r="AE597" s="24"/>
      <c r="AF597" s="24"/>
      <c r="AG597" s="24"/>
      <c r="AH597" s="24"/>
      <c r="AI597" s="24"/>
    </row>
    <row r="598" spans="1:35" ht="13.2">
      <c r="A598" s="20"/>
      <c r="B598" s="21"/>
      <c r="C598" s="21"/>
      <c r="D598" s="21"/>
      <c r="E598" s="21"/>
      <c r="F598" s="26"/>
      <c r="G598" s="24"/>
      <c r="H598" s="24"/>
      <c r="I598" s="24"/>
      <c r="J598" s="24"/>
      <c r="K598" s="24"/>
      <c r="L598" s="24"/>
      <c r="M598" s="24"/>
      <c r="N598" s="24"/>
      <c r="O598" s="24"/>
      <c r="P598" s="25"/>
      <c r="Q598" s="24"/>
      <c r="R598" s="24"/>
      <c r="S598" s="25"/>
      <c r="T598" s="24"/>
      <c r="U598" s="24"/>
      <c r="V598" s="24"/>
      <c r="W598" s="25"/>
      <c r="X598" s="24"/>
      <c r="Y598" s="24"/>
      <c r="Z598" s="26"/>
      <c r="AA598" s="26"/>
      <c r="AB598" s="24"/>
      <c r="AC598" s="26"/>
      <c r="AD598" s="24"/>
      <c r="AE598" s="24"/>
      <c r="AF598" s="24"/>
      <c r="AG598" s="24"/>
      <c r="AH598" s="24"/>
      <c r="AI598" s="24"/>
    </row>
    <row r="599" spans="1:35" ht="13.2">
      <c r="A599" s="20"/>
      <c r="B599" s="21"/>
      <c r="C599" s="21"/>
      <c r="D599" s="21"/>
      <c r="E599" s="21"/>
      <c r="F599" s="26"/>
      <c r="G599" s="24"/>
      <c r="H599" s="24"/>
      <c r="I599" s="24"/>
      <c r="J599" s="24"/>
      <c r="K599" s="24"/>
      <c r="L599" s="24"/>
      <c r="M599" s="24"/>
      <c r="N599" s="24"/>
      <c r="O599" s="24"/>
      <c r="P599" s="25"/>
      <c r="Q599" s="24"/>
      <c r="R599" s="24"/>
      <c r="S599" s="25"/>
      <c r="T599" s="24"/>
      <c r="U599" s="24"/>
      <c r="V599" s="24"/>
      <c r="W599" s="25"/>
      <c r="X599" s="24"/>
      <c r="Y599" s="24"/>
      <c r="Z599" s="26"/>
      <c r="AA599" s="26"/>
      <c r="AB599" s="24"/>
      <c r="AC599" s="26"/>
      <c r="AD599" s="24"/>
      <c r="AE599" s="24"/>
      <c r="AF599" s="24"/>
      <c r="AG599" s="24"/>
      <c r="AH599" s="24"/>
      <c r="AI599" s="24"/>
    </row>
    <row r="600" spans="1:35" ht="13.2">
      <c r="A600" s="20"/>
      <c r="B600" s="21"/>
      <c r="C600" s="21"/>
      <c r="D600" s="21"/>
      <c r="E600" s="21"/>
      <c r="F600" s="26"/>
      <c r="G600" s="24"/>
      <c r="H600" s="24"/>
      <c r="I600" s="24"/>
      <c r="J600" s="24"/>
      <c r="K600" s="24"/>
      <c r="L600" s="24"/>
      <c r="M600" s="24"/>
      <c r="N600" s="24"/>
      <c r="O600" s="24"/>
      <c r="P600" s="25"/>
      <c r="Q600" s="24"/>
      <c r="R600" s="24"/>
      <c r="S600" s="25"/>
      <c r="T600" s="24"/>
      <c r="U600" s="24"/>
      <c r="V600" s="24"/>
      <c r="W600" s="25"/>
      <c r="X600" s="24"/>
      <c r="Y600" s="24"/>
      <c r="Z600" s="26"/>
      <c r="AA600" s="26"/>
      <c r="AB600" s="24"/>
      <c r="AC600" s="26"/>
      <c r="AD600" s="24"/>
      <c r="AE600" s="24"/>
      <c r="AF600" s="24"/>
      <c r="AG600" s="24"/>
      <c r="AH600" s="24"/>
      <c r="AI600" s="24"/>
    </row>
    <row r="601" spans="1:35" ht="13.2">
      <c r="A601" s="20"/>
      <c r="B601" s="21"/>
      <c r="C601" s="21"/>
      <c r="D601" s="21"/>
      <c r="E601" s="21"/>
      <c r="F601" s="26"/>
      <c r="G601" s="24"/>
      <c r="H601" s="24"/>
      <c r="I601" s="24"/>
      <c r="J601" s="24"/>
      <c r="K601" s="24"/>
      <c r="L601" s="24"/>
      <c r="M601" s="24"/>
      <c r="N601" s="24"/>
      <c r="O601" s="24"/>
      <c r="P601" s="25"/>
      <c r="Q601" s="24"/>
      <c r="R601" s="24"/>
      <c r="S601" s="25"/>
      <c r="T601" s="24"/>
      <c r="U601" s="24"/>
      <c r="V601" s="24"/>
      <c r="W601" s="25"/>
      <c r="X601" s="24"/>
      <c r="Y601" s="24"/>
      <c r="Z601" s="26"/>
      <c r="AA601" s="26"/>
      <c r="AB601" s="24"/>
      <c r="AC601" s="26"/>
      <c r="AD601" s="24"/>
      <c r="AE601" s="24"/>
      <c r="AF601" s="24"/>
      <c r="AG601" s="24"/>
      <c r="AH601" s="24"/>
      <c r="AI601" s="24"/>
    </row>
    <row r="602" spans="1:35" ht="13.2">
      <c r="A602" s="20"/>
      <c r="B602" s="21"/>
      <c r="C602" s="21"/>
      <c r="D602" s="21"/>
      <c r="E602" s="21"/>
      <c r="F602" s="26"/>
      <c r="G602" s="24"/>
      <c r="H602" s="24"/>
      <c r="I602" s="24"/>
      <c r="J602" s="24"/>
      <c r="K602" s="24"/>
      <c r="L602" s="24"/>
      <c r="M602" s="24"/>
      <c r="N602" s="24"/>
      <c r="O602" s="24"/>
      <c r="P602" s="25"/>
      <c r="Q602" s="24"/>
      <c r="R602" s="24"/>
      <c r="S602" s="25"/>
      <c r="T602" s="24"/>
      <c r="U602" s="24"/>
      <c r="V602" s="24"/>
      <c r="W602" s="25"/>
      <c r="X602" s="24"/>
      <c r="Y602" s="24"/>
      <c r="Z602" s="26"/>
      <c r="AA602" s="26"/>
      <c r="AB602" s="24"/>
      <c r="AC602" s="26"/>
      <c r="AD602" s="24"/>
      <c r="AE602" s="24"/>
      <c r="AF602" s="24"/>
      <c r="AG602" s="24"/>
      <c r="AH602" s="24"/>
      <c r="AI602" s="24"/>
    </row>
    <row r="603" spans="1:35" ht="13.2">
      <c r="A603" s="20"/>
      <c r="B603" s="21"/>
      <c r="C603" s="21"/>
      <c r="D603" s="21"/>
      <c r="E603" s="21"/>
      <c r="F603" s="26"/>
      <c r="G603" s="24"/>
      <c r="H603" s="24"/>
      <c r="I603" s="24"/>
      <c r="J603" s="24"/>
      <c r="K603" s="24"/>
      <c r="L603" s="24"/>
      <c r="M603" s="24"/>
      <c r="N603" s="24"/>
      <c r="O603" s="24"/>
      <c r="P603" s="25"/>
      <c r="Q603" s="24"/>
      <c r="R603" s="24"/>
      <c r="S603" s="25"/>
      <c r="T603" s="24"/>
      <c r="U603" s="24"/>
      <c r="V603" s="24"/>
      <c r="W603" s="25"/>
      <c r="X603" s="24"/>
      <c r="Y603" s="24"/>
      <c r="Z603" s="26"/>
      <c r="AA603" s="26"/>
      <c r="AB603" s="24"/>
      <c r="AC603" s="26"/>
      <c r="AD603" s="24"/>
      <c r="AE603" s="24"/>
      <c r="AF603" s="24"/>
      <c r="AG603" s="24"/>
      <c r="AH603" s="24"/>
      <c r="AI603" s="24"/>
    </row>
    <row r="604" spans="1:35" ht="13.2">
      <c r="A604" s="20"/>
      <c r="B604" s="21"/>
      <c r="C604" s="21"/>
      <c r="D604" s="21"/>
      <c r="E604" s="21"/>
      <c r="F604" s="26"/>
      <c r="G604" s="24"/>
      <c r="H604" s="24"/>
      <c r="I604" s="24"/>
      <c r="J604" s="24"/>
      <c r="K604" s="24"/>
      <c r="L604" s="24"/>
      <c r="M604" s="24"/>
      <c r="N604" s="24"/>
      <c r="O604" s="24"/>
      <c r="P604" s="25"/>
      <c r="Q604" s="24"/>
      <c r="R604" s="24"/>
      <c r="S604" s="25"/>
      <c r="T604" s="24"/>
      <c r="U604" s="24"/>
      <c r="V604" s="24"/>
      <c r="W604" s="25"/>
      <c r="X604" s="24"/>
      <c r="Y604" s="24"/>
      <c r="Z604" s="26"/>
      <c r="AA604" s="26"/>
      <c r="AB604" s="24"/>
      <c r="AC604" s="26"/>
      <c r="AD604" s="24"/>
      <c r="AE604" s="24"/>
      <c r="AF604" s="24"/>
      <c r="AG604" s="24"/>
      <c r="AH604" s="24"/>
      <c r="AI604" s="24"/>
    </row>
    <row r="605" spans="1:35" ht="13.2">
      <c r="A605" s="20"/>
      <c r="B605" s="21"/>
      <c r="C605" s="21"/>
      <c r="D605" s="21"/>
      <c r="E605" s="21"/>
      <c r="F605" s="26"/>
      <c r="G605" s="24"/>
      <c r="H605" s="24"/>
      <c r="I605" s="24"/>
      <c r="J605" s="24"/>
      <c r="K605" s="24"/>
      <c r="L605" s="24"/>
      <c r="M605" s="24"/>
      <c r="N605" s="24"/>
      <c r="O605" s="24"/>
      <c r="P605" s="25"/>
      <c r="Q605" s="24"/>
      <c r="R605" s="24"/>
      <c r="S605" s="25"/>
      <c r="T605" s="24"/>
      <c r="U605" s="24"/>
      <c r="V605" s="24"/>
      <c r="W605" s="25"/>
      <c r="X605" s="24"/>
      <c r="Y605" s="24"/>
      <c r="Z605" s="26"/>
      <c r="AA605" s="26"/>
      <c r="AB605" s="24"/>
      <c r="AC605" s="26"/>
      <c r="AD605" s="24"/>
      <c r="AE605" s="24"/>
      <c r="AF605" s="24"/>
      <c r="AG605" s="24"/>
      <c r="AH605" s="24"/>
      <c r="AI605" s="24"/>
    </row>
    <row r="606" spans="1:35" ht="13.2">
      <c r="A606" s="20"/>
      <c r="B606" s="21"/>
      <c r="C606" s="21"/>
      <c r="D606" s="21"/>
      <c r="E606" s="21"/>
      <c r="F606" s="26"/>
      <c r="G606" s="24"/>
      <c r="H606" s="24"/>
      <c r="I606" s="24"/>
      <c r="J606" s="24"/>
      <c r="K606" s="24"/>
      <c r="L606" s="24"/>
      <c r="M606" s="24"/>
      <c r="N606" s="24"/>
      <c r="O606" s="24"/>
      <c r="P606" s="25"/>
      <c r="Q606" s="24"/>
      <c r="R606" s="24"/>
      <c r="S606" s="25"/>
      <c r="T606" s="24"/>
      <c r="U606" s="24"/>
      <c r="V606" s="24"/>
      <c r="W606" s="25"/>
      <c r="X606" s="24"/>
      <c r="Y606" s="24"/>
      <c r="Z606" s="26"/>
      <c r="AA606" s="26"/>
      <c r="AB606" s="24"/>
      <c r="AC606" s="26"/>
      <c r="AD606" s="24"/>
      <c r="AE606" s="24"/>
      <c r="AF606" s="24"/>
      <c r="AG606" s="24"/>
      <c r="AH606" s="24"/>
      <c r="AI606" s="24"/>
    </row>
    <row r="607" spans="1:35" ht="13.2">
      <c r="A607" s="20"/>
      <c r="B607" s="21"/>
      <c r="C607" s="21"/>
      <c r="D607" s="21"/>
      <c r="E607" s="21"/>
      <c r="F607" s="26"/>
      <c r="G607" s="24"/>
      <c r="H607" s="24"/>
      <c r="I607" s="24"/>
      <c r="J607" s="24"/>
      <c r="K607" s="24"/>
      <c r="L607" s="24"/>
      <c r="M607" s="24"/>
      <c r="N607" s="24"/>
      <c r="O607" s="24"/>
      <c r="P607" s="25"/>
      <c r="Q607" s="24"/>
      <c r="R607" s="24"/>
      <c r="S607" s="25"/>
      <c r="T607" s="24"/>
      <c r="U607" s="24"/>
      <c r="V607" s="24"/>
      <c r="W607" s="25"/>
      <c r="X607" s="24"/>
      <c r="Y607" s="24"/>
      <c r="Z607" s="26"/>
      <c r="AA607" s="26"/>
      <c r="AB607" s="24"/>
      <c r="AC607" s="26"/>
      <c r="AD607" s="24"/>
      <c r="AE607" s="24"/>
      <c r="AF607" s="24"/>
      <c r="AG607" s="24"/>
      <c r="AH607" s="24"/>
      <c r="AI607" s="24"/>
    </row>
    <row r="608" spans="1:35" ht="13.2">
      <c r="A608" s="20"/>
      <c r="B608" s="21"/>
      <c r="C608" s="21"/>
      <c r="D608" s="21"/>
      <c r="E608" s="21"/>
      <c r="F608" s="26"/>
      <c r="G608" s="24"/>
      <c r="H608" s="24"/>
      <c r="I608" s="24"/>
      <c r="J608" s="24"/>
      <c r="K608" s="24"/>
      <c r="L608" s="24"/>
      <c r="M608" s="24"/>
      <c r="N608" s="24"/>
      <c r="O608" s="24"/>
      <c r="P608" s="25"/>
      <c r="Q608" s="24"/>
      <c r="R608" s="24"/>
      <c r="S608" s="25"/>
      <c r="T608" s="24"/>
      <c r="U608" s="24"/>
      <c r="V608" s="24"/>
      <c r="W608" s="25"/>
      <c r="X608" s="24"/>
      <c r="Y608" s="24"/>
      <c r="Z608" s="26"/>
      <c r="AA608" s="26"/>
      <c r="AB608" s="24"/>
      <c r="AC608" s="26"/>
      <c r="AD608" s="24"/>
      <c r="AE608" s="24"/>
      <c r="AF608" s="24"/>
      <c r="AG608" s="24"/>
      <c r="AH608" s="24"/>
      <c r="AI608" s="24"/>
    </row>
    <row r="609" spans="1:35" ht="13.2">
      <c r="A609" s="20"/>
      <c r="B609" s="21"/>
      <c r="C609" s="21"/>
      <c r="D609" s="21"/>
      <c r="E609" s="21"/>
      <c r="F609" s="26"/>
      <c r="G609" s="24"/>
      <c r="H609" s="24"/>
      <c r="I609" s="24"/>
      <c r="J609" s="24"/>
      <c r="K609" s="24"/>
      <c r="L609" s="24"/>
      <c r="M609" s="24"/>
      <c r="N609" s="24"/>
      <c r="O609" s="24"/>
      <c r="P609" s="25"/>
      <c r="Q609" s="24"/>
      <c r="R609" s="24"/>
      <c r="S609" s="25"/>
      <c r="T609" s="24"/>
      <c r="U609" s="24"/>
      <c r="V609" s="24"/>
      <c r="W609" s="25"/>
      <c r="X609" s="24"/>
      <c r="Y609" s="24"/>
      <c r="Z609" s="26"/>
      <c r="AA609" s="26"/>
      <c r="AB609" s="24"/>
      <c r="AC609" s="26"/>
      <c r="AD609" s="24"/>
      <c r="AE609" s="24"/>
      <c r="AF609" s="24"/>
      <c r="AG609" s="24"/>
      <c r="AH609" s="24"/>
      <c r="AI609" s="24"/>
    </row>
    <row r="610" spans="1:35" ht="13.2">
      <c r="A610" s="20"/>
      <c r="B610" s="21"/>
      <c r="C610" s="21"/>
      <c r="D610" s="21"/>
      <c r="E610" s="21"/>
      <c r="F610" s="26"/>
      <c r="G610" s="24"/>
      <c r="H610" s="24"/>
      <c r="I610" s="24"/>
      <c r="J610" s="24"/>
      <c r="K610" s="24"/>
      <c r="L610" s="24"/>
      <c r="M610" s="24"/>
      <c r="N610" s="24"/>
      <c r="O610" s="24"/>
      <c r="P610" s="25"/>
      <c r="Q610" s="24"/>
      <c r="R610" s="24"/>
      <c r="S610" s="25"/>
      <c r="T610" s="24"/>
      <c r="U610" s="24"/>
      <c r="V610" s="24"/>
      <c r="W610" s="25"/>
      <c r="X610" s="24"/>
      <c r="Y610" s="24"/>
      <c r="Z610" s="26"/>
      <c r="AA610" s="26"/>
      <c r="AB610" s="24"/>
      <c r="AC610" s="26"/>
      <c r="AD610" s="24"/>
      <c r="AE610" s="24"/>
      <c r="AF610" s="24"/>
      <c r="AG610" s="24"/>
      <c r="AH610" s="24"/>
      <c r="AI610" s="24"/>
    </row>
    <row r="611" spans="1:35" ht="13.2">
      <c r="A611" s="20"/>
      <c r="B611" s="21"/>
      <c r="C611" s="21"/>
      <c r="D611" s="21"/>
      <c r="E611" s="21"/>
      <c r="F611" s="26"/>
      <c r="G611" s="24"/>
      <c r="H611" s="24"/>
      <c r="I611" s="24"/>
      <c r="J611" s="24"/>
      <c r="K611" s="24"/>
      <c r="L611" s="24"/>
      <c r="M611" s="24"/>
      <c r="N611" s="24"/>
      <c r="O611" s="24"/>
      <c r="P611" s="25"/>
      <c r="Q611" s="24"/>
      <c r="R611" s="24"/>
      <c r="S611" s="25"/>
      <c r="T611" s="24"/>
      <c r="U611" s="24"/>
      <c r="V611" s="24"/>
      <c r="W611" s="25"/>
      <c r="X611" s="24"/>
      <c r="Y611" s="24"/>
      <c r="Z611" s="26"/>
      <c r="AA611" s="26"/>
      <c r="AB611" s="24"/>
      <c r="AC611" s="26"/>
      <c r="AD611" s="24"/>
      <c r="AE611" s="24"/>
      <c r="AF611" s="24"/>
      <c r="AG611" s="24"/>
      <c r="AH611" s="24"/>
      <c r="AI611" s="24"/>
    </row>
    <row r="612" spans="1:35" ht="13.2">
      <c r="A612" s="20"/>
      <c r="B612" s="21"/>
      <c r="C612" s="21"/>
      <c r="D612" s="21"/>
      <c r="E612" s="21"/>
      <c r="F612" s="26"/>
      <c r="G612" s="24"/>
      <c r="H612" s="24"/>
      <c r="I612" s="24"/>
      <c r="J612" s="24"/>
      <c r="K612" s="24"/>
      <c r="L612" s="24"/>
      <c r="M612" s="24"/>
      <c r="N612" s="24"/>
      <c r="O612" s="24"/>
      <c r="P612" s="25"/>
      <c r="Q612" s="24"/>
      <c r="R612" s="24"/>
      <c r="S612" s="25"/>
      <c r="T612" s="24"/>
      <c r="U612" s="24"/>
      <c r="V612" s="24"/>
      <c r="W612" s="25"/>
      <c r="X612" s="24"/>
      <c r="Y612" s="24"/>
      <c r="Z612" s="26"/>
      <c r="AA612" s="26"/>
      <c r="AB612" s="24"/>
      <c r="AC612" s="26"/>
      <c r="AD612" s="24"/>
      <c r="AE612" s="24"/>
      <c r="AF612" s="24"/>
      <c r="AG612" s="24"/>
      <c r="AH612" s="24"/>
      <c r="AI612" s="24"/>
    </row>
    <row r="613" spans="1:35" ht="13.2">
      <c r="A613" s="20"/>
      <c r="B613" s="21"/>
      <c r="C613" s="21"/>
      <c r="D613" s="21"/>
      <c r="E613" s="21"/>
      <c r="F613" s="26"/>
      <c r="G613" s="24"/>
      <c r="H613" s="24"/>
      <c r="I613" s="24"/>
      <c r="J613" s="24"/>
      <c r="K613" s="24"/>
      <c r="L613" s="24"/>
      <c r="M613" s="24"/>
      <c r="N613" s="24"/>
      <c r="O613" s="24"/>
      <c r="P613" s="25"/>
      <c r="Q613" s="24"/>
      <c r="R613" s="24"/>
      <c r="S613" s="25"/>
      <c r="T613" s="24"/>
      <c r="U613" s="24"/>
      <c r="V613" s="24"/>
      <c r="W613" s="25"/>
      <c r="X613" s="24"/>
      <c r="Y613" s="24"/>
      <c r="Z613" s="26"/>
      <c r="AA613" s="26"/>
      <c r="AB613" s="24"/>
      <c r="AC613" s="26"/>
      <c r="AD613" s="24"/>
      <c r="AE613" s="24"/>
      <c r="AF613" s="24"/>
      <c r="AG613" s="24"/>
      <c r="AH613" s="24"/>
      <c r="AI613" s="24"/>
    </row>
    <row r="614" spans="1:35" ht="13.2">
      <c r="A614" s="20"/>
      <c r="B614" s="21"/>
      <c r="C614" s="21"/>
      <c r="D614" s="21"/>
      <c r="E614" s="21"/>
      <c r="F614" s="26"/>
      <c r="G614" s="24"/>
      <c r="H614" s="24"/>
      <c r="I614" s="24"/>
      <c r="J614" s="24"/>
      <c r="K614" s="24"/>
      <c r="L614" s="24"/>
      <c r="M614" s="24"/>
      <c r="N614" s="24"/>
      <c r="O614" s="24"/>
      <c r="P614" s="25"/>
      <c r="Q614" s="24"/>
      <c r="R614" s="24"/>
      <c r="S614" s="25"/>
      <c r="T614" s="24"/>
      <c r="U614" s="24"/>
      <c r="V614" s="24"/>
      <c r="W614" s="25"/>
      <c r="X614" s="24"/>
      <c r="Y614" s="24"/>
      <c r="Z614" s="26"/>
      <c r="AA614" s="26"/>
      <c r="AB614" s="24"/>
      <c r="AC614" s="26"/>
      <c r="AD614" s="24"/>
      <c r="AE614" s="24"/>
      <c r="AF614" s="24"/>
      <c r="AG614" s="24"/>
      <c r="AH614" s="24"/>
      <c r="AI614" s="24"/>
    </row>
    <row r="615" spans="1:35" ht="13.2">
      <c r="A615" s="20"/>
      <c r="B615" s="21"/>
      <c r="C615" s="21"/>
      <c r="D615" s="21"/>
      <c r="E615" s="21"/>
      <c r="F615" s="26"/>
      <c r="G615" s="24"/>
      <c r="H615" s="24"/>
      <c r="I615" s="24"/>
      <c r="J615" s="24"/>
      <c r="K615" s="24"/>
      <c r="L615" s="24"/>
      <c r="M615" s="24"/>
      <c r="N615" s="24"/>
      <c r="O615" s="24"/>
      <c r="P615" s="25"/>
      <c r="Q615" s="24"/>
      <c r="R615" s="24"/>
      <c r="S615" s="25"/>
      <c r="T615" s="24"/>
      <c r="U615" s="24"/>
      <c r="V615" s="24"/>
      <c r="W615" s="25"/>
      <c r="X615" s="24"/>
      <c r="Y615" s="24"/>
      <c r="Z615" s="26"/>
      <c r="AA615" s="26"/>
      <c r="AB615" s="24"/>
      <c r="AC615" s="26"/>
      <c r="AD615" s="24"/>
      <c r="AE615" s="24"/>
      <c r="AF615" s="24"/>
      <c r="AG615" s="24"/>
      <c r="AH615" s="24"/>
      <c r="AI615" s="24"/>
    </row>
    <row r="616" spans="1:35" ht="13.2">
      <c r="A616" s="20"/>
      <c r="B616" s="21"/>
      <c r="C616" s="21"/>
      <c r="D616" s="21"/>
      <c r="E616" s="21"/>
      <c r="F616" s="26"/>
      <c r="G616" s="24"/>
      <c r="H616" s="24"/>
      <c r="I616" s="24"/>
      <c r="J616" s="24"/>
      <c r="K616" s="24"/>
      <c r="L616" s="24"/>
      <c r="M616" s="24"/>
      <c r="N616" s="24"/>
      <c r="O616" s="24"/>
      <c r="P616" s="25"/>
      <c r="Q616" s="24"/>
      <c r="R616" s="24"/>
      <c r="S616" s="25"/>
      <c r="T616" s="24"/>
      <c r="U616" s="24"/>
      <c r="V616" s="24"/>
      <c r="W616" s="25"/>
      <c r="X616" s="24"/>
      <c r="Y616" s="24"/>
      <c r="Z616" s="26"/>
      <c r="AA616" s="26"/>
      <c r="AB616" s="24"/>
      <c r="AC616" s="26"/>
      <c r="AD616" s="24"/>
      <c r="AE616" s="24"/>
      <c r="AF616" s="24"/>
      <c r="AG616" s="24"/>
      <c r="AH616" s="24"/>
      <c r="AI616" s="24"/>
    </row>
    <row r="617" spans="1:35" ht="13.2">
      <c r="A617" s="20"/>
      <c r="B617" s="21"/>
      <c r="C617" s="21"/>
      <c r="D617" s="21"/>
      <c r="E617" s="21"/>
      <c r="F617" s="26"/>
      <c r="G617" s="24"/>
      <c r="H617" s="24"/>
      <c r="I617" s="24"/>
      <c r="J617" s="24"/>
      <c r="K617" s="24"/>
      <c r="L617" s="24"/>
      <c r="M617" s="24"/>
      <c r="N617" s="24"/>
      <c r="O617" s="24"/>
      <c r="P617" s="25"/>
      <c r="Q617" s="24"/>
      <c r="R617" s="24"/>
      <c r="S617" s="25"/>
      <c r="T617" s="24"/>
      <c r="U617" s="24"/>
      <c r="V617" s="24"/>
      <c r="W617" s="25"/>
      <c r="X617" s="24"/>
      <c r="Y617" s="24"/>
      <c r="Z617" s="26"/>
      <c r="AA617" s="26"/>
      <c r="AB617" s="24"/>
      <c r="AC617" s="26"/>
      <c r="AD617" s="24"/>
      <c r="AE617" s="24"/>
      <c r="AF617" s="24"/>
      <c r="AG617" s="24"/>
      <c r="AH617" s="24"/>
      <c r="AI617" s="24"/>
    </row>
    <row r="618" spans="1:35" ht="13.2">
      <c r="A618" s="20"/>
      <c r="B618" s="21"/>
      <c r="C618" s="21"/>
      <c r="D618" s="21"/>
      <c r="E618" s="21"/>
      <c r="F618" s="26"/>
      <c r="G618" s="24"/>
      <c r="H618" s="24"/>
      <c r="I618" s="24"/>
      <c r="J618" s="24"/>
      <c r="K618" s="24"/>
      <c r="L618" s="24"/>
      <c r="M618" s="24"/>
      <c r="N618" s="24"/>
      <c r="O618" s="24"/>
      <c r="P618" s="25"/>
      <c r="Q618" s="24"/>
      <c r="R618" s="24"/>
      <c r="S618" s="25"/>
      <c r="T618" s="24"/>
      <c r="U618" s="24"/>
      <c r="V618" s="24"/>
      <c r="W618" s="25"/>
      <c r="X618" s="24"/>
      <c r="Y618" s="24"/>
      <c r="Z618" s="26"/>
      <c r="AA618" s="26"/>
      <c r="AB618" s="24"/>
      <c r="AC618" s="26"/>
      <c r="AD618" s="24"/>
      <c r="AE618" s="24"/>
      <c r="AF618" s="24"/>
      <c r="AG618" s="24"/>
      <c r="AH618" s="24"/>
      <c r="AI618" s="24"/>
    </row>
    <row r="619" spans="1:35" ht="13.2">
      <c r="A619" s="20"/>
      <c r="B619" s="21"/>
      <c r="C619" s="21"/>
      <c r="D619" s="21"/>
      <c r="E619" s="21"/>
      <c r="F619" s="26"/>
      <c r="G619" s="24"/>
      <c r="H619" s="24"/>
      <c r="I619" s="24"/>
      <c r="J619" s="24"/>
      <c r="K619" s="24"/>
      <c r="L619" s="24"/>
      <c r="M619" s="24"/>
      <c r="N619" s="24"/>
      <c r="O619" s="24"/>
      <c r="P619" s="25"/>
      <c r="Q619" s="24"/>
      <c r="R619" s="24"/>
      <c r="S619" s="25"/>
      <c r="T619" s="24"/>
      <c r="U619" s="24"/>
      <c r="V619" s="24"/>
      <c r="W619" s="25"/>
      <c r="X619" s="24"/>
      <c r="Y619" s="24"/>
      <c r="Z619" s="26"/>
      <c r="AA619" s="26"/>
      <c r="AB619" s="24"/>
      <c r="AC619" s="26"/>
      <c r="AD619" s="24"/>
      <c r="AE619" s="24"/>
      <c r="AF619" s="24"/>
      <c r="AG619" s="24"/>
      <c r="AH619" s="24"/>
      <c r="AI619" s="24"/>
    </row>
    <row r="620" spans="1:35" ht="13.2">
      <c r="A620" s="20"/>
      <c r="B620" s="21"/>
      <c r="C620" s="21"/>
      <c r="D620" s="21"/>
      <c r="E620" s="21"/>
      <c r="F620" s="26"/>
      <c r="G620" s="24"/>
      <c r="H620" s="24"/>
      <c r="I620" s="24"/>
      <c r="J620" s="24"/>
      <c r="K620" s="24"/>
      <c r="L620" s="24"/>
      <c r="M620" s="24"/>
      <c r="N620" s="24"/>
      <c r="O620" s="24"/>
      <c r="P620" s="25"/>
      <c r="Q620" s="24"/>
      <c r="R620" s="24"/>
      <c r="S620" s="25"/>
      <c r="T620" s="24"/>
      <c r="U620" s="24"/>
      <c r="V620" s="24"/>
      <c r="W620" s="25"/>
      <c r="X620" s="24"/>
      <c r="Y620" s="24"/>
      <c r="Z620" s="26"/>
      <c r="AA620" s="26"/>
      <c r="AB620" s="24"/>
      <c r="AC620" s="26"/>
      <c r="AD620" s="24"/>
      <c r="AE620" s="24"/>
      <c r="AF620" s="24"/>
      <c r="AG620" s="24"/>
      <c r="AH620" s="24"/>
      <c r="AI620" s="24"/>
    </row>
    <row r="621" spans="1:35" ht="13.2">
      <c r="A621" s="20"/>
      <c r="B621" s="21"/>
      <c r="C621" s="21"/>
      <c r="D621" s="21"/>
      <c r="E621" s="21"/>
      <c r="F621" s="26"/>
      <c r="G621" s="24"/>
      <c r="H621" s="24"/>
      <c r="I621" s="24"/>
      <c r="J621" s="24"/>
      <c r="K621" s="24"/>
      <c r="L621" s="24"/>
      <c r="M621" s="24"/>
      <c r="N621" s="24"/>
      <c r="O621" s="24"/>
      <c r="P621" s="25"/>
      <c r="Q621" s="24"/>
      <c r="R621" s="24"/>
      <c r="S621" s="25"/>
      <c r="T621" s="24"/>
      <c r="U621" s="24"/>
      <c r="V621" s="24"/>
      <c r="W621" s="25"/>
      <c r="X621" s="24"/>
      <c r="Y621" s="24"/>
      <c r="Z621" s="26"/>
      <c r="AA621" s="26"/>
      <c r="AB621" s="24"/>
      <c r="AC621" s="26"/>
      <c r="AD621" s="24"/>
      <c r="AE621" s="24"/>
      <c r="AF621" s="24"/>
      <c r="AG621" s="24"/>
      <c r="AH621" s="24"/>
      <c r="AI621" s="24"/>
    </row>
    <row r="622" spans="1:35" ht="13.2">
      <c r="A622" s="20"/>
      <c r="B622" s="21"/>
      <c r="C622" s="21"/>
      <c r="D622" s="21"/>
      <c r="E622" s="21"/>
      <c r="F622" s="26"/>
      <c r="G622" s="24"/>
      <c r="H622" s="24"/>
      <c r="I622" s="24"/>
      <c r="J622" s="24"/>
      <c r="K622" s="24"/>
      <c r="L622" s="24"/>
      <c r="M622" s="24"/>
      <c r="N622" s="24"/>
      <c r="O622" s="24"/>
      <c r="P622" s="25"/>
      <c r="Q622" s="24"/>
      <c r="R622" s="24"/>
      <c r="S622" s="25"/>
      <c r="T622" s="24"/>
      <c r="U622" s="24"/>
      <c r="V622" s="24"/>
      <c r="W622" s="25"/>
      <c r="X622" s="24"/>
      <c r="Y622" s="24"/>
      <c r="Z622" s="26"/>
      <c r="AA622" s="26"/>
      <c r="AB622" s="24"/>
      <c r="AC622" s="26"/>
      <c r="AD622" s="24"/>
      <c r="AE622" s="24"/>
      <c r="AF622" s="24"/>
      <c r="AG622" s="24"/>
      <c r="AH622" s="24"/>
      <c r="AI622" s="24"/>
    </row>
    <row r="623" spans="1:35" ht="13.2">
      <c r="A623" s="20"/>
      <c r="B623" s="21"/>
      <c r="C623" s="21"/>
      <c r="D623" s="21"/>
      <c r="E623" s="21"/>
      <c r="F623" s="26"/>
      <c r="G623" s="24"/>
      <c r="H623" s="24"/>
      <c r="I623" s="24"/>
      <c r="J623" s="24"/>
      <c r="K623" s="24"/>
      <c r="L623" s="24"/>
      <c r="M623" s="24"/>
      <c r="N623" s="24"/>
      <c r="O623" s="24"/>
      <c r="P623" s="25"/>
      <c r="Q623" s="24"/>
      <c r="R623" s="24"/>
      <c r="S623" s="25"/>
      <c r="T623" s="24"/>
      <c r="U623" s="24"/>
      <c r="V623" s="24"/>
      <c r="W623" s="25"/>
      <c r="X623" s="24"/>
      <c r="Y623" s="24"/>
      <c r="Z623" s="26"/>
      <c r="AA623" s="26"/>
      <c r="AB623" s="24"/>
      <c r="AC623" s="26"/>
      <c r="AD623" s="24"/>
      <c r="AE623" s="24"/>
      <c r="AF623" s="24"/>
      <c r="AG623" s="24"/>
      <c r="AH623" s="24"/>
      <c r="AI623" s="24"/>
    </row>
    <row r="624" spans="1:35" ht="13.2">
      <c r="A624" s="20"/>
      <c r="B624" s="21"/>
      <c r="C624" s="21"/>
      <c r="D624" s="21"/>
      <c r="E624" s="21"/>
      <c r="F624" s="26"/>
      <c r="G624" s="24"/>
      <c r="H624" s="24"/>
      <c r="I624" s="24"/>
      <c r="J624" s="24"/>
      <c r="K624" s="24"/>
      <c r="L624" s="24"/>
      <c r="M624" s="24"/>
      <c r="N624" s="24"/>
      <c r="O624" s="24"/>
      <c r="P624" s="25"/>
      <c r="Q624" s="24"/>
      <c r="R624" s="24"/>
      <c r="S624" s="25"/>
      <c r="T624" s="24"/>
      <c r="U624" s="24"/>
      <c r="V624" s="24"/>
      <c r="W624" s="25"/>
      <c r="X624" s="24"/>
      <c r="Y624" s="24"/>
      <c r="Z624" s="26"/>
      <c r="AA624" s="26"/>
      <c r="AB624" s="24"/>
      <c r="AC624" s="26"/>
      <c r="AD624" s="24"/>
      <c r="AE624" s="24"/>
      <c r="AF624" s="24"/>
      <c r="AG624" s="24"/>
      <c r="AH624" s="24"/>
      <c r="AI624" s="24"/>
    </row>
    <row r="625" spans="1:35" ht="13.2">
      <c r="A625" s="20"/>
      <c r="B625" s="21"/>
      <c r="C625" s="21"/>
      <c r="D625" s="21"/>
      <c r="E625" s="21"/>
      <c r="F625" s="26"/>
      <c r="G625" s="24"/>
      <c r="H625" s="24"/>
      <c r="I625" s="24"/>
      <c r="J625" s="24"/>
      <c r="K625" s="24"/>
      <c r="L625" s="24"/>
      <c r="M625" s="24"/>
      <c r="N625" s="24"/>
      <c r="O625" s="24"/>
      <c r="P625" s="25"/>
      <c r="Q625" s="24"/>
      <c r="R625" s="24"/>
      <c r="S625" s="25"/>
      <c r="T625" s="24"/>
      <c r="U625" s="24"/>
      <c r="V625" s="24"/>
      <c r="W625" s="25"/>
      <c r="X625" s="24"/>
      <c r="Y625" s="24"/>
      <c r="Z625" s="26"/>
      <c r="AA625" s="26"/>
      <c r="AB625" s="24"/>
      <c r="AC625" s="26"/>
      <c r="AD625" s="24"/>
      <c r="AE625" s="24"/>
      <c r="AF625" s="24"/>
      <c r="AG625" s="24"/>
      <c r="AH625" s="24"/>
      <c r="AI625" s="24"/>
    </row>
    <row r="626" spans="1:35" ht="13.2">
      <c r="A626" s="20"/>
      <c r="B626" s="21"/>
      <c r="C626" s="21"/>
      <c r="D626" s="21"/>
      <c r="E626" s="21"/>
      <c r="F626" s="26"/>
      <c r="G626" s="24"/>
      <c r="H626" s="24"/>
      <c r="I626" s="24"/>
      <c r="J626" s="24"/>
      <c r="K626" s="24"/>
      <c r="L626" s="24"/>
      <c r="M626" s="24"/>
      <c r="N626" s="24"/>
      <c r="O626" s="24"/>
      <c r="P626" s="25"/>
      <c r="Q626" s="24"/>
      <c r="R626" s="24"/>
      <c r="S626" s="25"/>
      <c r="T626" s="24"/>
      <c r="U626" s="24"/>
      <c r="V626" s="24"/>
      <c r="W626" s="25"/>
      <c r="X626" s="24"/>
      <c r="Y626" s="24"/>
      <c r="Z626" s="26"/>
      <c r="AA626" s="26"/>
      <c r="AB626" s="24"/>
      <c r="AC626" s="26"/>
      <c r="AD626" s="24"/>
      <c r="AE626" s="24"/>
      <c r="AF626" s="24"/>
      <c r="AG626" s="24"/>
      <c r="AH626" s="24"/>
      <c r="AI626" s="24"/>
    </row>
    <row r="627" spans="1:35" ht="13.2">
      <c r="A627" s="20"/>
      <c r="B627" s="21"/>
      <c r="C627" s="21"/>
      <c r="D627" s="21"/>
      <c r="E627" s="21"/>
      <c r="F627" s="26"/>
      <c r="G627" s="24"/>
      <c r="H627" s="24"/>
      <c r="I627" s="24"/>
      <c r="J627" s="24"/>
      <c r="K627" s="24"/>
      <c r="L627" s="24"/>
      <c r="M627" s="24"/>
      <c r="N627" s="24"/>
      <c r="O627" s="24"/>
      <c r="P627" s="25"/>
      <c r="Q627" s="24"/>
      <c r="R627" s="24"/>
      <c r="S627" s="25"/>
      <c r="T627" s="24"/>
      <c r="U627" s="24"/>
      <c r="V627" s="24"/>
      <c r="W627" s="25"/>
      <c r="X627" s="24"/>
      <c r="Y627" s="24"/>
      <c r="Z627" s="26"/>
      <c r="AA627" s="26"/>
      <c r="AB627" s="24"/>
      <c r="AC627" s="26"/>
      <c r="AD627" s="24"/>
      <c r="AE627" s="24"/>
      <c r="AF627" s="24"/>
      <c r="AG627" s="24"/>
      <c r="AH627" s="24"/>
      <c r="AI627" s="24"/>
    </row>
    <row r="628" spans="1:35" ht="13.2">
      <c r="A628" s="20"/>
      <c r="B628" s="21"/>
      <c r="C628" s="21"/>
      <c r="D628" s="21"/>
      <c r="E628" s="21"/>
      <c r="F628" s="26"/>
      <c r="G628" s="24"/>
      <c r="H628" s="24"/>
      <c r="I628" s="24"/>
      <c r="J628" s="24"/>
      <c r="K628" s="24"/>
      <c r="L628" s="24"/>
      <c r="M628" s="24"/>
      <c r="N628" s="24"/>
      <c r="O628" s="24"/>
      <c r="P628" s="25"/>
      <c r="Q628" s="24"/>
      <c r="R628" s="24"/>
      <c r="S628" s="25"/>
      <c r="T628" s="24"/>
      <c r="U628" s="24"/>
      <c r="V628" s="24"/>
      <c r="W628" s="25"/>
      <c r="X628" s="24"/>
      <c r="Y628" s="24"/>
      <c r="Z628" s="26"/>
      <c r="AA628" s="26"/>
      <c r="AB628" s="24"/>
      <c r="AC628" s="26"/>
      <c r="AD628" s="24"/>
      <c r="AE628" s="24"/>
      <c r="AF628" s="24"/>
      <c r="AG628" s="24"/>
      <c r="AH628" s="24"/>
      <c r="AI628" s="24"/>
    </row>
    <row r="629" spans="1:35" ht="13.2">
      <c r="A629" s="20"/>
      <c r="B629" s="21"/>
      <c r="C629" s="21"/>
      <c r="D629" s="21"/>
      <c r="E629" s="21"/>
      <c r="F629" s="26"/>
      <c r="G629" s="24"/>
      <c r="H629" s="24"/>
      <c r="I629" s="24"/>
      <c r="J629" s="24"/>
      <c r="K629" s="24"/>
      <c r="L629" s="24"/>
      <c r="M629" s="24"/>
      <c r="N629" s="24"/>
      <c r="O629" s="24"/>
      <c r="P629" s="25"/>
      <c r="Q629" s="24"/>
      <c r="R629" s="24"/>
      <c r="S629" s="25"/>
      <c r="T629" s="24"/>
      <c r="U629" s="24"/>
      <c r="V629" s="24"/>
      <c r="W629" s="25"/>
      <c r="X629" s="24"/>
      <c r="Y629" s="24"/>
      <c r="Z629" s="26"/>
      <c r="AA629" s="26"/>
      <c r="AB629" s="24"/>
      <c r="AC629" s="26"/>
      <c r="AD629" s="24"/>
      <c r="AE629" s="24"/>
      <c r="AF629" s="24"/>
      <c r="AG629" s="24"/>
      <c r="AH629" s="24"/>
      <c r="AI629" s="24"/>
    </row>
    <row r="630" spans="1:35" ht="13.2">
      <c r="A630" s="20"/>
      <c r="B630" s="21"/>
      <c r="C630" s="21"/>
      <c r="D630" s="21"/>
      <c r="E630" s="21"/>
      <c r="F630" s="26"/>
      <c r="G630" s="24"/>
      <c r="H630" s="24"/>
      <c r="I630" s="24"/>
      <c r="J630" s="24"/>
      <c r="K630" s="24"/>
      <c r="L630" s="24"/>
      <c r="M630" s="24"/>
      <c r="N630" s="24"/>
      <c r="O630" s="24"/>
      <c r="P630" s="25"/>
      <c r="Q630" s="24"/>
      <c r="R630" s="24"/>
      <c r="S630" s="25"/>
      <c r="T630" s="24"/>
      <c r="U630" s="24"/>
      <c r="V630" s="24"/>
      <c r="W630" s="25"/>
      <c r="X630" s="24"/>
      <c r="Y630" s="24"/>
      <c r="Z630" s="26"/>
      <c r="AA630" s="26"/>
      <c r="AB630" s="24"/>
      <c r="AC630" s="26"/>
      <c r="AD630" s="24"/>
      <c r="AE630" s="24"/>
      <c r="AF630" s="24"/>
      <c r="AG630" s="24"/>
      <c r="AH630" s="24"/>
      <c r="AI630" s="24"/>
    </row>
    <row r="631" spans="1:35" ht="13.2">
      <c r="A631" s="20"/>
      <c r="B631" s="21"/>
      <c r="C631" s="21"/>
      <c r="D631" s="21"/>
      <c r="E631" s="21"/>
      <c r="F631" s="26"/>
      <c r="G631" s="24"/>
      <c r="H631" s="24"/>
      <c r="I631" s="24"/>
      <c r="J631" s="24"/>
      <c r="K631" s="24"/>
      <c r="L631" s="24"/>
      <c r="M631" s="24"/>
      <c r="N631" s="24"/>
      <c r="O631" s="24"/>
      <c r="P631" s="25"/>
      <c r="Q631" s="24"/>
      <c r="R631" s="24"/>
      <c r="S631" s="25"/>
      <c r="T631" s="24"/>
      <c r="U631" s="24"/>
      <c r="V631" s="24"/>
      <c r="W631" s="25"/>
      <c r="X631" s="24"/>
      <c r="Y631" s="24"/>
      <c r="Z631" s="26"/>
      <c r="AA631" s="26"/>
      <c r="AB631" s="24"/>
      <c r="AC631" s="26"/>
      <c r="AD631" s="24"/>
      <c r="AE631" s="24"/>
      <c r="AF631" s="24"/>
      <c r="AG631" s="24"/>
      <c r="AH631" s="24"/>
      <c r="AI631" s="24"/>
    </row>
    <row r="632" spans="1:35" ht="13.2">
      <c r="A632" s="20"/>
      <c r="B632" s="21"/>
      <c r="C632" s="21"/>
      <c r="D632" s="21"/>
      <c r="E632" s="21"/>
      <c r="F632" s="26"/>
      <c r="G632" s="24"/>
      <c r="H632" s="24"/>
      <c r="I632" s="24"/>
      <c r="J632" s="24"/>
      <c r="K632" s="24"/>
      <c r="L632" s="24"/>
      <c r="M632" s="24"/>
      <c r="N632" s="24"/>
      <c r="O632" s="24"/>
      <c r="P632" s="25"/>
      <c r="Q632" s="24"/>
      <c r="R632" s="24"/>
      <c r="S632" s="25"/>
      <c r="T632" s="24"/>
      <c r="U632" s="24"/>
      <c r="V632" s="24"/>
      <c r="W632" s="25"/>
      <c r="X632" s="24"/>
      <c r="Y632" s="24"/>
      <c r="Z632" s="26"/>
      <c r="AA632" s="26"/>
      <c r="AB632" s="24"/>
      <c r="AC632" s="26"/>
      <c r="AD632" s="24"/>
      <c r="AE632" s="24"/>
      <c r="AF632" s="24"/>
      <c r="AG632" s="24"/>
      <c r="AH632" s="24"/>
      <c r="AI632" s="24"/>
    </row>
    <row r="633" spans="1:35" ht="13.2">
      <c r="A633" s="20"/>
      <c r="B633" s="21"/>
      <c r="C633" s="21"/>
      <c r="D633" s="21"/>
      <c r="E633" s="21"/>
      <c r="F633" s="26"/>
      <c r="G633" s="24"/>
      <c r="H633" s="24"/>
      <c r="I633" s="24"/>
      <c r="J633" s="24"/>
      <c r="K633" s="24"/>
      <c r="L633" s="24"/>
      <c r="M633" s="24"/>
      <c r="N633" s="24"/>
      <c r="O633" s="24"/>
      <c r="P633" s="25"/>
      <c r="Q633" s="24"/>
      <c r="R633" s="24"/>
      <c r="S633" s="25"/>
      <c r="T633" s="24"/>
      <c r="U633" s="24"/>
      <c r="V633" s="24"/>
      <c r="W633" s="25"/>
      <c r="X633" s="24"/>
      <c r="Y633" s="24"/>
      <c r="Z633" s="26"/>
      <c r="AA633" s="26"/>
      <c r="AB633" s="24"/>
      <c r="AC633" s="26"/>
      <c r="AD633" s="24"/>
      <c r="AE633" s="24"/>
      <c r="AF633" s="24"/>
      <c r="AG633" s="24"/>
      <c r="AH633" s="24"/>
      <c r="AI633" s="24"/>
    </row>
    <row r="634" spans="1:35" ht="13.2">
      <c r="A634" s="20"/>
      <c r="B634" s="21"/>
      <c r="C634" s="21"/>
      <c r="D634" s="21"/>
      <c r="E634" s="21"/>
      <c r="F634" s="26"/>
      <c r="G634" s="24"/>
      <c r="H634" s="24"/>
      <c r="I634" s="24"/>
      <c r="J634" s="24"/>
      <c r="K634" s="24"/>
      <c r="L634" s="24"/>
      <c r="M634" s="24"/>
      <c r="N634" s="24"/>
      <c r="O634" s="24"/>
      <c r="P634" s="25"/>
      <c r="Q634" s="24"/>
      <c r="R634" s="24"/>
      <c r="S634" s="25"/>
      <c r="T634" s="24"/>
      <c r="U634" s="24"/>
      <c r="V634" s="24"/>
      <c r="W634" s="25"/>
      <c r="X634" s="24"/>
      <c r="Y634" s="24"/>
      <c r="Z634" s="26"/>
      <c r="AA634" s="26"/>
      <c r="AB634" s="24"/>
      <c r="AC634" s="26"/>
      <c r="AD634" s="24"/>
      <c r="AE634" s="24"/>
      <c r="AF634" s="24"/>
      <c r="AG634" s="24"/>
      <c r="AH634" s="24"/>
      <c r="AI634" s="24"/>
    </row>
    <row r="635" spans="1:35" ht="13.2">
      <c r="A635" s="20"/>
      <c r="B635" s="21"/>
      <c r="C635" s="21"/>
      <c r="D635" s="21"/>
      <c r="E635" s="21"/>
      <c r="F635" s="26"/>
      <c r="G635" s="24"/>
      <c r="H635" s="24"/>
      <c r="I635" s="24"/>
      <c r="J635" s="24"/>
      <c r="K635" s="24"/>
      <c r="L635" s="24"/>
      <c r="M635" s="24"/>
      <c r="N635" s="24"/>
      <c r="O635" s="24"/>
      <c r="P635" s="25"/>
      <c r="Q635" s="24"/>
      <c r="R635" s="24"/>
      <c r="S635" s="25"/>
      <c r="T635" s="24"/>
      <c r="U635" s="24"/>
      <c r="V635" s="24"/>
      <c r="W635" s="25"/>
      <c r="X635" s="24"/>
      <c r="Y635" s="24"/>
      <c r="Z635" s="26"/>
      <c r="AA635" s="26"/>
      <c r="AB635" s="24"/>
      <c r="AC635" s="26"/>
      <c r="AD635" s="24"/>
      <c r="AE635" s="24"/>
      <c r="AF635" s="24"/>
      <c r="AG635" s="24"/>
      <c r="AH635" s="24"/>
      <c r="AI635" s="24"/>
    </row>
    <row r="636" spans="1:35" ht="13.2">
      <c r="A636" s="20"/>
      <c r="B636" s="21"/>
      <c r="C636" s="21"/>
      <c r="D636" s="21"/>
      <c r="E636" s="21"/>
      <c r="F636" s="26"/>
      <c r="G636" s="24"/>
      <c r="H636" s="24"/>
      <c r="I636" s="24"/>
      <c r="J636" s="24"/>
      <c r="K636" s="24"/>
      <c r="L636" s="24"/>
      <c r="M636" s="24"/>
      <c r="N636" s="24"/>
      <c r="O636" s="24"/>
      <c r="P636" s="25"/>
      <c r="Q636" s="24"/>
      <c r="R636" s="24"/>
      <c r="S636" s="25"/>
      <c r="T636" s="24"/>
      <c r="U636" s="24"/>
      <c r="V636" s="24"/>
      <c r="W636" s="25"/>
      <c r="X636" s="24"/>
      <c r="Y636" s="24"/>
      <c r="Z636" s="26"/>
      <c r="AA636" s="26"/>
      <c r="AB636" s="24"/>
      <c r="AC636" s="26"/>
      <c r="AD636" s="24"/>
      <c r="AE636" s="24"/>
      <c r="AF636" s="24"/>
      <c r="AG636" s="24"/>
      <c r="AH636" s="24"/>
      <c r="AI636" s="24"/>
    </row>
    <row r="637" spans="1:35" ht="13.2">
      <c r="A637" s="20"/>
      <c r="B637" s="21"/>
      <c r="C637" s="21"/>
      <c r="D637" s="21"/>
      <c r="E637" s="21"/>
      <c r="F637" s="26"/>
      <c r="G637" s="24"/>
      <c r="H637" s="24"/>
      <c r="I637" s="24"/>
      <c r="J637" s="24"/>
      <c r="K637" s="24"/>
      <c r="L637" s="24"/>
      <c r="M637" s="24"/>
      <c r="N637" s="24"/>
      <c r="O637" s="24"/>
      <c r="P637" s="25"/>
      <c r="Q637" s="24"/>
      <c r="R637" s="24"/>
      <c r="S637" s="25"/>
      <c r="T637" s="24"/>
      <c r="U637" s="24"/>
      <c r="V637" s="24"/>
      <c r="W637" s="25"/>
      <c r="X637" s="24"/>
      <c r="Y637" s="24"/>
      <c r="Z637" s="26"/>
      <c r="AA637" s="26"/>
      <c r="AB637" s="24"/>
      <c r="AC637" s="26"/>
      <c r="AD637" s="24"/>
      <c r="AE637" s="24"/>
      <c r="AF637" s="24"/>
      <c r="AG637" s="24"/>
      <c r="AH637" s="24"/>
      <c r="AI637" s="24"/>
    </row>
    <row r="638" spans="1:35" ht="13.2">
      <c r="A638" s="20"/>
      <c r="B638" s="21"/>
      <c r="C638" s="21"/>
      <c r="D638" s="21"/>
      <c r="E638" s="21"/>
      <c r="F638" s="26"/>
      <c r="G638" s="24"/>
      <c r="H638" s="24"/>
      <c r="I638" s="24"/>
      <c r="J638" s="24"/>
      <c r="K638" s="24"/>
      <c r="L638" s="24"/>
      <c r="M638" s="24"/>
      <c r="N638" s="24"/>
      <c r="O638" s="24"/>
      <c r="P638" s="25"/>
      <c r="Q638" s="24"/>
      <c r="R638" s="24"/>
      <c r="S638" s="25"/>
      <c r="T638" s="24"/>
      <c r="U638" s="24"/>
      <c r="V638" s="24"/>
      <c r="W638" s="25"/>
      <c r="X638" s="24"/>
      <c r="Y638" s="24"/>
      <c r="Z638" s="26"/>
      <c r="AA638" s="26"/>
      <c r="AB638" s="24"/>
      <c r="AC638" s="26"/>
      <c r="AD638" s="24"/>
      <c r="AE638" s="24"/>
      <c r="AF638" s="24"/>
      <c r="AG638" s="24"/>
      <c r="AH638" s="24"/>
      <c r="AI638" s="24"/>
    </row>
    <row r="639" spans="1:35" ht="13.2">
      <c r="A639" s="20"/>
      <c r="B639" s="21"/>
      <c r="C639" s="21"/>
      <c r="D639" s="21"/>
      <c r="E639" s="21"/>
      <c r="F639" s="26"/>
      <c r="G639" s="24"/>
      <c r="H639" s="24"/>
      <c r="I639" s="24"/>
      <c r="J639" s="24"/>
      <c r="K639" s="24"/>
      <c r="L639" s="24"/>
      <c r="M639" s="24"/>
      <c r="N639" s="24"/>
      <c r="O639" s="24"/>
      <c r="P639" s="25"/>
      <c r="Q639" s="24"/>
      <c r="R639" s="24"/>
      <c r="S639" s="25"/>
      <c r="T639" s="24"/>
      <c r="U639" s="24"/>
      <c r="V639" s="24"/>
      <c r="W639" s="25"/>
      <c r="X639" s="24"/>
      <c r="Y639" s="24"/>
      <c r="Z639" s="26"/>
      <c r="AA639" s="26"/>
      <c r="AB639" s="24"/>
      <c r="AC639" s="26"/>
      <c r="AD639" s="24"/>
      <c r="AE639" s="24"/>
      <c r="AF639" s="24"/>
      <c r="AG639" s="24"/>
      <c r="AH639" s="24"/>
      <c r="AI639" s="24"/>
    </row>
    <row r="640" spans="1:35" ht="13.2">
      <c r="A640" s="20"/>
      <c r="B640" s="21"/>
      <c r="C640" s="21"/>
      <c r="D640" s="21"/>
      <c r="E640" s="21"/>
      <c r="F640" s="26"/>
      <c r="G640" s="24"/>
      <c r="H640" s="24"/>
      <c r="I640" s="24"/>
      <c r="J640" s="24"/>
      <c r="K640" s="24"/>
      <c r="L640" s="24"/>
      <c r="M640" s="24"/>
      <c r="N640" s="24"/>
      <c r="O640" s="24"/>
      <c r="P640" s="25"/>
      <c r="Q640" s="24"/>
      <c r="R640" s="24"/>
      <c r="S640" s="25"/>
      <c r="T640" s="24"/>
      <c r="U640" s="24"/>
      <c r="V640" s="24"/>
      <c r="W640" s="25"/>
      <c r="X640" s="24"/>
      <c r="Y640" s="24"/>
      <c r="Z640" s="26"/>
      <c r="AA640" s="26"/>
      <c r="AB640" s="24"/>
      <c r="AC640" s="26"/>
      <c r="AD640" s="24"/>
      <c r="AE640" s="24"/>
      <c r="AF640" s="24"/>
      <c r="AG640" s="24"/>
      <c r="AH640" s="24"/>
      <c r="AI640" s="24"/>
    </row>
    <row r="641" spans="1:35" ht="13.2">
      <c r="A641" s="20"/>
      <c r="B641" s="21"/>
      <c r="C641" s="21"/>
      <c r="D641" s="21"/>
      <c r="E641" s="21"/>
      <c r="F641" s="26"/>
      <c r="G641" s="24"/>
      <c r="H641" s="24"/>
      <c r="I641" s="24"/>
      <c r="J641" s="24"/>
      <c r="K641" s="24"/>
      <c r="L641" s="24"/>
      <c r="M641" s="24"/>
      <c r="N641" s="24"/>
      <c r="O641" s="24"/>
      <c r="P641" s="25"/>
      <c r="Q641" s="24"/>
      <c r="R641" s="24"/>
      <c r="S641" s="25"/>
      <c r="T641" s="24"/>
      <c r="U641" s="24"/>
      <c r="V641" s="24"/>
      <c r="W641" s="25"/>
      <c r="X641" s="24"/>
      <c r="Y641" s="24"/>
      <c r="Z641" s="26"/>
      <c r="AA641" s="26"/>
      <c r="AB641" s="24"/>
      <c r="AC641" s="26"/>
      <c r="AD641" s="24"/>
      <c r="AE641" s="24"/>
      <c r="AF641" s="24"/>
      <c r="AG641" s="24"/>
      <c r="AH641" s="24"/>
      <c r="AI641" s="24"/>
    </row>
    <row r="642" spans="1:35" ht="13.2">
      <c r="A642" s="20"/>
      <c r="B642" s="21"/>
      <c r="C642" s="21"/>
      <c r="D642" s="21"/>
      <c r="E642" s="21"/>
      <c r="F642" s="26"/>
      <c r="G642" s="24"/>
      <c r="H642" s="24"/>
      <c r="I642" s="24"/>
      <c r="J642" s="24"/>
      <c r="K642" s="24"/>
      <c r="L642" s="24"/>
      <c r="M642" s="24"/>
      <c r="N642" s="24"/>
      <c r="O642" s="24"/>
      <c r="P642" s="25"/>
      <c r="Q642" s="24"/>
      <c r="R642" s="24"/>
      <c r="S642" s="25"/>
      <c r="T642" s="24"/>
      <c r="U642" s="24"/>
      <c r="V642" s="24"/>
      <c r="W642" s="25"/>
      <c r="X642" s="24"/>
      <c r="Y642" s="24"/>
      <c r="Z642" s="26"/>
      <c r="AA642" s="26"/>
      <c r="AB642" s="24"/>
      <c r="AC642" s="26"/>
      <c r="AD642" s="24"/>
      <c r="AE642" s="24"/>
      <c r="AF642" s="24"/>
      <c r="AG642" s="24"/>
      <c r="AH642" s="24"/>
      <c r="AI642" s="24"/>
    </row>
    <row r="643" spans="1:35" ht="13.2">
      <c r="A643" s="20"/>
      <c r="B643" s="21"/>
      <c r="C643" s="21"/>
      <c r="D643" s="21"/>
      <c r="E643" s="21"/>
      <c r="F643" s="26"/>
      <c r="G643" s="24"/>
      <c r="H643" s="24"/>
      <c r="I643" s="24"/>
      <c r="J643" s="24"/>
      <c r="K643" s="24"/>
      <c r="L643" s="24"/>
      <c r="M643" s="24"/>
      <c r="N643" s="24"/>
      <c r="O643" s="24"/>
      <c r="P643" s="25"/>
      <c r="Q643" s="24"/>
      <c r="R643" s="24"/>
      <c r="S643" s="25"/>
      <c r="T643" s="24"/>
      <c r="U643" s="24"/>
      <c r="V643" s="24"/>
      <c r="W643" s="25"/>
      <c r="X643" s="24"/>
      <c r="Y643" s="24"/>
      <c r="Z643" s="26"/>
      <c r="AA643" s="26"/>
      <c r="AB643" s="24"/>
      <c r="AC643" s="26"/>
      <c r="AD643" s="24"/>
      <c r="AE643" s="24"/>
      <c r="AF643" s="24"/>
      <c r="AG643" s="24"/>
      <c r="AH643" s="24"/>
      <c r="AI643" s="24"/>
    </row>
    <row r="644" spans="1:35" ht="13.2">
      <c r="A644" s="20"/>
      <c r="B644" s="21"/>
      <c r="C644" s="21"/>
      <c r="D644" s="21"/>
      <c r="E644" s="21"/>
      <c r="F644" s="26"/>
      <c r="G644" s="24"/>
      <c r="H644" s="24"/>
      <c r="I644" s="24"/>
      <c r="J644" s="24"/>
      <c r="K644" s="24"/>
      <c r="L644" s="24"/>
      <c r="M644" s="24"/>
      <c r="N644" s="24"/>
      <c r="O644" s="24"/>
      <c r="P644" s="25"/>
      <c r="Q644" s="24"/>
      <c r="R644" s="24"/>
      <c r="S644" s="25"/>
      <c r="T644" s="24"/>
      <c r="U644" s="24"/>
      <c r="V644" s="24"/>
      <c r="W644" s="25"/>
      <c r="X644" s="24"/>
      <c r="Y644" s="24"/>
      <c r="Z644" s="26"/>
      <c r="AA644" s="26"/>
      <c r="AB644" s="24"/>
      <c r="AC644" s="26"/>
      <c r="AD644" s="24"/>
      <c r="AE644" s="24"/>
      <c r="AF644" s="24"/>
      <c r="AG644" s="24"/>
      <c r="AH644" s="24"/>
      <c r="AI644" s="24"/>
    </row>
    <row r="645" spans="1:35" ht="13.2">
      <c r="A645" s="20"/>
      <c r="B645" s="21"/>
      <c r="C645" s="21"/>
      <c r="D645" s="21"/>
      <c r="E645" s="21"/>
      <c r="F645" s="26"/>
      <c r="G645" s="24"/>
      <c r="H645" s="24"/>
      <c r="I645" s="24"/>
      <c r="J645" s="24"/>
      <c r="K645" s="24"/>
      <c r="L645" s="24"/>
      <c r="M645" s="24"/>
      <c r="N645" s="24"/>
      <c r="O645" s="24"/>
      <c r="P645" s="25"/>
      <c r="Q645" s="24"/>
      <c r="R645" s="24"/>
      <c r="S645" s="25"/>
      <c r="T645" s="24"/>
      <c r="U645" s="24"/>
      <c r="V645" s="24"/>
      <c r="W645" s="25"/>
      <c r="X645" s="24"/>
      <c r="Y645" s="24"/>
      <c r="Z645" s="26"/>
      <c r="AA645" s="26"/>
      <c r="AB645" s="24"/>
      <c r="AC645" s="26"/>
      <c r="AD645" s="24"/>
      <c r="AE645" s="24"/>
      <c r="AF645" s="24"/>
      <c r="AG645" s="24"/>
      <c r="AH645" s="24"/>
      <c r="AI645" s="24"/>
    </row>
    <row r="646" spans="1:35" ht="13.2">
      <c r="A646" s="20"/>
      <c r="B646" s="21"/>
      <c r="C646" s="21"/>
      <c r="D646" s="21"/>
      <c r="E646" s="21"/>
      <c r="F646" s="26"/>
      <c r="G646" s="24"/>
      <c r="H646" s="24"/>
      <c r="I646" s="24"/>
      <c r="J646" s="24"/>
      <c r="K646" s="24"/>
      <c r="L646" s="24"/>
      <c r="M646" s="24"/>
      <c r="N646" s="24"/>
      <c r="O646" s="24"/>
      <c r="P646" s="25"/>
      <c r="Q646" s="24"/>
      <c r="R646" s="24"/>
      <c r="S646" s="25"/>
      <c r="T646" s="24"/>
      <c r="U646" s="24"/>
      <c r="V646" s="24"/>
      <c r="W646" s="25"/>
      <c r="X646" s="24"/>
      <c r="Y646" s="24"/>
      <c r="Z646" s="26"/>
      <c r="AA646" s="26"/>
      <c r="AB646" s="24"/>
      <c r="AC646" s="26"/>
      <c r="AD646" s="24"/>
      <c r="AE646" s="24"/>
      <c r="AF646" s="24"/>
      <c r="AG646" s="24"/>
      <c r="AH646" s="24"/>
      <c r="AI646" s="24"/>
    </row>
    <row r="647" spans="1:35" ht="13.2">
      <c r="A647" s="20"/>
      <c r="B647" s="21"/>
      <c r="C647" s="21"/>
      <c r="D647" s="21"/>
      <c r="E647" s="21"/>
      <c r="F647" s="26"/>
      <c r="G647" s="24"/>
      <c r="H647" s="24"/>
      <c r="I647" s="24"/>
      <c r="J647" s="24"/>
      <c r="K647" s="24"/>
      <c r="L647" s="24"/>
      <c r="M647" s="24"/>
      <c r="N647" s="24"/>
      <c r="O647" s="24"/>
      <c r="P647" s="25"/>
      <c r="Q647" s="24"/>
      <c r="R647" s="24"/>
      <c r="S647" s="25"/>
      <c r="T647" s="24"/>
      <c r="U647" s="24"/>
      <c r="V647" s="24"/>
      <c r="W647" s="25"/>
      <c r="X647" s="24"/>
      <c r="Y647" s="24"/>
      <c r="Z647" s="26"/>
      <c r="AA647" s="26"/>
      <c r="AB647" s="24"/>
      <c r="AC647" s="26"/>
      <c r="AD647" s="24"/>
      <c r="AE647" s="24"/>
      <c r="AF647" s="24"/>
      <c r="AG647" s="24"/>
      <c r="AH647" s="24"/>
      <c r="AI647" s="24"/>
    </row>
    <row r="648" spans="1:35" ht="13.2">
      <c r="A648" s="20"/>
      <c r="B648" s="21"/>
      <c r="C648" s="21"/>
      <c r="D648" s="21"/>
      <c r="E648" s="21"/>
      <c r="F648" s="26"/>
      <c r="G648" s="24"/>
      <c r="H648" s="24"/>
      <c r="I648" s="24"/>
      <c r="J648" s="24"/>
      <c r="K648" s="24"/>
      <c r="L648" s="24"/>
      <c r="M648" s="24"/>
      <c r="N648" s="24"/>
      <c r="O648" s="24"/>
      <c r="P648" s="25"/>
      <c r="Q648" s="24"/>
      <c r="R648" s="24"/>
      <c r="S648" s="25"/>
      <c r="T648" s="24"/>
      <c r="U648" s="24"/>
      <c r="V648" s="24"/>
      <c r="W648" s="25"/>
      <c r="X648" s="24"/>
      <c r="Y648" s="24"/>
      <c r="Z648" s="26"/>
      <c r="AA648" s="26"/>
      <c r="AB648" s="24"/>
      <c r="AC648" s="26"/>
      <c r="AD648" s="24"/>
      <c r="AE648" s="24"/>
      <c r="AF648" s="24"/>
      <c r="AG648" s="24"/>
      <c r="AH648" s="24"/>
      <c r="AI648" s="24"/>
    </row>
    <row r="649" spans="1:35" ht="13.2">
      <c r="A649" s="20"/>
      <c r="B649" s="21"/>
      <c r="C649" s="21"/>
      <c r="D649" s="21"/>
      <c r="E649" s="21"/>
      <c r="F649" s="26"/>
      <c r="G649" s="24"/>
      <c r="H649" s="24"/>
      <c r="I649" s="24"/>
      <c r="J649" s="24"/>
      <c r="K649" s="24"/>
      <c r="L649" s="24"/>
      <c r="M649" s="24"/>
      <c r="N649" s="24"/>
      <c r="O649" s="24"/>
      <c r="P649" s="25"/>
      <c r="Q649" s="24"/>
      <c r="R649" s="24"/>
      <c r="S649" s="25"/>
      <c r="T649" s="24"/>
      <c r="U649" s="24"/>
      <c r="V649" s="24"/>
      <c r="W649" s="25"/>
      <c r="X649" s="24"/>
      <c r="Y649" s="24"/>
      <c r="Z649" s="26"/>
      <c r="AA649" s="26"/>
      <c r="AB649" s="24"/>
      <c r="AC649" s="26"/>
      <c r="AD649" s="24"/>
      <c r="AE649" s="24"/>
      <c r="AF649" s="24"/>
      <c r="AG649" s="24"/>
      <c r="AH649" s="24"/>
      <c r="AI649" s="24"/>
    </row>
    <row r="650" spans="1:35" ht="13.2">
      <c r="A650" s="20"/>
      <c r="B650" s="21"/>
      <c r="C650" s="21"/>
      <c r="D650" s="21"/>
      <c r="E650" s="21"/>
      <c r="F650" s="26"/>
      <c r="G650" s="24"/>
      <c r="H650" s="24"/>
      <c r="I650" s="24"/>
      <c r="J650" s="24"/>
      <c r="K650" s="24"/>
      <c r="L650" s="24"/>
      <c r="M650" s="24"/>
      <c r="N650" s="24"/>
      <c r="O650" s="24"/>
      <c r="P650" s="25"/>
      <c r="Q650" s="24"/>
      <c r="R650" s="24"/>
      <c r="S650" s="25"/>
      <c r="T650" s="24"/>
      <c r="U650" s="24"/>
      <c r="V650" s="24"/>
      <c r="W650" s="25"/>
      <c r="X650" s="24"/>
      <c r="Y650" s="24"/>
      <c r="Z650" s="26"/>
      <c r="AA650" s="26"/>
      <c r="AB650" s="24"/>
      <c r="AC650" s="26"/>
      <c r="AD650" s="24"/>
      <c r="AE650" s="24"/>
      <c r="AF650" s="24"/>
      <c r="AG650" s="24"/>
      <c r="AH650" s="24"/>
      <c r="AI650" s="24"/>
    </row>
    <row r="651" spans="1:35" ht="13.2">
      <c r="A651" s="20"/>
      <c r="B651" s="21"/>
      <c r="C651" s="21"/>
      <c r="D651" s="21"/>
      <c r="E651" s="21"/>
      <c r="F651" s="26"/>
      <c r="G651" s="24"/>
      <c r="H651" s="24"/>
      <c r="I651" s="24"/>
      <c r="J651" s="24"/>
      <c r="K651" s="24"/>
      <c r="L651" s="24"/>
      <c r="M651" s="24"/>
      <c r="N651" s="24"/>
      <c r="O651" s="24"/>
      <c r="P651" s="25"/>
      <c r="Q651" s="24"/>
      <c r="R651" s="24"/>
      <c r="S651" s="25"/>
      <c r="T651" s="24"/>
      <c r="U651" s="24"/>
      <c r="V651" s="24"/>
      <c r="W651" s="25"/>
      <c r="X651" s="24"/>
      <c r="Y651" s="24"/>
      <c r="Z651" s="26"/>
      <c r="AA651" s="26"/>
      <c r="AB651" s="24"/>
      <c r="AC651" s="26"/>
      <c r="AD651" s="24"/>
      <c r="AE651" s="24"/>
      <c r="AF651" s="24"/>
      <c r="AG651" s="24"/>
      <c r="AH651" s="24"/>
      <c r="AI651" s="24"/>
    </row>
    <row r="652" spans="1:35" ht="13.2">
      <c r="A652" s="20"/>
      <c r="B652" s="21"/>
      <c r="C652" s="21"/>
      <c r="D652" s="21"/>
      <c r="E652" s="21"/>
      <c r="F652" s="26"/>
      <c r="G652" s="24"/>
      <c r="H652" s="24"/>
      <c r="I652" s="24"/>
      <c r="J652" s="24"/>
      <c r="K652" s="24"/>
      <c r="L652" s="24"/>
      <c r="M652" s="24"/>
      <c r="N652" s="24"/>
      <c r="O652" s="24"/>
      <c r="P652" s="25"/>
      <c r="Q652" s="24"/>
      <c r="R652" s="24"/>
      <c r="S652" s="25"/>
      <c r="T652" s="24"/>
      <c r="U652" s="24"/>
      <c r="V652" s="24"/>
      <c r="W652" s="25"/>
      <c r="X652" s="24"/>
      <c r="Y652" s="24"/>
      <c r="Z652" s="26"/>
      <c r="AA652" s="26"/>
      <c r="AB652" s="24"/>
      <c r="AC652" s="26"/>
      <c r="AD652" s="24"/>
      <c r="AE652" s="24"/>
      <c r="AF652" s="24"/>
      <c r="AG652" s="24"/>
      <c r="AH652" s="24"/>
      <c r="AI652" s="24"/>
    </row>
    <row r="653" spans="1:35" ht="13.2">
      <c r="A653" s="20"/>
      <c r="B653" s="21"/>
      <c r="C653" s="21"/>
      <c r="D653" s="21"/>
      <c r="E653" s="21"/>
      <c r="F653" s="26"/>
      <c r="G653" s="24"/>
      <c r="H653" s="24"/>
      <c r="I653" s="24"/>
      <c r="J653" s="24"/>
      <c r="K653" s="24"/>
      <c r="L653" s="24"/>
      <c r="M653" s="24"/>
      <c r="N653" s="24"/>
      <c r="O653" s="24"/>
      <c r="P653" s="25"/>
      <c r="Q653" s="24"/>
      <c r="R653" s="24"/>
      <c r="S653" s="25"/>
      <c r="T653" s="24"/>
      <c r="U653" s="24"/>
      <c r="V653" s="24"/>
      <c r="W653" s="25"/>
      <c r="X653" s="24"/>
      <c r="Y653" s="24"/>
      <c r="Z653" s="26"/>
      <c r="AA653" s="26"/>
      <c r="AB653" s="24"/>
      <c r="AC653" s="26"/>
      <c r="AD653" s="24"/>
      <c r="AE653" s="24"/>
      <c r="AF653" s="24"/>
      <c r="AG653" s="24"/>
      <c r="AH653" s="24"/>
      <c r="AI653" s="24"/>
    </row>
    <row r="654" spans="1:35" ht="13.2">
      <c r="A654" s="20"/>
      <c r="B654" s="21"/>
      <c r="C654" s="21"/>
      <c r="D654" s="21"/>
      <c r="E654" s="21"/>
      <c r="F654" s="26"/>
      <c r="G654" s="24"/>
      <c r="H654" s="24"/>
      <c r="I654" s="24"/>
      <c r="J654" s="24"/>
      <c r="K654" s="24"/>
      <c r="L654" s="24"/>
      <c r="M654" s="24"/>
      <c r="N654" s="24"/>
      <c r="O654" s="24"/>
      <c r="P654" s="25"/>
      <c r="Q654" s="24"/>
      <c r="R654" s="24"/>
      <c r="S654" s="25"/>
      <c r="T654" s="24"/>
      <c r="U654" s="24"/>
      <c r="V654" s="24"/>
      <c r="W654" s="25"/>
      <c r="X654" s="24"/>
      <c r="Y654" s="24"/>
      <c r="Z654" s="26"/>
      <c r="AA654" s="26"/>
      <c r="AB654" s="24"/>
      <c r="AC654" s="26"/>
      <c r="AD654" s="24"/>
      <c r="AE654" s="24"/>
      <c r="AF654" s="24"/>
      <c r="AG654" s="24"/>
      <c r="AH654" s="24"/>
      <c r="AI654" s="24"/>
    </row>
    <row r="655" spans="1:35" ht="13.2">
      <c r="A655" s="20"/>
      <c r="B655" s="21"/>
      <c r="C655" s="21"/>
      <c r="D655" s="21"/>
      <c r="E655" s="21"/>
      <c r="F655" s="26"/>
      <c r="G655" s="24"/>
      <c r="H655" s="24"/>
      <c r="I655" s="24"/>
      <c r="J655" s="24"/>
      <c r="K655" s="24"/>
      <c r="L655" s="24"/>
      <c r="M655" s="24"/>
      <c r="N655" s="24"/>
      <c r="O655" s="24"/>
      <c r="P655" s="25"/>
      <c r="Q655" s="24"/>
      <c r="R655" s="24"/>
      <c r="S655" s="25"/>
      <c r="T655" s="24"/>
      <c r="U655" s="24"/>
      <c r="V655" s="24"/>
      <c r="W655" s="25"/>
      <c r="X655" s="24"/>
      <c r="Y655" s="24"/>
      <c r="Z655" s="26"/>
      <c r="AA655" s="26"/>
      <c r="AB655" s="24"/>
      <c r="AC655" s="26"/>
      <c r="AD655" s="24"/>
      <c r="AE655" s="24"/>
      <c r="AF655" s="24"/>
      <c r="AG655" s="24"/>
      <c r="AH655" s="24"/>
      <c r="AI655" s="24"/>
    </row>
    <row r="656" spans="1:35" ht="13.2">
      <c r="A656" s="20"/>
      <c r="B656" s="21"/>
      <c r="C656" s="21"/>
      <c r="D656" s="21"/>
      <c r="E656" s="21"/>
      <c r="F656" s="26"/>
      <c r="G656" s="24"/>
      <c r="H656" s="24"/>
      <c r="I656" s="24"/>
      <c r="J656" s="24"/>
      <c r="K656" s="24"/>
      <c r="L656" s="24"/>
      <c r="M656" s="24"/>
      <c r="N656" s="24"/>
      <c r="O656" s="24"/>
      <c r="P656" s="25"/>
      <c r="Q656" s="24"/>
      <c r="R656" s="24"/>
      <c r="S656" s="25"/>
      <c r="T656" s="24"/>
      <c r="U656" s="24"/>
      <c r="V656" s="24"/>
      <c r="W656" s="25"/>
      <c r="X656" s="24"/>
      <c r="Y656" s="24"/>
      <c r="Z656" s="26"/>
      <c r="AA656" s="26"/>
      <c r="AB656" s="24"/>
      <c r="AC656" s="26"/>
      <c r="AD656" s="24"/>
      <c r="AE656" s="24"/>
      <c r="AF656" s="24"/>
      <c r="AG656" s="24"/>
      <c r="AH656" s="24"/>
      <c r="AI656" s="24"/>
    </row>
    <row r="657" spans="1:35" ht="13.2">
      <c r="A657" s="20"/>
      <c r="B657" s="21"/>
      <c r="C657" s="21"/>
      <c r="D657" s="21"/>
      <c r="E657" s="21"/>
      <c r="F657" s="26"/>
      <c r="G657" s="24"/>
      <c r="H657" s="24"/>
      <c r="I657" s="24"/>
      <c r="J657" s="24"/>
      <c r="K657" s="24"/>
      <c r="L657" s="24"/>
      <c r="M657" s="24"/>
      <c r="N657" s="24"/>
      <c r="O657" s="24"/>
      <c r="P657" s="25"/>
      <c r="Q657" s="24"/>
      <c r="R657" s="24"/>
      <c r="S657" s="25"/>
      <c r="T657" s="24"/>
      <c r="U657" s="24"/>
      <c r="V657" s="24"/>
      <c r="W657" s="25"/>
      <c r="X657" s="24"/>
      <c r="Y657" s="24"/>
      <c r="Z657" s="26"/>
      <c r="AA657" s="26"/>
      <c r="AB657" s="24"/>
      <c r="AC657" s="26"/>
      <c r="AD657" s="24"/>
      <c r="AE657" s="24"/>
      <c r="AF657" s="24"/>
      <c r="AG657" s="24"/>
      <c r="AH657" s="24"/>
      <c r="AI657" s="24"/>
    </row>
    <row r="658" spans="1:35" ht="13.2">
      <c r="A658" s="20"/>
      <c r="B658" s="21"/>
      <c r="C658" s="21"/>
      <c r="D658" s="21"/>
      <c r="E658" s="21"/>
      <c r="F658" s="26"/>
      <c r="G658" s="24"/>
      <c r="H658" s="24"/>
      <c r="I658" s="24"/>
      <c r="J658" s="24"/>
      <c r="K658" s="24"/>
      <c r="L658" s="24"/>
      <c r="M658" s="24"/>
      <c r="N658" s="24"/>
      <c r="O658" s="24"/>
      <c r="P658" s="25"/>
      <c r="Q658" s="24"/>
      <c r="R658" s="24"/>
      <c r="S658" s="25"/>
      <c r="T658" s="24"/>
      <c r="U658" s="24"/>
      <c r="V658" s="24"/>
      <c r="W658" s="25"/>
      <c r="X658" s="24"/>
      <c r="Y658" s="24"/>
      <c r="Z658" s="26"/>
      <c r="AA658" s="26"/>
      <c r="AB658" s="24"/>
      <c r="AC658" s="26"/>
      <c r="AD658" s="24"/>
      <c r="AE658" s="24"/>
      <c r="AF658" s="24"/>
      <c r="AG658" s="24"/>
      <c r="AH658" s="24"/>
      <c r="AI658" s="24"/>
    </row>
    <row r="659" spans="1:35" ht="13.2">
      <c r="A659" s="20"/>
      <c r="B659" s="21"/>
      <c r="C659" s="21"/>
      <c r="D659" s="21"/>
      <c r="E659" s="21"/>
      <c r="F659" s="26"/>
      <c r="G659" s="24"/>
      <c r="H659" s="24"/>
      <c r="I659" s="24"/>
      <c r="J659" s="24"/>
      <c r="K659" s="24"/>
      <c r="L659" s="24"/>
      <c r="M659" s="24"/>
      <c r="N659" s="24"/>
      <c r="O659" s="24"/>
      <c r="P659" s="25"/>
      <c r="Q659" s="24"/>
      <c r="R659" s="24"/>
      <c r="S659" s="25"/>
      <c r="T659" s="24"/>
      <c r="U659" s="24"/>
      <c r="V659" s="24"/>
      <c r="W659" s="25"/>
      <c r="X659" s="24"/>
      <c r="Y659" s="24"/>
      <c r="Z659" s="26"/>
      <c r="AA659" s="26"/>
      <c r="AB659" s="24"/>
      <c r="AC659" s="26"/>
      <c r="AD659" s="24"/>
      <c r="AE659" s="24"/>
      <c r="AF659" s="24"/>
      <c r="AG659" s="24"/>
      <c r="AH659" s="24"/>
      <c r="AI659" s="24"/>
    </row>
    <row r="660" spans="1:35" ht="13.2">
      <c r="A660" s="20"/>
      <c r="B660" s="21"/>
      <c r="C660" s="21"/>
      <c r="D660" s="21"/>
      <c r="E660" s="21"/>
      <c r="F660" s="26"/>
      <c r="G660" s="24"/>
      <c r="H660" s="24"/>
      <c r="I660" s="24"/>
      <c r="J660" s="24"/>
      <c r="K660" s="24"/>
      <c r="L660" s="24"/>
      <c r="M660" s="24"/>
      <c r="N660" s="24"/>
      <c r="O660" s="24"/>
      <c r="P660" s="25"/>
      <c r="Q660" s="24"/>
      <c r="R660" s="24"/>
      <c r="S660" s="25"/>
      <c r="T660" s="24"/>
      <c r="U660" s="24"/>
      <c r="V660" s="24"/>
      <c r="W660" s="25"/>
      <c r="X660" s="24"/>
      <c r="Y660" s="24"/>
      <c r="Z660" s="26"/>
      <c r="AA660" s="26"/>
      <c r="AB660" s="24"/>
      <c r="AC660" s="26"/>
      <c r="AD660" s="24"/>
      <c r="AE660" s="24"/>
      <c r="AF660" s="24"/>
      <c r="AG660" s="24"/>
      <c r="AH660" s="24"/>
      <c r="AI660" s="24"/>
    </row>
    <row r="661" spans="1:35" ht="13.2">
      <c r="A661" s="20"/>
      <c r="B661" s="21"/>
      <c r="C661" s="21"/>
      <c r="D661" s="21"/>
      <c r="E661" s="21"/>
      <c r="F661" s="26"/>
      <c r="G661" s="24"/>
      <c r="H661" s="24"/>
      <c r="I661" s="24"/>
      <c r="J661" s="24"/>
      <c r="K661" s="24"/>
      <c r="L661" s="24"/>
      <c r="M661" s="24"/>
      <c r="N661" s="24"/>
      <c r="O661" s="24"/>
      <c r="P661" s="25"/>
      <c r="Q661" s="24"/>
      <c r="R661" s="24"/>
      <c r="S661" s="25"/>
      <c r="T661" s="24"/>
      <c r="U661" s="24"/>
      <c r="V661" s="24"/>
      <c r="W661" s="25"/>
      <c r="X661" s="24"/>
      <c r="Y661" s="24"/>
      <c r="Z661" s="26"/>
      <c r="AA661" s="26"/>
      <c r="AB661" s="24"/>
      <c r="AC661" s="26"/>
      <c r="AD661" s="24"/>
      <c r="AE661" s="24"/>
      <c r="AF661" s="24"/>
      <c r="AG661" s="24"/>
      <c r="AH661" s="24"/>
      <c r="AI661" s="24"/>
    </row>
    <row r="662" spans="1:35" ht="13.2">
      <c r="A662" s="20"/>
      <c r="B662" s="21"/>
      <c r="C662" s="21"/>
      <c r="D662" s="21"/>
      <c r="E662" s="21"/>
      <c r="F662" s="26"/>
      <c r="G662" s="24"/>
      <c r="H662" s="24"/>
      <c r="I662" s="24"/>
      <c r="J662" s="24"/>
      <c r="K662" s="24"/>
      <c r="L662" s="24"/>
      <c r="M662" s="24"/>
      <c r="N662" s="24"/>
      <c r="O662" s="24"/>
      <c r="P662" s="25"/>
      <c r="Q662" s="24"/>
      <c r="R662" s="24"/>
      <c r="S662" s="25"/>
      <c r="T662" s="24"/>
      <c r="U662" s="24"/>
      <c r="V662" s="24"/>
      <c r="W662" s="25"/>
      <c r="X662" s="24"/>
      <c r="Y662" s="24"/>
      <c r="Z662" s="26"/>
      <c r="AA662" s="26"/>
      <c r="AB662" s="24"/>
      <c r="AC662" s="26"/>
      <c r="AD662" s="24"/>
      <c r="AE662" s="24"/>
      <c r="AF662" s="24"/>
      <c r="AG662" s="24"/>
      <c r="AH662" s="24"/>
      <c r="AI662" s="24"/>
    </row>
    <row r="663" spans="1:35" ht="13.2">
      <c r="A663" s="20"/>
      <c r="B663" s="21"/>
      <c r="C663" s="21"/>
      <c r="D663" s="21"/>
      <c r="E663" s="21"/>
      <c r="F663" s="26"/>
      <c r="G663" s="24"/>
      <c r="H663" s="24"/>
      <c r="I663" s="24"/>
      <c r="J663" s="24"/>
      <c r="K663" s="24"/>
      <c r="L663" s="24"/>
      <c r="M663" s="24"/>
      <c r="N663" s="24"/>
      <c r="O663" s="24"/>
      <c r="P663" s="25"/>
      <c r="Q663" s="24"/>
      <c r="R663" s="24"/>
      <c r="S663" s="25"/>
      <c r="T663" s="24"/>
      <c r="U663" s="24"/>
      <c r="V663" s="24"/>
      <c r="W663" s="25"/>
      <c r="X663" s="24"/>
      <c r="Y663" s="24"/>
      <c r="Z663" s="26"/>
      <c r="AA663" s="26"/>
      <c r="AB663" s="24"/>
      <c r="AC663" s="26"/>
      <c r="AD663" s="24"/>
      <c r="AE663" s="24"/>
      <c r="AF663" s="24"/>
      <c r="AG663" s="24"/>
      <c r="AH663" s="24"/>
      <c r="AI663" s="24"/>
    </row>
    <row r="664" spans="1:35" ht="13.2">
      <c r="A664" s="20"/>
      <c r="B664" s="21"/>
      <c r="C664" s="21"/>
      <c r="D664" s="21"/>
      <c r="E664" s="21"/>
      <c r="F664" s="26"/>
      <c r="G664" s="24"/>
      <c r="H664" s="24"/>
      <c r="I664" s="24"/>
      <c r="J664" s="24"/>
      <c r="K664" s="24"/>
      <c r="L664" s="24"/>
      <c r="M664" s="24"/>
      <c r="N664" s="24"/>
      <c r="O664" s="24"/>
      <c r="P664" s="25"/>
      <c r="Q664" s="24"/>
      <c r="R664" s="24"/>
      <c r="S664" s="25"/>
      <c r="T664" s="24"/>
      <c r="U664" s="24"/>
      <c r="V664" s="24"/>
      <c r="W664" s="25"/>
      <c r="X664" s="24"/>
      <c r="Y664" s="24"/>
      <c r="Z664" s="26"/>
      <c r="AA664" s="26"/>
      <c r="AB664" s="24"/>
      <c r="AC664" s="26"/>
      <c r="AD664" s="24"/>
      <c r="AE664" s="24"/>
      <c r="AF664" s="24"/>
      <c r="AG664" s="24"/>
      <c r="AH664" s="24"/>
      <c r="AI664" s="24"/>
    </row>
    <row r="665" spans="1:35" ht="13.2">
      <c r="A665" s="20"/>
      <c r="B665" s="21"/>
      <c r="C665" s="21"/>
      <c r="D665" s="21"/>
      <c r="E665" s="21"/>
      <c r="F665" s="26"/>
      <c r="G665" s="24"/>
      <c r="H665" s="24"/>
      <c r="I665" s="24"/>
      <c r="J665" s="24"/>
      <c r="K665" s="24"/>
      <c r="L665" s="24"/>
      <c r="M665" s="24"/>
      <c r="N665" s="24"/>
      <c r="O665" s="24"/>
      <c r="P665" s="25"/>
      <c r="Q665" s="24"/>
      <c r="R665" s="24"/>
      <c r="S665" s="25"/>
      <c r="T665" s="24"/>
      <c r="U665" s="24"/>
      <c r="V665" s="24"/>
      <c r="W665" s="25"/>
      <c r="X665" s="24"/>
      <c r="Y665" s="24"/>
      <c r="Z665" s="26"/>
      <c r="AA665" s="26"/>
      <c r="AB665" s="24"/>
      <c r="AC665" s="26"/>
      <c r="AD665" s="24"/>
      <c r="AE665" s="24"/>
      <c r="AF665" s="24"/>
      <c r="AG665" s="24"/>
      <c r="AH665" s="24"/>
      <c r="AI665" s="24"/>
    </row>
    <row r="666" spans="1:35" ht="13.2">
      <c r="A666" s="20"/>
      <c r="B666" s="21"/>
      <c r="C666" s="21"/>
      <c r="D666" s="21"/>
      <c r="E666" s="21"/>
      <c r="F666" s="26"/>
      <c r="G666" s="24"/>
      <c r="H666" s="24"/>
      <c r="I666" s="24"/>
      <c r="J666" s="24"/>
      <c r="K666" s="24"/>
      <c r="L666" s="24"/>
      <c r="M666" s="24"/>
      <c r="N666" s="24"/>
      <c r="O666" s="24"/>
      <c r="P666" s="25"/>
      <c r="Q666" s="24"/>
      <c r="R666" s="24"/>
      <c r="S666" s="25"/>
      <c r="T666" s="24"/>
      <c r="U666" s="24"/>
      <c r="V666" s="24"/>
      <c r="W666" s="25"/>
      <c r="X666" s="24"/>
      <c r="Y666" s="24"/>
      <c r="Z666" s="26"/>
      <c r="AA666" s="26"/>
      <c r="AB666" s="24"/>
      <c r="AC666" s="26"/>
      <c r="AD666" s="24"/>
      <c r="AE666" s="24"/>
      <c r="AF666" s="24"/>
      <c r="AG666" s="24"/>
      <c r="AH666" s="24"/>
      <c r="AI666" s="24"/>
    </row>
    <row r="667" spans="1:35" ht="13.2">
      <c r="A667" s="20"/>
      <c r="B667" s="21"/>
      <c r="C667" s="21"/>
      <c r="D667" s="21"/>
      <c r="E667" s="21"/>
      <c r="F667" s="26"/>
      <c r="G667" s="24"/>
      <c r="H667" s="24"/>
      <c r="I667" s="24"/>
      <c r="J667" s="24"/>
      <c r="K667" s="24"/>
      <c r="L667" s="24"/>
      <c r="M667" s="24"/>
      <c r="N667" s="24"/>
      <c r="O667" s="24"/>
      <c r="P667" s="25"/>
      <c r="Q667" s="24"/>
      <c r="R667" s="24"/>
      <c r="S667" s="25"/>
      <c r="T667" s="24"/>
      <c r="U667" s="24"/>
      <c r="V667" s="24"/>
      <c r="W667" s="25"/>
      <c r="X667" s="24"/>
      <c r="Y667" s="24"/>
      <c r="Z667" s="26"/>
      <c r="AA667" s="26"/>
      <c r="AB667" s="24"/>
      <c r="AC667" s="26"/>
      <c r="AD667" s="24"/>
      <c r="AE667" s="24"/>
      <c r="AF667" s="24"/>
      <c r="AG667" s="24"/>
      <c r="AH667" s="24"/>
      <c r="AI667" s="24"/>
    </row>
    <row r="668" spans="1:35" ht="13.2">
      <c r="A668" s="20"/>
      <c r="B668" s="21"/>
      <c r="C668" s="21"/>
      <c r="D668" s="21"/>
      <c r="E668" s="21"/>
      <c r="F668" s="26"/>
      <c r="G668" s="24"/>
      <c r="H668" s="24"/>
      <c r="I668" s="24"/>
      <c r="J668" s="24"/>
      <c r="K668" s="24"/>
      <c r="L668" s="24"/>
      <c r="M668" s="24"/>
      <c r="N668" s="24"/>
      <c r="O668" s="24"/>
      <c r="P668" s="25"/>
      <c r="Q668" s="24"/>
      <c r="R668" s="24"/>
      <c r="S668" s="25"/>
      <c r="T668" s="24"/>
      <c r="U668" s="24"/>
      <c r="V668" s="24"/>
      <c r="W668" s="25"/>
      <c r="X668" s="24"/>
      <c r="Y668" s="24"/>
      <c r="Z668" s="26"/>
      <c r="AA668" s="26"/>
      <c r="AB668" s="24"/>
      <c r="AC668" s="26"/>
      <c r="AD668" s="24"/>
      <c r="AE668" s="24"/>
      <c r="AF668" s="24"/>
      <c r="AG668" s="24"/>
      <c r="AH668" s="24"/>
      <c r="AI668" s="24"/>
    </row>
    <row r="669" spans="1:35" ht="13.2">
      <c r="A669" s="20"/>
      <c r="B669" s="21"/>
      <c r="C669" s="21"/>
      <c r="D669" s="21"/>
      <c r="E669" s="21"/>
      <c r="F669" s="26"/>
      <c r="G669" s="24"/>
      <c r="H669" s="24"/>
      <c r="I669" s="24"/>
      <c r="J669" s="24"/>
      <c r="K669" s="24"/>
      <c r="L669" s="24"/>
      <c r="M669" s="24"/>
      <c r="N669" s="24"/>
      <c r="O669" s="24"/>
      <c r="P669" s="25"/>
      <c r="Q669" s="24"/>
      <c r="R669" s="24"/>
      <c r="S669" s="25"/>
      <c r="T669" s="24"/>
      <c r="U669" s="24"/>
      <c r="V669" s="24"/>
      <c r="W669" s="25"/>
      <c r="X669" s="24"/>
      <c r="Y669" s="24"/>
      <c r="Z669" s="26"/>
      <c r="AA669" s="26"/>
      <c r="AB669" s="24"/>
      <c r="AC669" s="26"/>
      <c r="AD669" s="24"/>
      <c r="AE669" s="24"/>
      <c r="AF669" s="24"/>
      <c r="AG669" s="24"/>
      <c r="AH669" s="24"/>
      <c r="AI669" s="24"/>
    </row>
    <row r="670" spans="1:35" ht="13.2">
      <c r="A670" s="20"/>
      <c r="B670" s="21"/>
      <c r="C670" s="21"/>
      <c r="D670" s="21"/>
      <c r="E670" s="21"/>
      <c r="F670" s="26"/>
      <c r="G670" s="24"/>
      <c r="H670" s="24"/>
      <c r="I670" s="24"/>
      <c r="J670" s="24"/>
      <c r="K670" s="24"/>
      <c r="L670" s="24"/>
      <c r="M670" s="24"/>
      <c r="N670" s="24"/>
      <c r="O670" s="24"/>
      <c r="P670" s="25"/>
      <c r="Q670" s="24"/>
      <c r="R670" s="24"/>
      <c r="S670" s="25"/>
      <c r="T670" s="24"/>
      <c r="U670" s="24"/>
      <c r="V670" s="24"/>
      <c r="W670" s="25"/>
      <c r="X670" s="24"/>
      <c r="Y670" s="24"/>
      <c r="Z670" s="26"/>
      <c r="AA670" s="26"/>
      <c r="AB670" s="24"/>
      <c r="AC670" s="26"/>
      <c r="AD670" s="24"/>
      <c r="AE670" s="24"/>
      <c r="AF670" s="24"/>
      <c r="AG670" s="24"/>
      <c r="AH670" s="24"/>
      <c r="AI670" s="24"/>
    </row>
    <row r="671" spans="1:35" ht="13.2">
      <c r="A671" s="20"/>
      <c r="B671" s="21"/>
      <c r="C671" s="21"/>
      <c r="D671" s="21"/>
      <c r="E671" s="21"/>
      <c r="F671" s="26"/>
      <c r="G671" s="24"/>
      <c r="H671" s="24"/>
      <c r="I671" s="24"/>
      <c r="J671" s="24"/>
      <c r="K671" s="24"/>
      <c r="L671" s="24"/>
      <c r="M671" s="24"/>
      <c r="N671" s="24"/>
      <c r="O671" s="24"/>
      <c r="P671" s="25"/>
      <c r="Q671" s="24"/>
      <c r="R671" s="24"/>
      <c r="S671" s="25"/>
      <c r="T671" s="24"/>
      <c r="U671" s="24"/>
      <c r="V671" s="24"/>
      <c r="W671" s="25"/>
      <c r="X671" s="24"/>
      <c r="Y671" s="24"/>
      <c r="Z671" s="26"/>
      <c r="AA671" s="26"/>
      <c r="AB671" s="24"/>
      <c r="AC671" s="26"/>
      <c r="AD671" s="24"/>
      <c r="AE671" s="24"/>
      <c r="AF671" s="24"/>
      <c r="AG671" s="24"/>
      <c r="AH671" s="24"/>
      <c r="AI671" s="24"/>
    </row>
    <row r="672" spans="1:35" ht="13.2">
      <c r="A672" s="20"/>
      <c r="B672" s="21"/>
      <c r="C672" s="21"/>
      <c r="D672" s="21"/>
      <c r="E672" s="21"/>
      <c r="F672" s="26"/>
      <c r="G672" s="24"/>
      <c r="H672" s="24"/>
      <c r="I672" s="24"/>
      <c r="J672" s="24"/>
      <c r="K672" s="24"/>
      <c r="L672" s="24"/>
      <c r="M672" s="24"/>
      <c r="N672" s="24"/>
      <c r="O672" s="24"/>
      <c r="P672" s="25"/>
      <c r="Q672" s="24"/>
      <c r="R672" s="24"/>
      <c r="S672" s="25"/>
      <c r="T672" s="24"/>
      <c r="U672" s="24"/>
      <c r="V672" s="24"/>
      <c r="W672" s="25"/>
      <c r="X672" s="24"/>
      <c r="Y672" s="24"/>
      <c r="Z672" s="26"/>
      <c r="AA672" s="26"/>
      <c r="AB672" s="24"/>
      <c r="AC672" s="26"/>
      <c r="AD672" s="24"/>
      <c r="AE672" s="24"/>
      <c r="AF672" s="24"/>
      <c r="AG672" s="24"/>
      <c r="AH672" s="24"/>
      <c r="AI672" s="24"/>
    </row>
    <row r="673" spans="1:35" ht="13.2">
      <c r="A673" s="20"/>
      <c r="B673" s="21"/>
      <c r="C673" s="21"/>
      <c r="D673" s="21"/>
      <c r="E673" s="21"/>
      <c r="F673" s="26"/>
      <c r="G673" s="24"/>
      <c r="H673" s="24"/>
      <c r="I673" s="24"/>
      <c r="J673" s="24"/>
      <c r="K673" s="24"/>
      <c r="L673" s="24"/>
      <c r="M673" s="24"/>
      <c r="N673" s="24"/>
      <c r="O673" s="24"/>
      <c r="P673" s="25"/>
      <c r="Q673" s="24"/>
      <c r="R673" s="24"/>
      <c r="S673" s="25"/>
      <c r="T673" s="24"/>
      <c r="U673" s="24"/>
      <c r="V673" s="24"/>
      <c r="W673" s="25"/>
      <c r="X673" s="24"/>
      <c r="Y673" s="24"/>
      <c r="Z673" s="26"/>
      <c r="AA673" s="26"/>
      <c r="AB673" s="24"/>
      <c r="AC673" s="26"/>
      <c r="AD673" s="24"/>
      <c r="AE673" s="24"/>
      <c r="AF673" s="24"/>
      <c r="AG673" s="24"/>
      <c r="AH673" s="24"/>
      <c r="AI673" s="24"/>
    </row>
    <row r="674" spans="1:35" ht="13.2">
      <c r="A674" s="20"/>
      <c r="B674" s="21"/>
      <c r="C674" s="21"/>
      <c r="D674" s="21"/>
      <c r="E674" s="21"/>
      <c r="F674" s="26"/>
      <c r="G674" s="24"/>
      <c r="H674" s="24"/>
      <c r="I674" s="24"/>
      <c r="J674" s="24"/>
      <c r="K674" s="24"/>
      <c r="L674" s="24"/>
      <c r="M674" s="24"/>
      <c r="N674" s="24"/>
      <c r="O674" s="24"/>
      <c r="P674" s="25"/>
      <c r="Q674" s="24"/>
      <c r="R674" s="24"/>
      <c r="S674" s="25"/>
      <c r="T674" s="24"/>
      <c r="U674" s="24"/>
      <c r="V674" s="24"/>
      <c r="W674" s="25"/>
      <c r="X674" s="24"/>
      <c r="Y674" s="24"/>
      <c r="Z674" s="26"/>
      <c r="AA674" s="26"/>
      <c r="AB674" s="24"/>
      <c r="AC674" s="26"/>
      <c r="AD674" s="24"/>
      <c r="AE674" s="24"/>
      <c r="AF674" s="24"/>
      <c r="AG674" s="24"/>
      <c r="AH674" s="24"/>
      <c r="AI674" s="24"/>
    </row>
    <row r="675" spans="1:35" ht="13.2">
      <c r="A675" s="20"/>
      <c r="B675" s="21"/>
      <c r="C675" s="21"/>
      <c r="D675" s="21"/>
      <c r="E675" s="21"/>
      <c r="F675" s="26"/>
      <c r="G675" s="24"/>
      <c r="H675" s="24"/>
      <c r="I675" s="24"/>
      <c r="J675" s="24"/>
      <c r="K675" s="24"/>
      <c r="L675" s="24"/>
      <c r="M675" s="24"/>
      <c r="N675" s="24"/>
      <c r="O675" s="24"/>
      <c r="P675" s="25"/>
      <c r="Q675" s="24"/>
      <c r="R675" s="24"/>
      <c r="S675" s="25"/>
      <c r="T675" s="24"/>
      <c r="U675" s="24"/>
      <c r="V675" s="24"/>
      <c r="W675" s="25"/>
      <c r="X675" s="24"/>
      <c r="Y675" s="24"/>
      <c r="Z675" s="26"/>
      <c r="AA675" s="26"/>
      <c r="AB675" s="24"/>
      <c r="AC675" s="26"/>
      <c r="AD675" s="24"/>
      <c r="AE675" s="24"/>
      <c r="AF675" s="24"/>
      <c r="AG675" s="24"/>
      <c r="AH675" s="24"/>
      <c r="AI675" s="24"/>
    </row>
    <row r="676" spans="1:35" ht="13.2">
      <c r="A676" s="20"/>
      <c r="B676" s="21"/>
      <c r="C676" s="21"/>
      <c r="D676" s="21"/>
      <c r="E676" s="21"/>
      <c r="F676" s="26"/>
      <c r="G676" s="24"/>
      <c r="H676" s="24"/>
      <c r="I676" s="24"/>
      <c r="J676" s="24"/>
      <c r="K676" s="24"/>
      <c r="L676" s="24"/>
      <c r="M676" s="24"/>
      <c r="N676" s="24"/>
      <c r="O676" s="24"/>
      <c r="P676" s="25"/>
      <c r="Q676" s="24"/>
      <c r="R676" s="24"/>
      <c r="S676" s="25"/>
      <c r="T676" s="24"/>
      <c r="U676" s="24"/>
      <c r="V676" s="24"/>
      <c r="W676" s="25"/>
      <c r="X676" s="24"/>
      <c r="Y676" s="24"/>
      <c r="Z676" s="26"/>
      <c r="AA676" s="26"/>
      <c r="AB676" s="24"/>
      <c r="AC676" s="26"/>
      <c r="AD676" s="24"/>
      <c r="AE676" s="24"/>
      <c r="AF676" s="24"/>
      <c r="AG676" s="24"/>
      <c r="AH676" s="24"/>
      <c r="AI676" s="24"/>
    </row>
    <row r="677" spans="1:35" ht="13.2">
      <c r="A677" s="20"/>
      <c r="B677" s="21"/>
      <c r="C677" s="21"/>
      <c r="D677" s="21"/>
      <c r="E677" s="21"/>
      <c r="F677" s="26"/>
      <c r="G677" s="24"/>
      <c r="H677" s="24"/>
      <c r="I677" s="24"/>
      <c r="J677" s="24"/>
      <c r="K677" s="24"/>
      <c r="L677" s="24"/>
      <c r="M677" s="24"/>
      <c r="N677" s="24"/>
      <c r="O677" s="24"/>
      <c r="P677" s="25"/>
      <c r="Q677" s="24"/>
      <c r="R677" s="24"/>
      <c r="S677" s="25"/>
      <c r="T677" s="24"/>
      <c r="U677" s="24"/>
      <c r="V677" s="24"/>
      <c r="W677" s="25"/>
      <c r="X677" s="24"/>
      <c r="Y677" s="24"/>
      <c r="Z677" s="26"/>
      <c r="AA677" s="26"/>
      <c r="AB677" s="24"/>
      <c r="AC677" s="26"/>
      <c r="AD677" s="24"/>
      <c r="AE677" s="24"/>
      <c r="AF677" s="24"/>
      <c r="AG677" s="24"/>
      <c r="AH677" s="24"/>
      <c r="AI677" s="24"/>
    </row>
    <row r="678" spans="1:35" ht="13.2">
      <c r="A678" s="20"/>
      <c r="B678" s="21"/>
      <c r="C678" s="21"/>
      <c r="D678" s="21"/>
      <c r="E678" s="21"/>
      <c r="F678" s="26"/>
      <c r="G678" s="24"/>
      <c r="H678" s="24"/>
      <c r="I678" s="24"/>
      <c r="J678" s="24"/>
      <c r="K678" s="24"/>
      <c r="L678" s="24"/>
      <c r="M678" s="24"/>
      <c r="N678" s="24"/>
      <c r="O678" s="24"/>
      <c r="P678" s="25"/>
      <c r="Q678" s="24"/>
      <c r="R678" s="24"/>
      <c r="S678" s="25"/>
      <c r="T678" s="24"/>
      <c r="U678" s="24"/>
      <c r="V678" s="24"/>
      <c r="W678" s="25"/>
      <c r="X678" s="24"/>
      <c r="Y678" s="24"/>
      <c r="Z678" s="26"/>
      <c r="AA678" s="26"/>
      <c r="AB678" s="24"/>
      <c r="AC678" s="26"/>
      <c r="AD678" s="24"/>
      <c r="AE678" s="24"/>
      <c r="AF678" s="24"/>
      <c r="AG678" s="24"/>
      <c r="AH678" s="24"/>
      <c r="AI678" s="24"/>
    </row>
    <row r="679" spans="1:35" ht="13.2">
      <c r="A679" s="20"/>
      <c r="B679" s="21"/>
      <c r="C679" s="21"/>
      <c r="D679" s="21"/>
      <c r="E679" s="21"/>
      <c r="F679" s="26"/>
      <c r="G679" s="24"/>
      <c r="H679" s="24"/>
      <c r="I679" s="24"/>
      <c r="J679" s="24"/>
      <c r="K679" s="24"/>
      <c r="L679" s="24"/>
      <c r="M679" s="24"/>
      <c r="N679" s="24"/>
      <c r="O679" s="24"/>
      <c r="P679" s="25"/>
      <c r="Q679" s="24"/>
      <c r="R679" s="24"/>
      <c r="S679" s="25"/>
      <c r="T679" s="24"/>
      <c r="U679" s="24"/>
      <c r="V679" s="24"/>
      <c r="W679" s="25"/>
      <c r="X679" s="24"/>
      <c r="Y679" s="24"/>
      <c r="Z679" s="26"/>
      <c r="AA679" s="26"/>
      <c r="AB679" s="24"/>
      <c r="AC679" s="26"/>
      <c r="AD679" s="24"/>
      <c r="AE679" s="24"/>
      <c r="AF679" s="24"/>
      <c r="AG679" s="24"/>
      <c r="AH679" s="24"/>
      <c r="AI679" s="24"/>
    </row>
    <row r="680" spans="1:35" ht="13.2">
      <c r="A680" s="20"/>
      <c r="B680" s="21"/>
      <c r="C680" s="21"/>
      <c r="D680" s="21"/>
      <c r="E680" s="21"/>
      <c r="F680" s="26"/>
      <c r="G680" s="24"/>
      <c r="H680" s="24"/>
      <c r="I680" s="24"/>
      <c r="J680" s="24"/>
      <c r="K680" s="24"/>
      <c r="L680" s="24"/>
      <c r="M680" s="24"/>
      <c r="N680" s="24"/>
      <c r="O680" s="24"/>
      <c r="P680" s="25"/>
      <c r="Q680" s="24"/>
      <c r="R680" s="24"/>
      <c r="S680" s="25"/>
      <c r="T680" s="24"/>
      <c r="U680" s="24"/>
      <c r="V680" s="24"/>
      <c r="W680" s="25"/>
      <c r="X680" s="24"/>
      <c r="Y680" s="24"/>
      <c r="Z680" s="26"/>
      <c r="AA680" s="26"/>
      <c r="AB680" s="24"/>
      <c r="AC680" s="26"/>
      <c r="AD680" s="24"/>
      <c r="AE680" s="24"/>
      <c r="AF680" s="24"/>
      <c r="AG680" s="24"/>
      <c r="AH680" s="24"/>
      <c r="AI680" s="24"/>
    </row>
    <row r="681" spans="1:35" ht="13.2">
      <c r="A681" s="20"/>
      <c r="B681" s="21"/>
      <c r="C681" s="21"/>
      <c r="D681" s="21"/>
      <c r="E681" s="21"/>
      <c r="F681" s="26"/>
      <c r="G681" s="24"/>
      <c r="H681" s="24"/>
      <c r="I681" s="24"/>
      <c r="J681" s="24"/>
      <c r="K681" s="24"/>
      <c r="L681" s="24"/>
      <c r="M681" s="24"/>
      <c r="N681" s="24"/>
      <c r="O681" s="24"/>
      <c r="P681" s="25"/>
      <c r="Q681" s="24"/>
      <c r="R681" s="24"/>
      <c r="S681" s="25"/>
      <c r="T681" s="24"/>
      <c r="U681" s="24"/>
      <c r="V681" s="24"/>
      <c r="W681" s="25"/>
      <c r="X681" s="24"/>
      <c r="Y681" s="24"/>
      <c r="Z681" s="26"/>
      <c r="AA681" s="26"/>
      <c r="AB681" s="24"/>
      <c r="AC681" s="26"/>
      <c r="AD681" s="24"/>
      <c r="AE681" s="24"/>
      <c r="AF681" s="24"/>
      <c r="AG681" s="24"/>
      <c r="AH681" s="24"/>
      <c r="AI681" s="24"/>
    </row>
    <row r="682" spans="1:35" ht="13.2">
      <c r="A682" s="20"/>
      <c r="B682" s="21"/>
      <c r="C682" s="21"/>
      <c r="D682" s="21"/>
      <c r="E682" s="21"/>
      <c r="F682" s="26"/>
      <c r="G682" s="24"/>
      <c r="H682" s="24"/>
      <c r="I682" s="24"/>
      <c r="J682" s="24"/>
      <c r="K682" s="24"/>
      <c r="L682" s="24"/>
      <c r="M682" s="24"/>
      <c r="N682" s="24"/>
      <c r="O682" s="24"/>
      <c r="P682" s="25"/>
      <c r="Q682" s="24"/>
      <c r="R682" s="24"/>
      <c r="S682" s="25"/>
      <c r="T682" s="24"/>
      <c r="U682" s="24"/>
      <c r="V682" s="24"/>
      <c r="W682" s="25"/>
      <c r="X682" s="24"/>
      <c r="Y682" s="24"/>
      <c r="Z682" s="26"/>
      <c r="AA682" s="26"/>
      <c r="AB682" s="24"/>
      <c r="AC682" s="26"/>
      <c r="AD682" s="24"/>
      <c r="AE682" s="24"/>
      <c r="AF682" s="24"/>
      <c r="AG682" s="24"/>
      <c r="AH682" s="24"/>
      <c r="AI682" s="24"/>
    </row>
    <row r="683" spans="1:35" ht="13.2">
      <c r="A683" s="20"/>
      <c r="B683" s="21"/>
      <c r="C683" s="21"/>
      <c r="D683" s="21"/>
      <c r="E683" s="21"/>
      <c r="F683" s="26"/>
      <c r="G683" s="24"/>
      <c r="H683" s="24"/>
      <c r="I683" s="24"/>
      <c r="J683" s="24"/>
      <c r="K683" s="24"/>
      <c r="L683" s="24"/>
      <c r="M683" s="24"/>
      <c r="N683" s="24"/>
      <c r="O683" s="24"/>
      <c r="P683" s="25"/>
      <c r="Q683" s="24"/>
      <c r="R683" s="24"/>
      <c r="S683" s="25"/>
      <c r="T683" s="24"/>
      <c r="U683" s="24"/>
      <c r="V683" s="24"/>
      <c r="W683" s="25"/>
      <c r="X683" s="24"/>
      <c r="Y683" s="24"/>
      <c r="Z683" s="26"/>
      <c r="AA683" s="26"/>
      <c r="AB683" s="24"/>
      <c r="AC683" s="26"/>
      <c r="AD683" s="24"/>
      <c r="AE683" s="24"/>
      <c r="AF683" s="24"/>
      <c r="AG683" s="24"/>
      <c r="AH683" s="24"/>
      <c r="AI683" s="24"/>
    </row>
    <row r="684" spans="1:35" ht="13.2">
      <c r="A684" s="20"/>
      <c r="B684" s="21"/>
      <c r="C684" s="21"/>
      <c r="D684" s="21"/>
      <c r="E684" s="21"/>
      <c r="F684" s="26"/>
      <c r="G684" s="24"/>
      <c r="H684" s="24"/>
      <c r="I684" s="24"/>
      <c r="J684" s="24"/>
      <c r="K684" s="24"/>
      <c r="L684" s="24"/>
      <c r="M684" s="24"/>
      <c r="N684" s="24"/>
      <c r="O684" s="24"/>
      <c r="P684" s="25"/>
      <c r="Q684" s="24"/>
      <c r="R684" s="24"/>
      <c r="S684" s="25"/>
      <c r="T684" s="24"/>
      <c r="U684" s="24"/>
      <c r="V684" s="24"/>
      <c r="W684" s="25"/>
      <c r="X684" s="24"/>
      <c r="Y684" s="24"/>
      <c r="Z684" s="26"/>
      <c r="AA684" s="26"/>
      <c r="AB684" s="24"/>
      <c r="AC684" s="26"/>
      <c r="AD684" s="24"/>
      <c r="AE684" s="24"/>
      <c r="AF684" s="24"/>
      <c r="AG684" s="24"/>
      <c r="AH684" s="24"/>
      <c r="AI684" s="24"/>
    </row>
    <row r="685" spans="1:35" ht="13.2">
      <c r="A685" s="20"/>
      <c r="B685" s="21"/>
      <c r="C685" s="21"/>
      <c r="D685" s="21"/>
      <c r="E685" s="21"/>
      <c r="F685" s="26"/>
      <c r="G685" s="24"/>
      <c r="H685" s="24"/>
      <c r="I685" s="24"/>
      <c r="J685" s="24"/>
      <c r="K685" s="24"/>
      <c r="L685" s="24"/>
      <c r="M685" s="24"/>
      <c r="N685" s="24"/>
      <c r="O685" s="24"/>
      <c r="P685" s="25"/>
      <c r="Q685" s="24"/>
      <c r="R685" s="24"/>
      <c r="S685" s="25"/>
      <c r="T685" s="24"/>
      <c r="U685" s="24"/>
      <c r="V685" s="24"/>
      <c r="W685" s="25"/>
      <c r="X685" s="24"/>
      <c r="Y685" s="24"/>
      <c r="Z685" s="26"/>
      <c r="AA685" s="26"/>
      <c r="AB685" s="24"/>
      <c r="AC685" s="26"/>
      <c r="AD685" s="24"/>
      <c r="AE685" s="24"/>
      <c r="AF685" s="24"/>
      <c r="AG685" s="24"/>
      <c r="AH685" s="24"/>
      <c r="AI685" s="24"/>
    </row>
    <row r="686" spans="1:35" ht="13.2">
      <c r="A686" s="20"/>
      <c r="B686" s="21"/>
      <c r="C686" s="21"/>
      <c r="D686" s="21"/>
      <c r="E686" s="21"/>
      <c r="F686" s="26"/>
      <c r="G686" s="24"/>
      <c r="H686" s="24"/>
      <c r="I686" s="24"/>
      <c r="J686" s="24"/>
      <c r="K686" s="24"/>
      <c r="L686" s="24"/>
      <c r="M686" s="24"/>
      <c r="N686" s="24"/>
      <c r="O686" s="24"/>
      <c r="P686" s="25"/>
      <c r="Q686" s="24"/>
      <c r="R686" s="24"/>
      <c r="S686" s="25"/>
      <c r="T686" s="24"/>
      <c r="U686" s="24"/>
      <c r="V686" s="24"/>
      <c r="W686" s="25"/>
      <c r="X686" s="24"/>
      <c r="Y686" s="24"/>
      <c r="Z686" s="26"/>
      <c r="AA686" s="26"/>
      <c r="AB686" s="24"/>
      <c r="AC686" s="26"/>
      <c r="AD686" s="24"/>
      <c r="AE686" s="24"/>
      <c r="AF686" s="24"/>
      <c r="AG686" s="24"/>
      <c r="AH686" s="24"/>
      <c r="AI686" s="24"/>
    </row>
    <row r="687" spans="1:35" ht="13.2">
      <c r="A687" s="20"/>
      <c r="B687" s="21"/>
      <c r="C687" s="21"/>
      <c r="D687" s="21"/>
      <c r="E687" s="21"/>
      <c r="F687" s="26"/>
      <c r="G687" s="24"/>
      <c r="H687" s="24"/>
      <c r="I687" s="24"/>
      <c r="J687" s="24"/>
      <c r="K687" s="24"/>
      <c r="L687" s="24"/>
      <c r="M687" s="24"/>
      <c r="N687" s="24"/>
      <c r="O687" s="24"/>
      <c r="P687" s="25"/>
      <c r="Q687" s="24"/>
      <c r="R687" s="24"/>
      <c r="S687" s="25"/>
      <c r="T687" s="24"/>
      <c r="U687" s="24"/>
      <c r="V687" s="24"/>
      <c r="W687" s="25"/>
      <c r="X687" s="24"/>
      <c r="Y687" s="24"/>
      <c r="Z687" s="26"/>
      <c r="AA687" s="26"/>
      <c r="AB687" s="24"/>
      <c r="AC687" s="26"/>
      <c r="AD687" s="24"/>
      <c r="AE687" s="24"/>
      <c r="AF687" s="24"/>
      <c r="AG687" s="24"/>
      <c r="AH687" s="24"/>
      <c r="AI687" s="24"/>
    </row>
    <row r="688" spans="1:35" ht="13.2">
      <c r="A688" s="20"/>
      <c r="B688" s="21"/>
      <c r="C688" s="21"/>
      <c r="D688" s="21"/>
      <c r="E688" s="21"/>
      <c r="F688" s="26"/>
      <c r="G688" s="24"/>
      <c r="H688" s="24"/>
      <c r="I688" s="24"/>
      <c r="J688" s="24"/>
      <c r="K688" s="24"/>
      <c r="L688" s="24"/>
      <c r="M688" s="24"/>
      <c r="N688" s="24"/>
      <c r="O688" s="24"/>
      <c r="P688" s="25"/>
      <c r="Q688" s="24"/>
      <c r="R688" s="24"/>
      <c r="S688" s="25"/>
      <c r="T688" s="24"/>
      <c r="U688" s="24"/>
      <c r="V688" s="24"/>
      <c r="W688" s="25"/>
      <c r="X688" s="24"/>
      <c r="Y688" s="24"/>
      <c r="Z688" s="26"/>
      <c r="AA688" s="26"/>
      <c r="AB688" s="24"/>
      <c r="AC688" s="26"/>
      <c r="AD688" s="24"/>
      <c r="AE688" s="24"/>
      <c r="AF688" s="24"/>
      <c r="AG688" s="24"/>
      <c r="AH688" s="24"/>
      <c r="AI688" s="24"/>
    </row>
    <row r="689" spans="1:35" ht="13.2">
      <c r="A689" s="20"/>
      <c r="B689" s="21"/>
      <c r="C689" s="21"/>
      <c r="D689" s="21"/>
      <c r="E689" s="21"/>
      <c r="F689" s="26"/>
      <c r="G689" s="24"/>
      <c r="H689" s="24"/>
      <c r="I689" s="24"/>
      <c r="J689" s="24"/>
      <c r="K689" s="24"/>
      <c r="L689" s="24"/>
      <c r="M689" s="24"/>
      <c r="N689" s="24"/>
      <c r="O689" s="24"/>
      <c r="P689" s="25"/>
      <c r="Q689" s="24"/>
      <c r="R689" s="24"/>
      <c r="S689" s="25"/>
      <c r="T689" s="24"/>
      <c r="U689" s="24"/>
      <c r="V689" s="24"/>
      <c r="W689" s="25"/>
      <c r="X689" s="24"/>
      <c r="Y689" s="24"/>
      <c r="Z689" s="26"/>
      <c r="AA689" s="26"/>
      <c r="AB689" s="24"/>
      <c r="AC689" s="26"/>
      <c r="AD689" s="24"/>
      <c r="AE689" s="24"/>
      <c r="AF689" s="24"/>
      <c r="AG689" s="24"/>
      <c r="AH689" s="24"/>
      <c r="AI689" s="24"/>
    </row>
    <row r="690" spans="1:35" ht="13.2">
      <c r="A690" s="20"/>
      <c r="B690" s="21"/>
      <c r="C690" s="21"/>
      <c r="D690" s="21"/>
      <c r="E690" s="21"/>
      <c r="F690" s="26"/>
      <c r="G690" s="24"/>
      <c r="H690" s="24"/>
      <c r="I690" s="24"/>
      <c r="J690" s="24"/>
      <c r="K690" s="24"/>
      <c r="L690" s="24"/>
      <c r="M690" s="24"/>
      <c r="N690" s="24"/>
      <c r="O690" s="24"/>
      <c r="P690" s="25"/>
      <c r="Q690" s="24"/>
      <c r="R690" s="24"/>
      <c r="S690" s="25"/>
      <c r="T690" s="24"/>
      <c r="U690" s="24"/>
      <c r="V690" s="24"/>
      <c r="W690" s="25"/>
      <c r="X690" s="24"/>
      <c r="Y690" s="24"/>
      <c r="Z690" s="26"/>
      <c r="AA690" s="26"/>
      <c r="AB690" s="24"/>
      <c r="AC690" s="26"/>
      <c r="AD690" s="24"/>
      <c r="AE690" s="24"/>
      <c r="AF690" s="24"/>
      <c r="AG690" s="24"/>
      <c r="AH690" s="24"/>
      <c r="AI690" s="24"/>
    </row>
    <row r="691" spans="1:35" ht="13.2">
      <c r="A691" s="20"/>
      <c r="B691" s="21"/>
      <c r="C691" s="21"/>
      <c r="D691" s="21"/>
      <c r="E691" s="21"/>
      <c r="F691" s="26"/>
      <c r="G691" s="24"/>
      <c r="H691" s="24"/>
      <c r="I691" s="24"/>
      <c r="J691" s="24"/>
      <c r="K691" s="24"/>
      <c r="L691" s="24"/>
      <c r="M691" s="24"/>
      <c r="N691" s="24"/>
      <c r="O691" s="24"/>
      <c r="P691" s="25"/>
      <c r="Q691" s="24"/>
      <c r="R691" s="24"/>
      <c r="S691" s="25"/>
      <c r="T691" s="24"/>
      <c r="U691" s="24"/>
      <c r="V691" s="24"/>
      <c r="W691" s="25"/>
      <c r="X691" s="24"/>
      <c r="Y691" s="24"/>
      <c r="Z691" s="26"/>
      <c r="AA691" s="26"/>
      <c r="AB691" s="24"/>
      <c r="AC691" s="26"/>
      <c r="AD691" s="24"/>
      <c r="AE691" s="24"/>
      <c r="AF691" s="24"/>
      <c r="AG691" s="24"/>
      <c r="AH691" s="24"/>
      <c r="AI691" s="24"/>
    </row>
    <row r="692" spans="1:35" ht="13.2">
      <c r="A692" s="20"/>
      <c r="B692" s="21"/>
      <c r="C692" s="21"/>
      <c r="D692" s="21"/>
      <c r="E692" s="21"/>
      <c r="F692" s="26"/>
      <c r="G692" s="24"/>
      <c r="H692" s="24"/>
      <c r="I692" s="24"/>
      <c r="J692" s="24"/>
      <c r="K692" s="24"/>
      <c r="L692" s="24"/>
      <c r="M692" s="24"/>
      <c r="N692" s="24"/>
      <c r="O692" s="24"/>
      <c r="P692" s="25"/>
      <c r="Q692" s="24"/>
      <c r="R692" s="24"/>
      <c r="S692" s="25"/>
      <c r="T692" s="24"/>
      <c r="U692" s="24"/>
      <c r="V692" s="24"/>
      <c r="W692" s="25"/>
      <c r="X692" s="24"/>
      <c r="Y692" s="24"/>
      <c r="Z692" s="26"/>
      <c r="AA692" s="26"/>
      <c r="AB692" s="24"/>
      <c r="AC692" s="26"/>
      <c r="AD692" s="24"/>
      <c r="AE692" s="24"/>
      <c r="AF692" s="24"/>
      <c r="AG692" s="24"/>
      <c r="AH692" s="24"/>
      <c r="AI692" s="24"/>
    </row>
    <row r="693" spans="1:35" ht="13.2">
      <c r="A693" s="20"/>
      <c r="B693" s="21"/>
      <c r="C693" s="21"/>
      <c r="D693" s="21"/>
      <c r="E693" s="21"/>
      <c r="F693" s="26"/>
      <c r="G693" s="24"/>
      <c r="H693" s="24"/>
      <c r="I693" s="24"/>
      <c r="J693" s="24"/>
      <c r="K693" s="24"/>
      <c r="L693" s="24"/>
      <c r="M693" s="24"/>
      <c r="N693" s="24"/>
      <c r="O693" s="24"/>
      <c r="P693" s="25"/>
      <c r="Q693" s="24"/>
      <c r="R693" s="24"/>
      <c r="S693" s="25"/>
      <c r="T693" s="24"/>
      <c r="U693" s="24"/>
      <c r="V693" s="24"/>
      <c r="W693" s="25"/>
      <c r="X693" s="24"/>
      <c r="Y693" s="24"/>
      <c r="Z693" s="26"/>
      <c r="AA693" s="26"/>
      <c r="AB693" s="24"/>
      <c r="AC693" s="26"/>
      <c r="AD693" s="24"/>
      <c r="AE693" s="24"/>
      <c r="AF693" s="24"/>
      <c r="AG693" s="24"/>
      <c r="AH693" s="24"/>
      <c r="AI693" s="24"/>
    </row>
    <row r="694" spans="1:35" ht="13.2">
      <c r="A694" s="20"/>
      <c r="B694" s="21"/>
      <c r="C694" s="21"/>
      <c r="D694" s="21"/>
      <c r="E694" s="21"/>
      <c r="F694" s="26"/>
      <c r="G694" s="24"/>
      <c r="H694" s="24"/>
      <c r="I694" s="24"/>
      <c r="J694" s="24"/>
      <c r="K694" s="24"/>
      <c r="L694" s="24"/>
      <c r="M694" s="24"/>
      <c r="N694" s="24"/>
      <c r="O694" s="24"/>
      <c r="P694" s="25"/>
      <c r="Q694" s="24"/>
      <c r="R694" s="24"/>
      <c r="S694" s="25"/>
      <c r="T694" s="24"/>
      <c r="U694" s="24"/>
      <c r="V694" s="24"/>
      <c r="W694" s="25"/>
      <c r="X694" s="24"/>
      <c r="Y694" s="24"/>
      <c r="Z694" s="26"/>
      <c r="AA694" s="26"/>
      <c r="AB694" s="24"/>
      <c r="AC694" s="26"/>
      <c r="AD694" s="24"/>
      <c r="AE694" s="24"/>
      <c r="AF694" s="24"/>
      <c r="AG694" s="24"/>
      <c r="AH694" s="24"/>
      <c r="AI694" s="24"/>
    </row>
    <row r="695" spans="1:35" ht="13.2">
      <c r="A695" s="20"/>
      <c r="B695" s="21"/>
      <c r="C695" s="21"/>
      <c r="D695" s="21"/>
      <c r="E695" s="21"/>
      <c r="F695" s="26"/>
      <c r="G695" s="24"/>
      <c r="H695" s="24"/>
      <c r="I695" s="24"/>
      <c r="J695" s="24"/>
      <c r="K695" s="24"/>
      <c r="L695" s="24"/>
      <c r="M695" s="24"/>
      <c r="N695" s="24"/>
      <c r="O695" s="24"/>
      <c r="P695" s="25"/>
      <c r="Q695" s="24"/>
      <c r="R695" s="24"/>
      <c r="S695" s="25"/>
      <c r="T695" s="24"/>
      <c r="U695" s="24"/>
      <c r="V695" s="24"/>
      <c r="W695" s="25"/>
      <c r="X695" s="24"/>
      <c r="Y695" s="24"/>
      <c r="Z695" s="26"/>
      <c r="AA695" s="26"/>
      <c r="AB695" s="24"/>
      <c r="AC695" s="26"/>
      <c r="AD695" s="24"/>
      <c r="AE695" s="24"/>
      <c r="AF695" s="24"/>
      <c r="AG695" s="24"/>
      <c r="AH695" s="24"/>
      <c r="AI695" s="24"/>
    </row>
    <row r="696" spans="1:35" ht="13.2">
      <c r="A696" s="20"/>
      <c r="B696" s="21"/>
      <c r="C696" s="21"/>
      <c r="D696" s="21"/>
      <c r="E696" s="21"/>
      <c r="F696" s="26"/>
      <c r="G696" s="24"/>
      <c r="H696" s="24"/>
      <c r="I696" s="24"/>
      <c r="J696" s="24"/>
      <c r="K696" s="24"/>
      <c r="L696" s="24"/>
      <c r="M696" s="24"/>
      <c r="N696" s="24"/>
      <c r="O696" s="24"/>
      <c r="P696" s="25"/>
      <c r="Q696" s="24"/>
      <c r="R696" s="24"/>
      <c r="S696" s="25"/>
      <c r="T696" s="24"/>
      <c r="U696" s="24"/>
      <c r="V696" s="24"/>
      <c r="W696" s="25"/>
      <c r="X696" s="24"/>
      <c r="Y696" s="24"/>
      <c r="Z696" s="26"/>
      <c r="AA696" s="26"/>
      <c r="AB696" s="24"/>
      <c r="AC696" s="26"/>
      <c r="AD696" s="24"/>
      <c r="AE696" s="24"/>
      <c r="AF696" s="24"/>
      <c r="AG696" s="24"/>
      <c r="AH696" s="24"/>
      <c r="AI696" s="24"/>
    </row>
    <row r="697" spans="1:35" ht="13.2">
      <c r="A697" s="20"/>
      <c r="B697" s="21"/>
      <c r="C697" s="21"/>
      <c r="D697" s="21"/>
      <c r="E697" s="21"/>
      <c r="F697" s="26"/>
      <c r="G697" s="24"/>
      <c r="H697" s="24"/>
      <c r="I697" s="24"/>
      <c r="J697" s="24"/>
      <c r="K697" s="24"/>
      <c r="L697" s="24"/>
      <c r="M697" s="24"/>
      <c r="N697" s="24"/>
      <c r="O697" s="24"/>
      <c r="P697" s="25"/>
      <c r="Q697" s="24"/>
      <c r="R697" s="24"/>
      <c r="S697" s="25"/>
      <c r="T697" s="24"/>
      <c r="U697" s="24"/>
      <c r="V697" s="24"/>
      <c r="W697" s="25"/>
      <c r="X697" s="24"/>
      <c r="Y697" s="24"/>
      <c r="Z697" s="26"/>
      <c r="AA697" s="26"/>
      <c r="AB697" s="24"/>
      <c r="AC697" s="26"/>
      <c r="AD697" s="24"/>
      <c r="AE697" s="24"/>
      <c r="AF697" s="24"/>
      <c r="AG697" s="24"/>
      <c r="AH697" s="24"/>
      <c r="AI697" s="24"/>
    </row>
    <row r="698" spans="1:35" ht="13.2">
      <c r="A698" s="20"/>
      <c r="B698" s="21"/>
      <c r="C698" s="21"/>
      <c r="D698" s="21"/>
      <c r="E698" s="21"/>
      <c r="F698" s="26"/>
      <c r="G698" s="24"/>
      <c r="H698" s="24"/>
      <c r="I698" s="24"/>
      <c r="J698" s="24"/>
      <c r="K698" s="24"/>
      <c r="L698" s="24"/>
      <c r="M698" s="24"/>
      <c r="N698" s="24"/>
      <c r="O698" s="24"/>
      <c r="P698" s="25"/>
      <c r="Q698" s="24"/>
      <c r="R698" s="24"/>
      <c r="S698" s="25"/>
      <c r="T698" s="24"/>
      <c r="U698" s="24"/>
      <c r="V698" s="24"/>
      <c r="W698" s="25"/>
      <c r="X698" s="24"/>
      <c r="Y698" s="24"/>
      <c r="Z698" s="26"/>
      <c r="AA698" s="26"/>
      <c r="AB698" s="24"/>
      <c r="AC698" s="26"/>
      <c r="AD698" s="24"/>
      <c r="AE698" s="24"/>
      <c r="AF698" s="24"/>
      <c r="AG698" s="24"/>
      <c r="AH698" s="24"/>
      <c r="AI698" s="24"/>
    </row>
    <row r="699" spans="1:35" ht="13.2">
      <c r="A699" s="20"/>
      <c r="B699" s="21"/>
      <c r="C699" s="21"/>
      <c r="D699" s="21"/>
      <c r="E699" s="21"/>
      <c r="F699" s="26"/>
      <c r="G699" s="24"/>
      <c r="H699" s="24"/>
      <c r="I699" s="24"/>
      <c r="J699" s="24"/>
      <c r="K699" s="24"/>
      <c r="L699" s="24"/>
      <c r="M699" s="24"/>
      <c r="N699" s="24"/>
      <c r="O699" s="24"/>
      <c r="P699" s="25"/>
      <c r="Q699" s="24"/>
      <c r="R699" s="24"/>
      <c r="S699" s="25"/>
      <c r="T699" s="24"/>
      <c r="U699" s="24"/>
      <c r="V699" s="24"/>
      <c r="W699" s="25"/>
      <c r="X699" s="24"/>
      <c r="Y699" s="24"/>
      <c r="Z699" s="26"/>
      <c r="AA699" s="26"/>
      <c r="AB699" s="24"/>
      <c r="AC699" s="26"/>
      <c r="AD699" s="24"/>
      <c r="AE699" s="24"/>
      <c r="AF699" s="24"/>
      <c r="AG699" s="24"/>
      <c r="AH699" s="24"/>
      <c r="AI699" s="24"/>
    </row>
    <row r="700" spans="1:35" ht="13.2">
      <c r="A700" s="20"/>
      <c r="B700" s="21"/>
      <c r="C700" s="21"/>
      <c r="D700" s="21"/>
      <c r="E700" s="21"/>
      <c r="F700" s="26"/>
      <c r="G700" s="24"/>
      <c r="H700" s="24"/>
      <c r="I700" s="24"/>
      <c r="J700" s="24"/>
      <c r="K700" s="24"/>
      <c r="L700" s="24"/>
      <c r="M700" s="24"/>
      <c r="N700" s="24"/>
      <c r="O700" s="24"/>
      <c r="P700" s="25"/>
      <c r="Q700" s="24"/>
      <c r="R700" s="24"/>
      <c r="S700" s="25"/>
      <c r="T700" s="24"/>
      <c r="U700" s="24"/>
      <c r="V700" s="24"/>
      <c r="W700" s="25"/>
      <c r="X700" s="24"/>
      <c r="Y700" s="24"/>
      <c r="Z700" s="26"/>
      <c r="AA700" s="26"/>
      <c r="AB700" s="24"/>
      <c r="AC700" s="26"/>
      <c r="AD700" s="24"/>
      <c r="AE700" s="24"/>
      <c r="AF700" s="24"/>
      <c r="AG700" s="24"/>
      <c r="AH700" s="24"/>
      <c r="AI700" s="24"/>
    </row>
    <row r="701" spans="1:35" ht="13.2">
      <c r="A701" s="20"/>
      <c r="B701" s="21"/>
      <c r="C701" s="21"/>
      <c r="D701" s="21"/>
      <c r="E701" s="21"/>
      <c r="F701" s="26"/>
      <c r="G701" s="24"/>
      <c r="H701" s="24"/>
      <c r="I701" s="24"/>
      <c r="J701" s="24"/>
      <c r="K701" s="24"/>
      <c r="L701" s="24"/>
      <c r="M701" s="24"/>
      <c r="N701" s="24"/>
      <c r="O701" s="24"/>
      <c r="P701" s="25"/>
      <c r="Q701" s="24"/>
      <c r="R701" s="24"/>
      <c r="S701" s="25"/>
      <c r="T701" s="24"/>
      <c r="U701" s="24"/>
      <c r="V701" s="24"/>
      <c r="W701" s="25"/>
      <c r="X701" s="24"/>
      <c r="Y701" s="24"/>
      <c r="Z701" s="26"/>
      <c r="AA701" s="26"/>
      <c r="AB701" s="24"/>
      <c r="AC701" s="26"/>
      <c r="AD701" s="24"/>
      <c r="AE701" s="24"/>
      <c r="AF701" s="24"/>
      <c r="AG701" s="24"/>
      <c r="AH701" s="24"/>
      <c r="AI701" s="24"/>
    </row>
    <row r="702" spans="1:35" ht="13.2">
      <c r="A702" s="20"/>
      <c r="B702" s="21"/>
      <c r="C702" s="21"/>
      <c r="D702" s="21"/>
      <c r="E702" s="21"/>
      <c r="F702" s="26"/>
      <c r="G702" s="24"/>
      <c r="H702" s="24"/>
      <c r="I702" s="24"/>
      <c r="J702" s="24"/>
      <c r="K702" s="24"/>
      <c r="L702" s="24"/>
      <c r="M702" s="24"/>
      <c r="N702" s="24"/>
      <c r="O702" s="24"/>
      <c r="P702" s="25"/>
      <c r="Q702" s="24"/>
      <c r="R702" s="24"/>
      <c r="S702" s="25"/>
      <c r="T702" s="24"/>
      <c r="U702" s="24"/>
      <c r="V702" s="24"/>
      <c r="W702" s="25"/>
      <c r="X702" s="24"/>
      <c r="Y702" s="24"/>
      <c r="Z702" s="26"/>
      <c r="AA702" s="26"/>
      <c r="AB702" s="24"/>
      <c r="AC702" s="26"/>
      <c r="AD702" s="24"/>
      <c r="AE702" s="24"/>
      <c r="AF702" s="24"/>
      <c r="AG702" s="24"/>
      <c r="AH702" s="24"/>
      <c r="AI702" s="24"/>
    </row>
    <row r="703" spans="1:35" ht="13.2">
      <c r="A703" s="20"/>
      <c r="B703" s="21"/>
      <c r="C703" s="21"/>
      <c r="D703" s="21"/>
      <c r="E703" s="21"/>
      <c r="F703" s="26"/>
      <c r="G703" s="24"/>
      <c r="H703" s="24"/>
      <c r="I703" s="24"/>
      <c r="J703" s="24"/>
      <c r="K703" s="24"/>
      <c r="L703" s="24"/>
      <c r="M703" s="24"/>
      <c r="N703" s="24"/>
      <c r="O703" s="24"/>
      <c r="P703" s="25"/>
      <c r="Q703" s="24"/>
      <c r="R703" s="24"/>
      <c r="S703" s="25"/>
      <c r="T703" s="24"/>
      <c r="U703" s="24"/>
      <c r="V703" s="24"/>
      <c r="W703" s="25"/>
      <c r="X703" s="24"/>
      <c r="Y703" s="24"/>
      <c r="Z703" s="26"/>
      <c r="AA703" s="26"/>
      <c r="AB703" s="24"/>
      <c r="AC703" s="26"/>
      <c r="AD703" s="24"/>
      <c r="AE703" s="24"/>
      <c r="AF703" s="24"/>
      <c r="AG703" s="24"/>
      <c r="AH703" s="24"/>
      <c r="AI703" s="24"/>
    </row>
    <row r="704" spans="1:35" ht="13.2">
      <c r="A704" s="20"/>
      <c r="B704" s="21"/>
      <c r="C704" s="21"/>
      <c r="D704" s="21"/>
      <c r="E704" s="21"/>
      <c r="F704" s="26"/>
      <c r="G704" s="24"/>
      <c r="H704" s="24"/>
      <c r="I704" s="24"/>
      <c r="J704" s="24"/>
      <c r="K704" s="24"/>
      <c r="L704" s="24"/>
      <c r="M704" s="24"/>
      <c r="N704" s="24"/>
      <c r="O704" s="24"/>
      <c r="P704" s="25"/>
      <c r="Q704" s="24"/>
      <c r="R704" s="24"/>
      <c r="S704" s="25"/>
      <c r="T704" s="24"/>
      <c r="U704" s="24"/>
      <c r="V704" s="24"/>
      <c r="W704" s="25"/>
      <c r="X704" s="24"/>
      <c r="Y704" s="24"/>
      <c r="Z704" s="26"/>
      <c r="AA704" s="26"/>
      <c r="AB704" s="24"/>
      <c r="AC704" s="26"/>
      <c r="AD704" s="24"/>
      <c r="AE704" s="24"/>
      <c r="AF704" s="24"/>
      <c r="AG704" s="24"/>
      <c r="AH704" s="24"/>
      <c r="AI704" s="24"/>
    </row>
    <row r="705" spans="1:35" ht="13.2">
      <c r="A705" s="20"/>
      <c r="B705" s="21"/>
      <c r="C705" s="21"/>
      <c r="D705" s="21"/>
      <c r="E705" s="21"/>
      <c r="F705" s="26"/>
      <c r="G705" s="24"/>
      <c r="H705" s="24"/>
      <c r="I705" s="24"/>
      <c r="J705" s="24"/>
      <c r="K705" s="24"/>
      <c r="L705" s="24"/>
      <c r="M705" s="24"/>
      <c r="N705" s="24"/>
      <c r="O705" s="24"/>
      <c r="P705" s="25"/>
      <c r="Q705" s="24"/>
      <c r="R705" s="24"/>
      <c r="S705" s="25"/>
      <c r="T705" s="24"/>
      <c r="U705" s="24"/>
      <c r="V705" s="24"/>
      <c r="W705" s="25"/>
      <c r="X705" s="24"/>
      <c r="Y705" s="24"/>
      <c r="Z705" s="26"/>
      <c r="AA705" s="26"/>
      <c r="AB705" s="24"/>
      <c r="AC705" s="26"/>
      <c r="AD705" s="24"/>
      <c r="AE705" s="24"/>
      <c r="AF705" s="24"/>
      <c r="AG705" s="24"/>
      <c r="AH705" s="24"/>
      <c r="AI705" s="24"/>
    </row>
    <row r="706" spans="1:35" ht="13.2">
      <c r="A706" s="20"/>
      <c r="B706" s="21"/>
      <c r="C706" s="21"/>
      <c r="D706" s="21"/>
      <c r="E706" s="21"/>
      <c r="F706" s="26"/>
      <c r="G706" s="24"/>
      <c r="H706" s="24"/>
      <c r="I706" s="24"/>
      <c r="J706" s="24"/>
      <c r="K706" s="24"/>
      <c r="L706" s="24"/>
      <c r="M706" s="24"/>
      <c r="N706" s="24"/>
      <c r="O706" s="24"/>
      <c r="P706" s="25"/>
      <c r="Q706" s="24"/>
      <c r="R706" s="24"/>
      <c r="S706" s="25"/>
      <c r="T706" s="24"/>
      <c r="U706" s="24"/>
      <c r="V706" s="24"/>
      <c r="W706" s="25"/>
      <c r="X706" s="24"/>
      <c r="Y706" s="24"/>
      <c r="Z706" s="26"/>
      <c r="AA706" s="26"/>
      <c r="AB706" s="24"/>
      <c r="AC706" s="26"/>
      <c r="AD706" s="24"/>
      <c r="AE706" s="24"/>
      <c r="AF706" s="24"/>
      <c r="AG706" s="24"/>
      <c r="AH706" s="24"/>
      <c r="AI706" s="24"/>
    </row>
    <row r="707" spans="1:35" ht="13.2">
      <c r="A707" s="20"/>
      <c r="B707" s="21"/>
      <c r="C707" s="21"/>
      <c r="D707" s="21"/>
      <c r="E707" s="21"/>
      <c r="F707" s="26"/>
      <c r="G707" s="24"/>
      <c r="H707" s="24"/>
      <c r="I707" s="24"/>
      <c r="J707" s="24"/>
      <c r="K707" s="24"/>
      <c r="L707" s="24"/>
      <c r="M707" s="24"/>
      <c r="N707" s="24"/>
      <c r="O707" s="24"/>
      <c r="P707" s="25"/>
      <c r="Q707" s="24"/>
      <c r="R707" s="24"/>
      <c r="S707" s="25"/>
      <c r="T707" s="24"/>
      <c r="U707" s="24"/>
      <c r="V707" s="24"/>
      <c r="W707" s="25"/>
      <c r="X707" s="24"/>
      <c r="Y707" s="24"/>
      <c r="Z707" s="26"/>
      <c r="AA707" s="26"/>
      <c r="AB707" s="24"/>
      <c r="AC707" s="26"/>
      <c r="AD707" s="24"/>
      <c r="AE707" s="24"/>
      <c r="AF707" s="24"/>
      <c r="AG707" s="24"/>
      <c r="AH707" s="24"/>
      <c r="AI707" s="24"/>
    </row>
    <row r="708" spans="1:35" ht="13.2">
      <c r="A708" s="20"/>
      <c r="B708" s="21"/>
      <c r="C708" s="21"/>
      <c r="D708" s="21"/>
      <c r="E708" s="21"/>
      <c r="F708" s="26"/>
      <c r="G708" s="24"/>
      <c r="H708" s="24"/>
      <c r="I708" s="24"/>
      <c r="J708" s="24"/>
      <c r="K708" s="24"/>
      <c r="L708" s="24"/>
      <c r="M708" s="24"/>
      <c r="N708" s="24"/>
      <c r="O708" s="24"/>
      <c r="P708" s="25"/>
      <c r="Q708" s="24"/>
      <c r="R708" s="24"/>
      <c r="S708" s="25"/>
      <c r="T708" s="24"/>
      <c r="U708" s="24"/>
      <c r="V708" s="24"/>
      <c r="W708" s="25"/>
      <c r="X708" s="24"/>
      <c r="Y708" s="24"/>
      <c r="Z708" s="26"/>
      <c r="AA708" s="26"/>
      <c r="AB708" s="24"/>
      <c r="AC708" s="26"/>
      <c r="AD708" s="24"/>
      <c r="AE708" s="24"/>
      <c r="AF708" s="24"/>
      <c r="AG708" s="24"/>
      <c r="AH708" s="24"/>
      <c r="AI708" s="24"/>
    </row>
    <row r="709" spans="1:35" ht="13.2">
      <c r="A709" s="20"/>
      <c r="B709" s="21"/>
      <c r="C709" s="21"/>
      <c r="D709" s="21"/>
      <c r="E709" s="21"/>
      <c r="F709" s="26"/>
      <c r="G709" s="24"/>
      <c r="H709" s="24"/>
      <c r="I709" s="24"/>
      <c r="J709" s="24"/>
      <c r="K709" s="24"/>
      <c r="L709" s="24"/>
      <c r="M709" s="24"/>
      <c r="N709" s="24"/>
      <c r="O709" s="24"/>
      <c r="P709" s="25"/>
      <c r="Q709" s="24"/>
      <c r="R709" s="24"/>
      <c r="S709" s="25"/>
      <c r="T709" s="24"/>
      <c r="U709" s="24"/>
      <c r="V709" s="24"/>
      <c r="W709" s="25"/>
      <c r="X709" s="24"/>
      <c r="Y709" s="24"/>
      <c r="Z709" s="26"/>
      <c r="AA709" s="26"/>
      <c r="AB709" s="24"/>
      <c r="AC709" s="26"/>
      <c r="AD709" s="24"/>
      <c r="AE709" s="24"/>
      <c r="AF709" s="24"/>
      <c r="AG709" s="24"/>
      <c r="AH709" s="24"/>
      <c r="AI709" s="24"/>
    </row>
    <row r="710" spans="1:35" ht="13.2">
      <c r="A710" s="20"/>
      <c r="B710" s="21"/>
      <c r="C710" s="21"/>
      <c r="D710" s="21"/>
      <c r="E710" s="21"/>
      <c r="F710" s="26"/>
      <c r="G710" s="24"/>
      <c r="H710" s="24"/>
      <c r="I710" s="24"/>
      <c r="J710" s="24"/>
      <c r="K710" s="24"/>
      <c r="L710" s="24"/>
      <c r="M710" s="24"/>
      <c r="N710" s="24"/>
      <c r="O710" s="24"/>
      <c r="P710" s="25"/>
      <c r="Q710" s="24"/>
      <c r="R710" s="24"/>
      <c r="S710" s="25"/>
      <c r="T710" s="24"/>
      <c r="U710" s="24"/>
      <c r="V710" s="24"/>
      <c r="W710" s="25"/>
      <c r="X710" s="24"/>
      <c r="Y710" s="24"/>
      <c r="Z710" s="26"/>
      <c r="AA710" s="26"/>
      <c r="AB710" s="24"/>
      <c r="AC710" s="26"/>
      <c r="AD710" s="24"/>
      <c r="AE710" s="24"/>
      <c r="AF710" s="24"/>
      <c r="AG710" s="24"/>
      <c r="AH710" s="24"/>
      <c r="AI710" s="24"/>
    </row>
    <row r="711" spans="1:35" ht="13.2">
      <c r="A711" s="20"/>
      <c r="B711" s="21"/>
      <c r="C711" s="21"/>
      <c r="D711" s="21"/>
      <c r="E711" s="21"/>
      <c r="F711" s="26"/>
      <c r="G711" s="24"/>
      <c r="H711" s="24"/>
      <c r="I711" s="24"/>
      <c r="J711" s="24"/>
      <c r="K711" s="24"/>
      <c r="L711" s="24"/>
      <c r="M711" s="24"/>
      <c r="N711" s="24"/>
      <c r="O711" s="24"/>
      <c r="P711" s="25"/>
      <c r="Q711" s="24"/>
      <c r="R711" s="24"/>
      <c r="S711" s="25"/>
      <c r="T711" s="24"/>
      <c r="U711" s="24"/>
      <c r="V711" s="24"/>
      <c r="W711" s="25"/>
      <c r="X711" s="24"/>
      <c r="Y711" s="24"/>
      <c r="Z711" s="26"/>
      <c r="AA711" s="26"/>
      <c r="AB711" s="24"/>
      <c r="AC711" s="26"/>
      <c r="AD711" s="24"/>
      <c r="AE711" s="24"/>
      <c r="AF711" s="24"/>
      <c r="AG711" s="24"/>
      <c r="AH711" s="24"/>
      <c r="AI711" s="24"/>
    </row>
    <row r="712" spans="1:35" ht="13.2">
      <c r="A712" s="20"/>
      <c r="B712" s="21"/>
      <c r="C712" s="21"/>
      <c r="D712" s="21"/>
      <c r="E712" s="21"/>
      <c r="F712" s="26"/>
      <c r="G712" s="24"/>
      <c r="H712" s="24"/>
      <c r="I712" s="24"/>
      <c r="J712" s="24"/>
      <c r="K712" s="24"/>
      <c r="L712" s="24"/>
      <c r="M712" s="24"/>
      <c r="N712" s="24"/>
      <c r="O712" s="24"/>
      <c r="P712" s="25"/>
      <c r="Q712" s="24"/>
      <c r="R712" s="24"/>
      <c r="S712" s="25"/>
      <c r="T712" s="24"/>
      <c r="U712" s="24"/>
      <c r="V712" s="24"/>
      <c r="W712" s="25"/>
      <c r="X712" s="24"/>
      <c r="Y712" s="24"/>
      <c r="Z712" s="26"/>
      <c r="AA712" s="26"/>
      <c r="AB712" s="24"/>
      <c r="AC712" s="26"/>
      <c r="AD712" s="24"/>
      <c r="AE712" s="24"/>
      <c r="AF712" s="24"/>
      <c r="AG712" s="24"/>
      <c r="AH712" s="24"/>
      <c r="AI712" s="24"/>
    </row>
    <row r="713" spans="1:35" ht="13.2">
      <c r="A713" s="20"/>
      <c r="B713" s="21"/>
      <c r="C713" s="21"/>
      <c r="D713" s="21"/>
      <c r="E713" s="21"/>
      <c r="F713" s="26"/>
      <c r="G713" s="24"/>
      <c r="H713" s="24"/>
      <c r="I713" s="24"/>
      <c r="J713" s="24"/>
      <c r="K713" s="24"/>
      <c r="L713" s="24"/>
      <c r="M713" s="24"/>
      <c r="N713" s="24"/>
      <c r="O713" s="24"/>
      <c r="P713" s="25"/>
      <c r="Q713" s="24"/>
      <c r="R713" s="24"/>
      <c r="S713" s="25"/>
      <c r="T713" s="24"/>
      <c r="U713" s="24"/>
      <c r="V713" s="24"/>
      <c r="W713" s="25"/>
      <c r="X713" s="24"/>
      <c r="Y713" s="24"/>
      <c r="Z713" s="26"/>
      <c r="AA713" s="26"/>
      <c r="AB713" s="24"/>
      <c r="AC713" s="26"/>
      <c r="AD713" s="24"/>
      <c r="AE713" s="24"/>
      <c r="AF713" s="24"/>
      <c r="AG713" s="24"/>
      <c r="AH713" s="24"/>
      <c r="AI713" s="24"/>
    </row>
    <row r="714" spans="1:35" ht="13.2">
      <c r="A714" s="20"/>
      <c r="B714" s="21"/>
      <c r="C714" s="21"/>
      <c r="D714" s="21"/>
      <c r="E714" s="21"/>
      <c r="F714" s="26"/>
      <c r="G714" s="24"/>
      <c r="H714" s="24"/>
      <c r="I714" s="24"/>
      <c r="J714" s="24"/>
      <c r="K714" s="24"/>
      <c r="L714" s="24"/>
      <c r="M714" s="24"/>
      <c r="N714" s="24"/>
      <c r="O714" s="24"/>
      <c r="P714" s="25"/>
      <c r="Q714" s="24"/>
      <c r="R714" s="24"/>
      <c r="S714" s="25"/>
      <c r="T714" s="24"/>
      <c r="U714" s="24"/>
      <c r="V714" s="24"/>
      <c r="W714" s="25"/>
      <c r="X714" s="24"/>
      <c r="Y714" s="24"/>
      <c r="Z714" s="26"/>
      <c r="AA714" s="26"/>
      <c r="AB714" s="24"/>
      <c r="AC714" s="26"/>
      <c r="AD714" s="24"/>
      <c r="AE714" s="24"/>
      <c r="AF714" s="24"/>
      <c r="AG714" s="24"/>
      <c r="AH714" s="24"/>
      <c r="AI714" s="24"/>
    </row>
    <row r="715" spans="1:35" ht="13.2">
      <c r="A715" s="20"/>
      <c r="B715" s="21"/>
      <c r="C715" s="21"/>
      <c r="D715" s="21"/>
      <c r="E715" s="21"/>
      <c r="F715" s="26"/>
      <c r="G715" s="24"/>
      <c r="H715" s="24"/>
      <c r="I715" s="24"/>
      <c r="J715" s="24"/>
      <c r="K715" s="24"/>
      <c r="L715" s="24"/>
      <c r="M715" s="24"/>
      <c r="N715" s="24"/>
      <c r="O715" s="24"/>
      <c r="P715" s="25"/>
      <c r="Q715" s="24"/>
      <c r="R715" s="24"/>
      <c r="S715" s="25"/>
      <c r="T715" s="24"/>
      <c r="U715" s="24"/>
      <c r="V715" s="24"/>
      <c r="W715" s="25"/>
      <c r="X715" s="24"/>
      <c r="Y715" s="24"/>
      <c r="Z715" s="26"/>
      <c r="AA715" s="26"/>
      <c r="AB715" s="24"/>
      <c r="AC715" s="26"/>
      <c r="AD715" s="24"/>
      <c r="AE715" s="24"/>
      <c r="AF715" s="24"/>
      <c r="AG715" s="24"/>
      <c r="AH715" s="24"/>
      <c r="AI715" s="24"/>
    </row>
    <row r="716" spans="1:35" ht="13.2">
      <c r="A716" s="20"/>
      <c r="B716" s="21"/>
      <c r="C716" s="21"/>
      <c r="D716" s="21"/>
      <c r="E716" s="21"/>
      <c r="F716" s="26"/>
      <c r="G716" s="24"/>
      <c r="H716" s="24"/>
      <c r="I716" s="24"/>
      <c r="J716" s="24"/>
      <c r="K716" s="24"/>
      <c r="L716" s="24"/>
      <c r="M716" s="24"/>
      <c r="N716" s="24"/>
      <c r="O716" s="24"/>
      <c r="P716" s="25"/>
      <c r="Q716" s="24"/>
      <c r="R716" s="24"/>
      <c r="S716" s="25"/>
      <c r="T716" s="24"/>
      <c r="U716" s="24"/>
      <c r="V716" s="24"/>
      <c r="W716" s="25"/>
      <c r="X716" s="24"/>
      <c r="Y716" s="24"/>
      <c r="Z716" s="26"/>
      <c r="AA716" s="26"/>
      <c r="AB716" s="24"/>
      <c r="AC716" s="26"/>
      <c r="AD716" s="24"/>
      <c r="AE716" s="24"/>
      <c r="AF716" s="24"/>
      <c r="AG716" s="24"/>
      <c r="AH716" s="24"/>
      <c r="AI716" s="24"/>
    </row>
    <row r="717" spans="1:35" ht="13.2">
      <c r="A717" s="20"/>
      <c r="B717" s="21"/>
      <c r="C717" s="21"/>
      <c r="D717" s="21"/>
      <c r="E717" s="21"/>
      <c r="F717" s="26"/>
      <c r="G717" s="24"/>
      <c r="H717" s="24"/>
      <c r="I717" s="24"/>
      <c r="J717" s="24"/>
      <c r="K717" s="24"/>
      <c r="L717" s="24"/>
      <c r="M717" s="24"/>
      <c r="N717" s="24"/>
      <c r="O717" s="24"/>
      <c r="P717" s="25"/>
      <c r="Q717" s="24"/>
      <c r="R717" s="24"/>
      <c r="S717" s="25"/>
      <c r="T717" s="24"/>
      <c r="U717" s="24"/>
      <c r="V717" s="24"/>
      <c r="W717" s="25"/>
      <c r="X717" s="24"/>
      <c r="Y717" s="24"/>
      <c r="Z717" s="26"/>
      <c r="AA717" s="26"/>
      <c r="AB717" s="24"/>
      <c r="AC717" s="26"/>
      <c r="AD717" s="24"/>
      <c r="AE717" s="24"/>
      <c r="AF717" s="24"/>
      <c r="AG717" s="24"/>
      <c r="AH717" s="24"/>
      <c r="AI717" s="24"/>
    </row>
    <row r="718" spans="1:35" ht="13.2">
      <c r="A718" s="20"/>
      <c r="B718" s="21"/>
      <c r="C718" s="21"/>
      <c r="D718" s="21"/>
      <c r="E718" s="21"/>
      <c r="F718" s="26"/>
      <c r="G718" s="24"/>
      <c r="H718" s="24"/>
      <c r="I718" s="24"/>
      <c r="J718" s="24"/>
      <c r="K718" s="24"/>
      <c r="L718" s="24"/>
      <c r="M718" s="24"/>
      <c r="N718" s="24"/>
      <c r="O718" s="24"/>
      <c r="P718" s="25"/>
      <c r="Q718" s="24"/>
      <c r="R718" s="24"/>
      <c r="S718" s="25"/>
      <c r="T718" s="24"/>
      <c r="U718" s="24"/>
      <c r="V718" s="24"/>
      <c r="W718" s="25"/>
      <c r="X718" s="24"/>
      <c r="Y718" s="24"/>
      <c r="Z718" s="26"/>
      <c r="AA718" s="26"/>
      <c r="AB718" s="24"/>
      <c r="AC718" s="26"/>
      <c r="AD718" s="24"/>
      <c r="AE718" s="24"/>
      <c r="AF718" s="24"/>
      <c r="AG718" s="24"/>
      <c r="AH718" s="24"/>
      <c r="AI718" s="24"/>
    </row>
    <row r="719" spans="1:35" ht="13.2">
      <c r="A719" s="20"/>
      <c r="B719" s="21"/>
      <c r="C719" s="21"/>
      <c r="D719" s="21"/>
      <c r="E719" s="21"/>
      <c r="F719" s="26"/>
      <c r="G719" s="24"/>
      <c r="H719" s="24"/>
      <c r="I719" s="24"/>
      <c r="J719" s="24"/>
      <c r="K719" s="24"/>
      <c r="L719" s="24"/>
      <c r="M719" s="24"/>
      <c r="N719" s="24"/>
      <c r="O719" s="24"/>
      <c r="P719" s="25"/>
      <c r="Q719" s="24"/>
      <c r="R719" s="24"/>
      <c r="S719" s="25"/>
      <c r="T719" s="24"/>
      <c r="U719" s="24"/>
      <c r="V719" s="24"/>
      <c r="W719" s="25"/>
      <c r="X719" s="24"/>
      <c r="Y719" s="24"/>
      <c r="Z719" s="26"/>
      <c r="AA719" s="26"/>
      <c r="AB719" s="24"/>
      <c r="AC719" s="26"/>
      <c r="AD719" s="24"/>
      <c r="AE719" s="24"/>
      <c r="AF719" s="24"/>
      <c r="AG719" s="24"/>
      <c r="AH719" s="24"/>
      <c r="AI719" s="24"/>
    </row>
    <row r="720" spans="1:35" ht="13.2">
      <c r="A720" s="20"/>
      <c r="B720" s="21"/>
      <c r="C720" s="21"/>
      <c r="D720" s="21"/>
      <c r="E720" s="21"/>
      <c r="F720" s="26"/>
      <c r="G720" s="24"/>
      <c r="H720" s="24"/>
      <c r="I720" s="24"/>
      <c r="J720" s="24"/>
      <c r="K720" s="24"/>
      <c r="L720" s="24"/>
      <c r="M720" s="24"/>
      <c r="N720" s="24"/>
      <c r="O720" s="24"/>
      <c r="P720" s="25"/>
      <c r="Q720" s="24"/>
      <c r="R720" s="24"/>
      <c r="S720" s="25"/>
      <c r="T720" s="24"/>
      <c r="U720" s="24"/>
      <c r="V720" s="24"/>
      <c r="W720" s="25"/>
      <c r="X720" s="24"/>
      <c r="Y720" s="24"/>
      <c r="Z720" s="26"/>
      <c r="AA720" s="26"/>
      <c r="AB720" s="24"/>
      <c r="AC720" s="26"/>
      <c r="AD720" s="24"/>
      <c r="AE720" s="24"/>
      <c r="AF720" s="24"/>
      <c r="AG720" s="24"/>
      <c r="AH720" s="24"/>
      <c r="AI720" s="24"/>
    </row>
    <row r="721" spans="1:35" ht="13.2">
      <c r="A721" s="20"/>
      <c r="B721" s="21"/>
      <c r="C721" s="21"/>
      <c r="D721" s="21"/>
      <c r="E721" s="21"/>
      <c r="F721" s="26"/>
      <c r="G721" s="24"/>
      <c r="H721" s="24"/>
      <c r="I721" s="24"/>
      <c r="J721" s="24"/>
      <c r="K721" s="24"/>
      <c r="L721" s="24"/>
      <c r="M721" s="24"/>
      <c r="N721" s="24"/>
      <c r="O721" s="24"/>
      <c r="P721" s="25"/>
      <c r="Q721" s="24"/>
      <c r="R721" s="24"/>
      <c r="S721" s="25"/>
      <c r="T721" s="24"/>
      <c r="U721" s="24"/>
      <c r="V721" s="24"/>
      <c r="W721" s="25"/>
      <c r="X721" s="24"/>
      <c r="Y721" s="24"/>
      <c r="Z721" s="26"/>
      <c r="AA721" s="26"/>
      <c r="AB721" s="24"/>
      <c r="AC721" s="26"/>
      <c r="AD721" s="24"/>
      <c r="AE721" s="24"/>
      <c r="AF721" s="24"/>
      <c r="AG721" s="24"/>
      <c r="AH721" s="24"/>
      <c r="AI721" s="24"/>
    </row>
    <row r="722" spans="1:35" ht="13.2">
      <c r="A722" s="20"/>
      <c r="B722" s="21"/>
      <c r="C722" s="21"/>
      <c r="D722" s="21"/>
      <c r="E722" s="21"/>
      <c r="F722" s="26"/>
      <c r="G722" s="24"/>
      <c r="H722" s="24"/>
      <c r="I722" s="24"/>
      <c r="J722" s="24"/>
      <c r="K722" s="24"/>
      <c r="L722" s="24"/>
      <c r="M722" s="24"/>
      <c r="N722" s="24"/>
      <c r="O722" s="24"/>
      <c r="P722" s="25"/>
      <c r="Q722" s="24"/>
      <c r="R722" s="24"/>
      <c r="S722" s="25"/>
      <c r="T722" s="24"/>
      <c r="U722" s="24"/>
      <c r="V722" s="24"/>
      <c r="W722" s="25"/>
      <c r="X722" s="24"/>
      <c r="Y722" s="24"/>
      <c r="Z722" s="26"/>
      <c r="AA722" s="26"/>
      <c r="AB722" s="24"/>
      <c r="AC722" s="26"/>
      <c r="AD722" s="24"/>
      <c r="AE722" s="24"/>
      <c r="AF722" s="24"/>
      <c r="AG722" s="24"/>
      <c r="AH722" s="24"/>
      <c r="AI722" s="24"/>
    </row>
    <row r="723" spans="1:35" ht="13.2">
      <c r="A723" s="20"/>
      <c r="B723" s="21"/>
      <c r="C723" s="21"/>
      <c r="D723" s="21"/>
      <c r="E723" s="21"/>
      <c r="F723" s="26"/>
      <c r="G723" s="24"/>
      <c r="H723" s="24"/>
      <c r="I723" s="24"/>
      <c r="J723" s="24"/>
      <c r="K723" s="24"/>
      <c r="L723" s="24"/>
      <c r="M723" s="24"/>
      <c r="N723" s="24"/>
      <c r="O723" s="24"/>
      <c r="P723" s="25"/>
      <c r="Q723" s="24"/>
      <c r="R723" s="24"/>
      <c r="S723" s="25"/>
      <c r="T723" s="24"/>
      <c r="U723" s="24"/>
      <c r="V723" s="24"/>
      <c r="W723" s="25"/>
      <c r="X723" s="24"/>
      <c r="Y723" s="24"/>
      <c r="Z723" s="26"/>
      <c r="AA723" s="26"/>
      <c r="AB723" s="24"/>
      <c r="AC723" s="26"/>
      <c r="AD723" s="24"/>
      <c r="AE723" s="24"/>
      <c r="AF723" s="24"/>
      <c r="AG723" s="24"/>
      <c r="AH723" s="24"/>
      <c r="AI723" s="24"/>
    </row>
    <row r="724" spans="1:35" ht="13.2">
      <c r="A724" s="20"/>
      <c r="B724" s="21"/>
      <c r="C724" s="21"/>
      <c r="D724" s="21"/>
      <c r="E724" s="21"/>
      <c r="F724" s="26"/>
      <c r="G724" s="24"/>
      <c r="H724" s="24"/>
      <c r="I724" s="24"/>
      <c r="J724" s="24"/>
      <c r="K724" s="24"/>
      <c r="L724" s="24"/>
      <c r="M724" s="24"/>
      <c r="N724" s="24"/>
      <c r="O724" s="24"/>
      <c r="P724" s="25"/>
      <c r="Q724" s="24"/>
      <c r="R724" s="24"/>
      <c r="S724" s="25"/>
      <c r="T724" s="24"/>
      <c r="U724" s="24"/>
      <c r="V724" s="24"/>
      <c r="W724" s="25"/>
      <c r="X724" s="24"/>
      <c r="Y724" s="24"/>
      <c r="Z724" s="26"/>
      <c r="AA724" s="26"/>
      <c r="AB724" s="24"/>
      <c r="AC724" s="26"/>
      <c r="AD724" s="24"/>
      <c r="AE724" s="24"/>
      <c r="AF724" s="24"/>
      <c r="AG724" s="24"/>
      <c r="AH724" s="24"/>
      <c r="AI724" s="24"/>
    </row>
    <row r="725" spans="1:35" ht="13.2">
      <c r="A725" s="20"/>
      <c r="B725" s="21"/>
      <c r="C725" s="21"/>
      <c r="D725" s="21"/>
      <c r="E725" s="21"/>
      <c r="F725" s="26"/>
      <c r="G725" s="24"/>
      <c r="H725" s="24"/>
      <c r="I725" s="24"/>
      <c r="J725" s="24"/>
      <c r="K725" s="24"/>
      <c r="L725" s="24"/>
      <c r="M725" s="24"/>
      <c r="N725" s="24"/>
      <c r="O725" s="24"/>
      <c r="P725" s="25"/>
      <c r="Q725" s="24"/>
      <c r="R725" s="24"/>
      <c r="S725" s="25"/>
      <c r="T725" s="24"/>
      <c r="U725" s="24"/>
      <c r="V725" s="24"/>
      <c r="W725" s="25"/>
      <c r="X725" s="24"/>
      <c r="Y725" s="24"/>
      <c r="Z725" s="26"/>
      <c r="AA725" s="26"/>
      <c r="AB725" s="24"/>
      <c r="AC725" s="26"/>
      <c r="AD725" s="24"/>
      <c r="AE725" s="24"/>
      <c r="AF725" s="24"/>
      <c r="AG725" s="24"/>
      <c r="AH725" s="24"/>
      <c r="AI725" s="24"/>
    </row>
    <row r="726" spans="1:35" ht="13.2">
      <c r="A726" s="20"/>
      <c r="B726" s="21"/>
      <c r="C726" s="21"/>
      <c r="D726" s="21"/>
      <c r="E726" s="21"/>
      <c r="F726" s="26"/>
      <c r="G726" s="24"/>
      <c r="H726" s="24"/>
      <c r="I726" s="24"/>
      <c r="J726" s="24"/>
      <c r="K726" s="24"/>
      <c r="L726" s="24"/>
      <c r="M726" s="24"/>
      <c r="N726" s="24"/>
      <c r="O726" s="24"/>
      <c r="P726" s="25"/>
      <c r="Q726" s="24"/>
      <c r="R726" s="24"/>
      <c r="S726" s="25"/>
      <c r="T726" s="24"/>
      <c r="U726" s="24"/>
      <c r="V726" s="24"/>
      <c r="W726" s="25"/>
      <c r="X726" s="24"/>
      <c r="Y726" s="24"/>
      <c r="Z726" s="26"/>
      <c r="AA726" s="26"/>
      <c r="AB726" s="24"/>
      <c r="AC726" s="26"/>
      <c r="AD726" s="24"/>
      <c r="AE726" s="24"/>
      <c r="AF726" s="24"/>
      <c r="AG726" s="24"/>
      <c r="AH726" s="24"/>
      <c r="AI726" s="24"/>
    </row>
    <row r="727" spans="1:35" ht="13.2">
      <c r="A727" s="20"/>
      <c r="B727" s="21"/>
      <c r="C727" s="21"/>
      <c r="D727" s="21"/>
      <c r="E727" s="21"/>
      <c r="F727" s="26"/>
      <c r="G727" s="24"/>
      <c r="H727" s="24"/>
      <c r="I727" s="24"/>
      <c r="J727" s="24"/>
      <c r="K727" s="24"/>
      <c r="L727" s="24"/>
      <c r="M727" s="24"/>
      <c r="N727" s="24"/>
      <c r="O727" s="24"/>
      <c r="P727" s="25"/>
      <c r="Q727" s="24"/>
      <c r="R727" s="24"/>
      <c r="S727" s="25"/>
      <c r="T727" s="24"/>
      <c r="U727" s="24"/>
      <c r="V727" s="24"/>
      <c r="W727" s="25"/>
      <c r="X727" s="24"/>
      <c r="Y727" s="24"/>
      <c r="Z727" s="26"/>
      <c r="AA727" s="26"/>
      <c r="AB727" s="24"/>
      <c r="AC727" s="26"/>
      <c r="AD727" s="24"/>
      <c r="AE727" s="24"/>
      <c r="AF727" s="24"/>
      <c r="AG727" s="24"/>
      <c r="AH727" s="24"/>
      <c r="AI727" s="24"/>
    </row>
    <row r="728" spans="1:35" ht="13.2">
      <c r="A728" s="20"/>
      <c r="B728" s="21"/>
      <c r="C728" s="21"/>
      <c r="D728" s="21"/>
      <c r="E728" s="21"/>
      <c r="F728" s="26"/>
      <c r="G728" s="24"/>
      <c r="H728" s="24"/>
      <c r="I728" s="24"/>
      <c r="J728" s="24"/>
      <c r="K728" s="24"/>
      <c r="L728" s="24"/>
      <c r="M728" s="24"/>
      <c r="N728" s="24"/>
      <c r="O728" s="24"/>
      <c r="P728" s="25"/>
      <c r="Q728" s="24"/>
      <c r="R728" s="24"/>
      <c r="S728" s="25"/>
      <c r="T728" s="24"/>
      <c r="U728" s="24"/>
      <c r="V728" s="24"/>
      <c r="W728" s="25"/>
      <c r="X728" s="24"/>
      <c r="Y728" s="24"/>
      <c r="Z728" s="26"/>
      <c r="AA728" s="26"/>
      <c r="AB728" s="24"/>
      <c r="AC728" s="26"/>
      <c r="AD728" s="24"/>
      <c r="AE728" s="24"/>
      <c r="AF728" s="24"/>
      <c r="AG728" s="24"/>
      <c r="AH728" s="24"/>
      <c r="AI728" s="24"/>
    </row>
    <row r="729" spans="1:35" ht="13.2">
      <c r="A729" s="20"/>
      <c r="B729" s="21"/>
      <c r="C729" s="21"/>
      <c r="D729" s="21"/>
      <c r="E729" s="21"/>
      <c r="F729" s="26"/>
      <c r="G729" s="24"/>
      <c r="H729" s="24"/>
      <c r="I729" s="24"/>
      <c r="J729" s="24"/>
      <c r="K729" s="24"/>
      <c r="L729" s="24"/>
      <c r="M729" s="24"/>
      <c r="N729" s="24"/>
      <c r="O729" s="24"/>
      <c r="P729" s="25"/>
      <c r="Q729" s="24"/>
      <c r="R729" s="24"/>
      <c r="S729" s="25"/>
      <c r="T729" s="24"/>
      <c r="U729" s="24"/>
      <c r="V729" s="24"/>
      <c r="W729" s="25"/>
      <c r="X729" s="24"/>
      <c r="Y729" s="24"/>
      <c r="Z729" s="26"/>
      <c r="AA729" s="26"/>
      <c r="AB729" s="24"/>
      <c r="AC729" s="26"/>
      <c r="AD729" s="24"/>
      <c r="AE729" s="24"/>
      <c r="AF729" s="24"/>
      <c r="AG729" s="24"/>
      <c r="AH729" s="24"/>
      <c r="AI729" s="24"/>
    </row>
    <row r="730" spans="1:35" ht="13.2">
      <c r="A730" s="20"/>
      <c r="B730" s="21"/>
      <c r="C730" s="21"/>
      <c r="D730" s="21"/>
      <c r="E730" s="21"/>
      <c r="F730" s="26"/>
      <c r="G730" s="24"/>
      <c r="H730" s="24"/>
      <c r="I730" s="24"/>
      <c r="J730" s="24"/>
      <c r="K730" s="24"/>
      <c r="L730" s="24"/>
      <c r="M730" s="24"/>
      <c r="N730" s="24"/>
      <c r="O730" s="24"/>
      <c r="P730" s="25"/>
      <c r="Q730" s="24"/>
      <c r="R730" s="24"/>
      <c r="S730" s="25"/>
      <c r="T730" s="24"/>
      <c r="U730" s="24"/>
      <c r="V730" s="24"/>
      <c r="W730" s="25"/>
      <c r="X730" s="24"/>
      <c r="Y730" s="24"/>
      <c r="Z730" s="26"/>
      <c r="AA730" s="26"/>
      <c r="AB730" s="24"/>
      <c r="AC730" s="26"/>
      <c r="AD730" s="24"/>
      <c r="AE730" s="24"/>
      <c r="AF730" s="24"/>
      <c r="AG730" s="24"/>
      <c r="AH730" s="24"/>
      <c r="AI730" s="24"/>
    </row>
    <row r="731" spans="1:35" ht="13.2">
      <c r="A731" s="20"/>
      <c r="B731" s="21"/>
      <c r="C731" s="21"/>
      <c r="D731" s="21"/>
      <c r="E731" s="21"/>
      <c r="F731" s="26"/>
      <c r="G731" s="24"/>
      <c r="H731" s="24"/>
      <c r="I731" s="24"/>
      <c r="J731" s="24"/>
      <c r="K731" s="24"/>
      <c r="L731" s="24"/>
      <c r="M731" s="24"/>
      <c r="N731" s="24"/>
      <c r="O731" s="24"/>
      <c r="P731" s="25"/>
      <c r="Q731" s="24"/>
      <c r="R731" s="24"/>
      <c r="S731" s="25"/>
      <c r="T731" s="24"/>
      <c r="U731" s="24"/>
      <c r="V731" s="24"/>
      <c r="W731" s="25"/>
      <c r="X731" s="24"/>
      <c r="Y731" s="24"/>
      <c r="Z731" s="26"/>
      <c r="AA731" s="26"/>
      <c r="AB731" s="24"/>
      <c r="AC731" s="26"/>
      <c r="AD731" s="24"/>
      <c r="AE731" s="24"/>
      <c r="AF731" s="24"/>
      <c r="AG731" s="24"/>
      <c r="AH731" s="24"/>
      <c r="AI731" s="24"/>
    </row>
    <row r="732" spans="1:35" ht="13.2">
      <c r="A732" s="20"/>
      <c r="B732" s="21"/>
      <c r="C732" s="21"/>
      <c r="D732" s="21"/>
      <c r="E732" s="21"/>
      <c r="F732" s="26"/>
      <c r="G732" s="24"/>
      <c r="H732" s="24"/>
      <c r="I732" s="24"/>
      <c r="J732" s="24"/>
      <c r="K732" s="24"/>
      <c r="L732" s="24"/>
      <c r="M732" s="24"/>
      <c r="N732" s="24"/>
      <c r="O732" s="24"/>
      <c r="P732" s="25"/>
      <c r="Q732" s="24"/>
      <c r="R732" s="24"/>
      <c r="S732" s="25"/>
      <c r="T732" s="24"/>
      <c r="U732" s="24"/>
      <c r="V732" s="24"/>
      <c r="W732" s="25"/>
      <c r="X732" s="24"/>
      <c r="Y732" s="24"/>
      <c r="Z732" s="26"/>
      <c r="AA732" s="26"/>
      <c r="AB732" s="24"/>
      <c r="AC732" s="26"/>
      <c r="AD732" s="24"/>
      <c r="AE732" s="24"/>
      <c r="AF732" s="24"/>
      <c r="AG732" s="24"/>
      <c r="AH732" s="24"/>
      <c r="AI732" s="24"/>
    </row>
    <row r="733" spans="1:35" ht="13.2">
      <c r="A733" s="20"/>
      <c r="B733" s="21"/>
      <c r="C733" s="21"/>
      <c r="D733" s="21"/>
      <c r="E733" s="21"/>
      <c r="F733" s="26"/>
      <c r="G733" s="24"/>
      <c r="H733" s="24"/>
      <c r="I733" s="24"/>
      <c r="J733" s="24"/>
      <c r="K733" s="24"/>
      <c r="L733" s="24"/>
      <c r="M733" s="24"/>
      <c r="N733" s="24"/>
      <c r="O733" s="24"/>
      <c r="P733" s="25"/>
      <c r="Q733" s="24"/>
      <c r="R733" s="24"/>
      <c r="S733" s="25"/>
      <c r="T733" s="24"/>
      <c r="U733" s="24"/>
      <c r="V733" s="24"/>
      <c r="W733" s="25"/>
      <c r="X733" s="24"/>
      <c r="Y733" s="24"/>
      <c r="Z733" s="26"/>
      <c r="AA733" s="26"/>
      <c r="AB733" s="24"/>
      <c r="AC733" s="26"/>
      <c r="AD733" s="24"/>
      <c r="AE733" s="24"/>
      <c r="AF733" s="24"/>
      <c r="AG733" s="24"/>
      <c r="AH733" s="24"/>
      <c r="AI733" s="24"/>
    </row>
    <row r="734" spans="1:35" ht="13.2">
      <c r="A734" s="20"/>
      <c r="B734" s="21"/>
      <c r="C734" s="21"/>
      <c r="D734" s="21"/>
      <c r="E734" s="21"/>
      <c r="F734" s="26"/>
      <c r="G734" s="24"/>
      <c r="H734" s="24"/>
      <c r="I734" s="24"/>
      <c r="J734" s="24"/>
      <c r="K734" s="24"/>
      <c r="L734" s="24"/>
      <c r="M734" s="24"/>
      <c r="N734" s="24"/>
      <c r="O734" s="24"/>
      <c r="P734" s="25"/>
      <c r="Q734" s="24"/>
      <c r="R734" s="24"/>
      <c r="S734" s="25"/>
      <c r="T734" s="24"/>
      <c r="U734" s="24"/>
      <c r="V734" s="24"/>
      <c r="W734" s="25"/>
      <c r="X734" s="24"/>
      <c r="Y734" s="24"/>
      <c r="Z734" s="26"/>
      <c r="AA734" s="26"/>
      <c r="AB734" s="24"/>
      <c r="AC734" s="26"/>
      <c r="AD734" s="24"/>
      <c r="AE734" s="24"/>
      <c r="AF734" s="24"/>
      <c r="AG734" s="24"/>
      <c r="AH734" s="24"/>
      <c r="AI734" s="24"/>
    </row>
    <row r="735" spans="1:35" ht="13.2">
      <c r="A735" s="20"/>
      <c r="B735" s="21"/>
      <c r="C735" s="21"/>
      <c r="D735" s="21"/>
      <c r="E735" s="21"/>
      <c r="F735" s="26"/>
      <c r="G735" s="24"/>
      <c r="H735" s="24"/>
      <c r="I735" s="24"/>
      <c r="J735" s="24"/>
      <c r="K735" s="24"/>
      <c r="L735" s="24"/>
      <c r="M735" s="24"/>
      <c r="N735" s="24"/>
      <c r="O735" s="24"/>
      <c r="P735" s="25"/>
      <c r="Q735" s="24"/>
      <c r="R735" s="24"/>
      <c r="S735" s="25"/>
      <c r="T735" s="24"/>
      <c r="U735" s="24"/>
      <c r="V735" s="24"/>
      <c r="W735" s="25"/>
      <c r="X735" s="24"/>
      <c r="Y735" s="24"/>
      <c r="Z735" s="26"/>
      <c r="AA735" s="26"/>
      <c r="AB735" s="24"/>
      <c r="AC735" s="26"/>
      <c r="AD735" s="24"/>
      <c r="AE735" s="24"/>
      <c r="AF735" s="24"/>
      <c r="AG735" s="24"/>
      <c r="AH735" s="24"/>
      <c r="AI735" s="24"/>
    </row>
    <row r="736" spans="1:35" ht="13.2">
      <c r="A736" s="20"/>
      <c r="B736" s="21"/>
      <c r="C736" s="21"/>
      <c r="D736" s="21"/>
      <c r="E736" s="21"/>
      <c r="F736" s="26"/>
      <c r="G736" s="24"/>
      <c r="H736" s="24"/>
      <c r="I736" s="24"/>
      <c r="J736" s="24"/>
      <c r="K736" s="24"/>
      <c r="L736" s="24"/>
      <c r="M736" s="24"/>
      <c r="N736" s="24"/>
      <c r="O736" s="24"/>
      <c r="P736" s="25"/>
      <c r="Q736" s="24"/>
      <c r="R736" s="24"/>
      <c r="S736" s="25"/>
      <c r="T736" s="24"/>
      <c r="U736" s="24"/>
      <c r="V736" s="24"/>
      <c r="W736" s="25"/>
      <c r="X736" s="24"/>
      <c r="Y736" s="24"/>
      <c r="Z736" s="26"/>
      <c r="AA736" s="26"/>
      <c r="AB736" s="24"/>
      <c r="AC736" s="26"/>
      <c r="AD736" s="24"/>
      <c r="AE736" s="24"/>
      <c r="AF736" s="24"/>
      <c r="AG736" s="24"/>
      <c r="AH736" s="24"/>
      <c r="AI736" s="24"/>
    </row>
    <row r="737" spans="1:35" ht="13.2">
      <c r="A737" s="20"/>
      <c r="B737" s="21"/>
      <c r="C737" s="21"/>
      <c r="D737" s="21"/>
      <c r="E737" s="21"/>
      <c r="F737" s="26"/>
      <c r="G737" s="24"/>
      <c r="H737" s="24"/>
      <c r="I737" s="24"/>
      <c r="J737" s="24"/>
      <c r="K737" s="24"/>
      <c r="L737" s="24"/>
      <c r="M737" s="24"/>
      <c r="N737" s="24"/>
      <c r="O737" s="24"/>
      <c r="P737" s="25"/>
      <c r="Q737" s="24"/>
      <c r="R737" s="24"/>
      <c r="S737" s="25"/>
      <c r="T737" s="24"/>
      <c r="U737" s="24"/>
      <c r="V737" s="24"/>
      <c r="W737" s="25"/>
      <c r="X737" s="24"/>
      <c r="Y737" s="24"/>
      <c r="Z737" s="26"/>
      <c r="AA737" s="26"/>
      <c r="AB737" s="24"/>
      <c r="AC737" s="26"/>
      <c r="AD737" s="24"/>
      <c r="AE737" s="24"/>
      <c r="AF737" s="24"/>
      <c r="AG737" s="24"/>
      <c r="AH737" s="24"/>
      <c r="AI737" s="24"/>
    </row>
    <row r="738" spans="1:35" ht="13.2">
      <c r="A738" s="20"/>
      <c r="B738" s="21"/>
      <c r="C738" s="21"/>
      <c r="D738" s="21"/>
      <c r="E738" s="21"/>
      <c r="F738" s="26"/>
      <c r="G738" s="24"/>
      <c r="H738" s="24"/>
      <c r="I738" s="24"/>
      <c r="J738" s="24"/>
      <c r="K738" s="24"/>
      <c r="L738" s="24"/>
      <c r="M738" s="24"/>
      <c r="N738" s="24"/>
      <c r="O738" s="24"/>
      <c r="P738" s="25"/>
      <c r="Q738" s="24"/>
      <c r="R738" s="24"/>
      <c r="S738" s="25"/>
      <c r="T738" s="24"/>
      <c r="U738" s="24"/>
      <c r="V738" s="24"/>
      <c r="W738" s="25"/>
      <c r="X738" s="24"/>
      <c r="Y738" s="24"/>
      <c r="Z738" s="26"/>
      <c r="AA738" s="26"/>
      <c r="AB738" s="24"/>
      <c r="AC738" s="26"/>
      <c r="AD738" s="24"/>
      <c r="AE738" s="24"/>
      <c r="AF738" s="24"/>
      <c r="AG738" s="24"/>
      <c r="AH738" s="24"/>
      <c r="AI738" s="24"/>
    </row>
    <row r="739" spans="1:35" ht="13.2">
      <c r="A739" s="20"/>
      <c r="B739" s="21"/>
      <c r="C739" s="21"/>
      <c r="D739" s="21"/>
      <c r="E739" s="21"/>
      <c r="F739" s="26"/>
      <c r="G739" s="24"/>
      <c r="H739" s="24"/>
      <c r="I739" s="24"/>
      <c r="J739" s="24"/>
      <c r="K739" s="24"/>
      <c r="L739" s="24"/>
      <c r="M739" s="24"/>
      <c r="N739" s="24"/>
      <c r="O739" s="24"/>
      <c r="P739" s="25"/>
      <c r="Q739" s="24"/>
      <c r="R739" s="24"/>
      <c r="S739" s="25"/>
      <c r="T739" s="24"/>
      <c r="U739" s="24"/>
      <c r="V739" s="24"/>
      <c r="W739" s="25"/>
      <c r="X739" s="24"/>
      <c r="Y739" s="24"/>
      <c r="Z739" s="26"/>
      <c r="AA739" s="26"/>
      <c r="AB739" s="24"/>
      <c r="AC739" s="26"/>
      <c r="AD739" s="24"/>
      <c r="AE739" s="24"/>
      <c r="AF739" s="24"/>
      <c r="AG739" s="24"/>
      <c r="AH739" s="24"/>
      <c r="AI739" s="24"/>
    </row>
    <row r="740" spans="1:35" ht="13.2">
      <c r="A740" s="20"/>
      <c r="B740" s="21"/>
      <c r="C740" s="21"/>
      <c r="D740" s="21"/>
      <c r="E740" s="21"/>
      <c r="F740" s="26"/>
      <c r="G740" s="24"/>
      <c r="H740" s="24"/>
      <c r="I740" s="24"/>
      <c r="J740" s="24"/>
      <c r="K740" s="24"/>
      <c r="L740" s="24"/>
      <c r="M740" s="24"/>
      <c r="N740" s="24"/>
      <c r="O740" s="24"/>
      <c r="P740" s="25"/>
      <c r="Q740" s="24"/>
      <c r="R740" s="24"/>
      <c r="S740" s="25"/>
      <c r="T740" s="24"/>
      <c r="U740" s="24"/>
      <c r="V740" s="24"/>
      <c r="W740" s="25"/>
      <c r="X740" s="24"/>
      <c r="Y740" s="24"/>
      <c r="Z740" s="26"/>
      <c r="AA740" s="26"/>
      <c r="AB740" s="24"/>
      <c r="AC740" s="26"/>
      <c r="AD740" s="24"/>
      <c r="AE740" s="24"/>
      <c r="AF740" s="24"/>
      <c r="AG740" s="24"/>
      <c r="AH740" s="24"/>
      <c r="AI740" s="24"/>
    </row>
    <row r="741" spans="1:35" ht="13.2">
      <c r="A741" s="20"/>
      <c r="B741" s="21"/>
      <c r="C741" s="21"/>
      <c r="D741" s="21"/>
      <c r="E741" s="21"/>
      <c r="F741" s="26"/>
      <c r="G741" s="24"/>
      <c r="H741" s="24"/>
      <c r="I741" s="24"/>
      <c r="J741" s="24"/>
      <c r="K741" s="24"/>
      <c r="L741" s="24"/>
      <c r="M741" s="24"/>
      <c r="N741" s="24"/>
      <c r="O741" s="24"/>
      <c r="P741" s="25"/>
      <c r="Q741" s="24"/>
      <c r="R741" s="24"/>
      <c r="S741" s="25"/>
      <c r="T741" s="24"/>
      <c r="U741" s="24"/>
      <c r="V741" s="24"/>
      <c r="W741" s="25"/>
      <c r="X741" s="24"/>
      <c r="Y741" s="24"/>
      <c r="Z741" s="26"/>
      <c r="AA741" s="26"/>
      <c r="AB741" s="24"/>
      <c r="AC741" s="26"/>
      <c r="AD741" s="24"/>
      <c r="AE741" s="24"/>
      <c r="AF741" s="24"/>
      <c r="AG741" s="24"/>
      <c r="AH741" s="24"/>
      <c r="AI741" s="24"/>
    </row>
    <row r="742" spans="1:35" ht="13.2">
      <c r="A742" s="20"/>
      <c r="B742" s="21"/>
      <c r="C742" s="21"/>
      <c r="D742" s="21"/>
      <c r="E742" s="21"/>
      <c r="F742" s="26"/>
      <c r="G742" s="24"/>
      <c r="H742" s="24"/>
      <c r="I742" s="24"/>
      <c r="J742" s="24"/>
      <c r="K742" s="24"/>
      <c r="L742" s="24"/>
      <c r="M742" s="24"/>
      <c r="N742" s="24"/>
      <c r="O742" s="24"/>
      <c r="P742" s="25"/>
      <c r="Q742" s="24"/>
      <c r="R742" s="24"/>
      <c r="S742" s="25"/>
      <c r="T742" s="24"/>
      <c r="U742" s="24"/>
      <c r="V742" s="24"/>
      <c r="W742" s="25"/>
      <c r="X742" s="24"/>
      <c r="Y742" s="24"/>
      <c r="Z742" s="26"/>
      <c r="AA742" s="26"/>
      <c r="AB742" s="24"/>
      <c r="AC742" s="26"/>
      <c r="AD742" s="24"/>
      <c r="AE742" s="24"/>
      <c r="AF742" s="24"/>
      <c r="AG742" s="24"/>
      <c r="AH742" s="24"/>
      <c r="AI742" s="24"/>
    </row>
    <row r="743" spans="1:35" ht="13.2">
      <c r="A743" s="20"/>
      <c r="B743" s="21"/>
      <c r="C743" s="21"/>
      <c r="D743" s="21"/>
      <c r="E743" s="21"/>
      <c r="F743" s="26"/>
      <c r="G743" s="24"/>
      <c r="H743" s="24"/>
      <c r="I743" s="24"/>
      <c r="J743" s="24"/>
      <c r="K743" s="24"/>
      <c r="L743" s="24"/>
      <c r="M743" s="24"/>
      <c r="N743" s="24"/>
      <c r="O743" s="24"/>
      <c r="P743" s="25"/>
      <c r="Q743" s="24"/>
      <c r="R743" s="24"/>
      <c r="S743" s="25"/>
      <c r="T743" s="24"/>
      <c r="U743" s="24"/>
      <c r="V743" s="24"/>
      <c r="W743" s="25"/>
      <c r="X743" s="24"/>
      <c r="Y743" s="24"/>
      <c r="Z743" s="26"/>
      <c r="AA743" s="26"/>
      <c r="AB743" s="24"/>
      <c r="AC743" s="26"/>
      <c r="AD743" s="24"/>
      <c r="AE743" s="24"/>
      <c r="AF743" s="24"/>
      <c r="AG743" s="24"/>
      <c r="AH743" s="24"/>
      <c r="AI743" s="24"/>
    </row>
    <row r="744" spans="1:35" ht="13.2">
      <c r="A744" s="20"/>
      <c r="B744" s="21"/>
      <c r="C744" s="21"/>
      <c r="D744" s="21"/>
      <c r="E744" s="21"/>
      <c r="F744" s="26"/>
      <c r="G744" s="24"/>
      <c r="H744" s="24"/>
      <c r="I744" s="24"/>
      <c r="J744" s="24"/>
      <c r="K744" s="24"/>
      <c r="L744" s="24"/>
      <c r="M744" s="24"/>
      <c r="N744" s="24"/>
      <c r="O744" s="24"/>
      <c r="P744" s="25"/>
      <c r="Q744" s="24"/>
      <c r="R744" s="24"/>
      <c r="S744" s="25"/>
      <c r="T744" s="24"/>
      <c r="U744" s="24"/>
      <c r="V744" s="24"/>
      <c r="W744" s="25"/>
      <c r="X744" s="24"/>
      <c r="Y744" s="24"/>
      <c r="Z744" s="26"/>
      <c r="AA744" s="26"/>
      <c r="AB744" s="24"/>
      <c r="AC744" s="26"/>
      <c r="AD744" s="24"/>
      <c r="AE744" s="24"/>
      <c r="AF744" s="24"/>
      <c r="AG744" s="24"/>
      <c r="AH744" s="24"/>
      <c r="AI744" s="24"/>
    </row>
    <row r="745" spans="1:35" ht="13.2">
      <c r="A745" s="20"/>
      <c r="B745" s="21"/>
      <c r="C745" s="21"/>
      <c r="D745" s="21"/>
      <c r="E745" s="21"/>
      <c r="F745" s="26"/>
      <c r="G745" s="24"/>
      <c r="H745" s="24"/>
      <c r="I745" s="24"/>
      <c r="J745" s="24"/>
      <c r="K745" s="24"/>
      <c r="L745" s="24"/>
      <c r="M745" s="24"/>
      <c r="N745" s="24"/>
      <c r="O745" s="24"/>
      <c r="P745" s="25"/>
      <c r="Q745" s="24"/>
      <c r="R745" s="24"/>
      <c r="S745" s="25"/>
      <c r="T745" s="24"/>
      <c r="U745" s="24"/>
      <c r="V745" s="24"/>
      <c r="W745" s="25"/>
      <c r="X745" s="24"/>
      <c r="Y745" s="24"/>
      <c r="Z745" s="26"/>
      <c r="AA745" s="26"/>
      <c r="AB745" s="24"/>
      <c r="AC745" s="26"/>
      <c r="AD745" s="24"/>
      <c r="AE745" s="24"/>
      <c r="AF745" s="24"/>
      <c r="AG745" s="24"/>
      <c r="AH745" s="24"/>
      <c r="AI745" s="24"/>
    </row>
    <row r="746" spans="1:35" ht="13.2">
      <c r="A746" s="20"/>
      <c r="B746" s="21"/>
      <c r="C746" s="21"/>
      <c r="D746" s="21"/>
      <c r="E746" s="21"/>
      <c r="F746" s="26"/>
      <c r="G746" s="24"/>
      <c r="H746" s="24"/>
      <c r="I746" s="24"/>
      <c r="J746" s="24"/>
      <c r="K746" s="24"/>
      <c r="L746" s="24"/>
      <c r="M746" s="24"/>
      <c r="N746" s="24"/>
      <c r="O746" s="24"/>
      <c r="P746" s="25"/>
      <c r="Q746" s="24"/>
      <c r="R746" s="24"/>
      <c r="S746" s="25"/>
      <c r="T746" s="24"/>
      <c r="U746" s="24"/>
      <c r="V746" s="24"/>
      <c r="W746" s="25"/>
      <c r="X746" s="24"/>
      <c r="Y746" s="24"/>
      <c r="Z746" s="26"/>
      <c r="AA746" s="26"/>
      <c r="AB746" s="24"/>
      <c r="AC746" s="26"/>
      <c r="AD746" s="24"/>
      <c r="AE746" s="24"/>
      <c r="AF746" s="24"/>
      <c r="AG746" s="24"/>
      <c r="AH746" s="24"/>
      <c r="AI746" s="24"/>
    </row>
    <row r="747" spans="1:35" ht="13.2">
      <c r="A747" s="20"/>
      <c r="B747" s="21"/>
      <c r="C747" s="21"/>
      <c r="D747" s="21"/>
      <c r="E747" s="21"/>
      <c r="F747" s="26"/>
      <c r="G747" s="24"/>
      <c r="H747" s="24"/>
      <c r="I747" s="24"/>
      <c r="J747" s="24"/>
      <c r="K747" s="24"/>
      <c r="L747" s="24"/>
      <c r="M747" s="24"/>
      <c r="N747" s="24"/>
      <c r="O747" s="24"/>
      <c r="P747" s="25"/>
      <c r="Q747" s="24"/>
      <c r="R747" s="24"/>
      <c r="S747" s="25"/>
      <c r="T747" s="24"/>
      <c r="U747" s="24"/>
      <c r="V747" s="24"/>
      <c r="W747" s="25"/>
      <c r="X747" s="24"/>
      <c r="Y747" s="24"/>
      <c r="Z747" s="26"/>
      <c r="AA747" s="26"/>
      <c r="AB747" s="24"/>
      <c r="AC747" s="26"/>
      <c r="AD747" s="24"/>
      <c r="AE747" s="24"/>
      <c r="AF747" s="24"/>
      <c r="AG747" s="24"/>
      <c r="AH747" s="24"/>
      <c r="AI747" s="24"/>
    </row>
    <row r="748" spans="1:35" ht="13.2">
      <c r="A748" s="20"/>
      <c r="B748" s="21"/>
      <c r="C748" s="21"/>
      <c r="D748" s="21"/>
      <c r="E748" s="21"/>
      <c r="F748" s="26"/>
      <c r="G748" s="24"/>
      <c r="H748" s="24"/>
      <c r="I748" s="24"/>
      <c r="J748" s="24"/>
      <c r="K748" s="24"/>
      <c r="L748" s="24"/>
      <c r="M748" s="24"/>
      <c r="N748" s="24"/>
      <c r="O748" s="24"/>
      <c r="P748" s="25"/>
      <c r="Q748" s="24"/>
      <c r="R748" s="24"/>
      <c r="S748" s="25"/>
      <c r="T748" s="24"/>
      <c r="U748" s="24"/>
      <c r="V748" s="24"/>
      <c r="W748" s="25"/>
      <c r="X748" s="24"/>
      <c r="Y748" s="24"/>
      <c r="Z748" s="26"/>
      <c r="AA748" s="26"/>
      <c r="AB748" s="24"/>
      <c r="AC748" s="26"/>
      <c r="AD748" s="24"/>
      <c r="AE748" s="24"/>
      <c r="AF748" s="24"/>
      <c r="AG748" s="24"/>
      <c r="AH748" s="24"/>
      <c r="AI748" s="24"/>
    </row>
    <row r="749" spans="1:35" ht="13.2">
      <c r="A749" s="20"/>
      <c r="B749" s="21"/>
      <c r="C749" s="21"/>
      <c r="D749" s="21"/>
      <c r="E749" s="21"/>
      <c r="F749" s="26"/>
      <c r="G749" s="24"/>
      <c r="H749" s="24"/>
      <c r="I749" s="24"/>
      <c r="J749" s="24"/>
      <c r="K749" s="24"/>
      <c r="L749" s="24"/>
      <c r="M749" s="24"/>
      <c r="N749" s="24"/>
      <c r="O749" s="24"/>
      <c r="P749" s="25"/>
      <c r="Q749" s="24"/>
      <c r="R749" s="24"/>
      <c r="S749" s="25"/>
      <c r="T749" s="24"/>
      <c r="U749" s="24"/>
      <c r="V749" s="24"/>
      <c r="W749" s="25"/>
      <c r="X749" s="24"/>
      <c r="Y749" s="24"/>
      <c r="Z749" s="26"/>
      <c r="AA749" s="26"/>
      <c r="AB749" s="24"/>
      <c r="AC749" s="26"/>
      <c r="AD749" s="24"/>
      <c r="AE749" s="24"/>
      <c r="AF749" s="24"/>
      <c r="AG749" s="24"/>
      <c r="AH749" s="24"/>
      <c r="AI749" s="24"/>
    </row>
    <row r="750" spans="1:35" ht="13.2">
      <c r="A750" s="20"/>
      <c r="B750" s="21"/>
      <c r="C750" s="21"/>
      <c r="D750" s="21"/>
      <c r="E750" s="21"/>
      <c r="F750" s="26"/>
      <c r="G750" s="24"/>
      <c r="H750" s="24"/>
      <c r="I750" s="24"/>
      <c r="J750" s="24"/>
      <c r="K750" s="24"/>
      <c r="L750" s="24"/>
      <c r="M750" s="24"/>
      <c r="N750" s="24"/>
      <c r="O750" s="24"/>
      <c r="P750" s="25"/>
      <c r="Q750" s="24"/>
      <c r="R750" s="24"/>
      <c r="S750" s="25"/>
      <c r="T750" s="24"/>
      <c r="U750" s="24"/>
      <c r="V750" s="24"/>
      <c r="W750" s="25"/>
      <c r="X750" s="24"/>
      <c r="Y750" s="24"/>
      <c r="Z750" s="26"/>
      <c r="AA750" s="26"/>
      <c r="AB750" s="24"/>
      <c r="AC750" s="26"/>
      <c r="AD750" s="24"/>
      <c r="AE750" s="24"/>
      <c r="AF750" s="24"/>
      <c r="AG750" s="24"/>
      <c r="AH750" s="24"/>
      <c r="AI750" s="24"/>
    </row>
    <row r="751" spans="1:35" ht="13.2">
      <c r="A751" s="20"/>
      <c r="B751" s="21"/>
      <c r="C751" s="21"/>
      <c r="D751" s="21"/>
      <c r="E751" s="21"/>
      <c r="F751" s="26"/>
      <c r="G751" s="24"/>
      <c r="H751" s="24"/>
      <c r="I751" s="24"/>
      <c r="J751" s="24"/>
      <c r="K751" s="24"/>
      <c r="L751" s="24"/>
      <c r="M751" s="24"/>
      <c r="N751" s="24"/>
      <c r="O751" s="24"/>
      <c r="P751" s="25"/>
      <c r="Q751" s="24"/>
      <c r="R751" s="24"/>
      <c r="S751" s="25"/>
      <c r="T751" s="24"/>
      <c r="U751" s="24"/>
      <c r="V751" s="24"/>
      <c r="W751" s="25"/>
      <c r="X751" s="24"/>
      <c r="Y751" s="24"/>
      <c r="Z751" s="26"/>
      <c r="AA751" s="26"/>
      <c r="AB751" s="24"/>
      <c r="AC751" s="26"/>
      <c r="AD751" s="24"/>
      <c r="AE751" s="24"/>
      <c r="AF751" s="24"/>
      <c r="AG751" s="24"/>
      <c r="AH751" s="24"/>
      <c r="AI751" s="24"/>
    </row>
    <row r="752" spans="1:35" ht="13.2">
      <c r="A752" s="20"/>
      <c r="B752" s="21"/>
      <c r="C752" s="21"/>
      <c r="D752" s="21"/>
      <c r="E752" s="21"/>
      <c r="F752" s="26"/>
      <c r="G752" s="24"/>
      <c r="H752" s="24"/>
      <c r="I752" s="24"/>
      <c r="J752" s="24"/>
      <c r="K752" s="24"/>
      <c r="L752" s="24"/>
      <c r="M752" s="24"/>
      <c r="N752" s="24"/>
      <c r="O752" s="24"/>
      <c r="P752" s="25"/>
      <c r="Q752" s="24"/>
      <c r="R752" s="24"/>
      <c r="S752" s="25"/>
      <c r="T752" s="24"/>
      <c r="U752" s="24"/>
      <c r="V752" s="24"/>
      <c r="W752" s="25"/>
      <c r="X752" s="24"/>
      <c r="Y752" s="24"/>
      <c r="Z752" s="26"/>
      <c r="AA752" s="26"/>
      <c r="AB752" s="24"/>
      <c r="AC752" s="26"/>
      <c r="AD752" s="24"/>
      <c r="AE752" s="24"/>
      <c r="AF752" s="24"/>
      <c r="AG752" s="24"/>
      <c r="AH752" s="24"/>
      <c r="AI752" s="24"/>
    </row>
    <row r="753" spans="1:35" ht="13.2">
      <c r="A753" s="20"/>
      <c r="B753" s="21"/>
      <c r="C753" s="21"/>
      <c r="D753" s="21"/>
      <c r="E753" s="21"/>
      <c r="F753" s="26"/>
      <c r="G753" s="24"/>
      <c r="H753" s="24"/>
      <c r="I753" s="24"/>
      <c r="J753" s="24"/>
      <c r="K753" s="24"/>
      <c r="L753" s="24"/>
      <c r="M753" s="24"/>
      <c r="N753" s="24"/>
      <c r="O753" s="24"/>
      <c r="P753" s="25"/>
      <c r="Q753" s="24"/>
      <c r="R753" s="24"/>
      <c r="S753" s="25"/>
      <c r="T753" s="24"/>
      <c r="U753" s="24"/>
      <c r="V753" s="24"/>
      <c r="W753" s="25"/>
      <c r="X753" s="24"/>
      <c r="Y753" s="24"/>
      <c r="Z753" s="26"/>
      <c r="AA753" s="26"/>
      <c r="AB753" s="24"/>
      <c r="AC753" s="26"/>
      <c r="AD753" s="24"/>
      <c r="AE753" s="24"/>
      <c r="AF753" s="24"/>
      <c r="AG753" s="24"/>
      <c r="AH753" s="24"/>
      <c r="AI753" s="24"/>
    </row>
    <row r="754" spans="1:35" ht="13.2">
      <c r="A754" s="20"/>
      <c r="B754" s="21"/>
      <c r="C754" s="21"/>
      <c r="D754" s="21"/>
      <c r="E754" s="21"/>
      <c r="F754" s="26"/>
      <c r="G754" s="24"/>
      <c r="H754" s="24"/>
      <c r="I754" s="24"/>
      <c r="J754" s="24"/>
      <c r="K754" s="24"/>
      <c r="L754" s="24"/>
      <c r="M754" s="24"/>
      <c r="N754" s="24"/>
      <c r="O754" s="24"/>
      <c r="P754" s="25"/>
      <c r="Q754" s="24"/>
      <c r="R754" s="24"/>
      <c r="S754" s="25"/>
      <c r="T754" s="24"/>
      <c r="U754" s="24"/>
      <c r="V754" s="24"/>
      <c r="W754" s="25"/>
      <c r="X754" s="24"/>
      <c r="Y754" s="24"/>
      <c r="Z754" s="26"/>
      <c r="AA754" s="26"/>
      <c r="AB754" s="24"/>
      <c r="AC754" s="26"/>
      <c r="AD754" s="24"/>
      <c r="AE754" s="24"/>
      <c r="AF754" s="24"/>
      <c r="AG754" s="24"/>
      <c r="AH754" s="24"/>
      <c r="AI754" s="24"/>
    </row>
    <row r="755" spans="1:35" ht="13.2">
      <c r="A755" s="20"/>
      <c r="B755" s="21"/>
      <c r="C755" s="21"/>
      <c r="D755" s="21"/>
      <c r="E755" s="21"/>
      <c r="F755" s="26"/>
      <c r="G755" s="24"/>
      <c r="H755" s="24"/>
      <c r="I755" s="24"/>
      <c r="J755" s="24"/>
      <c r="K755" s="24"/>
      <c r="L755" s="24"/>
      <c r="M755" s="24"/>
      <c r="N755" s="24"/>
      <c r="O755" s="24"/>
      <c r="P755" s="25"/>
      <c r="Q755" s="24"/>
      <c r="R755" s="24"/>
      <c r="S755" s="25"/>
      <c r="T755" s="24"/>
      <c r="U755" s="24"/>
      <c r="V755" s="24"/>
      <c r="W755" s="25"/>
      <c r="X755" s="24"/>
      <c r="Y755" s="24"/>
      <c r="Z755" s="26"/>
      <c r="AA755" s="26"/>
      <c r="AB755" s="24"/>
      <c r="AC755" s="26"/>
      <c r="AD755" s="24"/>
      <c r="AE755" s="24"/>
      <c r="AF755" s="24"/>
      <c r="AG755" s="24"/>
      <c r="AH755" s="24"/>
      <c r="AI755" s="24"/>
    </row>
    <row r="756" spans="1:35" ht="13.2">
      <c r="A756" s="20"/>
      <c r="B756" s="21"/>
      <c r="C756" s="21"/>
      <c r="D756" s="21"/>
      <c r="E756" s="21"/>
      <c r="F756" s="26"/>
      <c r="G756" s="24"/>
      <c r="H756" s="24"/>
      <c r="I756" s="24"/>
      <c r="J756" s="24"/>
      <c r="K756" s="24"/>
      <c r="L756" s="24"/>
      <c r="M756" s="24"/>
      <c r="N756" s="24"/>
      <c r="O756" s="24"/>
      <c r="P756" s="25"/>
      <c r="Q756" s="24"/>
      <c r="R756" s="24"/>
      <c r="S756" s="25"/>
      <c r="T756" s="24"/>
      <c r="U756" s="24"/>
      <c r="V756" s="24"/>
      <c r="W756" s="25"/>
      <c r="X756" s="24"/>
      <c r="Y756" s="24"/>
      <c r="Z756" s="26"/>
      <c r="AA756" s="26"/>
      <c r="AB756" s="24"/>
      <c r="AC756" s="26"/>
      <c r="AD756" s="24"/>
      <c r="AE756" s="24"/>
      <c r="AF756" s="24"/>
      <c r="AG756" s="24"/>
      <c r="AH756" s="24"/>
      <c r="AI756" s="24"/>
    </row>
    <row r="757" spans="1:35" ht="13.2">
      <c r="A757" s="20"/>
      <c r="B757" s="21"/>
      <c r="C757" s="21"/>
      <c r="D757" s="21"/>
      <c r="E757" s="21"/>
      <c r="F757" s="26"/>
      <c r="G757" s="24"/>
      <c r="H757" s="24"/>
      <c r="I757" s="24"/>
      <c r="J757" s="24"/>
      <c r="K757" s="24"/>
      <c r="L757" s="24"/>
      <c r="M757" s="24"/>
      <c r="N757" s="24"/>
      <c r="O757" s="24"/>
      <c r="P757" s="25"/>
      <c r="Q757" s="24"/>
      <c r="R757" s="24"/>
      <c r="S757" s="25"/>
      <c r="T757" s="24"/>
      <c r="U757" s="24"/>
      <c r="V757" s="24"/>
      <c r="W757" s="25"/>
      <c r="X757" s="24"/>
      <c r="Y757" s="24"/>
      <c r="Z757" s="26"/>
      <c r="AA757" s="26"/>
      <c r="AB757" s="24"/>
      <c r="AC757" s="26"/>
      <c r="AD757" s="24"/>
      <c r="AE757" s="24"/>
      <c r="AF757" s="24"/>
      <c r="AG757" s="24"/>
      <c r="AH757" s="24"/>
      <c r="AI757" s="24"/>
    </row>
    <row r="758" spans="1:35" ht="13.2">
      <c r="A758" s="20"/>
      <c r="B758" s="21"/>
      <c r="C758" s="21"/>
      <c r="D758" s="21"/>
      <c r="E758" s="21"/>
      <c r="F758" s="26"/>
      <c r="G758" s="24"/>
      <c r="H758" s="24"/>
      <c r="I758" s="24"/>
      <c r="J758" s="24"/>
      <c r="K758" s="24"/>
      <c r="L758" s="24"/>
      <c r="M758" s="24"/>
      <c r="N758" s="24"/>
      <c r="O758" s="24"/>
      <c r="P758" s="25"/>
      <c r="Q758" s="24"/>
      <c r="R758" s="24"/>
      <c r="S758" s="25"/>
      <c r="T758" s="24"/>
      <c r="U758" s="24"/>
      <c r="V758" s="24"/>
      <c r="W758" s="25"/>
      <c r="X758" s="24"/>
      <c r="Y758" s="24"/>
      <c r="Z758" s="26"/>
      <c r="AA758" s="26"/>
      <c r="AB758" s="24"/>
      <c r="AC758" s="26"/>
      <c r="AD758" s="24"/>
      <c r="AE758" s="24"/>
      <c r="AF758" s="24"/>
      <c r="AG758" s="24"/>
      <c r="AH758" s="24"/>
      <c r="AI758" s="24"/>
    </row>
    <row r="759" spans="1:35" ht="13.2">
      <c r="A759" s="20"/>
      <c r="B759" s="21"/>
      <c r="C759" s="21"/>
      <c r="D759" s="21"/>
      <c r="E759" s="21"/>
      <c r="F759" s="26"/>
      <c r="G759" s="24"/>
      <c r="H759" s="24"/>
      <c r="I759" s="24"/>
      <c r="J759" s="24"/>
      <c r="K759" s="24"/>
      <c r="L759" s="24"/>
      <c r="M759" s="24"/>
      <c r="N759" s="24"/>
      <c r="O759" s="24"/>
      <c r="P759" s="25"/>
      <c r="Q759" s="24"/>
      <c r="R759" s="24"/>
      <c r="S759" s="25"/>
      <c r="T759" s="24"/>
      <c r="U759" s="24"/>
      <c r="V759" s="24"/>
      <c r="W759" s="25"/>
      <c r="X759" s="24"/>
      <c r="Y759" s="24"/>
      <c r="Z759" s="26"/>
      <c r="AA759" s="26"/>
      <c r="AB759" s="24"/>
      <c r="AC759" s="26"/>
      <c r="AD759" s="24"/>
      <c r="AE759" s="24"/>
      <c r="AF759" s="24"/>
      <c r="AG759" s="24"/>
      <c r="AH759" s="24"/>
      <c r="AI759" s="24"/>
    </row>
    <row r="760" spans="1:35" ht="13.2">
      <c r="A760" s="20"/>
      <c r="B760" s="21"/>
      <c r="C760" s="21"/>
      <c r="D760" s="21"/>
      <c r="E760" s="21"/>
      <c r="F760" s="26"/>
      <c r="G760" s="24"/>
      <c r="H760" s="24"/>
      <c r="I760" s="24"/>
      <c r="J760" s="24"/>
      <c r="K760" s="24"/>
      <c r="L760" s="24"/>
      <c r="M760" s="24"/>
      <c r="N760" s="24"/>
      <c r="O760" s="24"/>
      <c r="P760" s="25"/>
      <c r="Q760" s="24"/>
      <c r="R760" s="24"/>
      <c r="S760" s="25"/>
      <c r="T760" s="24"/>
      <c r="U760" s="24"/>
      <c r="V760" s="24"/>
      <c r="W760" s="25"/>
      <c r="X760" s="24"/>
      <c r="Y760" s="24"/>
      <c r="Z760" s="26"/>
      <c r="AA760" s="26"/>
      <c r="AB760" s="24"/>
      <c r="AC760" s="26"/>
      <c r="AD760" s="24"/>
      <c r="AE760" s="24"/>
      <c r="AF760" s="24"/>
      <c r="AG760" s="24"/>
      <c r="AH760" s="24"/>
      <c r="AI760" s="24"/>
    </row>
    <row r="761" spans="1:35" ht="13.2">
      <c r="A761" s="20"/>
      <c r="B761" s="21"/>
      <c r="C761" s="21"/>
      <c r="D761" s="21"/>
      <c r="E761" s="21"/>
      <c r="F761" s="26"/>
      <c r="G761" s="24"/>
      <c r="H761" s="24"/>
      <c r="I761" s="24"/>
      <c r="J761" s="24"/>
      <c r="K761" s="24"/>
      <c r="L761" s="24"/>
      <c r="M761" s="24"/>
      <c r="N761" s="24"/>
      <c r="O761" s="24"/>
      <c r="P761" s="25"/>
      <c r="Q761" s="24"/>
      <c r="R761" s="24"/>
      <c r="S761" s="25"/>
      <c r="T761" s="24"/>
      <c r="U761" s="24"/>
      <c r="V761" s="24"/>
      <c r="W761" s="25"/>
      <c r="X761" s="24"/>
      <c r="Y761" s="24"/>
      <c r="Z761" s="26"/>
      <c r="AA761" s="26"/>
      <c r="AB761" s="24"/>
      <c r="AC761" s="26"/>
      <c r="AD761" s="24"/>
      <c r="AE761" s="24"/>
      <c r="AF761" s="24"/>
      <c r="AG761" s="24"/>
      <c r="AH761" s="24"/>
      <c r="AI761" s="24"/>
    </row>
    <row r="762" spans="1:35" ht="13.2">
      <c r="A762" s="20"/>
      <c r="B762" s="21"/>
      <c r="C762" s="21"/>
      <c r="D762" s="21"/>
      <c r="E762" s="21"/>
      <c r="F762" s="26"/>
      <c r="G762" s="24"/>
      <c r="H762" s="24"/>
      <c r="I762" s="24"/>
      <c r="J762" s="24"/>
      <c r="K762" s="24"/>
      <c r="L762" s="24"/>
      <c r="M762" s="24"/>
      <c r="N762" s="24"/>
      <c r="O762" s="24"/>
      <c r="P762" s="25"/>
      <c r="Q762" s="24"/>
      <c r="R762" s="24"/>
      <c r="S762" s="25"/>
      <c r="T762" s="24"/>
      <c r="U762" s="24"/>
      <c r="V762" s="24"/>
      <c r="W762" s="25"/>
      <c r="X762" s="24"/>
      <c r="Y762" s="24"/>
      <c r="Z762" s="26"/>
      <c r="AA762" s="26"/>
      <c r="AB762" s="24"/>
      <c r="AC762" s="26"/>
      <c r="AD762" s="24"/>
      <c r="AE762" s="24"/>
      <c r="AF762" s="24"/>
      <c r="AG762" s="24"/>
      <c r="AH762" s="24"/>
      <c r="AI762" s="24"/>
    </row>
    <row r="763" spans="1:35" ht="13.2">
      <c r="A763" s="20"/>
      <c r="B763" s="21"/>
      <c r="C763" s="21"/>
      <c r="D763" s="21"/>
      <c r="E763" s="21"/>
      <c r="F763" s="26"/>
      <c r="G763" s="24"/>
      <c r="H763" s="24"/>
      <c r="I763" s="24"/>
      <c r="J763" s="24"/>
      <c r="K763" s="24"/>
      <c r="L763" s="24"/>
      <c r="M763" s="24"/>
      <c r="N763" s="24"/>
      <c r="O763" s="24"/>
      <c r="P763" s="25"/>
      <c r="Q763" s="24"/>
      <c r="R763" s="24"/>
      <c r="S763" s="25"/>
      <c r="T763" s="24"/>
      <c r="U763" s="24"/>
      <c r="V763" s="24"/>
      <c r="W763" s="25"/>
      <c r="X763" s="24"/>
      <c r="Y763" s="24"/>
      <c r="Z763" s="26"/>
      <c r="AA763" s="26"/>
      <c r="AB763" s="24"/>
      <c r="AC763" s="26"/>
      <c r="AD763" s="24"/>
      <c r="AE763" s="24"/>
      <c r="AF763" s="24"/>
      <c r="AG763" s="24"/>
      <c r="AH763" s="24"/>
      <c r="AI763" s="24"/>
    </row>
    <row r="764" spans="1:35" ht="13.2">
      <c r="A764" s="20"/>
      <c r="B764" s="21"/>
      <c r="C764" s="21"/>
      <c r="D764" s="21"/>
      <c r="E764" s="21"/>
      <c r="F764" s="26"/>
      <c r="G764" s="24"/>
      <c r="H764" s="24"/>
      <c r="I764" s="24"/>
      <c r="J764" s="24"/>
      <c r="K764" s="24"/>
      <c r="L764" s="24"/>
      <c r="M764" s="24"/>
      <c r="N764" s="24"/>
      <c r="O764" s="24"/>
      <c r="P764" s="25"/>
      <c r="Q764" s="24"/>
      <c r="R764" s="24"/>
      <c r="S764" s="25"/>
      <c r="T764" s="24"/>
      <c r="U764" s="24"/>
      <c r="V764" s="24"/>
      <c r="W764" s="25"/>
      <c r="X764" s="24"/>
      <c r="Y764" s="24"/>
      <c r="Z764" s="26"/>
      <c r="AA764" s="26"/>
      <c r="AB764" s="24"/>
      <c r="AC764" s="26"/>
      <c r="AD764" s="24"/>
      <c r="AE764" s="24"/>
      <c r="AF764" s="24"/>
      <c r="AG764" s="24"/>
      <c r="AH764" s="24"/>
      <c r="AI764" s="24"/>
    </row>
    <row r="765" spans="1:35" ht="13.2">
      <c r="A765" s="20"/>
      <c r="B765" s="21"/>
      <c r="C765" s="21"/>
      <c r="D765" s="21"/>
      <c r="E765" s="21"/>
      <c r="F765" s="26"/>
      <c r="G765" s="24"/>
      <c r="H765" s="24"/>
      <c r="I765" s="24"/>
      <c r="J765" s="24"/>
      <c r="K765" s="24"/>
      <c r="L765" s="24"/>
      <c r="M765" s="24"/>
      <c r="N765" s="24"/>
      <c r="O765" s="24"/>
      <c r="P765" s="25"/>
      <c r="Q765" s="24"/>
      <c r="R765" s="24"/>
      <c r="S765" s="25"/>
      <c r="T765" s="24"/>
      <c r="U765" s="24"/>
      <c r="V765" s="24"/>
      <c r="W765" s="25"/>
      <c r="X765" s="24"/>
      <c r="Y765" s="24"/>
      <c r="Z765" s="26"/>
      <c r="AA765" s="26"/>
      <c r="AB765" s="24"/>
      <c r="AC765" s="26"/>
      <c r="AD765" s="24"/>
      <c r="AE765" s="24"/>
      <c r="AF765" s="24"/>
      <c r="AG765" s="24"/>
      <c r="AH765" s="24"/>
      <c r="AI765" s="24"/>
    </row>
    <row r="766" spans="1:35" ht="13.2">
      <c r="A766" s="20"/>
      <c r="B766" s="21"/>
      <c r="C766" s="21"/>
      <c r="D766" s="21"/>
      <c r="E766" s="21"/>
      <c r="F766" s="26"/>
      <c r="G766" s="24"/>
      <c r="H766" s="24"/>
      <c r="I766" s="24"/>
      <c r="J766" s="24"/>
      <c r="K766" s="24"/>
      <c r="L766" s="24"/>
      <c r="M766" s="24"/>
      <c r="N766" s="24"/>
      <c r="O766" s="24"/>
      <c r="P766" s="25"/>
      <c r="Q766" s="24"/>
      <c r="R766" s="24"/>
      <c r="S766" s="25"/>
      <c r="T766" s="24"/>
      <c r="U766" s="24"/>
      <c r="V766" s="24"/>
      <c r="W766" s="25"/>
      <c r="X766" s="24"/>
      <c r="Y766" s="24"/>
      <c r="Z766" s="26"/>
      <c r="AA766" s="26"/>
      <c r="AB766" s="24"/>
      <c r="AC766" s="26"/>
      <c r="AD766" s="24"/>
      <c r="AE766" s="24"/>
      <c r="AF766" s="24"/>
      <c r="AG766" s="24"/>
      <c r="AH766" s="24"/>
      <c r="AI766" s="24"/>
    </row>
    <row r="767" spans="1:35" ht="13.2">
      <c r="A767" s="20"/>
      <c r="B767" s="21"/>
      <c r="C767" s="21"/>
      <c r="D767" s="21"/>
      <c r="E767" s="21"/>
      <c r="F767" s="26"/>
      <c r="G767" s="24"/>
      <c r="H767" s="24"/>
      <c r="I767" s="24"/>
      <c r="J767" s="24"/>
      <c r="K767" s="24"/>
      <c r="L767" s="24"/>
      <c r="M767" s="24"/>
      <c r="N767" s="24"/>
      <c r="O767" s="24"/>
      <c r="P767" s="25"/>
      <c r="Q767" s="24"/>
      <c r="R767" s="24"/>
      <c r="S767" s="25"/>
      <c r="T767" s="24"/>
      <c r="U767" s="24"/>
      <c r="V767" s="24"/>
      <c r="W767" s="25"/>
      <c r="X767" s="24"/>
      <c r="Y767" s="24"/>
      <c r="Z767" s="26"/>
      <c r="AA767" s="26"/>
      <c r="AB767" s="24"/>
      <c r="AC767" s="26"/>
      <c r="AD767" s="24"/>
      <c r="AE767" s="24"/>
      <c r="AF767" s="24"/>
      <c r="AG767" s="24"/>
      <c r="AH767" s="24"/>
      <c r="AI767" s="24"/>
    </row>
    <row r="768" spans="1:35" ht="13.2">
      <c r="A768" s="20"/>
      <c r="B768" s="21"/>
      <c r="C768" s="21"/>
      <c r="D768" s="21"/>
      <c r="E768" s="21"/>
      <c r="F768" s="26"/>
      <c r="G768" s="24"/>
      <c r="H768" s="24"/>
      <c r="I768" s="24"/>
      <c r="J768" s="24"/>
      <c r="K768" s="24"/>
      <c r="L768" s="24"/>
      <c r="M768" s="24"/>
      <c r="N768" s="24"/>
      <c r="O768" s="24"/>
      <c r="P768" s="25"/>
      <c r="Q768" s="24"/>
      <c r="R768" s="24"/>
      <c r="S768" s="25"/>
      <c r="T768" s="24"/>
      <c r="U768" s="24"/>
      <c r="V768" s="24"/>
      <c r="W768" s="25"/>
      <c r="X768" s="24"/>
      <c r="Y768" s="24"/>
      <c r="Z768" s="26"/>
      <c r="AA768" s="26"/>
      <c r="AB768" s="24"/>
      <c r="AC768" s="26"/>
      <c r="AD768" s="24"/>
      <c r="AE768" s="24"/>
      <c r="AF768" s="24"/>
      <c r="AG768" s="24"/>
      <c r="AH768" s="24"/>
      <c r="AI768" s="24"/>
    </row>
    <row r="769" spans="1:35" ht="13.2">
      <c r="A769" s="20"/>
      <c r="B769" s="21"/>
      <c r="C769" s="21"/>
      <c r="D769" s="21"/>
      <c r="E769" s="21"/>
      <c r="F769" s="26"/>
      <c r="G769" s="24"/>
      <c r="H769" s="24"/>
      <c r="I769" s="24"/>
      <c r="J769" s="24"/>
      <c r="K769" s="24"/>
      <c r="L769" s="24"/>
      <c r="M769" s="24"/>
      <c r="N769" s="24"/>
      <c r="O769" s="24"/>
      <c r="P769" s="25"/>
      <c r="Q769" s="24"/>
      <c r="R769" s="24"/>
      <c r="S769" s="25"/>
      <c r="T769" s="24"/>
      <c r="U769" s="24"/>
      <c r="V769" s="24"/>
      <c r="W769" s="25"/>
      <c r="X769" s="24"/>
      <c r="Y769" s="24"/>
      <c r="Z769" s="26"/>
      <c r="AA769" s="26"/>
      <c r="AB769" s="24"/>
      <c r="AC769" s="26"/>
      <c r="AD769" s="24"/>
      <c r="AE769" s="24"/>
      <c r="AF769" s="24"/>
      <c r="AG769" s="24"/>
      <c r="AH769" s="24"/>
      <c r="AI769" s="24"/>
    </row>
    <row r="770" spans="1:35" ht="13.2">
      <c r="A770" s="20"/>
      <c r="B770" s="21"/>
      <c r="C770" s="21"/>
      <c r="D770" s="21"/>
      <c r="E770" s="21"/>
      <c r="F770" s="26"/>
      <c r="G770" s="24"/>
      <c r="H770" s="24"/>
      <c r="I770" s="24"/>
      <c r="J770" s="24"/>
      <c r="K770" s="24"/>
      <c r="L770" s="24"/>
      <c r="M770" s="24"/>
      <c r="N770" s="24"/>
      <c r="O770" s="24"/>
      <c r="P770" s="25"/>
      <c r="Q770" s="24"/>
      <c r="R770" s="24"/>
      <c r="S770" s="25"/>
      <c r="T770" s="24"/>
      <c r="U770" s="24"/>
      <c r="V770" s="24"/>
      <c r="W770" s="25"/>
      <c r="X770" s="24"/>
      <c r="Y770" s="24"/>
      <c r="Z770" s="26"/>
      <c r="AA770" s="26"/>
      <c r="AB770" s="24"/>
      <c r="AC770" s="26"/>
      <c r="AD770" s="24"/>
      <c r="AE770" s="24"/>
      <c r="AF770" s="24"/>
      <c r="AG770" s="24"/>
      <c r="AH770" s="24"/>
      <c r="AI770" s="24"/>
    </row>
    <row r="771" spans="1:35" ht="13.2">
      <c r="A771" s="20"/>
      <c r="B771" s="21"/>
      <c r="C771" s="21"/>
      <c r="D771" s="21"/>
      <c r="E771" s="21"/>
      <c r="F771" s="26"/>
      <c r="G771" s="24"/>
      <c r="H771" s="24"/>
      <c r="I771" s="24"/>
      <c r="J771" s="24"/>
      <c r="K771" s="24"/>
      <c r="L771" s="24"/>
      <c r="M771" s="24"/>
      <c r="N771" s="24"/>
      <c r="O771" s="24"/>
      <c r="P771" s="25"/>
      <c r="Q771" s="24"/>
      <c r="R771" s="24"/>
      <c r="S771" s="25"/>
      <c r="T771" s="24"/>
      <c r="U771" s="24"/>
      <c r="V771" s="24"/>
      <c r="W771" s="25"/>
      <c r="X771" s="24"/>
      <c r="Y771" s="24"/>
      <c r="Z771" s="26"/>
      <c r="AA771" s="26"/>
      <c r="AB771" s="24"/>
      <c r="AC771" s="26"/>
      <c r="AD771" s="24"/>
      <c r="AE771" s="24"/>
      <c r="AF771" s="24"/>
      <c r="AG771" s="24"/>
      <c r="AH771" s="24"/>
      <c r="AI771" s="24"/>
    </row>
    <row r="772" spans="1:35" ht="13.2">
      <c r="A772" s="20"/>
      <c r="B772" s="21"/>
      <c r="C772" s="21"/>
      <c r="D772" s="21"/>
      <c r="E772" s="21"/>
      <c r="F772" s="26"/>
      <c r="G772" s="24"/>
      <c r="H772" s="24"/>
      <c r="I772" s="24"/>
      <c r="J772" s="24"/>
      <c r="K772" s="24"/>
      <c r="L772" s="24"/>
      <c r="M772" s="24"/>
      <c r="N772" s="24"/>
      <c r="O772" s="24"/>
      <c r="P772" s="25"/>
      <c r="Q772" s="24"/>
      <c r="R772" s="24"/>
      <c r="S772" s="25"/>
      <c r="T772" s="24"/>
      <c r="U772" s="24"/>
      <c r="V772" s="24"/>
      <c r="W772" s="25"/>
      <c r="X772" s="24"/>
      <c r="Y772" s="24"/>
      <c r="Z772" s="26"/>
      <c r="AA772" s="26"/>
      <c r="AB772" s="24"/>
      <c r="AC772" s="26"/>
      <c r="AD772" s="24"/>
      <c r="AE772" s="24"/>
      <c r="AF772" s="24"/>
      <c r="AG772" s="24"/>
      <c r="AH772" s="24"/>
      <c r="AI772" s="24"/>
    </row>
    <row r="773" spans="1:35" ht="13.2">
      <c r="A773" s="20"/>
      <c r="B773" s="21"/>
      <c r="C773" s="21"/>
      <c r="D773" s="21"/>
      <c r="E773" s="21"/>
      <c r="F773" s="26"/>
      <c r="G773" s="24"/>
      <c r="H773" s="24"/>
      <c r="I773" s="24"/>
      <c r="J773" s="24"/>
      <c r="K773" s="24"/>
      <c r="L773" s="24"/>
      <c r="M773" s="24"/>
      <c r="N773" s="24"/>
      <c r="O773" s="24"/>
      <c r="P773" s="25"/>
      <c r="Q773" s="24"/>
      <c r="R773" s="24"/>
      <c r="S773" s="25"/>
      <c r="T773" s="24"/>
      <c r="U773" s="24"/>
      <c r="V773" s="24"/>
      <c r="W773" s="25"/>
      <c r="X773" s="24"/>
      <c r="Y773" s="24"/>
      <c r="Z773" s="26"/>
      <c r="AA773" s="26"/>
      <c r="AB773" s="24"/>
      <c r="AC773" s="26"/>
      <c r="AD773" s="24"/>
      <c r="AE773" s="24"/>
      <c r="AF773" s="24"/>
      <c r="AG773" s="24"/>
      <c r="AH773" s="24"/>
      <c r="AI773" s="24"/>
    </row>
    <row r="774" spans="1:35" ht="13.2">
      <c r="A774" s="20"/>
      <c r="B774" s="21"/>
      <c r="C774" s="21"/>
      <c r="D774" s="21"/>
      <c r="E774" s="21"/>
      <c r="F774" s="26"/>
      <c r="G774" s="24"/>
      <c r="H774" s="24"/>
      <c r="I774" s="24"/>
      <c r="J774" s="24"/>
      <c r="K774" s="24"/>
      <c r="L774" s="24"/>
      <c r="M774" s="24"/>
      <c r="N774" s="24"/>
      <c r="O774" s="24"/>
      <c r="P774" s="25"/>
      <c r="Q774" s="24"/>
      <c r="R774" s="24"/>
      <c r="S774" s="25"/>
      <c r="T774" s="24"/>
      <c r="U774" s="24"/>
      <c r="V774" s="24"/>
      <c r="W774" s="25"/>
      <c r="X774" s="24"/>
      <c r="Y774" s="24"/>
      <c r="Z774" s="26"/>
      <c r="AA774" s="26"/>
      <c r="AB774" s="24"/>
      <c r="AC774" s="26"/>
      <c r="AD774" s="24"/>
      <c r="AE774" s="24"/>
      <c r="AF774" s="24"/>
      <c r="AG774" s="24"/>
      <c r="AH774" s="24"/>
      <c r="AI774" s="24"/>
    </row>
    <row r="775" spans="1:35" ht="13.2">
      <c r="A775" s="20"/>
      <c r="B775" s="21"/>
      <c r="C775" s="21"/>
      <c r="D775" s="21"/>
      <c r="E775" s="21"/>
      <c r="F775" s="26"/>
      <c r="G775" s="24"/>
      <c r="H775" s="24"/>
      <c r="I775" s="24"/>
      <c r="J775" s="24"/>
      <c r="K775" s="24"/>
      <c r="L775" s="24"/>
      <c r="M775" s="24"/>
      <c r="N775" s="24"/>
      <c r="O775" s="24"/>
      <c r="P775" s="25"/>
      <c r="Q775" s="24"/>
      <c r="R775" s="24"/>
      <c r="S775" s="25"/>
      <c r="T775" s="24"/>
      <c r="U775" s="24"/>
      <c r="V775" s="24"/>
      <c r="W775" s="25"/>
      <c r="X775" s="24"/>
      <c r="Y775" s="24"/>
      <c r="Z775" s="26"/>
      <c r="AA775" s="26"/>
      <c r="AB775" s="24"/>
      <c r="AC775" s="26"/>
      <c r="AD775" s="24"/>
      <c r="AE775" s="24"/>
      <c r="AF775" s="24"/>
      <c r="AG775" s="24"/>
      <c r="AH775" s="24"/>
      <c r="AI775" s="24"/>
    </row>
    <row r="776" spans="1:35" ht="13.2">
      <c r="A776" s="20"/>
      <c r="B776" s="21"/>
      <c r="C776" s="21"/>
      <c r="D776" s="21"/>
      <c r="E776" s="21"/>
      <c r="F776" s="26"/>
      <c r="G776" s="24"/>
      <c r="H776" s="24"/>
      <c r="I776" s="24"/>
      <c r="J776" s="24"/>
      <c r="K776" s="24"/>
      <c r="L776" s="24"/>
      <c r="M776" s="24"/>
      <c r="N776" s="24"/>
      <c r="O776" s="24"/>
      <c r="P776" s="25"/>
      <c r="Q776" s="24"/>
      <c r="R776" s="24"/>
      <c r="S776" s="25"/>
      <c r="T776" s="24"/>
      <c r="U776" s="24"/>
      <c r="V776" s="24"/>
      <c r="W776" s="25"/>
      <c r="X776" s="24"/>
      <c r="Y776" s="24"/>
      <c r="Z776" s="26"/>
      <c r="AA776" s="26"/>
      <c r="AB776" s="24"/>
      <c r="AC776" s="26"/>
      <c r="AD776" s="24"/>
      <c r="AE776" s="24"/>
      <c r="AF776" s="24"/>
      <c r="AG776" s="24"/>
      <c r="AH776" s="24"/>
      <c r="AI776" s="24"/>
    </row>
    <row r="777" spans="1:35" ht="13.2">
      <c r="A777" s="20"/>
      <c r="B777" s="21"/>
      <c r="C777" s="21"/>
      <c r="D777" s="21"/>
      <c r="E777" s="21"/>
      <c r="F777" s="26"/>
      <c r="G777" s="24"/>
      <c r="H777" s="24"/>
      <c r="I777" s="24"/>
      <c r="J777" s="24"/>
      <c r="K777" s="24"/>
      <c r="L777" s="24"/>
      <c r="M777" s="24"/>
      <c r="N777" s="24"/>
      <c r="O777" s="24"/>
      <c r="P777" s="25"/>
      <c r="Q777" s="24"/>
      <c r="R777" s="24"/>
      <c r="S777" s="25"/>
      <c r="T777" s="24"/>
      <c r="U777" s="24"/>
      <c r="V777" s="24"/>
      <c r="W777" s="25"/>
      <c r="X777" s="24"/>
      <c r="Y777" s="24"/>
      <c r="Z777" s="26"/>
      <c r="AA777" s="26"/>
      <c r="AB777" s="24"/>
      <c r="AC777" s="26"/>
      <c r="AD777" s="24"/>
      <c r="AE777" s="24"/>
      <c r="AF777" s="24"/>
      <c r="AG777" s="24"/>
      <c r="AH777" s="24"/>
      <c r="AI777" s="24"/>
    </row>
    <row r="778" spans="1:35" ht="13.2">
      <c r="A778" s="20"/>
      <c r="B778" s="21"/>
      <c r="C778" s="21"/>
      <c r="D778" s="21"/>
      <c r="E778" s="21"/>
      <c r="F778" s="26"/>
      <c r="G778" s="24"/>
      <c r="H778" s="24"/>
      <c r="I778" s="24"/>
      <c r="J778" s="24"/>
      <c r="K778" s="24"/>
      <c r="L778" s="24"/>
      <c r="M778" s="24"/>
      <c r="N778" s="24"/>
      <c r="O778" s="24"/>
      <c r="P778" s="25"/>
      <c r="Q778" s="24"/>
      <c r="R778" s="24"/>
      <c r="S778" s="25"/>
      <c r="T778" s="24"/>
      <c r="U778" s="24"/>
      <c r="V778" s="24"/>
      <c r="W778" s="25"/>
      <c r="X778" s="24"/>
      <c r="Y778" s="24"/>
      <c r="Z778" s="26"/>
      <c r="AA778" s="26"/>
      <c r="AB778" s="24"/>
      <c r="AC778" s="26"/>
      <c r="AD778" s="24"/>
      <c r="AE778" s="24"/>
      <c r="AF778" s="24"/>
      <c r="AG778" s="24"/>
      <c r="AH778" s="24"/>
      <c r="AI778" s="24"/>
    </row>
    <row r="779" spans="1:35" ht="13.2">
      <c r="A779" s="20"/>
      <c r="B779" s="21"/>
      <c r="C779" s="21"/>
      <c r="D779" s="21"/>
      <c r="E779" s="21"/>
      <c r="F779" s="26"/>
      <c r="G779" s="24"/>
      <c r="H779" s="24"/>
      <c r="I779" s="24"/>
      <c r="J779" s="24"/>
      <c r="K779" s="24"/>
      <c r="L779" s="24"/>
      <c r="M779" s="24"/>
      <c r="N779" s="24"/>
      <c r="O779" s="24"/>
      <c r="P779" s="25"/>
      <c r="Q779" s="24"/>
      <c r="R779" s="24"/>
      <c r="S779" s="25"/>
      <c r="T779" s="24"/>
      <c r="U779" s="24"/>
      <c r="V779" s="24"/>
      <c r="W779" s="25"/>
      <c r="X779" s="24"/>
      <c r="Y779" s="24"/>
      <c r="Z779" s="26"/>
      <c r="AA779" s="26"/>
      <c r="AB779" s="24"/>
      <c r="AC779" s="26"/>
      <c r="AD779" s="24"/>
      <c r="AE779" s="24"/>
      <c r="AF779" s="24"/>
      <c r="AG779" s="24"/>
      <c r="AH779" s="24"/>
      <c r="AI779" s="24"/>
    </row>
    <row r="780" spans="1:35" ht="13.2">
      <c r="A780" s="20"/>
      <c r="B780" s="21"/>
      <c r="C780" s="21"/>
      <c r="D780" s="21"/>
      <c r="E780" s="21"/>
      <c r="F780" s="26"/>
      <c r="G780" s="24"/>
      <c r="H780" s="24"/>
      <c r="I780" s="24"/>
      <c r="J780" s="24"/>
      <c r="K780" s="24"/>
      <c r="L780" s="24"/>
      <c r="M780" s="24"/>
      <c r="N780" s="24"/>
      <c r="O780" s="24"/>
      <c r="P780" s="25"/>
      <c r="Q780" s="24"/>
      <c r="R780" s="24"/>
      <c r="S780" s="25"/>
      <c r="T780" s="24"/>
      <c r="U780" s="24"/>
      <c r="V780" s="24"/>
      <c r="W780" s="25"/>
      <c r="X780" s="24"/>
      <c r="Y780" s="24"/>
      <c r="Z780" s="26"/>
      <c r="AA780" s="26"/>
      <c r="AB780" s="24"/>
      <c r="AC780" s="26"/>
      <c r="AD780" s="24"/>
      <c r="AE780" s="24"/>
      <c r="AF780" s="24"/>
      <c r="AG780" s="24"/>
      <c r="AH780" s="24"/>
      <c r="AI780" s="24"/>
    </row>
    <row r="781" spans="1:35" ht="13.2">
      <c r="A781" s="20"/>
      <c r="B781" s="21"/>
      <c r="C781" s="21"/>
      <c r="D781" s="21"/>
      <c r="E781" s="21"/>
      <c r="F781" s="26"/>
      <c r="G781" s="24"/>
      <c r="H781" s="24"/>
      <c r="I781" s="24"/>
      <c r="J781" s="24"/>
      <c r="K781" s="24"/>
      <c r="L781" s="24"/>
      <c r="M781" s="24"/>
      <c r="N781" s="24"/>
      <c r="O781" s="24"/>
      <c r="P781" s="25"/>
      <c r="Q781" s="24"/>
      <c r="R781" s="24"/>
      <c r="S781" s="25"/>
      <c r="T781" s="24"/>
      <c r="U781" s="24"/>
      <c r="V781" s="24"/>
      <c r="W781" s="25"/>
      <c r="X781" s="24"/>
      <c r="Y781" s="24"/>
      <c r="Z781" s="26"/>
      <c r="AA781" s="26"/>
      <c r="AB781" s="24"/>
      <c r="AC781" s="26"/>
      <c r="AD781" s="24"/>
      <c r="AE781" s="24"/>
      <c r="AF781" s="24"/>
      <c r="AG781" s="24"/>
      <c r="AH781" s="24"/>
      <c r="AI781" s="24"/>
    </row>
    <row r="782" spans="1:35" ht="13.2">
      <c r="A782" s="20"/>
      <c r="B782" s="21"/>
      <c r="C782" s="21"/>
      <c r="D782" s="21"/>
      <c r="E782" s="21"/>
      <c r="F782" s="26"/>
      <c r="G782" s="24"/>
      <c r="H782" s="24"/>
      <c r="I782" s="24"/>
      <c r="J782" s="24"/>
      <c r="K782" s="24"/>
      <c r="L782" s="24"/>
      <c r="M782" s="24"/>
      <c r="N782" s="24"/>
      <c r="O782" s="24"/>
      <c r="P782" s="25"/>
      <c r="Q782" s="24"/>
      <c r="R782" s="24"/>
      <c r="S782" s="25"/>
      <c r="T782" s="24"/>
      <c r="U782" s="24"/>
      <c r="V782" s="24"/>
      <c r="W782" s="25"/>
      <c r="X782" s="24"/>
      <c r="Y782" s="24"/>
      <c r="Z782" s="26"/>
      <c r="AA782" s="26"/>
      <c r="AB782" s="24"/>
      <c r="AC782" s="26"/>
      <c r="AD782" s="24"/>
      <c r="AE782" s="24"/>
      <c r="AF782" s="24"/>
      <c r="AG782" s="24"/>
      <c r="AH782" s="24"/>
      <c r="AI782" s="24"/>
    </row>
    <row r="783" spans="1:35" ht="13.2">
      <c r="A783" s="20"/>
      <c r="B783" s="21"/>
      <c r="C783" s="21"/>
      <c r="D783" s="21"/>
      <c r="E783" s="21"/>
      <c r="F783" s="26"/>
      <c r="G783" s="24"/>
      <c r="H783" s="24"/>
      <c r="I783" s="24"/>
      <c r="J783" s="24"/>
      <c r="K783" s="24"/>
      <c r="L783" s="24"/>
      <c r="M783" s="24"/>
      <c r="N783" s="24"/>
      <c r="O783" s="24"/>
      <c r="P783" s="25"/>
      <c r="Q783" s="24"/>
      <c r="R783" s="24"/>
      <c r="S783" s="25"/>
      <c r="T783" s="24"/>
      <c r="U783" s="24"/>
      <c r="V783" s="24"/>
      <c r="W783" s="25"/>
      <c r="X783" s="24"/>
      <c r="Y783" s="24"/>
      <c r="Z783" s="26"/>
      <c r="AA783" s="26"/>
      <c r="AB783" s="24"/>
      <c r="AC783" s="26"/>
      <c r="AD783" s="24"/>
      <c r="AE783" s="24"/>
      <c r="AF783" s="24"/>
      <c r="AG783" s="24"/>
      <c r="AH783" s="24"/>
      <c r="AI783" s="24"/>
    </row>
    <row r="784" spans="1:35" ht="13.2">
      <c r="A784" s="20"/>
      <c r="B784" s="21"/>
      <c r="C784" s="21"/>
      <c r="D784" s="21"/>
      <c r="E784" s="21"/>
      <c r="F784" s="26"/>
      <c r="G784" s="24"/>
      <c r="H784" s="24"/>
      <c r="I784" s="24"/>
      <c r="J784" s="24"/>
      <c r="K784" s="24"/>
      <c r="L784" s="24"/>
      <c r="M784" s="24"/>
      <c r="N784" s="24"/>
      <c r="O784" s="24"/>
      <c r="P784" s="25"/>
      <c r="Q784" s="24"/>
      <c r="R784" s="24"/>
      <c r="S784" s="25"/>
      <c r="T784" s="24"/>
      <c r="U784" s="24"/>
      <c r="V784" s="24"/>
      <c r="W784" s="25"/>
      <c r="X784" s="24"/>
      <c r="Y784" s="24"/>
      <c r="Z784" s="26"/>
      <c r="AA784" s="26"/>
      <c r="AB784" s="24"/>
      <c r="AC784" s="26"/>
      <c r="AD784" s="24"/>
      <c r="AE784" s="24"/>
      <c r="AF784" s="24"/>
      <c r="AG784" s="24"/>
      <c r="AH784" s="24"/>
      <c r="AI784" s="24"/>
    </row>
    <row r="785" spans="1:35" ht="13.2">
      <c r="A785" s="20"/>
      <c r="B785" s="21"/>
      <c r="C785" s="21"/>
      <c r="D785" s="21"/>
      <c r="E785" s="21"/>
      <c r="F785" s="26"/>
      <c r="G785" s="24"/>
      <c r="H785" s="24"/>
      <c r="I785" s="24"/>
      <c r="J785" s="24"/>
      <c r="K785" s="24"/>
      <c r="L785" s="24"/>
      <c r="M785" s="24"/>
      <c r="N785" s="24"/>
      <c r="O785" s="24"/>
      <c r="P785" s="25"/>
      <c r="Q785" s="24"/>
      <c r="R785" s="24"/>
      <c r="S785" s="25"/>
      <c r="T785" s="24"/>
      <c r="U785" s="24"/>
      <c r="V785" s="24"/>
      <c r="W785" s="25"/>
      <c r="X785" s="24"/>
      <c r="Y785" s="24"/>
      <c r="Z785" s="26"/>
      <c r="AA785" s="26"/>
      <c r="AB785" s="24"/>
      <c r="AC785" s="26"/>
      <c r="AD785" s="24"/>
      <c r="AE785" s="24"/>
      <c r="AF785" s="24"/>
      <c r="AG785" s="24"/>
      <c r="AH785" s="24"/>
      <c r="AI785" s="24"/>
    </row>
    <row r="786" spans="1:35" ht="13.2">
      <c r="A786" s="20"/>
      <c r="B786" s="21"/>
      <c r="C786" s="21"/>
      <c r="D786" s="21"/>
      <c r="E786" s="21"/>
      <c r="F786" s="26"/>
      <c r="G786" s="24"/>
      <c r="H786" s="24"/>
      <c r="I786" s="24"/>
      <c r="J786" s="24"/>
      <c r="K786" s="24"/>
      <c r="L786" s="24"/>
      <c r="M786" s="24"/>
      <c r="N786" s="24"/>
      <c r="O786" s="24"/>
      <c r="P786" s="25"/>
      <c r="Q786" s="24"/>
      <c r="R786" s="24"/>
      <c r="S786" s="25"/>
      <c r="T786" s="24"/>
      <c r="U786" s="24"/>
      <c r="V786" s="24"/>
      <c r="W786" s="25"/>
      <c r="X786" s="24"/>
      <c r="Y786" s="24"/>
      <c r="Z786" s="26"/>
      <c r="AA786" s="26"/>
      <c r="AB786" s="24"/>
      <c r="AC786" s="26"/>
      <c r="AD786" s="24"/>
      <c r="AE786" s="24"/>
      <c r="AF786" s="24"/>
      <c r="AG786" s="24"/>
      <c r="AH786" s="24"/>
      <c r="AI786" s="24"/>
    </row>
    <row r="787" spans="1:35" ht="13.2">
      <c r="A787" s="20"/>
      <c r="B787" s="21"/>
      <c r="C787" s="21"/>
      <c r="D787" s="21"/>
      <c r="E787" s="21"/>
      <c r="F787" s="26"/>
      <c r="G787" s="24"/>
      <c r="H787" s="24"/>
      <c r="I787" s="24"/>
      <c r="J787" s="24"/>
      <c r="K787" s="24"/>
      <c r="L787" s="24"/>
      <c r="M787" s="24"/>
      <c r="N787" s="24"/>
      <c r="O787" s="24"/>
      <c r="P787" s="25"/>
      <c r="Q787" s="24"/>
      <c r="R787" s="24"/>
      <c r="S787" s="25"/>
      <c r="T787" s="24"/>
      <c r="U787" s="24"/>
      <c r="V787" s="24"/>
      <c r="W787" s="25"/>
      <c r="X787" s="24"/>
      <c r="Y787" s="24"/>
      <c r="Z787" s="26"/>
      <c r="AA787" s="26"/>
      <c r="AB787" s="24"/>
      <c r="AC787" s="26"/>
      <c r="AD787" s="24"/>
      <c r="AE787" s="24"/>
      <c r="AF787" s="24"/>
      <c r="AG787" s="24"/>
      <c r="AH787" s="24"/>
      <c r="AI787" s="24"/>
    </row>
    <row r="788" spans="1:35" ht="13.2">
      <c r="A788" s="20"/>
      <c r="B788" s="21"/>
      <c r="C788" s="21"/>
      <c r="D788" s="21"/>
      <c r="E788" s="21"/>
      <c r="F788" s="26"/>
      <c r="G788" s="24"/>
      <c r="H788" s="24"/>
      <c r="I788" s="24"/>
      <c r="J788" s="24"/>
      <c r="K788" s="24"/>
      <c r="L788" s="24"/>
      <c r="M788" s="24"/>
      <c r="N788" s="24"/>
      <c r="O788" s="24"/>
      <c r="P788" s="25"/>
      <c r="Q788" s="24"/>
      <c r="R788" s="24"/>
      <c r="S788" s="25"/>
      <c r="T788" s="24"/>
      <c r="U788" s="24"/>
      <c r="V788" s="24"/>
      <c r="W788" s="25"/>
      <c r="X788" s="24"/>
      <c r="Y788" s="24"/>
      <c r="Z788" s="26"/>
      <c r="AA788" s="26"/>
      <c r="AB788" s="24"/>
      <c r="AC788" s="26"/>
      <c r="AD788" s="24"/>
      <c r="AE788" s="24"/>
      <c r="AF788" s="24"/>
      <c r="AG788" s="24"/>
      <c r="AH788" s="24"/>
      <c r="AI788" s="24"/>
    </row>
    <row r="789" spans="1:35" ht="13.2">
      <c r="A789" s="20"/>
      <c r="B789" s="21"/>
      <c r="C789" s="21"/>
      <c r="D789" s="21"/>
      <c r="E789" s="21"/>
      <c r="F789" s="26"/>
      <c r="G789" s="24"/>
      <c r="H789" s="24"/>
      <c r="I789" s="24"/>
      <c r="J789" s="24"/>
      <c r="K789" s="24"/>
      <c r="L789" s="24"/>
      <c r="M789" s="24"/>
      <c r="N789" s="24"/>
      <c r="O789" s="24"/>
      <c r="P789" s="25"/>
      <c r="Q789" s="24"/>
      <c r="R789" s="24"/>
      <c r="S789" s="25"/>
      <c r="T789" s="24"/>
      <c r="U789" s="24"/>
      <c r="V789" s="24"/>
      <c r="W789" s="25"/>
      <c r="X789" s="24"/>
      <c r="Y789" s="24"/>
      <c r="Z789" s="26"/>
      <c r="AA789" s="26"/>
      <c r="AB789" s="24"/>
      <c r="AC789" s="26"/>
      <c r="AD789" s="24"/>
      <c r="AE789" s="24"/>
      <c r="AF789" s="24"/>
      <c r="AG789" s="24"/>
      <c r="AH789" s="24"/>
      <c r="AI789" s="24"/>
    </row>
    <row r="790" spans="1:35" ht="13.2">
      <c r="A790" s="20"/>
      <c r="B790" s="21"/>
      <c r="C790" s="21"/>
      <c r="D790" s="21"/>
      <c r="E790" s="21"/>
      <c r="F790" s="26"/>
      <c r="G790" s="24"/>
      <c r="H790" s="24"/>
      <c r="I790" s="24"/>
      <c r="J790" s="24"/>
      <c r="K790" s="24"/>
      <c r="L790" s="24"/>
      <c r="M790" s="24"/>
      <c r="N790" s="24"/>
      <c r="O790" s="24"/>
      <c r="P790" s="25"/>
      <c r="Q790" s="24"/>
      <c r="R790" s="24"/>
      <c r="S790" s="25"/>
      <c r="T790" s="24"/>
      <c r="U790" s="24"/>
      <c r="V790" s="24"/>
      <c r="W790" s="25"/>
      <c r="X790" s="24"/>
      <c r="Y790" s="24"/>
      <c r="Z790" s="26"/>
      <c r="AA790" s="26"/>
      <c r="AB790" s="24"/>
      <c r="AC790" s="26"/>
      <c r="AD790" s="24"/>
      <c r="AE790" s="24"/>
      <c r="AF790" s="24"/>
      <c r="AG790" s="24"/>
      <c r="AH790" s="24"/>
      <c r="AI790" s="24"/>
    </row>
    <row r="791" spans="1:35" ht="13.2">
      <c r="A791" s="20"/>
      <c r="B791" s="21"/>
      <c r="C791" s="21"/>
      <c r="D791" s="21"/>
      <c r="E791" s="21"/>
      <c r="F791" s="26"/>
      <c r="G791" s="24"/>
      <c r="H791" s="24"/>
      <c r="I791" s="24"/>
      <c r="J791" s="24"/>
      <c r="K791" s="24"/>
      <c r="L791" s="24"/>
      <c r="M791" s="24"/>
      <c r="N791" s="24"/>
      <c r="O791" s="24"/>
      <c r="P791" s="25"/>
      <c r="Q791" s="24"/>
      <c r="R791" s="24"/>
      <c r="S791" s="25"/>
      <c r="T791" s="24"/>
      <c r="U791" s="24"/>
      <c r="V791" s="24"/>
      <c r="W791" s="25"/>
      <c r="X791" s="24"/>
      <c r="Y791" s="24"/>
      <c r="Z791" s="26"/>
      <c r="AA791" s="26"/>
      <c r="AB791" s="24"/>
      <c r="AC791" s="26"/>
      <c r="AD791" s="24"/>
      <c r="AE791" s="24"/>
      <c r="AF791" s="24"/>
      <c r="AG791" s="24"/>
      <c r="AH791" s="24"/>
      <c r="AI791" s="24"/>
    </row>
    <row r="792" spans="1:35" ht="13.2">
      <c r="A792" s="20"/>
      <c r="B792" s="21"/>
      <c r="C792" s="21"/>
      <c r="D792" s="21"/>
      <c r="E792" s="21"/>
      <c r="F792" s="26"/>
      <c r="G792" s="24"/>
      <c r="H792" s="24"/>
      <c r="I792" s="24"/>
      <c r="J792" s="24"/>
      <c r="K792" s="24"/>
      <c r="L792" s="24"/>
      <c r="M792" s="24"/>
      <c r="N792" s="24"/>
      <c r="O792" s="24"/>
      <c r="P792" s="25"/>
      <c r="Q792" s="24"/>
      <c r="R792" s="24"/>
      <c r="S792" s="25"/>
      <c r="T792" s="24"/>
      <c r="U792" s="24"/>
      <c r="V792" s="24"/>
      <c r="W792" s="25"/>
      <c r="X792" s="24"/>
      <c r="Y792" s="24"/>
      <c r="Z792" s="26"/>
      <c r="AA792" s="26"/>
      <c r="AB792" s="24"/>
      <c r="AC792" s="26"/>
      <c r="AD792" s="24"/>
      <c r="AE792" s="24"/>
      <c r="AF792" s="24"/>
      <c r="AG792" s="24"/>
      <c r="AH792" s="24"/>
      <c r="AI792" s="24"/>
    </row>
    <row r="793" spans="1:35" ht="13.2">
      <c r="A793" s="20"/>
      <c r="B793" s="21"/>
      <c r="C793" s="21"/>
      <c r="D793" s="21"/>
      <c r="E793" s="21"/>
      <c r="F793" s="26"/>
      <c r="G793" s="24"/>
      <c r="H793" s="24"/>
      <c r="I793" s="24"/>
      <c r="J793" s="24"/>
      <c r="K793" s="24"/>
      <c r="L793" s="24"/>
      <c r="M793" s="24"/>
      <c r="N793" s="24"/>
      <c r="O793" s="24"/>
      <c r="P793" s="25"/>
      <c r="Q793" s="24"/>
      <c r="R793" s="24"/>
      <c r="S793" s="25"/>
      <c r="T793" s="24"/>
      <c r="U793" s="24"/>
      <c r="V793" s="24"/>
      <c r="W793" s="25"/>
      <c r="X793" s="24"/>
      <c r="Y793" s="24"/>
      <c r="Z793" s="26"/>
      <c r="AA793" s="26"/>
      <c r="AB793" s="24"/>
      <c r="AC793" s="26"/>
      <c r="AD793" s="24"/>
      <c r="AE793" s="24"/>
      <c r="AF793" s="24"/>
      <c r="AG793" s="24"/>
      <c r="AH793" s="24"/>
      <c r="AI793" s="24"/>
    </row>
    <row r="794" spans="1:35" ht="13.2">
      <c r="A794" s="20"/>
      <c r="B794" s="21"/>
      <c r="C794" s="21"/>
      <c r="D794" s="21"/>
      <c r="E794" s="21"/>
      <c r="F794" s="26"/>
      <c r="G794" s="24"/>
      <c r="H794" s="24"/>
      <c r="I794" s="24"/>
      <c r="J794" s="24"/>
      <c r="K794" s="24"/>
      <c r="L794" s="24"/>
      <c r="M794" s="24"/>
      <c r="N794" s="24"/>
      <c r="O794" s="24"/>
      <c r="P794" s="25"/>
      <c r="Q794" s="24"/>
      <c r="R794" s="24"/>
      <c r="S794" s="25"/>
      <c r="T794" s="24"/>
      <c r="U794" s="24"/>
      <c r="V794" s="24"/>
      <c r="W794" s="25"/>
      <c r="X794" s="24"/>
      <c r="Y794" s="24"/>
      <c r="Z794" s="26"/>
      <c r="AA794" s="26"/>
      <c r="AB794" s="24"/>
      <c r="AC794" s="26"/>
      <c r="AD794" s="24"/>
      <c r="AE794" s="24"/>
      <c r="AF794" s="24"/>
      <c r="AG794" s="24"/>
      <c r="AH794" s="24"/>
      <c r="AI794" s="24"/>
    </row>
    <row r="795" spans="1:35" ht="13.2">
      <c r="A795" s="20"/>
      <c r="B795" s="21"/>
      <c r="C795" s="21"/>
      <c r="D795" s="21"/>
      <c r="E795" s="21"/>
      <c r="F795" s="26"/>
      <c r="G795" s="24"/>
      <c r="H795" s="24"/>
      <c r="I795" s="24"/>
      <c r="J795" s="24"/>
      <c r="K795" s="24"/>
      <c r="L795" s="24"/>
      <c r="M795" s="24"/>
      <c r="N795" s="24"/>
      <c r="O795" s="24"/>
      <c r="P795" s="25"/>
      <c r="Q795" s="24"/>
      <c r="R795" s="24"/>
      <c r="S795" s="25"/>
      <c r="T795" s="24"/>
      <c r="U795" s="24"/>
      <c r="V795" s="24"/>
      <c r="W795" s="25"/>
      <c r="X795" s="24"/>
      <c r="Y795" s="24"/>
      <c r="Z795" s="26"/>
      <c r="AA795" s="26"/>
      <c r="AB795" s="24"/>
      <c r="AC795" s="26"/>
      <c r="AD795" s="24"/>
      <c r="AE795" s="24"/>
      <c r="AF795" s="24"/>
      <c r="AG795" s="24"/>
      <c r="AH795" s="24"/>
      <c r="AI795" s="24"/>
    </row>
    <row r="796" spans="1:35" ht="13.2">
      <c r="A796" s="20"/>
      <c r="B796" s="21"/>
      <c r="C796" s="21"/>
      <c r="D796" s="21"/>
      <c r="E796" s="21"/>
      <c r="F796" s="26"/>
      <c r="G796" s="24"/>
      <c r="H796" s="24"/>
      <c r="I796" s="24"/>
      <c r="J796" s="24"/>
      <c r="K796" s="24"/>
      <c r="L796" s="24"/>
      <c r="M796" s="24"/>
      <c r="N796" s="24"/>
      <c r="O796" s="24"/>
      <c r="P796" s="25"/>
      <c r="Q796" s="24"/>
      <c r="R796" s="24"/>
      <c r="S796" s="25"/>
      <c r="T796" s="24"/>
      <c r="U796" s="24"/>
      <c r="V796" s="24"/>
      <c r="W796" s="25"/>
      <c r="X796" s="24"/>
      <c r="Y796" s="24"/>
      <c r="Z796" s="26"/>
      <c r="AA796" s="26"/>
      <c r="AB796" s="24"/>
      <c r="AC796" s="26"/>
      <c r="AD796" s="24"/>
      <c r="AE796" s="24"/>
      <c r="AF796" s="24"/>
      <c r="AG796" s="24"/>
      <c r="AH796" s="24"/>
      <c r="AI796" s="24"/>
    </row>
    <row r="797" spans="1:35" ht="13.2">
      <c r="A797" s="20"/>
      <c r="B797" s="21"/>
      <c r="C797" s="21"/>
      <c r="D797" s="21"/>
      <c r="E797" s="21"/>
      <c r="F797" s="26"/>
      <c r="G797" s="24"/>
      <c r="H797" s="24"/>
      <c r="I797" s="24"/>
      <c r="J797" s="24"/>
      <c r="K797" s="24"/>
      <c r="L797" s="24"/>
      <c r="M797" s="24"/>
      <c r="N797" s="24"/>
      <c r="O797" s="24"/>
      <c r="P797" s="25"/>
      <c r="Q797" s="24"/>
      <c r="R797" s="24"/>
      <c r="S797" s="25"/>
      <c r="T797" s="24"/>
      <c r="U797" s="24"/>
      <c r="V797" s="24"/>
      <c r="W797" s="25"/>
      <c r="X797" s="24"/>
      <c r="Y797" s="24"/>
      <c r="Z797" s="26"/>
      <c r="AA797" s="26"/>
      <c r="AB797" s="24"/>
      <c r="AC797" s="26"/>
      <c r="AD797" s="24"/>
      <c r="AE797" s="24"/>
      <c r="AF797" s="24"/>
      <c r="AG797" s="24"/>
      <c r="AH797" s="24"/>
      <c r="AI797" s="24"/>
    </row>
    <row r="798" spans="1:35" ht="13.2">
      <c r="A798" s="20"/>
      <c r="B798" s="21"/>
      <c r="C798" s="21"/>
      <c r="D798" s="21"/>
      <c r="E798" s="21"/>
      <c r="F798" s="26"/>
      <c r="G798" s="24"/>
      <c r="H798" s="24"/>
      <c r="I798" s="24"/>
      <c r="J798" s="24"/>
      <c r="K798" s="24"/>
      <c r="L798" s="24"/>
      <c r="M798" s="24"/>
      <c r="N798" s="24"/>
      <c r="O798" s="24"/>
      <c r="P798" s="25"/>
      <c r="Q798" s="24"/>
      <c r="R798" s="24"/>
      <c r="S798" s="25"/>
      <c r="T798" s="24"/>
      <c r="U798" s="24"/>
      <c r="V798" s="24"/>
      <c r="W798" s="25"/>
      <c r="X798" s="24"/>
      <c r="Y798" s="24"/>
      <c r="Z798" s="26"/>
      <c r="AA798" s="26"/>
      <c r="AB798" s="24"/>
      <c r="AC798" s="26"/>
      <c r="AD798" s="24"/>
      <c r="AE798" s="24"/>
      <c r="AF798" s="24"/>
      <c r="AG798" s="24"/>
      <c r="AH798" s="24"/>
      <c r="AI798" s="24"/>
    </row>
    <row r="799" spans="1:35" ht="13.2">
      <c r="A799" s="20"/>
      <c r="B799" s="21"/>
      <c r="C799" s="21"/>
      <c r="D799" s="21"/>
      <c r="E799" s="21"/>
      <c r="F799" s="26"/>
      <c r="G799" s="24"/>
      <c r="H799" s="24"/>
      <c r="I799" s="24"/>
      <c r="J799" s="24"/>
      <c r="K799" s="24"/>
      <c r="L799" s="24"/>
      <c r="M799" s="24"/>
      <c r="N799" s="24"/>
      <c r="O799" s="24"/>
      <c r="P799" s="25"/>
      <c r="Q799" s="24"/>
      <c r="R799" s="24"/>
      <c r="S799" s="25"/>
      <c r="T799" s="24"/>
      <c r="U799" s="24"/>
      <c r="V799" s="24"/>
      <c r="W799" s="25"/>
      <c r="X799" s="24"/>
      <c r="Y799" s="24"/>
      <c r="Z799" s="26"/>
      <c r="AA799" s="26"/>
      <c r="AB799" s="24"/>
      <c r="AC799" s="26"/>
      <c r="AD799" s="24"/>
      <c r="AE799" s="24"/>
      <c r="AF799" s="24"/>
      <c r="AG799" s="24"/>
      <c r="AH799" s="24"/>
      <c r="AI799" s="24"/>
    </row>
    <row r="800" spans="1:35" ht="13.2">
      <c r="A800" s="20"/>
      <c r="B800" s="21"/>
      <c r="C800" s="21"/>
      <c r="D800" s="21"/>
      <c r="E800" s="21"/>
      <c r="F800" s="26"/>
      <c r="G800" s="24"/>
      <c r="H800" s="24"/>
      <c r="I800" s="24"/>
      <c r="J800" s="24"/>
      <c r="K800" s="24"/>
      <c r="L800" s="24"/>
      <c r="M800" s="24"/>
      <c r="N800" s="24"/>
      <c r="O800" s="24"/>
      <c r="P800" s="25"/>
      <c r="Q800" s="24"/>
      <c r="R800" s="24"/>
      <c r="S800" s="25"/>
      <c r="T800" s="24"/>
      <c r="U800" s="24"/>
      <c r="V800" s="24"/>
      <c r="W800" s="25"/>
      <c r="X800" s="24"/>
      <c r="Y800" s="24"/>
      <c r="Z800" s="26"/>
      <c r="AA800" s="26"/>
      <c r="AB800" s="24"/>
      <c r="AC800" s="26"/>
      <c r="AD800" s="24"/>
      <c r="AE800" s="24"/>
      <c r="AF800" s="24"/>
      <c r="AG800" s="24"/>
      <c r="AH800" s="24"/>
      <c r="AI800" s="24"/>
    </row>
    <row r="801" spans="1:35" ht="13.2">
      <c r="A801" s="20"/>
      <c r="B801" s="21"/>
      <c r="C801" s="21"/>
      <c r="D801" s="21"/>
      <c r="E801" s="21"/>
      <c r="F801" s="26"/>
      <c r="G801" s="24"/>
      <c r="H801" s="24"/>
      <c r="I801" s="24"/>
      <c r="J801" s="24"/>
      <c r="K801" s="24"/>
      <c r="L801" s="24"/>
      <c r="M801" s="24"/>
      <c r="N801" s="24"/>
      <c r="O801" s="24"/>
      <c r="P801" s="25"/>
      <c r="Q801" s="24"/>
      <c r="R801" s="24"/>
      <c r="S801" s="25"/>
      <c r="T801" s="24"/>
      <c r="U801" s="24"/>
      <c r="V801" s="24"/>
      <c r="W801" s="25"/>
      <c r="X801" s="24"/>
      <c r="Y801" s="24"/>
      <c r="Z801" s="26"/>
      <c r="AA801" s="26"/>
      <c r="AB801" s="24"/>
      <c r="AC801" s="26"/>
      <c r="AD801" s="24"/>
      <c r="AE801" s="24"/>
      <c r="AF801" s="24"/>
      <c r="AG801" s="24"/>
      <c r="AH801" s="24"/>
      <c r="AI801" s="24"/>
    </row>
    <row r="802" spans="1:35" ht="13.2">
      <c r="A802" s="20"/>
      <c r="B802" s="21"/>
      <c r="C802" s="21"/>
      <c r="D802" s="21"/>
      <c r="E802" s="21"/>
      <c r="F802" s="26"/>
      <c r="G802" s="24"/>
      <c r="H802" s="24"/>
      <c r="I802" s="24"/>
      <c r="J802" s="24"/>
      <c r="K802" s="24"/>
      <c r="L802" s="24"/>
      <c r="M802" s="24"/>
      <c r="N802" s="24"/>
      <c r="O802" s="24"/>
      <c r="P802" s="25"/>
      <c r="Q802" s="24"/>
      <c r="R802" s="24"/>
      <c r="S802" s="25"/>
      <c r="T802" s="24"/>
      <c r="U802" s="24"/>
      <c r="V802" s="24"/>
      <c r="W802" s="25"/>
      <c r="X802" s="24"/>
      <c r="Y802" s="24"/>
      <c r="Z802" s="26"/>
      <c r="AA802" s="26"/>
      <c r="AB802" s="24"/>
      <c r="AC802" s="26"/>
      <c r="AD802" s="24"/>
      <c r="AE802" s="24"/>
      <c r="AF802" s="24"/>
      <c r="AG802" s="24"/>
      <c r="AH802" s="24"/>
      <c r="AI802" s="24"/>
    </row>
    <row r="803" spans="1:35" ht="13.2">
      <c r="A803" s="20"/>
      <c r="B803" s="21"/>
      <c r="C803" s="21"/>
      <c r="D803" s="21"/>
      <c r="E803" s="21"/>
      <c r="F803" s="26"/>
      <c r="G803" s="24"/>
      <c r="H803" s="24"/>
      <c r="I803" s="24"/>
      <c r="J803" s="24"/>
      <c r="K803" s="24"/>
      <c r="L803" s="24"/>
      <c r="M803" s="24"/>
      <c r="N803" s="24"/>
      <c r="O803" s="24"/>
      <c r="P803" s="25"/>
      <c r="Q803" s="24"/>
      <c r="R803" s="24"/>
      <c r="S803" s="25"/>
      <c r="T803" s="24"/>
      <c r="U803" s="24"/>
      <c r="V803" s="24"/>
      <c r="W803" s="25"/>
      <c r="X803" s="24"/>
      <c r="Y803" s="24"/>
      <c r="Z803" s="26"/>
      <c r="AA803" s="26"/>
      <c r="AB803" s="24"/>
      <c r="AC803" s="26"/>
      <c r="AD803" s="24"/>
      <c r="AE803" s="24"/>
      <c r="AF803" s="24"/>
      <c r="AG803" s="24"/>
      <c r="AH803" s="24"/>
      <c r="AI803" s="24"/>
    </row>
    <row r="804" spans="1:35" ht="13.2">
      <c r="A804" s="20"/>
      <c r="B804" s="21"/>
      <c r="C804" s="21"/>
      <c r="D804" s="21"/>
      <c r="E804" s="21"/>
      <c r="F804" s="26"/>
      <c r="G804" s="24"/>
      <c r="H804" s="24"/>
      <c r="I804" s="24"/>
      <c r="J804" s="24"/>
      <c r="K804" s="24"/>
      <c r="L804" s="24"/>
      <c r="M804" s="24"/>
      <c r="N804" s="24"/>
      <c r="O804" s="24"/>
      <c r="P804" s="25"/>
      <c r="Q804" s="24"/>
      <c r="R804" s="24"/>
      <c r="S804" s="25"/>
      <c r="T804" s="24"/>
      <c r="U804" s="24"/>
      <c r="V804" s="24"/>
      <c r="W804" s="25"/>
      <c r="X804" s="24"/>
      <c r="Y804" s="24"/>
      <c r="Z804" s="26"/>
      <c r="AA804" s="26"/>
      <c r="AB804" s="24"/>
      <c r="AC804" s="26"/>
      <c r="AD804" s="24"/>
      <c r="AE804" s="24"/>
      <c r="AF804" s="24"/>
      <c r="AG804" s="24"/>
      <c r="AH804" s="24"/>
      <c r="AI804" s="24"/>
    </row>
    <row r="805" spans="1:35" ht="13.2">
      <c r="A805" s="20"/>
      <c r="B805" s="21"/>
      <c r="C805" s="21"/>
      <c r="D805" s="21"/>
      <c r="E805" s="21"/>
      <c r="F805" s="26"/>
      <c r="G805" s="24"/>
      <c r="H805" s="24"/>
      <c r="I805" s="24"/>
      <c r="J805" s="24"/>
      <c r="K805" s="24"/>
      <c r="L805" s="24"/>
      <c r="M805" s="24"/>
      <c r="N805" s="24"/>
      <c r="O805" s="24"/>
      <c r="P805" s="25"/>
      <c r="Q805" s="24"/>
      <c r="R805" s="24"/>
      <c r="S805" s="25"/>
      <c r="T805" s="24"/>
      <c r="U805" s="24"/>
      <c r="V805" s="24"/>
      <c r="W805" s="25"/>
      <c r="X805" s="24"/>
      <c r="Y805" s="24"/>
      <c r="Z805" s="26"/>
      <c r="AA805" s="26"/>
      <c r="AB805" s="24"/>
      <c r="AC805" s="26"/>
      <c r="AD805" s="24"/>
      <c r="AE805" s="24"/>
      <c r="AF805" s="24"/>
      <c r="AG805" s="24"/>
      <c r="AH805" s="24"/>
      <c r="AI805" s="24"/>
    </row>
    <row r="806" spans="1:35" ht="13.2">
      <c r="A806" s="20"/>
      <c r="B806" s="21"/>
      <c r="C806" s="21"/>
      <c r="D806" s="21"/>
      <c r="E806" s="21"/>
      <c r="F806" s="26"/>
      <c r="G806" s="24"/>
      <c r="H806" s="24"/>
      <c r="I806" s="24"/>
      <c r="J806" s="24"/>
      <c r="K806" s="24"/>
      <c r="L806" s="24"/>
      <c r="M806" s="24"/>
      <c r="N806" s="24"/>
      <c r="O806" s="24"/>
      <c r="P806" s="25"/>
      <c r="Q806" s="24"/>
      <c r="R806" s="24"/>
      <c r="S806" s="25"/>
      <c r="T806" s="24"/>
      <c r="U806" s="24"/>
      <c r="V806" s="24"/>
      <c r="W806" s="25"/>
      <c r="X806" s="24"/>
      <c r="Y806" s="24"/>
      <c r="Z806" s="26"/>
      <c r="AA806" s="26"/>
      <c r="AB806" s="24"/>
      <c r="AC806" s="26"/>
      <c r="AD806" s="24"/>
      <c r="AE806" s="24"/>
      <c r="AF806" s="24"/>
      <c r="AG806" s="24"/>
      <c r="AH806" s="24"/>
      <c r="AI806" s="24"/>
    </row>
    <row r="807" spans="1:35" ht="13.2">
      <c r="A807" s="20"/>
      <c r="B807" s="21"/>
      <c r="C807" s="21"/>
      <c r="D807" s="21"/>
      <c r="E807" s="21"/>
      <c r="F807" s="26"/>
      <c r="G807" s="24"/>
      <c r="H807" s="24"/>
      <c r="I807" s="24"/>
      <c r="J807" s="24"/>
      <c r="K807" s="24"/>
      <c r="L807" s="24"/>
      <c r="M807" s="24"/>
      <c r="N807" s="24"/>
      <c r="O807" s="24"/>
      <c r="P807" s="25"/>
      <c r="Q807" s="24"/>
      <c r="R807" s="24"/>
      <c r="S807" s="25"/>
      <c r="T807" s="24"/>
      <c r="U807" s="24"/>
      <c r="V807" s="24"/>
      <c r="W807" s="25"/>
      <c r="X807" s="24"/>
      <c r="Y807" s="24"/>
      <c r="Z807" s="26"/>
      <c r="AA807" s="26"/>
      <c r="AB807" s="24"/>
      <c r="AC807" s="26"/>
      <c r="AD807" s="24"/>
      <c r="AE807" s="24"/>
      <c r="AF807" s="24"/>
      <c r="AG807" s="24"/>
      <c r="AH807" s="24"/>
      <c r="AI807" s="24"/>
    </row>
    <row r="808" spans="1:35" ht="13.2">
      <c r="A808" s="20"/>
      <c r="B808" s="21"/>
      <c r="C808" s="21"/>
      <c r="D808" s="21"/>
      <c r="E808" s="21"/>
      <c r="F808" s="26"/>
      <c r="G808" s="24"/>
      <c r="H808" s="24"/>
      <c r="I808" s="24"/>
      <c r="J808" s="24"/>
      <c r="K808" s="24"/>
      <c r="L808" s="24"/>
      <c r="M808" s="24"/>
      <c r="N808" s="24"/>
      <c r="O808" s="24"/>
      <c r="P808" s="25"/>
      <c r="Q808" s="24"/>
      <c r="R808" s="24"/>
      <c r="S808" s="25"/>
      <c r="T808" s="24"/>
      <c r="U808" s="24"/>
      <c r="V808" s="24"/>
      <c r="W808" s="25"/>
      <c r="X808" s="24"/>
      <c r="Y808" s="24"/>
      <c r="Z808" s="26"/>
      <c r="AA808" s="26"/>
      <c r="AB808" s="24"/>
      <c r="AC808" s="26"/>
      <c r="AD808" s="24"/>
      <c r="AE808" s="24"/>
      <c r="AF808" s="24"/>
      <c r="AG808" s="24"/>
      <c r="AH808" s="24"/>
      <c r="AI808" s="24"/>
    </row>
    <row r="809" spans="1:35" ht="13.2">
      <c r="A809" s="20"/>
      <c r="B809" s="21"/>
      <c r="C809" s="21"/>
      <c r="D809" s="21"/>
      <c r="E809" s="21"/>
      <c r="F809" s="26"/>
      <c r="G809" s="24"/>
      <c r="H809" s="24"/>
      <c r="I809" s="24"/>
      <c r="J809" s="24"/>
      <c r="K809" s="24"/>
      <c r="L809" s="24"/>
      <c r="M809" s="24"/>
      <c r="N809" s="24"/>
      <c r="O809" s="24"/>
      <c r="P809" s="25"/>
      <c r="Q809" s="24"/>
      <c r="R809" s="24"/>
      <c r="S809" s="25"/>
      <c r="T809" s="24"/>
      <c r="U809" s="24"/>
      <c r="V809" s="24"/>
      <c r="W809" s="25"/>
      <c r="X809" s="24"/>
      <c r="Y809" s="24"/>
      <c r="Z809" s="26"/>
      <c r="AA809" s="26"/>
      <c r="AB809" s="24"/>
      <c r="AC809" s="26"/>
      <c r="AD809" s="24"/>
      <c r="AE809" s="24"/>
      <c r="AF809" s="24"/>
      <c r="AG809" s="24"/>
      <c r="AH809" s="24"/>
      <c r="AI809" s="24"/>
    </row>
    <row r="810" spans="1:35" ht="13.2">
      <c r="A810" s="20"/>
      <c r="B810" s="21"/>
      <c r="C810" s="21"/>
      <c r="D810" s="21"/>
      <c r="E810" s="21"/>
      <c r="F810" s="26"/>
      <c r="G810" s="24"/>
      <c r="H810" s="24"/>
      <c r="I810" s="24"/>
      <c r="J810" s="24"/>
      <c r="K810" s="24"/>
      <c r="L810" s="24"/>
      <c r="M810" s="24"/>
      <c r="N810" s="24"/>
      <c r="O810" s="24"/>
      <c r="P810" s="25"/>
      <c r="Q810" s="24"/>
      <c r="R810" s="24"/>
      <c r="S810" s="25"/>
      <c r="T810" s="24"/>
      <c r="U810" s="24"/>
      <c r="V810" s="24"/>
      <c r="W810" s="25"/>
      <c r="X810" s="24"/>
      <c r="Y810" s="24"/>
      <c r="Z810" s="26"/>
      <c r="AA810" s="26"/>
      <c r="AB810" s="24"/>
      <c r="AC810" s="26"/>
      <c r="AD810" s="24"/>
      <c r="AE810" s="24"/>
      <c r="AF810" s="24"/>
      <c r="AG810" s="24"/>
      <c r="AH810" s="24"/>
      <c r="AI810" s="24"/>
    </row>
    <row r="811" spans="1:35" ht="13.2">
      <c r="A811" s="20"/>
      <c r="B811" s="21"/>
      <c r="C811" s="21"/>
      <c r="D811" s="21"/>
      <c r="E811" s="21"/>
      <c r="F811" s="26"/>
      <c r="G811" s="24"/>
      <c r="H811" s="24"/>
      <c r="I811" s="24"/>
      <c r="J811" s="24"/>
      <c r="K811" s="24"/>
      <c r="L811" s="24"/>
      <c r="M811" s="24"/>
      <c r="N811" s="24"/>
      <c r="O811" s="24"/>
      <c r="P811" s="25"/>
      <c r="Q811" s="24"/>
      <c r="R811" s="24"/>
      <c r="S811" s="25"/>
      <c r="T811" s="24"/>
      <c r="U811" s="24"/>
      <c r="V811" s="24"/>
      <c r="W811" s="25"/>
      <c r="X811" s="24"/>
      <c r="Y811" s="24"/>
      <c r="Z811" s="26"/>
      <c r="AA811" s="26"/>
      <c r="AB811" s="24"/>
      <c r="AC811" s="26"/>
      <c r="AD811" s="24"/>
      <c r="AE811" s="24"/>
      <c r="AF811" s="24"/>
      <c r="AG811" s="24"/>
      <c r="AH811" s="24"/>
      <c r="AI811" s="24"/>
    </row>
    <row r="812" spans="1:35" ht="13.2">
      <c r="A812" s="20"/>
      <c r="B812" s="21"/>
      <c r="C812" s="21"/>
      <c r="D812" s="21"/>
      <c r="E812" s="21"/>
      <c r="F812" s="26"/>
      <c r="G812" s="24"/>
      <c r="H812" s="24"/>
      <c r="I812" s="24"/>
      <c r="J812" s="24"/>
      <c r="K812" s="24"/>
      <c r="L812" s="24"/>
      <c r="M812" s="24"/>
      <c r="N812" s="24"/>
      <c r="O812" s="24"/>
      <c r="P812" s="25"/>
      <c r="Q812" s="24"/>
      <c r="R812" s="24"/>
      <c r="S812" s="25"/>
      <c r="T812" s="24"/>
      <c r="U812" s="24"/>
      <c r="V812" s="24"/>
      <c r="W812" s="25"/>
      <c r="X812" s="24"/>
      <c r="Y812" s="24"/>
      <c r="Z812" s="26"/>
      <c r="AA812" s="26"/>
      <c r="AB812" s="24"/>
      <c r="AC812" s="26"/>
      <c r="AD812" s="24"/>
      <c r="AE812" s="24"/>
      <c r="AF812" s="24"/>
      <c r="AG812" s="24"/>
      <c r="AH812" s="24"/>
      <c r="AI812" s="24"/>
    </row>
    <row r="813" spans="1:35" ht="13.2">
      <c r="A813" s="20"/>
      <c r="B813" s="21"/>
      <c r="C813" s="21"/>
      <c r="D813" s="21"/>
      <c r="E813" s="21"/>
      <c r="F813" s="26"/>
      <c r="G813" s="24"/>
      <c r="H813" s="24"/>
      <c r="I813" s="24"/>
      <c r="J813" s="24"/>
      <c r="K813" s="24"/>
      <c r="L813" s="24"/>
      <c r="M813" s="24"/>
      <c r="N813" s="24"/>
      <c r="O813" s="24"/>
      <c r="P813" s="25"/>
      <c r="Q813" s="24"/>
      <c r="R813" s="24"/>
      <c r="S813" s="25"/>
      <c r="T813" s="24"/>
      <c r="U813" s="24"/>
      <c r="V813" s="24"/>
      <c r="W813" s="25"/>
      <c r="X813" s="24"/>
      <c r="Y813" s="24"/>
      <c r="Z813" s="26"/>
      <c r="AA813" s="26"/>
      <c r="AB813" s="24"/>
      <c r="AC813" s="26"/>
      <c r="AD813" s="24"/>
      <c r="AE813" s="24"/>
      <c r="AF813" s="24"/>
      <c r="AG813" s="24"/>
      <c r="AH813" s="24"/>
      <c r="AI813" s="24"/>
    </row>
    <row r="814" spans="1:35" ht="13.2">
      <c r="A814" s="20"/>
      <c r="B814" s="21"/>
      <c r="C814" s="21"/>
      <c r="D814" s="21"/>
      <c r="E814" s="21"/>
      <c r="F814" s="26"/>
      <c r="G814" s="24"/>
      <c r="H814" s="24"/>
      <c r="I814" s="24"/>
      <c r="J814" s="24"/>
      <c r="K814" s="24"/>
      <c r="L814" s="24"/>
      <c r="M814" s="24"/>
      <c r="N814" s="24"/>
      <c r="O814" s="24"/>
      <c r="P814" s="25"/>
      <c r="Q814" s="24"/>
      <c r="R814" s="24"/>
      <c r="S814" s="25"/>
      <c r="T814" s="24"/>
      <c r="U814" s="24"/>
      <c r="V814" s="24"/>
      <c r="W814" s="25"/>
      <c r="X814" s="24"/>
      <c r="Y814" s="24"/>
      <c r="Z814" s="26"/>
      <c r="AA814" s="26"/>
      <c r="AB814" s="24"/>
      <c r="AC814" s="26"/>
      <c r="AD814" s="24"/>
      <c r="AE814" s="24"/>
      <c r="AF814" s="24"/>
      <c r="AG814" s="24"/>
      <c r="AH814" s="24"/>
      <c r="AI814" s="24"/>
    </row>
    <row r="815" spans="1:35" ht="13.2">
      <c r="A815" s="20"/>
      <c r="B815" s="21"/>
      <c r="C815" s="21"/>
      <c r="D815" s="21"/>
      <c r="E815" s="21"/>
      <c r="F815" s="26"/>
      <c r="G815" s="24"/>
      <c r="H815" s="24"/>
      <c r="I815" s="24"/>
      <c r="J815" s="24"/>
      <c r="K815" s="24"/>
      <c r="L815" s="24"/>
      <c r="M815" s="24"/>
      <c r="N815" s="24"/>
      <c r="O815" s="24"/>
      <c r="P815" s="25"/>
      <c r="Q815" s="24"/>
      <c r="R815" s="24"/>
      <c r="S815" s="25"/>
      <c r="T815" s="24"/>
      <c r="U815" s="24"/>
      <c r="V815" s="24"/>
      <c r="W815" s="25"/>
      <c r="X815" s="24"/>
      <c r="Y815" s="24"/>
      <c r="Z815" s="26"/>
      <c r="AA815" s="26"/>
      <c r="AB815" s="24"/>
      <c r="AC815" s="26"/>
      <c r="AD815" s="24"/>
      <c r="AE815" s="24"/>
      <c r="AF815" s="24"/>
      <c r="AG815" s="24"/>
      <c r="AH815" s="24"/>
      <c r="AI815" s="24"/>
    </row>
    <row r="816" spans="1:35" ht="13.2">
      <c r="A816" s="20"/>
      <c r="B816" s="21"/>
      <c r="C816" s="21"/>
      <c r="D816" s="21"/>
      <c r="E816" s="21"/>
      <c r="F816" s="26"/>
      <c r="G816" s="24"/>
      <c r="H816" s="24"/>
      <c r="I816" s="24"/>
      <c r="J816" s="24"/>
      <c r="K816" s="24"/>
      <c r="L816" s="24"/>
      <c r="M816" s="24"/>
      <c r="N816" s="24"/>
      <c r="O816" s="24"/>
      <c r="P816" s="25"/>
      <c r="Q816" s="24"/>
      <c r="R816" s="24"/>
      <c r="S816" s="25"/>
      <c r="T816" s="24"/>
      <c r="U816" s="24"/>
      <c r="V816" s="24"/>
      <c r="W816" s="25"/>
      <c r="X816" s="24"/>
      <c r="Y816" s="24"/>
      <c r="Z816" s="26"/>
      <c r="AA816" s="26"/>
      <c r="AB816" s="24"/>
      <c r="AC816" s="26"/>
      <c r="AD816" s="24"/>
      <c r="AE816" s="24"/>
      <c r="AF816" s="24"/>
      <c r="AG816" s="24"/>
      <c r="AH816" s="24"/>
      <c r="AI816" s="24"/>
    </row>
    <row r="817" spans="1:35" ht="13.2">
      <c r="A817" s="20"/>
      <c r="B817" s="21"/>
      <c r="C817" s="21"/>
      <c r="D817" s="21"/>
      <c r="E817" s="21"/>
      <c r="F817" s="26"/>
      <c r="G817" s="24"/>
      <c r="H817" s="24"/>
      <c r="I817" s="24"/>
      <c r="J817" s="24"/>
      <c r="K817" s="24"/>
      <c r="L817" s="24"/>
      <c r="M817" s="24"/>
      <c r="N817" s="24"/>
      <c r="O817" s="24"/>
      <c r="P817" s="25"/>
      <c r="Q817" s="24"/>
      <c r="R817" s="24"/>
      <c r="S817" s="25"/>
      <c r="T817" s="24"/>
      <c r="U817" s="24"/>
      <c r="V817" s="24"/>
      <c r="W817" s="25"/>
      <c r="X817" s="24"/>
      <c r="Y817" s="24"/>
      <c r="Z817" s="26"/>
      <c r="AA817" s="26"/>
      <c r="AB817" s="24"/>
      <c r="AC817" s="26"/>
      <c r="AD817" s="24"/>
      <c r="AE817" s="24"/>
      <c r="AF817" s="24"/>
      <c r="AG817" s="24"/>
      <c r="AH817" s="24"/>
      <c r="AI817" s="24"/>
    </row>
    <row r="818" spans="1:35" ht="13.2">
      <c r="A818" s="20"/>
      <c r="B818" s="21"/>
      <c r="C818" s="21"/>
      <c r="D818" s="21"/>
      <c r="E818" s="21"/>
      <c r="F818" s="26"/>
      <c r="G818" s="24"/>
      <c r="H818" s="24"/>
      <c r="I818" s="24"/>
      <c r="J818" s="24"/>
      <c r="K818" s="24"/>
      <c r="L818" s="24"/>
      <c r="M818" s="24"/>
      <c r="N818" s="24"/>
      <c r="O818" s="24"/>
      <c r="P818" s="25"/>
      <c r="Q818" s="24"/>
      <c r="R818" s="24"/>
      <c r="S818" s="25"/>
      <c r="T818" s="24"/>
      <c r="U818" s="24"/>
      <c r="V818" s="24"/>
      <c r="W818" s="25"/>
      <c r="X818" s="24"/>
      <c r="Y818" s="24"/>
      <c r="Z818" s="26"/>
      <c r="AA818" s="26"/>
      <c r="AB818" s="24"/>
      <c r="AC818" s="26"/>
      <c r="AD818" s="24"/>
      <c r="AE818" s="24"/>
      <c r="AF818" s="24"/>
      <c r="AG818" s="24"/>
      <c r="AH818" s="24"/>
      <c r="AI818" s="24"/>
    </row>
    <row r="819" spans="1:35" ht="13.2">
      <c r="A819" s="20"/>
      <c r="B819" s="21"/>
      <c r="C819" s="21"/>
      <c r="D819" s="21"/>
      <c r="E819" s="21"/>
      <c r="F819" s="26"/>
      <c r="G819" s="24"/>
      <c r="H819" s="24"/>
      <c r="I819" s="24"/>
      <c r="J819" s="24"/>
      <c r="K819" s="24"/>
      <c r="L819" s="24"/>
      <c r="M819" s="24"/>
      <c r="N819" s="24"/>
      <c r="O819" s="24"/>
      <c r="P819" s="25"/>
      <c r="Q819" s="24"/>
      <c r="R819" s="24"/>
      <c r="S819" s="25"/>
      <c r="T819" s="24"/>
      <c r="U819" s="24"/>
      <c r="V819" s="24"/>
      <c r="W819" s="25"/>
      <c r="X819" s="24"/>
      <c r="Y819" s="24"/>
      <c r="Z819" s="26"/>
      <c r="AA819" s="26"/>
      <c r="AB819" s="24"/>
      <c r="AC819" s="26"/>
      <c r="AD819" s="24"/>
      <c r="AE819" s="24"/>
      <c r="AF819" s="24"/>
      <c r="AG819" s="24"/>
      <c r="AH819" s="24"/>
      <c r="AI819" s="24"/>
    </row>
    <row r="820" spans="1:35" ht="13.2">
      <c r="A820" s="20"/>
      <c r="B820" s="21"/>
      <c r="C820" s="21"/>
      <c r="D820" s="21"/>
      <c r="E820" s="21"/>
      <c r="F820" s="26"/>
      <c r="G820" s="24"/>
      <c r="H820" s="24"/>
      <c r="I820" s="24"/>
      <c r="J820" s="24"/>
      <c r="K820" s="24"/>
      <c r="L820" s="24"/>
      <c r="M820" s="24"/>
      <c r="N820" s="24"/>
      <c r="O820" s="24"/>
      <c r="P820" s="25"/>
      <c r="Q820" s="24"/>
      <c r="R820" s="24"/>
      <c r="S820" s="25"/>
      <c r="T820" s="24"/>
      <c r="U820" s="24"/>
      <c r="V820" s="24"/>
      <c r="W820" s="25"/>
      <c r="X820" s="24"/>
      <c r="Y820" s="24"/>
      <c r="Z820" s="26"/>
      <c r="AA820" s="26"/>
      <c r="AB820" s="24"/>
      <c r="AC820" s="26"/>
      <c r="AD820" s="24"/>
      <c r="AE820" s="24"/>
      <c r="AF820" s="24"/>
      <c r="AG820" s="24"/>
      <c r="AH820" s="24"/>
      <c r="AI820" s="24"/>
    </row>
    <row r="821" spans="1:35" ht="13.2">
      <c r="A821" s="20"/>
      <c r="B821" s="21"/>
      <c r="C821" s="21"/>
      <c r="D821" s="21"/>
      <c r="E821" s="21"/>
      <c r="F821" s="26"/>
      <c r="G821" s="24"/>
      <c r="H821" s="24"/>
      <c r="I821" s="24"/>
      <c r="J821" s="24"/>
      <c r="K821" s="24"/>
      <c r="L821" s="24"/>
      <c r="M821" s="24"/>
      <c r="N821" s="24"/>
      <c r="O821" s="24"/>
      <c r="P821" s="25"/>
      <c r="Q821" s="24"/>
      <c r="R821" s="24"/>
      <c r="S821" s="25"/>
      <c r="T821" s="24"/>
      <c r="U821" s="24"/>
      <c r="V821" s="24"/>
      <c r="W821" s="25"/>
      <c r="X821" s="24"/>
      <c r="Y821" s="24"/>
      <c r="Z821" s="26"/>
      <c r="AA821" s="26"/>
      <c r="AB821" s="24"/>
      <c r="AC821" s="26"/>
      <c r="AD821" s="24"/>
      <c r="AE821" s="24"/>
      <c r="AF821" s="24"/>
      <c r="AG821" s="24"/>
      <c r="AH821" s="24"/>
      <c r="AI821" s="24"/>
    </row>
    <row r="822" spans="1:35" ht="13.2">
      <c r="A822" s="20"/>
      <c r="B822" s="21"/>
      <c r="C822" s="21"/>
      <c r="D822" s="21"/>
      <c r="E822" s="21"/>
      <c r="F822" s="26"/>
      <c r="G822" s="24"/>
      <c r="H822" s="24"/>
      <c r="I822" s="24"/>
      <c r="J822" s="24"/>
      <c r="K822" s="24"/>
      <c r="L822" s="24"/>
      <c r="M822" s="24"/>
      <c r="N822" s="24"/>
      <c r="O822" s="24"/>
      <c r="P822" s="25"/>
      <c r="Q822" s="24"/>
      <c r="R822" s="24"/>
      <c r="S822" s="25"/>
      <c r="T822" s="24"/>
      <c r="U822" s="24"/>
      <c r="V822" s="24"/>
      <c r="W822" s="25"/>
      <c r="X822" s="24"/>
      <c r="Y822" s="24"/>
      <c r="Z822" s="26"/>
      <c r="AA822" s="26"/>
      <c r="AB822" s="24"/>
      <c r="AC822" s="26"/>
      <c r="AD822" s="24"/>
      <c r="AE822" s="24"/>
      <c r="AF822" s="24"/>
      <c r="AG822" s="24"/>
      <c r="AH822" s="24"/>
      <c r="AI822" s="24"/>
    </row>
    <row r="823" spans="1:35" ht="13.2">
      <c r="A823" s="20"/>
      <c r="B823" s="21"/>
      <c r="C823" s="21"/>
      <c r="D823" s="21"/>
      <c r="E823" s="21"/>
      <c r="F823" s="26"/>
      <c r="G823" s="24"/>
      <c r="H823" s="24"/>
      <c r="I823" s="24"/>
      <c r="J823" s="24"/>
      <c r="K823" s="24"/>
      <c r="L823" s="24"/>
      <c r="M823" s="24"/>
      <c r="N823" s="24"/>
      <c r="O823" s="24"/>
      <c r="P823" s="25"/>
      <c r="Q823" s="24"/>
      <c r="R823" s="24"/>
      <c r="S823" s="25"/>
      <c r="T823" s="24"/>
      <c r="U823" s="24"/>
      <c r="V823" s="24"/>
      <c r="W823" s="25"/>
      <c r="X823" s="24"/>
      <c r="Y823" s="24"/>
      <c r="Z823" s="26"/>
      <c r="AA823" s="26"/>
      <c r="AB823" s="24"/>
      <c r="AC823" s="26"/>
      <c r="AD823" s="24"/>
      <c r="AE823" s="24"/>
      <c r="AF823" s="24"/>
      <c r="AG823" s="24"/>
      <c r="AH823" s="24"/>
      <c r="AI823" s="24"/>
    </row>
    <row r="824" spans="1:35" ht="13.2">
      <c r="A824" s="20"/>
      <c r="B824" s="21"/>
      <c r="C824" s="21"/>
      <c r="D824" s="21"/>
      <c r="E824" s="21"/>
      <c r="F824" s="26"/>
      <c r="G824" s="24"/>
      <c r="H824" s="24"/>
      <c r="I824" s="24"/>
      <c r="J824" s="24"/>
      <c r="K824" s="24"/>
      <c r="L824" s="24"/>
      <c r="M824" s="24"/>
      <c r="N824" s="24"/>
      <c r="O824" s="24"/>
      <c r="P824" s="25"/>
      <c r="Q824" s="24"/>
      <c r="R824" s="24"/>
      <c r="S824" s="25"/>
      <c r="T824" s="24"/>
      <c r="U824" s="24"/>
      <c r="V824" s="24"/>
      <c r="W824" s="25"/>
      <c r="X824" s="24"/>
      <c r="Y824" s="24"/>
      <c r="Z824" s="26"/>
      <c r="AA824" s="26"/>
      <c r="AB824" s="24"/>
      <c r="AC824" s="26"/>
      <c r="AD824" s="24"/>
      <c r="AE824" s="24"/>
      <c r="AF824" s="24"/>
      <c r="AG824" s="24"/>
      <c r="AH824" s="24"/>
      <c r="AI824" s="24"/>
    </row>
    <row r="825" spans="1:35" ht="13.2">
      <c r="A825" s="20"/>
      <c r="B825" s="21"/>
      <c r="C825" s="21"/>
      <c r="D825" s="21"/>
      <c r="E825" s="21"/>
      <c r="F825" s="26"/>
      <c r="G825" s="24"/>
      <c r="H825" s="24"/>
      <c r="I825" s="24"/>
      <c r="J825" s="24"/>
      <c r="K825" s="24"/>
      <c r="L825" s="24"/>
      <c r="M825" s="24"/>
      <c r="N825" s="24"/>
      <c r="O825" s="24"/>
      <c r="P825" s="25"/>
      <c r="Q825" s="24"/>
      <c r="R825" s="24"/>
      <c r="S825" s="25"/>
      <c r="T825" s="24"/>
      <c r="U825" s="24"/>
      <c r="V825" s="24"/>
      <c r="W825" s="25"/>
      <c r="X825" s="24"/>
      <c r="Y825" s="24"/>
      <c r="Z825" s="26"/>
      <c r="AA825" s="26"/>
      <c r="AB825" s="24"/>
      <c r="AC825" s="26"/>
      <c r="AD825" s="24"/>
      <c r="AE825" s="24"/>
      <c r="AF825" s="24"/>
      <c r="AG825" s="24"/>
      <c r="AH825" s="24"/>
      <c r="AI825" s="24"/>
    </row>
    <row r="826" spans="1:35" ht="13.2">
      <c r="A826" s="20"/>
      <c r="B826" s="21"/>
      <c r="C826" s="21"/>
      <c r="D826" s="21"/>
      <c r="E826" s="21"/>
      <c r="F826" s="26"/>
      <c r="G826" s="24"/>
      <c r="H826" s="24"/>
      <c r="I826" s="24"/>
      <c r="J826" s="24"/>
      <c r="K826" s="24"/>
      <c r="L826" s="24"/>
      <c r="M826" s="24"/>
      <c r="N826" s="24"/>
      <c r="O826" s="24"/>
      <c r="P826" s="25"/>
      <c r="Q826" s="24"/>
      <c r="R826" s="24"/>
      <c r="S826" s="25"/>
      <c r="T826" s="24"/>
      <c r="U826" s="24"/>
      <c r="V826" s="24"/>
      <c r="W826" s="25"/>
      <c r="X826" s="24"/>
      <c r="Y826" s="24"/>
      <c r="Z826" s="26"/>
      <c r="AA826" s="26"/>
      <c r="AB826" s="24"/>
      <c r="AC826" s="26"/>
      <c r="AD826" s="24"/>
      <c r="AE826" s="24"/>
      <c r="AF826" s="24"/>
      <c r="AG826" s="24"/>
      <c r="AH826" s="24"/>
      <c r="AI826" s="24"/>
    </row>
    <row r="827" spans="1:35" ht="13.2">
      <c r="A827" s="20"/>
      <c r="B827" s="21"/>
      <c r="C827" s="21"/>
      <c r="D827" s="21"/>
      <c r="E827" s="21"/>
      <c r="F827" s="26"/>
      <c r="G827" s="24"/>
      <c r="H827" s="24"/>
      <c r="I827" s="24"/>
      <c r="J827" s="24"/>
      <c r="K827" s="24"/>
      <c r="L827" s="24"/>
      <c r="M827" s="24"/>
      <c r="N827" s="24"/>
      <c r="O827" s="24"/>
      <c r="P827" s="25"/>
      <c r="Q827" s="24"/>
      <c r="R827" s="24"/>
      <c r="S827" s="25"/>
      <c r="T827" s="24"/>
      <c r="U827" s="24"/>
      <c r="V827" s="24"/>
      <c r="W827" s="25"/>
      <c r="X827" s="24"/>
      <c r="Y827" s="24"/>
      <c r="Z827" s="26"/>
      <c r="AA827" s="26"/>
      <c r="AB827" s="24"/>
      <c r="AC827" s="26"/>
      <c r="AD827" s="24"/>
      <c r="AE827" s="24"/>
      <c r="AF827" s="24"/>
      <c r="AG827" s="24"/>
      <c r="AH827" s="24"/>
      <c r="AI827" s="24"/>
    </row>
    <row r="828" spans="1:35" ht="13.2">
      <c r="A828" s="20"/>
      <c r="B828" s="21"/>
      <c r="C828" s="21"/>
      <c r="D828" s="21"/>
      <c r="E828" s="21"/>
      <c r="F828" s="26"/>
      <c r="G828" s="24"/>
      <c r="H828" s="24"/>
      <c r="I828" s="24"/>
      <c r="J828" s="24"/>
      <c r="K828" s="24"/>
      <c r="L828" s="24"/>
      <c r="M828" s="24"/>
      <c r="N828" s="24"/>
      <c r="O828" s="24"/>
      <c r="P828" s="25"/>
      <c r="Q828" s="24"/>
      <c r="R828" s="24"/>
      <c r="S828" s="25"/>
      <c r="T828" s="24"/>
      <c r="U828" s="24"/>
      <c r="V828" s="24"/>
      <c r="W828" s="25"/>
      <c r="X828" s="24"/>
      <c r="Y828" s="24"/>
      <c r="Z828" s="26"/>
      <c r="AA828" s="26"/>
      <c r="AB828" s="24"/>
      <c r="AC828" s="26"/>
      <c r="AD828" s="24"/>
      <c r="AE828" s="24"/>
      <c r="AF828" s="24"/>
      <c r="AG828" s="24"/>
      <c r="AH828" s="24"/>
      <c r="AI828" s="24"/>
    </row>
    <row r="829" spans="1:35" ht="13.2">
      <c r="A829" s="20"/>
      <c r="B829" s="21"/>
      <c r="C829" s="21"/>
      <c r="D829" s="21"/>
      <c r="E829" s="21"/>
      <c r="F829" s="26"/>
      <c r="G829" s="24"/>
      <c r="H829" s="24"/>
      <c r="I829" s="24"/>
      <c r="J829" s="24"/>
      <c r="K829" s="24"/>
      <c r="L829" s="24"/>
      <c r="M829" s="24"/>
      <c r="N829" s="24"/>
      <c r="O829" s="24"/>
      <c r="P829" s="25"/>
      <c r="Q829" s="24"/>
      <c r="R829" s="24"/>
      <c r="S829" s="25"/>
      <c r="T829" s="24"/>
      <c r="U829" s="24"/>
      <c r="V829" s="24"/>
      <c r="W829" s="25"/>
      <c r="X829" s="24"/>
      <c r="Y829" s="24"/>
      <c r="Z829" s="26"/>
      <c r="AA829" s="26"/>
      <c r="AB829" s="24"/>
      <c r="AC829" s="26"/>
      <c r="AD829" s="24"/>
      <c r="AE829" s="24"/>
      <c r="AF829" s="24"/>
      <c r="AG829" s="24"/>
      <c r="AH829" s="24"/>
      <c r="AI829" s="24"/>
    </row>
    <row r="830" spans="1:35" ht="13.2">
      <c r="A830" s="20"/>
      <c r="B830" s="21"/>
      <c r="C830" s="21"/>
      <c r="D830" s="21"/>
      <c r="E830" s="21"/>
      <c r="F830" s="26"/>
      <c r="G830" s="24"/>
      <c r="H830" s="24"/>
      <c r="I830" s="24"/>
      <c r="J830" s="24"/>
      <c r="K830" s="24"/>
      <c r="L830" s="24"/>
      <c r="M830" s="24"/>
      <c r="N830" s="24"/>
      <c r="O830" s="24"/>
      <c r="P830" s="25"/>
      <c r="Q830" s="24"/>
      <c r="R830" s="24"/>
      <c r="S830" s="25"/>
      <c r="T830" s="24"/>
      <c r="U830" s="24"/>
      <c r="V830" s="24"/>
      <c r="W830" s="25"/>
      <c r="X830" s="24"/>
      <c r="Y830" s="24"/>
      <c r="Z830" s="26"/>
      <c r="AA830" s="26"/>
      <c r="AB830" s="24"/>
      <c r="AC830" s="26"/>
      <c r="AD830" s="24"/>
      <c r="AE830" s="24"/>
      <c r="AF830" s="24"/>
      <c r="AG830" s="24"/>
      <c r="AH830" s="24"/>
      <c r="AI830" s="24"/>
    </row>
    <row r="831" spans="1:35" ht="13.2">
      <c r="A831" s="20"/>
      <c r="B831" s="21"/>
      <c r="C831" s="21"/>
      <c r="D831" s="21"/>
      <c r="E831" s="21"/>
      <c r="F831" s="26"/>
      <c r="G831" s="24"/>
      <c r="H831" s="24"/>
      <c r="I831" s="24"/>
      <c r="J831" s="24"/>
      <c r="K831" s="24"/>
      <c r="L831" s="24"/>
      <c r="M831" s="24"/>
      <c r="N831" s="24"/>
      <c r="O831" s="24"/>
      <c r="P831" s="25"/>
      <c r="Q831" s="24"/>
      <c r="R831" s="24"/>
      <c r="S831" s="25"/>
      <c r="T831" s="24"/>
      <c r="U831" s="24"/>
      <c r="V831" s="24"/>
      <c r="W831" s="25"/>
      <c r="X831" s="24"/>
      <c r="Y831" s="24"/>
      <c r="Z831" s="26"/>
      <c r="AA831" s="26"/>
      <c r="AB831" s="24"/>
      <c r="AC831" s="26"/>
      <c r="AD831" s="24"/>
      <c r="AE831" s="24"/>
      <c r="AF831" s="24"/>
      <c r="AG831" s="24"/>
      <c r="AH831" s="24"/>
      <c r="AI831" s="24"/>
    </row>
    <row r="832" spans="1:35" ht="13.2">
      <c r="A832" s="20"/>
      <c r="B832" s="21"/>
      <c r="C832" s="21"/>
      <c r="D832" s="21"/>
      <c r="E832" s="21"/>
      <c r="F832" s="26"/>
      <c r="G832" s="24"/>
      <c r="H832" s="24"/>
      <c r="I832" s="24"/>
      <c r="J832" s="24"/>
      <c r="K832" s="24"/>
      <c r="L832" s="24"/>
      <c r="M832" s="24"/>
      <c r="N832" s="24"/>
      <c r="O832" s="24"/>
      <c r="P832" s="25"/>
      <c r="Q832" s="24"/>
      <c r="R832" s="24"/>
      <c r="S832" s="25"/>
      <c r="T832" s="24"/>
      <c r="U832" s="24"/>
      <c r="V832" s="24"/>
      <c r="W832" s="25"/>
      <c r="X832" s="24"/>
      <c r="Y832" s="24"/>
      <c r="Z832" s="26"/>
      <c r="AA832" s="26"/>
      <c r="AB832" s="24"/>
      <c r="AC832" s="26"/>
      <c r="AD832" s="24"/>
      <c r="AE832" s="24"/>
      <c r="AF832" s="24"/>
      <c r="AG832" s="24"/>
      <c r="AH832" s="24"/>
      <c r="AI832" s="24"/>
    </row>
    <row r="833" spans="1:35" ht="13.2">
      <c r="A833" s="20"/>
      <c r="B833" s="21"/>
      <c r="C833" s="21"/>
      <c r="D833" s="21"/>
      <c r="E833" s="21"/>
      <c r="F833" s="26"/>
      <c r="G833" s="24"/>
      <c r="H833" s="24"/>
      <c r="I833" s="24"/>
      <c r="J833" s="24"/>
      <c r="K833" s="24"/>
      <c r="L833" s="24"/>
      <c r="M833" s="24"/>
      <c r="N833" s="24"/>
      <c r="O833" s="24"/>
      <c r="P833" s="25"/>
      <c r="Q833" s="24"/>
      <c r="R833" s="24"/>
      <c r="S833" s="25"/>
      <c r="T833" s="24"/>
      <c r="U833" s="24"/>
      <c r="V833" s="24"/>
      <c r="W833" s="25"/>
      <c r="X833" s="24"/>
      <c r="Y833" s="24"/>
      <c r="Z833" s="26"/>
      <c r="AA833" s="26"/>
      <c r="AB833" s="24"/>
      <c r="AC833" s="26"/>
      <c r="AD833" s="24"/>
      <c r="AE833" s="24"/>
      <c r="AF833" s="24"/>
      <c r="AG833" s="24"/>
      <c r="AH833" s="24"/>
      <c r="AI833" s="24"/>
    </row>
    <row r="834" spans="1:35" ht="13.2">
      <c r="A834" s="20"/>
      <c r="B834" s="21"/>
      <c r="C834" s="21"/>
      <c r="D834" s="21"/>
      <c r="E834" s="21"/>
      <c r="F834" s="26"/>
      <c r="G834" s="24"/>
      <c r="H834" s="24"/>
      <c r="I834" s="24"/>
      <c r="J834" s="24"/>
      <c r="K834" s="24"/>
      <c r="L834" s="24"/>
      <c r="M834" s="24"/>
      <c r="N834" s="24"/>
      <c r="O834" s="24"/>
      <c r="P834" s="25"/>
      <c r="Q834" s="24"/>
      <c r="R834" s="24"/>
      <c r="S834" s="25"/>
      <c r="T834" s="24"/>
      <c r="U834" s="24"/>
      <c r="V834" s="24"/>
      <c r="W834" s="25"/>
      <c r="X834" s="24"/>
      <c r="Y834" s="24"/>
      <c r="Z834" s="26"/>
      <c r="AA834" s="26"/>
      <c r="AB834" s="24"/>
      <c r="AC834" s="26"/>
      <c r="AD834" s="24"/>
      <c r="AE834" s="24"/>
      <c r="AF834" s="24"/>
      <c r="AG834" s="24"/>
      <c r="AH834" s="24"/>
      <c r="AI834" s="24"/>
    </row>
    <row r="835" spans="1:35" ht="13.2">
      <c r="A835" s="20"/>
      <c r="B835" s="21"/>
      <c r="C835" s="21"/>
      <c r="D835" s="21"/>
      <c r="E835" s="21"/>
      <c r="F835" s="26"/>
      <c r="G835" s="24"/>
      <c r="H835" s="24"/>
      <c r="I835" s="24"/>
      <c r="J835" s="24"/>
      <c r="K835" s="24"/>
      <c r="L835" s="24"/>
      <c r="M835" s="24"/>
      <c r="N835" s="24"/>
      <c r="O835" s="24"/>
      <c r="P835" s="25"/>
      <c r="Q835" s="24"/>
      <c r="R835" s="24"/>
      <c r="S835" s="25"/>
      <c r="T835" s="24"/>
      <c r="U835" s="24"/>
      <c r="V835" s="24"/>
      <c r="W835" s="25"/>
      <c r="X835" s="24"/>
      <c r="Y835" s="24"/>
      <c r="Z835" s="26"/>
      <c r="AA835" s="26"/>
      <c r="AB835" s="24"/>
      <c r="AC835" s="26"/>
      <c r="AD835" s="24"/>
      <c r="AE835" s="24"/>
      <c r="AF835" s="24"/>
      <c r="AG835" s="24"/>
      <c r="AH835" s="24"/>
      <c r="AI835" s="24"/>
    </row>
    <row r="836" spans="1:35" ht="13.2">
      <c r="A836" s="20"/>
      <c r="B836" s="21"/>
      <c r="C836" s="21"/>
      <c r="D836" s="21"/>
      <c r="E836" s="21"/>
      <c r="F836" s="26"/>
      <c r="G836" s="24"/>
      <c r="H836" s="24"/>
      <c r="I836" s="24"/>
      <c r="J836" s="24"/>
      <c r="K836" s="24"/>
      <c r="L836" s="24"/>
      <c r="M836" s="24"/>
      <c r="N836" s="24"/>
      <c r="O836" s="24"/>
      <c r="P836" s="25"/>
      <c r="Q836" s="24"/>
      <c r="R836" s="24"/>
      <c r="S836" s="25"/>
      <c r="T836" s="24"/>
      <c r="U836" s="24"/>
      <c r="V836" s="24"/>
      <c r="W836" s="25"/>
      <c r="X836" s="24"/>
      <c r="Y836" s="24"/>
      <c r="Z836" s="26"/>
      <c r="AA836" s="26"/>
      <c r="AB836" s="24"/>
      <c r="AC836" s="26"/>
      <c r="AD836" s="24"/>
      <c r="AE836" s="24"/>
      <c r="AF836" s="24"/>
      <c r="AG836" s="24"/>
      <c r="AH836" s="24"/>
      <c r="AI836" s="24"/>
    </row>
    <row r="837" spans="1:35" ht="13.2">
      <c r="A837" s="20"/>
      <c r="B837" s="21"/>
      <c r="C837" s="21"/>
      <c r="D837" s="21"/>
      <c r="E837" s="21"/>
      <c r="F837" s="26"/>
      <c r="G837" s="24"/>
      <c r="H837" s="24"/>
      <c r="I837" s="24"/>
      <c r="J837" s="24"/>
      <c r="K837" s="24"/>
      <c r="L837" s="24"/>
      <c r="M837" s="24"/>
      <c r="N837" s="24"/>
      <c r="O837" s="24"/>
      <c r="P837" s="25"/>
      <c r="Q837" s="24"/>
      <c r="R837" s="24"/>
      <c r="S837" s="25"/>
      <c r="T837" s="24"/>
      <c r="U837" s="24"/>
      <c r="V837" s="24"/>
      <c r="W837" s="25"/>
      <c r="X837" s="24"/>
      <c r="Y837" s="24"/>
      <c r="Z837" s="26"/>
      <c r="AA837" s="26"/>
      <c r="AB837" s="24"/>
      <c r="AC837" s="26"/>
      <c r="AD837" s="24"/>
      <c r="AE837" s="24"/>
      <c r="AF837" s="24"/>
      <c r="AG837" s="24"/>
      <c r="AH837" s="24"/>
      <c r="AI837" s="24"/>
    </row>
    <row r="838" spans="1:35" ht="13.2">
      <c r="A838" s="20"/>
      <c r="B838" s="21"/>
      <c r="C838" s="21"/>
      <c r="D838" s="21"/>
      <c r="E838" s="21"/>
      <c r="F838" s="26"/>
      <c r="G838" s="24"/>
      <c r="H838" s="24"/>
      <c r="I838" s="24"/>
      <c r="J838" s="24"/>
      <c r="K838" s="24"/>
      <c r="L838" s="24"/>
      <c r="M838" s="24"/>
      <c r="N838" s="24"/>
      <c r="O838" s="24"/>
      <c r="P838" s="25"/>
      <c r="Q838" s="24"/>
      <c r="R838" s="24"/>
      <c r="S838" s="25"/>
      <c r="T838" s="24"/>
      <c r="U838" s="24"/>
      <c r="V838" s="24"/>
      <c r="W838" s="25"/>
      <c r="X838" s="24"/>
      <c r="Y838" s="24"/>
      <c r="Z838" s="26"/>
      <c r="AA838" s="26"/>
      <c r="AB838" s="24"/>
      <c r="AC838" s="26"/>
      <c r="AD838" s="24"/>
      <c r="AE838" s="24"/>
      <c r="AF838" s="24"/>
      <c r="AG838" s="24"/>
      <c r="AH838" s="24"/>
      <c r="AI838" s="24"/>
    </row>
    <row r="839" spans="1:35" ht="13.2">
      <c r="A839" s="20"/>
      <c r="B839" s="21"/>
      <c r="C839" s="21"/>
      <c r="D839" s="21"/>
      <c r="E839" s="21"/>
      <c r="F839" s="26"/>
      <c r="G839" s="24"/>
      <c r="H839" s="24"/>
      <c r="I839" s="24"/>
      <c r="J839" s="24"/>
      <c r="K839" s="24"/>
      <c r="L839" s="24"/>
      <c r="M839" s="24"/>
      <c r="N839" s="24"/>
      <c r="O839" s="24"/>
      <c r="P839" s="25"/>
      <c r="Q839" s="24"/>
      <c r="R839" s="24"/>
      <c r="S839" s="25"/>
      <c r="T839" s="24"/>
      <c r="U839" s="24"/>
      <c r="V839" s="24"/>
      <c r="W839" s="25"/>
      <c r="X839" s="24"/>
      <c r="Y839" s="24"/>
      <c r="Z839" s="26"/>
      <c r="AA839" s="26"/>
      <c r="AB839" s="24"/>
      <c r="AC839" s="26"/>
      <c r="AD839" s="24"/>
      <c r="AE839" s="24"/>
      <c r="AF839" s="24"/>
      <c r="AG839" s="24"/>
      <c r="AH839" s="24"/>
      <c r="AI839" s="24"/>
    </row>
    <row r="840" spans="1:35" ht="13.2">
      <c r="A840" s="20"/>
      <c r="B840" s="21"/>
      <c r="C840" s="21"/>
      <c r="D840" s="21"/>
      <c r="E840" s="21"/>
      <c r="F840" s="26"/>
      <c r="G840" s="24"/>
      <c r="H840" s="24"/>
      <c r="I840" s="24"/>
      <c r="J840" s="24"/>
      <c r="K840" s="24"/>
      <c r="L840" s="24"/>
      <c r="M840" s="24"/>
      <c r="N840" s="24"/>
      <c r="O840" s="24"/>
      <c r="P840" s="25"/>
      <c r="Q840" s="24"/>
      <c r="R840" s="24"/>
      <c r="S840" s="25"/>
      <c r="T840" s="24"/>
      <c r="U840" s="24"/>
      <c r="V840" s="24"/>
      <c r="W840" s="25"/>
      <c r="X840" s="24"/>
      <c r="Y840" s="24"/>
      <c r="Z840" s="26"/>
      <c r="AA840" s="26"/>
      <c r="AB840" s="24"/>
      <c r="AC840" s="26"/>
      <c r="AD840" s="24"/>
      <c r="AE840" s="24"/>
      <c r="AF840" s="24"/>
      <c r="AG840" s="24"/>
      <c r="AH840" s="24"/>
      <c r="AI840" s="24"/>
    </row>
    <row r="841" spans="1:35" ht="13.2">
      <c r="A841" s="20"/>
      <c r="B841" s="21"/>
      <c r="C841" s="21"/>
      <c r="D841" s="21"/>
      <c r="E841" s="21"/>
      <c r="F841" s="26"/>
      <c r="G841" s="24"/>
      <c r="H841" s="24"/>
      <c r="I841" s="24"/>
      <c r="J841" s="24"/>
      <c r="K841" s="24"/>
      <c r="L841" s="24"/>
      <c r="M841" s="24"/>
      <c r="N841" s="24"/>
      <c r="O841" s="24"/>
      <c r="P841" s="25"/>
      <c r="Q841" s="24"/>
      <c r="R841" s="24"/>
      <c r="S841" s="25"/>
      <c r="T841" s="24"/>
      <c r="U841" s="24"/>
      <c r="V841" s="24"/>
      <c r="W841" s="25"/>
      <c r="X841" s="24"/>
      <c r="Y841" s="24"/>
      <c r="Z841" s="26"/>
      <c r="AA841" s="26"/>
      <c r="AB841" s="24"/>
      <c r="AC841" s="26"/>
      <c r="AD841" s="24"/>
      <c r="AE841" s="24"/>
      <c r="AF841" s="24"/>
      <c r="AG841" s="24"/>
      <c r="AH841" s="24"/>
      <c r="AI841" s="24"/>
    </row>
    <row r="842" spans="1:35" ht="13.2">
      <c r="A842" s="20"/>
      <c r="B842" s="21"/>
      <c r="C842" s="21"/>
      <c r="D842" s="21"/>
      <c r="E842" s="21"/>
      <c r="F842" s="26"/>
      <c r="G842" s="24"/>
      <c r="H842" s="24"/>
      <c r="I842" s="24"/>
      <c r="J842" s="24"/>
      <c r="K842" s="24"/>
      <c r="L842" s="24"/>
      <c r="M842" s="24"/>
      <c r="N842" s="24"/>
      <c r="O842" s="24"/>
      <c r="P842" s="25"/>
      <c r="Q842" s="24"/>
      <c r="R842" s="24"/>
      <c r="S842" s="25"/>
      <c r="T842" s="24"/>
      <c r="U842" s="24"/>
      <c r="V842" s="24"/>
      <c r="W842" s="25"/>
      <c r="X842" s="24"/>
      <c r="Y842" s="24"/>
      <c r="Z842" s="26"/>
      <c r="AA842" s="26"/>
      <c r="AB842" s="24"/>
      <c r="AC842" s="26"/>
      <c r="AD842" s="24"/>
      <c r="AE842" s="24"/>
      <c r="AF842" s="24"/>
      <c r="AG842" s="24"/>
      <c r="AH842" s="24"/>
      <c r="AI842" s="24"/>
    </row>
    <row r="843" spans="1:35" ht="13.2">
      <c r="A843" s="20"/>
      <c r="B843" s="21"/>
      <c r="C843" s="21"/>
      <c r="D843" s="21"/>
      <c r="E843" s="21"/>
      <c r="F843" s="26"/>
      <c r="G843" s="24"/>
      <c r="H843" s="24"/>
      <c r="I843" s="24"/>
      <c r="J843" s="24"/>
      <c r="K843" s="24"/>
      <c r="L843" s="24"/>
      <c r="M843" s="24"/>
      <c r="N843" s="24"/>
      <c r="O843" s="24"/>
      <c r="P843" s="25"/>
      <c r="Q843" s="24"/>
      <c r="R843" s="24"/>
      <c r="S843" s="25"/>
      <c r="T843" s="24"/>
      <c r="U843" s="24"/>
      <c r="V843" s="24"/>
      <c r="W843" s="25"/>
      <c r="X843" s="24"/>
      <c r="Y843" s="24"/>
      <c r="Z843" s="26"/>
      <c r="AA843" s="26"/>
      <c r="AB843" s="24"/>
      <c r="AC843" s="26"/>
      <c r="AD843" s="24"/>
      <c r="AE843" s="24"/>
      <c r="AF843" s="24"/>
      <c r="AG843" s="24"/>
      <c r="AH843" s="24"/>
      <c r="AI843" s="24"/>
    </row>
    <row r="844" spans="1:35" ht="13.2">
      <c r="A844" s="20"/>
      <c r="B844" s="21"/>
      <c r="C844" s="21"/>
      <c r="D844" s="21"/>
      <c r="E844" s="21"/>
      <c r="F844" s="26"/>
      <c r="G844" s="24"/>
      <c r="H844" s="24"/>
      <c r="I844" s="24"/>
      <c r="J844" s="24"/>
      <c r="K844" s="24"/>
      <c r="L844" s="24"/>
      <c r="M844" s="24"/>
      <c r="N844" s="24"/>
      <c r="O844" s="24"/>
      <c r="P844" s="25"/>
      <c r="Q844" s="24"/>
      <c r="R844" s="24"/>
      <c r="S844" s="25"/>
      <c r="T844" s="24"/>
      <c r="U844" s="24"/>
      <c r="V844" s="24"/>
      <c r="W844" s="25"/>
      <c r="X844" s="24"/>
      <c r="Y844" s="24"/>
      <c r="Z844" s="26"/>
      <c r="AA844" s="26"/>
      <c r="AB844" s="24"/>
      <c r="AC844" s="26"/>
      <c r="AD844" s="24"/>
      <c r="AE844" s="24"/>
      <c r="AF844" s="24"/>
      <c r="AG844" s="24"/>
      <c r="AH844" s="24"/>
      <c r="AI844" s="24"/>
    </row>
    <row r="845" spans="1:35" ht="13.2">
      <c r="A845" s="20"/>
      <c r="B845" s="21"/>
      <c r="C845" s="21"/>
      <c r="D845" s="21"/>
      <c r="E845" s="21"/>
      <c r="F845" s="26"/>
      <c r="G845" s="24"/>
      <c r="H845" s="24"/>
      <c r="I845" s="24"/>
      <c r="J845" s="24"/>
      <c r="K845" s="24"/>
      <c r="L845" s="24"/>
      <c r="M845" s="24"/>
      <c r="N845" s="24"/>
      <c r="O845" s="24"/>
      <c r="P845" s="25"/>
      <c r="Q845" s="24"/>
      <c r="R845" s="24"/>
      <c r="S845" s="25"/>
      <c r="T845" s="24"/>
      <c r="U845" s="24"/>
      <c r="V845" s="24"/>
      <c r="W845" s="25"/>
      <c r="X845" s="24"/>
      <c r="Y845" s="24"/>
      <c r="Z845" s="26"/>
      <c r="AA845" s="26"/>
      <c r="AB845" s="24"/>
      <c r="AC845" s="26"/>
      <c r="AD845" s="24"/>
      <c r="AE845" s="24"/>
      <c r="AF845" s="24"/>
      <c r="AG845" s="24"/>
      <c r="AH845" s="24"/>
      <c r="AI845" s="24"/>
    </row>
    <row r="846" spans="1:35" ht="13.2">
      <c r="A846" s="20"/>
      <c r="B846" s="21"/>
      <c r="C846" s="21"/>
      <c r="D846" s="21"/>
      <c r="E846" s="21"/>
      <c r="F846" s="26"/>
      <c r="G846" s="24"/>
      <c r="H846" s="24"/>
      <c r="I846" s="24"/>
      <c r="J846" s="24"/>
      <c r="K846" s="24"/>
      <c r="L846" s="24"/>
      <c r="M846" s="24"/>
      <c r="N846" s="24"/>
      <c r="O846" s="24"/>
      <c r="P846" s="25"/>
      <c r="Q846" s="24"/>
      <c r="R846" s="24"/>
      <c r="S846" s="25"/>
      <c r="T846" s="24"/>
      <c r="U846" s="24"/>
      <c r="V846" s="24"/>
      <c r="W846" s="25"/>
      <c r="X846" s="24"/>
      <c r="Y846" s="24"/>
      <c r="Z846" s="26"/>
      <c r="AA846" s="26"/>
      <c r="AB846" s="24"/>
      <c r="AC846" s="26"/>
      <c r="AD846" s="24"/>
      <c r="AE846" s="24"/>
      <c r="AF846" s="24"/>
      <c r="AG846" s="24"/>
      <c r="AH846" s="24"/>
      <c r="AI846" s="24"/>
    </row>
    <row r="847" spans="1:35" ht="13.2">
      <c r="A847" s="20"/>
      <c r="B847" s="21"/>
      <c r="C847" s="21"/>
      <c r="D847" s="21"/>
      <c r="E847" s="21"/>
      <c r="F847" s="26"/>
      <c r="G847" s="24"/>
      <c r="H847" s="24"/>
      <c r="I847" s="24"/>
      <c r="J847" s="24"/>
      <c r="K847" s="24"/>
      <c r="L847" s="24"/>
      <c r="M847" s="24"/>
      <c r="N847" s="24"/>
      <c r="O847" s="24"/>
      <c r="P847" s="25"/>
      <c r="Q847" s="24"/>
      <c r="R847" s="24"/>
      <c r="S847" s="25"/>
      <c r="T847" s="24"/>
      <c r="U847" s="24"/>
      <c r="V847" s="24"/>
      <c r="W847" s="25"/>
      <c r="X847" s="24"/>
      <c r="Y847" s="24"/>
      <c r="Z847" s="26"/>
      <c r="AA847" s="26"/>
      <c r="AB847" s="24"/>
      <c r="AC847" s="26"/>
      <c r="AD847" s="24"/>
      <c r="AE847" s="24"/>
      <c r="AF847" s="24"/>
      <c r="AG847" s="24"/>
      <c r="AH847" s="24"/>
      <c r="AI847" s="24"/>
    </row>
    <row r="848" spans="1:35" ht="13.2">
      <c r="A848" s="20"/>
      <c r="B848" s="21"/>
      <c r="C848" s="21"/>
      <c r="D848" s="21"/>
      <c r="E848" s="21"/>
      <c r="F848" s="26"/>
      <c r="G848" s="24"/>
      <c r="H848" s="24"/>
      <c r="I848" s="24"/>
      <c r="J848" s="24"/>
      <c r="K848" s="24"/>
      <c r="L848" s="24"/>
      <c r="M848" s="24"/>
      <c r="N848" s="24"/>
      <c r="O848" s="24"/>
      <c r="P848" s="25"/>
      <c r="Q848" s="24"/>
      <c r="R848" s="24"/>
      <c r="S848" s="25"/>
      <c r="T848" s="24"/>
      <c r="U848" s="24"/>
      <c r="V848" s="24"/>
      <c r="W848" s="25"/>
      <c r="X848" s="24"/>
      <c r="Y848" s="24"/>
      <c r="Z848" s="26"/>
      <c r="AA848" s="26"/>
      <c r="AB848" s="24"/>
      <c r="AC848" s="26"/>
      <c r="AD848" s="24"/>
      <c r="AE848" s="24"/>
      <c r="AF848" s="24"/>
      <c r="AG848" s="24"/>
      <c r="AH848" s="24"/>
      <c r="AI848" s="24"/>
    </row>
    <row r="849" spans="1:35" ht="13.2">
      <c r="A849" s="20"/>
      <c r="B849" s="21"/>
      <c r="C849" s="21"/>
      <c r="D849" s="21"/>
      <c r="E849" s="21"/>
      <c r="F849" s="26"/>
      <c r="G849" s="24"/>
      <c r="H849" s="24"/>
      <c r="I849" s="24"/>
      <c r="J849" s="24"/>
      <c r="K849" s="24"/>
      <c r="L849" s="24"/>
      <c r="M849" s="24"/>
      <c r="N849" s="24"/>
      <c r="O849" s="24"/>
      <c r="P849" s="25"/>
      <c r="Q849" s="24"/>
      <c r="R849" s="24"/>
      <c r="S849" s="25"/>
      <c r="T849" s="24"/>
      <c r="U849" s="24"/>
      <c r="V849" s="24"/>
      <c r="W849" s="25"/>
      <c r="X849" s="24"/>
      <c r="Y849" s="24"/>
      <c r="Z849" s="26"/>
      <c r="AA849" s="26"/>
      <c r="AB849" s="24"/>
      <c r="AC849" s="26"/>
      <c r="AD849" s="24"/>
      <c r="AE849" s="24"/>
      <c r="AF849" s="24"/>
      <c r="AG849" s="24"/>
      <c r="AH849" s="24"/>
      <c r="AI849" s="24"/>
    </row>
    <row r="850" spans="1:35" ht="13.2">
      <c r="A850" s="20"/>
      <c r="B850" s="21"/>
      <c r="C850" s="21"/>
      <c r="D850" s="21"/>
      <c r="E850" s="21"/>
      <c r="F850" s="26"/>
      <c r="G850" s="24"/>
      <c r="H850" s="24"/>
      <c r="I850" s="24"/>
      <c r="J850" s="24"/>
      <c r="K850" s="24"/>
      <c r="L850" s="24"/>
      <c r="M850" s="24"/>
      <c r="N850" s="24"/>
      <c r="O850" s="24"/>
      <c r="P850" s="25"/>
      <c r="Q850" s="24"/>
      <c r="R850" s="24"/>
      <c r="S850" s="25"/>
      <c r="T850" s="24"/>
      <c r="U850" s="24"/>
      <c r="V850" s="24"/>
      <c r="W850" s="25"/>
      <c r="X850" s="24"/>
      <c r="Y850" s="24"/>
      <c r="Z850" s="26"/>
      <c r="AA850" s="26"/>
      <c r="AB850" s="24"/>
      <c r="AC850" s="26"/>
      <c r="AD850" s="24"/>
      <c r="AE850" s="24"/>
      <c r="AF850" s="24"/>
      <c r="AG850" s="24"/>
      <c r="AH850" s="24"/>
      <c r="AI850" s="24"/>
    </row>
    <row r="851" spans="1:35" ht="13.2">
      <c r="A851" s="20"/>
      <c r="B851" s="21"/>
      <c r="C851" s="21"/>
      <c r="D851" s="21"/>
      <c r="E851" s="21"/>
      <c r="F851" s="26"/>
      <c r="G851" s="24"/>
      <c r="H851" s="24"/>
      <c r="I851" s="24"/>
      <c r="J851" s="24"/>
      <c r="K851" s="24"/>
      <c r="L851" s="24"/>
      <c r="M851" s="24"/>
      <c r="N851" s="24"/>
      <c r="O851" s="24"/>
      <c r="P851" s="25"/>
      <c r="Q851" s="24"/>
      <c r="R851" s="24"/>
      <c r="S851" s="25"/>
      <c r="T851" s="24"/>
      <c r="U851" s="24"/>
      <c r="V851" s="24"/>
      <c r="W851" s="25"/>
      <c r="X851" s="24"/>
      <c r="Y851" s="24"/>
      <c r="Z851" s="26"/>
      <c r="AA851" s="26"/>
      <c r="AB851" s="24"/>
      <c r="AC851" s="26"/>
      <c r="AD851" s="24"/>
      <c r="AE851" s="24"/>
      <c r="AF851" s="24"/>
      <c r="AG851" s="24"/>
      <c r="AH851" s="24"/>
      <c r="AI851" s="24"/>
    </row>
    <row r="852" spans="1:35" ht="13.2">
      <c r="A852" s="20"/>
      <c r="B852" s="21"/>
      <c r="C852" s="21"/>
      <c r="D852" s="21"/>
      <c r="E852" s="21"/>
      <c r="F852" s="26"/>
      <c r="G852" s="24"/>
      <c r="H852" s="24"/>
      <c r="I852" s="24"/>
      <c r="J852" s="24"/>
      <c r="K852" s="24"/>
      <c r="L852" s="24"/>
      <c r="M852" s="24"/>
      <c r="N852" s="24"/>
      <c r="O852" s="24"/>
      <c r="P852" s="25"/>
      <c r="Q852" s="24"/>
      <c r="R852" s="24"/>
      <c r="S852" s="25"/>
      <c r="T852" s="24"/>
      <c r="U852" s="24"/>
      <c r="V852" s="24"/>
      <c r="W852" s="25"/>
      <c r="X852" s="24"/>
      <c r="Y852" s="24"/>
      <c r="Z852" s="26"/>
      <c r="AA852" s="26"/>
      <c r="AB852" s="24"/>
      <c r="AC852" s="26"/>
      <c r="AD852" s="24"/>
      <c r="AE852" s="24"/>
      <c r="AF852" s="24"/>
      <c r="AG852" s="24"/>
      <c r="AH852" s="24"/>
      <c r="AI852" s="24"/>
    </row>
    <row r="853" spans="1:35" ht="13.2">
      <c r="A853" s="20"/>
      <c r="B853" s="21"/>
      <c r="C853" s="21"/>
      <c r="D853" s="21"/>
      <c r="E853" s="21"/>
      <c r="F853" s="26"/>
      <c r="G853" s="24"/>
      <c r="H853" s="24"/>
      <c r="I853" s="24"/>
      <c r="J853" s="24"/>
      <c r="K853" s="24"/>
      <c r="L853" s="24"/>
      <c r="M853" s="24"/>
      <c r="N853" s="24"/>
      <c r="O853" s="24"/>
      <c r="P853" s="25"/>
      <c r="Q853" s="24"/>
      <c r="R853" s="24"/>
      <c r="S853" s="25"/>
      <c r="T853" s="24"/>
      <c r="U853" s="24"/>
      <c r="V853" s="24"/>
      <c r="W853" s="25"/>
      <c r="X853" s="24"/>
      <c r="Y853" s="24"/>
      <c r="Z853" s="26"/>
      <c r="AA853" s="26"/>
      <c r="AB853" s="24"/>
      <c r="AC853" s="26"/>
      <c r="AD853" s="24"/>
      <c r="AE853" s="24"/>
      <c r="AF853" s="24"/>
      <c r="AG853" s="24"/>
      <c r="AH853" s="24"/>
      <c r="AI853" s="24"/>
    </row>
    <row r="854" spans="1:35" ht="13.2">
      <c r="A854" s="20"/>
      <c r="B854" s="21"/>
      <c r="C854" s="21"/>
      <c r="D854" s="21"/>
      <c r="E854" s="21"/>
      <c r="F854" s="26"/>
      <c r="G854" s="24"/>
      <c r="H854" s="24"/>
      <c r="I854" s="24"/>
      <c r="J854" s="24"/>
      <c r="K854" s="24"/>
      <c r="L854" s="24"/>
      <c r="M854" s="24"/>
      <c r="N854" s="24"/>
      <c r="O854" s="24"/>
      <c r="P854" s="25"/>
      <c r="Q854" s="24"/>
      <c r="R854" s="24"/>
      <c r="S854" s="25"/>
      <c r="T854" s="24"/>
      <c r="U854" s="24"/>
      <c r="V854" s="24"/>
      <c r="W854" s="25"/>
      <c r="X854" s="24"/>
      <c r="Y854" s="24"/>
      <c r="Z854" s="26"/>
      <c r="AA854" s="26"/>
      <c r="AB854" s="24"/>
      <c r="AC854" s="26"/>
      <c r="AD854" s="24"/>
      <c r="AE854" s="24"/>
      <c r="AF854" s="24"/>
      <c r="AG854" s="24"/>
      <c r="AH854" s="24"/>
      <c r="AI854" s="24"/>
    </row>
    <row r="855" spans="1:35" ht="13.2">
      <c r="A855" s="20"/>
      <c r="B855" s="21"/>
      <c r="C855" s="21"/>
      <c r="D855" s="21"/>
      <c r="E855" s="21"/>
      <c r="F855" s="26"/>
      <c r="G855" s="24"/>
      <c r="H855" s="24"/>
      <c r="I855" s="24"/>
      <c r="J855" s="24"/>
      <c r="K855" s="24"/>
      <c r="L855" s="24"/>
      <c r="M855" s="24"/>
      <c r="N855" s="24"/>
      <c r="O855" s="24"/>
      <c r="P855" s="25"/>
      <c r="Q855" s="24"/>
      <c r="R855" s="24"/>
      <c r="S855" s="25"/>
      <c r="T855" s="24"/>
      <c r="U855" s="24"/>
      <c r="V855" s="24"/>
      <c r="W855" s="25"/>
      <c r="X855" s="24"/>
      <c r="Y855" s="24"/>
      <c r="Z855" s="26"/>
      <c r="AA855" s="26"/>
      <c r="AB855" s="24"/>
      <c r="AC855" s="26"/>
      <c r="AD855" s="24"/>
      <c r="AE855" s="24"/>
      <c r="AF855" s="24"/>
      <c r="AG855" s="24"/>
      <c r="AH855" s="24"/>
      <c r="AI855" s="24"/>
    </row>
    <row r="856" spans="1:35" ht="13.2">
      <c r="A856" s="20"/>
      <c r="B856" s="21"/>
      <c r="C856" s="21"/>
      <c r="D856" s="21"/>
      <c r="E856" s="21"/>
      <c r="F856" s="26"/>
      <c r="G856" s="24"/>
      <c r="H856" s="24"/>
      <c r="I856" s="24"/>
      <c r="J856" s="24"/>
      <c r="K856" s="24"/>
      <c r="L856" s="24"/>
      <c r="M856" s="24"/>
      <c r="N856" s="24"/>
      <c r="O856" s="24"/>
      <c r="P856" s="25"/>
      <c r="Q856" s="24"/>
      <c r="R856" s="24"/>
      <c r="S856" s="25"/>
      <c r="T856" s="24"/>
      <c r="U856" s="24"/>
      <c r="V856" s="24"/>
      <c r="W856" s="25"/>
      <c r="X856" s="24"/>
      <c r="Y856" s="24"/>
      <c r="Z856" s="26"/>
      <c r="AA856" s="26"/>
      <c r="AB856" s="24"/>
      <c r="AC856" s="26"/>
      <c r="AD856" s="24"/>
      <c r="AE856" s="24"/>
      <c r="AF856" s="24"/>
      <c r="AG856" s="24"/>
      <c r="AH856" s="24"/>
      <c r="AI856" s="24"/>
    </row>
    <row r="857" spans="1:35" ht="13.2">
      <c r="A857" s="20"/>
      <c r="B857" s="21"/>
      <c r="C857" s="21"/>
      <c r="D857" s="21"/>
      <c r="E857" s="21"/>
      <c r="F857" s="26"/>
      <c r="G857" s="24"/>
      <c r="H857" s="24"/>
      <c r="I857" s="24"/>
      <c r="J857" s="24"/>
      <c r="K857" s="24"/>
      <c r="L857" s="24"/>
      <c r="M857" s="24"/>
      <c r="N857" s="24"/>
      <c r="O857" s="24"/>
      <c r="P857" s="25"/>
      <c r="Q857" s="24"/>
      <c r="R857" s="24"/>
      <c r="S857" s="25"/>
      <c r="T857" s="24"/>
      <c r="U857" s="24"/>
      <c r="V857" s="24"/>
      <c r="W857" s="25"/>
      <c r="X857" s="24"/>
      <c r="Y857" s="24"/>
      <c r="Z857" s="26"/>
      <c r="AA857" s="26"/>
      <c r="AB857" s="24"/>
      <c r="AC857" s="26"/>
      <c r="AD857" s="24"/>
      <c r="AE857" s="24"/>
      <c r="AF857" s="24"/>
      <c r="AG857" s="24"/>
      <c r="AH857" s="24"/>
      <c r="AI857" s="24"/>
    </row>
    <row r="858" spans="1:35" ht="13.2">
      <c r="A858" s="20"/>
      <c r="B858" s="21"/>
      <c r="C858" s="21"/>
      <c r="D858" s="21"/>
      <c r="E858" s="21"/>
      <c r="F858" s="26"/>
      <c r="G858" s="24"/>
      <c r="H858" s="24"/>
      <c r="I858" s="24"/>
      <c r="J858" s="24"/>
      <c r="K858" s="24"/>
      <c r="L858" s="24"/>
      <c r="M858" s="24"/>
      <c r="N858" s="24"/>
      <c r="O858" s="24"/>
      <c r="P858" s="25"/>
      <c r="Q858" s="24"/>
      <c r="R858" s="24"/>
      <c r="S858" s="25"/>
      <c r="T858" s="24"/>
      <c r="U858" s="24"/>
      <c r="V858" s="24"/>
      <c r="W858" s="25"/>
      <c r="X858" s="24"/>
      <c r="Y858" s="24"/>
      <c r="Z858" s="26"/>
      <c r="AA858" s="26"/>
      <c r="AB858" s="24"/>
      <c r="AC858" s="26"/>
      <c r="AD858" s="24"/>
      <c r="AE858" s="24"/>
      <c r="AF858" s="24"/>
      <c r="AG858" s="24"/>
      <c r="AH858" s="24"/>
      <c r="AI858" s="24"/>
    </row>
    <row r="859" spans="1:35" ht="13.2">
      <c r="A859" s="20"/>
      <c r="B859" s="21"/>
      <c r="C859" s="21"/>
      <c r="D859" s="21"/>
      <c r="E859" s="21"/>
      <c r="F859" s="26"/>
      <c r="G859" s="24"/>
      <c r="H859" s="24"/>
      <c r="I859" s="24"/>
      <c r="J859" s="24"/>
      <c r="K859" s="24"/>
      <c r="L859" s="24"/>
      <c r="M859" s="24"/>
      <c r="N859" s="24"/>
      <c r="O859" s="24"/>
      <c r="P859" s="25"/>
      <c r="Q859" s="24"/>
      <c r="R859" s="24"/>
      <c r="S859" s="25"/>
      <c r="T859" s="24"/>
      <c r="U859" s="24"/>
      <c r="V859" s="24"/>
      <c r="W859" s="25"/>
      <c r="X859" s="24"/>
      <c r="Y859" s="24"/>
      <c r="Z859" s="26"/>
      <c r="AA859" s="26"/>
      <c r="AB859" s="24"/>
      <c r="AC859" s="26"/>
      <c r="AD859" s="24"/>
      <c r="AE859" s="24"/>
      <c r="AF859" s="24"/>
      <c r="AG859" s="24"/>
      <c r="AH859" s="24"/>
      <c r="AI859" s="24"/>
    </row>
    <row r="860" spans="1:35" ht="13.2">
      <c r="A860" s="20"/>
      <c r="B860" s="21"/>
      <c r="C860" s="21"/>
      <c r="D860" s="21"/>
      <c r="E860" s="21"/>
      <c r="F860" s="26"/>
      <c r="G860" s="24"/>
      <c r="H860" s="24"/>
      <c r="I860" s="24"/>
      <c r="J860" s="24"/>
      <c r="K860" s="24"/>
      <c r="L860" s="24"/>
      <c r="M860" s="24"/>
      <c r="N860" s="24"/>
      <c r="O860" s="24"/>
      <c r="P860" s="25"/>
      <c r="Q860" s="24"/>
      <c r="R860" s="24"/>
      <c r="S860" s="25"/>
      <c r="T860" s="24"/>
      <c r="U860" s="24"/>
      <c r="V860" s="24"/>
      <c r="W860" s="25"/>
      <c r="X860" s="24"/>
      <c r="Y860" s="24"/>
      <c r="Z860" s="26"/>
      <c r="AA860" s="26"/>
      <c r="AB860" s="24"/>
      <c r="AC860" s="26"/>
      <c r="AD860" s="24"/>
      <c r="AE860" s="24"/>
      <c r="AF860" s="24"/>
      <c r="AG860" s="24"/>
      <c r="AH860" s="24"/>
      <c r="AI860" s="24"/>
    </row>
    <row r="861" spans="1:35" ht="13.2">
      <c r="A861" s="20"/>
      <c r="B861" s="21"/>
      <c r="C861" s="21"/>
      <c r="D861" s="21"/>
      <c r="E861" s="21"/>
      <c r="F861" s="26"/>
      <c r="G861" s="24"/>
      <c r="H861" s="24"/>
      <c r="I861" s="24"/>
      <c r="J861" s="24"/>
      <c r="K861" s="24"/>
      <c r="L861" s="24"/>
      <c r="M861" s="24"/>
      <c r="N861" s="24"/>
      <c r="O861" s="24"/>
      <c r="P861" s="25"/>
      <c r="Q861" s="24"/>
      <c r="R861" s="24"/>
      <c r="S861" s="25"/>
      <c r="T861" s="24"/>
      <c r="U861" s="24"/>
      <c r="V861" s="24"/>
      <c r="W861" s="25"/>
      <c r="X861" s="24"/>
      <c r="Y861" s="24"/>
      <c r="Z861" s="26"/>
      <c r="AA861" s="26"/>
      <c r="AB861" s="24"/>
      <c r="AC861" s="26"/>
      <c r="AD861" s="24"/>
      <c r="AE861" s="24"/>
      <c r="AF861" s="24"/>
      <c r="AG861" s="24"/>
      <c r="AH861" s="24"/>
      <c r="AI861" s="24"/>
    </row>
    <row r="862" spans="1:35" ht="13.2">
      <c r="A862" s="20"/>
      <c r="B862" s="21"/>
      <c r="C862" s="21"/>
      <c r="D862" s="21"/>
      <c r="E862" s="21"/>
      <c r="F862" s="26"/>
      <c r="G862" s="24"/>
      <c r="H862" s="24"/>
      <c r="I862" s="24"/>
      <c r="J862" s="24"/>
      <c r="K862" s="24"/>
      <c r="L862" s="24"/>
      <c r="M862" s="24"/>
      <c r="N862" s="24"/>
      <c r="O862" s="24"/>
      <c r="P862" s="25"/>
      <c r="Q862" s="24"/>
      <c r="R862" s="24"/>
      <c r="S862" s="25"/>
      <c r="T862" s="24"/>
      <c r="U862" s="24"/>
      <c r="V862" s="24"/>
      <c r="W862" s="25"/>
      <c r="X862" s="24"/>
      <c r="Y862" s="24"/>
      <c r="Z862" s="26"/>
      <c r="AA862" s="26"/>
      <c r="AB862" s="24"/>
      <c r="AC862" s="26"/>
      <c r="AD862" s="24"/>
      <c r="AE862" s="24"/>
      <c r="AF862" s="24"/>
      <c r="AG862" s="24"/>
      <c r="AH862" s="24"/>
      <c r="AI862" s="24"/>
    </row>
    <row r="863" spans="1:35" ht="13.2">
      <c r="A863" s="20"/>
      <c r="B863" s="21"/>
      <c r="C863" s="21"/>
      <c r="D863" s="21"/>
      <c r="E863" s="21"/>
      <c r="F863" s="26"/>
      <c r="G863" s="24"/>
      <c r="H863" s="24"/>
      <c r="I863" s="24"/>
      <c r="J863" s="24"/>
      <c r="K863" s="24"/>
      <c r="L863" s="24"/>
      <c r="M863" s="24"/>
      <c r="N863" s="24"/>
      <c r="O863" s="24"/>
      <c r="P863" s="25"/>
      <c r="Q863" s="24"/>
      <c r="R863" s="24"/>
      <c r="S863" s="25"/>
      <c r="T863" s="24"/>
      <c r="U863" s="24"/>
      <c r="V863" s="24"/>
      <c r="W863" s="25"/>
      <c r="X863" s="24"/>
      <c r="Y863" s="24"/>
      <c r="Z863" s="26"/>
      <c r="AA863" s="26"/>
      <c r="AB863" s="24"/>
      <c r="AC863" s="26"/>
      <c r="AD863" s="24"/>
      <c r="AE863" s="24"/>
      <c r="AF863" s="24"/>
      <c r="AG863" s="24"/>
      <c r="AH863" s="24"/>
      <c r="AI863" s="24"/>
    </row>
    <row r="864" spans="1:35" ht="13.2">
      <c r="A864" s="20"/>
      <c r="B864" s="21"/>
      <c r="C864" s="21"/>
      <c r="D864" s="21"/>
      <c r="E864" s="21"/>
      <c r="F864" s="26"/>
      <c r="G864" s="24"/>
      <c r="H864" s="24"/>
      <c r="I864" s="24"/>
      <c r="J864" s="24"/>
      <c r="K864" s="24"/>
      <c r="L864" s="24"/>
      <c r="M864" s="24"/>
      <c r="N864" s="24"/>
      <c r="O864" s="24"/>
      <c r="P864" s="25"/>
      <c r="Q864" s="24"/>
      <c r="R864" s="24"/>
      <c r="S864" s="25"/>
      <c r="T864" s="24"/>
      <c r="U864" s="24"/>
      <c r="V864" s="24"/>
      <c r="W864" s="25"/>
      <c r="X864" s="24"/>
      <c r="Y864" s="24"/>
      <c r="Z864" s="26"/>
      <c r="AA864" s="26"/>
      <c r="AB864" s="24"/>
      <c r="AC864" s="26"/>
      <c r="AD864" s="24"/>
      <c r="AE864" s="24"/>
      <c r="AF864" s="24"/>
      <c r="AG864" s="24"/>
      <c r="AH864" s="24"/>
      <c r="AI864" s="24"/>
    </row>
    <row r="865" spans="1:35" ht="13.2">
      <c r="A865" s="20"/>
      <c r="B865" s="21"/>
      <c r="C865" s="21"/>
      <c r="D865" s="21"/>
      <c r="E865" s="21"/>
      <c r="F865" s="26"/>
      <c r="G865" s="24"/>
      <c r="H865" s="24"/>
      <c r="I865" s="24"/>
      <c r="J865" s="24"/>
      <c r="K865" s="24"/>
      <c r="L865" s="24"/>
      <c r="M865" s="24"/>
      <c r="N865" s="24"/>
      <c r="O865" s="24"/>
      <c r="P865" s="25"/>
      <c r="Q865" s="24"/>
      <c r="R865" s="24"/>
      <c r="S865" s="25"/>
      <c r="T865" s="24"/>
      <c r="U865" s="24"/>
      <c r="V865" s="24"/>
      <c r="W865" s="25"/>
      <c r="X865" s="24"/>
      <c r="Y865" s="24"/>
      <c r="Z865" s="26"/>
      <c r="AA865" s="26"/>
      <c r="AB865" s="24"/>
      <c r="AC865" s="26"/>
      <c r="AD865" s="24"/>
      <c r="AE865" s="24"/>
      <c r="AF865" s="24"/>
      <c r="AG865" s="24"/>
      <c r="AH865" s="24"/>
      <c r="AI865" s="24"/>
    </row>
    <row r="866" spans="1:35" ht="13.2">
      <c r="A866" s="20"/>
      <c r="B866" s="21"/>
      <c r="C866" s="21"/>
      <c r="D866" s="21"/>
      <c r="E866" s="21"/>
      <c r="F866" s="26"/>
      <c r="G866" s="24"/>
      <c r="H866" s="24"/>
      <c r="I866" s="24"/>
      <c r="J866" s="24"/>
      <c r="K866" s="24"/>
      <c r="L866" s="24"/>
      <c r="M866" s="24"/>
      <c r="N866" s="24"/>
      <c r="O866" s="24"/>
      <c r="P866" s="25"/>
      <c r="Q866" s="24"/>
      <c r="R866" s="24"/>
      <c r="S866" s="25"/>
      <c r="T866" s="24"/>
      <c r="U866" s="24"/>
      <c r="V866" s="24"/>
      <c r="W866" s="25"/>
      <c r="X866" s="24"/>
      <c r="Y866" s="24"/>
      <c r="Z866" s="26"/>
      <c r="AA866" s="26"/>
      <c r="AB866" s="24"/>
      <c r="AC866" s="26"/>
      <c r="AD866" s="24"/>
      <c r="AE866" s="24"/>
      <c r="AF866" s="24"/>
      <c r="AG866" s="24"/>
      <c r="AH866" s="24"/>
      <c r="AI866" s="24"/>
    </row>
    <row r="867" spans="1:35" ht="13.2">
      <c r="A867" s="20"/>
      <c r="B867" s="21"/>
      <c r="C867" s="21"/>
      <c r="D867" s="21"/>
      <c r="E867" s="21"/>
      <c r="F867" s="26"/>
      <c r="G867" s="24"/>
      <c r="H867" s="24"/>
      <c r="I867" s="24"/>
      <c r="J867" s="24"/>
      <c r="K867" s="24"/>
      <c r="L867" s="24"/>
      <c r="M867" s="24"/>
      <c r="N867" s="24"/>
      <c r="O867" s="24"/>
      <c r="P867" s="25"/>
      <c r="Q867" s="24"/>
      <c r="R867" s="24"/>
      <c r="S867" s="25"/>
      <c r="T867" s="24"/>
      <c r="U867" s="24"/>
      <c r="V867" s="24"/>
      <c r="W867" s="25"/>
      <c r="X867" s="24"/>
      <c r="Y867" s="24"/>
      <c r="Z867" s="26"/>
      <c r="AA867" s="26"/>
      <c r="AB867" s="24"/>
      <c r="AC867" s="26"/>
      <c r="AD867" s="24"/>
      <c r="AE867" s="24"/>
      <c r="AF867" s="24"/>
      <c r="AG867" s="24"/>
      <c r="AH867" s="24"/>
      <c r="AI867" s="24"/>
    </row>
    <row r="868" spans="1:35" ht="13.2">
      <c r="A868" s="20"/>
      <c r="B868" s="21"/>
      <c r="C868" s="21"/>
      <c r="D868" s="21"/>
      <c r="E868" s="21"/>
      <c r="F868" s="26"/>
      <c r="G868" s="24"/>
      <c r="H868" s="24"/>
      <c r="I868" s="24"/>
      <c r="J868" s="24"/>
      <c r="K868" s="24"/>
      <c r="L868" s="24"/>
      <c r="M868" s="24"/>
      <c r="N868" s="24"/>
      <c r="O868" s="24"/>
      <c r="P868" s="25"/>
      <c r="Q868" s="24"/>
      <c r="R868" s="24"/>
      <c r="S868" s="25"/>
      <c r="T868" s="24"/>
      <c r="U868" s="24"/>
      <c r="V868" s="24"/>
      <c r="W868" s="25"/>
      <c r="X868" s="24"/>
      <c r="Y868" s="24"/>
      <c r="Z868" s="26"/>
      <c r="AA868" s="26"/>
      <c r="AB868" s="24"/>
      <c r="AC868" s="26"/>
      <c r="AD868" s="24"/>
      <c r="AE868" s="24"/>
      <c r="AF868" s="24"/>
      <c r="AG868" s="24"/>
      <c r="AH868" s="24"/>
      <c r="AI868" s="24"/>
    </row>
    <row r="869" spans="1:35" ht="13.2">
      <c r="A869" s="20"/>
      <c r="B869" s="21"/>
      <c r="C869" s="21"/>
      <c r="D869" s="21"/>
      <c r="E869" s="21"/>
      <c r="F869" s="26"/>
      <c r="G869" s="24"/>
      <c r="H869" s="24"/>
      <c r="I869" s="24"/>
      <c r="J869" s="24"/>
      <c r="K869" s="24"/>
      <c r="L869" s="24"/>
      <c r="M869" s="24"/>
      <c r="N869" s="24"/>
      <c r="O869" s="24"/>
      <c r="P869" s="25"/>
      <c r="Q869" s="24"/>
      <c r="R869" s="24"/>
      <c r="S869" s="25"/>
      <c r="T869" s="24"/>
      <c r="U869" s="24"/>
      <c r="V869" s="24"/>
      <c r="W869" s="25"/>
      <c r="X869" s="24"/>
      <c r="Y869" s="24"/>
      <c r="Z869" s="26"/>
      <c r="AA869" s="26"/>
      <c r="AB869" s="24"/>
      <c r="AC869" s="26"/>
      <c r="AD869" s="24"/>
      <c r="AE869" s="24"/>
      <c r="AF869" s="24"/>
      <c r="AG869" s="24"/>
      <c r="AH869" s="24"/>
      <c r="AI869" s="24"/>
    </row>
    <row r="870" spans="1:35" ht="13.2">
      <c r="A870" s="20"/>
      <c r="B870" s="21"/>
      <c r="C870" s="21"/>
      <c r="D870" s="21"/>
      <c r="E870" s="21"/>
      <c r="F870" s="26"/>
      <c r="G870" s="24"/>
      <c r="H870" s="24"/>
      <c r="I870" s="24"/>
      <c r="J870" s="24"/>
      <c r="K870" s="24"/>
      <c r="L870" s="24"/>
      <c r="M870" s="24"/>
      <c r="N870" s="24"/>
      <c r="O870" s="24"/>
      <c r="P870" s="25"/>
      <c r="Q870" s="24"/>
      <c r="R870" s="24"/>
      <c r="S870" s="25"/>
      <c r="T870" s="24"/>
      <c r="U870" s="24"/>
      <c r="V870" s="24"/>
      <c r="W870" s="25"/>
      <c r="X870" s="24"/>
      <c r="Y870" s="24"/>
      <c r="Z870" s="26"/>
      <c r="AA870" s="26"/>
      <c r="AB870" s="24"/>
      <c r="AC870" s="26"/>
      <c r="AD870" s="24"/>
      <c r="AE870" s="24"/>
      <c r="AF870" s="24"/>
      <c r="AG870" s="24"/>
      <c r="AH870" s="24"/>
      <c r="AI870" s="24"/>
    </row>
    <row r="871" spans="1:35" ht="13.2">
      <c r="A871" s="20"/>
      <c r="B871" s="21"/>
      <c r="C871" s="21"/>
      <c r="D871" s="21"/>
      <c r="E871" s="21"/>
      <c r="F871" s="26"/>
      <c r="G871" s="24"/>
      <c r="H871" s="24"/>
      <c r="I871" s="24"/>
      <c r="J871" s="24"/>
      <c r="K871" s="24"/>
      <c r="L871" s="24"/>
      <c r="M871" s="24"/>
      <c r="N871" s="24"/>
      <c r="O871" s="24"/>
      <c r="P871" s="25"/>
      <c r="Q871" s="24"/>
      <c r="R871" s="24"/>
      <c r="S871" s="25"/>
      <c r="T871" s="24"/>
      <c r="U871" s="24"/>
      <c r="V871" s="24"/>
      <c r="W871" s="25"/>
      <c r="X871" s="24"/>
      <c r="Y871" s="24"/>
      <c r="Z871" s="26"/>
      <c r="AA871" s="26"/>
      <c r="AB871" s="24"/>
      <c r="AC871" s="26"/>
      <c r="AD871" s="24"/>
      <c r="AE871" s="24"/>
      <c r="AF871" s="24"/>
      <c r="AG871" s="24"/>
      <c r="AH871" s="24"/>
      <c r="AI871" s="24"/>
    </row>
    <row r="872" spans="1:35" ht="13.2">
      <c r="A872" s="20"/>
      <c r="B872" s="21"/>
      <c r="C872" s="21"/>
      <c r="D872" s="21"/>
      <c r="E872" s="21"/>
      <c r="F872" s="26"/>
      <c r="G872" s="24"/>
      <c r="H872" s="24"/>
      <c r="I872" s="24"/>
      <c r="J872" s="24"/>
      <c r="K872" s="24"/>
      <c r="L872" s="24"/>
      <c r="M872" s="24"/>
      <c r="N872" s="24"/>
      <c r="O872" s="24"/>
      <c r="P872" s="25"/>
      <c r="Q872" s="24"/>
      <c r="R872" s="24"/>
      <c r="S872" s="25"/>
      <c r="T872" s="24"/>
      <c r="U872" s="24"/>
      <c r="V872" s="24"/>
      <c r="W872" s="25"/>
      <c r="X872" s="24"/>
      <c r="Y872" s="24"/>
      <c r="Z872" s="26"/>
      <c r="AA872" s="26"/>
      <c r="AB872" s="24"/>
      <c r="AC872" s="26"/>
      <c r="AD872" s="24"/>
      <c r="AE872" s="24"/>
      <c r="AF872" s="24"/>
      <c r="AG872" s="24"/>
      <c r="AH872" s="24"/>
      <c r="AI872" s="24"/>
    </row>
    <row r="873" spans="1:35" ht="13.2">
      <c r="A873" s="20"/>
      <c r="B873" s="21"/>
      <c r="C873" s="21"/>
      <c r="D873" s="21"/>
      <c r="E873" s="21"/>
      <c r="F873" s="26"/>
      <c r="G873" s="24"/>
      <c r="H873" s="24"/>
      <c r="I873" s="24"/>
      <c r="J873" s="24"/>
      <c r="K873" s="24"/>
      <c r="L873" s="24"/>
      <c r="M873" s="24"/>
      <c r="N873" s="24"/>
      <c r="O873" s="24"/>
      <c r="P873" s="25"/>
      <c r="Q873" s="24"/>
      <c r="R873" s="24"/>
      <c r="S873" s="25"/>
      <c r="T873" s="24"/>
      <c r="U873" s="24"/>
      <c r="V873" s="24"/>
      <c r="W873" s="25"/>
      <c r="X873" s="24"/>
      <c r="Y873" s="24"/>
      <c r="Z873" s="26"/>
      <c r="AA873" s="26"/>
      <c r="AB873" s="24"/>
      <c r="AC873" s="26"/>
      <c r="AD873" s="24"/>
      <c r="AE873" s="24"/>
      <c r="AF873" s="24"/>
      <c r="AG873" s="24"/>
      <c r="AH873" s="24"/>
      <c r="AI873" s="24"/>
    </row>
    <row r="874" spans="1:35" ht="13.2">
      <c r="A874" s="20"/>
      <c r="B874" s="21"/>
      <c r="C874" s="21"/>
      <c r="D874" s="21"/>
      <c r="E874" s="21"/>
      <c r="F874" s="26"/>
      <c r="G874" s="24"/>
      <c r="H874" s="24"/>
      <c r="I874" s="24"/>
      <c r="J874" s="24"/>
      <c r="K874" s="24"/>
      <c r="L874" s="24"/>
      <c r="M874" s="24"/>
      <c r="N874" s="24"/>
      <c r="O874" s="24"/>
      <c r="P874" s="25"/>
      <c r="Q874" s="24"/>
      <c r="R874" s="24"/>
      <c r="S874" s="25"/>
      <c r="T874" s="24"/>
      <c r="U874" s="24"/>
      <c r="V874" s="24"/>
      <c r="W874" s="25"/>
      <c r="X874" s="24"/>
      <c r="Y874" s="24"/>
      <c r="Z874" s="26"/>
      <c r="AA874" s="26"/>
      <c r="AB874" s="24"/>
      <c r="AC874" s="26"/>
      <c r="AD874" s="24"/>
      <c r="AE874" s="24"/>
      <c r="AF874" s="24"/>
      <c r="AG874" s="24"/>
      <c r="AH874" s="24"/>
      <c r="AI874" s="24"/>
    </row>
    <row r="875" spans="1:35" ht="13.2">
      <c r="A875" s="20"/>
      <c r="B875" s="21"/>
      <c r="C875" s="21"/>
      <c r="D875" s="21"/>
      <c r="E875" s="21"/>
      <c r="F875" s="26"/>
      <c r="G875" s="24"/>
      <c r="H875" s="24"/>
      <c r="I875" s="24"/>
      <c r="J875" s="24"/>
      <c r="K875" s="24"/>
      <c r="L875" s="24"/>
      <c r="M875" s="24"/>
      <c r="N875" s="24"/>
      <c r="O875" s="24"/>
      <c r="P875" s="25"/>
      <c r="Q875" s="24"/>
      <c r="R875" s="24"/>
      <c r="S875" s="25"/>
      <c r="T875" s="24"/>
      <c r="U875" s="24"/>
      <c r="V875" s="24"/>
      <c r="W875" s="25"/>
      <c r="X875" s="24"/>
      <c r="Y875" s="24"/>
      <c r="Z875" s="26"/>
      <c r="AA875" s="26"/>
      <c r="AB875" s="24"/>
      <c r="AC875" s="26"/>
      <c r="AD875" s="24"/>
      <c r="AE875" s="24"/>
      <c r="AF875" s="24"/>
      <c r="AG875" s="24"/>
      <c r="AH875" s="24"/>
      <c r="AI875" s="24"/>
    </row>
    <row r="876" spans="1:35" ht="13.2">
      <c r="A876" s="20"/>
      <c r="B876" s="21"/>
      <c r="C876" s="21"/>
      <c r="D876" s="21"/>
      <c r="E876" s="21"/>
      <c r="F876" s="26"/>
      <c r="G876" s="24"/>
      <c r="H876" s="24"/>
      <c r="I876" s="24"/>
      <c r="J876" s="24"/>
      <c r="K876" s="24"/>
      <c r="L876" s="24"/>
      <c r="M876" s="24"/>
      <c r="N876" s="24"/>
      <c r="O876" s="24"/>
      <c r="P876" s="25"/>
      <c r="Q876" s="24"/>
      <c r="R876" s="24"/>
      <c r="S876" s="25"/>
      <c r="T876" s="24"/>
      <c r="U876" s="24"/>
      <c r="V876" s="24"/>
      <c r="W876" s="25"/>
      <c r="X876" s="24"/>
      <c r="Y876" s="24"/>
      <c r="Z876" s="26"/>
      <c r="AA876" s="26"/>
      <c r="AB876" s="24"/>
      <c r="AC876" s="26"/>
      <c r="AD876" s="24"/>
      <c r="AE876" s="24"/>
      <c r="AF876" s="24"/>
      <c r="AG876" s="24"/>
      <c r="AH876" s="24"/>
      <c r="AI876" s="24"/>
    </row>
    <row r="877" spans="1:35" ht="13.2">
      <c r="A877" s="20"/>
      <c r="B877" s="21"/>
      <c r="C877" s="21"/>
      <c r="D877" s="21"/>
      <c r="E877" s="21"/>
      <c r="F877" s="26"/>
      <c r="G877" s="24"/>
      <c r="H877" s="24"/>
      <c r="I877" s="24"/>
      <c r="J877" s="24"/>
      <c r="K877" s="24"/>
      <c r="L877" s="24"/>
      <c r="M877" s="24"/>
      <c r="N877" s="24"/>
      <c r="O877" s="24"/>
      <c r="P877" s="25"/>
      <c r="Q877" s="24"/>
      <c r="R877" s="24"/>
      <c r="S877" s="25"/>
      <c r="T877" s="24"/>
      <c r="U877" s="24"/>
      <c r="V877" s="24"/>
      <c r="W877" s="25"/>
      <c r="X877" s="24"/>
      <c r="Y877" s="24"/>
      <c r="Z877" s="26"/>
      <c r="AA877" s="26"/>
      <c r="AB877" s="24"/>
      <c r="AC877" s="26"/>
      <c r="AD877" s="24"/>
      <c r="AE877" s="24"/>
      <c r="AF877" s="24"/>
      <c r="AG877" s="24"/>
      <c r="AH877" s="24"/>
      <c r="AI877" s="24"/>
    </row>
    <row r="878" spans="1:35" ht="13.2">
      <c r="A878" s="20"/>
      <c r="B878" s="21"/>
      <c r="C878" s="21"/>
      <c r="D878" s="21"/>
      <c r="E878" s="21"/>
      <c r="F878" s="26"/>
      <c r="G878" s="24"/>
      <c r="H878" s="24"/>
      <c r="I878" s="24"/>
      <c r="J878" s="24"/>
      <c r="K878" s="24"/>
      <c r="L878" s="24"/>
      <c r="M878" s="24"/>
      <c r="N878" s="24"/>
      <c r="O878" s="24"/>
      <c r="P878" s="25"/>
      <c r="Q878" s="24"/>
      <c r="R878" s="24"/>
      <c r="S878" s="25"/>
      <c r="T878" s="24"/>
      <c r="U878" s="24"/>
      <c r="V878" s="24"/>
      <c r="W878" s="25"/>
      <c r="X878" s="24"/>
      <c r="Y878" s="24"/>
      <c r="Z878" s="26"/>
      <c r="AA878" s="26"/>
      <c r="AB878" s="24"/>
      <c r="AC878" s="26"/>
      <c r="AD878" s="24"/>
      <c r="AE878" s="24"/>
      <c r="AF878" s="24"/>
      <c r="AG878" s="24"/>
      <c r="AH878" s="24"/>
      <c r="AI878" s="24"/>
    </row>
    <row r="879" spans="1:35" ht="13.2">
      <c r="A879" s="20"/>
      <c r="B879" s="21"/>
      <c r="C879" s="21"/>
      <c r="D879" s="21"/>
      <c r="E879" s="21"/>
      <c r="F879" s="26"/>
      <c r="G879" s="24"/>
      <c r="H879" s="24"/>
      <c r="I879" s="24"/>
      <c r="J879" s="24"/>
      <c r="K879" s="24"/>
      <c r="L879" s="24"/>
      <c r="M879" s="24"/>
      <c r="N879" s="24"/>
      <c r="O879" s="24"/>
      <c r="P879" s="25"/>
      <c r="Q879" s="24"/>
      <c r="R879" s="24"/>
      <c r="S879" s="25"/>
      <c r="T879" s="24"/>
      <c r="U879" s="24"/>
      <c r="V879" s="24"/>
      <c r="W879" s="25"/>
      <c r="X879" s="24"/>
      <c r="Y879" s="24"/>
      <c r="Z879" s="26"/>
      <c r="AA879" s="26"/>
      <c r="AB879" s="24"/>
      <c r="AC879" s="26"/>
      <c r="AD879" s="24"/>
      <c r="AE879" s="24"/>
      <c r="AF879" s="24"/>
      <c r="AG879" s="24"/>
      <c r="AH879" s="24"/>
      <c r="AI879" s="24"/>
    </row>
    <row r="880" spans="1:35" ht="13.2">
      <c r="A880" s="20"/>
      <c r="B880" s="21"/>
      <c r="C880" s="21"/>
      <c r="D880" s="21"/>
      <c r="E880" s="21"/>
      <c r="F880" s="26"/>
      <c r="G880" s="24"/>
      <c r="H880" s="24"/>
      <c r="I880" s="24"/>
      <c r="J880" s="24"/>
      <c r="K880" s="24"/>
      <c r="L880" s="24"/>
      <c r="M880" s="24"/>
      <c r="N880" s="24"/>
      <c r="O880" s="24"/>
      <c r="P880" s="25"/>
      <c r="Q880" s="24"/>
      <c r="R880" s="24"/>
      <c r="S880" s="25"/>
      <c r="T880" s="24"/>
      <c r="U880" s="24"/>
      <c r="V880" s="24"/>
      <c r="W880" s="25"/>
      <c r="X880" s="24"/>
      <c r="Y880" s="24"/>
      <c r="Z880" s="26"/>
      <c r="AA880" s="26"/>
      <c r="AB880" s="24"/>
      <c r="AC880" s="26"/>
      <c r="AD880" s="24"/>
      <c r="AE880" s="24"/>
      <c r="AF880" s="24"/>
      <c r="AG880" s="24"/>
      <c r="AH880" s="24"/>
      <c r="AI880" s="24"/>
    </row>
    <row r="881" spans="1:35" ht="13.2">
      <c r="A881" s="20"/>
      <c r="B881" s="21"/>
      <c r="C881" s="21"/>
      <c r="D881" s="21"/>
      <c r="E881" s="21"/>
      <c r="F881" s="26"/>
      <c r="G881" s="24"/>
      <c r="H881" s="24"/>
      <c r="I881" s="24"/>
      <c r="J881" s="24"/>
      <c r="K881" s="24"/>
      <c r="L881" s="24"/>
      <c r="M881" s="24"/>
      <c r="N881" s="24"/>
      <c r="O881" s="24"/>
      <c r="P881" s="25"/>
      <c r="Q881" s="24"/>
      <c r="R881" s="24"/>
      <c r="S881" s="25"/>
      <c r="T881" s="24"/>
      <c r="U881" s="24"/>
      <c r="V881" s="24"/>
      <c r="W881" s="25"/>
      <c r="X881" s="24"/>
      <c r="Y881" s="24"/>
      <c r="Z881" s="26"/>
      <c r="AA881" s="26"/>
      <c r="AB881" s="24"/>
      <c r="AC881" s="26"/>
      <c r="AD881" s="24"/>
      <c r="AE881" s="24"/>
      <c r="AF881" s="24"/>
      <c r="AG881" s="24"/>
      <c r="AH881" s="24"/>
      <c r="AI881" s="24"/>
    </row>
    <row r="882" spans="1:35" ht="13.2">
      <c r="A882" s="20"/>
      <c r="B882" s="21"/>
      <c r="C882" s="21"/>
      <c r="D882" s="21"/>
      <c r="E882" s="21"/>
      <c r="F882" s="26"/>
      <c r="G882" s="24"/>
      <c r="H882" s="24"/>
      <c r="I882" s="24"/>
      <c r="J882" s="24"/>
      <c r="K882" s="24"/>
      <c r="L882" s="24"/>
      <c r="M882" s="24"/>
      <c r="N882" s="24"/>
      <c r="O882" s="24"/>
      <c r="P882" s="25"/>
      <c r="Q882" s="24"/>
      <c r="R882" s="24"/>
      <c r="S882" s="25"/>
      <c r="T882" s="24"/>
      <c r="U882" s="24"/>
      <c r="V882" s="24"/>
      <c r="W882" s="25"/>
      <c r="X882" s="24"/>
      <c r="Y882" s="24"/>
      <c r="Z882" s="26"/>
      <c r="AA882" s="26"/>
      <c r="AB882" s="24"/>
      <c r="AC882" s="26"/>
      <c r="AD882" s="24"/>
      <c r="AE882" s="24"/>
      <c r="AF882" s="24"/>
      <c r="AG882" s="24"/>
      <c r="AH882" s="24"/>
      <c r="AI882" s="24"/>
    </row>
    <row r="883" spans="1:35" ht="13.2">
      <c r="A883" s="20"/>
      <c r="B883" s="21"/>
      <c r="C883" s="21"/>
      <c r="D883" s="21"/>
      <c r="E883" s="21"/>
      <c r="F883" s="26"/>
      <c r="G883" s="24"/>
      <c r="H883" s="24"/>
      <c r="I883" s="24"/>
      <c r="J883" s="24"/>
      <c r="K883" s="24"/>
      <c r="L883" s="24"/>
      <c r="M883" s="24"/>
      <c r="N883" s="24"/>
      <c r="O883" s="24"/>
      <c r="P883" s="25"/>
      <c r="Q883" s="24"/>
      <c r="R883" s="24"/>
      <c r="S883" s="25"/>
      <c r="T883" s="24"/>
      <c r="U883" s="24"/>
      <c r="V883" s="24"/>
      <c r="W883" s="25"/>
      <c r="X883" s="24"/>
      <c r="Y883" s="24"/>
      <c r="Z883" s="26"/>
      <c r="AA883" s="26"/>
      <c r="AB883" s="24"/>
      <c r="AC883" s="26"/>
      <c r="AD883" s="24"/>
      <c r="AE883" s="24"/>
      <c r="AF883" s="24"/>
      <c r="AG883" s="24"/>
      <c r="AH883" s="24"/>
      <c r="AI883" s="24"/>
    </row>
    <row r="884" spans="1:35" ht="13.2">
      <c r="A884" s="20"/>
      <c r="B884" s="21"/>
      <c r="C884" s="21"/>
      <c r="D884" s="21"/>
      <c r="E884" s="21"/>
      <c r="F884" s="26"/>
      <c r="G884" s="24"/>
      <c r="H884" s="24"/>
      <c r="I884" s="24"/>
      <c r="J884" s="24"/>
      <c r="K884" s="24"/>
      <c r="L884" s="24"/>
      <c r="M884" s="24"/>
      <c r="N884" s="24"/>
      <c r="O884" s="24"/>
      <c r="P884" s="25"/>
      <c r="Q884" s="24"/>
      <c r="R884" s="24"/>
      <c r="S884" s="25"/>
      <c r="T884" s="24"/>
      <c r="U884" s="24"/>
      <c r="V884" s="24"/>
      <c r="W884" s="25"/>
      <c r="X884" s="24"/>
      <c r="Y884" s="24"/>
      <c r="Z884" s="26"/>
      <c r="AA884" s="26"/>
      <c r="AB884" s="24"/>
      <c r="AC884" s="26"/>
      <c r="AD884" s="24"/>
      <c r="AE884" s="24"/>
      <c r="AF884" s="24"/>
      <c r="AG884" s="24"/>
      <c r="AH884" s="24"/>
      <c r="AI884" s="24"/>
    </row>
    <row r="885" spans="1:35" ht="13.2">
      <c r="A885" s="20"/>
      <c r="B885" s="21"/>
      <c r="C885" s="21"/>
      <c r="D885" s="21"/>
      <c r="E885" s="21"/>
      <c r="F885" s="26"/>
      <c r="G885" s="24"/>
      <c r="H885" s="24"/>
      <c r="I885" s="24"/>
      <c r="J885" s="24"/>
      <c r="K885" s="24"/>
      <c r="L885" s="24"/>
      <c r="M885" s="24"/>
      <c r="N885" s="24"/>
      <c r="O885" s="24"/>
      <c r="P885" s="25"/>
      <c r="Q885" s="24"/>
      <c r="R885" s="24"/>
      <c r="S885" s="25"/>
      <c r="T885" s="24"/>
      <c r="U885" s="24"/>
      <c r="V885" s="24"/>
      <c r="W885" s="25"/>
      <c r="X885" s="24"/>
      <c r="Y885" s="24"/>
      <c r="Z885" s="26"/>
      <c r="AA885" s="26"/>
      <c r="AB885" s="24"/>
      <c r="AC885" s="26"/>
      <c r="AD885" s="24"/>
      <c r="AE885" s="24"/>
      <c r="AF885" s="24"/>
      <c r="AG885" s="24"/>
      <c r="AH885" s="24"/>
      <c r="AI885" s="24"/>
    </row>
    <row r="886" spans="1:35" ht="13.2">
      <c r="A886" s="20"/>
      <c r="B886" s="21"/>
      <c r="C886" s="21"/>
      <c r="D886" s="21"/>
      <c r="E886" s="21"/>
      <c r="F886" s="26"/>
      <c r="G886" s="24"/>
      <c r="H886" s="24"/>
      <c r="I886" s="24"/>
      <c r="J886" s="24"/>
      <c r="K886" s="24"/>
      <c r="L886" s="24"/>
      <c r="M886" s="24"/>
      <c r="N886" s="24"/>
      <c r="O886" s="24"/>
      <c r="P886" s="25"/>
      <c r="Q886" s="24"/>
      <c r="R886" s="24"/>
      <c r="S886" s="25"/>
      <c r="T886" s="24"/>
      <c r="U886" s="24"/>
      <c r="V886" s="24"/>
      <c r="W886" s="25"/>
      <c r="X886" s="24"/>
      <c r="Y886" s="24"/>
      <c r="Z886" s="26"/>
      <c r="AA886" s="26"/>
      <c r="AB886" s="24"/>
      <c r="AC886" s="26"/>
      <c r="AD886" s="24"/>
      <c r="AE886" s="24"/>
      <c r="AF886" s="24"/>
      <c r="AG886" s="24"/>
      <c r="AH886" s="24"/>
      <c r="AI886" s="24"/>
    </row>
    <row r="887" spans="1:35" ht="13.2">
      <c r="A887" s="20"/>
      <c r="B887" s="21"/>
      <c r="C887" s="21"/>
      <c r="D887" s="21"/>
      <c r="E887" s="21"/>
      <c r="F887" s="26"/>
      <c r="G887" s="24"/>
      <c r="H887" s="24"/>
      <c r="I887" s="24"/>
      <c r="J887" s="24"/>
      <c r="K887" s="24"/>
      <c r="L887" s="24"/>
      <c r="M887" s="24"/>
      <c r="N887" s="24"/>
      <c r="O887" s="24"/>
      <c r="P887" s="25"/>
      <c r="Q887" s="24"/>
      <c r="R887" s="24"/>
      <c r="S887" s="25"/>
      <c r="T887" s="24"/>
      <c r="U887" s="24"/>
      <c r="V887" s="24"/>
      <c r="W887" s="25"/>
      <c r="X887" s="24"/>
      <c r="Y887" s="24"/>
      <c r="Z887" s="26"/>
      <c r="AA887" s="26"/>
      <c r="AB887" s="24"/>
      <c r="AC887" s="26"/>
      <c r="AD887" s="24"/>
      <c r="AE887" s="24"/>
      <c r="AF887" s="24"/>
      <c r="AG887" s="24"/>
      <c r="AH887" s="24"/>
      <c r="AI887" s="24"/>
    </row>
    <row r="888" spans="1:35" ht="13.2">
      <c r="A888" s="20"/>
      <c r="B888" s="21"/>
      <c r="C888" s="21"/>
      <c r="D888" s="21"/>
      <c r="E888" s="21"/>
      <c r="F888" s="26"/>
      <c r="G888" s="24"/>
      <c r="H888" s="24"/>
      <c r="I888" s="24"/>
      <c r="J888" s="24"/>
      <c r="K888" s="24"/>
      <c r="L888" s="24"/>
      <c r="M888" s="24"/>
      <c r="N888" s="24"/>
      <c r="O888" s="24"/>
      <c r="P888" s="25"/>
      <c r="Q888" s="24"/>
      <c r="R888" s="24"/>
      <c r="S888" s="25"/>
      <c r="T888" s="24"/>
      <c r="U888" s="24"/>
      <c r="V888" s="24"/>
      <c r="W888" s="25"/>
      <c r="X888" s="24"/>
      <c r="Y888" s="24"/>
      <c r="Z888" s="26"/>
      <c r="AA888" s="26"/>
      <c r="AB888" s="24"/>
      <c r="AC888" s="26"/>
      <c r="AD888" s="24"/>
      <c r="AE888" s="24"/>
      <c r="AF888" s="24"/>
      <c r="AG888" s="24"/>
      <c r="AH888" s="24"/>
      <c r="AI888" s="24"/>
    </row>
    <row r="889" spans="1:35" ht="13.2">
      <c r="A889" s="20"/>
      <c r="B889" s="21"/>
      <c r="C889" s="21"/>
      <c r="D889" s="21"/>
      <c r="E889" s="21"/>
      <c r="F889" s="26"/>
      <c r="G889" s="24"/>
      <c r="H889" s="24"/>
      <c r="I889" s="24"/>
      <c r="J889" s="24"/>
      <c r="K889" s="24"/>
      <c r="L889" s="24"/>
      <c r="M889" s="24"/>
      <c r="N889" s="24"/>
      <c r="O889" s="24"/>
      <c r="P889" s="25"/>
      <c r="Q889" s="24"/>
      <c r="R889" s="24"/>
      <c r="S889" s="25"/>
      <c r="T889" s="24"/>
      <c r="U889" s="24"/>
      <c r="V889" s="24"/>
      <c r="W889" s="25"/>
      <c r="X889" s="24"/>
      <c r="Y889" s="24"/>
      <c r="Z889" s="26"/>
      <c r="AA889" s="26"/>
      <c r="AB889" s="24"/>
      <c r="AC889" s="26"/>
      <c r="AD889" s="24"/>
      <c r="AE889" s="24"/>
      <c r="AF889" s="24"/>
      <c r="AG889" s="24"/>
      <c r="AH889" s="24"/>
      <c r="AI889" s="24"/>
    </row>
    <row r="890" spans="1:35" ht="13.2">
      <c r="A890" s="20"/>
      <c r="B890" s="21"/>
      <c r="C890" s="21"/>
      <c r="D890" s="21"/>
      <c r="E890" s="21"/>
      <c r="F890" s="26"/>
      <c r="G890" s="24"/>
      <c r="H890" s="24"/>
      <c r="I890" s="24"/>
      <c r="J890" s="24"/>
      <c r="K890" s="24"/>
      <c r="L890" s="24"/>
      <c r="M890" s="24"/>
      <c r="N890" s="24"/>
      <c r="O890" s="24"/>
      <c r="P890" s="25"/>
      <c r="Q890" s="24"/>
      <c r="R890" s="24"/>
      <c r="S890" s="25"/>
      <c r="T890" s="24"/>
      <c r="U890" s="24"/>
      <c r="V890" s="24"/>
      <c r="W890" s="25"/>
      <c r="X890" s="24"/>
      <c r="Y890" s="24"/>
      <c r="Z890" s="26"/>
      <c r="AA890" s="26"/>
      <c r="AB890" s="24"/>
      <c r="AC890" s="26"/>
      <c r="AD890" s="24"/>
      <c r="AE890" s="24"/>
      <c r="AF890" s="24"/>
      <c r="AG890" s="24"/>
      <c r="AH890" s="24"/>
      <c r="AI890" s="24"/>
    </row>
    <row r="891" spans="1:35" ht="13.2">
      <c r="A891" s="20"/>
      <c r="B891" s="21"/>
      <c r="C891" s="21"/>
      <c r="D891" s="21"/>
      <c r="E891" s="21"/>
      <c r="F891" s="26"/>
      <c r="G891" s="24"/>
      <c r="H891" s="24"/>
      <c r="I891" s="24"/>
      <c r="J891" s="24"/>
      <c r="K891" s="24"/>
      <c r="L891" s="24"/>
      <c r="M891" s="24"/>
      <c r="N891" s="24"/>
      <c r="O891" s="24"/>
      <c r="P891" s="25"/>
      <c r="Q891" s="24"/>
      <c r="R891" s="24"/>
      <c r="S891" s="25"/>
      <c r="T891" s="24"/>
      <c r="U891" s="24"/>
      <c r="V891" s="24"/>
      <c r="W891" s="25"/>
      <c r="X891" s="24"/>
      <c r="Y891" s="24"/>
      <c r="Z891" s="26"/>
      <c r="AA891" s="26"/>
      <c r="AB891" s="24"/>
      <c r="AC891" s="26"/>
      <c r="AD891" s="24"/>
      <c r="AE891" s="24"/>
      <c r="AF891" s="24"/>
      <c r="AG891" s="24"/>
      <c r="AH891" s="24"/>
      <c r="AI891" s="24"/>
    </row>
    <row r="892" spans="1:35" ht="13.2">
      <c r="A892" s="20"/>
      <c r="B892" s="21"/>
      <c r="C892" s="21"/>
      <c r="D892" s="21"/>
      <c r="E892" s="21"/>
      <c r="F892" s="26"/>
      <c r="G892" s="24"/>
      <c r="H892" s="24"/>
      <c r="I892" s="24"/>
      <c r="J892" s="24"/>
      <c r="K892" s="24"/>
      <c r="L892" s="24"/>
      <c r="M892" s="24"/>
      <c r="N892" s="24"/>
      <c r="O892" s="24"/>
      <c r="P892" s="25"/>
      <c r="Q892" s="24"/>
      <c r="R892" s="24"/>
      <c r="S892" s="25"/>
      <c r="T892" s="24"/>
      <c r="U892" s="24"/>
      <c r="V892" s="24"/>
      <c r="W892" s="25"/>
      <c r="X892" s="24"/>
      <c r="Y892" s="24"/>
      <c r="Z892" s="26"/>
      <c r="AA892" s="26"/>
      <c r="AB892" s="24"/>
      <c r="AC892" s="26"/>
      <c r="AD892" s="24"/>
      <c r="AE892" s="24"/>
      <c r="AF892" s="24"/>
      <c r="AG892" s="24"/>
      <c r="AH892" s="24"/>
      <c r="AI892" s="24"/>
    </row>
    <row r="893" spans="1:35" ht="13.2">
      <c r="A893" s="20"/>
      <c r="B893" s="21"/>
      <c r="C893" s="21"/>
      <c r="D893" s="21"/>
      <c r="E893" s="21"/>
      <c r="F893" s="26"/>
      <c r="G893" s="24"/>
      <c r="H893" s="24"/>
      <c r="I893" s="24"/>
      <c r="J893" s="24"/>
      <c r="K893" s="24"/>
      <c r="L893" s="24"/>
      <c r="M893" s="24"/>
      <c r="N893" s="24"/>
      <c r="O893" s="24"/>
      <c r="P893" s="25"/>
      <c r="Q893" s="24"/>
      <c r="R893" s="24"/>
      <c r="S893" s="25"/>
      <c r="T893" s="24"/>
      <c r="U893" s="24"/>
      <c r="V893" s="24"/>
      <c r="W893" s="25"/>
      <c r="X893" s="24"/>
      <c r="Y893" s="24"/>
      <c r="Z893" s="26"/>
      <c r="AA893" s="26"/>
      <c r="AB893" s="24"/>
      <c r="AC893" s="26"/>
      <c r="AD893" s="24"/>
      <c r="AE893" s="24"/>
      <c r="AF893" s="24"/>
      <c r="AG893" s="24"/>
      <c r="AH893" s="24"/>
      <c r="AI893" s="24"/>
    </row>
    <row r="894" spans="1:35" ht="13.2">
      <c r="A894" s="20"/>
      <c r="B894" s="21"/>
      <c r="C894" s="21"/>
      <c r="D894" s="21"/>
      <c r="E894" s="21"/>
      <c r="F894" s="26"/>
      <c r="G894" s="24"/>
      <c r="H894" s="24"/>
      <c r="I894" s="24"/>
      <c r="J894" s="24"/>
      <c r="K894" s="24"/>
      <c r="L894" s="24"/>
      <c r="M894" s="24"/>
      <c r="N894" s="24"/>
      <c r="O894" s="24"/>
      <c r="P894" s="25"/>
      <c r="Q894" s="24"/>
      <c r="R894" s="24"/>
      <c r="S894" s="25"/>
      <c r="T894" s="24"/>
      <c r="U894" s="24"/>
      <c r="V894" s="24"/>
      <c r="W894" s="25"/>
      <c r="X894" s="24"/>
      <c r="Y894" s="24"/>
      <c r="Z894" s="26"/>
      <c r="AA894" s="26"/>
      <c r="AB894" s="24"/>
      <c r="AC894" s="26"/>
      <c r="AD894" s="24"/>
      <c r="AE894" s="24"/>
      <c r="AF894" s="24"/>
      <c r="AG894" s="24"/>
      <c r="AH894" s="24"/>
      <c r="AI894" s="24"/>
    </row>
    <row r="895" spans="1:35" ht="13.2">
      <c r="A895" s="20"/>
      <c r="B895" s="21"/>
      <c r="C895" s="21"/>
      <c r="D895" s="21"/>
      <c r="E895" s="21"/>
      <c r="F895" s="26"/>
      <c r="G895" s="24"/>
      <c r="H895" s="24"/>
      <c r="I895" s="24"/>
      <c r="J895" s="24"/>
      <c r="K895" s="24"/>
      <c r="L895" s="24"/>
      <c r="M895" s="24"/>
      <c r="N895" s="24"/>
      <c r="O895" s="24"/>
      <c r="P895" s="25"/>
      <c r="Q895" s="24"/>
      <c r="R895" s="24"/>
      <c r="S895" s="25"/>
      <c r="T895" s="24"/>
      <c r="U895" s="24"/>
      <c r="V895" s="24"/>
      <c r="W895" s="25"/>
      <c r="X895" s="24"/>
      <c r="Y895" s="24"/>
      <c r="Z895" s="26"/>
      <c r="AA895" s="26"/>
      <c r="AB895" s="24"/>
      <c r="AC895" s="26"/>
      <c r="AD895" s="24"/>
      <c r="AE895" s="24"/>
      <c r="AF895" s="24"/>
      <c r="AG895" s="24"/>
      <c r="AH895" s="24"/>
      <c r="AI895" s="24"/>
    </row>
    <row r="896" spans="1:35" ht="13.2">
      <c r="A896" s="20"/>
      <c r="B896" s="21"/>
      <c r="C896" s="21"/>
      <c r="D896" s="21"/>
      <c r="E896" s="21"/>
      <c r="F896" s="26"/>
      <c r="G896" s="24"/>
      <c r="H896" s="24"/>
      <c r="I896" s="24"/>
      <c r="J896" s="24"/>
      <c r="K896" s="24"/>
      <c r="L896" s="24"/>
      <c r="M896" s="24"/>
      <c r="N896" s="24"/>
      <c r="O896" s="24"/>
      <c r="P896" s="25"/>
      <c r="Q896" s="24"/>
      <c r="R896" s="24"/>
      <c r="S896" s="25"/>
      <c r="T896" s="24"/>
      <c r="U896" s="24"/>
      <c r="V896" s="24"/>
      <c r="W896" s="25"/>
      <c r="X896" s="24"/>
      <c r="Y896" s="24"/>
      <c r="Z896" s="26"/>
      <c r="AA896" s="26"/>
      <c r="AB896" s="24"/>
      <c r="AC896" s="26"/>
      <c r="AD896" s="24"/>
      <c r="AE896" s="24"/>
      <c r="AF896" s="24"/>
      <c r="AG896" s="24"/>
      <c r="AH896" s="24"/>
      <c r="AI896" s="24"/>
    </row>
    <row r="897" spans="1:35" ht="13.2">
      <c r="A897" s="20"/>
      <c r="B897" s="21"/>
      <c r="C897" s="21"/>
      <c r="D897" s="21"/>
      <c r="E897" s="21"/>
      <c r="F897" s="26"/>
      <c r="G897" s="24"/>
      <c r="H897" s="24"/>
      <c r="I897" s="24"/>
      <c r="J897" s="24"/>
      <c r="K897" s="24"/>
      <c r="L897" s="24"/>
      <c r="M897" s="24"/>
      <c r="N897" s="24"/>
      <c r="O897" s="24"/>
      <c r="P897" s="25"/>
      <c r="Q897" s="24"/>
      <c r="R897" s="24"/>
      <c r="S897" s="25"/>
      <c r="T897" s="24"/>
      <c r="U897" s="24"/>
      <c r="V897" s="24"/>
      <c r="W897" s="25"/>
      <c r="X897" s="24"/>
      <c r="Y897" s="24"/>
      <c r="Z897" s="26"/>
      <c r="AA897" s="26"/>
      <c r="AB897" s="24"/>
      <c r="AC897" s="26"/>
      <c r="AD897" s="24"/>
      <c r="AE897" s="24"/>
      <c r="AF897" s="24"/>
      <c r="AG897" s="24"/>
      <c r="AH897" s="24"/>
      <c r="AI897" s="24"/>
    </row>
    <row r="898" spans="1:35" ht="13.2">
      <c r="A898" s="20"/>
      <c r="B898" s="21"/>
      <c r="C898" s="21"/>
      <c r="D898" s="21"/>
      <c r="E898" s="21"/>
      <c r="F898" s="26"/>
      <c r="G898" s="24"/>
      <c r="H898" s="24"/>
      <c r="I898" s="24"/>
      <c r="J898" s="24"/>
      <c r="K898" s="24"/>
      <c r="L898" s="24"/>
      <c r="M898" s="24"/>
      <c r="N898" s="24"/>
      <c r="O898" s="24"/>
      <c r="P898" s="25"/>
      <c r="Q898" s="24"/>
      <c r="R898" s="24"/>
      <c r="S898" s="25"/>
      <c r="T898" s="24"/>
      <c r="U898" s="24"/>
      <c r="V898" s="24"/>
      <c r="W898" s="25"/>
      <c r="X898" s="24"/>
      <c r="Y898" s="24"/>
      <c r="Z898" s="26"/>
      <c r="AA898" s="26"/>
      <c r="AB898" s="24"/>
      <c r="AC898" s="26"/>
      <c r="AD898" s="24"/>
      <c r="AE898" s="24"/>
      <c r="AF898" s="24"/>
      <c r="AG898" s="24"/>
      <c r="AH898" s="24"/>
      <c r="AI898" s="24"/>
    </row>
    <row r="899" spans="1:35" ht="13.2">
      <c r="A899" s="20"/>
      <c r="B899" s="21"/>
      <c r="C899" s="21"/>
      <c r="D899" s="21"/>
      <c r="E899" s="21"/>
      <c r="F899" s="26"/>
      <c r="G899" s="24"/>
      <c r="H899" s="24"/>
      <c r="I899" s="24"/>
      <c r="J899" s="24"/>
      <c r="K899" s="24"/>
      <c r="L899" s="24"/>
      <c r="M899" s="24"/>
      <c r="N899" s="24"/>
      <c r="O899" s="24"/>
      <c r="P899" s="25"/>
      <c r="Q899" s="24"/>
      <c r="R899" s="24"/>
      <c r="S899" s="25"/>
      <c r="T899" s="24"/>
      <c r="U899" s="24"/>
      <c r="V899" s="24"/>
      <c r="W899" s="25"/>
      <c r="X899" s="24"/>
      <c r="Y899" s="24"/>
      <c r="Z899" s="26"/>
      <c r="AA899" s="26"/>
      <c r="AB899" s="24"/>
      <c r="AC899" s="26"/>
      <c r="AD899" s="24"/>
      <c r="AE899" s="24"/>
      <c r="AF899" s="24"/>
      <c r="AG899" s="24"/>
      <c r="AH899" s="24"/>
      <c r="AI899" s="24"/>
    </row>
    <row r="900" spans="1:35" ht="13.2">
      <c r="A900" s="20"/>
      <c r="B900" s="21"/>
      <c r="C900" s="21"/>
      <c r="D900" s="21"/>
      <c r="E900" s="21"/>
      <c r="F900" s="26"/>
      <c r="G900" s="24"/>
      <c r="H900" s="24"/>
      <c r="I900" s="24"/>
      <c r="J900" s="24"/>
      <c r="K900" s="24"/>
      <c r="L900" s="24"/>
      <c r="M900" s="24"/>
      <c r="N900" s="24"/>
      <c r="O900" s="24"/>
      <c r="P900" s="25"/>
      <c r="Q900" s="24"/>
      <c r="R900" s="24"/>
      <c r="S900" s="25"/>
      <c r="T900" s="24"/>
      <c r="U900" s="24"/>
      <c r="V900" s="24"/>
      <c r="W900" s="25"/>
      <c r="X900" s="24"/>
      <c r="Y900" s="24"/>
      <c r="Z900" s="26"/>
      <c r="AA900" s="26"/>
      <c r="AB900" s="24"/>
      <c r="AC900" s="26"/>
      <c r="AD900" s="24"/>
      <c r="AE900" s="24"/>
      <c r="AF900" s="24"/>
      <c r="AG900" s="24"/>
      <c r="AH900" s="24"/>
      <c r="AI900" s="24"/>
    </row>
    <row r="901" spans="1:35" ht="13.2">
      <c r="A901" s="20"/>
      <c r="B901" s="21"/>
      <c r="C901" s="21"/>
      <c r="D901" s="21"/>
      <c r="E901" s="21"/>
      <c r="F901" s="26"/>
      <c r="G901" s="24"/>
      <c r="H901" s="24"/>
      <c r="I901" s="24"/>
      <c r="J901" s="24"/>
      <c r="K901" s="24"/>
      <c r="L901" s="24"/>
      <c r="M901" s="24"/>
      <c r="N901" s="24"/>
      <c r="O901" s="24"/>
      <c r="P901" s="25"/>
      <c r="Q901" s="24"/>
      <c r="R901" s="24"/>
      <c r="S901" s="25"/>
      <c r="T901" s="24"/>
      <c r="U901" s="24"/>
      <c r="V901" s="24"/>
      <c r="W901" s="25"/>
      <c r="X901" s="24"/>
      <c r="Y901" s="24"/>
      <c r="Z901" s="26"/>
      <c r="AA901" s="26"/>
      <c r="AB901" s="24"/>
      <c r="AC901" s="26"/>
      <c r="AD901" s="24"/>
      <c r="AE901" s="24"/>
      <c r="AF901" s="24"/>
      <c r="AG901" s="24"/>
      <c r="AH901" s="24"/>
      <c r="AI901" s="24"/>
    </row>
    <row r="902" spans="1:35" ht="13.2">
      <c r="A902" s="20"/>
      <c r="B902" s="21"/>
      <c r="C902" s="21"/>
      <c r="D902" s="21"/>
      <c r="E902" s="21"/>
      <c r="F902" s="26"/>
      <c r="G902" s="24"/>
      <c r="H902" s="24"/>
      <c r="I902" s="24"/>
      <c r="J902" s="24"/>
      <c r="K902" s="24"/>
      <c r="L902" s="24"/>
      <c r="M902" s="24"/>
      <c r="N902" s="24"/>
      <c r="O902" s="24"/>
      <c r="P902" s="25"/>
      <c r="Q902" s="24"/>
      <c r="R902" s="24"/>
      <c r="S902" s="25"/>
      <c r="T902" s="24"/>
      <c r="U902" s="24"/>
      <c r="V902" s="24"/>
      <c r="W902" s="25"/>
      <c r="X902" s="24"/>
      <c r="Y902" s="24"/>
      <c r="Z902" s="26"/>
      <c r="AA902" s="26"/>
      <c r="AB902" s="24"/>
      <c r="AC902" s="26"/>
      <c r="AD902" s="24"/>
      <c r="AE902" s="24"/>
      <c r="AF902" s="24"/>
      <c r="AG902" s="24"/>
      <c r="AH902" s="24"/>
      <c r="AI902" s="24"/>
    </row>
    <row r="903" spans="1:35" ht="13.2">
      <c r="A903" s="20"/>
      <c r="B903" s="21"/>
      <c r="C903" s="21"/>
      <c r="D903" s="21"/>
      <c r="E903" s="21"/>
      <c r="F903" s="26"/>
      <c r="G903" s="24"/>
      <c r="H903" s="24"/>
      <c r="I903" s="24"/>
      <c r="J903" s="24"/>
      <c r="K903" s="24"/>
      <c r="L903" s="24"/>
      <c r="M903" s="24"/>
      <c r="N903" s="24"/>
      <c r="O903" s="24"/>
      <c r="P903" s="25"/>
      <c r="Q903" s="24"/>
      <c r="R903" s="24"/>
      <c r="S903" s="25"/>
      <c r="T903" s="24"/>
      <c r="U903" s="24"/>
      <c r="V903" s="24"/>
      <c r="W903" s="25"/>
      <c r="X903" s="24"/>
      <c r="Y903" s="24"/>
      <c r="Z903" s="26"/>
      <c r="AA903" s="26"/>
      <c r="AB903" s="24"/>
      <c r="AC903" s="26"/>
      <c r="AD903" s="24"/>
      <c r="AE903" s="24"/>
      <c r="AF903" s="24"/>
      <c r="AG903" s="24"/>
      <c r="AH903" s="24"/>
      <c r="AI903" s="24"/>
    </row>
    <row r="904" spans="1:35" ht="13.2">
      <c r="A904" s="20"/>
      <c r="B904" s="21"/>
      <c r="C904" s="21"/>
      <c r="D904" s="21"/>
      <c r="E904" s="21"/>
      <c r="F904" s="26"/>
      <c r="G904" s="24"/>
      <c r="H904" s="24"/>
      <c r="I904" s="24"/>
      <c r="J904" s="24"/>
      <c r="K904" s="24"/>
      <c r="L904" s="24"/>
      <c r="M904" s="24"/>
      <c r="N904" s="24"/>
      <c r="O904" s="24"/>
      <c r="P904" s="25"/>
      <c r="Q904" s="24"/>
      <c r="R904" s="24"/>
      <c r="S904" s="25"/>
      <c r="T904" s="24"/>
      <c r="U904" s="24"/>
      <c r="V904" s="24"/>
      <c r="W904" s="25"/>
      <c r="X904" s="24"/>
      <c r="Y904" s="24"/>
      <c r="Z904" s="26"/>
      <c r="AA904" s="26"/>
      <c r="AB904" s="24"/>
      <c r="AC904" s="26"/>
      <c r="AD904" s="24"/>
      <c r="AE904" s="24"/>
      <c r="AF904" s="24"/>
      <c r="AG904" s="24"/>
      <c r="AH904" s="24"/>
      <c r="AI904" s="24"/>
    </row>
    <row r="905" spans="1:35" ht="13.2">
      <c r="A905" s="20"/>
      <c r="B905" s="21"/>
      <c r="C905" s="21"/>
      <c r="D905" s="21"/>
      <c r="E905" s="21"/>
      <c r="F905" s="26"/>
      <c r="G905" s="24"/>
      <c r="H905" s="24"/>
      <c r="I905" s="24"/>
      <c r="J905" s="24"/>
      <c r="K905" s="24"/>
      <c r="L905" s="24"/>
      <c r="M905" s="24"/>
      <c r="N905" s="24"/>
      <c r="O905" s="24"/>
      <c r="P905" s="25"/>
      <c r="Q905" s="24"/>
      <c r="R905" s="24"/>
      <c r="S905" s="25"/>
      <c r="T905" s="24"/>
      <c r="U905" s="24"/>
      <c r="V905" s="24"/>
      <c r="W905" s="25"/>
      <c r="X905" s="24"/>
      <c r="Y905" s="24"/>
      <c r="Z905" s="26"/>
      <c r="AA905" s="26"/>
      <c r="AB905" s="24"/>
      <c r="AC905" s="26"/>
      <c r="AD905" s="24"/>
      <c r="AE905" s="24"/>
      <c r="AF905" s="24"/>
      <c r="AG905" s="24"/>
      <c r="AH905" s="24"/>
      <c r="AI905" s="24"/>
    </row>
    <row r="906" spans="1:35" ht="13.2">
      <c r="A906" s="20"/>
      <c r="B906" s="21"/>
      <c r="C906" s="21"/>
      <c r="D906" s="21"/>
      <c r="E906" s="21"/>
      <c r="F906" s="26"/>
      <c r="G906" s="24"/>
      <c r="H906" s="24"/>
      <c r="I906" s="24"/>
      <c r="J906" s="24"/>
      <c r="K906" s="24"/>
      <c r="L906" s="24"/>
      <c r="M906" s="24"/>
      <c r="N906" s="24"/>
      <c r="O906" s="24"/>
      <c r="P906" s="25"/>
      <c r="Q906" s="24"/>
      <c r="R906" s="24"/>
      <c r="S906" s="25"/>
      <c r="T906" s="24"/>
      <c r="U906" s="24"/>
      <c r="V906" s="24"/>
      <c r="W906" s="25"/>
      <c r="X906" s="24"/>
      <c r="Y906" s="24"/>
      <c r="Z906" s="26"/>
      <c r="AA906" s="26"/>
      <c r="AB906" s="24"/>
      <c r="AC906" s="26"/>
      <c r="AD906" s="24"/>
      <c r="AE906" s="24"/>
      <c r="AF906" s="24"/>
      <c r="AG906" s="24"/>
      <c r="AH906" s="24"/>
      <c r="AI906" s="24"/>
    </row>
    <row r="907" spans="1:35" ht="13.2">
      <c r="A907" s="20"/>
      <c r="B907" s="21"/>
      <c r="C907" s="21"/>
      <c r="D907" s="21"/>
      <c r="E907" s="21"/>
      <c r="F907" s="26"/>
      <c r="G907" s="24"/>
      <c r="H907" s="24"/>
      <c r="I907" s="24"/>
      <c r="J907" s="24"/>
      <c r="K907" s="24"/>
      <c r="L907" s="24"/>
      <c r="M907" s="24"/>
      <c r="N907" s="24"/>
      <c r="O907" s="24"/>
      <c r="P907" s="25"/>
      <c r="Q907" s="24"/>
      <c r="R907" s="24"/>
      <c r="S907" s="25"/>
      <c r="T907" s="24"/>
      <c r="U907" s="24"/>
      <c r="V907" s="24"/>
      <c r="W907" s="25"/>
      <c r="X907" s="24"/>
      <c r="Y907" s="24"/>
      <c r="Z907" s="26"/>
      <c r="AA907" s="26"/>
      <c r="AB907" s="24"/>
      <c r="AC907" s="26"/>
      <c r="AD907" s="24"/>
      <c r="AE907" s="24"/>
      <c r="AF907" s="24"/>
      <c r="AG907" s="24"/>
      <c r="AH907" s="24"/>
      <c r="AI907" s="24"/>
    </row>
    <row r="908" spans="1:35" ht="13.2">
      <c r="A908" s="20"/>
      <c r="B908" s="21"/>
      <c r="C908" s="21"/>
      <c r="D908" s="21"/>
      <c r="E908" s="21"/>
      <c r="F908" s="26"/>
      <c r="G908" s="24"/>
      <c r="H908" s="24"/>
      <c r="I908" s="24"/>
      <c r="J908" s="24"/>
      <c r="K908" s="24"/>
      <c r="L908" s="24"/>
      <c r="M908" s="24"/>
      <c r="N908" s="24"/>
      <c r="O908" s="24"/>
      <c r="P908" s="25"/>
      <c r="Q908" s="24"/>
      <c r="R908" s="24"/>
      <c r="S908" s="25"/>
      <c r="T908" s="24"/>
      <c r="U908" s="24"/>
      <c r="V908" s="24"/>
      <c r="W908" s="25"/>
      <c r="X908" s="24"/>
      <c r="Y908" s="24"/>
      <c r="Z908" s="26"/>
      <c r="AA908" s="26"/>
      <c r="AB908" s="24"/>
      <c r="AC908" s="26"/>
      <c r="AD908" s="24"/>
      <c r="AE908" s="24"/>
      <c r="AF908" s="24"/>
      <c r="AG908" s="24"/>
      <c r="AH908" s="24"/>
      <c r="AI908" s="24"/>
    </row>
    <row r="909" spans="1:35" ht="13.2">
      <c r="A909" s="20"/>
      <c r="B909" s="21"/>
      <c r="C909" s="21"/>
      <c r="D909" s="21"/>
      <c r="E909" s="21"/>
      <c r="F909" s="26"/>
      <c r="G909" s="24"/>
      <c r="H909" s="24"/>
      <c r="I909" s="24"/>
      <c r="J909" s="24"/>
      <c r="K909" s="24"/>
      <c r="L909" s="24"/>
      <c r="M909" s="24"/>
      <c r="N909" s="24"/>
      <c r="O909" s="24"/>
      <c r="P909" s="25"/>
      <c r="Q909" s="24"/>
      <c r="R909" s="24"/>
      <c r="S909" s="25"/>
      <c r="T909" s="24"/>
      <c r="U909" s="24"/>
      <c r="V909" s="24"/>
      <c r="W909" s="25"/>
      <c r="X909" s="24"/>
      <c r="Y909" s="24"/>
      <c r="Z909" s="26"/>
      <c r="AA909" s="26"/>
      <c r="AB909" s="24"/>
      <c r="AC909" s="26"/>
      <c r="AD909" s="24"/>
      <c r="AE909" s="24"/>
      <c r="AF909" s="24"/>
      <c r="AG909" s="24"/>
      <c r="AH909" s="24"/>
      <c r="AI909" s="24"/>
    </row>
    <row r="910" spans="1:35" ht="13.2">
      <c r="A910" s="20"/>
      <c r="B910" s="21"/>
      <c r="C910" s="21"/>
      <c r="D910" s="21"/>
      <c r="E910" s="21"/>
      <c r="F910" s="26"/>
      <c r="G910" s="24"/>
      <c r="H910" s="24"/>
      <c r="I910" s="24"/>
      <c r="J910" s="24"/>
      <c r="K910" s="24"/>
      <c r="L910" s="24"/>
      <c r="M910" s="24"/>
      <c r="N910" s="24"/>
      <c r="O910" s="24"/>
      <c r="P910" s="25"/>
      <c r="Q910" s="24"/>
      <c r="R910" s="24"/>
      <c r="S910" s="25"/>
      <c r="T910" s="24"/>
      <c r="U910" s="24"/>
      <c r="V910" s="24"/>
      <c r="W910" s="25"/>
      <c r="X910" s="24"/>
      <c r="Y910" s="24"/>
      <c r="Z910" s="26"/>
      <c r="AA910" s="26"/>
      <c r="AB910" s="24"/>
      <c r="AC910" s="26"/>
      <c r="AD910" s="24"/>
      <c r="AE910" s="24"/>
      <c r="AF910" s="24"/>
      <c r="AG910" s="24"/>
      <c r="AH910" s="24"/>
      <c r="AI910" s="24"/>
    </row>
    <row r="911" spans="1:35" ht="13.2">
      <c r="A911" s="20"/>
      <c r="B911" s="21"/>
      <c r="C911" s="21"/>
      <c r="D911" s="21"/>
      <c r="E911" s="21"/>
      <c r="F911" s="26"/>
      <c r="G911" s="24"/>
      <c r="H911" s="24"/>
      <c r="I911" s="24"/>
      <c r="J911" s="24"/>
      <c r="K911" s="24"/>
      <c r="L911" s="24"/>
      <c r="M911" s="24"/>
      <c r="N911" s="24"/>
      <c r="O911" s="24"/>
      <c r="P911" s="25"/>
      <c r="Q911" s="24"/>
      <c r="R911" s="24"/>
      <c r="S911" s="25"/>
      <c r="T911" s="24"/>
      <c r="U911" s="24"/>
      <c r="V911" s="24"/>
      <c r="W911" s="25"/>
      <c r="X911" s="24"/>
      <c r="Y911" s="24"/>
      <c r="Z911" s="26"/>
      <c r="AA911" s="26"/>
      <c r="AB911" s="24"/>
      <c r="AC911" s="26"/>
      <c r="AD911" s="24"/>
      <c r="AE911" s="24"/>
      <c r="AF911" s="24"/>
      <c r="AG911" s="24"/>
      <c r="AH911" s="24"/>
      <c r="AI911" s="24"/>
    </row>
    <row r="912" spans="1:35" ht="13.2">
      <c r="A912" s="20"/>
      <c r="B912" s="21"/>
      <c r="C912" s="21"/>
      <c r="D912" s="21"/>
      <c r="E912" s="21"/>
      <c r="F912" s="26"/>
      <c r="G912" s="24"/>
      <c r="H912" s="24"/>
      <c r="I912" s="24"/>
      <c r="J912" s="24"/>
      <c r="K912" s="24"/>
      <c r="L912" s="24"/>
      <c r="M912" s="24"/>
      <c r="N912" s="24"/>
      <c r="O912" s="24"/>
      <c r="P912" s="25"/>
      <c r="Q912" s="24"/>
      <c r="R912" s="24"/>
      <c r="S912" s="25"/>
      <c r="T912" s="24"/>
      <c r="U912" s="24"/>
      <c r="V912" s="24"/>
      <c r="W912" s="25"/>
      <c r="X912" s="24"/>
      <c r="Y912" s="24"/>
      <c r="Z912" s="26"/>
      <c r="AA912" s="26"/>
      <c r="AB912" s="24"/>
      <c r="AC912" s="26"/>
      <c r="AD912" s="24"/>
      <c r="AE912" s="24"/>
      <c r="AF912" s="24"/>
      <c r="AG912" s="24"/>
      <c r="AH912" s="24"/>
      <c r="AI912" s="24"/>
    </row>
    <row r="913" spans="1:35" ht="13.2">
      <c r="A913" s="20"/>
      <c r="B913" s="21"/>
      <c r="C913" s="21"/>
      <c r="D913" s="21"/>
      <c r="E913" s="21"/>
      <c r="F913" s="26"/>
      <c r="G913" s="24"/>
      <c r="H913" s="24"/>
      <c r="I913" s="24"/>
      <c r="J913" s="24"/>
      <c r="K913" s="24"/>
      <c r="L913" s="24"/>
      <c r="M913" s="24"/>
      <c r="N913" s="24"/>
      <c r="O913" s="24"/>
      <c r="P913" s="25"/>
      <c r="Q913" s="24"/>
      <c r="R913" s="24"/>
      <c r="S913" s="25"/>
      <c r="T913" s="24"/>
      <c r="U913" s="24"/>
      <c r="V913" s="24"/>
      <c r="W913" s="25"/>
      <c r="X913" s="24"/>
      <c r="Y913" s="24"/>
      <c r="Z913" s="26"/>
      <c r="AA913" s="26"/>
      <c r="AB913" s="24"/>
      <c r="AC913" s="26"/>
      <c r="AD913" s="24"/>
      <c r="AE913" s="24"/>
      <c r="AF913" s="24"/>
      <c r="AG913" s="24"/>
      <c r="AH913" s="24"/>
      <c r="AI913" s="24"/>
    </row>
    <row r="914" spans="1:35" ht="13.2">
      <c r="A914" s="20"/>
      <c r="B914" s="21"/>
      <c r="C914" s="21"/>
      <c r="D914" s="21"/>
      <c r="E914" s="21"/>
      <c r="F914" s="26"/>
      <c r="G914" s="24"/>
      <c r="H914" s="24"/>
      <c r="I914" s="24"/>
      <c r="J914" s="24"/>
      <c r="K914" s="24"/>
      <c r="L914" s="24"/>
      <c r="M914" s="24"/>
      <c r="N914" s="24"/>
      <c r="O914" s="24"/>
      <c r="P914" s="25"/>
      <c r="Q914" s="24"/>
      <c r="R914" s="24"/>
      <c r="S914" s="25"/>
      <c r="T914" s="24"/>
      <c r="U914" s="24"/>
      <c r="V914" s="24"/>
      <c r="W914" s="25"/>
      <c r="X914" s="24"/>
      <c r="Y914" s="24"/>
      <c r="Z914" s="26"/>
      <c r="AA914" s="26"/>
      <c r="AB914" s="24"/>
      <c r="AC914" s="26"/>
      <c r="AD914" s="24"/>
      <c r="AE914" s="24"/>
      <c r="AF914" s="24"/>
      <c r="AG914" s="24"/>
      <c r="AH914" s="24"/>
      <c r="AI914" s="24"/>
    </row>
    <row r="915" spans="1:35" ht="13.2">
      <c r="A915" s="20"/>
      <c r="B915" s="21"/>
      <c r="C915" s="21"/>
      <c r="D915" s="21"/>
      <c r="E915" s="21"/>
      <c r="F915" s="26"/>
      <c r="G915" s="24"/>
      <c r="H915" s="24"/>
      <c r="I915" s="24"/>
      <c r="J915" s="24"/>
      <c r="K915" s="24"/>
      <c r="L915" s="24"/>
      <c r="M915" s="24"/>
      <c r="N915" s="24"/>
      <c r="O915" s="24"/>
      <c r="P915" s="25"/>
      <c r="Q915" s="24"/>
      <c r="R915" s="24"/>
      <c r="S915" s="25"/>
      <c r="T915" s="24"/>
      <c r="U915" s="24"/>
      <c r="V915" s="24"/>
      <c r="W915" s="25"/>
      <c r="X915" s="24"/>
      <c r="Y915" s="24"/>
      <c r="Z915" s="26"/>
      <c r="AA915" s="26"/>
      <c r="AB915" s="24"/>
      <c r="AC915" s="26"/>
      <c r="AD915" s="24"/>
      <c r="AE915" s="24"/>
      <c r="AF915" s="24"/>
      <c r="AG915" s="24"/>
      <c r="AH915" s="24"/>
      <c r="AI915" s="24"/>
    </row>
    <row r="916" spans="1:35" ht="13.2">
      <c r="A916" s="20"/>
      <c r="B916" s="21"/>
      <c r="C916" s="21"/>
      <c r="D916" s="21"/>
      <c r="E916" s="21"/>
      <c r="F916" s="26"/>
      <c r="G916" s="24"/>
      <c r="H916" s="24"/>
      <c r="I916" s="24"/>
      <c r="J916" s="24"/>
      <c r="K916" s="24"/>
      <c r="L916" s="24"/>
      <c r="M916" s="24"/>
      <c r="N916" s="24"/>
      <c r="O916" s="24"/>
      <c r="P916" s="25"/>
      <c r="Q916" s="24"/>
      <c r="R916" s="24"/>
      <c r="S916" s="25"/>
      <c r="T916" s="24"/>
      <c r="U916" s="24"/>
      <c r="V916" s="24"/>
      <c r="W916" s="25"/>
      <c r="X916" s="24"/>
      <c r="Y916" s="24"/>
      <c r="Z916" s="26"/>
      <c r="AA916" s="26"/>
      <c r="AB916" s="24"/>
      <c r="AC916" s="26"/>
      <c r="AD916" s="24"/>
      <c r="AE916" s="24"/>
      <c r="AF916" s="24"/>
      <c r="AG916" s="24"/>
      <c r="AH916" s="24"/>
      <c r="AI916" s="24"/>
    </row>
    <row r="917" spans="1:35" ht="13.2">
      <c r="A917" s="20"/>
      <c r="B917" s="21"/>
      <c r="C917" s="21"/>
      <c r="D917" s="21"/>
      <c r="E917" s="21"/>
      <c r="F917" s="26"/>
      <c r="G917" s="24"/>
      <c r="H917" s="24"/>
      <c r="I917" s="24"/>
      <c r="J917" s="24"/>
      <c r="K917" s="24"/>
      <c r="L917" s="24"/>
      <c r="M917" s="24"/>
      <c r="N917" s="24"/>
      <c r="O917" s="24"/>
      <c r="P917" s="25"/>
      <c r="Q917" s="24"/>
      <c r="R917" s="24"/>
      <c r="S917" s="25"/>
      <c r="T917" s="24"/>
      <c r="U917" s="24"/>
      <c r="V917" s="24"/>
      <c r="W917" s="25"/>
      <c r="X917" s="24"/>
      <c r="Y917" s="24"/>
      <c r="Z917" s="26"/>
      <c r="AA917" s="26"/>
      <c r="AB917" s="24"/>
      <c r="AC917" s="26"/>
      <c r="AD917" s="24"/>
      <c r="AE917" s="24"/>
      <c r="AF917" s="24"/>
      <c r="AG917" s="24"/>
      <c r="AH917" s="24"/>
      <c r="AI917" s="24"/>
    </row>
    <row r="918" spans="1:35" ht="13.2">
      <c r="A918" s="20"/>
      <c r="B918" s="21"/>
      <c r="C918" s="21"/>
      <c r="D918" s="21"/>
      <c r="E918" s="21"/>
      <c r="F918" s="26"/>
      <c r="G918" s="24"/>
      <c r="H918" s="24"/>
      <c r="I918" s="24"/>
      <c r="J918" s="24"/>
      <c r="K918" s="24"/>
      <c r="L918" s="24"/>
      <c r="M918" s="24"/>
      <c r="N918" s="24"/>
      <c r="O918" s="24"/>
      <c r="P918" s="25"/>
      <c r="Q918" s="24"/>
      <c r="R918" s="24"/>
      <c r="S918" s="25"/>
      <c r="T918" s="24"/>
      <c r="U918" s="24"/>
      <c r="V918" s="24"/>
      <c r="W918" s="25"/>
      <c r="X918" s="24"/>
      <c r="Y918" s="24"/>
      <c r="Z918" s="26"/>
      <c r="AA918" s="26"/>
      <c r="AB918" s="24"/>
      <c r="AC918" s="26"/>
      <c r="AD918" s="24"/>
      <c r="AE918" s="24"/>
      <c r="AF918" s="24"/>
      <c r="AG918" s="24"/>
      <c r="AH918" s="24"/>
      <c r="AI918" s="24"/>
    </row>
    <row r="919" spans="1:35" ht="13.2">
      <c r="A919" s="20"/>
      <c r="B919" s="21"/>
      <c r="C919" s="21"/>
      <c r="D919" s="21"/>
      <c r="E919" s="21"/>
      <c r="F919" s="26"/>
      <c r="G919" s="24"/>
      <c r="H919" s="24"/>
      <c r="I919" s="24"/>
      <c r="J919" s="24"/>
      <c r="K919" s="24"/>
      <c r="L919" s="24"/>
      <c r="M919" s="24"/>
      <c r="N919" s="24"/>
      <c r="O919" s="24"/>
      <c r="P919" s="25"/>
      <c r="Q919" s="24"/>
      <c r="R919" s="24"/>
      <c r="S919" s="25"/>
      <c r="T919" s="24"/>
      <c r="U919" s="24"/>
      <c r="V919" s="24"/>
      <c r="W919" s="25"/>
      <c r="X919" s="24"/>
      <c r="Y919" s="24"/>
      <c r="Z919" s="26"/>
      <c r="AA919" s="26"/>
      <c r="AB919" s="24"/>
      <c r="AC919" s="26"/>
      <c r="AD919" s="24"/>
      <c r="AE919" s="24"/>
      <c r="AF919" s="24"/>
      <c r="AG919" s="24"/>
      <c r="AH919" s="24"/>
      <c r="AI919" s="24"/>
    </row>
    <row r="920" spans="1:35" ht="13.2">
      <c r="A920" s="20"/>
      <c r="B920" s="21"/>
      <c r="C920" s="21"/>
      <c r="D920" s="21"/>
      <c r="E920" s="21"/>
      <c r="F920" s="26"/>
      <c r="G920" s="24"/>
      <c r="H920" s="24"/>
      <c r="I920" s="24"/>
      <c r="J920" s="24"/>
      <c r="K920" s="24"/>
      <c r="L920" s="24"/>
      <c r="M920" s="24"/>
      <c r="N920" s="24"/>
      <c r="O920" s="24"/>
      <c r="P920" s="25"/>
      <c r="Q920" s="24"/>
      <c r="R920" s="24"/>
      <c r="S920" s="25"/>
      <c r="T920" s="24"/>
      <c r="U920" s="24"/>
      <c r="V920" s="24"/>
      <c r="W920" s="25"/>
      <c r="X920" s="24"/>
      <c r="Y920" s="24"/>
      <c r="Z920" s="26"/>
      <c r="AA920" s="26"/>
      <c r="AB920" s="24"/>
      <c r="AC920" s="26"/>
      <c r="AD920" s="24"/>
      <c r="AE920" s="24"/>
      <c r="AF920" s="24"/>
      <c r="AG920" s="24"/>
      <c r="AH920" s="24"/>
      <c r="AI920" s="24"/>
    </row>
    <row r="921" spans="1:35" ht="13.2">
      <c r="A921" s="20"/>
      <c r="B921" s="21"/>
      <c r="C921" s="21"/>
      <c r="D921" s="21"/>
      <c r="E921" s="21"/>
      <c r="F921" s="26"/>
      <c r="G921" s="24"/>
      <c r="H921" s="24"/>
      <c r="I921" s="24"/>
      <c r="J921" s="24"/>
      <c r="K921" s="24"/>
      <c r="L921" s="24"/>
      <c r="M921" s="24"/>
      <c r="N921" s="24"/>
      <c r="O921" s="24"/>
      <c r="P921" s="25"/>
      <c r="Q921" s="24"/>
      <c r="R921" s="24"/>
      <c r="S921" s="25"/>
      <c r="T921" s="24"/>
      <c r="U921" s="24"/>
      <c r="V921" s="24"/>
      <c r="W921" s="25"/>
      <c r="X921" s="24"/>
      <c r="Y921" s="24"/>
      <c r="Z921" s="26"/>
      <c r="AA921" s="26"/>
      <c r="AB921" s="24"/>
      <c r="AC921" s="26"/>
      <c r="AD921" s="24"/>
      <c r="AE921" s="24"/>
      <c r="AF921" s="24"/>
      <c r="AG921" s="24"/>
      <c r="AH921" s="24"/>
      <c r="AI921" s="24"/>
    </row>
    <row r="922" spans="1:35" ht="13.2">
      <c r="A922" s="20"/>
      <c r="B922" s="21"/>
      <c r="C922" s="21"/>
      <c r="D922" s="21"/>
      <c r="E922" s="21"/>
      <c r="F922" s="26"/>
      <c r="G922" s="24"/>
      <c r="H922" s="24"/>
      <c r="I922" s="24"/>
      <c r="J922" s="24"/>
      <c r="K922" s="24"/>
      <c r="L922" s="24"/>
      <c r="M922" s="24"/>
      <c r="N922" s="24"/>
      <c r="O922" s="24"/>
      <c r="P922" s="25"/>
      <c r="Q922" s="24"/>
      <c r="R922" s="24"/>
      <c r="S922" s="25"/>
      <c r="T922" s="24"/>
      <c r="U922" s="24"/>
      <c r="V922" s="24"/>
      <c r="W922" s="25"/>
      <c r="X922" s="24"/>
      <c r="Y922" s="24"/>
      <c r="Z922" s="26"/>
      <c r="AA922" s="26"/>
      <c r="AB922" s="24"/>
      <c r="AC922" s="26"/>
      <c r="AD922" s="24"/>
      <c r="AE922" s="24"/>
      <c r="AF922" s="24"/>
      <c r="AG922" s="24"/>
      <c r="AH922" s="24"/>
      <c r="AI922" s="24"/>
    </row>
    <row r="923" spans="1:35" ht="13.2">
      <c r="A923" s="20"/>
      <c r="B923" s="21"/>
      <c r="C923" s="21"/>
      <c r="D923" s="21"/>
      <c r="E923" s="21"/>
      <c r="F923" s="26"/>
      <c r="G923" s="24"/>
      <c r="H923" s="24"/>
      <c r="I923" s="24"/>
      <c r="J923" s="24"/>
      <c r="K923" s="24"/>
      <c r="L923" s="24"/>
      <c r="M923" s="24"/>
      <c r="N923" s="24"/>
      <c r="O923" s="24"/>
      <c r="P923" s="25"/>
      <c r="Q923" s="24"/>
      <c r="R923" s="24"/>
      <c r="S923" s="25"/>
      <c r="T923" s="24"/>
      <c r="U923" s="24"/>
      <c r="V923" s="24"/>
      <c r="W923" s="25"/>
      <c r="X923" s="24"/>
      <c r="Y923" s="24"/>
      <c r="Z923" s="26"/>
      <c r="AA923" s="26"/>
      <c r="AB923" s="24"/>
      <c r="AC923" s="26"/>
      <c r="AD923" s="24"/>
      <c r="AE923" s="24"/>
      <c r="AF923" s="24"/>
      <c r="AG923" s="24"/>
      <c r="AH923" s="24"/>
      <c r="AI923" s="24"/>
    </row>
    <row r="924" spans="1:35" ht="13.2">
      <c r="A924" s="20"/>
      <c r="B924" s="21"/>
      <c r="C924" s="21"/>
      <c r="D924" s="21"/>
      <c r="E924" s="21"/>
      <c r="F924" s="26"/>
      <c r="G924" s="24"/>
      <c r="H924" s="24"/>
      <c r="I924" s="24"/>
      <c r="J924" s="24"/>
      <c r="K924" s="24"/>
      <c r="L924" s="24"/>
      <c r="M924" s="24"/>
      <c r="N924" s="24"/>
      <c r="O924" s="24"/>
      <c r="P924" s="25"/>
      <c r="Q924" s="24"/>
      <c r="R924" s="24"/>
      <c r="S924" s="25"/>
      <c r="T924" s="24"/>
      <c r="U924" s="24"/>
      <c r="V924" s="24"/>
      <c r="W924" s="25"/>
      <c r="X924" s="24"/>
      <c r="Y924" s="24"/>
      <c r="Z924" s="26"/>
      <c r="AA924" s="26"/>
      <c r="AB924" s="24"/>
      <c r="AC924" s="26"/>
      <c r="AD924" s="24"/>
      <c r="AE924" s="24"/>
      <c r="AF924" s="24"/>
      <c r="AG924" s="24"/>
      <c r="AH924" s="24"/>
      <c r="AI924" s="24"/>
    </row>
    <row r="925" spans="1:35" ht="13.2">
      <c r="A925" s="20"/>
      <c r="B925" s="21"/>
      <c r="C925" s="21"/>
      <c r="D925" s="21"/>
      <c r="E925" s="21"/>
      <c r="F925" s="26"/>
      <c r="G925" s="24"/>
      <c r="H925" s="24"/>
      <c r="I925" s="24"/>
      <c r="J925" s="24"/>
      <c r="K925" s="24"/>
      <c r="L925" s="24"/>
      <c r="M925" s="24"/>
      <c r="N925" s="24"/>
      <c r="O925" s="24"/>
      <c r="P925" s="25"/>
      <c r="Q925" s="24"/>
      <c r="R925" s="24"/>
      <c r="S925" s="25"/>
      <c r="T925" s="24"/>
      <c r="U925" s="24"/>
      <c r="V925" s="24"/>
      <c r="W925" s="25"/>
      <c r="X925" s="24"/>
      <c r="Y925" s="24"/>
      <c r="Z925" s="26"/>
      <c r="AA925" s="26"/>
      <c r="AB925" s="24"/>
      <c r="AC925" s="26"/>
      <c r="AD925" s="24"/>
      <c r="AE925" s="24"/>
      <c r="AF925" s="24"/>
      <c r="AG925" s="24"/>
      <c r="AH925" s="24"/>
      <c r="AI925" s="24"/>
    </row>
    <row r="926" spans="1:35" ht="13.2">
      <c r="A926" s="20"/>
      <c r="B926" s="21"/>
      <c r="C926" s="21"/>
      <c r="D926" s="21"/>
      <c r="E926" s="21"/>
      <c r="F926" s="26"/>
      <c r="G926" s="24"/>
      <c r="H926" s="24"/>
      <c r="I926" s="24"/>
      <c r="J926" s="24"/>
      <c r="K926" s="24"/>
      <c r="L926" s="24"/>
      <c r="M926" s="24"/>
      <c r="N926" s="24"/>
      <c r="O926" s="24"/>
      <c r="P926" s="25"/>
      <c r="Q926" s="24"/>
      <c r="R926" s="24"/>
      <c r="S926" s="25"/>
      <c r="T926" s="24"/>
      <c r="U926" s="24"/>
      <c r="V926" s="24"/>
      <c r="W926" s="25"/>
      <c r="X926" s="24"/>
      <c r="Y926" s="24"/>
      <c r="Z926" s="26"/>
      <c r="AA926" s="26"/>
      <c r="AB926" s="24"/>
      <c r="AC926" s="26"/>
      <c r="AD926" s="24"/>
      <c r="AE926" s="24"/>
      <c r="AF926" s="24"/>
      <c r="AG926" s="24"/>
      <c r="AH926" s="24"/>
      <c r="AI926" s="24"/>
    </row>
    <row r="927" spans="1:35" ht="13.2">
      <c r="A927" s="20"/>
      <c r="B927" s="21"/>
      <c r="C927" s="21"/>
      <c r="D927" s="21"/>
      <c r="E927" s="21"/>
      <c r="F927" s="26"/>
      <c r="G927" s="24"/>
      <c r="H927" s="24"/>
      <c r="I927" s="24"/>
      <c r="J927" s="24"/>
      <c r="K927" s="24"/>
      <c r="L927" s="24"/>
      <c r="M927" s="24"/>
      <c r="N927" s="24"/>
      <c r="O927" s="24"/>
      <c r="P927" s="25"/>
      <c r="Q927" s="24"/>
      <c r="R927" s="24"/>
      <c r="S927" s="25"/>
      <c r="T927" s="24"/>
      <c r="U927" s="24"/>
      <c r="V927" s="24"/>
      <c r="W927" s="25"/>
      <c r="X927" s="24"/>
      <c r="Y927" s="24"/>
      <c r="Z927" s="26"/>
      <c r="AA927" s="26"/>
      <c r="AB927" s="24"/>
      <c r="AC927" s="26"/>
      <c r="AD927" s="24"/>
      <c r="AE927" s="24"/>
      <c r="AF927" s="24"/>
      <c r="AG927" s="24"/>
      <c r="AH927" s="24"/>
      <c r="AI927" s="24"/>
    </row>
    <row r="928" spans="1:35" ht="13.2">
      <c r="A928" s="20"/>
      <c r="B928" s="21"/>
      <c r="C928" s="21"/>
      <c r="D928" s="21"/>
      <c r="E928" s="21"/>
      <c r="F928" s="26"/>
      <c r="G928" s="24"/>
      <c r="H928" s="24"/>
      <c r="I928" s="24"/>
      <c r="J928" s="24"/>
      <c r="K928" s="24"/>
      <c r="L928" s="24"/>
      <c r="M928" s="24"/>
      <c r="N928" s="24"/>
      <c r="O928" s="24"/>
      <c r="P928" s="25"/>
      <c r="Q928" s="24"/>
      <c r="R928" s="24"/>
      <c r="S928" s="25"/>
      <c r="T928" s="24"/>
      <c r="U928" s="24"/>
      <c r="V928" s="24"/>
      <c r="W928" s="25"/>
      <c r="X928" s="24"/>
      <c r="Y928" s="24"/>
      <c r="Z928" s="26"/>
      <c r="AA928" s="26"/>
      <c r="AB928" s="24"/>
      <c r="AC928" s="26"/>
      <c r="AD928" s="24"/>
      <c r="AE928" s="24"/>
      <c r="AF928" s="24"/>
      <c r="AG928" s="24"/>
      <c r="AH928" s="24"/>
      <c r="AI928" s="24"/>
    </row>
    <row r="929" spans="1:35" ht="13.2">
      <c r="A929" s="20"/>
      <c r="B929" s="21"/>
      <c r="C929" s="21"/>
      <c r="D929" s="21"/>
      <c r="E929" s="21"/>
      <c r="F929" s="26"/>
      <c r="G929" s="24"/>
      <c r="H929" s="24"/>
      <c r="I929" s="24"/>
      <c r="J929" s="24"/>
      <c r="K929" s="24"/>
      <c r="L929" s="24"/>
      <c r="M929" s="24"/>
      <c r="N929" s="24"/>
      <c r="O929" s="24"/>
      <c r="P929" s="25"/>
      <c r="Q929" s="24"/>
      <c r="R929" s="24"/>
      <c r="S929" s="25"/>
      <c r="T929" s="24"/>
      <c r="U929" s="24"/>
      <c r="V929" s="24"/>
      <c r="W929" s="25"/>
      <c r="X929" s="24"/>
      <c r="Y929" s="24"/>
      <c r="Z929" s="26"/>
      <c r="AA929" s="26"/>
      <c r="AB929" s="24"/>
      <c r="AC929" s="26"/>
      <c r="AD929" s="24"/>
      <c r="AE929" s="24"/>
      <c r="AF929" s="24"/>
      <c r="AG929" s="24"/>
      <c r="AH929" s="24"/>
      <c r="AI929" s="24"/>
    </row>
    <row r="930" spans="1:35" ht="13.2">
      <c r="A930" s="20"/>
      <c r="B930" s="21"/>
      <c r="C930" s="21"/>
      <c r="D930" s="21"/>
      <c r="E930" s="21"/>
      <c r="F930" s="26"/>
      <c r="G930" s="24"/>
      <c r="H930" s="24"/>
      <c r="I930" s="24"/>
      <c r="J930" s="24"/>
      <c r="K930" s="24"/>
      <c r="L930" s="24"/>
      <c r="M930" s="24"/>
      <c r="N930" s="24"/>
      <c r="O930" s="24"/>
      <c r="P930" s="25"/>
      <c r="Q930" s="24"/>
      <c r="R930" s="24"/>
      <c r="S930" s="25"/>
      <c r="T930" s="24"/>
      <c r="U930" s="24"/>
      <c r="V930" s="24"/>
      <c r="W930" s="25"/>
      <c r="X930" s="24"/>
      <c r="Y930" s="24"/>
      <c r="Z930" s="26"/>
      <c r="AA930" s="26"/>
      <c r="AB930" s="24"/>
      <c r="AC930" s="26"/>
      <c r="AD930" s="24"/>
      <c r="AE930" s="24"/>
      <c r="AF930" s="24"/>
      <c r="AG930" s="24"/>
      <c r="AH930" s="24"/>
      <c r="AI930" s="24"/>
    </row>
    <row r="931" spans="1:35" ht="13.2">
      <c r="A931" s="20"/>
      <c r="B931" s="21"/>
      <c r="C931" s="21"/>
      <c r="D931" s="21"/>
      <c r="E931" s="21"/>
      <c r="F931" s="26"/>
      <c r="G931" s="24"/>
      <c r="H931" s="24"/>
      <c r="I931" s="24"/>
      <c r="J931" s="24"/>
      <c r="K931" s="24"/>
      <c r="L931" s="24"/>
      <c r="M931" s="24"/>
      <c r="N931" s="24"/>
      <c r="O931" s="24"/>
      <c r="P931" s="25"/>
      <c r="Q931" s="24"/>
      <c r="R931" s="24"/>
      <c r="S931" s="25"/>
      <c r="T931" s="24"/>
      <c r="U931" s="24"/>
      <c r="V931" s="24"/>
      <c r="W931" s="25"/>
      <c r="X931" s="24"/>
      <c r="Y931" s="24"/>
      <c r="Z931" s="26"/>
      <c r="AA931" s="26"/>
      <c r="AB931" s="24"/>
      <c r="AC931" s="26"/>
      <c r="AD931" s="24"/>
      <c r="AE931" s="24"/>
      <c r="AF931" s="24"/>
      <c r="AG931" s="24"/>
      <c r="AH931" s="24"/>
      <c r="AI931" s="24"/>
    </row>
    <row r="932" spans="1:35" ht="13.2">
      <c r="A932" s="20"/>
      <c r="B932" s="21"/>
      <c r="C932" s="21"/>
      <c r="D932" s="21"/>
      <c r="E932" s="21"/>
      <c r="F932" s="26"/>
      <c r="G932" s="24"/>
      <c r="H932" s="24"/>
      <c r="I932" s="24"/>
      <c r="J932" s="24"/>
      <c r="K932" s="24"/>
      <c r="L932" s="24"/>
      <c r="M932" s="24"/>
      <c r="N932" s="24"/>
      <c r="O932" s="24"/>
      <c r="P932" s="25"/>
      <c r="Q932" s="24"/>
      <c r="R932" s="24"/>
      <c r="S932" s="25"/>
      <c r="T932" s="24"/>
      <c r="U932" s="24"/>
      <c r="V932" s="24"/>
      <c r="W932" s="25"/>
      <c r="X932" s="24"/>
      <c r="Y932" s="24"/>
      <c r="Z932" s="26"/>
      <c r="AA932" s="26"/>
      <c r="AB932" s="24"/>
      <c r="AC932" s="26"/>
      <c r="AD932" s="24"/>
      <c r="AE932" s="24"/>
      <c r="AF932" s="24"/>
      <c r="AG932" s="24"/>
      <c r="AH932" s="24"/>
      <c r="AI932" s="24"/>
    </row>
    <row r="933" spans="1:35" ht="13.2">
      <c r="A933" s="20"/>
      <c r="B933" s="21"/>
      <c r="C933" s="21"/>
      <c r="D933" s="21"/>
      <c r="E933" s="21"/>
      <c r="F933" s="26"/>
      <c r="G933" s="24"/>
      <c r="H933" s="24"/>
      <c r="I933" s="24"/>
      <c r="J933" s="24"/>
      <c r="K933" s="24"/>
      <c r="L933" s="24"/>
      <c r="M933" s="24"/>
      <c r="N933" s="24"/>
      <c r="O933" s="24"/>
      <c r="P933" s="25"/>
      <c r="Q933" s="24"/>
      <c r="R933" s="24"/>
      <c r="S933" s="25"/>
      <c r="T933" s="24"/>
      <c r="U933" s="24"/>
      <c r="V933" s="24"/>
      <c r="W933" s="25"/>
      <c r="X933" s="24"/>
      <c r="Y933" s="24"/>
      <c r="Z933" s="26"/>
      <c r="AA933" s="26"/>
      <c r="AB933" s="24"/>
      <c r="AC933" s="26"/>
      <c r="AD933" s="24"/>
      <c r="AE933" s="24"/>
      <c r="AF933" s="24"/>
      <c r="AG933" s="24"/>
      <c r="AH933" s="24"/>
      <c r="AI933" s="24"/>
    </row>
    <row r="934" spans="1:35" ht="13.2">
      <c r="A934" s="20"/>
      <c r="B934" s="21"/>
      <c r="C934" s="21"/>
      <c r="D934" s="21"/>
      <c r="E934" s="21"/>
      <c r="F934" s="26"/>
      <c r="G934" s="24"/>
      <c r="H934" s="24"/>
      <c r="I934" s="24"/>
      <c r="J934" s="24"/>
      <c r="K934" s="24"/>
      <c r="L934" s="24"/>
      <c r="M934" s="24"/>
      <c r="N934" s="24"/>
      <c r="O934" s="24"/>
      <c r="P934" s="25"/>
      <c r="Q934" s="24"/>
      <c r="R934" s="24"/>
      <c r="S934" s="25"/>
      <c r="T934" s="24"/>
      <c r="U934" s="24"/>
      <c r="V934" s="24"/>
      <c r="W934" s="25"/>
      <c r="X934" s="24"/>
      <c r="Y934" s="24"/>
      <c r="Z934" s="26"/>
      <c r="AA934" s="26"/>
      <c r="AB934" s="24"/>
      <c r="AC934" s="26"/>
      <c r="AD934" s="24"/>
      <c r="AE934" s="24"/>
      <c r="AF934" s="24"/>
      <c r="AG934" s="24"/>
      <c r="AH934" s="24"/>
      <c r="AI934" s="24"/>
    </row>
    <row r="935" spans="1:35" ht="13.2">
      <c r="A935" s="20"/>
      <c r="B935" s="21"/>
      <c r="C935" s="21"/>
      <c r="D935" s="21"/>
      <c r="E935" s="21"/>
      <c r="F935" s="26"/>
      <c r="G935" s="24"/>
      <c r="H935" s="24"/>
      <c r="I935" s="24"/>
      <c r="J935" s="24"/>
      <c r="K935" s="24"/>
      <c r="L935" s="24"/>
      <c r="M935" s="24"/>
      <c r="N935" s="24"/>
      <c r="O935" s="24"/>
      <c r="P935" s="25"/>
      <c r="Q935" s="24"/>
      <c r="R935" s="24"/>
      <c r="S935" s="25"/>
      <c r="T935" s="24"/>
      <c r="U935" s="24"/>
      <c r="V935" s="24"/>
      <c r="W935" s="25"/>
      <c r="X935" s="24"/>
      <c r="Y935" s="24"/>
      <c r="Z935" s="26"/>
      <c r="AA935" s="26"/>
      <c r="AB935" s="24"/>
      <c r="AC935" s="26"/>
      <c r="AD935" s="24"/>
      <c r="AE935" s="24"/>
      <c r="AF935" s="24"/>
      <c r="AG935" s="24"/>
      <c r="AH935" s="24"/>
      <c r="AI935" s="24"/>
    </row>
    <row r="936" spans="1:35" ht="13.2">
      <c r="A936" s="20"/>
      <c r="B936" s="21"/>
      <c r="C936" s="21"/>
      <c r="D936" s="21"/>
      <c r="E936" s="21"/>
      <c r="F936" s="26"/>
      <c r="G936" s="24"/>
      <c r="H936" s="24"/>
      <c r="I936" s="24"/>
      <c r="J936" s="24"/>
      <c r="K936" s="24"/>
      <c r="L936" s="24"/>
      <c r="M936" s="24"/>
      <c r="N936" s="24"/>
      <c r="O936" s="24"/>
      <c r="P936" s="25"/>
      <c r="Q936" s="24"/>
      <c r="R936" s="24"/>
      <c r="S936" s="25"/>
      <c r="T936" s="24"/>
      <c r="U936" s="24"/>
      <c r="V936" s="24"/>
      <c r="W936" s="25"/>
      <c r="X936" s="24"/>
      <c r="Y936" s="24"/>
      <c r="Z936" s="26"/>
      <c r="AA936" s="26"/>
      <c r="AB936" s="24"/>
      <c r="AC936" s="26"/>
      <c r="AD936" s="24"/>
      <c r="AE936" s="24"/>
      <c r="AF936" s="24"/>
      <c r="AG936" s="24"/>
      <c r="AH936" s="24"/>
      <c r="AI936" s="24"/>
    </row>
    <row r="937" spans="1:35" ht="13.2">
      <c r="A937" s="20"/>
      <c r="B937" s="21"/>
      <c r="C937" s="21"/>
      <c r="D937" s="21"/>
      <c r="E937" s="21"/>
      <c r="F937" s="26"/>
      <c r="G937" s="24"/>
      <c r="H937" s="24"/>
      <c r="I937" s="24"/>
      <c r="J937" s="24"/>
      <c r="K937" s="24"/>
      <c r="L937" s="24"/>
      <c r="M937" s="24"/>
      <c r="N937" s="24"/>
      <c r="O937" s="24"/>
      <c r="P937" s="25"/>
      <c r="Q937" s="24"/>
      <c r="R937" s="24"/>
      <c r="S937" s="25"/>
      <c r="T937" s="24"/>
      <c r="U937" s="24"/>
      <c r="V937" s="24"/>
      <c r="W937" s="25"/>
      <c r="X937" s="24"/>
      <c r="Y937" s="24"/>
      <c r="Z937" s="26"/>
      <c r="AA937" s="26"/>
      <c r="AB937" s="24"/>
      <c r="AC937" s="26"/>
      <c r="AD937" s="24"/>
      <c r="AE937" s="24"/>
      <c r="AF937" s="24"/>
      <c r="AG937" s="24"/>
      <c r="AH937" s="24"/>
      <c r="AI937" s="24"/>
    </row>
    <row r="938" spans="1:35" ht="13.2">
      <c r="A938" s="20"/>
      <c r="B938" s="21"/>
      <c r="C938" s="21"/>
      <c r="D938" s="21"/>
      <c r="E938" s="21"/>
      <c r="F938" s="26"/>
      <c r="G938" s="24"/>
      <c r="H938" s="24"/>
      <c r="I938" s="24"/>
      <c r="J938" s="24"/>
      <c r="K938" s="24"/>
      <c r="L938" s="24"/>
      <c r="M938" s="24"/>
      <c r="N938" s="24"/>
      <c r="O938" s="24"/>
      <c r="P938" s="25"/>
      <c r="Q938" s="24"/>
      <c r="R938" s="24"/>
      <c r="S938" s="25"/>
      <c r="T938" s="24"/>
      <c r="U938" s="24"/>
      <c r="V938" s="24"/>
      <c r="W938" s="25"/>
      <c r="X938" s="24"/>
      <c r="Y938" s="24"/>
      <c r="Z938" s="26"/>
      <c r="AA938" s="26"/>
      <c r="AB938" s="24"/>
      <c r="AC938" s="26"/>
      <c r="AD938" s="24"/>
      <c r="AE938" s="24"/>
      <c r="AF938" s="24"/>
      <c r="AG938" s="24"/>
      <c r="AH938" s="24"/>
      <c r="AI938" s="24"/>
    </row>
    <row r="939" spans="1:35" ht="13.2">
      <c r="A939" s="20"/>
      <c r="B939" s="21"/>
      <c r="C939" s="21"/>
      <c r="D939" s="21"/>
      <c r="E939" s="21"/>
      <c r="F939" s="26"/>
      <c r="G939" s="24"/>
      <c r="H939" s="24"/>
      <c r="I939" s="24"/>
      <c r="J939" s="24"/>
      <c r="K939" s="24"/>
      <c r="L939" s="24"/>
      <c r="M939" s="24"/>
      <c r="N939" s="24"/>
      <c r="O939" s="24"/>
      <c r="P939" s="25"/>
      <c r="Q939" s="24"/>
      <c r="R939" s="24"/>
      <c r="S939" s="25"/>
      <c r="T939" s="24"/>
      <c r="U939" s="24"/>
      <c r="V939" s="24"/>
      <c r="W939" s="25"/>
      <c r="X939" s="24"/>
      <c r="Y939" s="24"/>
      <c r="Z939" s="26"/>
      <c r="AA939" s="26"/>
      <c r="AB939" s="24"/>
      <c r="AC939" s="26"/>
      <c r="AD939" s="24"/>
      <c r="AE939" s="24"/>
      <c r="AF939" s="24"/>
      <c r="AG939" s="24"/>
      <c r="AH939" s="24"/>
      <c r="AI939" s="24"/>
    </row>
    <row r="940" spans="1:35" ht="13.2">
      <c r="A940" s="20"/>
      <c r="B940" s="21"/>
      <c r="C940" s="21"/>
      <c r="D940" s="21"/>
      <c r="E940" s="21"/>
      <c r="F940" s="26"/>
      <c r="G940" s="24"/>
      <c r="H940" s="24"/>
      <c r="I940" s="24"/>
      <c r="J940" s="24"/>
      <c r="K940" s="24"/>
      <c r="L940" s="24"/>
      <c r="M940" s="24"/>
      <c r="N940" s="24"/>
      <c r="O940" s="24"/>
      <c r="P940" s="25"/>
      <c r="Q940" s="24"/>
      <c r="R940" s="24"/>
      <c r="S940" s="25"/>
      <c r="T940" s="24"/>
      <c r="U940" s="24"/>
      <c r="V940" s="24"/>
      <c r="W940" s="25"/>
      <c r="X940" s="24"/>
      <c r="Y940" s="24"/>
      <c r="Z940" s="26"/>
      <c r="AA940" s="26"/>
      <c r="AB940" s="24"/>
      <c r="AC940" s="26"/>
      <c r="AD940" s="24"/>
      <c r="AE940" s="24"/>
      <c r="AF940" s="24"/>
      <c r="AG940" s="24"/>
      <c r="AH940" s="24"/>
      <c r="AI940" s="24"/>
    </row>
    <row r="941" spans="1:35" ht="13.2">
      <c r="A941" s="20"/>
      <c r="B941" s="21"/>
      <c r="C941" s="21"/>
      <c r="D941" s="21"/>
      <c r="E941" s="21"/>
      <c r="F941" s="26"/>
      <c r="G941" s="24"/>
      <c r="H941" s="24"/>
      <c r="I941" s="24"/>
      <c r="J941" s="24"/>
      <c r="K941" s="24"/>
      <c r="L941" s="24"/>
      <c r="M941" s="24"/>
      <c r="N941" s="24"/>
      <c r="O941" s="24"/>
      <c r="P941" s="25"/>
      <c r="Q941" s="24"/>
      <c r="R941" s="24"/>
      <c r="S941" s="25"/>
      <c r="T941" s="24"/>
      <c r="U941" s="24"/>
      <c r="V941" s="24"/>
      <c r="W941" s="25"/>
      <c r="X941" s="24"/>
      <c r="Y941" s="24"/>
      <c r="Z941" s="26"/>
      <c r="AA941" s="26"/>
      <c r="AB941" s="24"/>
      <c r="AC941" s="26"/>
      <c r="AD941" s="24"/>
      <c r="AE941" s="24"/>
      <c r="AF941" s="24"/>
      <c r="AG941" s="24"/>
      <c r="AH941" s="24"/>
      <c r="AI941" s="24"/>
    </row>
    <row r="942" spans="1:35" ht="13.2">
      <c r="A942" s="20"/>
      <c r="B942" s="21"/>
      <c r="C942" s="21"/>
      <c r="D942" s="21"/>
      <c r="E942" s="21"/>
      <c r="F942" s="26"/>
      <c r="G942" s="24"/>
      <c r="H942" s="24"/>
      <c r="I942" s="24"/>
      <c r="J942" s="24"/>
      <c r="K942" s="24"/>
      <c r="L942" s="24"/>
      <c r="M942" s="24"/>
      <c r="N942" s="24"/>
      <c r="O942" s="24"/>
      <c r="P942" s="25"/>
      <c r="Q942" s="24"/>
      <c r="R942" s="24"/>
      <c r="S942" s="25"/>
      <c r="T942" s="24"/>
      <c r="U942" s="24"/>
      <c r="V942" s="24"/>
      <c r="W942" s="25"/>
      <c r="X942" s="24"/>
      <c r="Y942" s="24"/>
      <c r="Z942" s="26"/>
      <c r="AA942" s="26"/>
      <c r="AB942" s="24"/>
      <c r="AC942" s="26"/>
      <c r="AD942" s="24"/>
      <c r="AE942" s="24"/>
      <c r="AF942" s="24"/>
      <c r="AG942" s="24"/>
      <c r="AH942" s="24"/>
      <c r="AI942" s="24"/>
    </row>
    <row r="943" spans="1:35" ht="13.2">
      <c r="A943" s="20"/>
      <c r="B943" s="21"/>
      <c r="C943" s="21"/>
      <c r="D943" s="21"/>
      <c r="E943" s="21"/>
      <c r="F943" s="26"/>
      <c r="G943" s="24"/>
      <c r="H943" s="24"/>
      <c r="I943" s="24"/>
      <c r="J943" s="24"/>
      <c r="K943" s="24"/>
      <c r="L943" s="24"/>
      <c r="M943" s="24"/>
      <c r="N943" s="24"/>
      <c r="O943" s="24"/>
      <c r="P943" s="25"/>
      <c r="Q943" s="24"/>
      <c r="R943" s="24"/>
      <c r="S943" s="25"/>
      <c r="T943" s="24"/>
      <c r="U943" s="24"/>
      <c r="V943" s="24"/>
      <c r="W943" s="25"/>
      <c r="X943" s="24"/>
      <c r="Y943" s="24"/>
      <c r="Z943" s="26"/>
      <c r="AA943" s="26"/>
      <c r="AB943" s="24"/>
      <c r="AC943" s="26"/>
      <c r="AD943" s="24"/>
      <c r="AE943" s="24"/>
      <c r="AF943" s="24"/>
      <c r="AG943" s="24"/>
      <c r="AH943" s="24"/>
      <c r="AI943" s="24"/>
    </row>
    <row r="944" spans="1:35" ht="13.2">
      <c r="A944" s="20"/>
      <c r="B944" s="21"/>
      <c r="C944" s="21"/>
      <c r="D944" s="21"/>
      <c r="E944" s="21"/>
      <c r="F944" s="26"/>
      <c r="G944" s="24"/>
      <c r="H944" s="24"/>
      <c r="I944" s="24"/>
      <c r="J944" s="24"/>
      <c r="K944" s="24"/>
      <c r="L944" s="24"/>
      <c r="M944" s="24"/>
      <c r="N944" s="24"/>
      <c r="O944" s="24"/>
      <c r="P944" s="25"/>
      <c r="Q944" s="24"/>
      <c r="R944" s="24"/>
      <c r="S944" s="25"/>
      <c r="T944" s="24"/>
      <c r="U944" s="24"/>
      <c r="V944" s="24"/>
      <c r="W944" s="25"/>
      <c r="X944" s="24"/>
      <c r="Y944" s="24"/>
      <c r="Z944" s="26"/>
      <c r="AA944" s="26"/>
      <c r="AB944" s="24"/>
      <c r="AC944" s="26"/>
      <c r="AD944" s="24"/>
      <c r="AE944" s="24"/>
      <c r="AF944" s="24"/>
      <c r="AG944" s="24"/>
      <c r="AH944" s="24"/>
      <c r="AI944" s="24"/>
    </row>
    <row r="945" spans="1:35" ht="13.2">
      <c r="A945" s="20"/>
      <c r="B945" s="21"/>
      <c r="C945" s="21"/>
      <c r="D945" s="21"/>
      <c r="E945" s="21"/>
      <c r="F945" s="26"/>
      <c r="G945" s="24"/>
      <c r="H945" s="24"/>
      <c r="I945" s="24"/>
      <c r="J945" s="24"/>
      <c r="K945" s="24"/>
      <c r="L945" s="24"/>
      <c r="M945" s="24"/>
      <c r="N945" s="24"/>
      <c r="O945" s="24"/>
      <c r="P945" s="25"/>
      <c r="Q945" s="24"/>
      <c r="R945" s="24"/>
      <c r="S945" s="25"/>
      <c r="T945" s="24"/>
      <c r="U945" s="24"/>
      <c r="V945" s="24"/>
      <c r="W945" s="25"/>
      <c r="X945" s="24"/>
      <c r="Y945" s="24"/>
      <c r="Z945" s="26"/>
      <c r="AA945" s="26"/>
      <c r="AB945" s="24"/>
      <c r="AC945" s="26"/>
      <c r="AD945" s="24"/>
      <c r="AE945" s="24"/>
      <c r="AF945" s="24"/>
      <c r="AG945" s="24"/>
      <c r="AH945" s="24"/>
      <c r="AI945" s="24"/>
    </row>
    <row r="946" spans="1:35" ht="13.2">
      <c r="A946" s="20"/>
      <c r="B946" s="21"/>
      <c r="C946" s="21"/>
      <c r="D946" s="21"/>
      <c r="E946" s="21"/>
      <c r="F946" s="26"/>
      <c r="G946" s="24"/>
      <c r="H946" s="24"/>
      <c r="I946" s="24"/>
      <c r="J946" s="24"/>
      <c r="K946" s="24"/>
      <c r="L946" s="24"/>
      <c r="M946" s="24"/>
      <c r="N946" s="24"/>
      <c r="O946" s="24"/>
      <c r="P946" s="25"/>
      <c r="Q946" s="24"/>
      <c r="R946" s="24"/>
      <c r="S946" s="25"/>
      <c r="T946" s="24"/>
      <c r="U946" s="24"/>
      <c r="V946" s="24"/>
      <c r="W946" s="25"/>
      <c r="X946" s="24"/>
      <c r="Y946" s="24"/>
      <c r="Z946" s="26"/>
      <c r="AA946" s="26"/>
      <c r="AB946" s="24"/>
      <c r="AC946" s="26"/>
      <c r="AD946" s="24"/>
      <c r="AE946" s="24"/>
      <c r="AF946" s="24"/>
      <c r="AG946" s="24"/>
      <c r="AH946" s="24"/>
      <c r="AI946" s="24"/>
    </row>
    <row r="947" spans="1:35" ht="13.2">
      <c r="A947" s="20"/>
      <c r="B947" s="21"/>
      <c r="C947" s="21"/>
      <c r="D947" s="21"/>
      <c r="E947" s="21"/>
      <c r="F947" s="26"/>
      <c r="G947" s="24"/>
      <c r="H947" s="24"/>
      <c r="I947" s="24"/>
      <c r="J947" s="24"/>
      <c r="K947" s="24"/>
      <c r="L947" s="24"/>
      <c r="M947" s="24"/>
      <c r="N947" s="24"/>
      <c r="O947" s="24"/>
      <c r="P947" s="25"/>
      <c r="Q947" s="24"/>
      <c r="R947" s="24"/>
      <c r="S947" s="25"/>
      <c r="T947" s="24"/>
      <c r="U947" s="24"/>
      <c r="V947" s="24"/>
      <c r="W947" s="25"/>
      <c r="X947" s="24"/>
      <c r="Y947" s="24"/>
      <c r="Z947" s="26"/>
      <c r="AA947" s="26"/>
      <c r="AB947" s="24"/>
      <c r="AC947" s="26"/>
      <c r="AD947" s="24"/>
      <c r="AE947" s="24"/>
      <c r="AF947" s="24"/>
      <c r="AG947" s="24"/>
      <c r="AH947" s="24"/>
      <c r="AI947" s="24"/>
    </row>
    <row r="948" spans="1:35" ht="13.2">
      <c r="A948" s="20"/>
      <c r="B948" s="21"/>
      <c r="C948" s="21"/>
      <c r="D948" s="21"/>
      <c r="E948" s="21"/>
      <c r="F948" s="26"/>
      <c r="G948" s="24"/>
      <c r="H948" s="24"/>
      <c r="I948" s="24"/>
      <c r="J948" s="24"/>
      <c r="K948" s="24"/>
      <c r="L948" s="24"/>
      <c r="M948" s="24"/>
      <c r="N948" s="24"/>
      <c r="O948" s="24"/>
      <c r="P948" s="25"/>
      <c r="Q948" s="24"/>
      <c r="R948" s="24"/>
      <c r="S948" s="25"/>
      <c r="T948" s="24"/>
      <c r="U948" s="24"/>
      <c r="V948" s="24"/>
      <c r="W948" s="25"/>
      <c r="X948" s="24"/>
      <c r="Y948" s="24"/>
      <c r="Z948" s="26"/>
      <c r="AA948" s="26"/>
      <c r="AB948" s="24"/>
      <c r="AC948" s="26"/>
      <c r="AD948" s="24"/>
      <c r="AE948" s="24"/>
      <c r="AF948" s="24"/>
      <c r="AG948" s="24"/>
      <c r="AH948" s="24"/>
      <c r="AI948" s="24"/>
    </row>
    <row r="949" spans="1:35" ht="13.2">
      <c r="A949" s="20"/>
      <c r="B949" s="21"/>
      <c r="C949" s="21"/>
      <c r="D949" s="21"/>
      <c r="E949" s="21"/>
      <c r="F949" s="26"/>
      <c r="G949" s="24"/>
      <c r="H949" s="24"/>
      <c r="I949" s="24"/>
      <c r="J949" s="24"/>
      <c r="K949" s="24"/>
      <c r="L949" s="24"/>
      <c r="M949" s="24"/>
      <c r="N949" s="24"/>
      <c r="O949" s="24"/>
      <c r="P949" s="25"/>
      <c r="Q949" s="24"/>
      <c r="R949" s="24"/>
      <c r="S949" s="25"/>
      <c r="T949" s="24"/>
      <c r="U949" s="24"/>
      <c r="V949" s="24"/>
      <c r="W949" s="25"/>
      <c r="X949" s="24"/>
      <c r="Y949" s="24"/>
      <c r="Z949" s="26"/>
      <c r="AA949" s="26"/>
      <c r="AB949" s="24"/>
      <c r="AC949" s="26"/>
      <c r="AD949" s="24"/>
      <c r="AE949" s="24"/>
      <c r="AF949" s="24"/>
      <c r="AG949" s="24"/>
      <c r="AH949" s="24"/>
      <c r="AI949" s="24"/>
    </row>
    <row r="950" spans="1:35" ht="13.2">
      <c r="A950" s="20"/>
      <c r="B950" s="21"/>
      <c r="C950" s="21"/>
      <c r="D950" s="21"/>
      <c r="E950" s="21"/>
      <c r="F950" s="26"/>
      <c r="G950" s="24"/>
      <c r="H950" s="24"/>
      <c r="I950" s="24"/>
      <c r="J950" s="24"/>
      <c r="K950" s="24"/>
      <c r="L950" s="24"/>
      <c r="M950" s="24"/>
      <c r="N950" s="24"/>
      <c r="O950" s="24"/>
      <c r="P950" s="25"/>
      <c r="Q950" s="24"/>
      <c r="R950" s="24"/>
      <c r="S950" s="25"/>
      <c r="T950" s="24"/>
      <c r="U950" s="24"/>
      <c r="V950" s="24"/>
      <c r="W950" s="25"/>
      <c r="X950" s="24"/>
      <c r="Y950" s="24"/>
      <c r="Z950" s="26"/>
      <c r="AA950" s="26"/>
      <c r="AB950" s="24"/>
      <c r="AC950" s="26"/>
      <c r="AD950" s="24"/>
      <c r="AE950" s="24"/>
      <c r="AF950" s="24"/>
      <c r="AG950" s="24"/>
      <c r="AH950" s="24"/>
      <c r="AI950" s="24"/>
    </row>
    <row r="951" spans="1:35" ht="13.2">
      <c r="A951" s="20"/>
      <c r="B951" s="21"/>
      <c r="C951" s="21"/>
      <c r="D951" s="21"/>
      <c r="E951" s="21"/>
      <c r="F951" s="26"/>
      <c r="G951" s="24"/>
      <c r="H951" s="24"/>
      <c r="I951" s="24"/>
      <c r="J951" s="24"/>
      <c r="K951" s="24"/>
      <c r="L951" s="24"/>
      <c r="M951" s="24"/>
      <c r="N951" s="24"/>
      <c r="O951" s="24"/>
      <c r="P951" s="25"/>
      <c r="Q951" s="24"/>
      <c r="R951" s="24"/>
      <c r="S951" s="25"/>
      <c r="T951" s="24"/>
      <c r="U951" s="24"/>
      <c r="V951" s="24"/>
      <c r="W951" s="25"/>
      <c r="X951" s="24"/>
      <c r="Y951" s="24"/>
      <c r="Z951" s="26"/>
      <c r="AA951" s="26"/>
      <c r="AB951" s="24"/>
      <c r="AC951" s="26"/>
      <c r="AD951" s="24"/>
      <c r="AE951" s="24"/>
      <c r="AF951" s="24"/>
      <c r="AG951" s="24"/>
      <c r="AH951" s="24"/>
      <c r="AI951" s="24"/>
    </row>
    <row r="952" spans="1:35" ht="13.2">
      <c r="A952" s="20"/>
      <c r="B952" s="21"/>
      <c r="C952" s="21"/>
      <c r="D952" s="21"/>
      <c r="E952" s="21"/>
      <c r="F952" s="26"/>
      <c r="G952" s="24"/>
      <c r="H952" s="24"/>
      <c r="I952" s="24"/>
      <c r="J952" s="24"/>
      <c r="K952" s="24"/>
      <c r="L952" s="24"/>
      <c r="M952" s="24"/>
      <c r="N952" s="24"/>
      <c r="O952" s="24"/>
      <c r="P952" s="25"/>
      <c r="Q952" s="24"/>
      <c r="R952" s="24"/>
      <c r="S952" s="25"/>
      <c r="T952" s="24"/>
      <c r="U952" s="24"/>
      <c r="V952" s="24"/>
      <c r="W952" s="25"/>
      <c r="X952" s="24"/>
      <c r="Y952" s="24"/>
      <c r="Z952" s="26"/>
      <c r="AA952" s="26"/>
      <c r="AB952" s="24"/>
      <c r="AC952" s="26"/>
      <c r="AD952" s="24"/>
      <c r="AE952" s="24"/>
      <c r="AF952" s="24"/>
      <c r="AG952" s="24"/>
      <c r="AH952" s="24"/>
      <c r="AI952" s="24"/>
    </row>
    <row r="953" spans="1:35" ht="13.2">
      <c r="A953" s="20"/>
      <c r="B953" s="21"/>
      <c r="C953" s="21"/>
      <c r="D953" s="21"/>
      <c r="E953" s="21"/>
      <c r="F953" s="26"/>
      <c r="G953" s="24"/>
      <c r="H953" s="24"/>
      <c r="I953" s="24"/>
      <c r="J953" s="24"/>
      <c r="K953" s="24"/>
      <c r="L953" s="24"/>
      <c r="M953" s="24"/>
      <c r="N953" s="24"/>
      <c r="O953" s="24"/>
      <c r="P953" s="25"/>
      <c r="Q953" s="24"/>
      <c r="R953" s="24"/>
      <c r="S953" s="25"/>
      <c r="T953" s="24"/>
      <c r="U953" s="24"/>
      <c r="V953" s="24"/>
      <c r="W953" s="25"/>
      <c r="X953" s="24"/>
      <c r="Y953" s="24"/>
      <c r="Z953" s="26"/>
      <c r="AA953" s="26"/>
      <c r="AB953" s="24"/>
      <c r="AC953" s="26"/>
      <c r="AD953" s="24"/>
      <c r="AE953" s="24"/>
      <c r="AF953" s="24"/>
      <c r="AG953" s="24"/>
      <c r="AH953" s="24"/>
      <c r="AI953" s="24"/>
    </row>
    <row r="954" spans="1:35" ht="13.2">
      <c r="A954" s="20"/>
      <c r="B954" s="21"/>
      <c r="C954" s="21"/>
      <c r="D954" s="21"/>
      <c r="E954" s="21"/>
      <c r="F954" s="26"/>
      <c r="G954" s="24"/>
      <c r="H954" s="24"/>
      <c r="I954" s="24"/>
      <c r="J954" s="24"/>
      <c r="K954" s="24"/>
      <c r="L954" s="24"/>
      <c r="M954" s="24"/>
      <c r="N954" s="24"/>
      <c r="O954" s="24"/>
      <c r="P954" s="25"/>
      <c r="Q954" s="24"/>
      <c r="R954" s="24"/>
      <c r="S954" s="25"/>
      <c r="T954" s="24"/>
      <c r="U954" s="24"/>
      <c r="V954" s="24"/>
      <c r="W954" s="25"/>
      <c r="X954" s="24"/>
      <c r="Y954" s="24"/>
      <c r="Z954" s="26"/>
      <c r="AA954" s="26"/>
      <c r="AB954" s="24"/>
      <c r="AC954" s="26"/>
      <c r="AD954" s="24"/>
      <c r="AE954" s="24"/>
      <c r="AF954" s="24"/>
      <c r="AG954" s="24"/>
      <c r="AH954" s="24"/>
      <c r="AI954" s="24"/>
    </row>
    <row r="955" spans="1:35" ht="13.2">
      <c r="A955" s="20"/>
      <c r="B955" s="21"/>
      <c r="C955" s="21"/>
      <c r="D955" s="21"/>
      <c r="E955" s="21"/>
      <c r="F955" s="26"/>
      <c r="G955" s="24"/>
      <c r="H955" s="24"/>
      <c r="I955" s="24"/>
      <c r="J955" s="24"/>
      <c r="K955" s="24"/>
      <c r="L955" s="24"/>
      <c r="M955" s="24"/>
      <c r="N955" s="24"/>
      <c r="O955" s="24"/>
      <c r="P955" s="25"/>
      <c r="Q955" s="24"/>
      <c r="R955" s="24"/>
      <c r="S955" s="25"/>
      <c r="T955" s="24"/>
      <c r="U955" s="24"/>
      <c r="V955" s="24"/>
      <c r="W955" s="25"/>
      <c r="X955" s="24"/>
      <c r="Y955" s="24"/>
      <c r="Z955" s="26"/>
      <c r="AA955" s="26"/>
      <c r="AB955" s="24"/>
      <c r="AC955" s="26"/>
      <c r="AD955" s="24"/>
      <c r="AE955" s="24"/>
      <c r="AF955" s="24"/>
      <c r="AG955" s="24"/>
      <c r="AH955" s="24"/>
      <c r="AI955" s="24"/>
    </row>
    <row r="956" spans="1:35" ht="13.2">
      <c r="A956" s="20"/>
      <c r="B956" s="21"/>
      <c r="C956" s="21"/>
      <c r="D956" s="21"/>
      <c r="E956" s="21"/>
      <c r="F956" s="26"/>
      <c r="G956" s="24"/>
      <c r="H956" s="24"/>
      <c r="I956" s="24"/>
      <c r="J956" s="24"/>
      <c r="K956" s="24"/>
      <c r="L956" s="24"/>
      <c r="M956" s="24"/>
      <c r="N956" s="24"/>
      <c r="O956" s="24"/>
      <c r="P956" s="25"/>
      <c r="Q956" s="24"/>
      <c r="R956" s="24"/>
      <c r="S956" s="25"/>
      <c r="T956" s="24"/>
      <c r="U956" s="24"/>
      <c r="V956" s="24"/>
      <c r="W956" s="25"/>
      <c r="X956" s="24"/>
      <c r="Y956" s="24"/>
      <c r="Z956" s="26"/>
      <c r="AA956" s="26"/>
      <c r="AB956" s="24"/>
      <c r="AC956" s="26"/>
      <c r="AD956" s="24"/>
      <c r="AE956" s="24"/>
      <c r="AF956" s="24"/>
      <c r="AG956" s="24"/>
      <c r="AH956" s="24"/>
      <c r="AI956" s="24"/>
    </row>
    <row r="957" spans="1:35" ht="13.2">
      <c r="A957" s="20"/>
      <c r="B957" s="21"/>
      <c r="C957" s="21"/>
      <c r="D957" s="21"/>
      <c r="E957" s="21"/>
      <c r="F957" s="26"/>
      <c r="G957" s="24"/>
      <c r="H957" s="24"/>
      <c r="I957" s="24"/>
      <c r="J957" s="24"/>
      <c r="K957" s="24"/>
      <c r="L957" s="24"/>
      <c r="M957" s="24"/>
      <c r="N957" s="24"/>
      <c r="O957" s="24"/>
      <c r="P957" s="25"/>
      <c r="Q957" s="24"/>
      <c r="R957" s="24"/>
      <c r="S957" s="25"/>
      <c r="T957" s="24"/>
      <c r="U957" s="24"/>
      <c r="V957" s="24"/>
      <c r="W957" s="25"/>
      <c r="X957" s="24"/>
      <c r="Y957" s="24"/>
      <c r="Z957" s="26"/>
      <c r="AA957" s="26"/>
      <c r="AB957" s="24"/>
      <c r="AC957" s="26"/>
      <c r="AD957" s="24"/>
      <c r="AE957" s="24"/>
      <c r="AF957" s="24"/>
      <c r="AG957" s="24"/>
      <c r="AH957" s="24"/>
      <c r="AI957" s="24"/>
    </row>
    <row r="958" spans="1:35" ht="13.2">
      <c r="A958" s="20"/>
      <c r="B958" s="21"/>
      <c r="C958" s="21"/>
      <c r="D958" s="21"/>
      <c r="E958" s="21"/>
      <c r="F958" s="26"/>
      <c r="G958" s="24"/>
      <c r="H958" s="24"/>
      <c r="I958" s="24"/>
      <c r="J958" s="24"/>
      <c r="K958" s="24"/>
      <c r="L958" s="24"/>
      <c r="M958" s="24"/>
      <c r="N958" s="24"/>
      <c r="O958" s="24"/>
      <c r="P958" s="25"/>
      <c r="Q958" s="24"/>
      <c r="R958" s="24"/>
      <c r="S958" s="25"/>
      <c r="T958" s="24"/>
      <c r="U958" s="24"/>
      <c r="V958" s="24"/>
      <c r="W958" s="25"/>
      <c r="X958" s="24"/>
      <c r="Y958" s="24"/>
      <c r="Z958" s="26"/>
      <c r="AA958" s="26"/>
      <c r="AB958" s="24"/>
      <c r="AC958" s="26"/>
      <c r="AD958" s="24"/>
      <c r="AE958" s="24"/>
      <c r="AF958" s="24"/>
      <c r="AG958" s="24"/>
      <c r="AH958" s="24"/>
      <c r="AI958" s="24"/>
    </row>
    <row r="959" spans="1:35" ht="13.2">
      <c r="A959" s="20"/>
      <c r="B959" s="21"/>
      <c r="C959" s="21"/>
      <c r="D959" s="21"/>
      <c r="E959" s="21"/>
      <c r="F959" s="26"/>
      <c r="G959" s="24"/>
      <c r="H959" s="24"/>
      <c r="I959" s="24"/>
      <c r="J959" s="24"/>
      <c r="K959" s="24"/>
      <c r="L959" s="24"/>
      <c r="M959" s="24"/>
      <c r="N959" s="24"/>
      <c r="O959" s="24"/>
      <c r="P959" s="25"/>
      <c r="Q959" s="24"/>
      <c r="R959" s="24"/>
      <c r="S959" s="25"/>
      <c r="T959" s="24"/>
      <c r="U959" s="24"/>
      <c r="V959" s="24"/>
      <c r="W959" s="25"/>
      <c r="X959" s="24"/>
      <c r="Y959" s="24"/>
      <c r="Z959" s="26"/>
      <c r="AA959" s="26"/>
      <c r="AB959" s="24"/>
      <c r="AC959" s="26"/>
      <c r="AD959" s="24"/>
      <c r="AE959" s="24"/>
      <c r="AF959" s="24"/>
      <c r="AG959" s="24"/>
      <c r="AH959" s="24"/>
      <c r="AI959" s="24"/>
    </row>
    <row r="960" spans="1:35" ht="13.2">
      <c r="A960" s="20"/>
      <c r="B960" s="21"/>
      <c r="C960" s="21"/>
      <c r="D960" s="21"/>
      <c r="E960" s="21"/>
      <c r="F960" s="26"/>
      <c r="G960" s="24"/>
      <c r="H960" s="24"/>
      <c r="I960" s="24"/>
      <c r="J960" s="24"/>
      <c r="K960" s="24"/>
      <c r="L960" s="24"/>
      <c r="M960" s="24"/>
      <c r="N960" s="24"/>
      <c r="O960" s="24"/>
      <c r="P960" s="25"/>
      <c r="Q960" s="24"/>
      <c r="R960" s="24"/>
      <c r="S960" s="25"/>
      <c r="T960" s="24"/>
      <c r="U960" s="24"/>
      <c r="V960" s="24"/>
      <c r="W960" s="25"/>
      <c r="X960" s="24"/>
      <c r="Y960" s="24"/>
      <c r="Z960" s="26"/>
      <c r="AA960" s="26"/>
      <c r="AB960" s="24"/>
      <c r="AC960" s="26"/>
      <c r="AD960" s="24"/>
      <c r="AE960" s="24"/>
      <c r="AF960" s="24"/>
      <c r="AG960" s="24"/>
      <c r="AH960" s="24"/>
      <c r="AI960" s="24"/>
    </row>
    <row r="961" spans="1:35" ht="13.2">
      <c r="A961" s="20"/>
      <c r="B961" s="21"/>
      <c r="C961" s="21"/>
      <c r="D961" s="21"/>
      <c r="E961" s="21"/>
      <c r="F961" s="26"/>
      <c r="G961" s="24"/>
      <c r="H961" s="24"/>
      <c r="I961" s="24"/>
      <c r="J961" s="24"/>
      <c r="K961" s="24"/>
      <c r="L961" s="24"/>
      <c r="M961" s="24"/>
      <c r="N961" s="24"/>
      <c r="O961" s="24"/>
      <c r="P961" s="25"/>
      <c r="Q961" s="24"/>
      <c r="R961" s="24"/>
      <c r="S961" s="25"/>
      <c r="T961" s="24"/>
      <c r="U961" s="24"/>
      <c r="V961" s="24"/>
      <c r="W961" s="25"/>
      <c r="X961" s="24"/>
      <c r="Y961" s="24"/>
      <c r="Z961" s="26"/>
      <c r="AA961" s="26"/>
      <c r="AB961" s="24"/>
      <c r="AC961" s="26"/>
      <c r="AD961" s="24"/>
      <c r="AE961" s="24"/>
      <c r="AF961" s="24"/>
      <c r="AG961" s="24"/>
      <c r="AH961" s="24"/>
      <c r="AI961" s="24"/>
    </row>
    <row r="962" spans="1:35" ht="13.2">
      <c r="A962" s="20"/>
      <c r="B962" s="21"/>
      <c r="C962" s="21"/>
      <c r="D962" s="21"/>
      <c r="E962" s="21"/>
      <c r="F962" s="26"/>
      <c r="G962" s="24"/>
      <c r="H962" s="24"/>
      <c r="I962" s="24"/>
      <c r="J962" s="24"/>
      <c r="K962" s="24"/>
      <c r="L962" s="24"/>
      <c r="M962" s="24"/>
      <c r="N962" s="24"/>
      <c r="O962" s="24"/>
      <c r="P962" s="25"/>
      <c r="Q962" s="24"/>
      <c r="R962" s="24"/>
      <c r="S962" s="25"/>
      <c r="T962" s="24"/>
      <c r="U962" s="24"/>
      <c r="V962" s="24"/>
      <c r="W962" s="25"/>
      <c r="X962" s="24"/>
      <c r="Y962" s="24"/>
      <c r="Z962" s="26"/>
      <c r="AA962" s="26"/>
      <c r="AB962" s="24"/>
      <c r="AC962" s="26"/>
      <c r="AD962" s="24"/>
      <c r="AE962" s="24"/>
      <c r="AF962" s="24"/>
      <c r="AG962" s="24"/>
      <c r="AH962" s="24"/>
      <c r="AI962" s="24"/>
    </row>
    <row r="963" spans="1:35" ht="13.2">
      <c r="A963" s="20"/>
      <c r="B963" s="21"/>
      <c r="C963" s="21"/>
      <c r="D963" s="21"/>
      <c r="E963" s="21"/>
      <c r="F963" s="26"/>
      <c r="G963" s="24"/>
      <c r="H963" s="24"/>
      <c r="I963" s="24"/>
      <c r="J963" s="24"/>
      <c r="K963" s="24"/>
      <c r="L963" s="24"/>
      <c r="M963" s="24"/>
      <c r="N963" s="24"/>
      <c r="O963" s="24"/>
      <c r="P963" s="25"/>
      <c r="Q963" s="24"/>
      <c r="R963" s="24"/>
      <c r="S963" s="25"/>
      <c r="T963" s="24"/>
      <c r="U963" s="24"/>
      <c r="V963" s="24"/>
      <c r="W963" s="25"/>
      <c r="X963" s="24"/>
      <c r="Y963" s="24"/>
      <c r="Z963" s="26"/>
      <c r="AA963" s="26"/>
      <c r="AB963" s="24"/>
      <c r="AC963" s="26"/>
      <c r="AD963" s="24"/>
      <c r="AE963" s="24"/>
      <c r="AF963" s="24"/>
      <c r="AG963" s="24"/>
      <c r="AH963" s="24"/>
      <c r="AI963" s="24"/>
    </row>
    <row r="964" spans="1:35" ht="13.2">
      <c r="A964" s="20"/>
      <c r="B964" s="21"/>
      <c r="C964" s="21"/>
      <c r="D964" s="21"/>
      <c r="E964" s="21"/>
      <c r="F964" s="26"/>
      <c r="G964" s="24"/>
      <c r="H964" s="24"/>
      <c r="I964" s="24"/>
      <c r="J964" s="24"/>
      <c r="K964" s="24"/>
      <c r="L964" s="24"/>
      <c r="M964" s="24"/>
      <c r="N964" s="24"/>
      <c r="O964" s="24"/>
      <c r="P964" s="25"/>
      <c r="Q964" s="24"/>
      <c r="R964" s="24"/>
      <c r="S964" s="25"/>
      <c r="T964" s="24"/>
      <c r="U964" s="24"/>
      <c r="V964" s="24"/>
      <c r="W964" s="25"/>
      <c r="X964" s="24"/>
      <c r="Y964" s="24"/>
      <c r="Z964" s="26"/>
      <c r="AA964" s="26"/>
      <c r="AB964" s="24"/>
      <c r="AC964" s="26"/>
      <c r="AD964" s="24"/>
      <c r="AE964" s="24"/>
      <c r="AF964" s="24"/>
      <c r="AG964" s="24"/>
      <c r="AH964" s="24"/>
      <c r="AI964" s="24"/>
    </row>
    <row r="965" spans="1:35" ht="13.2">
      <c r="A965" s="20"/>
      <c r="B965" s="21"/>
      <c r="C965" s="21"/>
      <c r="D965" s="21"/>
      <c r="E965" s="21"/>
      <c r="F965" s="26"/>
      <c r="G965" s="24"/>
      <c r="H965" s="24"/>
      <c r="I965" s="24"/>
      <c r="J965" s="24"/>
      <c r="K965" s="24"/>
      <c r="L965" s="24"/>
      <c r="M965" s="24"/>
      <c r="N965" s="24"/>
      <c r="O965" s="24"/>
      <c r="P965" s="25"/>
      <c r="Q965" s="24"/>
      <c r="R965" s="24"/>
      <c r="S965" s="25"/>
      <c r="T965" s="24"/>
      <c r="U965" s="24"/>
      <c r="V965" s="24"/>
      <c r="W965" s="25"/>
      <c r="X965" s="24"/>
      <c r="Y965" s="24"/>
      <c r="Z965" s="26"/>
      <c r="AA965" s="26"/>
      <c r="AB965" s="24"/>
      <c r="AC965" s="26"/>
      <c r="AD965" s="24"/>
      <c r="AE965" s="24"/>
      <c r="AF965" s="24"/>
      <c r="AG965" s="24"/>
      <c r="AH965" s="24"/>
      <c r="AI965" s="24"/>
    </row>
    <row r="966" spans="1:35" ht="13.2">
      <c r="A966" s="20"/>
      <c r="B966" s="21"/>
      <c r="C966" s="21"/>
      <c r="D966" s="21"/>
      <c r="E966" s="21"/>
      <c r="F966" s="26"/>
      <c r="G966" s="24"/>
      <c r="H966" s="24"/>
      <c r="I966" s="24"/>
      <c r="J966" s="24"/>
      <c r="K966" s="24"/>
      <c r="L966" s="24"/>
      <c r="M966" s="24"/>
      <c r="N966" s="24"/>
      <c r="O966" s="24"/>
      <c r="P966" s="25"/>
      <c r="Q966" s="24"/>
      <c r="R966" s="24"/>
      <c r="S966" s="25"/>
      <c r="T966" s="24"/>
      <c r="U966" s="24"/>
      <c r="V966" s="24"/>
      <c r="W966" s="25"/>
      <c r="X966" s="24"/>
      <c r="Y966" s="24"/>
      <c r="Z966" s="26"/>
      <c r="AA966" s="26"/>
      <c r="AB966" s="24"/>
      <c r="AC966" s="26"/>
      <c r="AD966" s="24"/>
      <c r="AE966" s="24"/>
      <c r="AF966" s="24"/>
      <c r="AG966" s="24"/>
      <c r="AH966" s="24"/>
      <c r="AI966" s="24"/>
    </row>
    <row r="967" spans="1:35" ht="13.2">
      <c r="A967" s="20"/>
      <c r="B967" s="21"/>
      <c r="C967" s="21"/>
      <c r="D967" s="21"/>
      <c r="E967" s="21"/>
      <c r="F967" s="26"/>
      <c r="G967" s="24"/>
      <c r="H967" s="24"/>
      <c r="I967" s="24"/>
      <c r="J967" s="24"/>
      <c r="K967" s="24"/>
      <c r="L967" s="24"/>
      <c r="M967" s="24"/>
      <c r="N967" s="24"/>
      <c r="O967" s="24"/>
      <c r="P967" s="25"/>
      <c r="Q967" s="24"/>
      <c r="R967" s="24"/>
      <c r="S967" s="25"/>
      <c r="T967" s="24"/>
      <c r="U967" s="24"/>
      <c r="V967" s="24"/>
      <c r="W967" s="25"/>
      <c r="X967" s="24"/>
      <c r="Y967" s="24"/>
      <c r="Z967" s="26"/>
      <c r="AA967" s="26"/>
      <c r="AB967" s="24"/>
      <c r="AC967" s="26"/>
      <c r="AD967" s="24"/>
      <c r="AE967" s="24"/>
      <c r="AF967" s="24"/>
      <c r="AG967" s="24"/>
      <c r="AH967" s="24"/>
      <c r="AI967" s="24"/>
    </row>
    <row r="968" spans="1:35" ht="13.2">
      <c r="A968" s="20"/>
      <c r="B968" s="21"/>
      <c r="C968" s="21"/>
      <c r="D968" s="21"/>
      <c r="E968" s="21"/>
      <c r="F968" s="26"/>
      <c r="G968" s="24"/>
      <c r="H968" s="24"/>
      <c r="I968" s="24"/>
      <c r="J968" s="24"/>
      <c r="K968" s="24"/>
      <c r="L968" s="24"/>
      <c r="M968" s="24"/>
      <c r="N968" s="24"/>
      <c r="O968" s="24"/>
      <c r="P968" s="25"/>
      <c r="Q968" s="24"/>
      <c r="R968" s="24"/>
      <c r="S968" s="25"/>
      <c r="T968" s="24"/>
      <c r="U968" s="24"/>
      <c r="V968" s="24"/>
      <c r="W968" s="25"/>
      <c r="X968" s="24"/>
      <c r="Y968" s="24"/>
      <c r="Z968" s="26"/>
      <c r="AA968" s="26"/>
      <c r="AB968" s="24"/>
      <c r="AC968" s="26"/>
      <c r="AD968" s="24"/>
      <c r="AE968" s="24"/>
      <c r="AF968" s="24"/>
      <c r="AG968" s="24"/>
      <c r="AH968" s="24"/>
      <c r="AI968" s="24"/>
    </row>
    <row r="969" spans="1:35" ht="13.2">
      <c r="A969" s="20"/>
      <c r="B969" s="21"/>
      <c r="C969" s="21"/>
      <c r="D969" s="21"/>
      <c r="E969" s="21"/>
      <c r="F969" s="26"/>
      <c r="G969" s="24"/>
      <c r="H969" s="24"/>
      <c r="I969" s="24"/>
      <c r="J969" s="24"/>
      <c r="K969" s="24"/>
      <c r="L969" s="24"/>
      <c r="M969" s="24"/>
      <c r="N969" s="24"/>
      <c r="O969" s="24"/>
      <c r="P969" s="25"/>
      <c r="Q969" s="24"/>
      <c r="R969" s="24"/>
      <c r="S969" s="25"/>
      <c r="T969" s="24"/>
      <c r="U969" s="24"/>
      <c r="V969" s="24"/>
      <c r="W969" s="25"/>
      <c r="X969" s="24"/>
      <c r="Y969" s="24"/>
      <c r="Z969" s="26"/>
      <c r="AA969" s="26"/>
      <c r="AB969" s="24"/>
      <c r="AC969" s="26"/>
      <c r="AD969" s="24"/>
      <c r="AE969" s="24"/>
      <c r="AF969" s="24"/>
      <c r="AG969" s="24"/>
      <c r="AH969" s="24"/>
      <c r="AI969" s="24"/>
    </row>
    <row r="970" spans="1:35" ht="13.2">
      <c r="A970" s="20"/>
      <c r="B970" s="21"/>
      <c r="C970" s="21"/>
      <c r="D970" s="21"/>
      <c r="E970" s="21"/>
      <c r="F970" s="26"/>
      <c r="G970" s="24"/>
      <c r="H970" s="24"/>
      <c r="I970" s="24"/>
      <c r="J970" s="24"/>
      <c r="K970" s="24"/>
      <c r="L970" s="24"/>
      <c r="M970" s="24"/>
      <c r="N970" s="24"/>
      <c r="O970" s="24"/>
      <c r="P970" s="25"/>
      <c r="Q970" s="24"/>
      <c r="R970" s="24"/>
      <c r="S970" s="25"/>
      <c r="T970" s="24"/>
      <c r="U970" s="24"/>
      <c r="V970" s="24"/>
      <c r="W970" s="25"/>
      <c r="X970" s="24"/>
      <c r="Y970" s="24"/>
      <c r="Z970" s="26"/>
      <c r="AA970" s="26"/>
      <c r="AB970" s="24"/>
      <c r="AC970" s="26"/>
      <c r="AD970" s="24"/>
      <c r="AE970" s="24"/>
      <c r="AF970" s="24"/>
      <c r="AG970" s="24"/>
      <c r="AH970" s="24"/>
      <c r="AI970" s="24"/>
    </row>
    <row r="971" spans="1:35" ht="13.2">
      <c r="A971" s="20"/>
      <c r="B971" s="21"/>
      <c r="C971" s="21"/>
      <c r="D971" s="21"/>
      <c r="E971" s="21"/>
      <c r="F971" s="26"/>
      <c r="G971" s="24"/>
      <c r="H971" s="24"/>
      <c r="I971" s="24"/>
      <c r="J971" s="24"/>
      <c r="K971" s="24"/>
      <c r="L971" s="24"/>
      <c r="M971" s="24"/>
      <c r="N971" s="24"/>
      <c r="O971" s="24"/>
      <c r="P971" s="25"/>
      <c r="Q971" s="24"/>
      <c r="R971" s="24"/>
      <c r="S971" s="25"/>
      <c r="T971" s="24"/>
      <c r="U971" s="24"/>
      <c r="V971" s="24"/>
      <c r="W971" s="25"/>
      <c r="X971" s="24"/>
      <c r="Y971" s="24"/>
      <c r="Z971" s="26"/>
      <c r="AA971" s="26"/>
      <c r="AB971" s="24"/>
      <c r="AC971" s="26"/>
      <c r="AD971" s="24"/>
      <c r="AE971" s="24"/>
      <c r="AF971" s="24"/>
      <c r="AG971" s="24"/>
      <c r="AH971" s="24"/>
      <c r="AI971" s="24"/>
    </row>
    <row r="972" spans="1:35" ht="13.2">
      <c r="A972" s="20"/>
      <c r="B972" s="21"/>
      <c r="C972" s="21"/>
      <c r="D972" s="21"/>
      <c r="E972" s="21"/>
      <c r="F972" s="26"/>
      <c r="G972" s="24"/>
      <c r="H972" s="24"/>
      <c r="I972" s="24"/>
      <c r="J972" s="24"/>
      <c r="K972" s="24"/>
      <c r="L972" s="24"/>
      <c r="M972" s="24"/>
      <c r="N972" s="24"/>
      <c r="O972" s="24"/>
      <c r="P972" s="25"/>
      <c r="Q972" s="24"/>
      <c r="R972" s="24"/>
      <c r="S972" s="25"/>
      <c r="T972" s="24"/>
      <c r="U972" s="24"/>
      <c r="V972" s="24"/>
      <c r="W972" s="25"/>
      <c r="X972" s="24"/>
      <c r="Y972" s="24"/>
      <c r="Z972" s="26"/>
      <c r="AA972" s="26"/>
      <c r="AB972" s="24"/>
      <c r="AC972" s="26"/>
      <c r="AD972" s="24"/>
      <c r="AE972" s="24"/>
      <c r="AF972" s="24"/>
      <c r="AG972" s="24"/>
      <c r="AH972" s="24"/>
      <c r="AI972" s="24"/>
    </row>
    <row r="973" spans="1:35" ht="13.2">
      <c r="A973" s="20"/>
      <c r="B973" s="21"/>
      <c r="C973" s="21"/>
      <c r="D973" s="21"/>
      <c r="E973" s="21"/>
      <c r="F973" s="26"/>
      <c r="G973" s="24"/>
      <c r="H973" s="24"/>
      <c r="I973" s="24"/>
      <c r="J973" s="24"/>
      <c r="K973" s="24"/>
      <c r="L973" s="24"/>
      <c r="M973" s="24"/>
      <c r="N973" s="24"/>
      <c r="O973" s="24"/>
      <c r="P973" s="25"/>
      <c r="Q973" s="24"/>
      <c r="R973" s="24"/>
      <c r="S973" s="25"/>
      <c r="T973" s="24"/>
      <c r="U973" s="24"/>
      <c r="V973" s="24"/>
      <c r="W973" s="25"/>
      <c r="X973" s="24"/>
      <c r="Y973" s="24"/>
      <c r="Z973" s="26"/>
      <c r="AA973" s="26"/>
      <c r="AB973" s="24"/>
      <c r="AC973" s="26"/>
      <c r="AD973" s="24"/>
      <c r="AE973" s="24"/>
      <c r="AF973" s="24"/>
      <c r="AG973" s="24"/>
      <c r="AH973" s="24"/>
      <c r="AI973" s="24"/>
    </row>
    <row r="974" spans="1:35" ht="13.2">
      <c r="A974" s="20"/>
      <c r="B974" s="21"/>
      <c r="C974" s="21"/>
      <c r="D974" s="21"/>
      <c r="E974" s="21"/>
      <c r="F974" s="26"/>
      <c r="G974" s="24"/>
      <c r="H974" s="24"/>
      <c r="I974" s="24"/>
      <c r="J974" s="24"/>
      <c r="K974" s="24"/>
      <c r="L974" s="24"/>
      <c r="M974" s="24"/>
      <c r="N974" s="24"/>
      <c r="O974" s="24"/>
      <c r="P974" s="25"/>
      <c r="Q974" s="24"/>
      <c r="R974" s="24"/>
      <c r="S974" s="25"/>
      <c r="T974" s="24"/>
      <c r="U974" s="24"/>
      <c r="V974" s="24"/>
      <c r="W974" s="25"/>
      <c r="X974" s="24"/>
      <c r="Y974" s="24"/>
      <c r="Z974" s="26"/>
      <c r="AA974" s="26"/>
      <c r="AB974" s="24"/>
      <c r="AC974" s="26"/>
      <c r="AD974" s="24"/>
      <c r="AE974" s="24"/>
      <c r="AF974" s="24"/>
      <c r="AG974" s="24"/>
      <c r="AH974" s="24"/>
      <c r="AI974" s="24"/>
    </row>
    <row r="975" spans="1:35" ht="13.2">
      <c r="A975" s="20"/>
      <c r="B975" s="21"/>
      <c r="C975" s="21"/>
      <c r="D975" s="21"/>
      <c r="E975" s="21"/>
      <c r="F975" s="26"/>
      <c r="G975" s="24"/>
      <c r="H975" s="24"/>
      <c r="I975" s="24"/>
      <c r="J975" s="24"/>
      <c r="K975" s="24"/>
      <c r="L975" s="24"/>
      <c r="M975" s="24"/>
      <c r="N975" s="24"/>
      <c r="O975" s="24"/>
      <c r="P975" s="25"/>
      <c r="Q975" s="24"/>
      <c r="R975" s="24"/>
      <c r="S975" s="25"/>
      <c r="T975" s="24"/>
      <c r="U975" s="24"/>
      <c r="V975" s="24"/>
      <c r="W975" s="25"/>
      <c r="X975" s="24"/>
      <c r="Y975" s="24"/>
      <c r="Z975" s="26"/>
      <c r="AA975" s="26"/>
      <c r="AB975" s="24"/>
      <c r="AC975" s="26"/>
      <c r="AD975" s="24"/>
      <c r="AE975" s="24"/>
      <c r="AF975" s="24"/>
      <c r="AG975" s="24"/>
      <c r="AH975" s="24"/>
      <c r="AI975" s="24"/>
    </row>
    <row r="976" spans="1:35" ht="13.2">
      <c r="A976" s="20"/>
      <c r="B976" s="21"/>
      <c r="C976" s="21"/>
      <c r="D976" s="21"/>
      <c r="E976" s="21"/>
      <c r="F976" s="26"/>
      <c r="G976" s="24"/>
      <c r="H976" s="24"/>
      <c r="I976" s="24"/>
      <c r="J976" s="24"/>
      <c r="K976" s="24"/>
      <c r="L976" s="24"/>
      <c r="M976" s="24"/>
      <c r="N976" s="24"/>
      <c r="O976" s="24"/>
      <c r="P976" s="25"/>
      <c r="Q976" s="24"/>
      <c r="R976" s="24"/>
      <c r="S976" s="25"/>
      <c r="T976" s="24"/>
      <c r="U976" s="24"/>
      <c r="V976" s="24"/>
      <c r="W976" s="25"/>
      <c r="X976" s="24"/>
      <c r="Y976" s="24"/>
      <c r="Z976" s="26"/>
      <c r="AA976" s="26"/>
      <c r="AB976" s="24"/>
      <c r="AC976" s="26"/>
      <c r="AD976" s="24"/>
      <c r="AE976" s="24"/>
      <c r="AF976" s="24"/>
      <c r="AG976" s="24"/>
      <c r="AH976" s="24"/>
      <c r="AI976" s="24"/>
    </row>
    <row r="977" spans="1:35" ht="13.2">
      <c r="A977" s="20"/>
      <c r="B977" s="21"/>
      <c r="C977" s="21"/>
      <c r="D977" s="21"/>
      <c r="E977" s="21"/>
      <c r="F977" s="26"/>
      <c r="G977" s="24"/>
      <c r="H977" s="24"/>
      <c r="I977" s="24"/>
      <c r="J977" s="24"/>
      <c r="K977" s="24"/>
      <c r="L977" s="24"/>
      <c r="M977" s="24"/>
      <c r="N977" s="24"/>
      <c r="O977" s="24"/>
      <c r="P977" s="25"/>
      <c r="Q977" s="24"/>
      <c r="R977" s="24"/>
      <c r="S977" s="25"/>
      <c r="T977" s="24"/>
      <c r="U977" s="24"/>
      <c r="V977" s="24"/>
      <c r="W977" s="25"/>
      <c r="X977" s="24"/>
      <c r="Y977" s="24"/>
      <c r="Z977" s="26"/>
      <c r="AA977" s="26"/>
      <c r="AB977" s="24"/>
      <c r="AC977" s="26"/>
      <c r="AD977" s="24"/>
      <c r="AE977" s="24"/>
      <c r="AF977" s="24"/>
      <c r="AG977" s="24"/>
      <c r="AH977" s="24"/>
      <c r="AI977" s="24"/>
    </row>
    <row r="978" spans="1:35" ht="13.2">
      <c r="A978" s="20"/>
      <c r="B978" s="21"/>
      <c r="C978" s="21"/>
      <c r="D978" s="21"/>
      <c r="E978" s="21"/>
      <c r="F978" s="26"/>
      <c r="G978" s="24"/>
      <c r="H978" s="24"/>
      <c r="I978" s="24"/>
      <c r="J978" s="24"/>
      <c r="K978" s="24"/>
      <c r="L978" s="24"/>
      <c r="M978" s="24"/>
      <c r="N978" s="24"/>
      <c r="O978" s="24"/>
      <c r="P978" s="25"/>
      <c r="Q978" s="24"/>
      <c r="R978" s="24"/>
      <c r="S978" s="25"/>
      <c r="T978" s="24"/>
      <c r="U978" s="24"/>
      <c r="V978" s="24"/>
      <c r="W978" s="25"/>
      <c r="X978" s="24"/>
      <c r="Y978" s="24"/>
      <c r="Z978" s="26"/>
      <c r="AA978" s="26"/>
      <c r="AB978" s="24"/>
      <c r="AC978" s="26"/>
      <c r="AD978" s="24"/>
      <c r="AE978" s="24"/>
      <c r="AF978" s="24"/>
      <c r="AG978" s="24"/>
      <c r="AH978" s="24"/>
      <c r="AI978" s="24"/>
    </row>
    <row r="979" spans="1:35" ht="13.2">
      <c r="A979" s="20"/>
      <c r="B979" s="21"/>
      <c r="C979" s="21"/>
      <c r="D979" s="21"/>
      <c r="E979" s="21"/>
      <c r="F979" s="26"/>
      <c r="G979" s="24"/>
      <c r="H979" s="24"/>
      <c r="I979" s="24"/>
      <c r="J979" s="24"/>
      <c r="K979" s="24"/>
      <c r="L979" s="24"/>
      <c r="M979" s="24"/>
      <c r="N979" s="24"/>
      <c r="O979" s="24"/>
      <c r="P979" s="25"/>
      <c r="Q979" s="24"/>
      <c r="R979" s="24"/>
      <c r="S979" s="25"/>
      <c r="T979" s="24"/>
      <c r="U979" s="24"/>
      <c r="V979" s="24"/>
      <c r="W979" s="25"/>
      <c r="X979" s="24"/>
      <c r="Y979" s="24"/>
      <c r="Z979" s="26"/>
      <c r="AA979" s="26"/>
      <c r="AB979" s="24"/>
      <c r="AC979" s="26"/>
      <c r="AD979" s="24"/>
      <c r="AE979" s="24"/>
      <c r="AF979" s="24"/>
      <c r="AG979" s="24"/>
      <c r="AH979" s="24"/>
      <c r="AI979" s="24"/>
    </row>
    <row r="980" spans="1:35" ht="13.2">
      <c r="A980" s="20"/>
      <c r="B980" s="21"/>
      <c r="C980" s="21"/>
      <c r="D980" s="21"/>
      <c r="E980" s="21"/>
      <c r="F980" s="26"/>
      <c r="G980" s="24"/>
      <c r="H980" s="24"/>
      <c r="I980" s="24"/>
      <c r="J980" s="24"/>
      <c r="K980" s="24"/>
      <c r="L980" s="24"/>
      <c r="M980" s="24"/>
      <c r="N980" s="24"/>
      <c r="O980" s="24"/>
      <c r="P980" s="25"/>
      <c r="Q980" s="24"/>
      <c r="R980" s="24"/>
      <c r="S980" s="25"/>
      <c r="T980" s="24"/>
      <c r="U980" s="24"/>
      <c r="V980" s="24"/>
      <c r="W980" s="25"/>
      <c r="X980" s="24"/>
      <c r="Y980" s="24"/>
      <c r="Z980" s="26"/>
      <c r="AA980" s="26"/>
      <c r="AB980" s="24"/>
      <c r="AC980" s="26"/>
      <c r="AD980" s="24"/>
      <c r="AE980" s="24"/>
      <c r="AF980" s="24"/>
      <c r="AG980" s="24"/>
      <c r="AH980" s="24"/>
      <c r="AI980" s="24"/>
    </row>
    <row r="981" spans="1:35" ht="13.2">
      <c r="A981" s="20"/>
      <c r="B981" s="21"/>
      <c r="C981" s="21"/>
      <c r="D981" s="21"/>
      <c r="E981" s="21"/>
      <c r="F981" s="26"/>
      <c r="G981" s="24"/>
      <c r="H981" s="24"/>
      <c r="I981" s="24"/>
      <c r="J981" s="24"/>
      <c r="K981" s="24"/>
      <c r="L981" s="24"/>
      <c r="M981" s="24"/>
      <c r="N981" s="24"/>
      <c r="O981" s="24"/>
      <c r="P981" s="25"/>
      <c r="Q981" s="24"/>
      <c r="R981" s="24"/>
      <c r="S981" s="25"/>
      <c r="T981" s="24"/>
      <c r="U981" s="24"/>
      <c r="V981" s="24"/>
      <c r="W981" s="25"/>
      <c r="X981" s="24"/>
      <c r="Y981" s="24"/>
      <c r="Z981" s="26"/>
      <c r="AA981" s="26"/>
      <c r="AB981" s="24"/>
      <c r="AC981" s="26"/>
      <c r="AD981" s="24"/>
      <c r="AE981" s="24"/>
      <c r="AF981" s="24"/>
      <c r="AG981" s="24"/>
      <c r="AH981" s="24"/>
      <c r="AI981" s="24"/>
    </row>
    <row r="982" spans="1:35" ht="13.2">
      <c r="A982" s="20"/>
      <c r="B982" s="21"/>
      <c r="C982" s="21"/>
      <c r="D982" s="21"/>
      <c r="E982" s="21"/>
      <c r="F982" s="26"/>
      <c r="G982" s="24"/>
      <c r="H982" s="24"/>
      <c r="I982" s="24"/>
      <c r="J982" s="24"/>
      <c r="K982" s="24"/>
      <c r="L982" s="24"/>
      <c r="M982" s="24"/>
      <c r="N982" s="24"/>
      <c r="O982" s="24"/>
      <c r="P982" s="25"/>
      <c r="Q982" s="24"/>
      <c r="R982" s="24"/>
      <c r="S982" s="25"/>
      <c r="T982" s="24"/>
      <c r="U982" s="24"/>
      <c r="V982" s="24"/>
      <c r="W982" s="25"/>
      <c r="X982" s="24"/>
      <c r="Y982" s="24"/>
      <c r="Z982" s="26"/>
      <c r="AA982" s="26"/>
      <c r="AB982" s="24"/>
      <c r="AC982" s="26"/>
      <c r="AD982" s="24"/>
      <c r="AE982" s="24"/>
      <c r="AF982" s="24"/>
      <c r="AG982" s="24"/>
      <c r="AH982" s="24"/>
      <c r="AI982" s="24"/>
    </row>
    <row r="983" spans="1:35" ht="13.2">
      <c r="A983" s="20"/>
      <c r="B983" s="21"/>
      <c r="C983" s="21"/>
      <c r="D983" s="21"/>
      <c r="E983" s="21"/>
      <c r="F983" s="26"/>
      <c r="G983" s="24"/>
      <c r="H983" s="24"/>
      <c r="I983" s="24"/>
      <c r="J983" s="24"/>
      <c r="K983" s="24"/>
      <c r="L983" s="24"/>
      <c r="M983" s="24"/>
      <c r="N983" s="24"/>
      <c r="O983" s="24"/>
      <c r="P983" s="25"/>
      <c r="Q983" s="24"/>
      <c r="R983" s="24"/>
      <c r="S983" s="25"/>
      <c r="T983" s="24"/>
      <c r="U983" s="24"/>
      <c r="V983" s="24"/>
      <c r="W983" s="25"/>
      <c r="X983" s="24"/>
      <c r="Y983" s="24"/>
      <c r="Z983" s="26"/>
      <c r="AA983" s="26"/>
      <c r="AB983" s="24"/>
      <c r="AC983" s="26"/>
      <c r="AD983" s="24"/>
      <c r="AE983" s="24"/>
      <c r="AF983" s="24"/>
      <c r="AG983" s="24"/>
      <c r="AH983" s="24"/>
      <c r="AI983" s="24"/>
    </row>
    <row r="984" spans="1:35" ht="13.2">
      <c r="A984" s="20"/>
      <c r="B984" s="21"/>
      <c r="C984" s="21"/>
      <c r="D984" s="21"/>
      <c r="E984" s="21"/>
      <c r="F984" s="26"/>
      <c r="G984" s="24"/>
      <c r="H984" s="24"/>
      <c r="I984" s="24"/>
      <c r="J984" s="24"/>
      <c r="K984" s="24"/>
      <c r="L984" s="24"/>
      <c r="M984" s="24"/>
      <c r="N984" s="24"/>
      <c r="O984" s="24"/>
      <c r="P984" s="25"/>
      <c r="Q984" s="24"/>
      <c r="R984" s="24"/>
      <c r="S984" s="25"/>
      <c r="T984" s="24"/>
      <c r="U984" s="24"/>
      <c r="V984" s="24"/>
      <c r="W984" s="25"/>
      <c r="X984" s="24"/>
      <c r="Y984" s="24"/>
      <c r="Z984" s="26"/>
      <c r="AA984" s="26"/>
      <c r="AB984" s="24"/>
      <c r="AC984" s="26"/>
      <c r="AD984" s="24"/>
      <c r="AE984" s="24"/>
      <c r="AF984" s="24"/>
      <c r="AG984" s="24"/>
      <c r="AH984" s="24"/>
      <c r="AI984" s="24"/>
    </row>
    <row r="985" spans="1:35" ht="13.2">
      <c r="A985" s="20"/>
      <c r="B985" s="21"/>
      <c r="C985" s="21"/>
      <c r="D985" s="21"/>
      <c r="E985" s="21"/>
      <c r="F985" s="26"/>
      <c r="G985" s="24"/>
      <c r="H985" s="24"/>
      <c r="I985" s="24"/>
      <c r="J985" s="24"/>
      <c r="K985" s="24"/>
      <c r="L985" s="24"/>
      <c r="M985" s="24"/>
      <c r="N985" s="24"/>
      <c r="O985" s="24"/>
      <c r="P985" s="25"/>
      <c r="Q985" s="24"/>
      <c r="R985" s="24"/>
      <c r="S985" s="25"/>
      <c r="T985" s="24"/>
      <c r="U985" s="24"/>
      <c r="V985" s="24"/>
      <c r="W985" s="25"/>
      <c r="X985" s="24"/>
      <c r="Y985" s="24"/>
      <c r="Z985" s="26"/>
      <c r="AA985" s="26"/>
      <c r="AB985" s="24"/>
      <c r="AC985" s="26"/>
      <c r="AD985" s="24"/>
      <c r="AE985" s="24"/>
      <c r="AF985" s="24"/>
      <c r="AG985" s="24"/>
      <c r="AH985" s="24"/>
      <c r="AI985" s="24"/>
    </row>
    <row r="986" spans="1:35" ht="13.2">
      <c r="A986" s="20"/>
      <c r="B986" s="21"/>
      <c r="C986" s="21"/>
      <c r="D986" s="21"/>
      <c r="E986" s="21"/>
      <c r="F986" s="26"/>
      <c r="G986" s="24"/>
      <c r="H986" s="24"/>
      <c r="I986" s="24"/>
      <c r="J986" s="24"/>
      <c r="K986" s="24"/>
      <c r="L986" s="24"/>
      <c r="M986" s="24"/>
      <c r="N986" s="24"/>
      <c r="O986" s="24"/>
      <c r="P986" s="25"/>
      <c r="Q986" s="24"/>
      <c r="R986" s="24"/>
      <c r="S986" s="25"/>
      <c r="T986" s="24"/>
      <c r="U986" s="24"/>
      <c r="V986" s="24"/>
      <c r="W986" s="25"/>
      <c r="X986" s="24"/>
      <c r="Y986" s="24"/>
      <c r="Z986" s="26"/>
      <c r="AA986" s="26"/>
      <c r="AB986" s="24"/>
      <c r="AC986" s="26"/>
      <c r="AD986" s="24"/>
      <c r="AE986" s="24"/>
      <c r="AF986" s="24"/>
      <c r="AG986" s="24"/>
      <c r="AH986" s="24"/>
      <c r="AI986" s="24"/>
    </row>
    <row r="987" spans="1:35" ht="13.2">
      <c r="A987" s="20"/>
      <c r="B987" s="21"/>
      <c r="C987" s="21"/>
      <c r="D987" s="21"/>
      <c r="E987" s="21"/>
      <c r="F987" s="26"/>
      <c r="G987" s="24"/>
      <c r="H987" s="24"/>
      <c r="I987" s="24"/>
      <c r="J987" s="24"/>
      <c r="K987" s="24"/>
      <c r="L987" s="24"/>
      <c r="M987" s="24"/>
      <c r="N987" s="24"/>
      <c r="O987" s="24"/>
      <c r="P987" s="25"/>
      <c r="Q987" s="24"/>
      <c r="R987" s="24"/>
      <c r="S987" s="25"/>
      <c r="T987" s="24"/>
      <c r="U987" s="24"/>
      <c r="V987" s="24"/>
      <c r="W987" s="25"/>
      <c r="X987" s="24"/>
      <c r="Y987" s="24"/>
      <c r="Z987" s="26"/>
      <c r="AA987" s="26"/>
      <c r="AB987" s="24"/>
      <c r="AC987" s="26"/>
      <c r="AD987" s="24"/>
      <c r="AE987" s="24"/>
      <c r="AF987" s="24"/>
      <c r="AG987" s="24"/>
      <c r="AH987" s="24"/>
      <c r="AI987" s="24"/>
    </row>
    <row r="988" spans="1:35" ht="13.2">
      <c r="A988" s="20"/>
      <c r="B988" s="21"/>
      <c r="C988" s="21"/>
      <c r="D988" s="21"/>
      <c r="E988" s="21"/>
      <c r="F988" s="26"/>
      <c r="G988" s="24"/>
      <c r="H988" s="24"/>
      <c r="I988" s="24"/>
      <c r="J988" s="24"/>
      <c r="K988" s="24"/>
      <c r="L988" s="24"/>
      <c r="M988" s="24"/>
      <c r="N988" s="24"/>
      <c r="O988" s="24"/>
      <c r="P988" s="25"/>
      <c r="Q988" s="24"/>
      <c r="R988" s="24"/>
      <c r="S988" s="25"/>
      <c r="T988" s="24"/>
      <c r="U988" s="24"/>
      <c r="V988" s="24"/>
      <c r="W988" s="25"/>
      <c r="X988" s="24"/>
      <c r="Y988" s="24"/>
      <c r="Z988" s="26"/>
      <c r="AA988" s="26"/>
      <c r="AB988" s="24"/>
      <c r="AC988" s="26"/>
      <c r="AD988" s="24"/>
      <c r="AE988" s="24"/>
      <c r="AF988" s="24"/>
      <c r="AG988" s="24"/>
      <c r="AH988" s="24"/>
      <c r="AI988" s="24"/>
    </row>
    <row r="989" spans="1:35" ht="13.2">
      <c r="A989" s="20"/>
      <c r="B989" s="21"/>
      <c r="C989" s="21"/>
      <c r="D989" s="21"/>
      <c r="E989" s="21"/>
      <c r="F989" s="26"/>
      <c r="G989" s="24"/>
      <c r="H989" s="24"/>
      <c r="I989" s="24"/>
      <c r="J989" s="24"/>
      <c r="K989" s="24"/>
      <c r="L989" s="24"/>
      <c r="M989" s="24"/>
      <c r="N989" s="24"/>
      <c r="O989" s="24"/>
      <c r="P989" s="25"/>
      <c r="Q989" s="24"/>
      <c r="R989" s="24"/>
      <c r="S989" s="25"/>
      <c r="T989" s="24"/>
      <c r="U989" s="24"/>
      <c r="V989" s="24"/>
      <c r="W989" s="25"/>
      <c r="X989" s="24"/>
      <c r="Y989" s="24"/>
      <c r="Z989" s="26"/>
      <c r="AA989" s="26"/>
      <c r="AB989" s="24"/>
      <c r="AC989" s="26"/>
      <c r="AD989" s="24"/>
      <c r="AE989" s="24"/>
      <c r="AF989" s="24"/>
      <c r="AG989" s="24"/>
      <c r="AH989" s="24"/>
      <c r="AI989" s="24"/>
    </row>
    <row r="990" spans="1:35" ht="13.2">
      <c r="A990" s="20"/>
      <c r="B990" s="21"/>
      <c r="C990" s="21"/>
      <c r="D990" s="21"/>
      <c r="E990" s="21"/>
      <c r="F990" s="26"/>
      <c r="G990" s="24"/>
      <c r="H990" s="24"/>
      <c r="I990" s="24"/>
      <c r="J990" s="24"/>
      <c r="K990" s="24"/>
      <c r="L990" s="24"/>
      <c r="M990" s="24"/>
      <c r="N990" s="24"/>
      <c r="O990" s="24"/>
      <c r="P990" s="25"/>
      <c r="Q990" s="24"/>
      <c r="R990" s="24"/>
      <c r="S990" s="25"/>
      <c r="T990" s="24"/>
      <c r="U990" s="24"/>
      <c r="V990" s="24"/>
      <c r="W990" s="25"/>
      <c r="X990" s="24"/>
      <c r="Y990" s="24"/>
      <c r="Z990" s="26"/>
      <c r="AA990" s="26"/>
      <c r="AB990" s="24"/>
      <c r="AC990" s="26"/>
      <c r="AD990" s="24"/>
      <c r="AE990" s="24"/>
      <c r="AF990" s="24"/>
      <c r="AG990" s="24"/>
      <c r="AH990" s="24"/>
      <c r="AI990" s="24"/>
    </row>
    <row r="991" spans="1:35" ht="13.2">
      <c r="A991" s="20"/>
      <c r="B991" s="21"/>
      <c r="C991" s="21"/>
      <c r="D991" s="21"/>
      <c r="E991" s="21"/>
      <c r="F991" s="26"/>
      <c r="G991" s="24"/>
      <c r="H991" s="24"/>
      <c r="I991" s="24"/>
      <c r="J991" s="24"/>
      <c r="K991" s="24"/>
      <c r="L991" s="24"/>
      <c r="M991" s="24"/>
      <c r="N991" s="24"/>
      <c r="O991" s="24"/>
      <c r="P991" s="25"/>
      <c r="Q991" s="24"/>
      <c r="R991" s="24"/>
      <c r="S991" s="25"/>
      <c r="T991" s="24"/>
      <c r="U991" s="24"/>
      <c r="V991" s="24"/>
      <c r="W991" s="25"/>
      <c r="X991" s="24"/>
      <c r="Y991" s="24"/>
      <c r="Z991" s="26"/>
      <c r="AA991" s="26"/>
      <c r="AB991" s="24"/>
      <c r="AC991" s="26"/>
      <c r="AD991" s="24"/>
      <c r="AE991" s="24"/>
      <c r="AF991" s="24"/>
      <c r="AG991" s="24"/>
      <c r="AH991" s="24"/>
      <c r="AI991" s="24"/>
    </row>
    <row r="992" spans="1:35" ht="13.2">
      <c r="A992" s="20"/>
      <c r="B992" s="21"/>
      <c r="C992" s="21"/>
      <c r="D992" s="21"/>
      <c r="E992" s="21"/>
      <c r="F992" s="26"/>
      <c r="G992" s="24"/>
      <c r="H992" s="24"/>
      <c r="I992" s="24"/>
      <c r="J992" s="24"/>
      <c r="K992" s="24"/>
      <c r="L992" s="24"/>
      <c r="M992" s="24"/>
      <c r="N992" s="24"/>
      <c r="O992" s="24"/>
      <c r="P992" s="25"/>
      <c r="Q992" s="24"/>
      <c r="R992" s="24"/>
      <c r="S992" s="25"/>
      <c r="T992" s="24"/>
      <c r="U992" s="24"/>
      <c r="V992" s="24"/>
      <c r="W992" s="25"/>
      <c r="X992" s="24"/>
      <c r="Y992" s="24"/>
      <c r="Z992" s="26"/>
      <c r="AA992" s="26"/>
      <c r="AB992" s="24"/>
      <c r="AC992" s="26"/>
      <c r="AD992" s="24"/>
      <c r="AE992" s="24"/>
      <c r="AF992" s="24"/>
      <c r="AG992" s="24"/>
      <c r="AH992" s="24"/>
      <c r="AI992" s="24"/>
    </row>
    <row r="993" spans="1:35" ht="13.2">
      <c r="A993" s="20"/>
      <c r="B993" s="21"/>
      <c r="C993" s="21"/>
      <c r="D993" s="21"/>
      <c r="E993" s="21"/>
      <c r="F993" s="26"/>
      <c r="G993" s="24"/>
      <c r="H993" s="24"/>
      <c r="I993" s="24"/>
      <c r="J993" s="24"/>
      <c r="K993" s="24"/>
      <c r="L993" s="24"/>
      <c r="M993" s="24"/>
      <c r="N993" s="24"/>
      <c r="O993" s="24"/>
      <c r="P993" s="25"/>
      <c r="Q993" s="24"/>
      <c r="R993" s="24"/>
      <c r="S993" s="25"/>
      <c r="T993" s="24"/>
      <c r="U993" s="24"/>
      <c r="V993" s="24"/>
      <c r="W993" s="25"/>
      <c r="X993" s="24"/>
      <c r="Y993" s="24"/>
      <c r="Z993" s="26"/>
      <c r="AA993" s="26"/>
      <c r="AB993" s="24"/>
      <c r="AC993" s="26"/>
      <c r="AD993" s="24"/>
      <c r="AE993" s="24"/>
      <c r="AF993" s="24"/>
      <c r="AG993" s="24"/>
      <c r="AH993" s="24"/>
      <c r="AI993" s="24"/>
    </row>
    <row r="994" spans="1:35" ht="13.2">
      <c r="A994" s="20"/>
      <c r="B994" s="21"/>
      <c r="C994" s="21"/>
      <c r="D994" s="21"/>
      <c r="E994" s="21"/>
      <c r="F994" s="26"/>
      <c r="G994" s="24"/>
      <c r="H994" s="24"/>
      <c r="I994" s="24"/>
      <c r="J994" s="24"/>
      <c r="K994" s="24"/>
      <c r="L994" s="24"/>
      <c r="M994" s="24"/>
      <c r="N994" s="24"/>
      <c r="O994" s="24"/>
      <c r="P994" s="25"/>
      <c r="Q994" s="24"/>
      <c r="R994" s="24"/>
      <c r="S994" s="25"/>
      <c r="T994" s="24"/>
      <c r="U994" s="24"/>
      <c r="V994" s="24"/>
      <c r="W994" s="25"/>
      <c r="X994" s="24"/>
      <c r="Y994" s="24"/>
      <c r="Z994" s="26"/>
      <c r="AA994" s="26"/>
      <c r="AB994" s="24"/>
      <c r="AC994" s="26"/>
      <c r="AD994" s="24"/>
      <c r="AE994" s="24"/>
      <c r="AF994" s="24"/>
      <c r="AG994" s="24"/>
      <c r="AH994" s="24"/>
      <c r="AI994" s="24"/>
    </row>
    <row r="995" spans="1:35" ht="13.2">
      <c r="A995" s="20"/>
      <c r="B995" s="21"/>
      <c r="C995" s="21"/>
      <c r="D995" s="21"/>
      <c r="E995" s="21"/>
      <c r="F995" s="26"/>
      <c r="G995" s="24"/>
      <c r="H995" s="24"/>
      <c r="I995" s="24"/>
      <c r="J995" s="24"/>
      <c r="K995" s="24"/>
      <c r="L995" s="24"/>
      <c r="M995" s="24"/>
      <c r="N995" s="24"/>
      <c r="O995" s="24"/>
      <c r="P995" s="25"/>
      <c r="Q995" s="24"/>
      <c r="R995" s="24"/>
      <c r="S995" s="25"/>
      <c r="T995" s="24"/>
      <c r="U995" s="24"/>
      <c r="V995" s="24"/>
      <c r="W995" s="25"/>
      <c r="X995" s="24"/>
      <c r="Y995" s="24"/>
      <c r="Z995" s="26"/>
      <c r="AA995" s="26"/>
      <c r="AB995" s="24"/>
      <c r="AC995" s="26"/>
      <c r="AD995" s="24"/>
      <c r="AE995" s="24"/>
      <c r="AF995" s="24"/>
      <c r="AG995" s="24"/>
      <c r="AH995" s="24"/>
      <c r="AI995" s="24"/>
    </row>
    <row r="996" spans="1:35" ht="13.2">
      <c r="A996" s="20"/>
      <c r="B996" s="21"/>
      <c r="C996" s="21"/>
      <c r="D996" s="21"/>
      <c r="E996" s="21"/>
      <c r="F996" s="26"/>
      <c r="G996" s="24"/>
      <c r="H996" s="24"/>
      <c r="I996" s="24"/>
      <c r="J996" s="24"/>
      <c r="K996" s="24"/>
      <c r="L996" s="24"/>
      <c r="M996" s="24"/>
      <c r="N996" s="24"/>
      <c r="O996" s="24"/>
      <c r="P996" s="25"/>
      <c r="Q996" s="24"/>
      <c r="R996" s="24"/>
      <c r="S996" s="25"/>
      <c r="T996" s="24"/>
      <c r="U996" s="24"/>
      <c r="V996" s="24"/>
      <c r="W996" s="25"/>
      <c r="X996" s="24"/>
      <c r="Y996" s="24"/>
      <c r="Z996" s="26"/>
      <c r="AA996" s="26"/>
      <c r="AB996" s="24"/>
      <c r="AC996" s="26"/>
      <c r="AD996" s="24"/>
      <c r="AE996" s="24"/>
      <c r="AF996" s="24"/>
      <c r="AG996" s="24"/>
      <c r="AH996" s="24"/>
      <c r="AI996" s="24"/>
    </row>
    <row r="997" spans="1:35" ht="13.2">
      <c r="A997" s="20"/>
      <c r="B997" s="21"/>
      <c r="C997" s="21"/>
      <c r="D997" s="21"/>
      <c r="E997" s="21"/>
      <c r="F997" s="26"/>
      <c r="G997" s="24"/>
      <c r="H997" s="24"/>
      <c r="I997" s="24"/>
      <c r="J997" s="24"/>
      <c r="K997" s="24"/>
      <c r="L997" s="24"/>
      <c r="M997" s="24"/>
      <c r="N997" s="24"/>
      <c r="O997" s="24"/>
      <c r="P997" s="25"/>
      <c r="Q997" s="24"/>
      <c r="R997" s="24"/>
      <c r="S997" s="25"/>
      <c r="T997" s="24"/>
      <c r="U997" s="24"/>
      <c r="V997" s="24"/>
      <c r="W997" s="25"/>
      <c r="X997" s="24"/>
      <c r="Y997" s="24"/>
      <c r="Z997" s="26"/>
      <c r="AA997" s="26"/>
      <c r="AB997" s="24"/>
      <c r="AC997" s="26"/>
      <c r="AD997" s="24"/>
      <c r="AE997" s="24"/>
      <c r="AF997" s="24"/>
      <c r="AG997" s="24"/>
      <c r="AH997" s="24"/>
      <c r="AI997" s="24"/>
    </row>
    <row r="998" spans="1:35" ht="13.2">
      <c r="A998" s="20"/>
      <c r="B998" s="21"/>
      <c r="C998" s="21"/>
      <c r="D998" s="21"/>
      <c r="E998" s="21"/>
      <c r="F998" s="26"/>
      <c r="G998" s="24"/>
      <c r="H998" s="24"/>
      <c r="I998" s="24"/>
      <c r="J998" s="24"/>
      <c r="K998" s="24"/>
      <c r="L998" s="24"/>
      <c r="M998" s="24"/>
      <c r="N998" s="24"/>
      <c r="O998" s="24"/>
      <c r="P998" s="25"/>
      <c r="Q998" s="24"/>
      <c r="R998" s="24"/>
      <c r="S998" s="25"/>
      <c r="T998" s="24"/>
      <c r="U998" s="24"/>
      <c r="V998" s="24"/>
      <c r="W998" s="25"/>
      <c r="X998" s="24"/>
      <c r="Y998" s="24"/>
      <c r="Z998" s="26"/>
      <c r="AA998" s="26"/>
      <c r="AB998" s="24"/>
      <c r="AC998" s="26"/>
      <c r="AD998" s="24"/>
      <c r="AE998" s="24"/>
      <c r="AF998" s="24"/>
      <c r="AG998" s="24"/>
      <c r="AH998" s="24"/>
      <c r="AI998" s="24"/>
    </row>
    <row r="999" spans="1:35" ht="13.2">
      <c r="A999" s="20"/>
      <c r="B999" s="21"/>
      <c r="C999" s="21"/>
      <c r="D999" s="21"/>
      <c r="E999" s="21"/>
      <c r="F999" s="26"/>
      <c r="G999" s="24"/>
      <c r="H999" s="24"/>
      <c r="I999" s="24"/>
      <c r="J999" s="24"/>
      <c r="K999" s="24"/>
      <c r="L999" s="24"/>
      <c r="M999" s="24"/>
      <c r="N999" s="24"/>
      <c r="O999" s="24"/>
      <c r="P999" s="25"/>
      <c r="Q999" s="24"/>
      <c r="R999" s="24"/>
      <c r="S999" s="25"/>
      <c r="T999" s="24"/>
      <c r="U999" s="24"/>
      <c r="V999" s="24"/>
      <c r="W999" s="25"/>
      <c r="X999" s="24"/>
      <c r="Y999" s="24"/>
      <c r="Z999" s="26"/>
      <c r="AA999" s="26"/>
      <c r="AB999" s="24"/>
      <c r="AC999" s="26"/>
      <c r="AD999" s="24"/>
      <c r="AE999" s="24"/>
      <c r="AF999" s="24"/>
      <c r="AG999" s="24"/>
      <c r="AH999" s="24"/>
      <c r="AI999" s="24"/>
    </row>
    <row r="1000" spans="1:35" ht="13.2">
      <c r="A1000" s="20"/>
      <c r="B1000" s="21"/>
      <c r="C1000" s="21"/>
      <c r="D1000" s="21"/>
      <c r="E1000" s="21"/>
      <c r="F1000" s="26"/>
      <c r="G1000" s="24"/>
      <c r="H1000" s="24"/>
      <c r="I1000" s="24"/>
      <c r="J1000" s="24"/>
      <c r="K1000" s="24"/>
      <c r="L1000" s="24"/>
      <c r="M1000" s="24"/>
      <c r="N1000" s="24"/>
      <c r="O1000" s="24"/>
      <c r="P1000" s="25"/>
      <c r="Q1000" s="24"/>
      <c r="R1000" s="24"/>
      <c r="S1000" s="25"/>
      <c r="T1000" s="24"/>
      <c r="U1000" s="24"/>
      <c r="V1000" s="24"/>
      <c r="W1000" s="25"/>
      <c r="X1000" s="24"/>
      <c r="Y1000" s="24"/>
      <c r="Z1000" s="26"/>
      <c r="AA1000" s="26"/>
      <c r="AB1000" s="24"/>
      <c r="AC1000" s="26"/>
      <c r="AD1000" s="24"/>
      <c r="AE1000" s="24"/>
      <c r="AF1000" s="24"/>
      <c r="AG1000" s="24"/>
      <c r="AH1000" s="24"/>
      <c r="AI1000" s="24"/>
    </row>
    <row r="1001" spans="1:35" ht="13.2">
      <c r="A1001" s="20"/>
      <c r="B1001" s="21"/>
      <c r="C1001" s="21"/>
      <c r="D1001" s="21"/>
      <c r="E1001" s="21"/>
      <c r="F1001" s="26"/>
      <c r="G1001" s="24"/>
      <c r="H1001" s="24"/>
      <c r="I1001" s="24"/>
      <c r="J1001" s="24"/>
      <c r="K1001" s="24"/>
      <c r="L1001" s="24"/>
      <c r="M1001" s="24"/>
      <c r="N1001" s="24"/>
      <c r="O1001" s="24"/>
      <c r="P1001" s="25"/>
      <c r="Q1001" s="24"/>
      <c r="R1001" s="24"/>
      <c r="S1001" s="25"/>
      <c r="T1001" s="24"/>
      <c r="U1001" s="24"/>
      <c r="V1001" s="24"/>
      <c r="W1001" s="25"/>
      <c r="X1001" s="24"/>
      <c r="Y1001" s="24"/>
      <c r="Z1001" s="26"/>
      <c r="AA1001" s="26"/>
      <c r="AB1001" s="24"/>
      <c r="AC1001" s="26"/>
      <c r="AD1001" s="24"/>
      <c r="AE1001" s="24"/>
      <c r="AF1001" s="24"/>
      <c r="AG1001" s="24"/>
      <c r="AH1001" s="24"/>
      <c r="AI1001" s="24"/>
    </row>
    <row r="1002" spans="1:35" ht="13.2">
      <c r="A1002" s="20"/>
      <c r="B1002" s="21"/>
      <c r="C1002" s="21"/>
      <c r="D1002" s="21"/>
      <c r="E1002" s="21"/>
      <c r="F1002" s="26"/>
      <c r="G1002" s="24"/>
      <c r="H1002" s="24"/>
      <c r="I1002" s="24"/>
      <c r="J1002" s="24"/>
      <c r="K1002" s="24"/>
      <c r="L1002" s="24"/>
      <c r="M1002" s="24"/>
      <c r="N1002" s="24"/>
      <c r="O1002" s="24"/>
      <c r="P1002" s="25"/>
      <c r="Q1002" s="24"/>
      <c r="R1002" s="24"/>
      <c r="S1002" s="25"/>
      <c r="T1002" s="24"/>
      <c r="U1002" s="24"/>
      <c r="V1002" s="24"/>
      <c r="W1002" s="25"/>
      <c r="X1002" s="24"/>
      <c r="Y1002" s="24"/>
      <c r="Z1002" s="26"/>
      <c r="AA1002" s="26"/>
      <c r="AB1002" s="24"/>
      <c r="AC1002" s="26"/>
      <c r="AD1002" s="24"/>
      <c r="AE1002" s="24"/>
      <c r="AF1002" s="24"/>
      <c r="AG1002" s="24"/>
      <c r="AH1002" s="24"/>
      <c r="AI1002" s="24"/>
    </row>
    <row r="1003" spans="1:35" ht="13.2">
      <c r="A1003" s="20"/>
      <c r="B1003" s="21"/>
      <c r="C1003" s="21"/>
      <c r="D1003" s="21"/>
      <c r="E1003" s="21"/>
      <c r="F1003" s="26"/>
      <c r="G1003" s="24"/>
      <c r="H1003" s="24"/>
      <c r="I1003" s="24"/>
      <c r="J1003" s="24"/>
      <c r="K1003" s="24"/>
      <c r="L1003" s="24"/>
      <c r="M1003" s="24"/>
      <c r="N1003" s="24"/>
      <c r="O1003" s="24"/>
      <c r="P1003" s="25"/>
      <c r="Q1003" s="24"/>
      <c r="R1003" s="24"/>
      <c r="S1003" s="25"/>
      <c r="T1003" s="24"/>
      <c r="U1003" s="24"/>
      <c r="V1003" s="24"/>
      <c r="W1003" s="25"/>
      <c r="X1003" s="24"/>
      <c r="Y1003" s="24"/>
      <c r="Z1003" s="26"/>
      <c r="AA1003" s="26"/>
      <c r="AB1003" s="24"/>
      <c r="AC1003" s="26"/>
      <c r="AD1003" s="24"/>
      <c r="AE1003" s="24"/>
      <c r="AF1003" s="24"/>
      <c r="AG1003" s="24"/>
      <c r="AH1003" s="24"/>
      <c r="AI1003" s="24"/>
    </row>
    <row r="1004" spans="1:35" ht="13.2">
      <c r="A1004" s="20"/>
      <c r="B1004" s="21"/>
      <c r="C1004" s="21"/>
      <c r="D1004" s="21"/>
      <c r="E1004" s="21"/>
      <c r="F1004" s="26"/>
      <c r="G1004" s="24"/>
      <c r="H1004" s="24"/>
      <c r="I1004" s="24"/>
      <c r="J1004" s="24"/>
      <c r="K1004" s="24"/>
      <c r="L1004" s="24"/>
      <c r="M1004" s="24"/>
      <c r="N1004" s="24"/>
      <c r="O1004" s="24"/>
      <c r="P1004" s="25"/>
      <c r="Q1004" s="24"/>
      <c r="R1004" s="24"/>
      <c r="S1004" s="25"/>
      <c r="T1004" s="24"/>
      <c r="U1004" s="24"/>
      <c r="V1004" s="24"/>
      <c r="W1004" s="25"/>
      <c r="X1004" s="24"/>
      <c r="Y1004" s="24"/>
      <c r="Z1004" s="26"/>
      <c r="AA1004" s="26"/>
      <c r="AB1004" s="24"/>
      <c r="AC1004" s="26"/>
      <c r="AD1004" s="24"/>
      <c r="AE1004" s="24"/>
      <c r="AF1004" s="24"/>
      <c r="AG1004" s="24"/>
      <c r="AH1004" s="24"/>
      <c r="AI1004" s="24"/>
    </row>
    <row r="1005" spans="1:35" ht="13.2">
      <c r="A1005" s="20"/>
      <c r="B1005" s="21"/>
      <c r="C1005" s="21"/>
      <c r="D1005" s="21"/>
      <c r="E1005" s="21"/>
      <c r="F1005" s="26"/>
      <c r="G1005" s="24"/>
      <c r="H1005" s="24"/>
      <c r="I1005" s="24"/>
      <c r="J1005" s="24"/>
      <c r="K1005" s="24"/>
      <c r="L1005" s="24"/>
      <c r="M1005" s="24"/>
      <c r="N1005" s="24"/>
      <c r="O1005" s="24"/>
      <c r="P1005" s="25"/>
      <c r="Q1005" s="24"/>
      <c r="R1005" s="24"/>
      <c r="S1005" s="25"/>
      <c r="T1005" s="24"/>
      <c r="U1005" s="24"/>
      <c r="V1005" s="24"/>
      <c r="W1005" s="25"/>
      <c r="X1005" s="24"/>
      <c r="Y1005" s="24"/>
      <c r="Z1005" s="26"/>
      <c r="AA1005" s="26"/>
      <c r="AB1005" s="24"/>
      <c r="AC1005" s="26"/>
      <c r="AD1005" s="24"/>
      <c r="AE1005" s="24"/>
      <c r="AF1005" s="24"/>
      <c r="AG1005" s="24"/>
      <c r="AH1005" s="24"/>
      <c r="AI1005" s="24"/>
    </row>
    <row r="1006" spans="1:35" ht="13.2">
      <c r="A1006" s="20"/>
      <c r="B1006" s="21"/>
      <c r="C1006" s="21"/>
      <c r="D1006" s="21"/>
      <c r="E1006" s="21"/>
      <c r="F1006" s="26"/>
      <c r="G1006" s="24"/>
      <c r="H1006" s="24"/>
      <c r="I1006" s="24"/>
      <c r="J1006" s="24"/>
      <c r="K1006" s="24"/>
      <c r="L1006" s="24"/>
      <c r="M1006" s="24"/>
      <c r="N1006" s="24"/>
      <c r="O1006" s="24"/>
      <c r="P1006" s="25"/>
      <c r="Q1006" s="24"/>
      <c r="R1006" s="24"/>
      <c r="S1006" s="25"/>
      <c r="T1006" s="24"/>
      <c r="U1006" s="24"/>
      <c r="V1006" s="24"/>
      <c r="W1006" s="25"/>
      <c r="X1006" s="24"/>
      <c r="Y1006" s="24"/>
      <c r="Z1006" s="26"/>
      <c r="AA1006" s="26"/>
      <c r="AB1006" s="24"/>
      <c r="AC1006" s="26"/>
      <c r="AD1006" s="24"/>
      <c r="AE1006" s="24"/>
      <c r="AF1006" s="24"/>
      <c r="AG1006" s="24"/>
      <c r="AH1006" s="24"/>
      <c r="AI1006" s="24"/>
    </row>
    <row r="1007" spans="1:35" ht="13.2">
      <c r="A1007" s="20"/>
      <c r="B1007" s="21"/>
      <c r="C1007" s="21"/>
      <c r="D1007" s="21"/>
      <c r="E1007" s="21"/>
      <c r="F1007" s="26"/>
      <c r="G1007" s="24"/>
      <c r="H1007" s="24"/>
      <c r="I1007" s="24"/>
      <c r="J1007" s="24"/>
      <c r="K1007" s="24"/>
      <c r="L1007" s="24"/>
      <c r="M1007" s="24"/>
      <c r="N1007" s="24"/>
      <c r="O1007" s="24"/>
      <c r="P1007" s="25"/>
      <c r="Q1007" s="24"/>
      <c r="R1007" s="24"/>
      <c r="S1007" s="25"/>
      <c r="T1007" s="24"/>
      <c r="U1007" s="24"/>
      <c r="V1007" s="24"/>
      <c r="W1007" s="25"/>
      <c r="X1007" s="24"/>
      <c r="Y1007" s="24"/>
      <c r="Z1007" s="26"/>
      <c r="AA1007" s="26"/>
      <c r="AB1007" s="24"/>
      <c r="AC1007" s="26"/>
      <c r="AD1007" s="24"/>
      <c r="AE1007" s="24"/>
      <c r="AF1007" s="24"/>
      <c r="AG1007" s="24"/>
      <c r="AH1007" s="24"/>
      <c r="AI1007" s="24"/>
    </row>
    <row r="1008" spans="1:35" ht="13.2">
      <c r="A1008" s="20"/>
      <c r="B1008" s="21"/>
      <c r="C1008" s="21"/>
      <c r="D1008" s="21"/>
      <c r="E1008" s="21"/>
      <c r="F1008" s="26"/>
      <c r="G1008" s="24"/>
      <c r="H1008" s="24"/>
      <c r="I1008" s="24"/>
      <c r="J1008" s="24"/>
      <c r="K1008" s="24"/>
      <c r="L1008" s="24"/>
      <c r="M1008" s="24"/>
      <c r="N1008" s="24"/>
      <c r="O1008" s="24"/>
      <c r="P1008" s="25"/>
      <c r="Q1008" s="24"/>
      <c r="R1008" s="24"/>
      <c r="S1008" s="25"/>
      <c r="T1008" s="24"/>
      <c r="U1008" s="24"/>
      <c r="V1008" s="24"/>
      <c r="W1008" s="25"/>
      <c r="X1008" s="24"/>
      <c r="Y1008" s="24"/>
      <c r="Z1008" s="26"/>
      <c r="AA1008" s="26"/>
      <c r="AB1008" s="24"/>
      <c r="AC1008" s="26"/>
      <c r="AD1008" s="24"/>
      <c r="AE1008" s="24"/>
      <c r="AF1008" s="24"/>
      <c r="AG1008" s="24"/>
      <c r="AH1008" s="24"/>
      <c r="AI1008" s="24"/>
    </row>
    <row r="1009" spans="1:35" ht="13.2">
      <c r="A1009" s="20"/>
      <c r="B1009" s="21"/>
      <c r="C1009" s="21"/>
      <c r="D1009" s="21"/>
      <c r="E1009" s="21"/>
      <c r="F1009" s="26"/>
      <c r="G1009" s="24"/>
      <c r="H1009" s="24"/>
      <c r="I1009" s="24"/>
      <c r="J1009" s="24"/>
      <c r="K1009" s="24"/>
      <c r="L1009" s="24"/>
      <c r="M1009" s="24"/>
      <c r="N1009" s="24"/>
      <c r="O1009" s="24"/>
      <c r="P1009" s="25"/>
      <c r="Q1009" s="24"/>
      <c r="R1009" s="24"/>
      <c r="S1009" s="25"/>
      <c r="T1009" s="24"/>
      <c r="U1009" s="24"/>
      <c r="V1009" s="24"/>
      <c r="W1009" s="25"/>
      <c r="X1009" s="24"/>
      <c r="Y1009" s="24"/>
      <c r="Z1009" s="26"/>
      <c r="AA1009" s="26"/>
      <c r="AB1009" s="24"/>
      <c r="AC1009" s="26"/>
      <c r="AD1009" s="24"/>
      <c r="AE1009" s="24"/>
      <c r="AF1009" s="24"/>
      <c r="AG1009" s="24"/>
      <c r="AH1009" s="24"/>
      <c r="AI1009" s="24"/>
    </row>
    <row r="1010" spans="1:35" ht="13.2">
      <c r="A1010" s="20"/>
      <c r="B1010" s="21"/>
      <c r="C1010" s="21"/>
      <c r="D1010" s="21"/>
      <c r="E1010" s="21"/>
      <c r="F1010" s="26"/>
      <c r="G1010" s="24"/>
      <c r="H1010" s="24"/>
      <c r="I1010" s="24"/>
      <c r="J1010" s="24"/>
      <c r="K1010" s="24"/>
      <c r="L1010" s="24"/>
      <c r="M1010" s="24"/>
      <c r="N1010" s="24"/>
      <c r="O1010" s="24"/>
      <c r="P1010" s="25"/>
      <c r="Q1010" s="24"/>
      <c r="R1010" s="24"/>
      <c r="S1010" s="25"/>
      <c r="T1010" s="24"/>
      <c r="U1010" s="24"/>
      <c r="V1010" s="24"/>
      <c r="W1010" s="25"/>
      <c r="X1010" s="24"/>
      <c r="Y1010" s="24"/>
      <c r="Z1010" s="26"/>
      <c r="AA1010" s="26"/>
      <c r="AB1010" s="24"/>
      <c r="AC1010" s="26"/>
      <c r="AD1010" s="24"/>
      <c r="AE1010" s="24"/>
      <c r="AF1010" s="24"/>
      <c r="AG1010" s="24"/>
      <c r="AH1010" s="24"/>
      <c r="AI1010" s="24"/>
    </row>
    <row r="1011" spans="1:35" ht="13.2">
      <c r="A1011" s="20"/>
      <c r="B1011" s="21"/>
      <c r="C1011" s="21"/>
      <c r="D1011" s="21"/>
      <c r="E1011" s="21"/>
      <c r="F1011" s="26"/>
      <c r="G1011" s="24"/>
      <c r="H1011" s="24"/>
      <c r="I1011" s="24"/>
      <c r="J1011" s="24"/>
      <c r="K1011" s="24"/>
      <c r="L1011" s="24"/>
      <c r="M1011" s="24"/>
      <c r="N1011" s="24"/>
      <c r="O1011" s="24"/>
      <c r="P1011" s="25"/>
      <c r="Q1011" s="24"/>
      <c r="R1011" s="24"/>
      <c r="S1011" s="25"/>
      <c r="T1011" s="24"/>
      <c r="U1011" s="24"/>
      <c r="V1011" s="24"/>
      <c r="W1011" s="25"/>
      <c r="X1011" s="24"/>
      <c r="Y1011" s="24"/>
      <c r="Z1011" s="26"/>
      <c r="AA1011" s="26"/>
      <c r="AB1011" s="24"/>
      <c r="AC1011" s="26"/>
      <c r="AD1011" s="24"/>
      <c r="AE1011" s="24"/>
      <c r="AF1011" s="24"/>
      <c r="AG1011" s="24"/>
      <c r="AH1011" s="24"/>
      <c r="AI1011" s="24"/>
    </row>
    <row r="1012" spans="1:35" ht="13.2">
      <c r="A1012" s="20"/>
      <c r="B1012" s="21"/>
      <c r="C1012" s="21"/>
      <c r="D1012" s="21"/>
      <c r="E1012" s="21"/>
      <c r="F1012" s="26"/>
      <c r="G1012" s="24"/>
      <c r="H1012" s="24"/>
      <c r="I1012" s="24"/>
      <c r="J1012" s="24"/>
      <c r="K1012" s="24"/>
      <c r="L1012" s="24"/>
      <c r="M1012" s="24"/>
      <c r="N1012" s="24"/>
      <c r="O1012" s="24"/>
      <c r="P1012" s="25"/>
      <c r="Q1012" s="24"/>
      <c r="R1012" s="24"/>
      <c r="S1012" s="25"/>
      <c r="T1012" s="24"/>
      <c r="U1012" s="24"/>
      <c r="V1012" s="24"/>
      <c r="W1012" s="25"/>
      <c r="X1012" s="24"/>
      <c r="Y1012" s="24"/>
      <c r="Z1012" s="26"/>
      <c r="AA1012" s="26"/>
      <c r="AB1012" s="24"/>
      <c r="AC1012" s="26"/>
      <c r="AD1012" s="24"/>
      <c r="AE1012" s="24"/>
      <c r="AF1012" s="24"/>
      <c r="AG1012" s="24"/>
      <c r="AH1012" s="24"/>
      <c r="AI1012" s="24"/>
    </row>
    <row r="1013" spans="1:35" ht="13.2">
      <c r="A1013" s="20"/>
      <c r="B1013" s="21"/>
      <c r="C1013" s="21"/>
      <c r="D1013" s="21"/>
      <c r="E1013" s="21"/>
      <c r="F1013" s="26"/>
      <c r="G1013" s="24"/>
      <c r="H1013" s="24"/>
      <c r="I1013" s="24"/>
      <c r="J1013" s="24"/>
      <c r="K1013" s="24"/>
      <c r="L1013" s="24"/>
      <c r="M1013" s="24"/>
      <c r="N1013" s="24"/>
      <c r="O1013" s="24"/>
      <c r="P1013" s="25"/>
      <c r="Q1013" s="24"/>
      <c r="R1013" s="24"/>
      <c r="S1013" s="25"/>
      <c r="T1013" s="24"/>
      <c r="U1013" s="24"/>
      <c r="V1013" s="24"/>
      <c r="W1013" s="25"/>
      <c r="X1013" s="24"/>
      <c r="Y1013" s="24"/>
      <c r="Z1013" s="26"/>
      <c r="AA1013" s="26"/>
      <c r="AB1013" s="24"/>
      <c r="AC1013" s="26"/>
      <c r="AD1013" s="24"/>
      <c r="AE1013" s="24"/>
      <c r="AF1013" s="24"/>
      <c r="AG1013" s="24"/>
      <c r="AH1013" s="24"/>
      <c r="AI1013" s="24"/>
    </row>
    <row r="1014" spans="1:35" ht="13.2">
      <c r="A1014" s="20"/>
      <c r="B1014" s="21"/>
      <c r="C1014" s="21"/>
      <c r="D1014" s="21"/>
      <c r="E1014" s="21"/>
      <c r="F1014" s="26"/>
      <c r="G1014" s="24"/>
      <c r="H1014" s="24"/>
      <c r="I1014" s="24"/>
      <c r="J1014" s="24"/>
      <c r="K1014" s="24"/>
      <c r="L1014" s="24"/>
      <c r="M1014" s="24"/>
      <c r="N1014" s="24"/>
      <c r="O1014" s="24"/>
      <c r="P1014" s="25"/>
      <c r="Q1014" s="24"/>
      <c r="R1014" s="24"/>
      <c r="S1014" s="25"/>
      <c r="T1014" s="24"/>
      <c r="U1014" s="24"/>
      <c r="V1014" s="24"/>
      <c r="W1014" s="25"/>
      <c r="X1014" s="24"/>
      <c r="Y1014" s="24"/>
      <c r="Z1014" s="26"/>
      <c r="AA1014" s="26"/>
      <c r="AB1014" s="24"/>
      <c r="AC1014" s="26"/>
      <c r="AD1014" s="24"/>
      <c r="AE1014" s="24"/>
      <c r="AF1014" s="24"/>
      <c r="AG1014" s="24"/>
      <c r="AH1014" s="24"/>
      <c r="AI1014" s="24"/>
    </row>
    <row r="1015" spans="1:35" ht="13.2">
      <c r="A1015" s="20"/>
      <c r="B1015" s="21"/>
      <c r="C1015" s="21"/>
      <c r="D1015" s="21"/>
      <c r="E1015" s="21"/>
      <c r="F1015" s="26"/>
      <c r="G1015" s="24"/>
      <c r="H1015" s="24"/>
      <c r="I1015" s="24"/>
      <c r="J1015" s="24"/>
      <c r="K1015" s="24"/>
      <c r="L1015" s="24"/>
      <c r="M1015" s="24"/>
      <c r="N1015" s="24"/>
      <c r="O1015" s="24"/>
      <c r="P1015" s="25"/>
      <c r="Q1015" s="24"/>
      <c r="R1015" s="24"/>
      <c r="S1015" s="25"/>
      <c r="T1015" s="24"/>
      <c r="U1015" s="24"/>
      <c r="V1015" s="24"/>
      <c r="W1015" s="25"/>
      <c r="X1015" s="24"/>
      <c r="Y1015" s="24"/>
      <c r="Z1015" s="26"/>
      <c r="AA1015" s="26"/>
      <c r="AB1015" s="24"/>
      <c r="AC1015" s="26"/>
      <c r="AD1015" s="24"/>
      <c r="AE1015" s="24"/>
      <c r="AF1015" s="24"/>
      <c r="AG1015" s="24"/>
      <c r="AH1015" s="24"/>
      <c r="AI1015" s="24"/>
    </row>
    <row r="1016" spans="1:35" ht="13.2">
      <c r="A1016" s="20"/>
      <c r="B1016" s="21"/>
      <c r="C1016" s="21"/>
      <c r="D1016" s="21"/>
      <c r="E1016" s="21"/>
      <c r="F1016" s="26"/>
      <c r="G1016" s="24"/>
      <c r="H1016" s="24"/>
      <c r="I1016" s="24"/>
      <c r="J1016" s="24"/>
      <c r="K1016" s="24"/>
      <c r="L1016" s="24"/>
      <c r="M1016" s="24"/>
      <c r="N1016" s="24"/>
      <c r="O1016" s="24"/>
      <c r="P1016" s="25"/>
      <c r="Q1016" s="24"/>
      <c r="R1016" s="24"/>
      <c r="S1016" s="25"/>
      <c r="T1016" s="24"/>
      <c r="U1016" s="24"/>
      <c r="V1016" s="24"/>
      <c r="W1016" s="25"/>
      <c r="X1016" s="24"/>
      <c r="Y1016" s="24"/>
      <c r="Z1016" s="26"/>
      <c r="AA1016" s="26"/>
      <c r="AB1016" s="24"/>
      <c r="AC1016" s="26"/>
      <c r="AD1016" s="24"/>
      <c r="AE1016" s="24"/>
      <c r="AF1016" s="24"/>
      <c r="AG1016" s="24"/>
      <c r="AH1016" s="24"/>
      <c r="AI1016" s="24"/>
    </row>
    <row r="1017" spans="1:35" ht="13.2">
      <c r="A1017" s="20"/>
      <c r="B1017" s="21"/>
      <c r="C1017" s="21"/>
      <c r="D1017" s="21"/>
      <c r="E1017" s="21"/>
      <c r="F1017" s="26"/>
      <c r="G1017" s="24"/>
      <c r="H1017" s="24"/>
      <c r="I1017" s="24"/>
      <c r="J1017" s="24"/>
      <c r="K1017" s="24"/>
      <c r="L1017" s="24"/>
      <c r="M1017" s="24"/>
      <c r="N1017" s="24"/>
      <c r="O1017" s="24"/>
      <c r="P1017" s="25"/>
      <c r="Q1017" s="24"/>
      <c r="R1017" s="24"/>
      <c r="S1017" s="25"/>
      <c r="T1017" s="24"/>
      <c r="U1017" s="24"/>
      <c r="V1017" s="24"/>
      <c r="W1017" s="25"/>
      <c r="X1017" s="24"/>
      <c r="Y1017" s="24"/>
      <c r="Z1017" s="26"/>
      <c r="AA1017" s="26"/>
      <c r="AB1017" s="24"/>
      <c r="AC1017" s="26"/>
      <c r="AD1017" s="24"/>
      <c r="AE1017" s="24"/>
      <c r="AF1017" s="24"/>
      <c r="AG1017" s="24"/>
      <c r="AH1017" s="24"/>
      <c r="AI1017" s="24"/>
    </row>
    <row r="1018" spans="1:35" ht="13.2">
      <c r="A1018" s="20"/>
      <c r="B1018" s="21"/>
      <c r="C1018" s="21"/>
      <c r="D1018" s="21"/>
      <c r="E1018" s="21"/>
      <c r="F1018" s="26"/>
      <c r="G1018" s="24"/>
      <c r="H1018" s="24"/>
      <c r="I1018" s="24"/>
      <c r="J1018" s="24"/>
      <c r="K1018" s="24"/>
      <c r="L1018" s="24"/>
      <c r="M1018" s="24"/>
      <c r="N1018" s="24"/>
      <c r="O1018" s="24"/>
      <c r="P1018" s="25"/>
      <c r="Q1018" s="24"/>
      <c r="R1018" s="24"/>
      <c r="S1018" s="25"/>
      <c r="T1018" s="24"/>
      <c r="U1018" s="24"/>
      <c r="V1018" s="24"/>
      <c r="W1018" s="25"/>
      <c r="X1018" s="24"/>
      <c r="Y1018" s="24"/>
      <c r="Z1018" s="26"/>
      <c r="AA1018" s="26"/>
      <c r="AB1018" s="24"/>
      <c r="AC1018" s="26"/>
      <c r="AD1018" s="24"/>
      <c r="AE1018" s="24"/>
      <c r="AF1018" s="24"/>
      <c r="AG1018" s="24"/>
      <c r="AH1018" s="24"/>
      <c r="AI1018" s="24"/>
    </row>
    <row r="1019" spans="1:35" ht="13.2">
      <c r="A1019" s="20"/>
      <c r="B1019" s="21"/>
      <c r="C1019" s="21"/>
      <c r="D1019" s="21"/>
      <c r="E1019" s="21"/>
      <c r="F1019" s="26"/>
      <c r="G1019" s="24"/>
      <c r="H1019" s="24"/>
      <c r="I1019" s="24"/>
      <c r="J1019" s="24"/>
      <c r="K1019" s="24"/>
      <c r="L1019" s="24"/>
      <c r="M1019" s="24"/>
      <c r="N1019" s="24"/>
      <c r="O1019" s="24"/>
      <c r="P1019" s="25"/>
      <c r="Q1019" s="24"/>
      <c r="R1019" s="24"/>
      <c r="S1019" s="25"/>
      <c r="T1019" s="24"/>
      <c r="U1019" s="24"/>
      <c r="V1019" s="24"/>
      <c r="W1019" s="25"/>
      <c r="X1019" s="24"/>
      <c r="Y1019" s="24"/>
      <c r="Z1019" s="26"/>
      <c r="AA1019" s="26"/>
      <c r="AB1019" s="24"/>
      <c r="AC1019" s="26"/>
      <c r="AD1019" s="24"/>
      <c r="AE1019" s="24"/>
      <c r="AF1019" s="24"/>
      <c r="AG1019" s="24"/>
      <c r="AH1019" s="24"/>
      <c r="AI1019" s="24"/>
    </row>
    <row r="1020" spans="1:35" ht="13.2">
      <c r="A1020" s="20"/>
      <c r="B1020" s="21"/>
      <c r="C1020" s="21"/>
      <c r="D1020" s="21"/>
      <c r="E1020" s="21"/>
      <c r="F1020" s="26"/>
      <c r="G1020" s="24"/>
      <c r="H1020" s="24"/>
      <c r="I1020" s="24"/>
      <c r="J1020" s="24"/>
      <c r="K1020" s="24"/>
      <c r="L1020" s="24"/>
      <c r="M1020" s="24"/>
      <c r="N1020" s="24"/>
      <c r="O1020" s="24"/>
      <c r="P1020" s="25"/>
      <c r="Q1020" s="24"/>
      <c r="R1020" s="24"/>
      <c r="S1020" s="25"/>
      <c r="T1020" s="24"/>
      <c r="U1020" s="24"/>
      <c r="V1020" s="24"/>
      <c r="W1020" s="25"/>
      <c r="X1020" s="24"/>
      <c r="Y1020" s="24"/>
      <c r="Z1020" s="26"/>
      <c r="AA1020" s="26"/>
      <c r="AB1020" s="24"/>
      <c r="AC1020" s="26"/>
      <c r="AD1020" s="24"/>
      <c r="AE1020" s="24"/>
      <c r="AF1020" s="24"/>
      <c r="AG1020" s="24"/>
      <c r="AH1020" s="24"/>
      <c r="AI1020" s="24"/>
    </row>
    <row r="1021" spans="1:35" ht="13.2">
      <c r="A1021" s="20"/>
      <c r="B1021" s="21"/>
      <c r="C1021" s="21"/>
      <c r="D1021" s="21"/>
      <c r="E1021" s="21"/>
      <c r="F1021" s="26"/>
      <c r="G1021" s="24"/>
      <c r="H1021" s="24"/>
      <c r="I1021" s="24"/>
      <c r="J1021" s="24"/>
      <c r="K1021" s="24"/>
      <c r="L1021" s="24"/>
      <c r="M1021" s="24"/>
      <c r="N1021" s="24"/>
      <c r="O1021" s="24"/>
      <c r="P1021" s="25"/>
      <c r="Q1021" s="24"/>
      <c r="R1021" s="24"/>
      <c r="S1021" s="25"/>
      <c r="T1021" s="24"/>
      <c r="U1021" s="24"/>
      <c r="V1021" s="24"/>
      <c r="W1021" s="25"/>
      <c r="X1021" s="24"/>
      <c r="Y1021" s="24"/>
      <c r="Z1021" s="26"/>
      <c r="AA1021" s="26"/>
      <c r="AB1021" s="24"/>
      <c r="AC1021" s="26"/>
      <c r="AD1021" s="24"/>
      <c r="AE1021" s="24"/>
      <c r="AF1021" s="24"/>
      <c r="AG1021" s="24"/>
      <c r="AH1021" s="24"/>
      <c r="AI1021" s="24"/>
    </row>
    <row r="1022" spans="1:35" ht="13.2">
      <c r="A1022" s="20"/>
      <c r="B1022" s="21"/>
      <c r="C1022" s="21"/>
      <c r="D1022" s="21"/>
      <c r="E1022" s="21"/>
      <c r="F1022" s="26"/>
      <c r="G1022" s="24"/>
      <c r="H1022" s="24"/>
      <c r="I1022" s="24"/>
      <c r="J1022" s="24"/>
      <c r="K1022" s="24"/>
      <c r="L1022" s="24"/>
      <c r="M1022" s="24"/>
      <c r="N1022" s="24"/>
      <c r="O1022" s="24"/>
      <c r="P1022" s="25"/>
      <c r="Q1022" s="24"/>
      <c r="R1022" s="24"/>
      <c r="S1022" s="25"/>
      <c r="T1022" s="24"/>
      <c r="U1022" s="24"/>
      <c r="V1022" s="24"/>
      <c r="W1022" s="25"/>
      <c r="X1022" s="24"/>
      <c r="Y1022" s="24"/>
      <c r="Z1022" s="26"/>
      <c r="AA1022" s="26"/>
      <c r="AB1022" s="24"/>
      <c r="AC1022" s="26"/>
      <c r="AD1022" s="24"/>
      <c r="AE1022" s="24"/>
      <c r="AF1022" s="24"/>
      <c r="AG1022" s="24"/>
      <c r="AH1022" s="24"/>
      <c r="AI1022" s="24"/>
    </row>
    <row r="1023" spans="1:35" ht="13.2">
      <c r="A1023" s="20"/>
      <c r="B1023" s="21"/>
      <c r="C1023" s="21"/>
      <c r="D1023" s="21"/>
      <c r="E1023" s="21"/>
      <c r="F1023" s="26"/>
      <c r="G1023" s="24"/>
      <c r="H1023" s="24"/>
      <c r="I1023" s="24"/>
      <c r="J1023" s="24"/>
      <c r="K1023" s="24"/>
      <c r="L1023" s="24"/>
      <c r="M1023" s="24"/>
      <c r="N1023" s="24"/>
      <c r="O1023" s="24"/>
      <c r="P1023" s="25"/>
      <c r="Q1023" s="24"/>
      <c r="R1023" s="24"/>
      <c r="S1023" s="25"/>
      <c r="T1023" s="24"/>
      <c r="U1023" s="24"/>
      <c r="V1023" s="24"/>
      <c r="W1023" s="25"/>
      <c r="X1023" s="24"/>
      <c r="Y1023" s="24"/>
      <c r="Z1023" s="26"/>
      <c r="AA1023" s="26"/>
      <c r="AB1023" s="24"/>
      <c r="AC1023" s="26"/>
      <c r="AD1023" s="24"/>
      <c r="AE1023" s="24"/>
      <c r="AF1023" s="24"/>
      <c r="AG1023" s="24"/>
      <c r="AH1023" s="24"/>
      <c r="AI1023" s="24"/>
    </row>
    <row r="1024" spans="1:35" ht="13.2">
      <c r="A1024" s="20"/>
      <c r="B1024" s="21"/>
      <c r="C1024" s="21"/>
      <c r="D1024" s="21"/>
      <c r="E1024" s="21"/>
      <c r="F1024" s="26"/>
      <c r="G1024" s="24"/>
      <c r="H1024" s="24"/>
      <c r="I1024" s="24"/>
      <c r="J1024" s="24"/>
      <c r="K1024" s="24"/>
      <c r="L1024" s="24"/>
      <c r="M1024" s="24"/>
      <c r="N1024" s="24"/>
      <c r="O1024" s="24"/>
      <c r="P1024" s="25"/>
      <c r="Q1024" s="24"/>
      <c r="R1024" s="24"/>
      <c r="S1024" s="25"/>
      <c r="T1024" s="24"/>
      <c r="U1024" s="24"/>
      <c r="V1024" s="24"/>
      <c r="W1024" s="25"/>
      <c r="X1024" s="24"/>
      <c r="Y1024" s="24"/>
      <c r="Z1024" s="26"/>
      <c r="AA1024" s="26"/>
      <c r="AB1024" s="24"/>
      <c r="AC1024" s="26"/>
      <c r="AD1024" s="24"/>
      <c r="AE1024" s="24"/>
      <c r="AF1024" s="24"/>
      <c r="AG1024" s="24"/>
      <c r="AH1024" s="24"/>
      <c r="AI1024" s="24"/>
    </row>
    <row r="1025" spans="1:35" ht="13.2">
      <c r="A1025" s="20"/>
      <c r="B1025" s="21"/>
      <c r="C1025" s="21"/>
      <c r="D1025" s="21"/>
      <c r="E1025" s="21"/>
      <c r="F1025" s="26"/>
      <c r="G1025" s="24"/>
      <c r="H1025" s="24"/>
      <c r="I1025" s="24"/>
      <c r="J1025" s="24"/>
      <c r="K1025" s="24"/>
      <c r="L1025" s="24"/>
      <c r="M1025" s="24"/>
      <c r="N1025" s="24"/>
      <c r="O1025" s="24"/>
      <c r="P1025" s="25"/>
      <c r="Q1025" s="24"/>
      <c r="R1025" s="24"/>
      <c r="S1025" s="25"/>
      <c r="T1025" s="24"/>
      <c r="U1025" s="24"/>
      <c r="V1025" s="24"/>
      <c r="W1025" s="25"/>
      <c r="X1025" s="24"/>
      <c r="Y1025" s="24"/>
      <c r="Z1025" s="26"/>
      <c r="AA1025" s="26"/>
      <c r="AB1025" s="24"/>
      <c r="AC1025" s="26"/>
      <c r="AD1025" s="24"/>
      <c r="AE1025" s="24"/>
      <c r="AF1025" s="24"/>
      <c r="AG1025" s="24"/>
      <c r="AH1025" s="24"/>
      <c r="AI1025" s="24"/>
    </row>
    <row r="1026" spans="1:35" ht="13.2">
      <c r="A1026" s="20"/>
      <c r="B1026" s="21"/>
      <c r="C1026" s="21"/>
      <c r="D1026" s="21"/>
      <c r="E1026" s="21"/>
      <c r="F1026" s="26"/>
      <c r="G1026" s="24"/>
      <c r="H1026" s="24"/>
      <c r="I1026" s="24"/>
      <c r="J1026" s="24"/>
      <c r="K1026" s="24"/>
      <c r="L1026" s="24"/>
      <c r="M1026" s="24"/>
      <c r="N1026" s="24"/>
      <c r="O1026" s="24"/>
      <c r="P1026" s="25"/>
      <c r="Q1026" s="24"/>
      <c r="R1026" s="24"/>
      <c r="S1026" s="25"/>
      <c r="T1026" s="24"/>
      <c r="U1026" s="24"/>
      <c r="V1026" s="24"/>
      <c r="W1026" s="25"/>
      <c r="X1026" s="24"/>
      <c r="Y1026" s="24"/>
      <c r="Z1026" s="26"/>
      <c r="AA1026" s="26"/>
      <c r="AB1026" s="24"/>
      <c r="AC1026" s="26"/>
      <c r="AD1026" s="24"/>
      <c r="AE1026" s="24"/>
      <c r="AF1026" s="24"/>
      <c r="AG1026" s="24"/>
      <c r="AH1026" s="24"/>
      <c r="AI1026" s="24"/>
    </row>
    <row r="1027" spans="1:35" ht="13.2">
      <c r="A1027" s="20"/>
      <c r="B1027" s="21"/>
      <c r="C1027" s="21"/>
      <c r="D1027" s="21"/>
      <c r="E1027" s="21"/>
      <c r="F1027" s="26"/>
      <c r="G1027" s="24"/>
      <c r="H1027" s="24"/>
      <c r="I1027" s="24"/>
      <c r="J1027" s="24"/>
      <c r="K1027" s="24"/>
      <c r="L1027" s="24"/>
      <c r="M1027" s="24"/>
      <c r="N1027" s="24"/>
      <c r="O1027" s="24"/>
      <c r="P1027" s="25"/>
      <c r="Q1027" s="24"/>
      <c r="R1027" s="24"/>
      <c r="S1027" s="25"/>
      <c r="T1027" s="24"/>
      <c r="U1027" s="24"/>
      <c r="V1027" s="24"/>
      <c r="W1027" s="25"/>
      <c r="X1027" s="24"/>
      <c r="Y1027" s="24"/>
      <c r="Z1027" s="26"/>
      <c r="AA1027" s="26"/>
      <c r="AB1027" s="24"/>
      <c r="AC1027" s="26"/>
      <c r="AD1027" s="24"/>
      <c r="AE1027" s="24"/>
      <c r="AF1027" s="24"/>
      <c r="AG1027" s="24"/>
      <c r="AH1027" s="24"/>
      <c r="AI1027" s="24"/>
    </row>
    <row r="1028" spans="1:35" ht="13.2">
      <c r="A1028" s="20"/>
      <c r="B1028" s="21"/>
      <c r="C1028" s="21"/>
      <c r="D1028" s="21"/>
      <c r="E1028" s="21"/>
      <c r="F1028" s="26"/>
      <c r="G1028" s="24"/>
      <c r="H1028" s="24"/>
      <c r="I1028" s="24"/>
      <c r="J1028" s="24"/>
      <c r="K1028" s="24"/>
      <c r="L1028" s="24"/>
      <c r="M1028" s="24"/>
      <c r="N1028" s="24"/>
      <c r="O1028" s="24"/>
      <c r="P1028" s="25"/>
      <c r="Q1028" s="24"/>
      <c r="R1028" s="24"/>
      <c r="S1028" s="25"/>
      <c r="T1028" s="24"/>
      <c r="U1028" s="24"/>
      <c r="V1028" s="24"/>
      <c r="W1028" s="25"/>
      <c r="X1028" s="24"/>
      <c r="Y1028" s="24"/>
      <c r="Z1028" s="26"/>
      <c r="AA1028" s="26"/>
      <c r="AB1028" s="24"/>
      <c r="AC1028" s="26"/>
      <c r="AD1028" s="24"/>
      <c r="AE1028" s="24"/>
      <c r="AF1028" s="24"/>
      <c r="AG1028" s="24"/>
      <c r="AH1028" s="24"/>
      <c r="AI1028" s="24"/>
    </row>
    <row r="1029" spans="1:35" ht="13.2">
      <c r="A1029" s="20"/>
      <c r="B1029" s="21"/>
      <c r="C1029" s="21"/>
      <c r="D1029" s="21"/>
      <c r="E1029" s="21"/>
      <c r="F1029" s="26"/>
      <c r="G1029" s="24"/>
      <c r="H1029" s="24"/>
      <c r="I1029" s="24"/>
      <c r="J1029" s="24"/>
      <c r="K1029" s="24"/>
      <c r="L1029" s="24"/>
      <c r="M1029" s="24"/>
      <c r="N1029" s="24"/>
      <c r="O1029" s="24"/>
      <c r="P1029" s="25"/>
      <c r="Q1029" s="24"/>
      <c r="R1029" s="24"/>
      <c r="S1029" s="25"/>
      <c r="T1029" s="24"/>
      <c r="U1029" s="24"/>
      <c r="V1029" s="24"/>
      <c r="W1029" s="25"/>
      <c r="X1029" s="24"/>
      <c r="Y1029" s="24"/>
      <c r="Z1029" s="26"/>
      <c r="AA1029" s="26"/>
      <c r="AB1029" s="24"/>
      <c r="AC1029" s="26"/>
      <c r="AD1029" s="24"/>
      <c r="AE1029" s="24"/>
      <c r="AF1029" s="24"/>
      <c r="AG1029" s="24"/>
      <c r="AH1029" s="24"/>
      <c r="AI1029" s="24"/>
    </row>
    <row r="1030" spans="1:35" ht="13.2">
      <c r="A1030" s="20"/>
      <c r="B1030" s="21"/>
      <c r="C1030" s="21"/>
      <c r="D1030" s="21"/>
      <c r="E1030" s="21"/>
      <c r="F1030" s="26"/>
      <c r="G1030" s="24"/>
      <c r="H1030" s="24"/>
      <c r="I1030" s="24"/>
      <c r="J1030" s="24"/>
      <c r="K1030" s="24"/>
      <c r="L1030" s="24"/>
      <c r="M1030" s="24"/>
      <c r="N1030" s="24"/>
      <c r="O1030" s="24"/>
      <c r="P1030" s="25"/>
      <c r="Q1030" s="24"/>
      <c r="R1030" s="24"/>
      <c r="S1030" s="25"/>
      <c r="T1030" s="24"/>
      <c r="U1030" s="24"/>
      <c r="V1030" s="24"/>
      <c r="W1030" s="25"/>
      <c r="X1030" s="24"/>
      <c r="Y1030" s="24"/>
      <c r="Z1030" s="26"/>
      <c r="AA1030" s="26"/>
      <c r="AB1030" s="24"/>
      <c r="AC1030" s="26"/>
      <c r="AD1030" s="24"/>
      <c r="AE1030" s="24"/>
      <c r="AF1030" s="24"/>
      <c r="AG1030" s="24"/>
      <c r="AH1030" s="24"/>
      <c r="AI1030" s="24"/>
    </row>
    <row r="1031" spans="1:35" ht="13.2">
      <c r="A1031" s="20"/>
      <c r="B1031" s="21"/>
      <c r="C1031" s="21"/>
      <c r="D1031" s="21"/>
      <c r="E1031" s="21"/>
      <c r="F1031" s="26"/>
      <c r="G1031" s="24"/>
      <c r="H1031" s="24"/>
      <c r="I1031" s="24"/>
      <c r="J1031" s="24"/>
      <c r="K1031" s="24"/>
      <c r="L1031" s="24"/>
      <c r="M1031" s="24"/>
      <c r="N1031" s="24"/>
      <c r="O1031" s="24"/>
      <c r="P1031" s="25"/>
      <c r="Q1031" s="24"/>
      <c r="R1031" s="24"/>
      <c r="S1031" s="25"/>
      <c r="T1031" s="24"/>
      <c r="U1031" s="24"/>
      <c r="V1031" s="24"/>
      <c r="W1031" s="25"/>
      <c r="X1031" s="24"/>
      <c r="Y1031" s="24"/>
      <c r="Z1031" s="26"/>
      <c r="AA1031" s="26"/>
      <c r="AB1031" s="24"/>
      <c r="AC1031" s="26"/>
      <c r="AD1031" s="24"/>
      <c r="AE1031" s="24"/>
      <c r="AF1031" s="24"/>
      <c r="AG1031" s="24"/>
      <c r="AH1031" s="24"/>
      <c r="AI1031" s="24"/>
    </row>
    <row r="1032" spans="1:35" ht="13.2">
      <c r="A1032" s="20"/>
      <c r="B1032" s="21"/>
      <c r="C1032" s="21"/>
      <c r="D1032" s="21"/>
      <c r="E1032" s="21"/>
      <c r="F1032" s="26"/>
      <c r="G1032" s="24"/>
      <c r="H1032" s="24"/>
      <c r="I1032" s="24"/>
      <c r="J1032" s="24"/>
      <c r="K1032" s="24"/>
      <c r="L1032" s="24"/>
      <c r="M1032" s="24"/>
      <c r="N1032" s="24"/>
      <c r="O1032" s="24"/>
      <c r="P1032" s="25"/>
      <c r="Q1032" s="24"/>
      <c r="R1032" s="24"/>
      <c r="S1032" s="25"/>
      <c r="T1032" s="24"/>
      <c r="U1032" s="24"/>
      <c r="V1032" s="24"/>
      <c r="W1032" s="25"/>
      <c r="X1032" s="24"/>
      <c r="Y1032" s="24"/>
      <c r="Z1032" s="26"/>
      <c r="AA1032" s="26"/>
      <c r="AB1032" s="24"/>
      <c r="AC1032" s="26"/>
      <c r="AD1032" s="24"/>
      <c r="AE1032" s="24"/>
      <c r="AF1032" s="24"/>
      <c r="AG1032" s="24"/>
      <c r="AH1032" s="24"/>
      <c r="AI1032" s="24"/>
    </row>
    <row r="1033" spans="1:35" ht="13.2">
      <c r="A1033" s="20"/>
      <c r="B1033" s="21"/>
      <c r="C1033" s="21"/>
      <c r="D1033" s="21"/>
      <c r="E1033" s="21"/>
      <c r="F1033" s="26"/>
      <c r="G1033" s="24"/>
      <c r="H1033" s="24"/>
      <c r="I1033" s="24"/>
      <c r="J1033" s="24"/>
      <c r="K1033" s="24"/>
      <c r="L1033" s="24"/>
      <c r="M1033" s="24"/>
      <c r="N1033" s="24"/>
      <c r="O1033" s="24"/>
      <c r="P1033" s="25"/>
      <c r="Q1033" s="24"/>
      <c r="R1033" s="24"/>
      <c r="S1033" s="25"/>
      <c r="T1033" s="24"/>
      <c r="U1033" s="24"/>
      <c r="V1033" s="24"/>
      <c r="W1033" s="25"/>
      <c r="X1033" s="24"/>
      <c r="Y1033" s="24"/>
      <c r="Z1033" s="26"/>
      <c r="AA1033" s="26"/>
      <c r="AB1033" s="24"/>
      <c r="AC1033" s="26"/>
      <c r="AD1033" s="24"/>
      <c r="AE1033" s="24"/>
      <c r="AF1033" s="24"/>
      <c r="AG1033" s="24"/>
      <c r="AH1033" s="24"/>
      <c r="AI1033" s="24"/>
    </row>
    <row r="1034" spans="1:35" ht="13.2">
      <c r="A1034" s="20"/>
      <c r="B1034" s="21"/>
      <c r="C1034" s="21"/>
      <c r="D1034" s="21"/>
      <c r="E1034" s="21"/>
      <c r="F1034" s="26"/>
      <c r="G1034" s="24"/>
      <c r="H1034" s="24"/>
      <c r="I1034" s="24"/>
      <c r="J1034" s="24"/>
      <c r="K1034" s="24"/>
      <c r="L1034" s="24"/>
      <c r="M1034" s="24"/>
      <c r="N1034" s="24"/>
      <c r="O1034" s="24"/>
      <c r="P1034" s="25"/>
      <c r="Q1034" s="24"/>
      <c r="R1034" s="24"/>
      <c r="S1034" s="25"/>
      <c r="T1034" s="24"/>
      <c r="U1034" s="24"/>
      <c r="V1034" s="24"/>
      <c r="W1034" s="25"/>
      <c r="X1034" s="24"/>
      <c r="Y1034" s="24"/>
      <c r="Z1034" s="26"/>
      <c r="AA1034" s="26"/>
      <c r="AB1034" s="24"/>
      <c r="AC1034" s="26"/>
      <c r="AD1034" s="24"/>
      <c r="AE1034" s="24"/>
      <c r="AF1034" s="24"/>
      <c r="AG1034" s="24"/>
      <c r="AH1034" s="24"/>
      <c r="AI1034" s="24"/>
    </row>
    <row r="1035" spans="1:35" ht="13.2">
      <c r="A1035" s="20"/>
      <c r="B1035" s="21"/>
      <c r="C1035" s="21"/>
      <c r="D1035" s="21"/>
      <c r="E1035" s="21"/>
      <c r="F1035" s="26"/>
      <c r="G1035" s="24"/>
      <c r="H1035" s="24"/>
      <c r="I1035" s="24"/>
      <c r="J1035" s="24"/>
      <c r="K1035" s="24"/>
      <c r="L1035" s="24"/>
      <c r="M1035" s="24"/>
      <c r="N1035" s="24"/>
      <c r="O1035" s="24"/>
      <c r="P1035" s="25"/>
      <c r="Q1035" s="24"/>
      <c r="R1035" s="24"/>
      <c r="S1035" s="25"/>
      <c r="T1035" s="24"/>
      <c r="U1035" s="24"/>
      <c r="V1035" s="24"/>
      <c r="W1035" s="25"/>
      <c r="X1035" s="24"/>
      <c r="Y1035" s="24"/>
      <c r="Z1035" s="26"/>
      <c r="AA1035" s="26"/>
      <c r="AB1035" s="24"/>
      <c r="AC1035" s="26"/>
      <c r="AD1035" s="24"/>
      <c r="AE1035" s="24"/>
      <c r="AF1035" s="24"/>
      <c r="AG1035" s="24"/>
      <c r="AH1035" s="24"/>
      <c r="AI1035" s="24"/>
    </row>
    <row r="1036" spans="1:35" ht="13.2">
      <c r="A1036" s="20"/>
      <c r="B1036" s="21"/>
      <c r="C1036" s="21"/>
      <c r="D1036" s="21"/>
      <c r="E1036" s="21"/>
      <c r="F1036" s="26"/>
      <c r="G1036" s="24"/>
      <c r="H1036" s="24"/>
      <c r="I1036" s="24"/>
      <c r="J1036" s="24"/>
      <c r="K1036" s="24"/>
      <c r="L1036" s="24"/>
      <c r="M1036" s="24"/>
      <c r="N1036" s="24"/>
      <c r="O1036" s="24"/>
      <c r="P1036" s="25"/>
      <c r="Q1036" s="24"/>
      <c r="R1036" s="24"/>
      <c r="S1036" s="25"/>
      <c r="T1036" s="24"/>
      <c r="U1036" s="24"/>
      <c r="V1036" s="24"/>
      <c r="W1036" s="25"/>
      <c r="X1036" s="24"/>
      <c r="Y1036" s="24"/>
      <c r="Z1036" s="26"/>
      <c r="AA1036" s="26"/>
      <c r="AB1036" s="24"/>
      <c r="AC1036" s="26"/>
      <c r="AD1036" s="24"/>
      <c r="AE1036" s="24"/>
      <c r="AF1036" s="24"/>
      <c r="AG1036" s="24"/>
      <c r="AH1036" s="24"/>
      <c r="AI1036" s="24"/>
    </row>
    <row r="1037" spans="1:35" ht="13.2">
      <c r="A1037" s="20"/>
      <c r="B1037" s="21"/>
      <c r="C1037" s="21"/>
      <c r="D1037" s="21"/>
      <c r="E1037" s="21"/>
      <c r="F1037" s="26"/>
      <c r="G1037" s="24"/>
      <c r="H1037" s="24"/>
      <c r="I1037" s="24"/>
      <c r="J1037" s="24"/>
      <c r="K1037" s="24"/>
      <c r="L1037" s="24"/>
      <c r="M1037" s="24"/>
      <c r="N1037" s="24"/>
      <c r="O1037" s="24"/>
      <c r="P1037" s="25"/>
      <c r="Q1037" s="24"/>
      <c r="R1037" s="24"/>
      <c r="S1037" s="25"/>
      <c r="T1037" s="24"/>
      <c r="U1037" s="24"/>
      <c r="V1037" s="24"/>
      <c r="W1037" s="25"/>
      <c r="X1037" s="24"/>
      <c r="Y1037" s="24"/>
      <c r="Z1037" s="26"/>
      <c r="AA1037" s="26"/>
      <c r="AB1037" s="24"/>
      <c r="AC1037" s="26"/>
      <c r="AD1037" s="24"/>
      <c r="AE1037" s="24"/>
      <c r="AF1037" s="24"/>
      <c r="AG1037" s="24"/>
      <c r="AH1037" s="24"/>
      <c r="AI1037" s="24"/>
    </row>
    <row r="1038" spans="1:35" ht="13.2">
      <c r="A1038" s="20"/>
      <c r="B1038" s="21"/>
      <c r="C1038" s="21"/>
      <c r="D1038" s="21"/>
      <c r="E1038" s="21"/>
      <c r="F1038" s="26"/>
      <c r="G1038" s="24"/>
      <c r="H1038" s="24"/>
      <c r="I1038" s="24"/>
      <c r="J1038" s="24"/>
      <c r="K1038" s="24"/>
      <c r="L1038" s="24"/>
      <c r="M1038" s="24"/>
      <c r="N1038" s="24"/>
      <c r="O1038" s="24"/>
      <c r="P1038" s="25"/>
      <c r="Q1038" s="24"/>
      <c r="R1038" s="24"/>
      <c r="S1038" s="25"/>
      <c r="T1038" s="24"/>
      <c r="U1038" s="24"/>
      <c r="V1038" s="24"/>
      <c r="W1038" s="25"/>
      <c r="X1038" s="24"/>
      <c r="Y1038" s="24"/>
      <c r="Z1038" s="26"/>
      <c r="AA1038" s="26"/>
      <c r="AB1038" s="24"/>
      <c r="AC1038" s="26"/>
      <c r="AD1038" s="24"/>
      <c r="AE1038" s="24"/>
      <c r="AF1038" s="24"/>
      <c r="AG1038" s="24"/>
      <c r="AH1038" s="24"/>
      <c r="AI1038" s="24"/>
    </row>
    <row r="1039" spans="1:35" ht="13.2">
      <c r="A1039" s="20"/>
      <c r="B1039" s="21"/>
      <c r="C1039" s="21"/>
      <c r="D1039" s="21"/>
      <c r="E1039" s="21"/>
      <c r="F1039" s="26"/>
      <c r="G1039" s="24"/>
      <c r="H1039" s="24"/>
      <c r="I1039" s="24"/>
      <c r="J1039" s="24"/>
      <c r="K1039" s="24"/>
      <c r="L1039" s="24"/>
      <c r="M1039" s="24"/>
      <c r="N1039" s="24"/>
      <c r="O1039" s="24"/>
      <c r="P1039" s="25"/>
      <c r="Q1039" s="24"/>
      <c r="R1039" s="24"/>
      <c r="S1039" s="25"/>
      <c r="T1039" s="24"/>
      <c r="U1039" s="24"/>
      <c r="V1039" s="24"/>
      <c r="W1039" s="25"/>
      <c r="X1039" s="24"/>
      <c r="Y1039" s="24"/>
      <c r="Z1039" s="26"/>
      <c r="AA1039" s="26"/>
      <c r="AB1039" s="24"/>
      <c r="AC1039" s="26"/>
      <c r="AD1039" s="24"/>
      <c r="AE1039" s="24"/>
      <c r="AF1039" s="24"/>
      <c r="AG1039" s="24"/>
      <c r="AH1039" s="24"/>
      <c r="AI1039" s="24"/>
    </row>
    <row r="1040" spans="1:35" ht="13.2">
      <c r="A1040" s="20"/>
      <c r="B1040" s="21"/>
      <c r="C1040" s="21"/>
      <c r="D1040" s="21"/>
      <c r="E1040" s="21"/>
      <c r="F1040" s="26"/>
      <c r="G1040" s="24"/>
      <c r="H1040" s="24"/>
      <c r="I1040" s="24"/>
      <c r="J1040" s="24"/>
      <c r="K1040" s="24"/>
      <c r="L1040" s="24"/>
      <c r="M1040" s="24"/>
      <c r="N1040" s="24"/>
      <c r="O1040" s="24"/>
      <c r="P1040" s="25"/>
      <c r="Q1040" s="24"/>
      <c r="R1040" s="24"/>
      <c r="S1040" s="25"/>
      <c r="T1040" s="24"/>
      <c r="U1040" s="24"/>
      <c r="V1040" s="24"/>
      <c r="W1040" s="25"/>
      <c r="X1040" s="24"/>
      <c r="Y1040" s="24"/>
      <c r="Z1040" s="26"/>
      <c r="AA1040" s="26"/>
      <c r="AB1040" s="24"/>
      <c r="AC1040" s="26"/>
      <c r="AD1040" s="24"/>
      <c r="AE1040" s="24"/>
      <c r="AF1040" s="24"/>
      <c r="AG1040" s="24"/>
      <c r="AH1040" s="24"/>
      <c r="AI1040" s="24"/>
    </row>
    <row r="1041" spans="1:35" ht="13.2">
      <c r="A1041" s="20"/>
      <c r="B1041" s="21"/>
      <c r="C1041" s="21"/>
      <c r="D1041" s="21"/>
      <c r="E1041" s="21"/>
      <c r="F1041" s="26"/>
      <c r="G1041" s="24"/>
      <c r="H1041" s="24"/>
      <c r="I1041" s="24"/>
      <c r="J1041" s="24"/>
      <c r="K1041" s="24"/>
      <c r="L1041" s="24"/>
      <c r="M1041" s="24"/>
      <c r="N1041" s="24"/>
      <c r="O1041" s="24"/>
      <c r="P1041" s="25"/>
      <c r="Q1041" s="24"/>
      <c r="R1041" s="24"/>
      <c r="S1041" s="25"/>
      <c r="T1041" s="24"/>
      <c r="U1041" s="24"/>
      <c r="V1041" s="24"/>
      <c r="W1041" s="25"/>
      <c r="X1041" s="24"/>
      <c r="Y1041" s="24"/>
      <c r="Z1041" s="26"/>
      <c r="AA1041" s="26"/>
      <c r="AB1041" s="24"/>
      <c r="AC1041" s="26"/>
      <c r="AD1041" s="24"/>
      <c r="AE1041" s="24"/>
      <c r="AF1041" s="24"/>
      <c r="AG1041" s="24"/>
      <c r="AH1041" s="24"/>
      <c r="AI1041" s="24"/>
    </row>
    <row r="1042" spans="1:35" ht="13.2">
      <c r="A1042" s="20"/>
      <c r="B1042" s="21"/>
      <c r="C1042" s="21"/>
      <c r="D1042" s="21"/>
      <c r="E1042" s="21"/>
      <c r="F1042" s="26"/>
      <c r="G1042" s="24"/>
      <c r="H1042" s="24"/>
      <c r="I1042" s="24"/>
      <c r="J1042" s="24"/>
      <c r="K1042" s="24"/>
      <c r="L1042" s="24"/>
      <c r="M1042" s="24"/>
      <c r="N1042" s="24"/>
      <c r="O1042" s="24"/>
      <c r="P1042" s="25"/>
      <c r="Q1042" s="24"/>
      <c r="R1042" s="24"/>
      <c r="S1042" s="25"/>
      <c r="T1042" s="24"/>
      <c r="U1042" s="24"/>
      <c r="V1042" s="24"/>
      <c r="W1042" s="25"/>
      <c r="X1042" s="24"/>
      <c r="Y1042" s="24"/>
      <c r="Z1042" s="26"/>
      <c r="AA1042" s="26"/>
      <c r="AB1042" s="24"/>
      <c r="AC1042" s="26"/>
      <c r="AD1042" s="24"/>
      <c r="AE1042" s="24"/>
      <c r="AF1042" s="24"/>
      <c r="AG1042" s="24"/>
      <c r="AH1042" s="24"/>
      <c r="AI1042" s="24"/>
    </row>
    <row r="1043" spans="1:35" ht="13.2">
      <c r="A1043" s="20"/>
      <c r="B1043" s="21"/>
      <c r="C1043" s="21"/>
      <c r="D1043" s="21"/>
      <c r="E1043" s="21"/>
      <c r="F1043" s="26"/>
      <c r="G1043" s="24"/>
      <c r="H1043" s="24"/>
      <c r="I1043" s="24"/>
      <c r="J1043" s="24"/>
      <c r="K1043" s="24"/>
      <c r="L1043" s="24"/>
      <c r="M1043" s="24"/>
      <c r="N1043" s="24"/>
      <c r="O1043" s="24"/>
      <c r="P1043" s="25"/>
      <c r="Q1043" s="24"/>
      <c r="R1043" s="24"/>
      <c r="S1043" s="25"/>
      <c r="T1043" s="24"/>
      <c r="U1043" s="24"/>
      <c r="V1043" s="24"/>
      <c r="W1043" s="25"/>
      <c r="X1043" s="24"/>
      <c r="Y1043" s="24"/>
      <c r="Z1043" s="26"/>
      <c r="AA1043" s="26"/>
      <c r="AB1043" s="24"/>
      <c r="AC1043" s="26"/>
      <c r="AD1043" s="24"/>
      <c r="AE1043" s="24"/>
      <c r="AF1043" s="24"/>
      <c r="AG1043" s="24"/>
      <c r="AH1043" s="24"/>
      <c r="AI1043" s="24"/>
    </row>
    <row r="1044" spans="1:35" ht="13.2">
      <c r="A1044" s="20"/>
      <c r="B1044" s="21"/>
      <c r="C1044" s="21"/>
      <c r="D1044" s="21"/>
      <c r="E1044" s="21"/>
      <c r="F1044" s="26"/>
      <c r="G1044" s="24"/>
      <c r="H1044" s="24"/>
      <c r="I1044" s="24"/>
      <c r="J1044" s="24"/>
      <c r="K1044" s="24"/>
      <c r="L1044" s="24"/>
      <c r="M1044" s="24"/>
      <c r="N1044" s="24"/>
      <c r="O1044" s="24"/>
      <c r="P1044" s="25"/>
      <c r="Q1044" s="24"/>
      <c r="R1044" s="24"/>
      <c r="S1044" s="25"/>
      <c r="T1044" s="24"/>
      <c r="U1044" s="24"/>
      <c r="V1044" s="24"/>
      <c r="W1044" s="25"/>
      <c r="X1044" s="24"/>
      <c r="Y1044" s="24"/>
      <c r="Z1044" s="26"/>
      <c r="AA1044" s="26"/>
      <c r="AB1044" s="24"/>
      <c r="AC1044" s="26"/>
      <c r="AD1044" s="24"/>
      <c r="AE1044" s="24"/>
      <c r="AF1044" s="24"/>
      <c r="AG1044" s="24"/>
      <c r="AH1044" s="24"/>
      <c r="AI1044" s="24"/>
    </row>
    <row r="1045" spans="1:35" ht="13.2">
      <c r="A1045" s="20"/>
      <c r="B1045" s="21"/>
      <c r="C1045" s="21"/>
      <c r="D1045" s="21"/>
      <c r="E1045" s="21"/>
      <c r="F1045" s="26"/>
      <c r="G1045" s="24"/>
      <c r="H1045" s="24"/>
      <c r="I1045" s="24"/>
      <c r="J1045" s="24"/>
      <c r="K1045" s="24"/>
      <c r="L1045" s="24"/>
      <c r="M1045" s="24"/>
      <c r="N1045" s="24"/>
      <c r="O1045" s="24"/>
      <c r="P1045" s="25"/>
      <c r="Q1045" s="24"/>
      <c r="R1045" s="24"/>
      <c r="S1045" s="25"/>
      <c r="T1045" s="24"/>
      <c r="U1045" s="24"/>
      <c r="V1045" s="24"/>
      <c r="W1045" s="25"/>
      <c r="X1045" s="24"/>
      <c r="Y1045" s="24"/>
      <c r="Z1045" s="26"/>
      <c r="AA1045" s="26"/>
      <c r="AB1045" s="24"/>
      <c r="AC1045" s="26"/>
      <c r="AD1045" s="24"/>
      <c r="AE1045" s="24"/>
      <c r="AF1045" s="24"/>
      <c r="AG1045" s="24"/>
      <c r="AH1045" s="24"/>
      <c r="AI1045" s="24"/>
    </row>
    <row r="1046" spans="1:35" ht="13.2">
      <c r="A1046" s="20"/>
      <c r="B1046" s="21"/>
      <c r="C1046" s="21"/>
      <c r="D1046" s="21"/>
      <c r="E1046" s="21"/>
      <c r="F1046" s="26"/>
      <c r="G1046" s="24"/>
      <c r="H1046" s="24"/>
      <c r="I1046" s="24"/>
      <c r="J1046" s="24"/>
      <c r="K1046" s="24"/>
      <c r="L1046" s="24"/>
      <c r="M1046" s="24"/>
      <c r="N1046" s="24"/>
      <c r="O1046" s="24"/>
      <c r="P1046" s="25"/>
      <c r="Q1046" s="24"/>
      <c r="R1046" s="24"/>
      <c r="S1046" s="25"/>
      <c r="T1046" s="24"/>
      <c r="U1046" s="24"/>
      <c r="V1046" s="24"/>
      <c r="W1046" s="25"/>
      <c r="X1046" s="24"/>
      <c r="Y1046" s="24"/>
      <c r="Z1046" s="26"/>
      <c r="AA1046" s="26"/>
      <c r="AB1046" s="24"/>
      <c r="AC1046" s="26"/>
      <c r="AD1046" s="24"/>
      <c r="AE1046" s="24"/>
      <c r="AF1046" s="24"/>
      <c r="AG1046" s="24"/>
      <c r="AH1046" s="24"/>
      <c r="AI1046" s="24"/>
    </row>
    <row r="1047" spans="1:35" ht="13.2">
      <c r="A1047" s="20"/>
      <c r="B1047" s="21"/>
      <c r="C1047" s="21"/>
      <c r="D1047" s="21"/>
      <c r="E1047" s="21"/>
      <c r="F1047" s="26"/>
      <c r="G1047" s="24"/>
      <c r="H1047" s="24"/>
      <c r="I1047" s="24"/>
      <c r="J1047" s="24"/>
      <c r="K1047" s="24"/>
      <c r="L1047" s="24"/>
      <c r="M1047" s="24"/>
      <c r="N1047" s="24"/>
      <c r="O1047" s="24"/>
      <c r="P1047" s="25"/>
      <c r="Q1047" s="24"/>
      <c r="R1047" s="24"/>
      <c r="S1047" s="25"/>
      <c r="T1047" s="24"/>
      <c r="U1047" s="24"/>
      <c r="V1047" s="24"/>
      <c r="W1047" s="25"/>
      <c r="X1047" s="24"/>
      <c r="Y1047" s="24"/>
      <c r="Z1047" s="26"/>
      <c r="AA1047" s="26"/>
      <c r="AB1047" s="24"/>
      <c r="AC1047" s="26"/>
      <c r="AD1047" s="24"/>
      <c r="AE1047" s="24"/>
      <c r="AF1047" s="24"/>
      <c r="AG1047" s="24"/>
      <c r="AH1047" s="24"/>
      <c r="AI1047" s="24"/>
    </row>
    <row r="1048" spans="1:35" ht="13.2">
      <c r="A1048" s="20"/>
      <c r="B1048" s="21"/>
      <c r="C1048" s="21"/>
      <c r="D1048" s="21"/>
      <c r="E1048" s="21"/>
      <c r="F1048" s="26"/>
      <c r="G1048" s="24"/>
      <c r="H1048" s="24"/>
      <c r="I1048" s="24"/>
      <c r="J1048" s="24"/>
      <c r="K1048" s="24"/>
      <c r="L1048" s="24"/>
      <c r="M1048" s="24"/>
      <c r="N1048" s="24"/>
      <c r="O1048" s="24"/>
      <c r="P1048" s="25"/>
      <c r="Q1048" s="24"/>
      <c r="R1048" s="24"/>
      <c r="S1048" s="25"/>
      <c r="T1048" s="24"/>
      <c r="U1048" s="24"/>
      <c r="V1048" s="24"/>
      <c r="W1048" s="25"/>
      <c r="X1048" s="24"/>
      <c r="Y1048" s="24"/>
      <c r="Z1048" s="26"/>
      <c r="AA1048" s="26"/>
      <c r="AB1048" s="24"/>
      <c r="AC1048" s="26"/>
      <c r="AD1048" s="24"/>
      <c r="AE1048" s="24"/>
      <c r="AF1048" s="24"/>
      <c r="AG1048" s="24"/>
      <c r="AH1048" s="24"/>
      <c r="AI1048" s="24"/>
    </row>
    <row r="1049" spans="1:35" ht="13.2">
      <c r="A1049" s="20"/>
      <c r="B1049" s="21"/>
      <c r="C1049" s="21"/>
      <c r="D1049" s="21"/>
      <c r="E1049" s="21"/>
      <c r="F1049" s="26"/>
      <c r="G1049" s="24"/>
      <c r="H1049" s="24"/>
      <c r="I1049" s="24"/>
      <c r="J1049" s="24"/>
      <c r="K1049" s="24"/>
      <c r="L1049" s="24"/>
      <c r="M1049" s="24"/>
      <c r="N1049" s="24"/>
      <c r="O1049" s="24"/>
      <c r="P1049" s="25"/>
      <c r="Q1049" s="24"/>
      <c r="R1049" s="24"/>
      <c r="S1049" s="25"/>
      <c r="T1049" s="24"/>
      <c r="U1049" s="24"/>
      <c r="V1049" s="24"/>
      <c r="W1049" s="25"/>
      <c r="X1049" s="24"/>
      <c r="Y1049" s="24"/>
      <c r="Z1049" s="26"/>
      <c r="AA1049" s="26"/>
      <c r="AB1049" s="24"/>
      <c r="AC1049" s="26"/>
      <c r="AD1049" s="24"/>
      <c r="AE1049" s="24"/>
      <c r="AF1049" s="24"/>
      <c r="AG1049" s="24"/>
      <c r="AH1049" s="24"/>
      <c r="AI1049" s="24"/>
    </row>
    <row r="1050" spans="1:35" ht="13.2">
      <c r="A1050" s="20"/>
      <c r="B1050" s="21"/>
      <c r="C1050" s="21"/>
      <c r="D1050" s="21"/>
      <c r="E1050" s="21"/>
      <c r="F1050" s="26"/>
      <c r="G1050" s="24"/>
      <c r="H1050" s="24"/>
      <c r="I1050" s="24"/>
      <c r="J1050" s="24"/>
      <c r="K1050" s="24"/>
      <c r="L1050" s="24"/>
      <c r="M1050" s="24"/>
      <c r="N1050" s="24"/>
      <c r="O1050" s="24"/>
      <c r="P1050" s="25"/>
      <c r="Q1050" s="24"/>
      <c r="R1050" s="24"/>
      <c r="S1050" s="25"/>
      <c r="T1050" s="24"/>
      <c r="U1050" s="24"/>
      <c r="V1050" s="24"/>
      <c r="W1050" s="25"/>
      <c r="X1050" s="24"/>
      <c r="Y1050" s="24"/>
      <c r="Z1050" s="26"/>
      <c r="AA1050" s="26"/>
      <c r="AB1050" s="24"/>
      <c r="AC1050" s="26"/>
      <c r="AD1050" s="24"/>
      <c r="AE1050" s="24"/>
      <c r="AF1050" s="24"/>
      <c r="AG1050" s="24"/>
      <c r="AH1050" s="24"/>
      <c r="AI1050" s="24"/>
    </row>
    <row r="1051" spans="1:35" ht="13.2">
      <c r="A1051" s="20"/>
      <c r="B1051" s="21"/>
      <c r="C1051" s="21"/>
      <c r="D1051" s="21"/>
      <c r="E1051" s="21"/>
      <c r="F1051" s="26"/>
      <c r="G1051" s="24"/>
      <c r="H1051" s="24"/>
      <c r="I1051" s="24"/>
      <c r="J1051" s="24"/>
      <c r="K1051" s="24"/>
      <c r="L1051" s="24"/>
      <c r="M1051" s="24"/>
      <c r="N1051" s="24"/>
      <c r="O1051" s="24"/>
      <c r="P1051" s="25"/>
      <c r="Q1051" s="24"/>
      <c r="R1051" s="24"/>
      <c r="S1051" s="25"/>
      <c r="T1051" s="24"/>
      <c r="U1051" s="24"/>
      <c r="V1051" s="24"/>
      <c r="W1051" s="25"/>
      <c r="X1051" s="24"/>
      <c r="Y1051" s="24"/>
      <c r="Z1051" s="26"/>
      <c r="AA1051" s="26"/>
      <c r="AB1051" s="24"/>
      <c r="AC1051" s="26"/>
      <c r="AD1051" s="24"/>
      <c r="AE1051" s="24"/>
      <c r="AF1051" s="24"/>
      <c r="AG1051" s="24"/>
      <c r="AH1051" s="24"/>
      <c r="AI1051" s="24"/>
    </row>
    <row r="1052" spans="1:35" ht="13.2">
      <c r="A1052" s="20"/>
      <c r="B1052" s="21"/>
      <c r="C1052" s="21"/>
      <c r="D1052" s="21"/>
      <c r="E1052" s="21"/>
      <c r="F1052" s="26"/>
      <c r="G1052" s="24"/>
      <c r="H1052" s="24"/>
      <c r="I1052" s="24"/>
      <c r="J1052" s="24"/>
      <c r="K1052" s="24"/>
      <c r="L1052" s="24"/>
      <c r="M1052" s="24"/>
      <c r="N1052" s="24"/>
      <c r="O1052" s="24"/>
      <c r="P1052" s="25"/>
      <c r="Q1052" s="24"/>
      <c r="R1052" s="24"/>
      <c r="S1052" s="25"/>
      <c r="T1052" s="24"/>
      <c r="U1052" s="24"/>
      <c r="V1052" s="24"/>
      <c r="W1052" s="25"/>
      <c r="X1052" s="24"/>
      <c r="Y1052" s="24"/>
      <c r="Z1052" s="26"/>
      <c r="AA1052" s="26"/>
      <c r="AB1052" s="24"/>
      <c r="AC1052" s="26"/>
      <c r="AD1052" s="24"/>
      <c r="AE1052" s="24"/>
      <c r="AF1052" s="24"/>
      <c r="AG1052" s="24"/>
      <c r="AH1052" s="24"/>
      <c r="AI1052" s="24"/>
    </row>
    <row r="1053" spans="1:35" ht="13.2">
      <c r="A1053" s="20"/>
      <c r="B1053" s="21"/>
      <c r="C1053" s="21"/>
      <c r="D1053" s="21"/>
      <c r="E1053" s="21"/>
      <c r="F1053" s="26"/>
      <c r="G1053" s="24"/>
      <c r="H1053" s="24"/>
      <c r="I1053" s="24"/>
      <c r="J1053" s="24"/>
      <c r="K1053" s="24"/>
      <c r="L1053" s="24"/>
      <c r="M1053" s="24"/>
      <c r="N1053" s="24"/>
      <c r="O1053" s="24"/>
      <c r="P1053" s="25"/>
      <c r="Q1053" s="24"/>
      <c r="R1053" s="24"/>
      <c r="S1053" s="25"/>
      <c r="T1053" s="24"/>
      <c r="U1053" s="24"/>
      <c r="V1053" s="24"/>
      <c r="W1053" s="25"/>
      <c r="X1053" s="24"/>
      <c r="Y1053" s="24"/>
      <c r="Z1053" s="26"/>
      <c r="AA1053" s="26"/>
      <c r="AB1053" s="24"/>
      <c r="AC1053" s="26"/>
      <c r="AD1053" s="24"/>
      <c r="AE1053" s="24"/>
      <c r="AF1053" s="24"/>
      <c r="AG1053" s="24"/>
      <c r="AH1053" s="24"/>
      <c r="AI1053" s="24"/>
    </row>
    <row r="1054" spans="1:35" ht="13.2">
      <c r="A1054" s="20"/>
      <c r="B1054" s="21"/>
      <c r="C1054" s="21"/>
      <c r="D1054" s="21"/>
      <c r="E1054" s="21"/>
      <c r="F1054" s="26"/>
      <c r="G1054" s="24"/>
      <c r="H1054" s="24"/>
      <c r="I1054" s="24"/>
      <c r="J1054" s="24"/>
      <c r="K1054" s="24"/>
      <c r="L1054" s="24"/>
      <c r="M1054" s="24"/>
      <c r="N1054" s="24"/>
      <c r="O1054" s="24"/>
      <c r="P1054" s="25"/>
      <c r="Q1054" s="24"/>
      <c r="R1054" s="24"/>
      <c r="S1054" s="25"/>
      <c r="T1054" s="24"/>
      <c r="U1054" s="24"/>
      <c r="V1054" s="24"/>
      <c r="W1054" s="25"/>
      <c r="X1054" s="24"/>
      <c r="Y1054" s="24"/>
      <c r="Z1054" s="26"/>
      <c r="AA1054" s="26"/>
      <c r="AB1054" s="24"/>
      <c r="AC1054" s="26"/>
      <c r="AD1054" s="24"/>
      <c r="AE1054" s="24"/>
      <c r="AF1054" s="24"/>
      <c r="AG1054" s="24"/>
      <c r="AH1054" s="24"/>
      <c r="AI1054" s="24"/>
    </row>
    <row r="1055" spans="1:35" ht="13.2">
      <c r="A1055" s="20"/>
      <c r="B1055" s="21"/>
      <c r="C1055" s="21"/>
      <c r="D1055" s="21"/>
      <c r="E1055" s="21"/>
      <c r="F1055" s="26"/>
      <c r="G1055" s="24"/>
      <c r="H1055" s="24"/>
      <c r="I1055" s="24"/>
      <c r="J1055" s="24"/>
      <c r="K1055" s="24"/>
      <c r="L1055" s="24"/>
      <c r="M1055" s="24"/>
      <c r="N1055" s="24"/>
      <c r="O1055" s="24"/>
      <c r="P1055" s="25"/>
      <c r="Q1055" s="24"/>
      <c r="R1055" s="24"/>
      <c r="S1055" s="25"/>
      <c r="T1055" s="24"/>
      <c r="U1055" s="24"/>
      <c r="V1055" s="24"/>
      <c r="W1055" s="25"/>
      <c r="X1055" s="24"/>
      <c r="Y1055" s="24"/>
      <c r="Z1055" s="26"/>
      <c r="AA1055" s="26"/>
      <c r="AB1055" s="24"/>
      <c r="AC1055" s="26"/>
      <c r="AD1055" s="24"/>
      <c r="AE1055" s="24"/>
      <c r="AF1055" s="24"/>
      <c r="AG1055" s="24"/>
      <c r="AH1055" s="24"/>
      <c r="AI1055" s="24"/>
    </row>
    <row r="1056" spans="1:35" ht="13.2">
      <c r="A1056" s="20"/>
      <c r="B1056" s="21"/>
      <c r="C1056" s="21"/>
      <c r="D1056" s="21"/>
      <c r="E1056" s="21"/>
      <c r="F1056" s="26"/>
      <c r="G1056" s="24"/>
      <c r="H1056" s="24"/>
      <c r="I1056" s="24"/>
      <c r="J1056" s="24"/>
      <c r="K1056" s="24"/>
      <c r="L1056" s="24"/>
      <c r="M1056" s="24"/>
      <c r="N1056" s="24"/>
      <c r="O1056" s="24"/>
      <c r="P1056" s="25"/>
      <c r="Q1056" s="24"/>
      <c r="R1056" s="24"/>
      <c r="S1056" s="25"/>
      <c r="T1056" s="24"/>
      <c r="U1056" s="24"/>
      <c r="V1056" s="24"/>
      <c r="W1056" s="25"/>
      <c r="X1056" s="24"/>
      <c r="Y1056" s="24"/>
      <c r="Z1056" s="26"/>
      <c r="AA1056" s="26"/>
      <c r="AB1056" s="24"/>
      <c r="AC1056" s="26"/>
      <c r="AD1056" s="24"/>
      <c r="AE1056" s="24"/>
      <c r="AF1056" s="24"/>
      <c r="AG1056" s="24"/>
      <c r="AH1056" s="24"/>
      <c r="AI1056" s="24"/>
    </row>
    <row r="1057" spans="1:35" ht="13.2">
      <c r="A1057" s="20"/>
      <c r="B1057" s="21"/>
      <c r="C1057" s="21"/>
      <c r="D1057" s="21"/>
      <c r="E1057" s="21"/>
      <c r="F1057" s="26"/>
      <c r="G1057" s="24"/>
      <c r="H1057" s="24"/>
      <c r="I1057" s="24"/>
      <c r="J1057" s="24"/>
      <c r="K1057" s="24"/>
      <c r="L1057" s="24"/>
      <c r="M1057" s="24"/>
      <c r="N1057" s="24"/>
      <c r="O1057" s="24"/>
      <c r="P1057" s="25"/>
      <c r="Q1057" s="24"/>
      <c r="R1057" s="24"/>
      <c r="S1057" s="25"/>
      <c r="T1057" s="24"/>
      <c r="U1057" s="24"/>
      <c r="V1057" s="24"/>
      <c r="W1057" s="25"/>
      <c r="X1057" s="24"/>
      <c r="Y1057" s="24"/>
      <c r="Z1057" s="26"/>
      <c r="AA1057" s="26"/>
      <c r="AB1057" s="24"/>
      <c r="AC1057" s="26"/>
      <c r="AD1057" s="24"/>
      <c r="AE1057" s="24"/>
      <c r="AF1057" s="24"/>
      <c r="AG1057" s="24"/>
      <c r="AH1057" s="24"/>
      <c r="AI1057" s="24"/>
    </row>
    <row r="1058" spans="1:35" ht="13.2">
      <c r="A1058" s="20"/>
      <c r="B1058" s="21"/>
      <c r="C1058" s="21"/>
      <c r="D1058" s="21"/>
      <c r="E1058" s="21"/>
      <c r="F1058" s="26"/>
      <c r="G1058" s="24"/>
      <c r="H1058" s="24"/>
      <c r="I1058" s="24"/>
      <c r="J1058" s="24"/>
      <c r="K1058" s="24"/>
      <c r="L1058" s="24"/>
      <c r="M1058" s="24"/>
      <c r="N1058" s="24"/>
      <c r="O1058" s="24"/>
      <c r="P1058" s="25"/>
      <c r="Q1058" s="24"/>
      <c r="R1058" s="24"/>
      <c r="S1058" s="25"/>
      <c r="T1058" s="24"/>
      <c r="U1058" s="24"/>
      <c r="V1058" s="24"/>
      <c r="W1058" s="25"/>
      <c r="X1058" s="24"/>
      <c r="Y1058" s="24"/>
      <c r="Z1058" s="26"/>
      <c r="AA1058" s="26"/>
      <c r="AB1058" s="24"/>
      <c r="AC1058" s="26"/>
      <c r="AD1058" s="24"/>
      <c r="AE1058" s="24"/>
      <c r="AF1058" s="24"/>
      <c r="AG1058" s="24"/>
      <c r="AH1058" s="24"/>
      <c r="AI1058" s="24"/>
    </row>
    <row r="1059" spans="1:35" ht="13.2">
      <c r="A1059" s="20"/>
      <c r="B1059" s="21"/>
      <c r="C1059" s="21"/>
      <c r="D1059" s="21"/>
      <c r="E1059" s="21"/>
      <c r="F1059" s="26"/>
      <c r="G1059" s="24"/>
      <c r="H1059" s="24"/>
      <c r="I1059" s="24"/>
      <c r="J1059" s="24"/>
      <c r="K1059" s="24"/>
      <c r="L1059" s="24"/>
      <c r="M1059" s="24"/>
      <c r="N1059" s="24"/>
      <c r="O1059" s="24"/>
      <c r="P1059" s="25"/>
      <c r="Q1059" s="24"/>
      <c r="R1059" s="24"/>
      <c r="S1059" s="25"/>
      <c r="T1059" s="24"/>
      <c r="U1059" s="24"/>
      <c r="V1059" s="24"/>
      <c r="W1059" s="25"/>
      <c r="X1059" s="24"/>
      <c r="Y1059" s="24"/>
      <c r="Z1059" s="26"/>
      <c r="AA1059" s="26"/>
      <c r="AB1059" s="24"/>
      <c r="AC1059" s="26"/>
      <c r="AD1059" s="24"/>
      <c r="AE1059" s="24"/>
      <c r="AF1059" s="24"/>
      <c r="AG1059" s="24"/>
      <c r="AH1059" s="24"/>
      <c r="AI1059" s="24"/>
    </row>
    <row r="1060" spans="1:35" ht="13.2">
      <c r="A1060" s="20"/>
      <c r="B1060" s="21"/>
      <c r="C1060" s="21"/>
      <c r="D1060" s="21"/>
      <c r="E1060" s="21"/>
      <c r="F1060" s="26"/>
      <c r="G1060" s="24"/>
      <c r="H1060" s="24"/>
      <c r="I1060" s="24"/>
      <c r="J1060" s="24"/>
      <c r="K1060" s="24"/>
      <c r="L1060" s="24"/>
      <c r="M1060" s="24"/>
      <c r="N1060" s="24"/>
      <c r="O1060" s="24"/>
      <c r="P1060" s="25"/>
      <c r="Q1060" s="24"/>
      <c r="R1060" s="24"/>
      <c r="S1060" s="25"/>
      <c r="T1060" s="24"/>
      <c r="U1060" s="24"/>
      <c r="V1060" s="24"/>
      <c r="W1060" s="25"/>
      <c r="X1060" s="24"/>
      <c r="Y1060" s="24"/>
      <c r="Z1060" s="26"/>
      <c r="AA1060" s="26"/>
      <c r="AB1060" s="24"/>
      <c r="AC1060" s="26"/>
      <c r="AD1060" s="24"/>
      <c r="AE1060" s="24"/>
      <c r="AF1060" s="24"/>
      <c r="AG1060" s="24"/>
      <c r="AH1060" s="24"/>
      <c r="AI1060" s="24"/>
    </row>
    <row r="1061" spans="1:35" ht="13.2">
      <c r="A1061" s="20"/>
      <c r="B1061" s="21"/>
      <c r="C1061" s="21"/>
      <c r="D1061" s="21"/>
      <c r="E1061" s="21"/>
      <c r="F1061" s="26"/>
      <c r="G1061" s="24"/>
      <c r="H1061" s="24"/>
      <c r="I1061" s="24"/>
      <c r="J1061" s="24"/>
      <c r="K1061" s="24"/>
      <c r="L1061" s="24"/>
      <c r="M1061" s="24"/>
      <c r="N1061" s="24"/>
      <c r="O1061" s="24"/>
      <c r="P1061" s="25"/>
      <c r="Q1061" s="24"/>
      <c r="R1061" s="24"/>
      <c r="S1061" s="25"/>
      <c r="T1061" s="24"/>
      <c r="U1061" s="24"/>
      <c r="V1061" s="24"/>
      <c r="W1061" s="25"/>
      <c r="X1061" s="24"/>
      <c r="Y1061" s="24"/>
      <c r="Z1061" s="26"/>
      <c r="AA1061" s="26"/>
      <c r="AB1061" s="24"/>
      <c r="AC1061" s="26"/>
      <c r="AD1061" s="24"/>
      <c r="AE1061" s="24"/>
      <c r="AF1061" s="24"/>
      <c r="AG1061" s="24"/>
      <c r="AH1061" s="24"/>
      <c r="AI1061" s="24"/>
    </row>
    <row r="1062" spans="1:35" ht="13.2">
      <c r="A1062" s="20"/>
      <c r="B1062" s="21"/>
      <c r="C1062" s="21"/>
      <c r="D1062" s="21"/>
      <c r="E1062" s="21"/>
      <c r="F1062" s="26"/>
      <c r="G1062" s="24"/>
      <c r="H1062" s="24"/>
      <c r="I1062" s="24"/>
      <c r="J1062" s="24"/>
      <c r="K1062" s="24"/>
      <c r="L1062" s="24"/>
      <c r="M1062" s="24"/>
      <c r="N1062" s="24"/>
      <c r="O1062" s="24"/>
      <c r="P1062" s="25"/>
      <c r="Q1062" s="24"/>
      <c r="R1062" s="24"/>
      <c r="S1062" s="25"/>
      <c r="T1062" s="24"/>
      <c r="U1062" s="24"/>
      <c r="V1062" s="24"/>
      <c r="W1062" s="25"/>
      <c r="X1062" s="24"/>
      <c r="Y1062" s="24"/>
      <c r="Z1062" s="26"/>
      <c r="AA1062" s="26"/>
      <c r="AB1062" s="24"/>
      <c r="AC1062" s="26"/>
      <c r="AD1062" s="24"/>
      <c r="AE1062" s="24"/>
      <c r="AF1062" s="24"/>
      <c r="AG1062" s="24"/>
      <c r="AH1062" s="24"/>
      <c r="AI1062" s="24"/>
    </row>
    <row r="1063" spans="1:35" ht="13.2">
      <c r="A1063" s="20"/>
      <c r="B1063" s="21"/>
      <c r="C1063" s="21"/>
      <c r="D1063" s="21"/>
      <c r="E1063" s="21"/>
      <c r="F1063" s="26"/>
      <c r="G1063" s="24"/>
      <c r="H1063" s="24"/>
      <c r="I1063" s="24"/>
      <c r="J1063" s="24"/>
      <c r="K1063" s="24"/>
      <c r="L1063" s="24"/>
      <c r="M1063" s="24"/>
      <c r="N1063" s="24"/>
      <c r="O1063" s="24"/>
      <c r="P1063" s="25"/>
      <c r="Q1063" s="24"/>
      <c r="R1063" s="24"/>
      <c r="S1063" s="25"/>
      <c r="T1063" s="24"/>
      <c r="U1063" s="24"/>
      <c r="V1063" s="24"/>
      <c r="W1063" s="25"/>
      <c r="X1063" s="24"/>
      <c r="Y1063" s="24"/>
      <c r="Z1063" s="26"/>
      <c r="AA1063" s="26"/>
      <c r="AB1063" s="24"/>
      <c r="AC1063" s="26"/>
      <c r="AD1063" s="24"/>
      <c r="AE1063" s="24"/>
      <c r="AF1063" s="24"/>
      <c r="AG1063" s="24"/>
      <c r="AH1063" s="24"/>
      <c r="AI1063" s="24"/>
    </row>
    <row r="1064" spans="1:35" ht="13.2">
      <c r="A1064" s="20"/>
      <c r="B1064" s="21"/>
      <c r="C1064" s="21"/>
      <c r="D1064" s="21"/>
      <c r="E1064" s="21"/>
      <c r="F1064" s="26"/>
      <c r="G1064" s="24"/>
      <c r="H1064" s="24"/>
      <c r="I1064" s="24"/>
      <c r="J1064" s="24"/>
      <c r="K1064" s="24"/>
      <c r="L1064" s="24"/>
      <c r="M1064" s="24"/>
      <c r="N1064" s="24"/>
      <c r="O1064" s="24"/>
      <c r="P1064" s="25"/>
      <c r="Q1064" s="24"/>
      <c r="R1064" s="24"/>
      <c r="S1064" s="25"/>
      <c r="T1064" s="24"/>
      <c r="U1064" s="24"/>
      <c r="V1064" s="24"/>
      <c r="W1064" s="25"/>
      <c r="X1064" s="24"/>
      <c r="Y1064" s="24"/>
      <c r="Z1064" s="26"/>
      <c r="AA1064" s="26"/>
      <c r="AB1064" s="24"/>
      <c r="AC1064" s="26"/>
      <c r="AD1064" s="24"/>
      <c r="AE1064" s="24"/>
      <c r="AF1064" s="24"/>
      <c r="AG1064" s="24"/>
      <c r="AH1064" s="24"/>
      <c r="AI1064" s="24"/>
    </row>
    <row r="1065" spans="1:35" ht="13.2">
      <c r="A1065" s="20"/>
      <c r="B1065" s="21"/>
      <c r="C1065" s="21"/>
      <c r="D1065" s="21"/>
      <c r="E1065" s="21"/>
      <c r="F1065" s="26"/>
      <c r="G1065" s="24"/>
      <c r="H1065" s="24"/>
      <c r="I1065" s="24"/>
      <c r="J1065" s="24"/>
      <c r="K1065" s="24"/>
      <c r="L1065" s="24"/>
      <c r="M1065" s="24"/>
      <c r="N1065" s="24"/>
      <c r="O1065" s="24"/>
      <c r="P1065" s="25"/>
      <c r="Q1065" s="24"/>
      <c r="R1065" s="24"/>
      <c r="S1065" s="25"/>
      <c r="T1065" s="24"/>
      <c r="U1065" s="24"/>
      <c r="V1065" s="24"/>
      <c r="W1065" s="25"/>
      <c r="X1065" s="24"/>
      <c r="Y1065" s="24"/>
      <c r="Z1065" s="26"/>
      <c r="AA1065" s="26"/>
      <c r="AB1065" s="24"/>
      <c r="AC1065" s="26"/>
      <c r="AD1065" s="24"/>
      <c r="AE1065" s="24"/>
      <c r="AF1065" s="24"/>
      <c r="AG1065" s="24"/>
      <c r="AH1065" s="24"/>
      <c r="AI1065" s="24"/>
    </row>
    <row r="1066" spans="1:35" ht="13.2">
      <c r="A1066" s="20"/>
      <c r="B1066" s="21"/>
      <c r="C1066" s="21"/>
      <c r="D1066" s="21"/>
      <c r="E1066" s="21"/>
      <c r="F1066" s="26"/>
      <c r="G1066" s="24"/>
      <c r="H1066" s="24"/>
      <c r="I1066" s="24"/>
      <c r="J1066" s="24"/>
      <c r="K1066" s="24"/>
      <c r="L1066" s="24"/>
      <c r="M1066" s="24"/>
      <c r="N1066" s="24"/>
      <c r="O1066" s="24"/>
      <c r="P1066" s="25"/>
      <c r="Q1066" s="24"/>
      <c r="R1066" s="24"/>
      <c r="S1066" s="25"/>
      <c r="T1066" s="24"/>
      <c r="U1066" s="24"/>
      <c r="V1066" s="24"/>
      <c r="W1066" s="25"/>
      <c r="X1066" s="24"/>
      <c r="Y1066" s="24"/>
      <c r="Z1066" s="26"/>
      <c r="AA1066" s="26"/>
      <c r="AB1066" s="24"/>
      <c r="AC1066" s="26"/>
      <c r="AD1066" s="24"/>
      <c r="AE1066" s="24"/>
      <c r="AF1066" s="24"/>
      <c r="AG1066" s="24"/>
      <c r="AH1066" s="24"/>
      <c r="AI1066" s="24"/>
    </row>
    <row r="1067" spans="1:35" ht="13.2">
      <c r="A1067" s="20"/>
      <c r="B1067" s="21"/>
      <c r="C1067" s="21"/>
      <c r="D1067" s="21"/>
      <c r="E1067" s="21"/>
      <c r="F1067" s="26"/>
      <c r="G1067" s="24"/>
      <c r="H1067" s="24"/>
      <c r="I1067" s="24"/>
      <c r="J1067" s="24"/>
      <c r="K1067" s="24"/>
      <c r="L1067" s="24"/>
      <c r="M1067" s="24"/>
      <c r="N1067" s="24"/>
      <c r="O1067" s="24"/>
      <c r="P1067" s="25"/>
      <c r="Q1067" s="24"/>
      <c r="R1067" s="24"/>
      <c r="S1067" s="25"/>
      <c r="T1067" s="24"/>
      <c r="U1067" s="24"/>
      <c r="V1067" s="24"/>
      <c r="W1067" s="25"/>
      <c r="X1067" s="24"/>
      <c r="Y1067" s="24"/>
      <c r="Z1067" s="26"/>
      <c r="AA1067" s="26"/>
      <c r="AB1067" s="24"/>
      <c r="AC1067" s="26"/>
      <c r="AD1067" s="24"/>
      <c r="AE1067" s="24"/>
      <c r="AF1067" s="24"/>
      <c r="AG1067" s="24"/>
      <c r="AH1067" s="24"/>
      <c r="AI1067" s="24"/>
    </row>
    <row r="1068" spans="1:35" ht="13.2">
      <c r="A1068" s="20"/>
      <c r="B1068" s="21"/>
      <c r="C1068" s="21"/>
      <c r="D1068" s="21"/>
      <c r="E1068" s="21"/>
      <c r="F1068" s="26"/>
      <c r="G1068" s="24"/>
      <c r="H1068" s="24"/>
      <c r="I1068" s="24"/>
      <c r="J1068" s="24"/>
      <c r="K1068" s="24"/>
      <c r="L1068" s="24"/>
      <c r="M1068" s="24"/>
      <c r="N1068" s="24"/>
      <c r="O1068" s="24"/>
      <c r="P1068" s="25"/>
      <c r="Q1068" s="24"/>
      <c r="R1068" s="24"/>
      <c r="S1068" s="25"/>
      <c r="T1068" s="24"/>
      <c r="U1068" s="24"/>
      <c r="V1068" s="24"/>
      <c r="W1068" s="25"/>
      <c r="X1068" s="24"/>
      <c r="Y1068" s="24"/>
      <c r="Z1068" s="26"/>
      <c r="AA1068" s="26"/>
      <c r="AB1068" s="24"/>
      <c r="AC1068" s="26"/>
      <c r="AD1068" s="24"/>
      <c r="AE1068" s="24"/>
      <c r="AF1068" s="24"/>
      <c r="AG1068" s="24"/>
      <c r="AH1068" s="24"/>
      <c r="AI1068" s="24"/>
    </row>
    <row r="1069" spans="1:35" ht="13.2">
      <c r="A1069" s="20"/>
      <c r="B1069" s="21"/>
      <c r="C1069" s="21"/>
      <c r="D1069" s="21"/>
      <c r="E1069" s="21"/>
      <c r="F1069" s="26"/>
      <c r="G1069" s="24"/>
      <c r="H1069" s="24"/>
      <c r="I1069" s="24"/>
      <c r="J1069" s="24"/>
      <c r="K1069" s="24"/>
      <c r="L1069" s="24"/>
      <c r="M1069" s="24"/>
      <c r="N1069" s="24"/>
      <c r="O1069" s="24"/>
      <c r="P1069" s="25"/>
      <c r="Q1069" s="24"/>
      <c r="R1069" s="24"/>
      <c r="S1069" s="25"/>
      <c r="T1069" s="24"/>
      <c r="U1069" s="24"/>
      <c r="V1069" s="24"/>
      <c r="W1069" s="25"/>
      <c r="X1069" s="24"/>
      <c r="Y1069" s="24"/>
      <c r="Z1069" s="26"/>
      <c r="AA1069" s="26"/>
      <c r="AB1069" s="24"/>
      <c r="AC1069" s="26"/>
      <c r="AD1069" s="24"/>
      <c r="AE1069" s="24"/>
      <c r="AF1069" s="24"/>
      <c r="AG1069" s="24"/>
      <c r="AH1069" s="24"/>
      <c r="AI1069" s="24"/>
    </row>
    <row r="1070" spans="1:35" ht="13.2">
      <c r="A1070" s="20"/>
      <c r="B1070" s="21"/>
      <c r="C1070" s="21"/>
      <c r="D1070" s="21"/>
      <c r="E1070" s="21"/>
      <c r="F1070" s="26"/>
      <c r="G1070" s="24"/>
      <c r="H1070" s="24"/>
      <c r="I1070" s="24"/>
      <c r="J1070" s="24"/>
      <c r="K1070" s="24"/>
      <c r="L1070" s="24"/>
      <c r="M1070" s="24"/>
      <c r="N1070" s="24"/>
      <c r="O1070" s="24"/>
      <c r="P1070" s="25"/>
      <c r="Q1070" s="24"/>
      <c r="R1070" s="24"/>
      <c r="S1070" s="25"/>
      <c r="T1070" s="24"/>
      <c r="U1070" s="24"/>
      <c r="V1070" s="24"/>
      <c r="W1070" s="25"/>
      <c r="X1070" s="24"/>
      <c r="Y1070" s="24"/>
      <c r="Z1070" s="26"/>
      <c r="AA1070" s="26"/>
      <c r="AB1070" s="24"/>
      <c r="AC1070" s="26"/>
      <c r="AD1070" s="24"/>
      <c r="AE1070" s="24"/>
      <c r="AF1070" s="24"/>
      <c r="AG1070" s="24"/>
      <c r="AH1070" s="24"/>
      <c r="AI1070" s="24"/>
    </row>
    <row r="1071" spans="1:35" ht="13.2">
      <c r="A1071" s="20"/>
      <c r="B1071" s="21"/>
      <c r="C1071" s="21"/>
      <c r="D1071" s="21"/>
      <c r="E1071" s="21"/>
      <c r="F1071" s="26"/>
      <c r="G1071" s="24"/>
      <c r="H1071" s="24"/>
      <c r="I1071" s="24"/>
      <c r="J1071" s="24"/>
      <c r="K1071" s="24"/>
      <c r="L1071" s="24"/>
      <c r="M1071" s="24"/>
      <c r="N1071" s="24"/>
      <c r="O1071" s="24"/>
      <c r="P1071" s="25"/>
      <c r="Q1071" s="24"/>
      <c r="R1071" s="24"/>
      <c r="S1071" s="25"/>
      <c r="T1071" s="24"/>
      <c r="U1071" s="24"/>
      <c r="V1071" s="24"/>
      <c r="W1071" s="25"/>
      <c r="X1071" s="24"/>
      <c r="Y1071" s="24"/>
      <c r="Z1071" s="26"/>
      <c r="AA1071" s="26"/>
      <c r="AB1071" s="24"/>
      <c r="AC1071" s="26"/>
      <c r="AD1071" s="24"/>
      <c r="AE1071" s="24"/>
      <c r="AF1071" s="24"/>
      <c r="AG1071" s="24"/>
      <c r="AH1071" s="24"/>
      <c r="AI1071" s="24"/>
    </row>
    <row r="1072" spans="1:35" ht="13.2">
      <c r="A1072" s="20"/>
      <c r="B1072" s="21"/>
      <c r="C1072" s="21"/>
      <c r="D1072" s="21"/>
      <c r="E1072" s="21"/>
      <c r="F1072" s="26"/>
      <c r="G1072" s="24"/>
      <c r="H1072" s="24"/>
      <c r="I1072" s="24"/>
      <c r="J1072" s="24"/>
      <c r="K1072" s="24"/>
      <c r="L1072" s="24"/>
      <c r="M1072" s="24"/>
      <c r="N1072" s="24"/>
      <c r="O1072" s="24"/>
      <c r="P1072" s="25"/>
      <c r="Q1072" s="24"/>
      <c r="R1072" s="24"/>
      <c r="S1072" s="25"/>
      <c r="T1072" s="24"/>
      <c r="U1072" s="24"/>
      <c r="V1072" s="24"/>
      <c r="W1072" s="25"/>
      <c r="X1072" s="24"/>
      <c r="Y1072" s="24"/>
      <c r="Z1072" s="26"/>
      <c r="AA1072" s="26"/>
      <c r="AB1072" s="24"/>
      <c r="AC1072" s="26"/>
      <c r="AD1072" s="24"/>
      <c r="AE1072" s="24"/>
      <c r="AF1072" s="24"/>
      <c r="AG1072" s="24"/>
      <c r="AH1072" s="24"/>
      <c r="AI1072" s="24"/>
    </row>
    <row r="1073" spans="1:35" ht="13.2">
      <c r="A1073" s="20"/>
      <c r="B1073" s="21"/>
      <c r="C1073" s="21"/>
      <c r="D1073" s="21"/>
      <c r="E1073" s="21"/>
      <c r="F1073" s="26"/>
      <c r="G1073" s="24"/>
      <c r="H1073" s="24"/>
      <c r="I1073" s="24"/>
      <c r="J1073" s="24"/>
      <c r="K1073" s="24"/>
      <c r="L1073" s="24"/>
      <c r="M1073" s="24"/>
      <c r="N1073" s="24"/>
      <c r="O1073" s="24"/>
      <c r="P1073" s="25"/>
      <c r="Q1073" s="24"/>
      <c r="R1073" s="24"/>
      <c r="S1073" s="25"/>
      <c r="T1073" s="24"/>
      <c r="U1073" s="24"/>
      <c r="V1073" s="24"/>
      <c r="W1073" s="25"/>
      <c r="X1073" s="24"/>
      <c r="Y1073" s="24"/>
      <c r="Z1073" s="26"/>
      <c r="AA1073" s="26"/>
      <c r="AB1073" s="24"/>
      <c r="AC1073" s="26"/>
      <c r="AD1073" s="24"/>
      <c r="AE1073" s="24"/>
      <c r="AF1073" s="24"/>
      <c r="AG1073" s="24"/>
      <c r="AH1073" s="24"/>
      <c r="AI1073" s="24"/>
    </row>
    <row r="1074" spans="1:35" ht="13.2">
      <c r="A1074" s="20"/>
      <c r="B1074" s="21"/>
      <c r="C1074" s="21"/>
      <c r="D1074" s="21"/>
      <c r="E1074" s="21"/>
      <c r="F1074" s="26"/>
      <c r="G1074" s="24"/>
      <c r="H1074" s="24"/>
      <c r="I1074" s="24"/>
      <c r="J1074" s="24"/>
      <c r="K1074" s="24"/>
      <c r="L1074" s="24"/>
      <c r="M1074" s="24"/>
      <c r="N1074" s="24"/>
      <c r="O1074" s="24"/>
      <c r="P1074" s="25"/>
      <c r="Q1074" s="24"/>
      <c r="R1074" s="24"/>
      <c r="S1074" s="25"/>
      <c r="T1074" s="24"/>
      <c r="U1074" s="24"/>
      <c r="V1074" s="24"/>
      <c r="W1074" s="25"/>
      <c r="X1074" s="24"/>
      <c r="Y1074" s="24"/>
      <c r="Z1074" s="26"/>
      <c r="AA1074" s="26"/>
      <c r="AB1074" s="24"/>
      <c r="AC1074" s="26"/>
      <c r="AD1074" s="24"/>
      <c r="AE1074" s="24"/>
      <c r="AF1074" s="24"/>
      <c r="AG1074" s="24"/>
      <c r="AH1074" s="24"/>
      <c r="AI1074" s="24"/>
    </row>
    <row r="1075" spans="1:35" ht="13.2">
      <c r="A1075" s="20"/>
      <c r="B1075" s="21"/>
      <c r="C1075" s="21"/>
      <c r="D1075" s="21"/>
      <c r="E1075" s="21"/>
      <c r="F1075" s="26"/>
      <c r="G1075" s="24"/>
      <c r="H1075" s="24"/>
      <c r="I1075" s="24"/>
      <c r="J1075" s="24"/>
      <c r="K1075" s="24"/>
      <c r="L1075" s="24"/>
      <c r="M1075" s="24"/>
      <c r="N1075" s="24"/>
      <c r="O1075" s="24"/>
      <c r="P1075" s="25"/>
      <c r="Q1075" s="24"/>
      <c r="R1075" s="24"/>
      <c r="S1075" s="25"/>
      <c r="T1075" s="24"/>
      <c r="U1075" s="24"/>
      <c r="V1075" s="24"/>
      <c r="W1075" s="25"/>
      <c r="X1075" s="24"/>
      <c r="Y1075" s="24"/>
      <c r="Z1075" s="26"/>
      <c r="AA1075" s="26"/>
      <c r="AB1075" s="24"/>
      <c r="AC1075" s="26"/>
      <c r="AD1075" s="24"/>
      <c r="AE1075" s="24"/>
      <c r="AF1075" s="24"/>
      <c r="AG1075" s="24"/>
      <c r="AH1075" s="24"/>
      <c r="AI1075" s="24"/>
    </row>
    <row r="1076" spans="1:35" ht="13.2">
      <c r="A1076" s="20"/>
      <c r="B1076" s="21"/>
      <c r="C1076" s="21"/>
      <c r="D1076" s="21"/>
      <c r="E1076" s="21"/>
      <c r="F1076" s="26"/>
      <c r="G1076" s="24"/>
      <c r="H1076" s="24"/>
      <c r="I1076" s="24"/>
      <c r="J1076" s="24"/>
      <c r="K1076" s="24"/>
      <c r="L1076" s="24"/>
      <c r="M1076" s="24"/>
      <c r="N1076" s="24"/>
      <c r="O1076" s="24"/>
      <c r="P1076" s="25"/>
      <c r="Q1076" s="24"/>
      <c r="R1076" s="24"/>
      <c r="S1076" s="25"/>
      <c r="T1076" s="24"/>
      <c r="U1076" s="24"/>
      <c r="V1076" s="24"/>
      <c r="W1076" s="25"/>
      <c r="X1076" s="24"/>
      <c r="Y1076" s="24"/>
      <c r="Z1076" s="26"/>
      <c r="AA1076" s="26"/>
      <c r="AB1076" s="24"/>
      <c r="AC1076" s="26"/>
      <c r="AD1076" s="24"/>
      <c r="AE1076" s="24"/>
      <c r="AF1076" s="24"/>
      <c r="AG1076" s="24"/>
      <c r="AH1076" s="24"/>
      <c r="AI1076" s="24"/>
    </row>
    <row r="1077" spans="1:35" ht="13.2">
      <c r="A1077" s="20"/>
      <c r="B1077" s="21"/>
      <c r="C1077" s="21"/>
      <c r="D1077" s="21"/>
      <c r="E1077" s="21"/>
      <c r="F1077" s="26"/>
      <c r="G1077" s="24"/>
      <c r="H1077" s="24"/>
      <c r="I1077" s="24"/>
      <c r="J1077" s="24"/>
      <c r="K1077" s="24"/>
      <c r="L1077" s="24"/>
      <c r="M1077" s="24"/>
      <c r="N1077" s="24"/>
      <c r="O1077" s="24"/>
      <c r="P1077" s="25"/>
      <c r="Q1077" s="24"/>
      <c r="R1077" s="24"/>
      <c r="S1077" s="25"/>
      <c r="T1077" s="24"/>
      <c r="U1077" s="24"/>
      <c r="V1077" s="24"/>
      <c r="W1077" s="25"/>
      <c r="X1077" s="24"/>
      <c r="Y1077" s="24"/>
      <c r="Z1077" s="26"/>
      <c r="AA1077" s="26"/>
      <c r="AB1077" s="24"/>
      <c r="AC1077" s="26"/>
      <c r="AD1077" s="24"/>
      <c r="AE1077" s="24"/>
      <c r="AF1077" s="24"/>
      <c r="AG1077" s="24"/>
      <c r="AH1077" s="24"/>
      <c r="AI1077" s="24"/>
    </row>
    <row r="1078" spans="1:35" ht="13.2">
      <c r="A1078" s="20"/>
      <c r="B1078" s="21"/>
      <c r="C1078" s="21"/>
      <c r="D1078" s="21"/>
      <c r="E1078" s="21"/>
      <c r="F1078" s="26"/>
      <c r="G1078" s="24"/>
      <c r="H1078" s="24"/>
      <c r="I1078" s="24"/>
      <c r="J1078" s="24"/>
      <c r="K1078" s="24"/>
      <c r="L1078" s="24"/>
      <c r="M1078" s="24"/>
      <c r="N1078" s="24"/>
      <c r="O1078" s="24"/>
      <c r="P1078" s="25"/>
      <c r="Q1078" s="24"/>
      <c r="R1078" s="24"/>
      <c r="S1078" s="25"/>
      <c r="T1078" s="24"/>
      <c r="U1078" s="24"/>
      <c r="V1078" s="24"/>
      <c r="W1078" s="25"/>
      <c r="X1078" s="24"/>
      <c r="Y1078" s="24"/>
      <c r="Z1078" s="26"/>
      <c r="AA1078" s="26"/>
      <c r="AB1078" s="24"/>
      <c r="AC1078" s="26"/>
      <c r="AD1078" s="24"/>
      <c r="AE1078" s="24"/>
      <c r="AF1078" s="24"/>
      <c r="AG1078" s="24"/>
      <c r="AH1078" s="24"/>
      <c r="AI1078" s="24"/>
    </row>
    <row r="1079" spans="1:35" ht="13.2">
      <c r="A1079" s="20"/>
      <c r="B1079" s="21"/>
      <c r="C1079" s="21"/>
      <c r="D1079" s="21"/>
      <c r="E1079" s="21"/>
      <c r="F1079" s="26"/>
      <c r="G1079" s="24"/>
      <c r="H1079" s="24"/>
      <c r="I1079" s="24"/>
      <c r="J1079" s="24"/>
      <c r="K1079" s="24"/>
      <c r="L1079" s="24"/>
      <c r="M1079" s="24"/>
      <c r="N1079" s="24"/>
      <c r="O1079" s="24"/>
      <c r="P1079" s="25"/>
      <c r="Q1079" s="24"/>
      <c r="R1079" s="24"/>
      <c r="S1079" s="25"/>
      <c r="T1079" s="24"/>
      <c r="U1079" s="24"/>
      <c r="V1079" s="24"/>
      <c r="W1079" s="25"/>
      <c r="X1079" s="24"/>
      <c r="Y1079" s="24"/>
      <c r="Z1079" s="26"/>
      <c r="AA1079" s="26"/>
      <c r="AB1079" s="24"/>
      <c r="AC1079" s="26"/>
      <c r="AD1079" s="24"/>
      <c r="AE1079" s="24"/>
      <c r="AF1079" s="24"/>
      <c r="AG1079" s="24"/>
      <c r="AH1079" s="24"/>
      <c r="AI1079" s="24"/>
    </row>
    <row r="1080" spans="1:35" ht="13.2">
      <c r="A1080" s="20"/>
      <c r="B1080" s="21"/>
      <c r="C1080" s="21"/>
      <c r="D1080" s="21"/>
      <c r="E1080" s="21"/>
      <c r="F1080" s="26"/>
      <c r="G1080" s="24"/>
      <c r="H1080" s="24"/>
      <c r="I1080" s="24"/>
      <c r="J1080" s="24"/>
      <c r="K1080" s="24"/>
      <c r="L1080" s="24"/>
      <c r="M1080" s="24"/>
      <c r="N1080" s="24"/>
      <c r="O1080" s="24"/>
      <c r="P1080" s="25"/>
      <c r="Q1080" s="24"/>
      <c r="R1080" s="24"/>
      <c r="S1080" s="25"/>
      <c r="T1080" s="24"/>
      <c r="U1080" s="24"/>
      <c r="V1080" s="24"/>
      <c r="W1080" s="25"/>
      <c r="X1080" s="24"/>
      <c r="Y1080" s="24"/>
      <c r="Z1080" s="26"/>
      <c r="AA1080" s="26"/>
      <c r="AB1080" s="24"/>
      <c r="AC1080" s="26"/>
      <c r="AD1080" s="24"/>
      <c r="AE1080" s="24"/>
      <c r="AF1080" s="24"/>
      <c r="AG1080" s="24"/>
      <c r="AH1080" s="24"/>
      <c r="AI1080" s="24"/>
    </row>
    <row r="1081" spans="1:35" ht="13.2">
      <c r="A1081" s="20"/>
      <c r="B1081" s="21"/>
      <c r="C1081" s="21"/>
      <c r="D1081" s="21"/>
      <c r="E1081" s="21"/>
      <c r="F1081" s="26"/>
      <c r="G1081" s="24"/>
      <c r="H1081" s="24"/>
      <c r="I1081" s="24"/>
      <c r="J1081" s="24"/>
      <c r="K1081" s="24"/>
      <c r="L1081" s="24"/>
      <c r="M1081" s="24"/>
      <c r="N1081" s="24"/>
      <c r="O1081" s="24"/>
      <c r="P1081" s="25"/>
      <c r="Q1081" s="24"/>
      <c r="R1081" s="24"/>
      <c r="S1081" s="25"/>
      <c r="T1081" s="24"/>
      <c r="U1081" s="24"/>
      <c r="V1081" s="24"/>
      <c r="W1081" s="25"/>
      <c r="X1081" s="24"/>
      <c r="Y1081" s="24"/>
      <c r="Z1081" s="26"/>
      <c r="AA1081" s="26"/>
      <c r="AB1081" s="24"/>
      <c r="AC1081" s="26"/>
      <c r="AD1081" s="24"/>
      <c r="AE1081" s="24"/>
      <c r="AF1081" s="24"/>
      <c r="AG1081" s="24"/>
      <c r="AH1081" s="24"/>
      <c r="AI1081" s="24"/>
    </row>
    <row r="1082" spans="1:35" ht="13.2">
      <c r="A1082" s="20"/>
      <c r="B1082" s="21"/>
      <c r="C1082" s="21"/>
      <c r="D1082" s="21"/>
      <c r="E1082" s="21"/>
      <c r="F1082" s="26"/>
      <c r="G1082" s="24"/>
      <c r="H1082" s="24"/>
      <c r="I1082" s="24"/>
      <c r="J1082" s="24"/>
      <c r="K1082" s="24"/>
      <c r="L1082" s="24"/>
      <c r="M1082" s="24"/>
      <c r="N1082" s="24"/>
      <c r="O1082" s="24"/>
      <c r="P1082" s="25"/>
      <c r="Q1082" s="24"/>
      <c r="R1082" s="24"/>
      <c r="S1082" s="25"/>
      <c r="T1082" s="24"/>
      <c r="U1082" s="24"/>
      <c r="V1082" s="24"/>
      <c r="W1082" s="25"/>
      <c r="X1082" s="24"/>
      <c r="Y1082" s="24"/>
      <c r="Z1082" s="26"/>
      <c r="AA1082" s="26"/>
      <c r="AB1082" s="24"/>
      <c r="AC1082" s="26"/>
      <c r="AD1082" s="24"/>
      <c r="AE1082" s="24"/>
      <c r="AF1082" s="24"/>
      <c r="AG1082" s="24"/>
      <c r="AH1082" s="24"/>
      <c r="AI1082" s="24"/>
    </row>
    <row r="1083" spans="1:35" ht="13.2">
      <c r="A1083" s="20"/>
      <c r="B1083" s="21"/>
      <c r="C1083" s="21"/>
      <c r="D1083" s="21"/>
      <c r="E1083" s="21"/>
      <c r="F1083" s="26"/>
      <c r="G1083" s="24"/>
      <c r="H1083" s="24"/>
      <c r="I1083" s="24"/>
      <c r="J1083" s="24"/>
      <c r="K1083" s="24"/>
      <c r="L1083" s="24"/>
      <c r="M1083" s="24"/>
      <c r="N1083" s="24"/>
      <c r="O1083" s="24"/>
      <c r="P1083" s="25"/>
      <c r="Q1083" s="24"/>
      <c r="R1083" s="24"/>
      <c r="S1083" s="25"/>
      <c r="T1083" s="24"/>
      <c r="U1083" s="24"/>
      <c r="V1083" s="24"/>
      <c r="W1083" s="25"/>
      <c r="X1083" s="24"/>
      <c r="Y1083" s="24"/>
      <c r="Z1083" s="26"/>
      <c r="AA1083" s="26"/>
      <c r="AB1083" s="24"/>
      <c r="AC1083" s="26"/>
      <c r="AD1083" s="24"/>
      <c r="AE1083" s="24"/>
      <c r="AF1083" s="24"/>
      <c r="AG1083" s="24"/>
      <c r="AH1083" s="24"/>
      <c r="AI1083" s="24"/>
    </row>
    <row r="1084" spans="1:35" ht="13.2">
      <c r="A1084" s="20"/>
      <c r="B1084" s="21"/>
      <c r="C1084" s="21"/>
      <c r="D1084" s="21"/>
      <c r="E1084" s="21"/>
      <c r="F1084" s="26"/>
      <c r="G1084" s="24"/>
      <c r="H1084" s="24"/>
      <c r="I1084" s="24"/>
      <c r="J1084" s="24"/>
      <c r="K1084" s="24"/>
      <c r="L1084" s="24"/>
      <c r="M1084" s="24"/>
      <c r="N1084" s="24"/>
      <c r="O1084" s="24"/>
      <c r="P1084" s="25"/>
      <c r="Q1084" s="24"/>
      <c r="R1084" s="24"/>
      <c r="S1084" s="25"/>
      <c r="T1084" s="24"/>
      <c r="U1084" s="24"/>
      <c r="V1084" s="24"/>
      <c r="W1084" s="25"/>
      <c r="X1084" s="24"/>
      <c r="Y1084" s="24"/>
      <c r="Z1084" s="26"/>
      <c r="AA1084" s="26"/>
      <c r="AB1084" s="24"/>
      <c r="AC1084" s="26"/>
      <c r="AD1084" s="24"/>
      <c r="AE1084" s="24"/>
      <c r="AF1084" s="24"/>
      <c r="AG1084" s="24"/>
      <c r="AH1084" s="24"/>
      <c r="AI1084" s="24"/>
    </row>
    <row r="1085" spans="1:35" ht="13.2">
      <c r="A1085" s="20"/>
      <c r="B1085" s="21"/>
      <c r="C1085" s="21"/>
      <c r="D1085" s="21"/>
      <c r="E1085" s="21"/>
      <c r="F1085" s="26"/>
      <c r="G1085" s="24"/>
      <c r="H1085" s="24"/>
      <c r="I1085" s="24"/>
      <c r="J1085" s="24"/>
      <c r="K1085" s="24"/>
      <c r="L1085" s="24"/>
      <c r="M1085" s="24"/>
      <c r="N1085" s="24"/>
      <c r="O1085" s="24"/>
      <c r="P1085" s="25"/>
      <c r="Q1085" s="24"/>
      <c r="R1085" s="24"/>
      <c r="S1085" s="25"/>
      <c r="T1085" s="24"/>
      <c r="U1085" s="24"/>
      <c r="V1085" s="24"/>
      <c r="W1085" s="25"/>
      <c r="X1085" s="24"/>
      <c r="Y1085" s="24"/>
      <c r="Z1085" s="26"/>
      <c r="AA1085" s="26"/>
      <c r="AB1085" s="24"/>
      <c r="AC1085" s="26"/>
      <c r="AD1085" s="24"/>
      <c r="AE1085" s="24"/>
      <c r="AF1085" s="24"/>
      <c r="AG1085" s="24"/>
      <c r="AH1085" s="24"/>
      <c r="AI1085" s="24"/>
    </row>
    <row r="1086" spans="1:35" ht="13.2">
      <c r="A1086" s="20"/>
      <c r="B1086" s="21"/>
      <c r="C1086" s="21"/>
      <c r="D1086" s="21"/>
      <c r="E1086" s="21"/>
      <c r="F1086" s="26"/>
      <c r="G1086" s="24"/>
      <c r="H1086" s="24"/>
      <c r="I1086" s="24"/>
      <c r="J1086" s="24"/>
      <c r="K1086" s="24"/>
      <c r="L1086" s="24"/>
      <c r="M1086" s="24"/>
      <c r="N1086" s="24"/>
      <c r="O1086" s="24"/>
      <c r="P1086" s="25"/>
      <c r="Q1086" s="24"/>
      <c r="R1086" s="24"/>
      <c r="S1086" s="25"/>
      <c r="T1086" s="24"/>
      <c r="U1086" s="24"/>
      <c r="V1086" s="24"/>
      <c r="W1086" s="25"/>
      <c r="X1086" s="24"/>
      <c r="Y1086" s="24"/>
      <c r="Z1086" s="26"/>
      <c r="AA1086" s="26"/>
      <c r="AB1086" s="24"/>
      <c r="AC1086" s="26"/>
      <c r="AD1086" s="24"/>
      <c r="AE1086" s="24"/>
      <c r="AF1086" s="24"/>
      <c r="AG1086" s="24"/>
      <c r="AH1086" s="24"/>
      <c r="AI1086" s="24"/>
    </row>
    <row r="1087" spans="1:35" ht="13.2">
      <c r="A1087" s="20"/>
      <c r="B1087" s="21"/>
      <c r="C1087" s="21"/>
      <c r="D1087" s="21"/>
      <c r="E1087" s="21"/>
      <c r="F1087" s="26"/>
      <c r="G1087" s="24"/>
      <c r="H1087" s="24"/>
      <c r="I1087" s="24"/>
      <c r="J1087" s="24"/>
      <c r="K1087" s="24"/>
      <c r="L1087" s="24"/>
      <c r="M1087" s="24"/>
      <c r="N1087" s="24"/>
      <c r="O1087" s="24"/>
      <c r="P1087" s="25"/>
      <c r="Q1087" s="24"/>
      <c r="R1087" s="24"/>
      <c r="S1087" s="25"/>
      <c r="T1087" s="24"/>
      <c r="U1087" s="24"/>
      <c r="V1087" s="24"/>
      <c r="W1087" s="25"/>
      <c r="X1087" s="24"/>
      <c r="Y1087" s="24"/>
      <c r="Z1087" s="26"/>
      <c r="AA1087" s="26"/>
      <c r="AB1087" s="24"/>
      <c r="AC1087" s="26"/>
      <c r="AD1087" s="24"/>
      <c r="AE1087" s="24"/>
      <c r="AF1087" s="24"/>
      <c r="AG1087" s="24"/>
      <c r="AH1087" s="24"/>
      <c r="AI1087" s="24"/>
    </row>
    <row r="1088" spans="1:35" ht="13.2">
      <c r="A1088" s="20"/>
      <c r="B1088" s="21"/>
      <c r="C1088" s="21"/>
      <c r="D1088" s="21"/>
      <c r="E1088" s="21"/>
      <c r="F1088" s="26"/>
      <c r="G1088" s="24"/>
      <c r="H1088" s="24"/>
      <c r="I1088" s="24"/>
      <c r="J1088" s="24"/>
      <c r="K1088" s="24"/>
      <c r="L1088" s="24"/>
      <c r="M1088" s="24"/>
      <c r="N1088" s="24"/>
      <c r="O1088" s="24"/>
      <c r="P1088" s="25"/>
      <c r="Q1088" s="24"/>
      <c r="R1088" s="24"/>
      <c r="S1088" s="25"/>
      <c r="T1088" s="24"/>
      <c r="U1088" s="24"/>
      <c r="V1088" s="24"/>
      <c r="W1088" s="25"/>
      <c r="X1088" s="24"/>
      <c r="Y1088" s="24"/>
      <c r="Z1088" s="26"/>
      <c r="AA1088" s="26"/>
      <c r="AB1088" s="24"/>
      <c r="AC1088" s="26"/>
      <c r="AD1088" s="24"/>
      <c r="AE1088" s="24"/>
      <c r="AF1088" s="24"/>
      <c r="AG1088" s="24"/>
      <c r="AH1088" s="24"/>
      <c r="AI1088" s="24"/>
    </row>
    <row r="1089" spans="1:35" ht="13.2">
      <c r="A1089" s="20"/>
      <c r="B1089" s="21"/>
      <c r="C1089" s="21"/>
      <c r="D1089" s="21"/>
      <c r="E1089" s="21"/>
      <c r="F1089" s="26"/>
      <c r="G1089" s="24"/>
      <c r="H1089" s="24"/>
      <c r="I1089" s="24"/>
      <c r="J1089" s="24"/>
      <c r="K1089" s="24"/>
      <c r="L1089" s="24"/>
      <c r="M1089" s="24"/>
      <c r="N1089" s="24"/>
      <c r="O1089" s="24"/>
      <c r="P1089" s="25"/>
      <c r="Q1089" s="24"/>
      <c r="R1089" s="24"/>
      <c r="S1089" s="25"/>
      <c r="T1089" s="24"/>
      <c r="U1089" s="24"/>
      <c r="V1089" s="24"/>
      <c r="W1089" s="25"/>
      <c r="X1089" s="24"/>
      <c r="Y1089" s="24"/>
      <c r="Z1089" s="26"/>
      <c r="AA1089" s="26"/>
      <c r="AB1089" s="24"/>
      <c r="AC1089" s="26"/>
      <c r="AD1089" s="24"/>
      <c r="AE1089" s="24"/>
      <c r="AF1089" s="24"/>
      <c r="AG1089" s="24"/>
      <c r="AH1089" s="24"/>
      <c r="AI1089" s="24"/>
    </row>
    <row r="1090" spans="1:35" ht="13.2">
      <c r="A1090" s="20"/>
      <c r="B1090" s="21"/>
      <c r="C1090" s="21"/>
      <c r="D1090" s="21"/>
      <c r="E1090" s="21"/>
      <c r="F1090" s="26"/>
      <c r="G1090" s="24"/>
      <c r="H1090" s="24"/>
      <c r="I1090" s="24"/>
      <c r="J1090" s="24"/>
      <c r="K1090" s="24"/>
      <c r="L1090" s="24"/>
      <c r="M1090" s="24"/>
      <c r="N1090" s="24"/>
      <c r="O1090" s="24"/>
      <c r="P1090" s="25"/>
      <c r="Q1090" s="24"/>
      <c r="R1090" s="24"/>
      <c r="S1090" s="25"/>
      <c r="T1090" s="24"/>
      <c r="U1090" s="24"/>
      <c r="V1090" s="24"/>
      <c r="W1090" s="25"/>
      <c r="X1090" s="24"/>
      <c r="Y1090" s="24"/>
      <c r="Z1090" s="26"/>
      <c r="AA1090" s="26"/>
      <c r="AB1090" s="24"/>
      <c r="AC1090" s="26"/>
      <c r="AD1090" s="24"/>
      <c r="AE1090" s="24"/>
      <c r="AF1090" s="24"/>
      <c r="AG1090" s="24"/>
      <c r="AH1090" s="24"/>
      <c r="AI1090" s="24"/>
    </row>
    <row r="1091" spans="1:35" ht="13.2">
      <c r="A1091" s="20"/>
      <c r="B1091" s="21"/>
      <c r="C1091" s="21"/>
      <c r="D1091" s="21"/>
      <c r="E1091" s="21"/>
      <c r="F1091" s="26"/>
      <c r="G1091" s="24"/>
      <c r="H1091" s="24"/>
      <c r="I1091" s="24"/>
      <c r="J1091" s="24"/>
      <c r="K1091" s="24"/>
      <c r="L1091" s="24"/>
      <c r="M1091" s="24"/>
      <c r="N1091" s="24"/>
      <c r="O1091" s="24"/>
      <c r="P1091" s="25"/>
      <c r="Q1091" s="24"/>
      <c r="R1091" s="24"/>
      <c r="S1091" s="25"/>
      <c r="T1091" s="24"/>
      <c r="U1091" s="24"/>
      <c r="V1091" s="24"/>
      <c r="W1091" s="25"/>
      <c r="X1091" s="24"/>
      <c r="Y1091" s="24"/>
      <c r="Z1091" s="26"/>
      <c r="AA1091" s="26"/>
      <c r="AB1091" s="24"/>
      <c r="AC1091" s="26"/>
      <c r="AD1091" s="24"/>
      <c r="AE1091" s="24"/>
      <c r="AF1091" s="24"/>
      <c r="AG1091" s="24"/>
      <c r="AH1091" s="24"/>
      <c r="AI1091" s="24"/>
    </row>
    <row r="1092" spans="1:35" ht="13.2">
      <c r="A1092" s="20"/>
      <c r="B1092" s="21"/>
      <c r="C1092" s="21"/>
      <c r="D1092" s="21"/>
      <c r="E1092" s="21"/>
      <c r="F1092" s="26"/>
      <c r="G1092" s="24"/>
      <c r="H1092" s="24"/>
      <c r="I1092" s="24"/>
      <c r="J1092" s="24"/>
      <c r="K1092" s="24"/>
      <c r="L1092" s="24"/>
      <c r="M1092" s="24"/>
      <c r="N1092" s="24"/>
      <c r="O1092" s="24"/>
      <c r="P1092" s="25"/>
      <c r="Q1092" s="24"/>
      <c r="R1092" s="24"/>
      <c r="S1092" s="25"/>
      <c r="T1092" s="24"/>
      <c r="U1092" s="24"/>
      <c r="V1092" s="24"/>
      <c r="W1092" s="25"/>
      <c r="X1092" s="24"/>
      <c r="Y1092" s="24"/>
      <c r="Z1092" s="26"/>
      <c r="AA1092" s="26"/>
      <c r="AB1092" s="24"/>
      <c r="AC1092" s="26"/>
      <c r="AD1092" s="24"/>
      <c r="AE1092" s="24"/>
      <c r="AF1092" s="24"/>
      <c r="AG1092" s="24"/>
      <c r="AH1092" s="24"/>
      <c r="AI1092" s="24"/>
    </row>
    <row r="1093" spans="1:35" ht="13.2">
      <c r="A1093" s="20"/>
      <c r="B1093" s="21"/>
      <c r="C1093" s="21"/>
      <c r="D1093" s="21"/>
      <c r="E1093" s="21"/>
      <c r="F1093" s="26"/>
      <c r="G1093" s="24"/>
      <c r="H1093" s="24"/>
      <c r="I1093" s="24"/>
      <c r="J1093" s="24"/>
      <c r="K1093" s="24"/>
      <c r="L1093" s="24"/>
      <c r="M1093" s="24"/>
      <c r="N1093" s="24"/>
      <c r="O1093" s="24"/>
      <c r="P1093" s="25"/>
      <c r="Q1093" s="24"/>
      <c r="R1093" s="24"/>
      <c r="S1093" s="25"/>
      <c r="T1093" s="24"/>
      <c r="U1093" s="24"/>
      <c r="V1093" s="24"/>
      <c r="W1093" s="25"/>
      <c r="X1093" s="24"/>
      <c r="Y1093" s="24"/>
      <c r="Z1093" s="26"/>
      <c r="AA1093" s="26"/>
      <c r="AB1093" s="24"/>
      <c r="AC1093" s="26"/>
      <c r="AD1093" s="24"/>
      <c r="AE1093" s="24"/>
      <c r="AF1093" s="24"/>
      <c r="AG1093" s="24"/>
      <c r="AH1093" s="24"/>
      <c r="AI1093" s="24"/>
    </row>
    <row r="1094" spans="1:35" ht="13.2">
      <c r="A1094" s="20"/>
      <c r="B1094" s="21"/>
      <c r="C1094" s="21"/>
      <c r="D1094" s="21"/>
      <c r="E1094" s="21"/>
      <c r="F1094" s="26"/>
      <c r="G1094" s="24"/>
      <c r="H1094" s="24"/>
      <c r="I1094" s="24"/>
      <c r="J1094" s="24"/>
      <c r="K1094" s="24"/>
      <c r="L1094" s="24"/>
      <c r="M1094" s="24"/>
      <c r="N1094" s="24"/>
      <c r="O1094" s="24"/>
      <c r="P1094" s="25"/>
      <c r="Q1094" s="24"/>
      <c r="R1094" s="24"/>
      <c r="S1094" s="25"/>
      <c r="T1094" s="24"/>
      <c r="U1094" s="24"/>
      <c r="V1094" s="24"/>
      <c r="W1094" s="25"/>
      <c r="X1094" s="24"/>
      <c r="Y1094" s="24"/>
      <c r="Z1094" s="26"/>
      <c r="AA1094" s="26"/>
      <c r="AB1094" s="24"/>
      <c r="AC1094" s="26"/>
      <c r="AD1094" s="24"/>
      <c r="AE1094" s="24"/>
      <c r="AF1094" s="24"/>
      <c r="AG1094" s="24"/>
      <c r="AH1094" s="24"/>
      <c r="AI1094" s="24"/>
    </row>
    <row r="1095" spans="1:35" ht="13.2">
      <c r="A1095" s="20"/>
      <c r="B1095" s="21"/>
      <c r="C1095" s="21"/>
      <c r="D1095" s="21"/>
      <c r="E1095" s="21"/>
      <c r="F1095" s="26"/>
      <c r="G1095" s="24"/>
      <c r="H1095" s="24"/>
      <c r="I1095" s="24"/>
      <c r="J1095" s="24"/>
      <c r="K1095" s="24"/>
      <c r="L1095" s="24"/>
      <c r="M1095" s="24"/>
      <c r="N1095" s="24"/>
      <c r="O1095" s="24"/>
      <c r="P1095" s="25"/>
      <c r="Q1095" s="24"/>
      <c r="R1095" s="24"/>
      <c r="S1095" s="25"/>
      <c r="T1095" s="24"/>
      <c r="U1095" s="24"/>
      <c r="V1095" s="24"/>
      <c r="W1095" s="25"/>
      <c r="X1095" s="24"/>
      <c r="Y1095" s="24"/>
      <c r="Z1095" s="26"/>
      <c r="AA1095" s="26"/>
      <c r="AB1095" s="24"/>
      <c r="AC1095" s="26"/>
      <c r="AD1095" s="24"/>
      <c r="AE1095" s="24"/>
      <c r="AF1095" s="24"/>
      <c r="AG1095" s="24"/>
      <c r="AH1095" s="24"/>
      <c r="AI1095" s="24"/>
    </row>
    <row r="1096" spans="1:35" ht="13.2">
      <c r="A1096" s="20"/>
      <c r="B1096" s="21"/>
      <c r="C1096" s="21"/>
      <c r="D1096" s="21"/>
      <c r="E1096" s="21"/>
      <c r="F1096" s="26"/>
      <c r="G1096" s="24"/>
      <c r="H1096" s="24"/>
      <c r="I1096" s="24"/>
      <c r="J1096" s="24"/>
      <c r="K1096" s="24"/>
      <c r="L1096" s="24"/>
      <c r="M1096" s="24"/>
      <c r="N1096" s="24"/>
      <c r="O1096" s="24"/>
      <c r="P1096" s="25"/>
      <c r="Q1096" s="24"/>
      <c r="R1096" s="24"/>
      <c r="S1096" s="25"/>
      <c r="T1096" s="24"/>
      <c r="U1096" s="24"/>
      <c r="V1096" s="24"/>
      <c r="W1096" s="25"/>
      <c r="X1096" s="24"/>
      <c r="Y1096" s="24"/>
      <c r="Z1096" s="26"/>
      <c r="AA1096" s="26"/>
      <c r="AB1096" s="24"/>
      <c r="AC1096" s="26"/>
      <c r="AD1096" s="24"/>
      <c r="AE1096" s="24"/>
      <c r="AF1096" s="24"/>
      <c r="AG1096" s="24"/>
      <c r="AH1096" s="24"/>
      <c r="AI1096" s="24"/>
    </row>
    <row r="1097" spans="1:35" ht="13.2">
      <c r="A1097" s="20"/>
      <c r="B1097" s="21"/>
      <c r="C1097" s="21"/>
      <c r="D1097" s="21"/>
      <c r="E1097" s="21"/>
      <c r="F1097" s="26"/>
      <c r="G1097" s="24"/>
      <c r="H1097" s="24"/>
      <c r="I1097" s="24"/>
      <c r="J1097" s="24"/>
      <c r="K1097" s="24"/>
      <c r="L1097" s="24"/>
      <c r="M1097" s="24"/>
      <c r="N1097" s="24"/>
      <c r="O1097" s="24"/>
      <c r="P1097" s="25"/>
      <c r="Q1097" s="24"/>
      <c r="R1097" s="24"/>
      <c r="S1097" s="25"/>
      <c r="T1097" s="24"/>
      <c r="U1097" s="24"/>
      <c r="V1097" s="24"/>
      <c r="W1097" s="25"/>
      <c r="X1097" s="24"/>
      <c r="Y1097" s="24"/>
      <c r="Z1097" s="26"/>
      <c r="AA1097" s="26"/>
      <c r="AB1097" s="24"/>
      <c r="AC1097" s="26"/>
      <c r="AD1097" s="24"/>
      <c r="AE1097" s="24"/>
      <c r="AF1097" s="24"/>
      <c r="AG1097" s="24"/>
      <c r="AH1097" s="24"/>
      <c r="AI1097" s="24"/>
    </row>
    <row r="1098" spans="1:35" ht="13.2">
      <c r="A1098" s="20"/>
      <c r="B1098" s="21"/>
      <c r="C1098" s="21"/>
      <c r="D1098" s="21"/>
      <c r="E1098" s="21"/>
      <c r="F1098" s="26"/>
      <c r="G1098" s="24"/>
      <c r="H1098" s="24"/>
      <c r="I1098" s="24"/>
      <c r="J1098" s="24"/>
      <c r="K1098" s="24"/>
      <c r="L1098" s="24"/>
      <c r="M1098" s="24"/>
      <c r="N1098" s="24"/>
      <c r="O1098" s="24"/>
      <c r="P1098" s="25"/>
      <c r="Q1098" s="24"/>
      <c r="R1098" s="24"/>
      <c r="S1098" s="25"/>
      <c r="T1098" s="24"/>
      <c r="U1098" s="24"/>
      <c r="V1098" s="24"/>
      <c r="W1098" s="25"/>
      <c r="X1098" s="24"/>
      <c r="Y1098" s="24"/>
      <c r="Z1098" s="26"/>
      <c r="AA1098" s="26"/>
      <c r="AB1098" s="24"/>
      <c r="AC1098" s="26"/>
      <c r="AD1098" s="24"/>
      <c r="AE1098" s="24"/>
      <c r="AF1098" s="24"/>
      <c r="AG1098" s="24"/>
      <c r="AH1098" s="24"/>
      <c r="AI1098" s="24"/>
    </row>
    <row r="1099" spans="1:35" ht="13.2">
      <c r="A1099" s="20"/>
      <c r="B1099" s="21"/>
      <c r="C1099" s="21"/>
      <c r="D1099" s="21"/>
      <c r="E1099" s="21"/>
      <c r="F1099" s="26"/>
      <c r="G1099" s="24"/>
      <c r="H1099" s="24"/>
      <c r="I1099" s="24"/>
      <c r="J1099" s="24"/>
      <c r="K1099" s="24"/>
      <c r="L1099" s="24"/>
      <c r="M1099" s="24"/>
      <c r="N1099" s="24"/>
      <c r="O1099" s="24"/>
      <c r="P1099" s="25"/>
      <c r="Q1099" s="24"/>
      <c r="R1099" s="24"/>
      <c r="S1099" s="25"/>
      <c r="T1099" s="24"/>
      <c r="U1099" s="24"/>
      <c r="V1099" s="24"/>
      <c r="W1099" s="25"/>
      <c r="X1099" s="24"/>
      <c r="Y1099" s="24"/>
      <c r="Z1099" s="26"/>
      <c r="AA1099" s="26"/>
      <c r="AB1099" s="24"/>
      <c r="AC1099" s="26"/>
      <c r="AD1099" s="24"/>
      <c r="AE1099" s="24"/>
      <c r="AF1099" s="24"/>
      <c r="AG1099" s="24"/>
      <c r="AH1099" s="24"/>
      <c r="AI1099" s="24"/>
    </row>
    <row r="1100" spans="1:35" ht="13.2">
      <c r="A1100" s="20"/>
      <c r="B1100" s="21"/>
      <c r="C1100" s="21"/>
      <c r="D1100" s="21"/>
      <c r="E1100" s="21"/>
      <c r="F1100" s="26"/>
      <c r="G1100" s="24"/>
      <c r="H1100" s="24"/>
      <c r="I1100" s="24"/>
      <c r="J1100" s="24"/>
      <c r="K1100" s="24"/>
      <c r="L1100" s="24"/>
      <c r="M1100" s="24"/>
      <c r="N1100" s="24"/>
      <c r="O1100" s="24"/>
      <c r="P1100" s="25"/>
      <c r="Q1100" s="24"/>
      <c r="R1100" s="24"/>
      <c r="S1100" s="25"/>
      <c r="T1100" s="24"/>
      <c r="U1100" s="24"/>
      <c r="V1100" s="24"/>
      <c r="W1100" s="25"/>
      <c r="X1100" s="24"/>
      <c r="Y1100" s="24"/>
      <c r="Z1100" s="26"/>
      <c r="AA1100" s="26"/>
      <c r="AB1100" s="24"/>
      <c r="AC1100" s="26"/>
      <c r="AD1100" s="24"/>
      <c r="AE1100" s="24"/>
      <c r="AF1100" s="24"/>
      <c r="AG1100" s="24"/>
      <c r="AH1100" s="24"/>
      <c r="AI1100" s="24"/>
    </row>
    <row r="1101" spans="1:35" ht="13.2">
      <c r="A1101" s="20"/>
      <c r="B1101" s="21"/>
      <c r="C1101" s="21"/>
      <c r="D1101" s="21"/>
      <c r="E1101" s="21"/>
      <c r="F1101" s="26"/>
      <c r="G1101" s="24"/>
      <c r="H1101" s="24"/>
      <c r="I1101" s="24"/>
      <c r="J1101" s="24"/>
      <c r="K1101" s="24"/>
      <c r="L1101" s="24"/>
      <c r="M1101" s="24"/>
      <c r="N1101" s="24"/>
      <c r="O1101" s="24"/>
      <c r="P1101" s="25"/>
      <c r="Q1101" s="24"/>
      <c r="R1101" s="24"/>
      <c r="S1101" s="25"/>
      <c r="T1101" s="24"/>
      <c r="U1101" s="24"/>
      <c r="V1101" s="24"/>
      <c r="W1101" s="25"/>
      <c r="X1101" s="24"/>
      <c r="Y1101" s="24"/>
      <c r="Z1101" s="26"/>
      <c r="AA1101" s="26"/>
      <c r="AB1101" s="24"/>
      <c r="AC1101" s="26"/>
      <c r="AD1101" s="24"/>
      <c r="AE1101" s="24"/>
      <c r="AF1101" s="24"/>
      <c r="AG1101" s="24"/>
      <c r="AH1101" s="24"/>
      <c r="AI1101" s="24"/>
    </row>
    <row r="1102" spans="1:35" ht="13.2">
      <c r="A1102" s="20"/>
      <c r="B1102" s="21"/>
      <c r="C1102" s="21"/>
      <c r="D1102" s="21"/>
      <c r="E1102" s="21"/>
      <c r="F1102" s="26"/>
      <c r="G1102" s="24"/>
      <c r="H1102" s="24"/>
      <c r="I1102" s="24"/>
      <c r="J1102" s="24"/>
      <c r="K1102" s="24"/>
      <c r="L1102" s="24"/>
      <c r="M1102" s="24"/>
      <c r="N1102" s="24"/>
      <c r="O1102" s="24"/>
      <c r="P1102" s="25"/>
      <c r="Q1102" s="24"/>
      <c r="R1102" s="24"/>
      <c r="S1102" s="25"/>
      <c r="T1102" s="24"/>
      <c r="U1102" s="24"/>
      <c r="V1102" s="24"/>
      <c r="W1102" s="25"/>
      <c r="X1102" s="24"/>
      <c r="Y1102" s="24"/>
      <c r="Z1102" s="26"/>
      <c r="AA1102" s="26"/>
      <c r="AB1102" s="24"/>
      <c r="AC1102" s="26"/>
      <c r="AD1102" s="24"/>
      <c r="AE1102" s="24"/>
      <c r="AF1102" s="24"/>
      <c r="AG1102" s="24"/>
      <c r="AH1102" s="24"/>
      <c r="AI1102" s="24"/>
    </row>
    <row r="1103" spans="1:35" ht="13.2">
      <c r="A1103" s="20"/>
      <c r="B1103" s="21"/>
      <c r="C1103" s="21"/>
      <c r="D1103" s="21"/>
      <c r="E1103" s="21"/>
      <c r="F1103" s="26"/>
      <c r="G1103" s="24"/>
      <c r="H1103" s="24"/>
      <c r="I1103" s="24"/>
      <c r="J1103" s="24"/>
      <c r="K1103" s="24"/>
      <c r="L1103" s="24"/>
      <c r="M1103" s="24"/>
      <c r="N1103" s="24"/>
      <c r="O1103" s="24"/>
      <c r="P1103" s="25"/>
      <c r="Q1103" s="24"/>
      <c r="R1103" s="24"/>
      <c r="S1103" s="25"/>
      <c r="T1103" s="24"/>
      <c r="U1103" s="24"/>
      <c r="V1103" s="24"/>
      <c r="W1103" s="25"/>
      <c r="X1103" s="24"/>
      <c r="Y1103" s="24"/>
      <c r="Z1103" s="26"/>
      <c r="AA1103" s="26"/>
      <c r="AB1103" s="24"/>
      <c r="AC1103" s="26"/>
      <c r="AD1103" s="24"/>
      <c r="AE1103" s="24"/>
      <c r="AF1103" s="24"/>
      <c r="AG1103" s="24"/>
      <c r="AH1103" s="24"/>
      <c r="AI1103" s="24"/>
    </row>
    <row r="1104" spans="1:35" ht="13.2">
      <c r="A1104" s="20"/>
      <c r="B1104" s="21"/>
      <c r="C1104" s="21"/>
      <c r="D1104" s="21"/>
      <c r="E1104" s="21"/>
      <c r="F1104" s="26"/>
      <c r="G1104" s="24"/>
      <c r="H1104" s="24"/>
      <c r="I1104" s="24"/>
      <c r="J1104" s="24"/>
      <c r="K1104" s="24"/>
      <c r="L1104" s="24"/>
      <c r="M1104" s="24"/>
      <c r="N1104" s="24"/>
      <c r="O1104" s="24"/>
      <c r="P1104" s="25"/>
      <c r="Q1104" s="24"/>
      <c r="R1104" s="24"/>
      <c r="S1104" s="25"/>
      <c r="T1104" s="24"/>
      <c r="U1104" s="24"/>
      <c r="V1104" s="24"/>
      <c r="W1104" s="25"/>
      <c r="X1104" s="24"/>
      <c r="Y1104" s="24"/>
      <c r="Z1104" s="26"/>
      <c r="AA1104" s="26"/>
      <c r="AB1104" s="24"/>
      <c r="AC1104" s="26"/>
      <c r="AD1104" s="24"/>
      <c r="AE1104" s="24"/>
      <c r="AF1104" s="24"/>
      <c r="AG1104" s="24"/>
      <c r="AH1104" s="24"/>
      <c r="AI1104" s="24"/>
    </row>
    <row r="1105" spans="1:35" ht="13.2">
      <c r="A1105" s="20"/>
      <c r="B1105" s="21"/>
      <c r="C1105" s="21"/>
      <c r="D1105" s="21"/>
      <c r="E1105" s="21"/>
      <c r="F1105" s="26"/>
      <c r="G1105" s="24"/>
      <c r="H1105" s="24"/>
      <c r="I1105" s="24"/>
      <c r="J1105" s="24"/>
      <c r="K1105" s="24"/>
      <c r="L1105" s="24"/>
      <c r="M1105" s="24"/>
      <c r="N1105" s="24"/>
      <c r="O1105" s="24"/>
      <c r="P1105" s="25"/>
      <c r="Q1105" s="24"/>
      <c r="R1105" s="24"/>
      <c r="S1105" s="25"/>
      <c r="T1105" s="24"/>
      <c r="U1105" s="24"/>
      <c r="V1105" s="24"/>
      <c r="W1105" s="25"/>
      <c r="X1105" s="24"/>
      <c r="Y1105" s="24"/>
      <c r="Z1105" s="26"/>
      <c r="AA1105" s="26"/>
      <c r="AB1105" s="24"/>
      <c r="AC1105" s="26"/>
      <c r="AD1105" s="24"/>
      <c r="AE1105" s="24"/>
      <c r="AF1105" s="24"/>
      <c r="AG1105" s="24"/>
      <c r="AH1105" s="24"/>
      <c r="AI1105" s="24"/>
    </row>
    <row r="1106" spans="1:35" ht="13.2">
      <c r="A1106" s="20"/>
      <c r="B1106" s="21"/>
      <c r="C1106" s="21"/>
      <c r="D1106" s="21"/>
      <c r="E1106" s="21"/>
      <c r="F1106" s="26"/>
      <c r="G1106" s="24"/>
      <c r="H1106" s="24"/>
      <c r="I1106" s="24"/>
      <c r="J1106" s="24"/>
      <c r="K1106" s="24"/>
      <c r="L1106" s="24"/>
      <c r="M1106" s="24"/>
      <c r="N1106" s="24"/>
      <c r="O1106" s="24"/>
      <c r="P1106" s="25"/>
      <c r="Q1106" s="24"/>
      <c r="R1106" s="24"/>
      <c r="S1106" s="25"/>
      <c r="T1106" s="24"/>
      <c r="U1106" s="24"/>
      <c r="V1106" s="24"/>
      <c r="W1106" s="25"/>
      <c r="X1106" s="24"/>
      <c r="Y1106" s="24"/>
      <c r="Z1106" s="26"/>
      <c r="AA1106" s="26"/>
      <c r="AB1106" s="24"/>
      <c r="AC1106" s="26"/>
      <c r="AD1106" s="24"/>
      <c r="AE1106" s="24"/>
      <c r="AF1106" s="24"/>
      <c r="AG1106" s="24"/>
      <c r="AH1106" s="24"/>
      <c r="AI1106" s="24"/>
    </row>
    <row r="1107" spans="1:35" ht="13.2">
      <c r="A1107" s="20"/>
      <c r="B1107" s="21"/>
      <c r="C1107" s="21"/>
      <c r="D1107" s="21"/>
      <c r="E1107" s="21"/>
      <c r="F1107" s="26"/>
      <c r="G1107" s="24"/>
      <c r="H1107" s="24"/>
      <c r="I1107" s="24"/>
      <c r="J1107" s="24"/>
      <c r="K1107" s="24"/>
      <c r="L1107" s="24"/>
      <c r="M1107" s="24"/>
      <c r="N1107" s="24"/>
      <c r="O1107" s="24"/>
      <c r="P1107" s="25"/>
      <c r="Q1107" s="24"/>
      <c r="R1107" s="24"/>
      <c r="S1107" s="25"/>
      <c r="T1107" s="24"/>
      <c r="U1107" s="24"/>
      <c r="V1107" s="24"/>
      <c r="W1107" s="25"/>
      <c r="X1107" s="24"/>
      <c r="Y1107" s="24"/>
      <c r="Z1107" s="26"/>
      <c r="AA1107" s="26"/>
      <c r="AB1107" s="24"/>
      <c r="AC1107" s="26"/>
      <c r="AD1107" s="24"/>
      <c r="AE1107" s="24"/>
      <c r="AF1107" s="24"/>
      <c r="AG1107" s="24"/>
      <c r="AH1107" s="24"/>
      <c r="AI1107" s="24"/>
    </row>
    <row r="1108" spans="1:35" ht="13.2">
      <c r="A1108" s="20"/>
      <c r="B1108" s="21"/>
      <c r="C1108" s="21"/>
      <c r="D1108" s="21"/>
      <c r="E1108" s="21"/>
      <c r="F1108" s="26"/>
      <c r="G1108" s="24"/>
      <c r="H1108" s="24"/>
      <c r="I1108" s="24"/>
      <c r="J1108" s="24"/>
      <c r="K1108" s="24"/>
      <c r="L1108" s="24"/>
      <c r="M1108" s="24"/>
      <c r="N1108" s="24"/>
      <c r="O1108" s="24"/>
      <c r="P1108" s="25"/>
      <c r="Q1108" s="24"/>
      <c r="R1108" s="24"/>
      <c r="S1108" s="25"/>
      <c r="T1108" s="24"/>
      <c r="U1108" s="24"/>
      <c r="V1108" s="24"/>
      <c r="W1108" s="25"/>
      <c r="X1108" s="24"/>
      <c r="Y1108" s="24"/>
      <c r="Z1108" s="26"/>
      <c r="AA1108" s="26"/>
      <c r="AB1108" s="24"/>
      <c r="AC1108" s="26"/>
      <c r="AD1108" s="24"/>
      <c r="AE1108" s="24"/>
      <c r="AF1108" s="24"/>
      <c r="AG1108" s="24"/>
      <c r="AH1108" s="24"/>
      <c r="AI1108" s="24"/>
    </row>
    <row r="1109" spans="1:35" ht="13.2">
      <c r="A1109" s="20"/>
      <c r="B1109" s="21"/>
      <c r="C1109" s="21"/>
      <c r="D1109" s="21"/>
      <c r="E1109" s="21"/>
      <c r="F1109" s="26"/>
      <c r="G1109" s="24"/>
      <c r="H1109" s="24"/>
      <c r="I1109" s="24"/>
      <c r="J1109" s="24"/>
      <c r="K1109" s="24"/>
      <c r="L1109" s="24"/>
      <c r="M1109" s="24"/>
      <c r="N1109" s="24"/>
      <c r="O1109" s="24"/>
      <c r="P1109" s="25"/>
      <c r="Q1109" s="24"/>
      <c r="R1109" s="24"/>
      <c r="S1109" s="25"/>
      <c r="T1109" s="24"/>
      <c r="U1109" s="24"/>
      <c r="V1109" s="24"/>
      <c r="W1109" s="25"/>
      <c r="X1109" s="24"/>
      <c r="Y1109" s="24"/>
      <c r="Z1109" s="26"/>
      <c r="AA1109" s="26"/>
      <c r="AB1109" s="24"/>
      <c r="AC1109" s="26"/>
      <c r="AD1109" s="24"/>
      <c r="AE1109" s="24"/>
      <c r="AF1109" s="24"/>
      <c r="AG1109" s="24"/>
      <c r="AH1109" s="24"/>
      <c r="AI1109" s="24"/>
    </row>
    <row r="1110" spans="1:35" ht="13.2">
      <c r="A1110" s="20"/>
      <c r="B1110" s="21"/>
      <c r="C1110" s="21"/>
      <c r="D1110" s="21"/>
      <c r="E1110" s="21"/>
      <c r="F1110" s="26"/>
      <c r="G1110" s="24"/>
      <c r="H1110" s="24"/>
      <c r="I1110" s="24"/>
      <c r="J1110" s="24"/>
      <c r="K1110" s="24"/>
      <c r="L1110" s="24"/>
      <c r="M1110" s="24"/>
      <c r="N1110" s="24"/>
      <c r="O1110" s="24"/>
      <c r="P1110" s="25"/>
      <c r="Q1110" s="24"/>
      <c r="R1110" s="24"/>
      <c r="S1110" s="25"/>
      <c r="T1110" s="24"/>
      <c r="U1110" s="24"/>
      <c r="V1110" s="24"/>
      <c r="W1110" s="25"/>
      <c r="X1110" s="24"/>
      <c r="Y1110" s="24"/>
      <c r="Z1110" s="26"/>
      <c r="AA1110" s="26"/>
      <c r="AB1110" s="24"/>
      <c r="AC1110" s="26"/>
      <c r="AD1110" s="24"/>
      <c r="AE1110" s="24"/>
      <c r="AF1110" s="24"/>
      <c r="AG1110" s="24"/>
      <c r="AH1110" s="24"/>
      <c r="AI1110" s="24"/>
    </row>
    <row r="1111" spans="1:35" ht="13.2">
      <c r="A1111" s="20"/>
      <c r="B1111" s="21"/>
      <c r="C1111" s="21"/>
      <c r="D1111" s="21"/>
      <c r="E1111" s="21"/>
      <c r="F1111" s="26"/>
      <c r="G1111" s="24"/>
      <c r="H1111" s="24"/>
      <c r="I1111" s="24"/>
      <c r="J1111" s="24"/>
      <c r="K1111" s="24"/>
      <c r="L1111" s="24"/>
      <c r="M1111" s="24"/>
      <c r="N1111" s="24"/>
      <c r="O1111" s="24"/>
      <c r="P1111" s="25"/>
      <c r="Q1111" s="24"/>
      <c r="R1111" s="24"/>
      <c r="S1111" s="25"/>
      <c r="T1111" s="24"/>
      <c r="U1111" s="24"/>
      <c r="V1111" s="24"/>
      <c r="W1111" s="25"/>
      <c r="X1111" s="24"/>
      <c r="Y1111" s="24"/>
      <c r="Z1111" s="26"/>
      <c r="AA1111" s="26"/>
      <c r="AB1111" s="24"/>
      <c r="AC1111" s="26"/>
      <c r="AD1111" s="24"/>
      <c r="AE1111" s="24"/>
      <c r="AF1111" s="24"/>
      <c r="AG1111" s="24"/>
      <c r="AH1111" s="24"/>
      <c r="AI1111" s="24"/>
    </row>
    <row r="1112" spans="1:35" ht="13.2">
      <c r="A1112" s="20"/>
      <c r="B1112" s="21"/>
      <c r="C1112" s="21"/>
      <c r="D1112" s="21"/>
      <c r="E1112" s="21"/>
      <c r="F1112" s="26"/>
      <c r="G1112" s="24"/>
      <c r="H1112" s="24"/>
      <c r="I1112" s="24"/>
      <c r="J1112" s="24"/>
      <c r="K1112" s="24"/>
      <c r="L1112" s="24"/>
      <c r="M1112" s="24"/>
      <c r="N1112" s="24"/>
      <c r="O1112" s="24"/>
      <c r="P1112" s="25"/>
      <c r="Q1112" s="24"/>
      <c r="R1112" s="24"/>
      <c r="S1112" s="25"/>
      <c r="T1112" s="24"/>
      <c r="U1112" s="24"/>
      <c r="V1112" s="24"/>
      <c r="W1112" s="25"/>
      <c r="X1112" s="24"/>
      <c r="Y1112" s="24"/>
      <c r="Z1112" s="26"/>
      <c r="AA1112" s="26"/>
      <c r="AB1112" s="24"/>
      <c r="AC1112" s="26"/>
      <c r="AD1112" s="24"/>
      <c r="AE1112" s="24"/>
      <c r="AF1112" s="24"/>
      <c r="AG1112" s="24"/>
      <c r="AH1112" s="24"/>
      <c r="AI1112" s="24"/>
    </row>
    <row r="1113" spans="1:35" ht="13.2">
      <c r="A1113" s="20"/>
      <c r="B1113" s="21"/>
      <c r="C1113" s="21"/>
      <c r="D1113" s="21"/>
      <c r="E1113" s="21"/>
      <c r="F1113" s="26"/>
      <c r="G1113" s="24"/>
      <c r="H1113" s="24"/>
      <c r="I1113" s="24"/>
      <c r="J1113" s="24"/>
      <c r="K1113" s="24"/>
      <c r="L1113" s="24"/>
      <c r="M1113" s="24"/>
      <c r="N1113" s="24"/>
      <c r="O1113" s="24"/>
      <c r="P1113" s="25"/>
      <c r="Q1113" s="24"/>
      <c r="R1113" s="24"/>
      <c r="S1113" s="25"/>
      <c r="T1113" s="24"/>
      <c r="U1113" s="24"/>
      <c r="V1113" s="24"/>
      <c r="W1113" s="25"/>
      <c r="X1113" s="24"/>
      <c r="Y1113" s="24"/>
      <c r="Z1113" s="26"/>
      <c r="AA1113" s="26"/>
      <c r="AB1113" s="24"/>
      <c r="AC1113" s="26"/>
      <c r="AD1113" s="24"/>
      <c r="AE1113" s="24"/>
      <c r="AF1113" s="24"/>
      <c r="AG1113" s="24"/>
      <c r="AH1113" s="24"/>
      <c r="AI1113" s="24"/>
    </row>
    <row r="1114" spans="1:35" ht="13.2">
      <c r="A1114" s="20"/>
      <c r="B1114" s="21"/>
      <c r="C1114" s="21"/>
      <c r="D1114" s="21"/>
      <c r="E1114" s="21"/>
      <c r="F1114" s="26"/>
      <c r="G1114" s="24"/>
      <c r="H1114" s="24"/>
      <c r="I1114" s="24"/>
      <c r="J1114" s="24"/>
      <c r="K1114" s="24"/>
      <c r="L1114" s="24"/>
      <c r="M1114" s="24"/>
      <c r="N1114" s="24"/>
      <c r="O1114" s="24"/>
      <c r="P1114" s="25"/>
      <c r="Q1114" s="24"/>
      <c r="R1114" s="24"/>
      <c r="S1114" s="25"/>
      <c r="T1114" s="24"/>
      <c r="U1114" s="24"/>
      <c r="V1114" s="24"/>
      <c r="W1114" s="25"/>
      <c r="X1114" s="24"/>
      <c r="Y1114" s="24"/>
      <c r="Z1114" s="26"/>
      <c r="AA1114" s="26"/>
      <c r="AB1114" s="24"/>
      <c r="AC1114" s="26"/>
      <c r="AD1114" s="24"/>
      <c r="AE1114" s="24"/>
      <c r="AF1114" s="24"/>
      <c r="AG1114" s="24"/>
      <c r="AH1114" s="24"/>
      <c r="AI1114" s="24"/>
    </row>
    <row r="1115" spans="1:35" ht="13.2">
      <c r="A1115" s="20"/>
      <c r="B1115" s="21"/>
      <c r="C1115" s="21"/>
      <c r="D1115" s="21"/>
      <c r="E1115" s="21"/>
      <c r="F1115" s="26"/>
      <c r="G1115" s="24"/>
      <c r="H1115" s="24"/>
      <c r="I1115" s="24"/>
      <c r="J1115" s="24"/>
      <c r="K1115" s="24"/>
      <c r="L1115" s="24"/>
      <c r="M1115" s="24"/>
      <c r="N1115" s="24"/>
      <c r="O1115" s="24"/>
      <c r="P1115" s="25"/>
      <c r="Q1115" s="24"/>
      <c r="R1115" s="24"/>
      <c r="S1115" s="25"/>
      <c r="T1115" s="24"/>
      <c r="U1115" s="24"/>
      <c r="V1115" s="24"/>
      <c r="W1115" s="25"/>
      <c r="X1115" s="24"/>
      <c r="Y1115" s="24"/>
      <c r="Z1115" s="26"/>
      <c r="AA1115" s="26"/>
      <c r="AB1115" s="24"/>
      <c r="AC1115" s="26"/>
      <c r="AD1115" s="24"/>
      <c r="AE1115" s="24"/>
      <c r="AF1115" s="24"/>
      <c r="AG1115" s="24"/>
      <c r="AH1115" s="24"/>
      <c r="AI1115" s="24"/>
    </row>
    <row r="1116" spans="1:35" ht="13.2">
      <c r="A1116" s="20"/>
      <c r="B1116" s="21"/>
      <c r="C1116" s="21"/>
      <c r="D1116" s="21"/>
      <c r="E1116" s="21"/>
      <c r="F1116" s="26"/>
      <c r="G1116" s="24"/>
      <c r="H1116" s="24"/>
      <c r="I1116" s="24"/>
      <c r="J1116" s="24"/>
      <c r="K1116" s="24"/>
      <c r="L1116" s="24"/>
      <c r="M1116" s="24"/>
      <c r="N1116" s="24"/>
      <c r="O1116" s="24"/>
      <c r="P1116" s="25"/>
      <c r="Q1116" s="24"/>
      <c r="R1116" s="24"/>
      <c r="S1116" s="25"/>
      <c r="T1116" s="24"/>
      <c r="U1116" s="24"/>
      <c r="V1116" s="24"/>
      <c r="W1116" s="25"/>
      <c r="X1116" s="24"/>
      <c r="Y1116" s="24"/>
      <c r="Z1116" s="26"/>
      <c r="AA1116" s="26"/>
      <c r="AB1116" s="24"/>
      <c r="AC1116" s="26"/>
      <c r="AD1116" s="24"/>
      <c r="AE1116" s="24"/>
      <c r="AF1116" s="24"/>
      <c r="AG1116" s="24"/>
      <c r="AH1116" s="24"/>
      <c r="AI1116" s="24"/>
    </row>
    <row r="1117" spans="1:35" ht="13.2">
      <c r="A1117" s="20"/>
      <c r="B1117" s="21"/>
      <c r="C1117" s="21"/>
      <c r="D1117" s="21"/>
      <c r="E1117" s="21"/>
      <c r="F1117" s="26"/>
      <c r="G1117" s="24"/>
      <c r="H1117" s="24"/>
      <c r="I1117" s="24"/>
      <c r="J1117" s="24"/>
      <c r="K1117" s="24"/>
      <c r="L1117" s="24"/>
      <c r="M1117" s="24"/>
      <c r="N1117" s="24"/>
      <c r="O1117" s="24"/>
      <c r="P1117" s="25"/>
      <c r="Q1117" s="24"/>
      <c r="R1117" s="24"/>
      <c r="S1117" s="25"/>
      <c r="T1117" s="24"/>
      <c r="U1117" s="24"/>
      <c r="V1117" s="24"/>
      <c r="W1117" s="25"/>
      <c r="X1117" s="24"/>
      <c r="Y1117" s="24"/>
      <c r="Z1117" s="26"/>
      <c r="AA1117" s="26"/>
      <c r="AB1117" s="24"/>
      <c r="AC1117" s="26"/>
      <c r="AD1117" s="24"/>
      <c r="AE1117" s="24"/>
      <c r="AF1117" s="24"/>
      <c r="AG1117" s="24"/>
      <c r="AH1117" s="24"/>
      <c r="AI1117" s="24"/>
    </row>
    <row r="1118" spans="1:35" ht="13.2">
      <c r="A1118" s="20"/>
      <c r="B1118" s="21"/>
      <c r="C1118" s="21"/>
      <c r="D1118" s="21"/>
      <c r="E1118" s="21"/>
      <c r="F1118" s="26"/>
      <c r="G1118" s="24"/>
      <c r="H1118" s="24"/>
      <c r="I1118" s="24"/>
      <c r="J1118" s="24"/>
      <c r="K1118" s="24"/>
      <c r="L1118" s="24"/>
      <c r="M1118" s="24"/>
      <c r="N1118" s="24"/>
      <c r="O1118" s="24"/>
      <c r="P1118" s="25"/>
      <c r="Q1118" s="24"/>
      <c r="R1118" s="24"/>
      <c r="S1118" s="25"/>
      <c r="T1118" s="24"/>
      <c r="U1118" s="24"/>
      <c r="V1118" s="24"/>
      <c r="W1118" s="25"/>
      <c r="X1118" s="24"/>
      <c r="Y1118" s="24"/>
      <c r="Z1118" s="26"/>
      <c r="AA1118" s="26"/>
      <c r="AB1118" s="24"/>
      <c r="AC1118" s="26"/>
      <c r="AD1118" s="24"/>
      <c r="AE1118" s="24"/>
      <c r="AF1118" s="24"/>
      <c r="AG1118" s="24"/>
      <c r="AH1118" s="24"/>
      <c r="AI1118" s="24"/>
    </row>
    <row r="1119" spans="1:35" ht="13.2">
      <c r="A1119" s="20"/>
      <c r="B1119" s="21"/>
      <c r="C1119" s="21"/>
      <c r="D1119" s="21"/>
      <c r="E1119" s="21"/>
      <c r="F1119" s="26"/>
      <c r="G1119" s="24"/>
      <c r="H1119" s="24"/>
      <c r="I1119" s="24"/>
      <c r="J1119" s="24"/>
      <c r="K1119" s="24"/>
      <c r="L1119" s="24"/>
      <c r="M1119" s="24"/>
      <c r="N1119" s="24"/>
      <c r="O1119" s="24"/>
      <c r="P1119" s="25"/>
      <c r="Q1119" s="24"/>
      <c r="R1119" s="24"/>
      <c r="S1119" s="25"/>
      <c r="T1119" s="24"/>
      <c r="U1119" s="24"/>
      <c r="V1119" s="24"/>
      <c r="W1119" s="25"/>
      <c r="X1119" s="24"/>
      <c r="Y1119" s="24"/>
      <c r="Z1119" s="26"/>
      <c r="AA1119" s="26"/>
      <c r="AB1119" s="24"/>
      <c r="AC1119" s="26"/>
      <c r="AD1119" s="24"/>
      <c r="AE1119" s="24"/>
      <c r="AF1119" s="24"/>
      <c r="AG1119" s="24"/>
      <c r="AH1119" s="24"/>
      <c r="AI1119" s="24"/>
    </row>
    <row r="1120" spans="1:35" ht="13.2">
      <c r="A1120" s="20"/>
      <c r="B1120" s="21"/>
      <c r="C1120" s="21"/>
      <c r="D1120" s="21"/>
      <c r="E1120" s="21"/>
      <c r="F1120" s="26"/>
      <c r="G1120" s="24"/>
      <c r="H1120" s="24"/>
      <c r="I1120" s="24"/>
      <c r="J1120" s="24"/>
      <c r="K1120" s="24"/>
      <c r="L1120" s="24"/>
      <c r="M1120" s="24"/>
      <c r="N1120" s="24"/>
      <c r="O1120" s="24"/>
      <c r="P1120" s="25"/>
      <c r="Q1120" s="24"/>
      <c r="R1120" s="24"/>
      <c r="S1120" s="25"/>
      <c r="T1120" s="24"/>
      <c r="U1120" s="24"/>
      <c r="V1120" s="24"/>
      <c r="W1120" s="25"/>
      <c r="X1120" s="24"/>
      <c r="Y1120" s="24"/>
      <c r="Z1120" s="26"/>
      <c r="AA1120" s="26"/>
      <c r="AB1120" s="24"/>
      <c r="AC1120" s="26"/>
      <c r="AD1120" s="24"/>
      <c r="AE1120" s="24"/>
      <c r="AF1120" s="24"/>
      <c r="AG1120" s="24"/>
      <c r="AH1120" s="24"/>
      <c r="AI1120" s="24"/>
    </row>
    <row r="1121" spans="1:35" ht="13.2">
      <c r="A1121" s="20"/>
      <c r="B1121" s="21"/>
      <c r="C1121" s="21"/>
      <c r="D1121" s="21"/>
      <c r="E1121" s="21"/>
      <c r="F1121" s="26"/>
      <c r="G1121" s="24"/>
      <c r="H1121" s="24"/>
      <c r="I1121" s="24"/>
      <c r="J1121" s="24"/>
      <c r="K1121" s="24"/>
      <c r="L1121" s="24"/>
      <c r="M1121" s="24"/>
      <c r="N1121" s="24"/>
      <c r="O1121" s="24"/>
      <c r="P1121" s="25"/>
      <c r="Q1121" s="24"/>
      <c r="R1121" s="24"/>
      <c r="S1121" s="25"/>
      <c r="T1121" s="24"/>
      <c r="U1121" s="24"/>
      <c r="V1121" s="24"/>
      <c r="W1121" s="25"/>
      <c r="X1121" s="24"/>
      <c r="Y1121" s="24"/>
      <c r="Z1121" s="26"/>
      <c r="AA1121" s="26"/>
      <c r="AB1121" s="24"/>
      <c r="AC1121" s="26"/>
      <c r="AD1121" s="24"/>
      <c r="AE1121" s="24"/>
      <c r="AF1121" s="24"/>
      <c r="AG1121" s="24"/>
      <c r="AH1121" s="24"/>
      <c r="AI1121" s="24"/>
    </row>
    <row r="1122" spans="1:35" ht="13.2">
      <c r="A1122" s="20"/>
      <c r="B1122" s="21"/>
      <c r="C1122" s="21"/>
      <c r="D1122" s="21"/>
      <c r="E1122" s="21"/>
      <c r="F1122" s="26"/>
      <c r="G1122" s="24"/>
      <c r="H1122" s="24"/>
      <c r="I1122" s="24"/>
      <c r="J1122" s="24"/>
      <c r="K1122" s="24"/>
      <c r="L1122" s="24"/>
      <c r="M1122" s="24"/>
      <c r="N1122" s="24"/>
      <c r="O1122" s="24"/>
      <c r="P1122" s="25"/>
      <c r="Q1122" s="24"/>
      <c r="R1122" s="24"/>
      <c r="S1122" s="25"/>
      <c r="T1122" s="24"/>
      <c r="U1122" s="24"/>
      <c r="V1122" s="24"/>
      <c r="W1122" s="25"/>
      <c r="X1122" s="24"/>
      <c r="Y1122" s="24"/>
      <c r="Z1122" s="26"/>
      <c r="AA1122" s="26"/>
      <c r="AB1122" s="24"/>
      <c r="AC1122" s="26"/>
      <c r="AD1122" s="24"/>
      <c r="AE1122" s="24"/>
      <c r="AF1122" s="24"/>
      <c r="AG1122" s="24"/>
      <c r="AH1122" s="24"/>
      <c r="AI1122" s="24"/>
    </row>
    <row r="1123" spans="1:35" ht="13.2">
      <c r="A1123" s="20"/>
      <c r="B1123" s="21"/>
      <c r="C1123" s="21"/>
      <c r="D1123" s="21"/>
      <c r="E1123" s="21"/>
      <c r="F1123" s="26"/>
      <c r="G1123" s="24"/>
      <c r="H1123" s="24"/>
      <c r="I1123" s="24"/>
      <c r="J1123" s="24"/>
      <c r="K1123" s="24"/>
      <c r="L1123" s="24"/>
      <c r="M1123" s="24"/>
      <c r="N1123" s="24"/>
      <c r="O1123" s="24"/>
      <c r="P1123" s="25"/>
      <c r="Q1123" s="24"/>
      <c r="R1123" s="24"/>
      <c r="S1123" s="25"/>
      <c r="T1123" s="24"/>
      <c r="U1123" s="24"/>
      <c r="V1123" s="24"/>
      <c r="W1123" s="25"/>
      <c r="X1123" s="24"/>
      <c r="Y1123" s="24"/>
      <c r="Z1123" s="26"/>
      <c r="AA1123" s="26"/>
      <c r="AB1123" s="24"/>
      <c r="AC1123" s="26"/>
      <c r="AD1123" s="24"/>
      <c r="AE1123" s="24"/>
      <c r="AF1123" s="24"/>
      <c r="AG1123" s="24"/>
      <c r="AH1123" s="24"/>
      <c r="AI1123" s="24"/>
    </row>
    <row r="1124" spans="1:35" ht="13.2">
      <c r="A1124" s="20"/>
      <c r="B1124" s="21"/>
      <c r="C1124" s="21"/>
      <c r="D1124" s="21"/>
      <c r="E1124" s="21"/>
      <c r="F1124" s="26"/>
      <c r="G1124" s="24"/>
      <c r="H1124" s="24"/>
      <c r="I1124" s="24"/>
      <c r="J1124" s="24"/>
      <c r="K1124" s="24"/>
      <c r="L1124" s="24"/>
      <c r="M1124" s="24"/>
      <c r="N1124" s="24"/>
      <c r="O1124" s="24"/>
      <c r="P1124" s="25"/>
      <c r="Q1124" s="24"/>
      <c r="R1124" s="24"/>
      <c r="S1124" s="25"/>
      <c r="T1124" s="24"/>
      <c r="U1124" s="24"/>
      <c r="V1124" s="24"/>
      <c r="W1124" s="25"/>
      <c r="X1124" s="24"/>
      <c r="Y1124" s="24"/>
      <c r="Z1124" s="26"/>
      <c r="AA1124" s="26"/>
      <c r="AB1124" s="24"/>
      <c r="AC1124" s="26"/>
      <c r="AD1124" s="24"/>
      <c r="AE1124" s="24"/>
      <c r="AF1124" s="24"/>
      <c r="AG1124" s="24"/>
      <c r="AH1124" s="24"/>
      <c r="AI1124" s="24"/>
    </row>
    <row r="1125" spans="1:35" ht="13.2">
      <c r="A1125" s="20"/>
      <c r="B1125" s="21"/>
      <c r="C1125" s="21"/>
      <c r="D1125" s="21"/>
      <c r="E1125" s="21"/>
      <c r="F1125" s="26"/>
      <c r="G1125" s="24"/>
      <c r="H1125" s="24"/>
      <c r="I1125" s="24"/>
      <c r="J1125" s="24"/>
      <c r="K1125" s="24"/>
      <c r="L1125" s="24"/>
      <c r="M1125" s="24"/>
      <c r="N1125" s="24"/>
      <c r="O1125" s="24"/>
      <c r="P1125" s="25"/>
      <c r="Q1125" s="24"/>
      <c r="R1125" s="24"/>
      <c r="S1125" s="25"/>
      <c r="T1125" s="24"/>
      <c r="U1125" s="24"/>
      <c r="V1125" s="24"/>
      <c r="W1125" s="25"/>
      <c r="X1125" s="24"/>
      <c r="Y1125" s="24"/>
      <c r="Z1125" s="26"/>
      <c r="AA1125" s="26"/>
      <c r="AB1125" s="24"/>
      <c r="AC1125" s="26"/>
      <c r="AD1125" s="24"/>
      <c r="AE1125" s="24"/>
      <c r="AF1125" s="24"/>
      <c r="AG1125" s="24"/>
      <c r="AH1125" s="24"/>
      <c r="AI1125" s="24"/>
    </row>
    <row r="1126" spans="1:35" ht="13.2">
      <c r="A1126" s="20"/>
      <c r="B1126" s="21"/>
      <c r="C1126" s="21"/>
      <c r="D1126" s="21"/>
      <c r="E1126" s="21"/>
      <c r="F1126" s="26"/>
      <c r="G1126" s="24"/>
      <c r="H1126" s="24"/>
      <c r="I1126" s="24"/>
      <c r="J1126" s="24"/>
      <c r="K1126" s="24"/>
      <c r="L1126" s="24"/>
      <c r="M1126" s="24"/>
      <c r="N1126" s="24"/>
      <c r="O1126" s="24"/>
      <c r="P1126" s="25"/>
      <c r="Q1126" s="24"/>
      <c r="R1126" s="24"/>
      <c r="S1126" s="25"/>
      <c r="T1126" s="24"/>
      <c r="U1126" s="24"/>
      <c r="V1126" s="24"/>
      <c r="W1126" s="25"/>
      <c r="X1126" s="24"/>
      <c r="Y1126" s="24"/>
      <c r="Z1126" s="26"/>
      <c r="AA1126" s="26"/>
      <c r="AB1126" s="24"/>
      <c r="AC1126" s="26"/>
      <c r="AD1126" s="24"/>
      <c r="AE1126" s="24"/>
      <c r="AF1126" s="24"/>
      <c r="AG1126" s="24"/>
      <c r="AH1126" s="24"/>
      <c r="AI1126" s="24"/>
    </row>
    <row r="1127" spans="1:35" ht="13.2">
      <c r="A1127" s="20"/>
      <c r="B1127" s="21"/>
      <c r="C1127" s="21"/>
      <c r="D1127" s="21"/>
      <c r="E1127" s="21"/>
      <c r="F1127" s="26"/>
      <c r="G1127" s="24"/>
      <c r="H1127" s="24"/>
      <c r="I1127" s="24"/>
      <c r="J1127" s="24"/>
      <c r="K1127" s="24"/>
      <c r="L1127" s="24"/>
      <c r="M1127" s="24"/>
      <c r="N1127" s="24"/>
      <c r="O1127" s="24"/>
      <c r="P1127" s="25"/>
      <c r="Q1127" s="24"/>
      <c r="R1127" s="24"/>
      <c r="S1127" s="25"/>
      <c r="T1127" s="24"/>
      <c r="U1127" s="24"/>
      <c r="V1127" s="24"/>
      <c r="W1127" s="25"/>
      <c r="X1127" s="24"/>
      <c r="Y1127" s="24"/>
      <c r="Z1127" s="26"/>
      <c r="AA1127" s="26"/>
      <c r="AB1127" s="24"/>
      <c r="AC1127" s="26"/>
      <c r="AD1127" s="24"/>
      <c r="AE1127" s="24"/>
      <c r="AF1127" s="24"/>
      <c r="AG1127" s="24"/>
      <c r="AH1127" s="24"/>
      <c r="AI1127" s="24"/>
    </row>
    <row r="1128" spans="1:35" ht="13.2">
      <c r="A1128" s="20"/>
      <c r="B1128" s="21"/>
      <c r="C1128" s="21"/>
      <c r="D1128" s="21"/>
      <c r="E1128" s="21"/>
      <c r="F1128" s="26"/>
      <c r="G1128" s="24"/>
      <c r="H1128" s="24"/>
      <c r="I1128" s="24"/>
      <c r="J1128" s="24"/>
      <c r="K1128" s="24"/>
      <c r="L1128" s="24"/>
      <c r="M1128" s="24"/>
      <c r="N1128" s="24"/>
      <c r="O1128" s="24"/>
      <c r="P1128" s="25"/>
      <c r="Q1128" s="24"/>
      <c r="R1128" s="24"/>
      <c r="S1128" s="25"/>
      <c r="T1128" s="24"/>
      <c r="U1128" s="24"/>
      <c r="V1128" s="24"/>
      <c r="W1128" s="25"/>
      <c r="X1128" s="24"/>
      <c r="Y1128" s="24"/>
      <c r="Z1128" s="26"/>
      <c r="AA1128" s="26"/>
      <c r="AB1128" s="24"/>
      <c r="AC1128" s="26"/>
      <c r="AD1128" s="24"/>
      <c r="AE1128" s="24"/>
      <c r="AF1128" s="24"/>
      <c r="AG1128" s="24"/>
      <c r="AH1128" s="24"/>
      <c r="AI1128" s="24"/>
    </row>
  </sheetData>
  <mergeCells count="17">
    <mergeCell ref="A1:A3"/>
    <mergeCell ref="B1:B3"/>
    <mergeCell ref="C1:C3"/>
    <mergeCell ref="D1:D3"/>
    <mergeCell ref="E1:E3"/>
    <mergeCell ref="F1:F3"/>
    <mergeCell ref="G1:O2"/>
    <mergeCell ref="AF1:AF2"/>
    <mergeCell ref="AG1:AG2"/>
    <mergeCell ref="AH1:AH2"/>
    <mergeCell ref="P1:R2"/>
    <mergeCell ref="S1:V2"/>
    <mergeCell ref="W1:Z2"/>
    <mergeCell ref="AA1:AA2"/>
    <mergeCell ref="AB1:AC2"/>
    <mergeCell ref="AD1:AD2"/>
    <mergeCell ref="AE1:AE2"/>
  </mergeCells>
  <conditionalFormatting sqref="F1:F1128">
    <cfRule type="colorScale" priority="1">
      <colorScale>
        <cfvo type="min"/>
        <cfvo type="max"/>
        <color rgb="FF57BB8A"/>
        <color rgb="FFFFFFFF"/>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45"/>
  <sheetViews>
    <sheetView workbookViewId="0">
      <pane xSplit="5" ySplit="1" topLeftCell="F62" activePane="bottomRight" state="frozen"/>
      <selection pane="topRight" activeCell="F1" sqref="F1"/>
      <selection pane="bottomLeft" activeCell="A2" sqref="A2"/>
      <selection pane="bottomRight" activeCell="AB1" sqref="AB1:AB1048576"/>
    </sheetView>
  </sheetViews>
  <sheetFormatPr defaultColWidth="12.5546875" defaultRowHeight="15.75" customHeight="1"/>
  <cols>
    <col min="2" max="4" width="12.5546875" hidden="1"/>
    <col min="5" max="5" width="7" customWidth="1"/>
    <col min="6" max="6" width="22.44140625" customWidth="1"/>
    <col min="7" max="8" width="16.44140625" customWidth="1"/>
    <col min="10" max="10" width="11.5546875" customWidth="1"/>
    <col min="11" max="11" width="15.5546875" customWidth="1"/>
    <col min="12" max="12" width="14.109375" customWidth="1"/>
    <col min="16" max="16" width="19" customWidth="1"/>
    <col min="19" max="21" width="10.6640625" customWidth="1"/>
    <col min="22" max="22" width="12.44140625" customWidth="1"/>
    <col min="23" max="23" width="16.88671875" customWidth="1"/>
    <col min="24" max="24" width="18.5546875" customWidth="1"/>
    <col min="25" max="25" width="23.44140625" customWidth="1"/>
    <col min="26" max="27" width="18.5546875" customWidth="1"/>
    <col min="28" max="28" width="36.88671875" customWidth="1"/>
  </cols>
  <sheetData>
    <row r="1" spans="1:28" ht="13.2">
      <c r="A1" s="17" t="s">
        <v>57</v>
      </c>
      <c r="B1" s="18" t="s">
        <v>58</v>
      </c>
      <c r="C1" s="18" t="s">
        <v>59</v>
      </c>
      <c r="D1" s="18" t="s">
        <v>60</v>
      </c>
      <c r="E1" s="18" t="s">
        <v>61</v>
      </c>
      <c r="F1" s="18" t="s">
        <v>62</v>
      </c>
      <c r="G1" s="18" t="s">
        <v>140</v>
      </c>
      <c r="H1" s="18" t="s">
        <v>63</v>
      </c>
      <c r="I1" s="18" t="s">
        <v>64</v>
      </c>
      <c r="J1" s="18" t="s">
        <v>65</v>
      </c>
      <c r="K1" s="18" t="s">
        <v>66</v>
      </c>
      <c r="L1" s="18" t="s">
        <v>67</v>
      </c>
      <c r="M1" s="18" t="s">
        <v>141</v>
      </c>
      <c r="N1" s="18" t="s">
        <v>69</v>
      </c>
      <c r="O1" s="18" t="s">
        <v>70</v>
      </c>
      <c r="P1" s="18" t="s">
        <v>71</v>
      </c>
      <c r="Q1" s="18" t="s">
        <v>72</v>
      </c>
      <c r="R1" s="18" t="s">
        <v>73</v>
      </c>
      <c r="S1" s="18" t="s">
        <v>75</v>
      </c>
      <c r="T1" s="18" t="s">
        <v>76</v>
      </c>
      <c r="U1" s="18" t="s">
        <v>77</v>
      </c>
      <c r="V1" s="18" t="s">
        <v>78</v>
      </c>
      <c r="W1" s="18" t="s">
        <v>79</v>
      </c>
      <c r="X1" s="18" t="s">
        <v>80</v>
      </c>
      <c r="Y1" s="18" t="s">
        <v>142</v>
      </c>
      <c r="Z1" s="18" t="s">
        <v>82</v>
      </c>
      <c r="AA1" s="18" t="s">
        <v>143</v>
      </c>
      <c r="AB1" s="18" t="s">
        <v>955</v>
      </c>
    </row>
    <row r="2" spans="1:28" ht="13.2">
      <c r="A2" s="20">
        <v>44077</v>
      </c>
      <c r="B2" s="21" t="s">
        <v>84</v>
      </c>
      <c r="C2" s="21" t="s">
        <v>85</v>
      </c>
      <c r="D2" s="21">
        <v>1</v>
      </c>
      <c r="E2" s="21">
        <v>40</v>
      </c>
      <c r="F2" s="21" t="s">
        <v>86</v>
      </c>
      <c r="G2" s="48" t="s">
        <v>144</v>
      </c>
      <c r="H2" s="48">
        <v>1.4258476416025259</v>
      </c>
      <c r="I2" s="21">
        <v>7.82</v>
      </c>
      <c r="J2" s="21">
        <v>0.81546207910000001</v>
      </c>
      <c r="K2" s="21">
        <v>4.1280674230000002E-2</v>
      </c>
      <c r="L2" s="21">
        <v>0.77418140489999998</v>
      </c>
      <c r="M2" s="21">
        <v>4.9000000000000004</v>
      </c>
      <c r="N2" s="21">
        <v>13.64</v>
      </c>
      <c r="O2" s="19">
        <v>7.1388540260642284</v>
      </c>
      <c r="P2" s="21">
        <v>3.99</v>
      </c>
      <c r="Q2" s="21">
        <v>4.2659347749999998</v>
      </c>
      <c r="R2" s="21">
        <v>1.2062846009999999</v>
      </c>
      <c r="S2" s="21">
        <v>8.6990892730000002</v>
      </c>
      <c r="T2" s="21">
        <v>8.7168115470000007</v>
      </c>
      <c r="U2" s="21">
        <v>2.5907662409999999</v>
      </c>
      <c r="V2" s="21">
        <v>11697.516509999999</v>
      </c>
      <c r="W2" s="21">
        <v>3.7773985649999999</v>
      </c>
      <c r="X2" s="21">
        <v>14.89275443</v>
      </c>
      <c r="Y2" s="21">
        <v>18.670152999999999</v>
      </c>
      <c r="Z2" s="21">
        <v>0.25353184449999999</v>
      </c>
      <c r="AA2" s="21">
        <v>0.20232285010000001</v>
      </c>
      <c r="AB2" s="21">
        <v>13.098191653274572</v>
      </c>
    </row>
    <row r="3" spans="1:28" ht="13.2">
      <c r="A3" s="20">
        <v>44077</v>
      </c>
      <c r="B3" s="21" t="s">
        <v>84</v>
      </c>
      <c r="C3" s="21" t="s">
        <v>89</v>
      </c>
      <c r="D3" s="21">
        <v>2</v>
      </c>
      <c r="E3" s="21">
        <v>41</v>
      </c>
      <c r="F3" s="21" t="s">
        <v>86</v>
      </c>
      <c r="G3" s="48" t="s">
        <v>144</v>
      </c>
      <c r="H3" s="48">
        <v>1.2391020327610027</v>
      </c>
      <c r="I3" s="21">
        <v>7.71</v>
      </c>
      <c r="J3" s="21">
        <v>1.377922973</v>
      </c>
      <c r="K3" s="21">
        <v>2.3352405180000001E-2</v>
      </c>
      <c r="L3" s="21">
        <v>1.377922973</v>
      </c>
      <c r="M3" s="21">
        <v>4.3</v>
      </c>
      <c r="N3" s="21">
        <v>6.62</v>
      </c>
      <c r="O3" s="19">
        <v>6.0749459260641867</v>
      </c>
      <c r="P3" s="21">
        <v>6.49</v>
      </c>
      <c r="Q3" s="21">
        <v>13.403181740000001</v>
      </c>
      <c r="R3" s="21">
        <v>2.198539051</v>
      </c>
      <c r="S3" s="21">
        <v>15.603390040000001</v>
      </c>
      <c r="T3" s="21">
        <v>18.07857198</v>
      </c>
      <c r="U3" s="21">
        <v>9.9312685090000006</v>
      </c>
      <c r="V3" s="21">
        <v>9537.5747030000002</v>
      </c>
      <c r="W3" s="21">
        <v>2.0973065050000002</v>
      </c>
      <c r="X3" s="21">
        <v>14.40496383</v>
      </c>
      <c r="Y3" s="21">
        <v>16.502270330000002</v>
      </c>
      <c r="Z3" s="21">
        <v>0.17938977189999999</v>
      </c>
      <c r="AA3" s="21">
        <v>0.1270919978</v>
      </c>
      <c r="AB3" s="21">
        <v>17.672735015437027</v>
      </c>
    </row>
    <row r="4" spans="1:28" ht="13.2">
      <c r="A4" s="20">
        <v>44077</v>
      </c>
      <c r="B4" s="21" t="s">
        <v>84</v>
      </c>
      <c r="C4" s="21" t="s">
        <v>90</v>
      </c>
      <c r="D4" s="21">
        <v>3</v>
      </c>
      <c r="E4" s="21">
        <v>42</v>
      </c>
      <c r="F4" s="21" t="s">
        <v>86</v>
      </c>
      <c r="G4" s="48" t="s">
        <v>144</v>
      </c>
      <c r="H4" s="48">
        <v>1.3200473653049141</v>
      </c>
      <c r="I4" s="21">
        <v>7.77</v>
      </c>
      <c r="J4" s="21">
        <v>1.104678542</v>
      </c>
      <c r="K4" s="21">
        <v>4.055330427E-2</v>
      </c>
      <c r="L4" s="21">
        <v>1.0641252379999999</v>
      </c>
      <c r="M4" s="21">
        <v>5.2</v>
      </c>
      <c r="N4" s="21">
        <v>4.3600000000000003</v>
      </c>
      <c r="O4" s="19">
        <v>2.4063434397036394</v>
      </c>
      <c r="P4" s="21">
        <v>4.18</v>
      </c>
      <c r="Q4" s="21">
        <v>50.573628130000003</v>
      </c>
      <c r="R4" s="21">
        <v>1.0476403780000001</v>
      </c>
      <c r="S4" s="21">
        <v>10.79323904</v>
      </c>
      <c r="T4" s="21">
        <v>8.466061302</v>
      </c>
      <c r="U4" s="21">
        <v>3.185011287</v>
      </c>
      <c r="V4" s="21">
        <v>11102.51168</v>
      </c>
      <c r="W4" s="21">
        <v>7.219870437</v>
      </c>
      <c r="X4" s="21">
        <v>17.002975599999999</v>
      </c>
      <c r="Y4" s="21">
        <v>24.222846029999999</v>
      </c>
      <c r="Z4" s="21">
        <v>0.30083520470000003</v>
      </c>
      <c r="AA4" s="21">
        <v>0.29806036940000002</v>
      </c>
      <c r="AB4" s="21">
        <v>13.190364857280649</v>
      </c>
    </row>
    <row r="5" spans="1:28" ht="13.2">
      <c r="A5" s="20">
        <v>44077</v>
      </c>
      <c r="B5" s="21" t="s">
        <v>84</v>
      </c>
      <c r="C5" s="21" t="s">
        <v>89</v>
      </c>
      <c r="D5" s="21">
        <v>4</v>
      </c>
      <c r="E5" s="21">
        <v>43</v>
      </c>
      <c r="F5" s="21" t="s">
        <v>86</v>
      </c>
      <c r="G5" s="48" t="s">
        <v>144</v>
      </c>
      <c r="H5" s="48">
        <v>1.4619143477402801</v>
      </c>
      <c r="I5" s="21">
        <v>7.74</v>
      </c>
      <c r="J5" s="21">
        <v>0.96116189829999998</v>
      </c>
      <c r="K5" s="21">
        <v>8.4496573010000003E-3</v>
      </c>
      <c r="L5" s="21">
        <v>0.95271224099999996</v>
      </c>
      <c r="M5" s="21">
        <v>4.5999999999999996</v>
      </c>
      <c r="N5" s="21">
        <v>7.5</v>
      </c>
      <c r="O5" s="19">
        <v>2.7715458693893815</v>
      </c>
      <c r="P5" s="21">
        <v>3.97</v>
      </c>
      <c r="Q5" s="21">
        <v>26.787902129999999</v>
      </c>
      <c r="R5" s="21">
        <v>3.3011718999999999</v>
      </c>
      <c r="S5" s="21">
        <v>6.773547626</v>
      </c>
      <c r="T5" s="21">
        <v>5.6568985449999998</v>
      </c>
      <c r="U5" s="21">
        <v>2.1969482820000001</v>
      </c>
      <c r="V5" s="21">
        <v>3802.997856</v>
      </c>
      <c r="W5" s="21">
        <v>3.59411134</v>
      </c>
      <c r="X5" s="21">
        <v>19.860125480000001</v>
      </c>
      <c r="Y5" s="21">
        <v>23.454236819999998</v>
      </c>
      <c r="Z5" s="21">
        <v>0.24757957289999999</v>
      </c>
      <c r="AA5" s="21">
        <v>0.15323932169999999</v>
      </c>
      <c r="AB5" s="21">
        <v>11.413174640512494</v>
      </c>
    </row>
    <row r="6" spans="1:28" ht="13.2">
      <c r="A6" s="20">
        <v>44077</v>
      </c>
      <c r="B6" s="21" t="s">
        <v>84</v>
      </c>
      <c r="C6" s="21" t="s">
        <v>85</v>
      </c>
      <c r="D6" s="21">
        <v>5</v>
      </c>
      <c r="E6" s="21">
        <v>44</v>
      </c>
      <c r="F6" s="21" t="s">
        <v>86</v>
      </c>
      <c r="G6" s="48" t="s">
        <v>144</v>
      </c>
      <c r="H6" s="48">
        <v>1.3421038089599364</v>
      </c>
      <c r="I6" s="21">
        <v>7.71</v>
      </c>
      <c r="J6" s="21">
        <v>1.3082540439999999</v>
      </c>
      <c r="K6" s="21">
        <v>1.6171838359999999E-2</v>
      </c>
      <c r="L6" s="21">
        <v>1.2920822059999999</v>
      </c>
      <c r="M6" s="21">
        <v>4.2</v>
      </c>
      <c r="N6" s="21">
        <v>12.26</v>
      </c>
      <c r="O6" s="19">
        <v>9.7429880506813653</v>
      </c>
      <c r="P6" s="21">
        <v>4.74</v>
      </c>
      <c r="Q6" s="21">
        <v>20.730374560000001</v>
      </c>
      <c r="R6" s="21">
        <v>4.3900495340000001</v>
      </c>
      <c r="S6" s="21">
        <v>12.10132879</v>
      </c>
      <c r="T6" s="21">
        <v>18.13063833</v>
      </c>
      <c r="U6" s="21">
        <v>4.5728635909999999</v>
      </c>
      <c r="V6" s="21">
        <v>1909.997114</v>
      </c>
      <c r="W6" s="21">
        <v>6.3400177270000002</v>
      </c>
      <c r="X6" s="21">
        <v>12.92296159</v>
      </c>
      <c r="Y6" s="21">
        <v>19.262979319999999</v>
      </c>
      <c r="Z6" s="21">
        <v>0.19273883880000001</v>
      </c>
      <c r="AA6" s="21">
        <v>0.32912965449999998</v>
      </c>
      <c r="AB6" s="21">
        <v>17.818524263239532</v>
      </c>
    </row>
    <row r="7" spans="1:28" ht="13.2">
      <c r="A7" s="20">
        <v>44077</v>
      </c>
      <c r="B7" s="21" t="s">
        <v>84</v>
      </c>
      <c r="C7" s="21" t="s">
        <v>90</v>
      </c>
      <c r="D7" s="21">
        <v>6</v>
      </c>
      <c r="E7" s="21">
        <v>45</v>
      </c>
      <c r="F7" s="21" t="s">
        <v>86</v>
      </c>
      <c r="G7" s="48" t="s">
        <v>144</v>
      </c>
      <c r="H7" s="48">
        <v>1.3060772317610683</v>
      </c>
      <c r="I7" s="21">
        <v>7.85</v>
      </c>
      <c r="J7" s="21">
        <v>1.0123251019999999</v>
      </c>
      <c r="K7" s="21">
        <v>1.181293672E-2</v>
      </c>
      <c r="L7" s="21">
        <v>1.000512165</v>
      </c>
      <c r="M7" s="21">
        <v>4</v>
      </c>
      <c r="N7" s="21">
        <v>7.36</v>
      </c>
      <c r="O7" s="19">
        <v>3.5401031211215104</v>
      </c>
      <c r="P7" s="21">
        <v>4.32</v>
      </c>
      <c r="Q7" s="21">
        <v>30.005603910000001</v>
      </c>
      <c r="R7" s="21">
        <v>3.3848043620000001</v>
      </c>
      <c r="S7" s="21">
        <v>12.417407900000001</v>
      </c>
      <c r="T7" s="21">
        <v>11.772382070000001</v>
      </c>
      <c r="U7" s="21">
        <v>4.042472901</v>
      </c>
      <c r="V7" s="21">
        <v>2810.188326</v>
      </c>
      <c r="W7" s="21">
        <v>9.0998024399999995</v>
      </c>
      <c r="X7" s="21">
        <v>17.800023750000001</v>
      </c>
      <c r="Y7" s="21">
        <v>26.899826189999999</v>
      </c>
      <c r="Z7" s="21">
        <v>0.293913545</v>
      </c>
      <c r="AA7" s="21">
        <v>0.33828480430000002</v>
      </c>
      <c r="AB7" s="21">
        <v>17.703748279999999</v>
      </c>
    </row>
    <row r="8" spans="1:28" ht="13.2">
      <c r="A8" s="20">
        <v>44077</v>
      </c>
      <c r="B8" s="21" t="s">
        <v>84</v>
      </c>
      <c r="C8" s="21" t="s">
        <v>89</v>
      </c>
      <c r="D8" s="21">
        <v>7</v>
      </c>
      <c r="E8" s="21">
        <v>46</v>
      </c>
      <c r="F8" s="21" t="s">
        <v>86</v>
      </c>
      <c r="G8" s="48" t="s">
        <v>144</v>
      </c>
      <c r="H8" s="48">
        <v>1.2526116702848495</v>
      </c>
      <c r="I8" s="21">
        <v>7.76</v>
      </c>
      <c r="J8" s="21">
        <v>0.85427315690000005</v>
      </c>
      <c r="K8" s="21">
        <v>3.8255153049999997E-2</v>
      </c>
      <c r="L8" s="21">
        <v>0.8160180038</v>
      </c>
      <c r="M8" s="21">
        <v>4.8</v>
      </c>
      <c r="N8" s="21">
        <v>7.58</v>
      </c>
      <c r="O8" s="19">
        <v>3.1868692747835285</v>
      </c>
      <c r="P8" s="21">
        <v>4.2699999999999996</v>
      </c>
      <c r="Q8" s="21">
        <v>30.262223630000001</v>
      </c>
      <c r="R8" s="21">
        <v>4.8577642169999997</v>
      </c>
      <c r="S8" s="21">
        <v>12.35304431</v>
      </c>
      <c r="T8" s="21">
        <v>11.947581720000001</v>
      </c>
      <c r="U8" s="21">
        <v>3.063097312</v>
      </c>
      <c r="V8" s="21">
        <v>6272.7341880000004</v>
      </c>
      <c r="W8" s="21">
        <v>1.5749997739999999</v>
      </c>
      <c r="X8" s="21">
        <v>19.46448131</v>
      </c>
      <c r="Y8" s="21">
        <v>21.039481080000002</v>
      </c>
      <c r="Z8" s="21">
        <v>0.22916985379999999</v>
      </c>
      <c r="AA8" s="21">
        <v>7.4859250000000002E-2</v>
      </c>
      <c r="AB8" s="21">
        <v>11.023494122708579</v>
      </c>
    </row>
    <row r="9" spans="1:28" ht="13.2">
      <c r="A9" s="20">
        <v>44077</v>
      </c>
      <c r="B9" s="21" t="s">
        <v>84</v>
      </c>
      <c r="C9" s="21" t="s">
        <v>85</v>
      </c>
      <c r="D9" s="21">
        <v>8</v>
      </c>
      <c r="E9" s="21">
        <v>47</v>
      </c>
      <c r="F9" s="21" t="s">
        <v>86</v>
      </c>
      <c r="G9" s="48" t="s">
        <v>144</v>
      </c>
      <c r="H9" s="48">
        <v>1.2968732320242089</v>
      </c>
      <c r="I9" s="21">
        <v>7.79</v>
      </c>
      <c r="J9" s="21">
        <v>1.01395334</v>
      </c>
      <c r="K9" s="21">
        <v>1.2895527340000001E-2</v>
      </c>
      <c r="L9" s="21">
        <v>1.0010578130000001</v>
      </c>
      <c r="M9" s="21">
        <v>4.3</v>
      </c>
      <c r="N9" s="21">
        <v>17.68</v>
      </c>
      <c r="O9" s="19">
        <v>11.081302402894217</v>
      </c>
      <c r="P9" s="21">
        <v>3.93</v>
      </c>
      <c r="Q9" s="21">
        <v>75.778866910000005</v>
      </c>
      <c r="R9" s="21">
        <v>4.6718706709999998</v>
      </c>
      <c r="S9" s="21">
        <v>11.878516339999999</v>
      </c>
      <c r="T9" s="21">
        <v>11.78545325</v>
      </c>
      <c r="U9" s="21">
        <v>2.4190031300000001</v>
      </c>
      <c r="V9" s="21">
        <v>6354.8237200000003</v>
      </c>
      <c r="W9" s="21">
        <v>6.7889841500000001</v>
      </c>
      <c r="X9" s="21">
        <v>17.59796807</v>
      </c>
      <c r="Y9" s="21">
        <v>24.386952220000001</v>
      </c>
      <c r="Z9" s="21">
        <v>0.32218957129999998</v>
      </c>
      <c r="AA9" s="21">
        <v>0.27838592080000002</v>
      </c>
      <c r="AB9" s="21">
        <v>12.936281125135615</v>
      </c>
    </row>
    <row r="10" spans="1:28" ht="13.2">
      <c r="A10" s="20">
        <v>44077</v>
      </c>
      <c r="B10" s="21" t="s">
        <v>84</v>
      </c>
      <c r="C10" s="21" t="s">
        <v>90</v>
      </c>
      <c r="D10" s="21">
        <v>9</v>
      </c>
      <c r="E10" s="21">
        <v>48</v>
      </c>
      <c r="F10" s="21" t="s">
        <v>86</v>
      </c>
      <c r="G10" s="48" t="s">
        <v>144</v>
      </c>
      <c r="H10" s="48">
        <v>1.3270778238273797</v>
      </c>
      <c r="I10" s="21">
        <v>7.9</v>
      </c>
      <c r="J10" s="21">
        <v>1.1154216340000001</v>
      </c>
      <c r="K10" s="21">
        <v>9.2232422040000005E-3</v>
      </c>
      <c r="L10" s="21">
        <v>1.106198392</v>
      </c>
      <c r="M10" s="21">
        <v>5</v>
      </c>
      <c r="N10" s="21">
        <v>11.4</v>
      </c>
      <c r="O10" s="19">
        <v>5.1292461767492368</v>
      </c>
      <c r="P10" s="21">
        <v>4.96</v>
      </c>
      <c r="Q10" s="21">
        <v>20.04761731</v>
      </c>
      <c r="R10" s="21">
        <v>2.139264067</v>
      </c>
      <c r="S10" s="21">
        <v>12.69392437</v>
      </c>
      <c r="T10" s="21">
        <v>14.08608078</v>
      </c>
      <c r="U10" s="21">
        <v>6.8536194459999997</v>
      </c>
      <c r="V10" s="21">
        <v>3404.256316</v>
      </c>
      <c r="W10" s="21">
        <v>2.87703094</v>
      </c>
      <c r="X10" s="21">
        <v>22.16567032</v>
      </c>
      <c r="Y10" s="21">
        <v>25.042701260000001</v>
      </c>
      <c r="Z10" s="21">
        <v>0.25785886470000002</v>
      </c>
      <c r="AA10" s="21">
        <v>0.1148850082</v>
      </c>
      <c r="AB10" s="21">
        <v>14.809247085780937</v>
      </c>
    </row>
    <row r="11" spans="1:28" ht="13.2">
      <c r="A11" s="20">
        <v>44083</v>
      </c>
      <c r="B11" s="21" t="s">
        <v>84</v>
      </c>
      <c r="C11" s="21" t="s">
        <v>85</v>
      </c>
      <c r="D11" s="21">
        <v>1</v>
      </c>
      <c r="E11" s="21">
        <v>49</v>
      </c>
      <c r="F11" s="21" t="s">
        <v>86</v>
      </c>
      <c r="G11" s="48" t="s">
        <v>145</v>
      </c>
      <c r="H11" s="48">
        <v>1.4258476416025259</v>
      </c>
      <c r="I11" s="21">
        <v>7.74</v>
      </c>
      <c r="J11" s="21">
        <v>1.0902302850000001</v>
      </c>
      <c r="K11" s="21">
        <v>5.3936184089999999E-2</v>
      </c>
      <c r="L11" s="21">
        <v>1.036294101</v>
      </c>
      <c r="M11" s="21">
        <v>4.3</v>
      </c>
      <c r="N11" s="21">
        <v>19.8</v>
      </c>
      <c r="O11" s="19">
        <v>11.825936642741731</v>
      </c>
      <c r="P11" s="21">
        <v>4.93</v>
      </c>
      <c r="Q11" s="21">
        <v>14.38818509</v>
      </c>
      <c r="R11" s="21">
        <v>2.8553697919999999</v>
      </c>
      <c r="S11" s="21">
        <v>16.41396439</v>
      </c>
      <c r="T11" s="21">
        <v>24.328934669999999</v>
      </c>
      <c r="U11" s="21">
        <v>7.5900502320000003</v>
      </c>
      <c r="V11" s="21">
        <v>17811.697359999998</v>
      </c>
      <c r="W11" s="21">
        <v>6.3749952739999998</v>
      </c>
      <c r="X11" s="21">
        <v>11.268338569999999</v>
      </c>
      <c r="Y11" s="21">
        <v>17.64333384</v>
      </c>
      <c r="Z11" s="21">
        <v>0.19097610879999999</v>
      </c>
      <c r="AA11" s="21">
        <v>0.36132600170000001</v>
      </c>
      <c r="AB11" s="21">
        <v>12.967373634267137</v>
      </c>
    </row>
    <row r="12" spans="1:28" ht="13.2">
      <c r="A12" s="20">
        <v>44083</v>
      </c>
      <c r="B12" s="21" t="s">
        <v>84</v>
      </c>
      <c r="C12" s="21" t="s">
        <v>89</v>
      </c>
      <c r="D12" s="21">
        <v>2</v>
      </c>
      <c r="E12" s="21">
        <v>50</v>
      </c>
      <c r="F12" s="21" t="s">
        <v>86</v>
      </c>
      <c r="G12" s="48" t="s">
        <v>145</v>
      </c>
      <c r="H12" s="48">
        <v>1.2391020327610027</v>
      </c>
      <c r="I12" s="21">
        <v>7.92</v>
      </c>
      <c r="J12" s="21">
        <v>0.86334240259999995</v>
      </c>
      <c r="K12" s="21">
        <v>7.2714226059999998E-3</v>
      </c>
      <c r="L12" s="21">
        <v>0.85607098000000004</v>
      </c>
      <c r="M12" s="21">
        <v>4.5999999999999996</v>
      </c>
      <c r="N12" s="21">
        <v>8.18</v>
      </c>
      <c r="O12" s="19">
        <v>9.9499807618314779</v>
      </c>
      <c r="P12" s="21">
        <v>3.74</v>
      </c>
      <c r="Q12" s="21">
        <v>28.261742349999999</v>
      </c>
      <c r="R12" s="21">
        <v>2.3999788500000001</v>
      </c>
      <c r="S12" s="21">
        <v>16.482248729999998</v>
      </c>
      <c r="T12" s="21">
        <v>20.465719719999999</v>
      </c>
      <c r="U12" s="21">
        <v>6.7109711550000002</v>
      </c>
      <c r="V12" s="21">
        <v>3444.4865279999999</v>
      </c>
      <c r="W12" s="21">
        <v>5.3210314099999998</v>
      </c>
      <c r="X12" s="21">
        <v>14.29662566</v>
      </c>
      <c r="Y12" s="21">
        <v>19.61765707</v>
      </c>
      <c r="Z12" s="21">
        <v>0.2288299399</v>
      </c>
      <c r="AA12" s="21">
        <v>0.271236845</v>
      </c>
      <c r="AB12" s="21">
        <v>8.7194549237962296</v>
      </c>
    </row>
    <row r="13" spans="1:28" ht="13.2">
      <c r="A13" s="20">
        <v>44083</v>
      </c>
      <c r="B13" s="21" t="s">
        <v>84</v>
      </c>
      <c r="C13" s="21" t="s">
        <v>90</v>
      </c>
      <c r="D13" s="21">
        <v>3</v>
      </c>
      <c r="E13" s="21">
        <v>51</v>
      </c>
      <c r="F13" s="21" t="s">
        <v>86</v>
      </c>
      <c r="G13" s="48" t="s">
        <v>145</v>
      </c>
      <c r="H13" s="48">
        <v>1.3200473653049141</v>
      </c>
      <c r="I13" s="21">
        <v>7.91</v>
      </c>
      <c r="J13" s="21">
        <v>0.95597357729999999</v>
      </c>
      <c r="K13" s="21">
        <v>6.4363354960000002E-3</v>
      </c>
      <c r="L13" s="21">
        <v>0.94953724179999999</v>
      </c>
      <c r="M13" s="21">
        <v>4.7</v>
      </c>
      <c r="N13" s="21">
        <v>13.54</v>
      </c>
      <c r="O13" s="19">
        <v>7.6839507339135427</v>
      </c>
      <c r="P13" s="21">
        <v>4.5599999999999996</v>
      </c>
      <c r="Q13" s="21">
        <v>49.726348610000002</v>
      </c>
      <c r="R13" s="21">
        <v>4.5733552599999996</v>
      </c>
      <c r="S13" s="21">
        <v>12.28223481</v>
      </c>
      <c r="T13" s="21">
        <v>17.250657010000001</v>
      </c>
      <c r="U13" s="21">
        <v>6.5644607449999999</v>
      </c>
      <c r="V13" s="21">
        <v>4265.0524969999997</v>
      </c>
      <c r="W13" s="21">
        <v>4.0683301050000003</v>
      </c>
      <c r="X13" s="21">
        <v>9.3577869489999994</v>
      </c>
      <c r="Y13" s="21">
        <v>13.42611705</v>
      </c>
      <c r="Z13" s="21">
        <v>0.15338174299999999</v>
      </c>
      <c r="AA13" s="21">
        <v>0.30301613550000001</v>
      </c>
      <c r="AB13" s="21">
        <v>16.215975124885308</v>
      </c>
    </row>
    <row r="14" spans="1:28" ht="13.2">
      <c r="A14" s="20">
        <v>44083</v>
      </c>
      <c r="B14" s="21" t="s">
        <v>84</v>
      </c>
      <c r="C14" s="21" t="s">
        <v>89</v>
      </c>
      <c r="D14" s="21">
        <v>4</v>
      </c>
      <c r="E14" s="21">
        <v>52</v>
      </c>
      <c r="F14" s="21" t="s">
        <v>86</v>
      </c>
      <c r="G14" s="48" t="s">
        <v>145</v>
      </c>
      <c r="H14" s="48">
        <v>1.4619143477402801</v>
      </c>
      <c r="I14" s="21">
        <v>7.86</v>
      </c>
      <c r="J14" s="21">
        <v>0.77512662990000003</v>
      </c>
      <c r="K14" s="21">
        <v>1.12896123E-2</v>
      </c>
      <c r="L14" s="21">
        <v>0.7638370176</v>
      </c>
      <c r="M14" s="21">
        <v>5</v>
      </c>
      <c r="N14" s="21">
        <v>17.440000000000001</v>
      </c>
      <c r="O14" s="19">
        <v>9.6334364198653724</v>
      </c>
      <c r="P14" s="21">
        <v>3.45</v>
      </c>
      <c r="Q14" s="21">
        <v>20.206402929999999</v>
      </c>
      <c r="R14" s="21">
        <v>3.5289929550000001</v>
      </c>
      <c r="S14" s="21">
        <v>16.8180409</v>
      </c>
      <c r="T14" s="21">
        <v>30.559397560000001</v>
      </c>
      <c r="U14" s="21">
        <v>8.8311202239999993</v>
      </c>
      <c r="V14" s="21">
        <v>12894.283740000001</v>
      </c>
      <c r="W14" s="21">
        <v>3.6470436350000002</v>
      </c>
      <c r="X14" s="21">
        <v>27.620095580000001</v>
      </c>
      <c r="Y14" s="21">
        <v>31.26713921</v>
      </c>
      <c r="Z14" s="21">
        <v>0.38231497460000002</v>
      </c>
      <c r="AA14" s="21">
        <v>0.1166414238</v>
      </c>
      <c r="AB14" s="21">
        <v>8.3929647252652675</v>
      </c>
    </row>
    <row r="15" spans="1:28" ht="13.2">
      <c r="A15" s="20">
        <v>44083</v>
      </c>
      <c r="B15" s="21" t="s">
        <v>84</v>
      </c>
      <c r="C15" s="21" t="s">
        <v>85</v>
      </c>
      <c r="D15" s="21">
        <v>5</v>
      </c>
      <c r="E15" s="21">
        <v>53</v>
      </c>
      <c r="F15" s="21" t="s">
        <v>86</v>
      </c>
      <c r="G15" s="48" t="s">
        <v>145</v>
      </c>
      <c r="H15" s="48">
        <v>1.3421038089599364</v>
      </c>
      <c r="I15" s="21">
        <v>7.88</v>
      </c>
      <c r="J15" s="21">
        <v>0.94719277599999996</v>
      </c>
      <c r="K15" s="21">
        <v>9.4284200269999993E-3</v>
      </c>
      <c r="L15" s="21">
        <v>0.93776435599999997</v>
      </c>
      <c r="M15" s="21">
        <v>4.2</v>
      </c>
      <c r="N15" s="21">
        <v>22.2</v>
      </c>
      <c r="O15" s="19">
        <v>10.759871960047278</v>
      </c>
      <c r="P15" s="21">
        <v>3.86</v>
      </c>
      <c r="Q15" s="21">
        <v>26.362191549999999</v>
      </c>
      <c r="R15" s="21">
        <v>2.7111225440000002</v>
      </c>
      <c r="S15" s="21">
        <v>20.685918829999999</v>
      </c>
      <c r="T15" s="21">
        <v>31.690417230000001</v>
      </c>
      <c r="U15" s="21">
        <v>9.7267279359999996</v>
      </c>
      <c r="V15" s="21">
        <v>2898.2014009999998</v>
      </c>
      <c r="W15" s="21">
        <v>9.6527091770000002</v>
      </c>
      <c r="X15" s="21">
        <v>18.360546230000001</v>
      </c>
      <c r="Y15" s="21">
        <v>28.013255409999999</v>
      </c>
      <c r="Z15" s="21">
        <v>0.36431163649999998</v>
      </c>
      <c r="AA15" s="21">
        <v>0.34457648839999999</v>
      </c>
      <c r="AB15" s="21">
        <v>10.083531700269372</v>
      </c>
    </row>
    <row r="16" spans="1:28" ht="13.2">
      <c r="A16" s="20">
        <v>44083</v>
      </c>
      <c r="B16" s="21" t="s">
        <v>84</v>
      </c>
      <c r="C16" s="21" t="s">
        <v>90</v>
      </c>
      <c r="D16" s="21">
        <v>6</v>
      </c>
      <c r="E16" s="21">
        <v>54</v>
      </c>
      <c r="F16" s="21" t="s">
        <v>86</v>
      </c>
      <c r="G16" s="48" t="s">
        <v>145</v>
      </c>
      <c r="H16" s="48">
        <v>1.3060772317610683</v>
      </c>
      <c r="I16" s="21">
        <v>8</v>
      </c>
      <c r="J16" s="21">
        <v>1.20849794</v>
      </c>
      <c r="K16" s="21">
        <v>9.1971117740000004E-3</v>
      </c>
      <c r="L16" s="21">
        <v>1.1993008279999999</v>
      </c>
      <c r="M16" s="21">
        <v>3.1</v>
      </c>
      <c r="N16" s="21">
        <v>17.7</v>
      </c>
      <c r="O16" s="19">
        <v>6.5381798670175995</v>
      </c>
      <c r="P16" s="21">
        <v>5.23</v>
      </c>
      <c r="Q16" s="21">
        <v>19.200170839999998</v>
      </c>
      <c r="R16" s="21">
        <v>3.4854763819999999</v>
      </c>
      <c r="S16" s="21">
        <v>14.002092680000001</v>
      </c>
      <c r="T16" s="21">
        <v>23.473983329999999</v>
      </c>
      <c r="U16" s="21">
        <v>7.200097027</v>
      </c>
      <c r="V16" s="21">
        <v>2128.0783719999999</v>
      </c>
      <c r="W16" s="21">
        <v>5.6952873249999998</v>
      </c>
      <c r="X16" s="21">
        <v>30.730444120000001</v>
      </c>
      <c r="Y16" s="21">
        <v>36.425731450000001</v>
      </c>
      <c r="Z16" s="21">
        <v>0.39474011939999998</v>
      </c>
      <c r="AA16" s="21">
        <v>0.15635341</v>
      </c>
      <c r="AB16" s="21">
        <v>11.203588472509916</v>
      </c>
    </row>
    <row r="17" spans="1:28" ht="13.2">
      <c r="A17" s="20">
        <v>44083</v>
      </c>
      <c r="B17" s="21" t="s">
        <v>84</v>
      </c>
      <c r="C17" s="21" t="s">
        <v>89</v>
      </c>
      <c r="D17" s="21">
        <v>7</v>
      </c>
      <c r="E17" s="21">
        <v>55</v>
      </c>
      <c r="F17" s="21" t="s">
        <v>86</v>
      </c>
      <c r="G17" s="48" t="s">
        <v>145</v>
      </c>
      <c r="H17" s="48">
        <v>1.2526116702848495</v>
      </c>
      <c r="I17" s="21">
        <v>8.1199999999999992</v>
      </c>
      <c r="J17" s="21">
        <v>0.86993619680000001</v>
      </c>
      <c r="K17" s="21">
        <v>7.7152740950000003E-3</v>
      </c>
      <c r="L17" s="21">
        <v>0.86222092269999995</v>
      </c>
      <c r="M17" s="21">
        <v>4.5</v>
      </c>
      <c r="N17" s="21">
        <v>15.14</v>
      </c>
      <c r="O17" s="19">
        <v>8.3570283060636097</v>
      </c>
      <c r="P17" s="21">
        <v>4.0199999999999996</v>
      </c>
      <c r="Q17" s="21">
        <v>9.7080309029999992</v>
      </c>
      <c r="R17" s="21">
        <v>1.9119269320000001</v>
      </c>
      <c r="S17" s="21">
        <v>18.865241269999999</v>
      </c>
      <c r="T17" s="21">
        <v>29.628465800000001</v>
      </c>
      <c r="U17" s="21">
        <v>7.3532984480000003</v>
      </c>
      <c r="V17" s="21">
        <v>5007.7118200000004</v>
      </c>
      <c r="W17" s="21">
        <v>3.7450288569999999</v>
      </c>
      <c r="X17" s="21">
        <v>11.00016975</v>
      </c>
      <c r="Y17" s="21">
        <v>14.7451986</v>
      </c>
      <c r="Z17" s="21">
        <v>0.20130770340000001</v>
      </c>
      <c r="AA17" s="21">
        <v>0.25398293760000001</v>
      </c>
      <c r="AB17" s="21">
        <v>9.4830617391726086</v>
      </c>
    </row>
    <row r="18" spans="1:28" ht="13.2">
      <c r="A18" s="20">
        <v>44083</v>
      </c>
      <c r="B18" s="21" t="s">
        <v>84</v>
      </c>
      <c r="C18" s="21" t="s">
        <v>85</v>
      </c>
      <c r="D18" s="21">
        <v>8</v>
      </c>
      <c r="E18" s="21">
        <v>56</v>
      </c>
      <c r="F18" s="21" t="s">
        <v>86</v>
      </c>
      <c r="G18" s="48" t="s">
        <v>145</v>
      </c>
      <c r="H18" s="48">
        <v>1.2968732320242089</v>
      </c>
      <c r="I18" s="21">
        <v>7.94</v>
      </c>
      <c r="J18" s="21">
        <v>1.116320822</v>
      </c>
      <c r="K18" s="21">
        <v>1.755168717E-2</v>
      </c>
      <c r="L18" s="21">
        <v>1.098769135</v>
      </c>
      <c r="M18" s="21">
        <v>4.2</v>
      </c>
      <c r="N18" s="21">
        <v>21.22</v>
      </c>
      <c r="O18" s="19">
        <v>14.490853737419046</v>
      </c>
      <c r="P18" s="21">
        <v>4.6100000000000003</v>
      </c>
      <c r="Q18" s="21">
        <v>2.4141786249999999</v>
      </c>
      <c r="R18" s="21">
        <v>1.0978838550000001</v>
      </c>
      <c r="S18" s="21">
        <v>13.07205257</v>
      </c>
      <c r="T18" s="21">
        <v>5.9003751969999998</v>
      </c>
      <c r="U18" s="21">
        <v>6.7608263119999998</v>
      </c>
      <c r="V18" s="21">
        <v>5026.3606300000001</v>
      </c>
      <c r="W18" s="21">
        <v>5.1563259410000004</v>
      </c>
      <c r="X18" s="21">
        <v>20.11517417</v>
      </c>
      <c r="Y18" s="21">
        <v>25.271500119999999</v>
      </c>
      <c r="Z18" s="21">
        <v>0.27705726549999998</v>
      </c>
      <c r="AA18" s="21">
        <v>0.20403719279999999</v>
      </c>
      <c r="AB18" s="21">
        <v>12.412840818016884</v>
      </c>
    </row>
    <row r="19" spans="1:28" ht="13.2">
      <c r="A19" s="20">
        <v>44083</v>
      </c>
      <c r="B19" s="21" t="s">
        <v>84</v>
      </c>
      <c r="C19" s="21" t="s">
        <v>90</v>
      </c>
      <c r="D19" s="21">
        <v>9</v>
      </c>
      <c r="E19" s="21">
        <v>57</v>
      </c>
      <c r="F19" s="21" t="s">
        <v>86</v>
      </c>
      <c r="G19" s="48" t="s">
        <v>145</v>
      </c>
      <c r="H19" s="48">
        <v>1.3270778238273797</v>
      </c>
      <c r="I19" s="21">
        <v>7.95</v>
      </c>
      <c r="J19" s="21">
        <v>1.0638601350000001</v>
      </c>
      <c r="K19" s="21">
        <v>7.7189177569999996E-3</v>
      </c>
      <c r="L19" s="21">
        <v>1.056141217</v>
      </c>
      <c r="M19" s="21">
        <v>4.4000000000000004</v>
      </c>
      <c r="N19" s="21">
        <v>18.920000000000002</v>
      </c>
      <c r="O19" s="19">
        <v>11.862644173196923</v>
      </c>
      <c r="P19" s="21">
        <v>5.72</v>
      </c>
      <c r="Q19" s="21">
        <v>58.747866469999998</v>
      </c>
      <c r="R19" s="21">
        <v>4.7729487869999998</v>
      </c>
      <c r="S19" s="21">
        <v>11.395647</v>
      </c>
      <c r="T19" s="21">
        <v>3.8510057959999999</v>
      </c>
      <c r="U19" s="21">
        <v>6.7287980950000001</v>
      </c>
      <c r="V19" s="21">
        <v>6264.0488100000002</v>
      </c>
      <c r="W19" s="21">
        <v>5.4825878619999999</v>
      </c>
      <c r="X19" s="21">
        <v>12.696353569999999</v>
      </c>
      <c r="Y19" s="21">
        <v>18.178941429999998</v>
      </c>
      <c r="Z19" s="21">
        <v>0.25509986810000002</v>
      </c>
      <c r="AA19" s="21">
        <v>0.30159005030000002</v>
      </c>
      <c r="AB19" s="21">
        <v>12.079712756443625</v>
      </c>
    </row>
    <row r="20" spans="1:28" ht="13.2">
      <c r="A20" s="20">
        <v>44085</v>
      </c>
      <c r="B20" s="21" t="s">
        <v>84</v>
      </c>
      <c r="C20" s="21" t="s">
        <v>85</v>
      </c>
      <c r="D20" s="21">
        <v>1</v>
      </c>
      <c r="E20" s="21">
        <v>58</v>
      </c>
      <c r="F20" s="21" t="s">
        <v>86</v>
      </c>
      <c r="G20" s="48" t="s">
        <v>146</v>
      </c>
      <c r="H20" s="48">
        <v>1.4258476416025259</v>
      </c>
      <c r="I20" s="21">
        <v>7.84</v>
      </c>
      <c r="J20" s="21">
        <v>0.83695968679999999</v>
      </c>
      <c r="K20" s="21">
        <v>9.8845218219999996E-3</v>
      </c>
      <c r="L20" s="21">
        <v>0.827075165</v>
      </c>
      <c r="M20" s="21">
        <v>3.9</v>
      </c>
      <c r="N20" s="21">
        <v>19.16</v>
      </c>
      <c r="O20" s="19">
        <v>12.045712581854879</v>
      </c>
      <c r="P20" s="21">
        <v>3.54</v>
      </c>
      <c r="Q20" s="21">
        <v>21.819951400000001</v>
      </c>
      <c r="R20" s="21">
        <v>3.330328363</v>
      </c>
      <c r="S20" s="21">
        <v>16.068792899999998</v>
      </c>
      <c r="T20" s="21">
        <v>8.9455012519999997</v>
      </c>
      <c r="U20" s="21">
        <v>6.6416339950000003</v>
      </c>
      <c r="V20" s="21">
        <v>16021.548790000001</v>
      </c>
      <c r="W20" s="21">
        <v>5.6911197339999999</v>
      </c>
      <c r="X20" s="21">
        <v>18.429688339999998</v>
      </c>
      <c r="Y20" s="21">
        <v>24.120808069999999</v>
      </c>
      <c r="Z20" s="21">
        <v>0.29969288830000002</v>
      </c>
      <c r="AA20" s="21">
        <v>0.23594233319999999</v>
      </c>
      <c r="AB20" s="21">
        <v>11.726654045491424</v>
      </c>
    </row>
    <row r="21" spans="1:28" ht="13.2">
      <c r="A21" s="20">
        <v>44085</v>
      </c>
      <c r="B21" s="21" t="s">
        <v>84</v>
      </c>
      <c r="C21" s="21" t="s">
        <v>89</v>
      </c>
      <c r="D21" s="21">
        <v>2</v>
      </c>
      <c r="E21" s="21">
        <v>59</v>
      </c>
      <c r="F21" s="21" t="s">
        <v>86</v>
      </c>
      <c r="G21" s="48" t="s">
        <v>146</v>
      </c>
      <c r="H21" s="48">
        <v>1.2391020327610027</v>
      </c>
      <c r="I21" s="21">
        <v>7.83</v>
      </c>
      <c r="J21" s="21">
        <v>0.854752874</v>
      </c>
      <c r="K21" s="21">
        <v>6.988507043E-3</v>
      </c>
      <c r="L21" s="21">
        <v>0.84776436700000002</v>
      </c>
      <c r="M21" s="21">
        <v>4.5999999999999996</v>
      </c>
      <c r="N21" s="21">
        <v>13.88</v>
      </c>
      <c r="O21" s="19">
        <v>6.9406005836392506</v>
      </c>
      <c r="P21" s="21">
        <v>4.0999999999999996</v>
      </c>
      <c r="Q21" s="21">
        <v>14.003511019999999</v>
      </c>
      <c r="R21" s="21">
        <v>3.9589409199999999</v>
      </c>
      <c r="S21" s="21">
        <v>15.10826058</v>
      </c>
      <c r="T21" s="21">
        <v>21.654227469999999</v>
      </c>
      <c r="U21" s="21">
        <v>6.3173050240000004</v>
      </c>
      <c r="V21" s="21">
        <v>7702.9538320000001</v>
      </c>
      <c r="W21" s="21">
        <v>4.2259545100000002</v>
      </c>
      <c r="X21" s="21">
        <v>19.34085335</v>
      </c>
      <c r="Y21" s="21">
        <v>23.566807860000001</v>
      </c>
      <c r="Z21" s="21">
        <v>0.3096778758</v>
      </c>
      <c r="AA21" s="21">
        <v>0.17931807029999999</v>
      </c>
      <c r="AB21" s="21">
        <v>9.6568167455043366</v>
      </c>
    </row>
    <row r="22" spans="1:28" ht="13.2">
      <c r="A22" s="20">
        <v>44085</v>
      </c>
      <c r="B22" s="21" t="s">
        <v>84</v>
      </c>
      <c r="C22" s="21" t="s">
        <v>90</v>
      </c>
      <c r="D22" s="21">
        <v>3</v>
      </c>
      <c r="E22" s="21">
        <v>60</v>
      </c>
      <c r="F22" s="21" t="s">
        <v>86</v>
      </c>
      <c r="G22" s="48" t="s">
        <v>146</v>
      </c>
      <c r="H22" s="48">
        <v>1.3200473653049141</v>
      </c>
      <c r="I22" s="21">
        <v>7.85</v>
      </c>
      <c r="J22" s="21">
        <v>1.037155541</v>
      </c>
      <c r="K22" s="21">
        <v>1.017172765E-2</v>
      </c>
      <c r="L22" s="21">
        <v>1.026983813</v>
      </c>
      <c r="M22" s="21">
        <v>4.3</v>
      </c>
      <c r="N22" s="21">
        <v>12.74</v>
      </c>
      <c r="O22" s="19">
        <v>7.4072480911926073</v>
      </c>
      <c r="P22" s="21">
        <v>4.25</v>
      </c>
      <c r="Q22" s="21">
        <v>24.94700405</v>
      </c>
      <c r="R22" s="21">
        <v>3.2862418820000001</v>
      </c>
      <c r="S22" s="21">
        <v>14.83955012</v>
      </c>
      <c r="T22" s="21">
        <v>18.290983520000001</v>
      </c>
      <c r="U22" s="21">
        <v>4.2807684730000002</v>
      </c>
      <c r="V22" s="21">
        <v>4193.4447520000003</v>
      </c>
      <c r="W22" s="21">
        <v>5.0710476499999997</v>
      </c>
      <c r="X22" s="21">
        <v>15.1927854</v>
      </c>
      <c r="Y22" s="21">
        <v>20.263833049999999</v>
      </c>
      <c r="Z22" s="21">
        <v>0.27949385920000003</v>
      </c>
      <c r="AA22" s="21">
        <v>0.25025115619999999</v>
      </c>
      <c r="AB22" s="21">
        <v>13.301183753899824</v>
      </c>
    </row>
    <row r="23" spans="1:28" ht="13.2">
      <c r="A23" s="20">
        <v>44085</v>
      </c>
      <c r="B23" s="21" t="s">
        <v>84</v>
      </c>
      <c r="C23" s="21" t="s">
        <v>89</v>
      </c>
      <c r="D23" s="21">
        <v>4</v>
      </c>
      <c r="E23" s="21">
        <v>61</v>
      </c>
      <c r="F23" s="21" t="s">
        <v>86</v>
      </c>
      <c r="G23" s="48" t="s">
        <v>146</v>
      </c>
      <c r="H23" s="48">
        <v>1.4619143477402801</v>
      </c>
      <c r="I23" s="21">
        <v>7.91</v>
      </c>
      <c r="J23" s="21">
        <v>0.854724602</v>
      </c>
      <c r="K23" s="21">
        <v>4.2877673249999998E-2</v>
      </c>
      <c r="L23" s="21">
        <v>0.81184692869999997</v>
      </c>
      <c r="M23" s="21">
        <v>4.5999999999999996</v>
      </c>
      <c r="N23" s="21">
        <v>17.28</v>
      </c>
      <c r="O23" s="19">
        <v>10.152091843049872</v>
      </c>
      <c r="P23" s="21">
        <v>4.01</v>
      </c>
      <c r="Q23" s="21">
        <v>26.526674409999998</v>
      </c>
      <c r="R23" s="21">
        <v>6.4187115639999996</v>
      </c>
      <c r="S23" s="21">
        <v>19.08826608</v>
      </c>
      <c r="T23" s="21">
        <v>33.096387149999998</v>
      </c>
      <c r="U23" s="21">
        <v>9.5623728880000005</v>
      </c>
      <c r="V23" s="21">
        <v>8309.2147239999995</v>
      </c>
      <c r="W23" s="21">
        <v>6.5252985749999999</v>
      </c>
      <c r="X23" s="21">
        <v>7.0828481999999999</v>
      </c>
      <c r="Y23" s="21">
        <v>13.608146769999999</v>
      </c>
      <c r="Z23" s="21">
        <v>0.16553300600000001</v>
      </c>
      <c r="AA23" s="21">
        <v>0.47951412360000001</v>
      </c>
      <c r="AB23" s="21">
        <v>10.662000770514959</v>
      </c>
    </row>
    <row r="24" spans="1:28" ht="13.2">
      <c r="A24" s="20">
        <v>44085</v>
      </c>
      <c r="B24" s="21" t="s">
        <v>84</v>
      </c>
      <c r="C24" s="21" t="s">
        <v>85</v>
      </c>
      <c r="D24" s="21">
        <v>5</v>
      </c>
      <c r="E24" s="21">
        <v>62</v>
      </c>
      <c r="F24" s="21" t="s">
        <v>86</v>
      </c>
      <c r="G24" s="48" t="s">
        <v>146</v>
      </c>
      <c r="H24" s="48">
        <v>1.3421038089599364</v>
      </c>
      <c r="I24" s="21">
        <v>8.31</v>
      </c>
      <c r="J24" s="21">
        <v>0.90034396660000005</v>
      </c>
      <c r="K24" s="21">
        <v>1.699748333E-2</v>
      </c>
      <c r="L24" s="21">
        <v>0.88334648329999998</v>
      </c>
      <c r="M24" s="21">
        <v>4.3</v>
      </c>
      <c r="N24" s="21">
        <v>17.88</v>
      </c>
      <c r="O24" s="19">
        <v>11.591137470398504</v>
      </c>
      <c r="P24" s="21">
        <v>4.07</v>
      </c>
      <c r="Q24" s="21">
        <v>18.23794818</v>
      </c>
      <c r="R24" s="21">
        <v>2.8025703270000002</v>
      </c>
      <c r="S24" s="21">
        <v>17.52955575</v>
      </c>
      <c r="T24" s="21">
        <v>17.759757990000001</v>
      </c>
      <c r="U24" s="21">
        <v>4.623130594</v>
      </c>
      <c r="V24" s="21">
        <v>6410.0541210000001</v>
      </c>
      <c r="W24" s="21">
        <v>9.6008069159999998</v>
      </c>
      <c r="X24" s="21">
        <v>7.3037117279999997</v>
      </c>
      <c r="Y24" s="21">
        <v>16.904518639999999</v>
      </c>
      <c r="Z24" s="21">
        <v>0.18386798600000001</v>
      </c>
      <c r="AA24" s="21">
        <v>0.5679432298</v>
      </c>
      <c r="AB24" s="21">
        <v>16.044928289692827</v>
      </c>
    </row>
    <row r="25" spans="1:28" ht="13.2">
      <c r="A25" s="20">
        <v>44085</v>
      </c>
      <c r="B25" s="21" t="s">
        <v>84</v>
      </c>
      <c r="C25" s="21" t="s">
        <v>90</v>
      </c>
      <c r="D25" s="21">
        <v>6</v>
      </c>
      <c r="E25" s="21">
        <v>63</v>
      </c>
      <c r="F25" s="21" t="s">
        <v>86</v>
      </c>
      <c r="G25" s="48" t="s">
        <v>146</v>
      </c>
      <c r="H25" s="48">
        <v>1.3060772317610683</v>
      </c>
      <c r="I25" s="21">
        <v>8.16</v>
      </c>
      <c r="J25" s="21">
        <v>0.98686151150000001</v>
      </c>
      <c r="K25" s="21">
        <v>2.2500638350000001E-2</v>
      </c>
      <c r="L25" s="21">
        <v>0.96436087309999996</v>
      </c>
      <c r="M25" s="21">
        <v>3.8</v>
      </c>
      <c r="N25" s="21">
        <v>15.58</v>
      </c>
      <c r="O25" s="19">
        <v>5.7015216149944639</v>
      </c>
      <c r="P25" s="49">
        <v>5.9912854030501288</v>
      </c>
      <c r="Q25" s="21">
        <v>15.01462738</v>
      </c>
      <c r="R25" s="21">
        <v>2.8635792470000001</v>
      </c>
      <c r="S25" s="21">
        <v>17.221809560000001</v>
      </c>
      <c r="T25" s="21">
        <v>25.038524429999999</v>
      </c>
      <c r="U25" s="21">
        <v>8.0608986569999992</v>
      </c>
      <c r="V25" s="21">
        <v>5657.510644</v>
      </c>
      <c r="W25" s="21">
        <v>7.2695017890000004</v>
      </c>
      <c r="X25" s="21">
        <v>10.3547859</v>
      </c>
      <c r="Y25" s="21">
        <v>17.624287689999999</v>
      </c>
      <c r="Z25" s="21">
        <v>0.20769461959999999</v>
      </c>
      <c r="AA25" s="21">
        <v>0.41247067209999999</v>
      </c>
      <c r="AB25" s="21">
        <v>12.069751538636881</v>
      </c>
    </row>
    <row r="26" spans="1:28" ht="13.2">
      <c r="A26" s="20">
        <v>44085</v>
      </c>
      <c r="B26" s="21" t="s">
        <v>84</v>
      </c>
      <c r="C26" s="21" t="s">
        <v>89</v>
      </c>
      <c r="D26" s="21">
        <v>7</v>
      </c>
      <c r="E26" s="21">
        <v>64</v>
      </c>
      <c r="F26" s="21" t="s">
        <v>86</v>
      </c>
      <c r="G26" s="48" t="s">
        <v>146</v>
      </c>
      <c r="H26" s="48">
        <v>1.2526116702848495</v>
      </c>
      <c r="I26" s="21">
        <v>8.2200000000000006</v>
      </c>
      <c r="J26" s="21">
        <v>0.68867268599999998</v>
      </c>
      <c r="K26" s="21">
        <v>8.3334378380000001E-3</v>
      </c>
      <c r="L26" s="21">
        <v>0.68033924820000002</v>
      </c>
      <c r="M26" s="21">
        <v>4.5</v>
      </c>
      <c r="N26" s="21">
        <v>15.26</v>
      </c>
      <c r="O26" s="19">
        <v>7.3549545250552386</v>
      </c>
      <c r="P26" s="21">
        <v>3.39</v>
      </c>
      <c r="Q26" s="21">
        <v>12.60550177</v>
      </c>
      <c r="R26" s="21">
        <v>3.8487657230000001</v>
      </c>
      <c r="S26" s="21">
        <v>17.82872441</v>
      </c>
      <c r="T26" s="21">
        <v>21.259929379999999</v>
      </c>
      <c r="U26" s="21">
        <v>10.047332109999999</v>
      </c>
      <c r="V26" s="21">
        <v>9065.7100879999998</v>
      </c>
      <c r="W26" s="21">
        <v>5.2137965719999997</v>
      </c>
      <c r="X26" s="21">
        <v>9.8596869940000005</v>
      </c>
      <c r="Y26" s="21">
        <v>15.07348357</v>
      </c>
      <c r="Z26" s="21">
        <v>0.24716254430000001</v>
      </c>
      <c r="AA26" s="21">
        <v>0.3458919466</v>
      </c>
      <c r="AB26" s="21">
        <v>9.7124054930603219</v>
      </c>
    </row>
    <row r="27" spans="1:28" ht="13.2">
      <c r="A27" s="20">
        <v>44085</v>
      </c>
      <c r="B27" s="21" t="s">
        <v>84</v>
      </c>
      <c r="C27" s="21" t="s">
        <v>85</v>
      </c>
      <c r="D27" s="21">
        <v>8</v>
      </c>
      <c r="E27" s="21">
        <v>65</v>
      </c>
      <c r="F27" s="21" t="s">
        <v>86</v>
      </c>
      <c r="G27" s="48" t="s">
        <v>146</v>
      </c>
      <c r="H27" s="48">
        <v>1.2968732320242089</v>
      </c>
      <c r="I27" s="21">
        <v>8.18</v>
      </c>
      <c r="J27" s="21">
        <v>0.85407298519999997</v>
      </c>
      <c r="K27" s="21">
        <v>1.539511535E-2</v>
      </c>
      <c r="L27" s="21">
        <v>0.83867786990000004</v>
      </c>
      <c r="M27" s="21">
        <v>4.2</v>
      </c>
      <c r="N27" s="21">
        <v>23.04</v>
      </c>
      <c r="O27" s="19">
        <v>12.542735439039019</v>
      </c>
      <c r="P27" s="21">
        <v>4.47</v>
      </c>
      <c r="Q27" s="21">
        <v>38.988016850000001</v>
      </c>
      <c r="R27" s="21">
        <v>3.4726244980000001</v>
      </c>
      <c r="S27" s="21">
        <v>19.564775999999998</v>
      </c>
      <c r="T27" s="21">
        <v>28.039654110000001</v>
      </c>
      <c r="U27" s="21">
        <v>9.7020297670000009</v>
      </c>
      <c r="V27" s="21">
        <v>6834.7339080000002</v>
      </c>
      <c r="W27" s="21">
        <v>8.4117090490000006</v>
      </c>
      <c r="X27" s="21">
        <v>5.2926731790000003</v>
      </c>
      <c r="Y27" s="21">
        <v>13.70438223</v>
      </c>
      <c r="Z27" s="21">
        <v>0.1810347306</v>
      </c>
      <c r="AA27" s="21">
        <v>0.61379702560000005</v>
      </c>
      <c r="AB27" s="21">
        <v>13.70324992604745</v>
      </c>
    </row>
    <row r="28" spans="1:28" ht="13.2">
      <c r="A28" s="20">
        <v>44085</v>
      </c>
      <c r="B28" s="21" t="s">
        <v>84</v>
      </c>
      <c r="C28" s="21" t="s">
        <v>90</v>
      </c>
      <c r="D28" s="21">
        <v>9</v>
      </c>
      <c r="E28" s="21">
        <v>66</v>
      </c>
      <c r="F28" s="21" t="s">
        <v>86</v>
      </c>
      <c r="G28" s="48" t="s">
        <v>146</v>
      </c>
      <c r="H28" s="48">
        <v>1.3270778238273797</v>
      </c>
      <c r="I28" s="21">
        <v>8.09</v>
      </c>
      <c r="J28" s="21">
        <v>0.91221999919999996</v>
      </c>
      <c r="K28" s="21">
        <v>1.139756456E-2</v>
      </c>
      <c r="L28" s="21">
        <v>0.9008224346</v>
      </c>
      <c r="M28" s="21">
        <v>4.4000000000000004</v>
      </c>
      <c r="N28" s="21">
        <v>16.84</v>
      </c>
      <c r="O28" s="19">
        <v>8.9453345567476124</v>
      </c>
      <c r="P28" s="21">
        <v>4.91</v>
      </c>
      <c r="Q28" s="21">
        <v>15.36606761</v>
      </c>
      <c r="R28" s="21">
        <v>2.440916611</v>
      </c>
      <c r="S28" s="21">
        <v>18.874257709999998</v>
      </c>
      <c r="T28" s="21">
        <v>24.778816630000001</v>
      </c>
      <c r="U28" s="21">
        <v>8.3973431860000005</v>
      </c>
      <c r="V28" s="21">
        <v>10385.772139999999</v>
      </c>
      <c r="W28" s="21">
        <v>7.7053424340000003</v>
      </c>
      <c r="X28" s="21">
        <v>18.560702070000001</v>
      </c>
      <c r="Y28" s="21">
        <v>26.2660445</v>
      </c>
      <c r="Z28" s="21">
        <v>0.27133856830000003</v>
      </c>
      <c r="AA28" s="21">
        <v>0.29335754889999999</v>
      </c>
      <c r="AB28" s="21">
        <v>23.298030909233542</v>
      </c>
    </row>
    <row r="29" spans="1:28" ht="13.2">
      <c r="A29" s="20">
        <v>44089</v>
      </c>
      <c r="B29" s="21" t="s">
        <v>84</v>
      </c>
      <c r="C29" s="21" t="s">
        <v>85</v>
      </c>
      <c r="D29" s="21">
        <v>1</v>
      </c>
      <c r="E29" s="21">
        <v>67</v>
      </c>
      <c r="F29" s="21" t="s">
        <v>86</v>
      </c>
      <c r="G29" s="48" t="s">
        <v>147</v>
      </c>
      <c r="H29" s="48">
        <v>1.4258476416025259</v>
      </c>
      <c r="I29" s="21">
        <v>7.79</v>
      </c>
      <c r="J29" s="21">
        <v>0.72002053899999996</v>
      </c>
      <c r="K29" s="21">
        <v>1.333174761E-2</v>
      </c>
      <c r="L29" s="21">
        <v>0.70668879139999996</v>
      </c>
      <c r="M29" s="21">
        <v>4.4000000000000004</v>
      </c>
      <c r="N29" s="21">
        <v>14.7</v>
      </c>
      <c r="O29" s="19">
        <v>10.997000176460221</v>
      </c>
      <c r="P29" s="21">
        <v>4.08</v>
      </c>
      <c r="Q29" s="21">
        <v>50.951584570000001</v>
      </c>
      <c r="R29" s="21">
        <v>5.4433285830000004</v>
      </c>
      <c r="S29" s="21">
        <v>16.838943459999999</v>
      </c>
      <c r="T29" s="21">
        <v>17.233253000000001</v>
      </c>
      <c r="U29" s="21">
        <v>5.40692606</v>
      </c>
      <c r="V29" s="21">
        <v>8636.1649319999997</v>
      </c>
      <c r="W29" s="21">
        <v>3.248512888</v>
      </c>
      <c r="X29" s="21">
        <v>19.544201820000001</v>
      </c>
      <c r="Y29" s="21">
        <v>22.792714709999998</v>
      </c>
      <c r="Z29" s="21">
        <v>0.29194529829999999</v>
      </c>
      <c r="AA29" s="21">
        <v>0.14252417619999999</v>
      </c>
      <c r="AB29" s="21">
        <v>13.400528750826172</v>
      </c>
    </row>
    <row r="30" spans="1:28" ht="13.2">
      <c r="A30" s="20">
        <v>44089</v>
      </c>
      <c r="B30" s="21" t="s">
        <v>84</v>
      </c>
      <c r="C30" s="21" t="s">
        <v>89</v>
      </c>
      <c r="D30" s="21">
        <v>2</v>
      </c>
      <c r="E30" s="21">
        <v>68</v>
      </c>
      <c r="F30" s="21" t="s">
        <v>86</v>
      </c>
      <c r="G30" s="48" t="s">
        <v>147</v>
      </c>
      <c r="H30" s="48">
        <v>1.2391020327610027</v>
      </c>
      <c r="I30" s="21">
        <v>7.74</v>
      </c>
      <c r="J30" s="21">
        <v>0.92028254580000002</v>
      </c>
      <c r="K30" s="21">
        <v>1.7542163810000001E-2</v>
      </c>
      <c r="L30" s="21">
        <v>0.90274038199999995</v>
      </c>
      <c r="M30" s="21">
        <v>4.2</v>
      </c>
      <c r="N30" s="21">
        <v>9.6999999999999993</v>
      </c>
      <c r="O30" s="19">
        <v>6.0447296585412573</v>
      </c>
      <c r="P30" s="21">
        <v>5.27</v>
      </c>
      <c r="Q30" s="21">
        <v>8.0752168260000001</v>
      </c>
      <c r="R30" s="21">
        <v>1.266801525</v>
      </c>
      <c r="S30" s="21">
        <v>19.571075189999998</v>
      </c>
      <c r="T30" s="21">
        <v>19.75981569</v>
      </c>
      <c r="U30" s="21">
        <v>6.212885279</v>
      </c>
      <c r="V30" s="21">
        <v>8285.0425209999994</v>
      </c>
      <c r="W30" s="21">
        <v>4.9415235800000001</v>
      </c>
      <c r="X30" s="21">
        <v>14.808808470000001</v>
      </c>
      <c r="Y30" s="21">
        <v>19.750332050000001</v>
      </c>
      <c r="Z30" s="21">
        <v>0.22985401699999999</v>
      </c>
      <c r="AA30" s="21">
        <v>0.25019951909999999</v>
      </c>
      <c r="AB30" s="21">
        <v>14.060356652949245</v>
      </c>
    </row>
    <row r="31" spans="1:28" ht="13.2">
      <c r="A31" s="20">
        <v>44089</v>
      </c>
      <c r="B31" s="21" t="s">
        <v>84</v>
      </c>
      <c r="C31" s="21" t="s">
        <v>90</v>
      </c>
      <c r="D31" s="21">
        <v>3</v>
      </c>
      <c r="E31" s="21">
        <v>69</v>
      </c>
      <c r="F31" s="21" t="s">
        <v>86</v>
      </c>
      <c r="G31" s="48" t="s">
        <v>147</v>
      </c>
      <c r="H31" s="48">
        <v>1.3200473653049141</v>
      </c>
      <c r="I31" s="21">
        <v>7.59</v>
      </c>
      <c r="J31" s="21">
        <v>1.3090023740000001</v>
      </c>
      <c r="K31" s="21">
        <v>4.5319788790000003E-2</v>
      </c>
      <c r="L31" s="21">
        <v>1.263682585</v>
      </c>
      <c r="M31" s="21">
        <v>3.4</v>
      </c>
      <c r="N31" s="21">
        <v>11.2</v>
      </c>
      <c r="O31" s="19">
        <v>6.3144341833473918</v>
      </c>
      <c r="P31" s="21">
        <v>7.5</v>
      </c>
      <c r="Q31" s="21">
        <v>13.821890700000001</v>
      </c>
      <c r="R31" s="21">
        <v>2.8070318140000001</v>
      </c>
      <c r="S31" s="21">
        <v>18.70752452</v>
      </c>
      <c r="T31" s="21">
        <v>16.173627490000001</v>
      </c>
      <c r="U31" s="21">
        <v>6.3776243340000001</v>
      </c>
      <c r="V31" s="21">
        <v>5170.838452</v>
      </c>
      <c r="W31" s="21">
        <v>5.9190823300000002</v>
      </c>
      <c r="X31" s="21">
        <v>2.427213794</v>
      </c>
      <c r="Y31" s="21">
        <v>8.3462961250000003</v>
      </c>
      <c r="Z31" s="21">
        <v>0.12948150880000001</v>
      </c>
      <c r="AA31" s="21">
        <v>0.70918671489999996</v>
      </c>
      <c r="AB31" s="21">
        <v>17.178052777306885</v>
      </c>
    </row>
    <row r="32" spans="1:28" ht="13.2">
      <c r="A32" s="20">
        <v>44089</v>
      </c>
      <c r="B32" s="21" t="s">
        <v>84</v>
      </c>
      <c r="C32" s="21" t="s">
        <v>89</v>
      </c>
      <c r="D32" s="21">
        <v>4</v>
      </c>
      <c r="E32" s="21">
        <v>70</v>
      </c>
      <c r="F32" s="21" t="s">
        <v>86</v>
      </c>
      <c r="G32" s="48" t="s">
        <v>147</v>
      </c>
      <c r="H32" s="48">
        <v>1.4619143477402801</v>
      </c>
      <c r="I32" s="21">
        <v>7.71</v>
      </c>
      <c r="J32" s="21">
        <v>0.79590103680000002</v>
      </c>
      <c r="K32" s="21">
        <v>1.046104963E-2</v>
      </c>
      <c r="L32" s="21">
        <v>0.78543998719999997</v>
      </c>
      <c r="M32" s="21">
        <v>4.5</v>
      </c>
      <c r="N32" s="21">
        <v>8.48</v>
      </c>
      <c r="O32" s="19">
        <v>8.3950789878372696</v>
      </c>
      <c r="P32" s="21">
        <v>5.18</v>
      </c>
      <c r="Q32" s="21">
        <v>64.011009650000005</v>
      </c>
      <c r="R32" s="21">
        <v>6.2015709340000003</v>
      </c>
      <c r="S32" s="21">
        <v>21.466163219999999</v>
      </c>
      <c r="T32" s="21">
        <v>24.695490209999999</v>
      </c>
      <c r="U32" s="21">
        <v>13.8110304</v>
      </c>
      <c r="V32" s="21">
        <v>8720.4378429999997</v>
      </c>
      <c r="W32" s="21">
        <v>6.6358519290000002</v>
      </c>
      <c r="X32" s="21">
        <v>14.17342483</v>
      </c>
      <c r="Y32" s="21">
        <v>20.809276759999999</v>
      </c>
      <c r="Z32" s="21">
        <v>0.23873089149999999</v>
      </c>
      <c r="AA32" s="21">
        <v>0.31888911879999998</v>
      </c>
      <c r="AB32" s="21">
        <v>14.126537398341412</v>
      </c>
    </row>
    <row r="33" spans="1:28" ht="13.2">
      <c r="A33" s="20">
        <v>44089</v>
      </c>
      <c r="B33" s="21" t="s">
        <v>84</v>
      </c>
      <c r="C33" s="21" t="s">
        <v>85</v>
      </c>
      <c r="D33" s="21">
        <v>5</v>
      </c>
      <c r="E33" s="21">
        <v>71</v>
      </c>
      <c r="F33" s="21" t="s">
        <v>86</v>
      </c>
      <c r="G33" s="48" t="s">
        <v>147</v>
      </c>
      <c r="H33" s="48">
        <v>1.3421038089599364</v>
      </c>
      <c r="I33" s="21">
        <v>7.71</v>
      </c>
      <c r="J33" s="21">
        <v>0.92006829229999998</v>
      </c>
      <c r="K33" s="21">
        <v>1.1614407740000001E-2</v>
      </c>
      <c r="L33" s="21">
        <v>0.90845388459999998</v>
      </c>
      <c r="M33" s="21">
        <v>4.5999999999999996</v>
      </c>
      <c r="N33" s="21">
        <v>15.7</v>
      </c>
      <c r="O33" s="19">
        <v>11.829772111412193</v>
      </c>
      <c r="P33" s="21">
        <v>5.34</v>
      </c>
      <c r="Q33" s="21">
        <v>116.2097035</v>
      </c>
      <c r="R33" s="21">
        <v>9.1585396630000009</v>
      </c>
      <c r="S33" s="21">
        <v>15.128660740000001</v>
      </c>
      <c r="T33" s="21">
        <v>18.016454710000001</v>
      </c>
      <c r="U33" s="21">
        <v>5.2978464729999999</v>
      </c>
      <c r="V33" s="21">
        <v>10388.06565</v>
      </c>
      <c r="W33" s="21">
        <v>7.0509602850000004</v>
      </c>
      <c r="X33" s="21">
        <v>8.3294311059999995</v>
      </c>
      <c r="Y33" s="21">
        <v>15.38039139</v>
      </c>
      <c r="Z33" s="21">
        <v>0.17840256339999999</v>
      </c>
      <c r="AA33" s="21">
        <v>0.45843828720000002</v>
      </c>
      <c r="AB33" s="21">
        <v>19.729550362317617</v>
      </c>
    </row>
    <row r="34" spans="1:28" ht="13.2">
      <c r="A34" s="20">
        <v>44089</v>
      </c>
      <c r="B34" s="21" t="s">
        <v>84</v>
      </c>
      <c r="C34" s="21" t="s">
        <v>90</v>
      </c>
      <c r="D34" s="21">
        <v>6</v>
      </c>
      <c r="E34" s="21">
        <v>72</v>
      </c>
      <c r="F34" s="21" t="s">
        <v>86</v>
      </c>
      <c r="G34" s="48" t="s">
        <v>147</v>
      </c>
      <c r="H34" s="48">
        <v>1.3060772317610683</v>
      </c>
      <c r="I34" s="21">
        <v>7.73</v>
      </c>
      <c r="J34" s="21">
        <v>0.91025335699999999</v>
      </c>
      <c r="K34" s="21">
        <v>2.919474419E-2</v>
      </c>
      <c r="L34" s="21">
        <v>0.91025335699999999</v>
      </c>
      <c r="M34" s="21">
        <v>3.5</v>
      </c>
      <c r="N34" s="21">
        <v>16.2</v>
      </c>
      <c r="O34" s="19">
        <v>5.5473359596427647</v>
      </c>
      <c r="P34" s="21">
        <v>5.2</v>
      </c>
      <c r="Q34" s="21">
        <v>33.32359417</v>
      </c>
      <c r="R34" s="21">
        <v>4.5127868900000001</v>
      </c>
      <c r="S34" s="21">
        <v>15.079730899999999</v>
      </c>
      <c r="T34" s="21">
        <v>14.800539799999999</v>
      </c>
      <c r="U34" s="21">
        <v>9.0886256030000006</v>
      </c>
      <c r="V34" s="21">
        <v>6351.9557329999998</v>
      </c>
      <c r="W34" s="21">
        <v>4.0995858380000003</v>
      </c>
      <c r="X34" s="21">
        <v>10.975475530000001</v>
      </c>
      <c r="Y34" s="21">
        <v>15.075061359999999</v>
      </c>
      <c r="Z34" s="21">
        <v>0.18377170879999999</v>
      </c>
      <c r="AA34" s="21">
        <v>0.27194488560000002</v>
      </c>
      <c r="AB34" s="21">
        <v>15.356709120916763</v>
      </c>
    </row>
    <row r="35" spans="1:28" ht="13.2">
      <c r="A35" s="20">
        <v>44089</v>
      </c>
      <c r="B35" s="21" t="s">
        <v>84</v>
      </c>
      <c r="C35" s="21" t="s">
        <v>89</v>
      </c>
      <c r="D35" s="21">
        <v>7</v>
      </c>
      <c r="E35" s="21">
        <v>73</v>
      </c>
      <c r="F35" s="21" t="s">
        <v>86</v>
      </c>
      <c r="G35" s="48" t="s">
        <v>147</v>
      </c>
      <c r="H35" s="48">
        <v>1.2526116702848495</v>
      </c>
      <c r="I35" s="21">
        <v>7.78</v>
      </c>
      <c r="J35" s="21">
        <v>0.71016232609999996</v>
      </c>
      <c r="K35" s="21">
        <v>6.5366773119999999E-3</v>
      </c>
      <c r="L35" s="21">
        <v>0.7036256488</v>
      </c>
      <c r="M35" s="21">
        <v>7.1</v>
      </c>
      <c r="N35" s="21">
        <v>12.56</v>
      </c>
      <c r="O35" s="19">
        <v>7.0814356883313296</v>
      </c>
      <c r="P35" s="21">
        <v>3.77</v>
      </c>
      <c r="Q35" s="21">
        <v>37.217089170000001</v>
      </c>
      <c r="R35" s="21">
        <v>3.002808768</v>
      </c>
      <c r="S35" s="21">
        <v>11.834659370000001</v>
      </c>
      <c r="T35" s="21">
        <v>11.42515343</v>
      </c>
      <c r="U35" s="21">
        <v>4.5639126350000003</v>
      </c>
      <c r="V35" s="21">
        <v>4741.5198970000001</v>
      </c>
      <c r="W35" s="21">
        <v>4.4476003879999997</v>
      </c>
      <c r="X35" s="21">
        <v>8.1670630129999999</v>
      </c>
      <c r="Y35" s="21">
        <v>12.6146634</v>
      </c>
      <c r="Z35" s="21">
        <v>0.1615218316</v>
      </c>
      <c r="AA35" s="21">
        <v>0.3525738457</v>
      </c>
      <c r="AB35" s="21">
        <v>10.572857367004477</v>
      </c>
    </row>
    <row r="36" spans="1:28" ht="13.2">
      <c r="A36" s="20">
        <v>44089</v>
      </c>
      <c r="B36" s="21" t="s">
        <v>84</v>
      </c>
      <c r="C36" s="21" t="s">
        <v>85</v>
      </c>
      <c r="D36" s="21">
        <v>8</v>
      </c>
      <c r="E36" s="21">
        <v>74</v>
      </c>
      <c r="F36" s="21" t="s">
        <v>86</v>
      </c>
      <c r="G36" s="48" t="s">
        <v>147</v>
      </c>
      <c r="H36" s="48">
        <v>1.2968732320242089</v>
      </c>
      <c r="I36" s="21">
        <v>7.75</v>
      </c>
      <c r="J36" s="21">
        <v>0.91128021370000001</v>
      </c>
      <c r="K36" s="21">
        <v>1.337627959E-2</v>
      </c>
      <c r="L36" s="21">
        <v>0.89790393410000002</v>
      </c>
      <c r="M36" s="21">
        <v>5.9</v>
      </c>
      <c r="N36" s="21">
        <v>21.56</v>
      </c>
      <c r="O36" s="19">
        <v>14.145192960905307</v>
      </c>
      <c r="P36" s="21">
        <v>4.28</v>
      </c>
      <c r="Q36" s="21">
        <v>104.5737371</v>
      </c>
      <c r="R36" s="21">
        <v>6.3411318090000002</v>
      </c>
      <c r="S36" s="21">
        <v>15.707633420000001</v>
      </c>
      <c r="T36" s="21">
        <v>12.243680380000001</v>
      </c>
      <c r="U36" s="21">
        <v>7.17341227</v>
      </c>
      <c r="V36" s="21">
        <v>6706.9771929999997</v>
      </c>
      <c r="W36" s="21">
        <v>5.3206621570000001</v>
      </c>
      <c r="X36" s="21">
        <v>9.4363458799999993</v>
      </c>
      <c r="Y36" s="21">
        <v>14.757008040000001</v>
      </c>
      <c r="Z36" s="21">
        <v>0.14936881060000001</v>
      </c>
      <c r="AA36" s="21">
        <v>0.36055155239999997</v>
      </c>
      <c r="AB36" s="21">
        <v>21.109605304421844</v>
      </c>
    </row>
    <row r="37" spans="1:28" ht="13.2">
      <c r="A37" s="20">
        <v>44089</v>
      </c>
      <c r="B37" s="21" t="s">
        <v>84</v>
      </c>
      <c r="C37" s="21" t="s">
        <v>90</v>
      </c>
      <c r="D37" s="21">
        <v>9</v>
      </c>
      <c r="E37" s="21">
        <v>75</v>
      </c>
      <c r="F37" s="21" t="s">
        <v>86</v>
      </c>
      <c r="G37" s="48" t="s">
        <v>147</v>
      </c>
      <c r="H37" s="48">
        <v>1.3270778238273797</v>
      </c>
      <c r="I37" s="21">
        <v>7.75</v>
      </c>
      <c r="J37" s="21">
        <v>0.99337343469999995</v>
      </c>
      <c r="K37" s="21">
        <v>1.3069699590000001E-2</v>
      </c>
      <c r="L37" s="21">
        <v>0.98030373510000002</v>
      </c>
      <c r="M37" s="21">
        <v>7.1</v>
      </c>
      <c r="N37" s="21">
        <v>13.28</v>
      </c>
      <c r="O37" s="19">
        <v>7.6969494420616824</v>
      </c>
      <c r="P37" s="21">
        <v>4.66</v>
      </c>
      <c r="Q37" s="21">
        <v>25.251579280000001</v>
      </c>
      <c r="R37" s="21">
        <v>4.0102891490000001</v>
      </c>
      <c r="S37" s="21">
        <v>21.24216157</v>
      </c>
      <c r="T37" s="21">
        <v>30.603357549999998</v>
      </c>
      <c r="U37" s="21">
        <v>10.475870430000001</v>
      </c>
      <c r="V37" s="21">
        <v>5809.8769380000003</v>
      </c>
      <c r="W37" s="21">
        <v>38.535502960000002</v>
      </c>
      <c r="X37" s="21">
        <v>15.639538590000001</v>
      </c>
      <c r="Y37" s="21">
        <v>54.175041550000003</v>
      </c>
      <c r="Z37" s="21">
        <v>0.63651110219999996</v>
      </c>
      <c r="AA37" s="21">
        <v>0.71131469140000003</v>
      </c>
      <c r="AB37" s="21">
        <v>18.992207683973668</v>
      </c>
    </row>
    <row r="38" spans="1:28" ht="13.2">
      <c r="A38" s="20">
        <v>44096</v>
      </c>
      <c r="B38" s="21" t="s">
        <v>84</v>
      </c>
      <c r="C38" s="21" t="s">
        <v>85</v>
      </c>
      <c r="D38" s="21">
        <v>1</v>
      </c>
      <c r="E38" s="21">
        <v>76</v>
      </c>
      <c r="F38" s="21" t="s">
        <v>86</v>
      </c>
      <c r="G38" s="48" t="s">
        <v>148</v>
      </c>
      <c r="H38" s="48">
        <v>1.4258476416025259</v>
      </c>
      <c r="I38" s="21">
        <v>7.9</v>
      </c>
      <c r="J38" s="21">
        <v>1.0667682409999999</v>
      </c>
      <c r="K38" s="21">
        <v>1.9242055250000001E-2</v>
      </c>
      <c r="L38" s="21">
        <v>1.047526186</v>
      </c>
      <c r="M38" s="21">
        <v>5.8</v>
      </c>
      <c r="N38" s="21">
        <v>10.119999999999999</v>
      </c>
      <c r="O38" s="19">
        <v>8.0397210537034827</v>
      </c>
      <c r="P38" s="21">
        <v>4.96</v>
      </c>
      <c r="Q38" s="21">
        <v>17.488654919999998</v>
      </c>
      <c r="R38" s="21">
        <v>3.5614348769999999</v>
      </c>
      <c r="S38" s="21">
        <v>12.25235908</v>
      </c>
      <c r="T38" s="21">
        <v>3.218779482</v>
      </c>
      <c r="U38" s="21">
        <v>4.8040292280000001</v>
      </c>
      <c r="V38" s="21">
        <v>2866.9066790000002</v>
      </c>
      <c r="W38" s="21">
        <v>6.8766446019999998</v>
      </c>
      <c r="X38" s="21">
        <v>9.8460328019999999</v>
      </c>
      <c r="Y38" s="21">
        <v>16.722677399999998</v>
      </c>
      <c r="Z38" s="21">
        <v>0.2015915489</v>
      </c>
      <c r="AA38" s="21">
        <v>0.41121672300000001</v>
      </c>
      <c r="AB38" s="21">
        <v>15.920611199875967</v>
      </c>
    </row>
    <row r="39" spans="1:28" ht="13.2">
      <c r="A39" s="20">
        <v>44096</v>
      </c>
      <c r="B39" s="21" t="s">
        <v>84</v>
      </c>
      <c r="C39" s="21" t="s">
        <v>89</v>
      </c>
      <c r="D39" s="21">
        <v>2</v>
      </c>
      <c r="E39" s="21">
        <v>77</v>
      </c>
      <c r="F39" s="21" t="s">
        <v>86</v>
      </c>
      <c r="G39" s="48" t="s">
        <v>148</v>
      </c>
      <c r="H39" s="48">
        <v>1.2391020327610027</v>
      </c>
      <c r="I39" s="21">
        <v>7.89</v>
      </c>
      <c r="J39" s="21">
        <v>1.041898056</v>
      </c>
      <c r="K39" s="21">
        <v>1.1912126909999999E-2</v>
      </c>
      <c r="L39" s="21">
        <v>1.029985929</v>
      </c>
      <c r="M39" s="21">
        <v>4.7</v>
      </c>
      <c r="N39" s="21">
        <v>3.8</v>
      </c>
      <c r="O39" s="19">
        <v>3.9453259744739526</v>
      </c>
      <c r="P39" s="21">
        <v>4.84</v>
      </c>
      <c r="Q39" s="21">
        <v>39.468296969999997</v>
      </c>
      <c r="R39" s="21">
        <v>3.5524721499999998</v>
      </c>
      <c r="S39" s="21">
        <v>11.140257800000001</v>
      </c>
      <c r="T39" s="21">
        <v>4.1705982429999997</v>
      </c>
      <c r="U39" s="21">
        <v>3.2640009449999998</v>
      </c>
      <c r="V39" s="21">
        <v>2944.802972</v>
      </c>
      <c r="W39" s="21">
        <v>6.5317921999999999</v>
      </c>
      <c r="X39" s="21">
        <v>24.53950266</v>
      </c>
      <c r="Y39" s="21">
        <v>31.071294859999998</v>
      </c>
      <c r="Z39" s="21">
        <v>0.3256913877</v>
      </c>
      <c r="AA39" s="21">
        <v>0.21021950419999999</v>
      </c>
      <c r="AB39" s="21">
        <v>13.266755280168601</v>
      </c>
    </row>
    <row r="40" spans="1:28" ht="13.2">
      <c r="A40" s="20">
        <v>44096</v>
      </c>
      <c r="B40" s="21" t="s">
        <v>84</v>
      </c>
      <c r="C40" s="21" t="s">
        <v>90</v>
      </c>
      <c r="D40" s="21">
        <v>3</v>
      </c>
      <c r="E40" s="21">
        <v>78</v>
      </c>
      <c r="F40" s="21" t="s">
        <v>86</v>
      </c>
      <c r="G40" s="48" t="s">
        <v>148</v>
      </c>
      <c r="H40" s="48">
        <v>1.3200473653049141</v>
      </c>
      <c r="I40" s="21">
        <v>7.74</v>
      </c>
      <c r="J40" s="21">
        <v>1.724566539</v>
      </c>
      <c r="K40" s="21">
        <v>6.061905209E-2</v>
      </c>
      <c r="L40" s="21">
        <v>1.6639474869999999</v>
      </c>
      <c r="M40" s="21">
        <v>3.5</v>
      </c>
      <c r="N40" s="21">
        <v>4.3</v>
      </c>
      <c r="O40" s="19">
        <v>7.0007328181961519</v>
      </c>
      <c r="P40" s="21">
        <v>7.3</v>
      </c>
      <c r="Q40" s="21">
        <v>32.755485999999998</v>
      </c>
      <c r="R40" s="21">
        <v>5.8137564470000003</v>
      </c>
      <c r="S40" s="21">
        <v>14.59649235</v>
      </c>
      <c r="T40" s="21">
        <v>9.8965227809999998</v>
      </c>
      <c r="U40" s="21">
        <v>5.2777834119999998</v>
      </c>
      <c r="V40" s="21">
        <v>9685.9607579999993</v>
      </c>
      <c r="W40" s="21">
        <v>6.7262855320000003</v>
      </c>
      <c r="X40" s="21">
        <v>22.270714739999999</v>
      </c>
      <c r="Y40" s="21">
        <v>28.997000270000001</v>
      </c>
      <c r="Z40" s="21">
        <v>0.30672235930000002</v>
      </c>
      <c r="AA40" s="21">
        <v>0.23196487460000001</v>
      </c>
      <c r="AB40" s="21">
        <v>24.533695305014373</v>
      </c>
    </row>
    <row r="41" spans="1:28" ht="13.2">
      <c r="A41" s="20">
        <v>44096</v>
      </c>
      <c r="B41" s="21" t="s">
        <v>84</v>
      </c>
      <c r="C41" s="21" t="s">
        <v>89</v>
      </c>
      <c r="D41" s="21">
        <v>4</v>
      </c>
      <c r="E41" s="21">
        <v>79</v>
      </c>
      <c r="F41" s="21" t="s">
        <v>86</v>
      </c>
      <c r="G41" s="48" t="s">
        <v>148</v>
      </c>
      <c r="H41" s="48">
        <v>1.4619143477402801</v>
      </c>
      <c r="I41" s="21">
        <v>7.9</v>
      </c>
      <c r="J41" s="21">
        <v>1.0866428749999999</v>
      </c>
      <c r="K41" s="21">
        <v>7.1837303980000003E-3</v>
      </c>
      <c r="L41" s="21">
        <v>1.079459145</v>
      </c>
      <c r="M41" s="21">
        <v>5.8</v>
      </c>
      <c r="N41" s="21">
        <v>3.42</v>
      </c>
      <c r="O41" s="19">
        <v>4.7965230248787263</v>
      </c>
      <c r="P41" s="21">
        <v>5.45</v>
      </c>
      <c r="Q41" s="21">
        <v>36.744017479999997</v>
      </c>
      <c r="R41" s="21">
        <v>3.3288348980000002</v>
      </c>
      <c r="S41" s="21">
        <v>18.94345298</v>
      </c>
      <c r="T41" s="21">
        <v>19.34206198</v>
      </c>
      <c r="U41" s="21">
        <v>8.3448316729999998</v>
      </c>
      <c r="V41" s="21">
        <v>5865.9803819999997</v>
      </c>
      <c r="W41" s="21">
        <v>7.3695814960000003</v>
      </c>
      <c r="X41" s="21">
        <v>4.1087792900000002</v>
      </c>
      <c r="Y41" s="21">
        <v>11.47836079</v>
      </c>
      <c r="Z41" s="21">
        <v>0.122104861</v>
      </c>
      <c r="AA41" s="21">
        <v>0.64204128390000004</v>
      </c>
      <c r="AB41" s="21">
        <v>22.916840003328062</v>
      </c>
    </row>
    <row r="42" spans="1:28" ht="13.2">
      <c r="A42" s="20">
        <v>44096</v>
      </c>
      <c r="B42" s="21" t="s">
        <v>84</v>
      </c>
      <c r="C42" s="21" t="s">
        <v>85</v>
      </c>
      <c r="D42" s="21">
        <v>5</v>
      </c>
      <c r="E42" s="21">
        <v>80</v>
      </c>
      <c r="F42" s="21" t="s">
        <v>86</v>
      </c>
      <c r="G42" s="48" t="s">
        <v>148</v>
      </c>
      <c r="H42" s="48">
        <v>1.3421038089599364</v>
      </c>
      <c r="I42" s="21">
        <v>7.79</v>
      </c>
      <c r="J42" s="21">
        <v>1.6685444760000001</v>
      </c>
      <c r="K42" s="21">
        <v>2.1268412130000001E-2</v>
      </c>
      <c r="L42" s="21">
        <v>1.6472760639999999</v>
      </c>
      <c r="M42" s="21">
        <v>2.6</v>
      </c>
      <c r="N42" s="21">
        <v>9.44</v>
      </c>
      <c r="O42" s="19">
        <v>10.219219112982158</v>
      </c>
      <c r="P42" s="21">
        <v>7.05</v>
      </c>
      <c r="Q42" s="21">
        <v>60.172131280000002</v>
      </c>
      <c r="R42" s="21">
        <v>8.2592754979999992</v>
      </c>
      <c r="S42" s="21">
        <v>18.996407869999999</v>
      </c>
      <c r="T42" s="21">
        <v>20.14035105</v>
      </c>
      <c r="U42" s="21">
        <v>9.0771477049999998</v>
      </c>
      <c r="V42" s="21">
        <v>3370.1065739999999</v>
      </c>
      <c r="W42" s="21">
        <v>10.18842706</v>
      </c>
      <c r="X42" s="21">
        <v>9.13745151</v>
      </c>
      <c r="Y42" s="21">
        <v>19.32587857</v>
      </c>
      <c r="Z42" s="21">
        <v>0.18655125</v>
      </c>
      <c r="AA42" s="21">
        <v>0.52719088660000002</v>
      </c>
      <c r="AB42" s="21">
        <v>23.492961831226857</v>
      </c>
    </row>
    <row r="43" spans="1:28" ht="13.2">
      <c r="A43" s="20">
        <v>44096</v>
      </c>
      <c r="B43" s="21" t="s">
        <v>84</v>
      </c>
      <c r="C43" s="21" t="s">
        <v>90</v>
      </c>
      <c r="D43" s="21">
        <v>6</v>
      </c>
      <c r="E43" s="21">
        <v>81</v>
      </c>
      <c r="F43" s="21" t="s">
        <v>86</v>
      </c>
      <c r="G43" s="48" t="s">
        <v>148</v>
      </c>
      <c r="H43" s="48">
        <v>1.3060772317610683</v>
      </c>
      <c r="I43" s="21">
        <v>7.89</v>
      </c>
      <c r="J43" s="21">
        <v>1.389762535</v>
      </c>
      <c r="K43" s="21">
        <v>9.5733396430000006E-3</v>
      </c>
      <c r="L43" s="21">
        <v>1.380189195</v>
      </c>
      <c r="M43" s="21">
        <v>2.6</v>
      </c>
      <c r="N43" s="21">
        <v>8.08</v>
      </c>
      <c r="O43" s="19">
        <v>3.7846746836657368</v>
      </c>
      <c r="P43" s="21">
        <v>5.83</v>
      </c>
      <c r="Q43" s="21">
        <v>40.712039990000001</v>
      </c>
      <c r="R43" s="21">
        <v>4.9353083409999998</v>
      </c>
      <c r="S43" s="21">
        <v>15.369384439999999</v>
      </c>
      <c r="T43" s="21">
        <v>18.395603560000001</v>
      </c>
      <c r="U43" s="21">
        <v>7.5030271470000001</v>
      </c>
      <c r="V43" s="21">
        <v>5151.6005340000002</v>
      </c>
      <c r="W43" s="21">
        <v>6.5789736660000004</v>
      </c>
      <c r="X43" s="21">
        <v>16.54227929</v>
      </c>
      <c r="Y43" s="21">
        <v>23.12125296</v>
      </c>
      <c r="Z43" s="21">
        <v>0.2282003084</v>
      </c>
      <c r="AA43" s="21">
        <v>0.28454226420000001</v>
      </c>
      <c r="AB43" s="21">
        <v>16.966826823145677</v>
      </c>
    </row>
    <row r="44" spans="1:28" ht="13.2">
      <c r="A44" s="20">
        <v>44096</v>
      </c>
      <c r="B44" s="21" t="s">
        <v>84</v>
      </c>
      <c r="C44" s="21" t="s">
        <v>89</v>
      </c>
      <c r="D44" s="21">
        <v>7</v>
      </c>
      <c r="E44" s="21">
        <v>82</v>
      </c>
      <c r="F44" s="21" t="s">
        <v>86</v>
      </c>
      <c r="G44" s="48" t="s">
        <v>148</v>
      </c>
      <c r="H44" s="48">
        <v>1.2526116702848495</v>
      </c>
      <c r="I44" s="21">
        <v>7.82</v>
      </c>
      <c r="J44" s="21">
        <v>1.2567136800000001</v>
      </c>
      <c r="K44" s="21">
        <v>4.7855706519999999E-2</v>
      </c>
      <c r="L44" s="21">
        <v>1.208857973</v>
      </c>
      <c r="M44" s="21">
        <v>4</v>
      </c>
      <c r="N44" s="21">
        <v>4.4800000000000004</v>
      </c>
      <c r="O44" s="19">
        <v>3.9605256067802346</v>
      </c>
      <c r="P44" s="21">
        <v>5.23</v>
      </c>
      <c r="Q44" s="21">
        <v>33.731839170000001</v>
      </c>
      <c r="R44" s="21">
        <v>7.5896240840000004</v>
      </c>
      <c r="S44" s="21">
        <v>15.619059650000001</v>
      </c>
      <c r="T44" s="21">
        <v>16.314276230000001</v>
      </c>
      <c r="U44" s="21">
        <v>6.8754182640000003</v>
      </c>
      <c r="V44" s="21">
        <v>6727.6711859999996</v>
      </c>
      <c r="W44" s="21">
        <v>5.0475463879999998</v>
      </c>
      <c r="X44" s="21">
        <v>23.793211159999998</v>
      </c>
      <c r="Y44" s="21">
        <v>28.840757549999999</v>
      </c>
      <c r="Z44" s="21">
        <v>0.25662593389999999</v>
      </c>
      <c r="AA44" s="21">
        <v>0.17501434830000001</v>
      </c>
      <c r="AB44" s="21">
        <v>13.4377420623027</v>
      </c>
    </row>
    <row r="45" spans="1:28" ht="13.2">
      <c r="A45" s="20">
        <v>44096</v>
      </c>
      <c r="B45" s="21" t="s">
        <v>84</v>
      </c>
      <c r="C45" s="21" t="s">
        <v>85</v>
      </c>
      <c r="D45" s="21">
        <v>8</v>
      </c>
      <c r="E45" s="21">
        <v>83</v>
      </c>
      <c r="F45" s="21" t="s">
        <v>86</v>
      </c>
      <c r="G45" s="48" t="s">
        <v>148</v>
      </c>
      <c r="H45" s="48">
        <v>1.2968732320242089</v>
      </c>
      <c r="I45" s="21">
        <v>7.99</v>
      </c>
      <c r="J45" s="21">
        <v>0.82208946520000004</v>
      </c>
      <c r="K45" s="21">
        <v>3.5755918210000001E-2</v>
      </c>
      <c r="L45" s="21">
        <v>0.78633354700000002</v>
      </c>
      <c r="M45" s="21">
        <v>5.3</v>
      </c>
      <c r="N45" s="21">
        <v>13.84</v>
      </c>
      <c r="O45" s="19">
        <v>10.188077054599338</v>
      </c>
      <c r="P45" s="21">
        <v>3.77</v>
      </c>
      <c r="Q45" s="21">
        <v>20.782201870000002</v>
      </c>
      <c r="R45" s="21">
        <v>4.5091887909999997</v>
      </c>
      <c r="S45" s="21">
        <v>14.47320133</v>
      </c>
      <c r="T45" s="21">
        <v>17.535606479999998</v>
      </c>
      <c r="U45" s="21">
        <v>5.80584217</v>
      </c>
      <c r="V45" s="21">
        <v>11477.60944</v>
      </c>
      <c r="W45" s="21">
        <v>5.789494994</v>
      </c>
      <c r="X45" s="21">
        <v>2.4821377579999999</v>
      </c>
      <c r="Y45" s="21">
        <v>8.2716327530000004</v>
      </c>
      <c r="Z45" s="21">
        <v>9.0955872869999996E-2</v>
      </c>
      <c r="AA45" s="21">
        <v>0.69992166810000001</v>
      </c>
      <c r="AB45" s="21">
        <v>11.774858033626543</v>
      </c>
    </row>
    <row r="46" spans="1:28" ht="13.2">
      <c r="A46" s="20">
        <v>44096</v>
      </c>
      <c r="B46" s="21" t="s">
        <v>84</v>
      </c>
      <c r="C46" s="21" t="s">
        <v>90</v>
      </c>
      <c r="D46" s="21">
        <v>9</v>
      </c>
      <c r="E46" s="21">
        <v>84</v>
      </c>
      <c r="F46" s="21" t="s">
        <v>86</v>
      </c>
      <c r="G46" s="48" t="s">
        <v>148</v>
      </c>
      <c r="H46" s="48">
        <v>1.3270778238273797</v>
      </c>
      <c r="I46" s="21">
        <v>7.92</v>
      </c>
      <c r="J46" s="21">
        <v>1.5045327669999999</v>
      </c>
      <c r="K46" s="21">
        <v>1.121747891E-2</v>
      </c>
      <c r="L46" s="21">
        <v>1.493315288</v>
      </c>
      <c r="M46" s="21">
        <v>3.3</v>
      </c>
      <c r="N46" s="21">
        <v>6.86</v>
      </c>
      <c r="O46" s="19">
        <v>6.2462064264303434</v>
      </c>
      <c r="P46" s="21">
        <v>6.71</v>
      </c>
      <c r="Q46" s="21">
        <v>68.676064719999999</v>
      </c>
      <c r="R46" s="21">
        <v>6.5554593170000004</v>
      </c>
      <c r="S46" s="21">
        <v>20.43639804</v>
      </c>
      <c r="T46" s="21">
        <v>24.936630520000001</v>
      </c>
      <c r="U46" s="21">
        <v>9.0127995159999994</v>
      </c>
      <c r="V46" s="21">
        <v>11347.177960000001</v>
      </c>
      <c r="W46" s="21">
        <v>16.172190480000001</v>
      </c>
      <c r="X46" s="21">
        <v>6.2129221699999997</v>
      </c>
      <c r="Y46" s="21">
        <v>22.38511265</v>
      </c>
      <c r="Z46" s="21">
        <v>0.2413900068</v>
      </c>
      <c r="AA46" s="21">
        <v>0.72245294149999995</v>
      </c>
      <c r="AB46" s="21">
        <v>16.92495238095238</v>
      </c>
    </row>
    <row r="47" spans="1:28" ht="13.2">
      <c r="A47" s="20">
        <v>44364</v>
      </c>
      <c r="B47" s="21" t="s">
        <v>121</v>
      </c>
      <c r="C47" s="21" t="s">
        <v>122</v>
      </c>
      <c r="D47" s="21">
        <v>1</v>
      </c>
      <c r="E47" s="21">
        <v>221</v>
      </c>
      <c r="F47" s="50" t="s">
        <v>136</v>
      </c>
      <c r="G47" s="21" t="s">
        <v>149</v>
      </c>
      <c r="H47" s="21"/>
      <c r="I47" s="21">
        <v>7.67</v>
      </c>
      <c r="J47" s="21">
        <v>3.7425948490000001</v>
      </c>
      <c r="K47" s="21">
        <v>6.42277683E-4</v>
      </c>
      <c r="L47" s="21">
        <v>3.7419525710000001</v>
      </c>
      <c r="M47" s="21">
        <v>5</v>
      </c>
      <c r="N47" s="21"/>
      <c r="O47" s="19">
        <v>7.3394980744001002</v>
      </c>
      <c r="P47" s="21">
        <v>9.58</v>
      </c>
      <c r="Q47" s="19">
        <v>621.06175680000001</v>
      </c>
      <c r="R47" s="19">
        <v>10.591058759999999</v>
      </c>
      <c r="S47" s="21">
        <v>26.311706520000001</v>
      </c>
      <c r="T47" s="21">
        <v>33.86450533</v>
      </c>
      <c r="U47" s="21">
        <v>25.330623020000001</v>
      </c>
      <c r="V47" s="21">
        <v>5537.9710940000004</v>
      </c>
      <c r="W47" s="21">
        <v>4.4566213399999999</v>
      </c>
      <c r="X47" s="21">
        <v>28.740171100000001</v>
      </c>
      <c r="Y47" s="21">
        <v>33.196792440000003</v>
      </c>
      <c r="Z47" s="21">
        <v>0.23716956710000001</v>
      </c>
      <c r="AA47" s="21">
        <v>0.1342485527</v>
      </c>
      <c r="AB47" s="21">
        <v>13.069498360000001</v>
      </c>
    </row>
    <row r="48" spans="1:28" ht="13.2">
      <c r="A48" s="20">
        <v>44364</v>
      </c>
      <c r="B48" s="21" t="s">
        <v>121</v>
      </c>
      <c r="C48" s="21" t="s">
        <v>122</v>
      </c>
      <c r="D48" s="21">
        <v>2</v>
      </c>
      <c r="E48" s="21">
        <v>222</v>
      </c>
      <c r="F48" s="50" t="s">
        <v>136</v>
      </c>
      <c r="G48" s="21" t="s">
        <v>149</v>
      </c>
      <c r="H48" s="21"/>
      <c r="I48" s="21">
        <v>7.66</v>
      </c>
      <c r="J48" s="21">
        <v>3.8977620630000001</v>
      </c>
      <c r="K48" s="21">
        <v>1.373613723E-3</v>
      </c>
      <c r="L48" s="21">
        <v>3.8963884489999998</v>
      </c>
      <c r="M48" s="21">
        <v>4.8</v>
      </c>
      <c r="N48" s="21"/>
      <c r="O48" s="19">
        <v>6.9983550258289879</v>
      </c>
      <c r="P48" s="21">
        <v>9.77</v>
      </c>
      <c r="Q48" s="19">
        <v>69.461747489999993</v>
      </c>
      <c r="R48" s="19">
        <v>2.1955999319999999</v>
      </c>
      <c r="S48" s="21">
        <v>17.715340619999999</v>
      </c>
      <c r="T48" s="21">
        <v>18.884465980000002</v>
      </c>
      <c r="U48" s="21">
        <v>11.89292273</v>
      </c>
      <c r="V48" s="21">
        <v>4039.4476810000001</v>
      </c>
      <c r="W48" s="21">
        <v>6.7929180999999996</v>
      </c>
      <c r="X48" s="21">
        <v>2.253210486</v>
      </c>
      <c r="Y48" s="21">
        <v>9.046128586</v>
      </c>
      <c r="Z48" s="21">
        <v>0.82385129749999997</v>
      </c>
      <c r="AA48" s="21">
        <v>0.75091991400000002</v>
      </c>
      <c r="AB48" s="21">
        <v>15.424010640000001</v>
      </c>
    </row>
    <row r="49" spans="1:28" ht="13.2">
      <c r="A49" s="20">
        <v>44364</v>
      </c>
      <c r="B49" s="21" t="s">
        <v>121</v>
      </c>
      <c r="C49" s="21" t="s">
        <v>122</v>
      </c>
      <c r="D49" s="21">
        <v>3</v>
      </c>
      <c r="E49" s="21">
        <v>223</v>
      </c>
      <c r="F49" s="50" t="s">
        <v>136</v>
      </c>
      <c r="G49" s="21" t="s">
        <v>149</v>
      </c>
      <c r="H49" s="21"/>
      <c r="I49" s="21">
        <v>7.67</v>
      </c>
      <c r="J49" s="21">
        <v>3.649731075</v>
      </c>
      <c r="K49" s="21">
        <v>1.0951928509999999E-3</v>
      </c>
      <c r="L49" s="21">
        <v>3.6486358820000002</v>
      </c>
      <c r="M49" s="21">
        <v>2.4</v>
      </c>
      <c r="N49" s="21"/>
      <c r="O49" s="19">
        <v>5.6284340006464033</v>
      </c>
      <c r="P49" s="21">
        <v>9.34</v>
      </c>
      <c r="Q49" s="19">
        <v>28.685200049999999</v>
      </c>
      <c r="R49" s="19">
        <v>5.4161647339999996</v>
      </c>
      <c r="S49" s="21">
        <v>26.720826550000002</v>
      </c>
      <c r="T49" s="21">
        <v>35.615271890000002</v>
      </c>
      <c r="U49" s="21">
        <v>24.316319140000001</v>
      </c>
      <c r="V49" s="21">
        <v>5782.991814</v>
      </c>
      <c r="W49" s="21">
        <v>8.4049096799999994</v>
      </c>
      <c r="X49" s="21">
        <v>22.007818100000001</v>
      </c>
      <c r="Y49" s="21">
        <v>30.412727780000001</v>
      </c>
      <c r="Z49" s="21">
        <v>0.22962582049999999</v>
      </c>
      <c r="AA49" s="21">
        <v>0.27636158589999998</v>
      </c>
      <c r="AB49" s="21">
        <v>23.82169309</v>
      </c>
    </row>
    <row r="50" spans="1:28" ht="13.2">
      <c r="A50" s="20">
        <v>44368</v>
      </c>
      <c r="B50" s="21" t="s">
        <v>84</v>
      </c>
      <c r="C50" s="21" t="s">
        <v>85</v>
      </c>
      <c r="D50" s="21">
        <v>1</v>
      </c>
      <c r="E50" s="21">
        <v>232</v>
      </c>
      <c r="F50" s="21" t="s">
        <v>150</v>
      </c>
      <c r="G50" s="48" t="s">
        <v>149</v>
      </c>
      <c r="H50" s="48">
        <v>1.4258476416025259</v>
      </c>
      <c r="I50" s="21">
        <v>8.15</v>
      </c>
      <c r="J50" s="21">
        <v>0.83201387959999995</v>
      </c>
      <c r="K50" s="21">
        <v>2.0386634010000002E-3</v>
      </c>
      <c r="L50" s="21">
        <v>0.82997521620000003</v>
      </c>
      <c r="M50" s="21">
        <v>4.5</v>
      </c>
      <c r="N50" s="21">
        <v>12.9</v>
      </c>
      <c r="O50" s="19">
        <v>11.793299187681468</v>
      </c>
      <c r="P50" s="21">
        <v>4.1100000000000003</v>
      </c>
      <c r="Q50" s="19">
        <v>3.206176777</v>
      </c>
      <c r="R50" s="19">
        <v>2.5916083489999999</v>
      </c>
      <c r="S50" s="21">
        <v>14.019357339999999</v>
      </c>
      <c r="T50" s="21">
        <v>16.280214699999998</v>
      </c>
      <c r="U50" s="21">
        <v>27.47681794</v>
      </c>
      <c r="V50" s="21">
        <v>2739.39849</v>
      </c>
      <c r="W50" s="21">
        <v>8.0224909100000001</v>
      </c>
      <c r="X50" s="21">
        <v>12.437115110000001</v>
      </c>
      <c r="Y50" s="21">
        <v>20.459606019999999</v>
      </c>
      <c r="Z50" s="21">
        <v>0.28740561660000002</v>
      </c>
      <c r="AA50" s="21">
        <v>0.3921136556</v>
      </c>
      <c r="AB50" s="21">
        <v>14.760553580886992</v>
      </c>
    </row>
    <row r="51" spans="1:28" ht="13.2">
      <c r="A51" s="20">
        <v>44368</v>
      </c>
      <c r="B51" s="21" t="s">
        <v>84</v>
      </c>
      <c r="C51" s="21" t="s">
        <v>89</v>
      </c>
      <c r="D51" s="21">
        <v>2</v>
      </c>
      <c r="E51" s="21">
        <v>233</v>
      </c>
      <c r="F51" s="21" t="s">
        <v>150</v>
      </c>
      <c r="G51" s="48" t="s">
        <v>149</v>
      </c>
      <c r="H51" s="48">
        <v>1.2391020327610027</v>
      </c>
      <c r="I51" s="21">
        <v>8.0500000000000007</v>
      </c>
      <c r="J51" s="21">
        <v>0.68508836230000003</v>
      </c>
      <c r="K51" s="21">
        <v>1.738515853E-2</v>
      </c>
      <c r="L51" s="21">
        <v>0.68508836230000003</v>
      </c>
      <c r="M51" s="21">
        <v>5.8</v>
      </c>
      <c r="N51" s="21">
        <v>4.24</v>
      </c>
      <c r="O51" s="19">
        <v>4.3680377963677177</v>
      </c>
      <c r="P51" s="21">
        <v>3.99</v>
      </c>
      <c r="Q51" s="19">
        <v>32.409138259999999</v>
      </c>
      <c r="R51" s="19">
        <v>3.4766612609999998</v>
      </c>
      <c r="S51" s="21">
        <v>14.1949027</v>
      </c>
      <c r="T51" s="21">
        <v>11.84947966</v>
      </c>
      <c r="U51" s="21">
        <v>18.908933380000001</v>
      </c>
      <c r="V51" s="21">
        <v>782.55958039999996</v>
      </c>
      <c r="W51" s="21">
        <v>5.7108078720000002</v>
      </c>
      <c r="X51" s="21">
        <v>16.737695339999998</v>
      </c>
      <c r="Y51" s="21">
        <v>22.448503209999998</v>
      </c>
      <c r="Z51" s="21">
        <v>0.3123716023</v>
      </c>
      <c r="AA51" s="21">
        <v>0.25439593090000001</v>
      </c>
      <c r="AB51" s="21">
        <v>13.435839343609132</v>
      </c>
    </row>
    <row r="52" spans="1:28" ht="13.2">
      <c r="A52" s="20">
        <v>44368</v>
      </c>
      <c r="B52" s="21" t="s">
        <v>84</v>
      </c>
      <c r="C52" s="21" t="s">
        <v>90</v>
      </c>
      <c r="D52" s="21">
        <v>3</v>
      </c>
      <c r="E52" s="21">
        <v>234</v>
      </c>
      <c r="F52" s="21" t="s">
        <v>150</v>
      </c>
      <c r="G52" s="48" t="s">
        <v>149</v>
      </c>
      <c r="H52" s="48">
        <v>1.3200473653049141</v>
      </c>
      <c r="I52" s="21">
        <v>8.09</v>
      </c>
      <c r="J52" s="21">
        <v>0.61887304659999998</v>
      </c>
      <c r="K52" s="21">
        <v>8.4951041070000001E-5</v>
      </c>
      <c r="L52" s="21">
        <v>0.61878809560000003</v>
      </c>
      <c r="M52" s="21">
        <v>4.9000000000000004</v>
      </c>
      <c r="N52" s="21">
        <v>8.26</v>
      </c>
      <c r="O52" s="19">
        <v>6.2677155323418026</v>
      </c>
      <c r="P52" s="21">
        <v>3.29</v>
      </c>
      <c r="Q52" s="19">
        <v>91.383764279999994</v>
      </c>
      <c r="R52" s="19">
        <v>1.7596726140000001</v>
      </c>
      <c r="S52" s="21">
        <v>16.911813110000001</v>
      </c>
      <c r="T52" s="21">
        <v>9.8815015640000006</v>
      </c>
      <c r="U52" s="21">
        <v>35.763962190000001</v>
      </c>
      <c r="V52" s="21">
        <v>2445.916581</v>
      </c>
      <c r="W52" s="21">
        <v>6.6081911839999998</v>
      </c>
      <c r="X52" s="21">
        <v>21.196079409999999</v>
      </c>
      <c r="Y52" s="21">
        <v>27.804270599999999</v>
      </c>
      <c r="Z52" s="21">
        <v>0.3273014555</v>
      </c>
      <c r="AA52" s="21">
        <v>0.23766820860000001</v>
      </c>
      <c r="AB52" s="21">
        <v>8.4192799706424246</v>
      </c>
    </row>
    <row r="53" spans="1:28" ht="13.2">
      <c r="A53" s="20">
        <v>44368</v>
      </c>
      <c r="B53" s="21" t="s">
        <v>84</v>
      </c>
      <c r="C53" s="21" t="s">
        <v>89</v>
      </c>
      <c r="D53" s="21">
        <v>4</v>
      </c>
      <c r="E53" s="21">
        <v>235</v>
      </c>
      <c r="F53" s="21" t="s">
        <v>150</v>
      </c>
      <c r="G53" s="48" t="s">
        <v>149</v>
      </c>
      <c r="H53" s="48">
        <v>1.4619143477402801</v>
      </c>
      <c r="I53" s="21">
        <v>8.08</v>
      </c>
      <c r="J53" s="21">
        <v>0.77819195929999996</v>
      </c>
      <c r="K53" s="21">
        <v>3.3881442220000002E-2</v>
      </c>
      <c r="L53" s="21">
        <v>0.74431051709999996</v>
      </c>
      <c r="M53" s="21">
        <v>6.9</v>
      </c>
      <c r="N53" s="21">
        <v>6.72</v>
      </c>
      <c r="O53" s="19">
        <v>5.1546187915216688</v>
      </c>
      <c r="P53" s="21">
        <v>4.21</v>
      </c>
      <c r="Q53" s="19">
        <v>35.682879710000002</v>
      </c>
      <c r="R53" s="19">
        <v>7.6521556999999998</v>
      </c>
      <c r="S53" s="21">
        <v>8.9180790279999993</v>
      </c>
      <c r="T53" s="21">
        <v>6.5272251130000001</v>
      </c>
      <c r="U53" s="21">
        <v>15.03717956</v>
      </c>
      <c r="V53" s="21">
        <v>2599.0429779999999</v>
      </c>
      <c r="W53" s="21">
        <v>8.5623580459999999</v>
      </c>
      <c r="X53" s="21">
        <v>14.71942494</v>
      </c>
      <c r="Y53" s="21">
        <v>23.28178299</v>
      </c>
      <c r="Z53" s="21">
        <v>0.3911333776</v>
      </c>
      <c r="AA53" s="21">
        <v>0.367770718</v>
      </c>
      <c r="AB53" s="21">
        <v>1.2618838413181992</v>
      </c>
    </row>
    <row r="54" spans="1:28" ht="13.2">
      <c r="A54" s="20">
        <v>44368</v>
      </c>
      <c r="B54" s="21" t="s">
        <v>84</v>
      </c>
      <c r="C54" s="21" t="s">
        <v>85</v>
      </c>
      <c r="D54" s="21">
        <v>5</v>
      </c>
      <c r="E54" s="21">
        <v>236</v>
      </c>
      <c r="F54" s="21" t="s">
        <v>150</v>
      </c>
      <c r="G54" s="48" t="s">
        <v>149</v>
      </c>
      <c r="H54" s="48">
        <v>1.3421038089599364</v>
      </c>
      <c r="I54" s="21">
        <v>7.94</v>
      </c>
      <c r="J54" s="21">
        <v>1.386841451</v>
      </c>
      <c r="K54" s="21">
        <v>4.2887777120000003E-3</v>
      </c>
      <c r="L54" s="21">
        <v>1.382552673</v>
      </c>
      <c r="M54" s="21">
        <v>6.3</v>
      </c>
      <c r="N54" s="21">
        <v>14.76</v>
      </c>
      <c r="O54" s="19">
        <v>16.172329337634743</v>
      </c>
      <c r="P54" s="21">
        <v>6.76</v>
      </c>
      <c r="Q54" s="19">
        <v>64.374598399999996</v>
      </c>
      <c r="R54" s="19">
        <v>9.9546829120000009</v>
      </c>
      <c r="S54" s="21">
        <v>18.603416970000001</v>
      </c>
      <c r="T54" s="21">
        <v>30.081024960000001</v>
      </c>
      <c r="U54" s="21">
        <v>12.42286122</v>
      </c>
      <c r="V54" s="21">
        <v>7879.4163019999996</v>
      </c>
      <c r="W54" s="21">
        <v>11.38521682</v>
      </c>
      <c r="X54" s="21">
        <v>6.776490227</v>
      </c>
      <c r="Y54" s="21">
        <v>18.16170704</v>
      </c>
      <c r="Z54" s="21">
        <v>0.2018506152</v>
      </c>
      <c r="AA54" s="21">
        <v>0.62688032520000003</v>
      </c>
      <c r="AB54" s="21">
        <v>26.011695187944266</v>
      </c>
    </row>
    <row r="55" spans="1:28" ht="13.2">
      <c r="A55" s="20">
        <v>44368</v>
      </c>
      <c r="B55" s="21" t="s">
        <v>84</v>
      </c>
      <c r="C55" s="21" t="s">
        <v>90</v>
      </c>
      <c r="D55" s="21">
        <v>6</v>
      </c>
      <c r="E55" s="21">
        <v>237</v>
      </c>
      <c r="F55" s="21" t="s">
        <v>150</v>
      </c>
      <c r="G55" s="48" t="s">
        <v>149</v>
      </c>
      <c r="H55" s="48">
        <v>1.3060772317610683</v>
      </c>
      <c r="I55" s="21">
        <v>8.3800000000000008</v>
      </c>
      <c r="J55" s="21">
        <v>1.2225686330000001</v>
      </c>
      <c r="K55" s="21">
        <v>0.13707952230000001</v>
      </c>
      <c r="L55" s="21">
        <v>1.085489111</v>
      </c>
      <c r="M55" s="21">
        <v>6.6</v>
      </c>
      <c r="N55" s="21">
        <v>5.92</v>
      </c>
      <c r="O55" s="19">
        <v>7.019822140957455</v>
      </c>
      <c r="P55" s="21">
        <v>5.8</v>
      </c>
      <c r="Q55" s="19">
        <v>10.44330736</v>
      </c>
      <c r="R55" s="19">
        <v>12.634225239999999</v>
      </c>
      <c r="S55" s="21">
        <v>14.63276696</v>
      </c>
      <c r="T55" s="21">
        <v>33.265238490000002</v>
      </c>
      <c r="U55" s="21">
        <v>5.5509256799999998</v>
      </c>
      <c r="V55" s="21">
        <v>6165.1765160000004</v>
      </c>
      <c r="W55" s="21">
        <v>7.980923121</v>
      </c>
      <c r="X55" s="21">
        <v>23.90518582</v>
      </c>
      <c r="Y55" s="21">
        <v>31.88610894</v>
      </c>
      <c r="Z55" s="21">
        <v>0.28900423279999998</v>
      </c>
      <c r="AA55" s="21">
        <v>0.25029467020000001</v>
      </c>
      <c r="AB55" s="21">
        <v>26.955598584063324</v>
      </c>
    </row>
    <row r="56" spans="1:28" ht="13.2">
      <c r="A56" s="20">
        <v>44368</v>
      </c>
      <c r="B56" s="21" t="s">
        <v>84</v>
      </c>
      <c r="C56" s="21" t="s">
        <v>89</v>
      </c>
      <c r="D56" s="21">
        <v>7</v>
      </c>
      <c r="E56" s="21">
        <v>238</v>
      </c>
      <c r="F56" s="21" t="s">
        <v>150</v>
      </c>
      <c r="G56" s="48" t="s">
        <v>149</v>
      </c>
      <c r="H56" s="48">
        <v>1.2526116702848495</v>
      </c>
      <c r="I56" s="21">
        <v>8.1</v>
      </c>
      <c r="J56" s="21">
        <v>0.63774162970000003</v>
      </c>
      <c r="K56" s="21">
        <v>8.8887483569999998E-4</v>
      </c>
      <c r="L56" s="21">
        <v>0.63685275490000004</v>
      </c>
      <c r="M56" s="21">
        <v>4.5999999999999996</v>
      </c>
      <c r="N56" s="21">
        <v>6.72</v>
      </c>
      <c r="O56" s="19">
        <v>5.8093351419398456</v>
      </c>
      <c r="P56" s="21">
        <v>3.39</v>
      </c>
      <c r="Q56" s="19">
        <v>14.69206806</v>
      </c>
      <c r="R56" s="19">
        <v>0.94317163100000001</v>
      </c>
      <c r="S56" s="21">
        <v>15.54053861</v>
      </c>
      <c r="T56" s="21">
        <v>19.10490321</v>
      </c>
      <c r="U56" s="21">
        <v>7.5677293880000001</v>
      </c>
      <c r="V56" s="21">
        <v>13485.785910000001</v>
      </c>
      <c r="W56" s="21">
        <v>5.8905439829999997</v>
      </c>
      <c r="X56" s="21">
        <v>29.162014460000002</v>
      </c>
      <c r="Y56" s="21">
        <v>35.052558439999999</v>
      </c>
      <c r="Z56" s="21">
        <v>0.41859140230000003</v>
      </c>
      <c r="AA56" s="21">
        <v>0.1680489027</v>
      </c>
      <c r="AB56" s="21">
        <v>10.955502638218857</v>
      </c>
    </row>
    <row r="57" spans="1:28" ht="13.2">
      <c r="A57" s="20">
        <v>44368</v>
      </c>
      <c r="B57" s="21" t="s">
        <v>84</v>
      </c>
      <c r="C57" s="21" t="s">
        <v>85</v>
      </c>
      <c r="D57" s="21">
        <v>8</v>
      </c>
      <c r="E57" s="21">
        <v>239</v>
      </c>
      <c r="F57" s="21" t="s">
        <v>150</v>
      </c>
      <c r="G57" s="48" t="s">
        <v>149</v>
      </c>
      <c r="H57" s="48">
        <v>1.2968732320242089</v>
      </c>
      <c r="I57" s="21">
        <v>8.1199999999999992</v>
      </c>
      <c r="J57" s="21">
        <v>0.84854202690000002</v>
      </c>
      <c r="K57" s="21">
        <v>3.56152204E-3</v>
      </c>
      <c r="L57" s="21">
        <v>0.84498050489999998</v>
      </c>
      <c r="M57" s="21">
        <v>6.3</v>
      </c>
      <c r="N57" s="21">
        <v>14.98</v>
      </c>
      <c r="O57" s="19">
        <v>12.784016714546894</v>
      </c>
      <c r="P57" s="21">
        <v>3.58</v>
      </c>
      <c r="Q57" s="19">
        <v>33.790387590000002</v>
      </c>
      <c r="R57" s="19">
        <v>2.9263711520000002</v>
      </c>
      <c r="S57" s="21">
        <v>12.36022676</v>
      </c>
      <c r="T57" s="21">
        <v>16.884723659999999</v>
      </c>
      <c r="U57" s="21">
        <v>4.4440034410000004</v>
      </c>
      <c r="V57" s="21">
        <v>6168.4223419999998</v>
      </c>
      <c r="W57" s="21">
        <v>9.0482386520000002</v>
      </c>
      <c r="X57" s="21">
        <v>17.353509290000002</v>
      </c>
      <c r="Y57" s="21">
        <v>26.40174794</v>
      </c>
      <c r="Z57" s="21">
        <v>0.29478576220000002</v>
      </c>
      <c r="AA57" s="21">
        <v>0.34271362160000002</v>
      </c>
      <c r="AB57" s="21">
        <v>18.130024798725739</v>
      </c>
    </row>
    <row r="58" spans="1:28" ht="13.2">
      <c r="A58" s="20">
        <v>44368</v>
      </c>
      <c r="B58" s="21" t="s">
        <v>84</v>
      </c>
      <c r="C58" s="21" t="s">
        <v>90</v>
      </c>
      <c r="D58" s="21">
        <v>9</v>
      </c>
      <c r="E58" s="21">
        <v>240</v>
      </c>
      <c r="F58" s="21" t="s">
        <v>150</v>
      </c>
      <c r="G58" s="48" t="s">
        <v>149</v>
      </c>
      <c r="H58" s="48">
        <v>1.3270778238273797</v>
      </c>
      <c r="I58" s="21">
        <v>8.34</v>
      </c>
      <c r="J58" s="21">
        <v>0.65789621249999997</v>
      </c>
      <c r="K58" s="21">
        <v>3.4099932980000001E-4</v>
      </c>
      <c r="L58" s="21">
        <v>0.65755521319999999</v>
      </c>
      <c r="M58" s="21">
        <v>4.5999999999999996</v>
      </c>
      <c r="N58" s="21">
        <v>4.74</v>
      </c>
      <c r="O58" s="19">
        <v>5.3908934707903695</v>
      </c>
      <c r="P58" s="21">
        <v>3.44</v>
      </c>
      <c r="Q58" s="19">
        <v>18.86188331</v>
      </c>
      <c r="R58" s="19">
        <v>2.8785704870000002</v>
      </c>
      <c r="S58" s="21">
        <v>12.934617729999999</v>
      </c>
      <c r="T58" s="21">
        <v>11.26758077</v>
      </c>
      <c r="U58" s="21">
        <v>6.1907402720000002</v>
      </c>
      <c r="V58" s="21">
        <v>4785.4208559999997</v>
      </c>
      <c r="W58" s="21">
        <v>5.8253170340000002</v>
      </c>
      <c r="X58" s="21">
        <v>14.865737940000001</v>
      </c>
      <c r="Y58" s="21">
        <v>20.691054980000001</v>
      </c>
      <c r="Z58" s="21">
        <v>0.23603244670000001</v>
      </c>
      <c r="AA58" s="21">
        <v>0.28153794189999998</v>
      </c>
      <c r="AB58" s="21">
        <v>11.937099685285579</v>
      </c>
    </row>
    <row r="59" spans="1:28" ht="13.2">
      <c r="A59" s="20">
        <v>44369</v>
      </c>
      <c r="B59" s="21" t="s">
        <v>84</v>
      </c>
      <c r="C59" s="21" t="s">
        <v>85</v>
      </c>
      <c r="D59" s="21">
        <v>1</v>
      </c>
      <c r="E59" s="21">
        <v>241</v>
      </c>
      <c r="F59" s="21" t="s">
        <v>150</v>
      </c>
      <c r="G59" s="48" t="s">
        <v>151</v>
      </c>
      <c r="H59" s="48">
        <v>1.4258476416025259</v>
      </c>
      <c r="I59" s="21">
        <v>7.95</v>
      </c>
      <c r="J59" s="21">
        <v>0.75650658900000001</v>
      </c>
      <c r="K59" s="21">
        <v>4.3088302320000001E-2</v>
      </c>
      <c r="L59" s="21">
        <v>0.71341828669999996</v>
      </c>
      <c r="M59" s="21">
        <v>6.4</v>
      </c>
      <c r="N59" s="21">
        <v>22.26</v>
      </c>
      <c r="O59" s="19">
        <v>14.935834771937847</v>
      </c>
      <c r="P59" s="21">
        <v>3.56</v>
      </c>
      <c r="Q59" s="19">
        <v>12.7922061</v>
      </c>
      <c r="R59" s="19">
        <v>3.0749241999999999</v>
      </c>
      <c r="S59" s="21">
        <v>14.67900051</v>
      </c>
      <c r="T59" s="21">
        <v>9.1221574329999999</v>
      </c>
      <c r="U59" s="21">
        <v>7.3931280509999997</v>
      </c>
      <c r="V59" s="21">
        <v>11498.161389999999</v>
      </c>
      <c r="W59" s="21">
        <v>11.45481071</v>
      </c>
      <c r="X59" s="21">
        <v>22.458311210000002</v>
      </c>
      <c r="Y59" s="21">
        <v>33.913121920000002</v>
      </c>
      <c r="Z59" s="21">
        <v>0.47613478660000003</v>
      </c>
      <c r="AA59" s="21">
        <v>0.33776927810000001</v>
      </c>
      <c r="AB59" s="21">
        <v>0.821869826749555</v>
      </c>
    </row>
    <row r="60" spans="1:28" ht="13.2">
      <c r="A60" s="20">
        <v>44369</v>
      </c>
      <c r="B60" s="21" t="s">
        <v>84</v>
      </c>
      <c r="C60" s="21" t="s">
        <v>89</v>
      </c>
      <c r="D60" s="21">
        <v>2</v>
      </c>
      <c r="E60" s="21">
        <v>242</v>
      </c>
      <c r="F60" s="21" t="s">
        <v>150</v>
      </c>
      <c r="G60" s="48" t="s">
        <v>151</v>
      </c>
      <c r="H60" s="48">
        <v>1.2391020327610027</v>
      </c>
      <c r="I60" s="21">
        <v>8.0299999999999994</v>
      </c>
      <c r="J60" s="21">
        <v>0.98687697240000005</v>
      </c>
      <c r="K60" s="21">
        <v>1.8969736550000001E-4</v>
      </c>
      <c r="L60" s="21">
        <v>0.98668727499999997</v>
      </c>
      <c r="M60" s="21">
        <v>4.9000000000000004</v>
      </c>
      <c r="N60" s="21">
        <v>15.3</v>
      </c>
      <c r="O60" s="19">
        <v>15.808356849868343</v>
      </c>
      <c r="P60" s="21">
        <v>4.96</v>
      </c>
      <c r="Q60" s="19">
        <v>38.517694659999997</v>
      </c>
      <c r="R60" s="19">
        <v>2.7811438919999998</v>
      </c>
      <c r="S60" s="21">
        <v>15.52531009</v>
      </c>
      <c r="T60" s="21">
        <v>6.8865358309999998</v>
      </c>
      <c r="U60" s="21">
        <v>7.8857738079999997</v>
      </c>
      <c r="V60" s="21">
        <v>14159.192929999999</v>
      </c>
      <c r="W60" s="21">
        <v>7.9901967059999999</v>
      </c>
      <c r="X60" s="21">
        <v>22.160885889999999</v>
      </c>
      <c r="Y60" s="21">
        <v>30.151082599999999</v>
      </c>
      <c r="Z60" s="21">
        <v>0.3741020364</v>
      </c>
      <c r="AA60" s="21">
        <v>0.26500530059999999</v>
      </c>
      <c r="AB60" s="21">
        <v>16.495033133758575</v>
      </c>
    </row>
    <row r="61" spans="1:28" ht="13.2">
      <c r="A61" s="20">
        <v>44369</v>
      </c>
      <c r="B61" s="21" t="s">
        <v>84</v>
      </c>
      <c r="C61" s="21" t="s">
        <v>90</v>
      </c>
      <c r="D61" s="21">
        <v>3</v>
      </c>
      <c r="E61" s="21">
        <v>243</v>
      </c>
      <c r="F61" s="21" t="s">
        <v>150</v>
      </c>
      <c r="G61" s="48" t="s">
        <v>151</v>
      </c>
      <c r="H61" s="48">
        <v>1.3200473653049141</v>
      </c>
      <c r="I61" s="21">
        <v>8.15</v>
      </c>
      <c r="J61" s="21">
        <v>0.82404097980000002</v>
      </c>
      <c r="K61" s="21">
        <v>1.6807183790000001E-3</v>
      </c>
      <c r="L61" s="21">
        <v>0.82236026139999996</v>
      </c>
      <c r="M61" s="21">
        <v>5.3</v>
      </c>
      <c r="N61" s="21">
        <v>15.94</v>
      </c>
      <c r="O61" s="19">
        <v>15.095827602017428</v>
      </c>
      <c r="P61" s="21">
        <v>3.97</v>
      </c>
      <c r="Q61" s="19">
        <v>4.3989559219999999</v>
      </c>
      <c r="R61" s="19">
        <v>3.1723976180000002</v>
      </c>
      <c r="S61" s="21">
        <v>21.880217689999998</v>
      </c>
      <c r="T61" s="21">
        <v>34.284912499999997</v>
      </c>
      <c r="U61" s="21">
        <v>13.82734121</v>
      </c>
      <c r="V61" s="21">
        <v>9617.6119980000003</v>
      </c>
      <c r="W61" s="21">
        <v>8.1550074109999997</v>
      </c>
      <c r="X61" s="21">
        <v>20.011559420000001</v>
      </c>
      <c r="Y61" s="21">
        <v>28.166566830000001</v>
      </c>
      <c r="Z61" s="21">
        <v>0.41425740449999998</v>
      </c>
      <c r="AA61" s="21">
        <v>0.28952791659999999</v>
      </c>
      <c r="AB61" s="21">
        <v>16.576442620553603</v>
      </c>
    </row>
    <row r="62" spans="1:28" ht="13.2">
      <c r="A62" s="20">
        <v>44369</v>
      </c>
      <c r="B62" s="21" t="s">
        <v>84</v>
      </c>
      <c r="C62" s="21" t="s">
        <v>89</v>
      </c>
      <c r="D62" s="21">
        <v>4</v>
      </c>
      <c r="E62" s="21">
        <v>244</v>
      </c>
      <c r="F62" s="21" t="s">
        <v>150</v>
      </c>
      <c r="G62" s="48" t="s">
        <v>151</v>
      </c>
      <c r="H62" s="48">
        <v>1.4619143477402801</v>
      </c>
      <c r="I62" s="21">
        <v>8.0500000000000007</v>
      </c>
      <c r="J62" s="21">
        <v>0.86052955269999998</v>
      </c>
      <c r="K62" s="21">
        <v>2.5210456709999999E-2</v>
      </c>
      <c r="L62" s="21">
        <v>0.83531909599999998</v>
      </c>
      <c r="M62" s="21">
        <v>6.1</v>
      </c>
      <c r="N62" s="21">
        <v>15.98</v>
      </c>
      <c r="O62" s="19">
        <v>15.491706450321688</v>
      </c>
      <c r="P62" s="21">
        <v>3.99</v>
      </c>
      <c r="Q62" s="19">
        <v>19.56600521</v>
      </c>
      <c r="R62" s="19">
        <v>3.9917976749999999</v>
      </c>
      <c r="S62" s="21">
        <v>22.985074619999999</v>
      </c>
      <c r="T62" s="21">
        <v>39.985430940000001</v>
      </c>
      <c r="U62" s="21">
        <v>18.590812110000002</v>
      </c>
      <c r="V62" s="21">
        <v>10844.259099999999</v>
      </c>
      <c r="W62" s="21">
        <v>9.9428256509999997</v>
      </c>
      <c r="X62" s="21">
        <v>21.269236849999999</v>
      </c>
      <c r="Y62" s="21">
        <v>31.212062499999998</v>
      </c>
      <c r="Z62" s="21">
        <v>0.31427222760000001</v>
      </c>
      <c r="AA62" s="21">
        <v>0.3185571492</v>
      </c>
      <c r="AB62" s="21">
        <v>9.9912957144007528</v>
      </c>
    </row>
    <row r="63" spans="1:28" ht="13.2">
      <c r="A63" s="20">
        <v>44369</v>
      </c>
      <c r="B63" s="21" t="s">
        <v>84</v>
      </c>
      <c r="C63" s="21" t="s">
        <v>85</v>
      </c>
      <c r="D63" s="21">
        <v>5</v>
      </c>
      <c r="E63" s="21">
        <v>245</v>
      </c>
      <c r="F63" s="21" t="s">
        <v>150</v>
      </c>
      <c r="G63" s="48" t="s">
        <v>151</v>
      </c>
      <c r="H63" s="48">
        <v>1.3421038089599364</v>
      </c>
      <c r="I63" s="21">
        <v>7.96</v>
      </c>
      <c r="J63" s="21">
        <v>1.597739319</v>
      </c>
      <c r="K63" s="21">
        <v>1.689540494E-3</v>
      </c>
      <c r="L63" s="21">
        <v>1.5960497789999999</v>
      </c>
      <c r="M63" s="21">
        <v>8.1</v>
      </c>
      <c r="N63" s="21">
        <v>20.78</v>
      </c>
      <c r="O63" s="19">
        <v>19.882096111864449</v>
      </c>
      <c r="P63" s="21">
        <v>4.79</v>
      </c>
      <c r="Q63" s="19">
        <v>30.597237369999998</v>
      </c>
      <c r="R63" s="19">
        <v>3.0749241999999999</v>
      </c>
      <c r="S63" s="21">
        <v>19.73437165</v>
      </c>
      <c r="T63" s="21">
        <v>38.316300679999998</v>
      </c>
      <c r="U63" s="21">
        <v>9.3467389290000007</v>
      </c>
      <c r="V63" s="21">
        <v>15546.17979</v>
      </c>
      <c r="W63" s="21">
        <v>9.6744867750000001</v>
      </c>
      <c r="X63" s="21">
        <v>2.7002405270000001</v>
      </c>
      <c r="Y63" s="21">
        <v>12.3747273</v>
      </c>
      <c r="Z63" s="21">
        <v>0.14675403240000001</v>
      </c>
      <c r="AA63" s="21">
        <v>0.78179393679999998</v>
      </c>
      <c r="AB63" s="21">
        <v>22.744740785026366</v>
      </c>
    </row>
    <row r="64" spans="1:28" ht="13.2">
      <c r="A64" s="20">
        <v>44369</v>
      </c>
      <c r="B64" s="21" t="s">
        <v>84</v>
      </c>
      <c r="C64" s="21" t="s">
        <v>90</v>
      </c>
      <c r="D64" s="21">
        <v>6</v>
      </c>
      <c r="E64" s="21">
        <v>246</v>
      </c>
      <c r="F64" s="21" t="s">
        <v>150</v>
      </c>
      <c r="G64" s="48" t="s">
        <v>151</v>
      </c>
      <c r="H64" s="48">
        <v>1.3060772317610683</v>
      </c>
      <c r="I64" s="21">
        <v>8.31</v>
      </c>
      <c r="J64" s="21">
        <v>0.85012365410000001</v>
      </c>
      <c r="K64" s="21">
        <v>0.1056295721</v>
      </c>
      <c r="L64" s="21">
        <v>0.744494082</v>
      </c>
      <c r="M64" s="21">
        <v>4.8</v>
      </c>
      <c r="N64" s="21">
        <v>19</v>
      </c>
      <c r="O64" s="19">
        <v>14.204926674973638</v>
      </c>
      <c r="P64" s="21">
        <v>3.65</v>
      </c>
      <c r="Q64" s="19">
        <v>55.459575350000001</v>
      </c>
      <c r="R64" s="19">
        <v>10.529936409999999</v>
      </c>
      <c r="S64" s="21">
        <v>16.03880723</v>
      </c>
      <c r="T64" s="21">
        <v>41.993536310000003</v>
      </c>
      <c r="U64" s="21">
        <v>10.341613300000001</v>
      </c>
      <c r="V64" s="21">
        <v>13196.605519999999</v>
      </c>
      <c r="W64" s="21">
        <v>9.4856291339999999</v>
      </c>
      <c r="X64" s="21">
        <v>11.99742378</v>
      </c>
      <c r="Y64" s="21">
        <v>21.483052910000001</v>
      </c>
      <c r="Z64" s="21">
        <v>0.2461501975</v>
      </c>
      <c r="AA64" s="21">
        <v>0.44154009080000001</v>
      </c>
      <c r="AB64" s="21">
        <v>19.202954994908509</v>
      </c>
    </row>
    <row r="65" spans="1:28" ht="13.2">
      <c r="A65" s="20">
        <v>44369</v>
      </c>
      <c r="B65" s="21" t="s">
        <v>84</v>
      </c>
      <c r="C65" s="21" t="s">
        <v>89</v>
      </c>
      <c r="D65" s="21">
        <v>7</v>
      </c>
      <c r="E65" s="21">
        <v>247</v>
      </c>
      <c r="F65" s="21" t="s">
        <v>150</v>
      </c>
      <c r="G65" s="48" t="s">
        <v>151</v>
      </c>
      <c r="H65" s="48">
        <v>1.2526116702848495</v>
      </c>
      <c r="I65" s="21">
        <v>7.94</v>
      </c>
      <c r="J65" s="21">
        <v>0.84842288769999996</v>
      </c>
      <c r="K65" s="21">
        <v>1.270007704E-2</v>
      </c>
      <c r="L65" s="21">
        <v>0.84842288769999996</v>
      </c>
      <c r="M65" s="21">
        <v>4.2</v>
      </c>
      <c r="N65" s="21">
        <v>18.46</v>
      </c>
      <c r="O65" s="19">
        <v>15.561946105203779</v>
      </c>
      <c r="P65" s="21">
        <v>4.0999999999999996</v>
      </c>
      <c r="Q65" s="19">
        <v>24.23608973</v>
      </c>
      <c r="R65" s="19">
        <v>5.2024514569999996</v>
      </c>
      <c r="S65" s="21">
        <v>23.13545341</v>
      </c>
      <c r="T65" s="21">
        <v>36.246862999999998</v>
      </c>
      <c r="U65" s="21">
        <v>15.72788128</v>
      </c>
      <c r="V65" s="21">
        <v>9500.7740639999993</v>
      </c>
      <c r="W65" s="21">
        <v>5.289362959</v>
      </c>
      <c r="X65" s="21">
        <v>13.50555437</v>
      </c>
      <c r="Y65" s="21">
        <v>18.794917330000001</v>
      </c>
      <c r="Z65" s="21">
        <v>0.26417697649999999</v>
      </c>
      <c r="AA65" s="21">
        <v>0.28142517820000001</v>
      </c>
      <c r="AB65" s="21">
        <v>10.503212625445496</v>
      </c>
    </row>
    <row r="66" spans="1:28" ht="13.2">
      <c r="A66" s="20">
        <v>44369</v>
      </c>
      <c r="B66" s="21" t="s">
        <v>84</v>
      </c>
      <c r="C66" s="21" t="s">
        <v>85</v>
      </c>
      <c r="D66" s="21">
        <v>8</v>
      </c>
      <c r="E66" s="21">
        <v>248</v>
      </c>
      <c r="F66" s="21" t="s">
        <v>150</v>
      </c>
      <c r="G66" s="48" t="s">
        <v>151</v>
      </c>
      <c r="H66" s="48">
        <v>1.2968732320242089</v>
      </c>
      <c r="I66" s="21">
        <v>9.91</v>
      </c>
      <c r="J66" s="21">
        <v>1.151424303</v>
      </c>
      <c r="K66" s="21">
        <v>1.6810660969999999E-2</v>
      </c>
      <c r="L66" s="21">
        <v>1.1346136419999999</v>
      </c>
      <c r="M66" s="21">
        <v>5.5</v>
      </c>
      <c r="N66" s="21">
        <v>19.88</v>
      </c>
      <c r="O66" s="19">
        <v>21.134217138896105</v>
      </c>
      <c r="P66" s="21">
        <v>5.12</v>
      </c>
      <c r="Q66" s="19">
        <v>25.186768010000002</v>
      </c>
      <c r="R66" s="19">
        <v>3.0749241999999999</v>
      </c>
      <c r="S66" s="21">
        <v>25.096235350000001</v>
      </c>
      <c r="T66" s="21">
        <v>45.782955190000003</v>
      </c>
      <c r="U66" s="21">
        <v>15.593203859999999</v>
      </c>
      <c r="V66" s="21">
        <v>5814.7811179999999</v>
      </c>
      <c r="W66" s="21">
        <v>14.29289752</v>
      </c>
      <c r="X66" s="21">
        <v>3.8441456000000001</v>
      </c>
      <c r="Y66" s="21">
        <v>18.137043120000001</v>
      </c>
      <c r="Z66" s="21">
        <v>0.23698089829999999</v>
      </c>
      <c r="AA66" s="21">
        <v>0.78805003799999995</v>
      </c>
      <c r="AB66" s="21">
        <v>20.173621747497492</v>
      </c>
    </row>
    <row r="67" spans="1:28" ht="13.2">
      <c r="A67" s="20">
        <v>44369</v>
      </c>
      <c r="B67" s="21" t="s">
        <v>84</v>
      </c>
      <c r="C67" s="21" t="s">
        <v>90</v>
      </c>
      <c r="D67" s="21">
        <v>9</v>
      </c>
      <c r="E67" s="21">
        <v>249</v>
      </c>
      <c r="F67" s="21" t="s">
        <v>150</v>
      </c>
      <c r="G67" s="48" t="s">
        <v>151</v>
      </c>
      <c r="H67" s="48">
        <v>1.3270778238273797</v>
      </c>
      <c r="I67" s="21">
        <v>8.1</v>
      </c>
      <c r="J67" s="21">
        <v>0.74855238869999996</v>
      </c>
      <c r="K67" s="21">
        <v>1.0874963679999999E-3</v>
      </c>
      <c r="L67" s="21">
        <v>0.74746489230000002</v>
      </c>
      <c r="M67" s="21">
        <v>6.8</v>
      </c>
      <c r="N67" s="21">
        <v>19.04</v>
      </c>
      <c r="O67" s="19">
        <v>15.59782935869762</v>
      </c>
      <c r="P67" s="21">
        <v>3.58</v>
      </c>
      <c r="Q67" s="19">
        <v>10.207494240000001</v>
      </c>
      <c r="R67" s="19">
        <v>14.81573197</v>
      </c>
      <c r="S67" s="21">
        <v>21.07043973</v>
      </c>
      <c r="T67" s="21">
        <v>35.689241070000001</v>
      </c>
      <c r="U67" s="21">
        <v>11.79552339</v>
      </c>
      <c r="V67" s="21">
        <v>5772.0623429999996</v>
      </c>
      <c r="W67" s="21">
        <v>6.1671991259999999</v>
      </c>
      <c r="X67" s="21">
        <v>11.61399713</v>
      </c>
      <c r="Y67" s="21">
        <v>17.781196260000002</v>
      </c>
      <c r="Z67" s="21">
        <v>0.31193603749999999</v>
      </c>
      <c r="AA67" s="21">
        <v>0.34683825750000002</v>
      </c>
      <c r="AB67" s="21">
        <v>14.073058735408898</v>
      </c>
    </row>
    <row r="68" spans="1:28" ht="13.2">
      <c r="A68" s="20">
        <v>44370</v>
      </c>
      <c r="B68" s="21" t="s">
        <v>84</v>
      </c>
      <c r="C68" s="21" t="s">
        <v>85</v>
      </c>
      <c r="D68" s="21">
        <v>1</v>
      </c>
      <c r="E68" s="21">
        <v>250</v>
      </c>
      <c r="F68" s="21" t="s">
        <v>150</v>
      </c>
      <c r="G68" s="48" t="s">
        <v>152</v>
      </c>
      <c r="H68" s="48">
        <v>1.4258476416025259</v>
      </c>
      <c r="I68" s="21">
        <v>8.16</v>
      </c>
      <c r="J68" s="21">
        <v>0.64952709500000005</v>
      </c>
      <c r="K68" s="21">
        <v>1.1020004850000001E-2</v>
      </c>
      <c r="L68" s="21">
        <v>0.63850709009999995</v>
      </c>
      <c r="M68" s="21">
        <v>5.4</v>
      </c>
      <c r="N68" s="21">
        <v>20.6</v>
      </c>
      <c r="O68" s="19">
        <v>14.406874811072253</v>
      </c>
      <c r="P68" s="21">
        <v>3.05</v>
      </c>
      <c r="Q68" s="19"/>
      <c r="R68" s="19"/>
      <c r="S68" s="21">
        <v>28.44548515</v>
      </c>
      <c r="T68" s="21">
        <v>33.319557539999998</v>
      </c>
      <c r="U68" s="21">
        <v>12.27241866</v>
      </c>
      <c r="V68" s="21">
        <v>12696.576220000001</v>
      </c>
      <c r="W68" s="21">
        <v>7.098227745</v>
      </c>
      <c r="X68" s="21">
        <v>18.735315799999999</v>
      </c>
      <c r="Y68" s="21">
        <v>25.833543540000001</v>
      </c>
      <c r="Z68" s="21">
        <v>0.34056127930000002</v>
      </c>
      <c r="AA68" s="21">
        <v>0.27476787050000001</v>
      </c>
      <c r="AB68" s="21">
        <v>13.311630327190329</v>
      </c>
    </row>
    <row r="69" spans="1:28" ht="13.2">
      <c r="A69" s="20">
        <v>44370</v>
      </c>
      <c r="B69" s="21" t="s">
        <v>84</v>
      </c>
      <c r="C69" s="21" t="s">
        <v>89</v>
      </c>
      <c r="D69" s="21">
        <v>2</v>
      </c>
      <c r="E69" s="21">
        <v>251</v>
      </c>
      <c r="F69" s="21" t="s">
        <v>150</v>
      </c>
      <c r="G69" s="48" t="s">
        <v>152</v>
      </c>
      <c r="H69" s="48">
        <v>1.2391020327610027</v>
      </c>
      <c r="I69" s="21">
        <v>8.26</v>
      </c>
      <c r="J69" s="21">
        <v>0.94462758869999996</v>
      </c>
      <c r="K69" s="21">
        <v>3.7308358219999998E-4</v>
      </c>
      <c r="L69" s="21">
        <v>0.94425450509999997</v>
      </c>
      <c r="M69" s="21">
        <v>6.2</v>
      </c>
      <c r="N69" s="21">
        <v>14.36</v>
      </c>
      <c r="O69" s="19">
        <v>14.48999570002653</v>
      </c>
      <c r="P69" s="21">
        <v>4.45</v>
      </c>
      <c r="Q69" s="19"/>
      <c r="R69" s="19"/>
      <c r="S69" s="21">
        <v>14.374585039999999</v>
      </c>
      <c r="T69" s="21">
        <v>17.444994080000001</v>
      </c>
      <c r="U69" s="21">
        <v>8.4848896289999995</v>
      </c>
      <c r="V69" s="21">
        <v>14498.407219999999</v>
      </c>
      <c r="W69" s="21">
        <v>5.9268159809999998</v>
      </c>
      <c r="X69" s="21">
        <v>18.29877999</v>
      </c>
      <c r="Y69" s="21">
        <v>24.225595970000001</v>
      </c>
      <c r="Z69" s="21">
        <v>0.27028771979999999</v>
      </c>
      <c r="AA69" s="21">
        <v>0.24465098769999999</v>
      </c>
      <c r="AB69" s="21">
        <v>13.068995723093821</v>
      </c>
    </row>
    <row r="70" spans="1:28" ht="13.2">
      <c r="A70" s="20">
        <v>44370</v>
      </c>
      <c r="B70" s="21" t="s">
        <v>84</v>
      </c>
      <c r="C70" s="21" t="s">
        <v>90</v>
      </c>
      <c r="D70" s="21">
        <v>3</v>
      </c>
      <c r="E70" s="21">
        <v>252</v>
      </c>
      <c r="F70" s="21" t="s">
        <v>150</v>
      </c>
      <c r="G70" s="48" t="s">
        <v>152</v>
      </c>
      <c r="H70" s="48">
        <v>1.3200473653049141</v>
      </c>
      <c r="I70" s="21">
        <v>8.1199999999999992</v>
      </c>
      <c r="J70" s="21">
        <v>0.91367286859999997</v>
      </c>
      <c r="K70" s="21">
        <v>2.2266429250000001E-2</v>
      </c>
      <c r="L70" s="21">
        <v>0.89140643929999996</v>
      </c>
      <c r="M70" s="21">
        <v>5.8</v>
      </c>
      <c r="N70" s="21">
        <v>15.06</v>
      </c>
      <c r="O70" s="19">
        <v>13.295901784545238</v>
      </c>
      <c r="P70" s="21">
        <v>3.74</v>
      </c>
      <c r="Q70" s="19"/>
      <c r="R70" s="19"/>
      <c r="S70" s="21">
        <v>14.16462565</v>
      </c>
      <c r="T70" s="21">
        <v>20.550181039999998</v>
      </c>
      <c r="U70" s="21">
        <v>12.226422530000001</v>
      </c>
      <c r="V70" s="21">
        <v>17714.223150000002</v>
      </c>
      <c r="W70" s="21">
        <v>8.6848031050000003</v>
      </c>
      <c r="X70" s="21">
        <v>21.34881648</v>
      </c>
      <c r="Y70" s="21">
        <v>30.033619590000001</v>
      </c>
      <c r="Z70" s="21">
        <v>0.36065325949999999</v>
      </c>
      <c r="AA70" s="21">
        <v>0.2891693783</v>
      </c>
      <c r="AB70" s="21">
        <v>16.748437108164541</v>
      </c>
    </row>
    <row r="71" spans="1:28" ht="13.2">
      <c r="A71" s="20">
        <v>44370</v>
      </c>
      <c r="B71" s="21" t="s">
        <v>84</v>
      </c>
      <c r="C71" s="21" t="s">
        <v>89</v>
      </c>
      <c r="D71" s="21">
        <v>4</v>
      </c>
      <c r="E71" s="21">
        <v>253</v>
      </c>
      <c r="F71" s="21" t="s">
        <v>150</v>
      </c>
      <c r="G71" s="48" t="s">
        <v>152</v>
      </c>
      <c r="H71" s="48">
        <v>1.4619143477402801</v>
      </c>
      <c r="I71" s="21">
        <v>8.26</v>
      </c>
      <c r="J71" s="21">
        <v>0.82729678230000003</v>
      </c>
      <c r="K71" s="21"/>
      <c r="L71" s="21">
        <v>0.82729678230000003</v>
      </c>
      <c r="M71" s="21">
        <v>5.3</v>
      </c>
      <c r="N71" s="21">
        <v>14.78</v>
      </c>
      <c r="O71" s="19">
        <v>13.528983903102366</v>
      </c>
      <c r="P71" s="21">
        <v>4.1500000000000004</v>
      </c>
      <c r="Q71" s="19"/>
      <c r="R71" s="19"/>
      <c r="S71" s="21">
        <v>12.20726823</v>
      </c>
      <c r="T71" s="21">
        <v>14.758931820000001</v>
      </c>
      <c r="U71" s="21">
        <v>7.7950348820000004</v>
      </c>
      <c r="V71" s="21">
        <v>17356.218550000001</v>
      </c>
      <c r="W71" s="21">
        <v>5.8628495809999999</v>
      </c>
      <c r="X71" s="21">
        <v>14.47487982</v>
      </c>
      <c r="Y71" s="21">
        <v>20.337729410000001</v>
      </c>
      <c r="Z71" s="21">
        <v>0.24308701839999999</v>
      </c>
      <c r="AA71" s="21">
        <v>0.28827453959999999</v>
      </c>
      <c r="AB71" s="21">
        <v>11.140450043426851</v>
      </c>
    </row>
    <row r="72" spans="1:28" ht="13.2">
      <c r="A72" s="20">
        <v>44370</v>
      </c>
      <c r="B72" s="21" t="s">
        <v>84</v>
      </c>
      <c r="C72" s="21" t="s">
        <v>85</v>
      </c>
      <c r="D72" s="21">
        <v>5</v>
      </c>
      <c r="E72" s="21">
        <v>254</v>
      </c>
      <c r="F72" s="21" t="s">
        <v>150</v>
      </c>
      <c r="G72" s="48" t="s">
        <v>152</v>
      </c>
      <c r="H72" s="48">
        <v>1.3421038089599364</v>
      </c>
      <c r="I72" s="21">
        <v>8.1999999999999993</v>
      </c>
      <c r="J72" s="21">
        <v>0.83326345550000003</v>
      </c>
      <c r="K72" s="21">
        <v>1.6042275120000001E-3</v>
      </c>
      <c r="L72" s="21">
        <v>0.83165922800000003</v>
      </c>
      <c r="M72" s="21">
        <v>5.0999999999999996</v>
      </c>
      <c r="N72" s="21">
        <v>21.52</v>
      </c>
      <c r="O72" s="19">
        <v>18.176436839181481</v>
      </c>
      <c r="P72" s="21">
        <v>3.85</v>
      </c>
      <c r="Q72" s="19"/>
      <c r="R72" s="19"/>
      <c r="S72" s="21">
        <v>22.05489416</v>
      </c>
      <c r="T72" s="21">
        <v>24.902024560000001</v>
      </c>
      <c r="U72" s="21">
        <v>9.322797005</v>
      </c>
      <c r="V72" s="21">
        <v>13441.58625</v>
      </c>
      <c r="W72" s="21">
        <v>8.8440385730000006</v>
      </c>
      <c r="X72" s="21">
        <v>0.51191601580000001</v>
      </c>
      <c r="Y72" s="21">
        <v>9.3559545889999995</v>
      </c>
      <c r="Z72" s="21">
        <v>0.1759856417</v>
      </c>
      <c r="AA72" s="21">
        <v>0.94528446980000003</v>
      </c>
      <c r="AB72" s="21">
        <v>16.458683264484939</v>
      </c>
    </row>
    <row r="73" spans="1:28" ht="13.2">
      <c r="A73" s="20">
        <v>44370</v>
      </c>
      <c r="B73" s="21" t="s">
        <v>84</v>
      </c>
      <c r="C73" s="21" t="s">
        <v>90</v>
      </c>
      <c r="D73" s="21">
        <v>6</v>
      </c>
      <c r="E73" s="21">
        <v>255</v>
      </c>
      <c r="F73" s="21" t="s">
        <v>150</v>
      </c>
      <c r="G73" s="48" t="s">
        <v>152</v>
      </c>
      <c r="H73" s="48">
        <v>1.3060772317610683</v>
      </c>
      <c r="I73" s="21">
        <v>8.3000000000000007</v>
      </c>
      <c r="J73" s="21">
        <v>0.89823390010000004</v>
      </c>
      <c r="K73" s="21">
        <v>3.6676632329999998E-4</v>
      </c>
      <c r="L73" s="21">
        <v>0.89786713380000005</v>
      </c>
      <c r="M73" s="21">
        <v>5.9</v>
      </c>
      <c r="N73" s="21">
        <v>16.96</v>
      </c>
      <c r="O73" s="19">
        <v>12.991998362138105</v>
      </c>
      <c r="P73" s="21">
        <v>4.08</v>
      </c>
      <c r="Q73" s="19"/>
      <c r="R73" s="19"/>
      <c r="S73" s="21">
        <v>18.287727029999999</v>
      </c>
      <c r="T73" s="21">
        <v>24.210322739999999</v>
      </c>
      <c r="U73" s="21">
        <v>12.65419515</v>
      </c>
      <c r="V73" s="21">
        <v>8828.8807039999992</v>
      </c>
      <c r="W73" s="21">
        <v>7.6874522350000003</v>
      </c>
      <c r="X73" s="21">
        <v>7.2076689710000004</v>
      </c>
      <c r="Y73" s="21">
        <v>14.895121209999999</v>
      </c>
      <c r="Z73" s="21">
        <v>0.24061809119999999</v>
      </c>
      <c r="AA73" s="21">
        <v>0.51610538299999997</v>
      </c>
      <c r="AB73" s="21">
        <v>10.125289384014238</v>
      </c>
    </row>
    <row r="74" spans="1:28" ht="13.2">
      <c r="A74" s="20">
        <v>44370</v>
      </c>
      <c r="B74" s="21" t="s">
        <v>84</v>
      </c>
      <c r="C74" s="21" t="s">
        <v>89</v>
      </c>
      <c r="D74" s="21">
        <v>7</v>
      </c>
      <c r="E74" s="21">
        <v>256</v>
      </c>
      <c r="F74" s="21" t="s">
        <v>150</v>
      </c>
      <c r="G74" s="48" t="s">
        <v>152</v>
      </c>
      <c r="H74" s="48">
        <v>1.2526116702848495</v>
      </c>
      <c r="I74" s="21">
        <v>8.23</v>
      </c>
      <c r="J74" s="21">
        <v>0.80922905239999998</v>
      </c>
      <c r="K74" s="21"/>
      <c r="L74" s="21">
        <v>0.80922905239999998</v>
      </c>
      <c r="M74" s="21">
        <v>6.5</v>
      </c>
      <c r="N74" s="21">
        <v>17.600000000000001</v>
      </c>
      <c r="O74" s="19">
        <v>13.968751815066508</v>
      </c>
      <c r="P74" s="21">
        <v>3.78</v>
      </c>
      <c r="Q74" s="19"/>
      <c r="R74" s="19"/>
      <c r="S74" s="21">
        <v>21.363111119999999</v>
      </c>
      <c r="T74" s="21">
        <v>24.91689959</v>
      </c>
      <c r="U74" s="21">
        <v>20.31124127</v>
      </c>
      <c r="V74" s="21">
        <v>5861.4086049999996</v>
      </c>
      <c r="W74" s="21">
        <v>7.5435593680000004</v>
      </c>
      <c r="X74" s="21">
        <v>25.657221929999999</v>
      </c>
      <c r="Y74" s="21">
        <v>33.200781290000002</v>
      </c>
      <c r="Z74" s="21">
        <v>0.41221687140000002</v>
      </c>
      <c r="AA74" s="21">
        <v>0.22721029670000001</v>
      </c>
      <c r="AB74" s="21">
        <v>7.7441690087676793</v>
      </c>
    </row>
    <row r="75" spans="1:28" ht="13.2">
      <c r="A75" s="20">
        <v>44370</v>
      </c>
      <c r="B75" s="21" t="s">
        <v>84</v>
      </c>
      <c r="C75" s="21" t="s">
        <v>85</v>
      </c>
      <c r="D75" s="21">
        <v>8</v>
      </c>
      <c r="E75" s="21">
        <v>257</v>
      </c>
      <c r="F75" s="21" t="s">
        <v>150</v>
      </c>
      <c r="G75" s="48" t="s">
        <v>152</v>
      </c>
      <c r="H75" s="48">
        <v>1.2968732320242089</v>
      </c>
      <c r="I75" s="21">
        <v>8.0500000000000007</v>
      </c>
      <c r="J75" s="21">
        <v>1.1779502900000001</v>
      </c>
      <c r="K75" s="21">
        <v>9.1023957500000006E-3</v>
      </c>
      <c r="L75" s="21">
        <v>1.168847894</v>
      </c>
      <c r="M75" s="21">
        <v>6.3</v>
      </c>
      <c r="N75" s="21">
        <v>23.26</v>
      </c>
      <c r="O75" s="19">
        <v>21.972195732246128</v>
      </c>
      <c r="P75" s="21">
        <v>4.75</v>
      </c>
      <c r="Q75" s="19"/>
      <c r="R75" s="19"/>
      <c r="S75" s="21">
        <v>25.058045960000001</v>
      </c>
      <c r="T75" s="21">
        <v>29.019812389999998</v>
      </c>
      <c r="U75" s="21">
        <v>11.82704592</v>
      </c>
      <c r="V75" s="21">
        <v>14526.48523</v>
      </c>
      <c r="W75" s="21">
        <v>10.624819840000001</v>
      </c>
      <c r="X75" s="21">
        <v>29.152376610000001</v>
      </c>
      <c r="Y75" s="21">
        <v>39.777196449999998</v>
      </c>
      <c r="Z75" s="21">
        <v>0.35274146940000001</v>
      </c>
      <c r="AA75" s="21">
        <v>0.26710831299999999</v>
      </c>
      <c r="AB75" s="21">
        <v>21.932587587997155</v>
      </c>
    </row>
    <row r="76" spans="1:28" ht="13.2">
      <c r="A76" s="20">
        <v>44370</v>
      </c>
      <c r="B76" s="21" t="s">
        <v>84</v>
      </c>
      <c r="C76" s="21" t="s">
        <v>90</v>
      </c>
      <c r="D76" s="21">
        <v>9</v>
      </c>
      <c r="E76" s="21">
        <v>258</v>
      </c>
      <c r="F76" s="21" t="s">
        <v>150</v>
      </c>
      <c r="G76" s="48" t="s">
        <v>152</v>
      </c>
      <c r="H76" s="48">
        <v>1.3270778238273797</v>
      </c>
      <c r="I76" s="21">
        <v>8.24</v>
      </c>
      <c r="J76" s="21">
        <v>0.8288281824</v>
      </c>
      <c r="K76" s="21">
        <v>7.3505027319999995E-4</v>
      </c>
      <c r="L76" s="21">
        <v>0.82809313210000002</v>
      </c>
      <c r="M76" s="21">
        <v>5</v>
      </c>
      <c r="N76" s="21">
        <v>17.559999999999999</v>
      </c>
      <c r="O76" s="19">
        <v>12.947665425866438</v>
      </c>
      <c r="P76" s="21">
        <v>3.35</v>
      </c>
      <c r="Q76" s="19"/>
      <c r="R76" s="19"/>
      <c r="S76" s="21">
        <v>22.05076103</v>
      </c>
      <c r="T76" s="21">
        <v>25.036685070000001</v>
      </c>
      <c r="U76" s="21">
        <v>14.865956690000001</v>
      </c>
      <c r="V76" s="21">
        <v>4038.864759</v>
      </c>
      <c r="W76" s="21">
        <v>9.2985323789999992</v>
      </c>
      <c r="X76" s="21">
        <v>15.4831292</v>
      </c>
      <c r="Y76" s="21">
        <v>24.781661580000002</v>
      </c>
      <c r="Z76" s="21">
        <v>0.41097012500000002</v>
      </c>
      <c r="AA76" s="21">
        <v>0.3752182778</v>
      </c>
      <c r="AB76" s="21">
        <v>5.5936863189509465</v>
      </c>
    </row>
    <row r="77" spans="1:28" ht="13.2">
      <c r="A77" s="20">
        <v>44371</v>
      </c>
      <c r="B77" s="21" t="s">
        <v>84</v>
      </c>
      <c r="C77" s="21" t="s">
        <v>85</v>
      </c>
      <c r="D77" s="21">
        <v>1</v>
      </c>
      <c r="E77" s="21">
        <v>259</v>
      </c>
      <c r="F77" s="21" t="s">
        <v>150</v>
      </c>
      <c r="G77" s="48" t="s">
        <v>145</v>
      </c>
      <c r="H77" s="48">
        <v>1.4258476416025259</v>
      </c>
      <c r="I77" s="21">
        <v>8.17</v>
      </c>
      <c r="J77" s="21">
        <v>0.82592264790000003</v>
      </c>
      <c r="K77" s="21">
        <v>2.8668661419999999E-3</v>
      </c>
      <c r="L77" s="21">
        <v>0.82305578180000005</v>
      </c>
      <c r="M77" s="21">
        <v>5.0999999999999996</v>
      </c>
      <c r="N77" s="21">
        <v>20.38</v>
      </c>
      <c r="O77" s="19">
        <v>14.922823378085074</v>
      </c>
      <c r="P77" s="21">
        <v>3.65</v>
      </c>
      <c r="Q77" s="19">
        <v>42.821805779999998</v>
      </c>
      <c r="R77" s="19">
        <v>3.0101972809999999</v>
      </c>
      <c r="S77" s="21">
        <v>25.145136789999999</v>
      </c>
      <c r="T77" s="21">
        <v>25.482854270000001</v>
      </c>
      <c r="U77" s="21">
        <v>12.43304457</v>
      </c>
      <c r="V77" s="21">
        <v>6988.2706660000003</v>
      </c>
      <c r="W77" s="21">
        <v>4.4511070500000001</v>
      </c>
      <c r="X77" s="21">
        <v>14.333279750000001</v>
      </c>
      <c r="Y77" s="21">
        <v>18.7843868</v>
      </c>
      <c r="Z77" s="21">
        <v>0.2390227432</v>
      </c>
      <c r="AA77" s="21">
        <v>0.23695780420000001</v>
      </c>
      <c r="AB77" s="21">
        <v>11.300335116130908</v>
      </c>
    </row>
    <row r="78" spans="1:28" ht="13.2">
      <c r="A78" s="20">
        <v>44371</v>
      </c>
      <c r="B78" s="21" t="s">
        <v>84</v>
      </c>
      <c r="C78" s="21" t="s">
        <v>89</v>
      </c>
      <c r="D78" s="21">
        <v>2</v>
      </c>
      <c r="E78" s="21">
        <v>260</v>
      </c>
      <c r="F78" s="21" t="s">
        <v>150</v>
      </c>
      <c r="G78" s="48" t="s">
        <v>145</v>
      </c>
      <c r="H78" s="48">
        <v>1.2391020327610027</v>
      </c>
      <c r="I78" s="21">
        <v>7.91</v>
      </c>
      <c r="J78" s="21">
        <v>0.92001510149999999</v>
      </c>
      <c r="K78" s="21">
        <v>5.0648557330000002E-4</v>
      </c>
      <c r="L78" s="21">
        <v>0.91950861589999999</v>
      </c>
      <c r="M78" s="21">
        <v>4.5999999999999996</v>
      </c>
      <c r="N78" s="21">
        <v>16.36</v>
      </c>
      <c r="O78" s="19">
        <v>13.537541112459262</v>
      </c>
      <c r="P78" s="21">
        <v>3.83</v>
      </c>
      <c r="Q78" s="19">
        <v>17.558583840000001</v>
      </c>
      <c r="R78" s="19">
        <v>5.1787878740000002</v>
      </c>
      <c r="S78" s="21">
        <v>19.00376073</v>
      </c>
      <c r="T78" s="21">
        <v>21.812390619999999</v>
      </c>
      <c r="U78" s="21">
        <v>10.65620854</v>
      </c>
      <c r="V78" s="21">
        <v>3602.4537610000002</v>
      </c>
      <c r="W78" s="21">
        <v>6.0185915630000002</v>
      </c>
      <c r="X78" s="21">
        <v>18.33480986</v>
      </c>
      <c r="Y78" s="21">
        <v>24.353401430000002</v>
      </c>
      <c r="Z78" s="21">
        <v>0.32236387439999997</v>
      </c>
      <c r="AA78" s="21">
        <v>0.2471355626</v>
      </c>
      <c r="AB78" s="21">
        <v>6.5967683372103076</v>
      </c>
    </row>
    <row r="79" spans="1:28" ht="13.2">
      <c r="A79" s="20">
        <v>44371</v>
      </c>
      <c r="B79" s="21" t="s">
        <v>84</v>
      </c>
      <c r="C79" s="21" t="s">
        <v>90</v>
      </c>
      <c r="D79" s="21">
        <v>3</v>
      </c>
      <c r="E79" s="21">
        <v>261</v>
      </c>
      <c r="F79" s="21" t="s">
        <v>150</v>
      </c>
      <c r="G79" s="48" t="s">
        <v>145</v>
      </c>
      <c r="H79" s="48">
        <v>1.3200473653049141</v>
      </c>
      <c r="I79" s="21">
        <v>8.19</v>
      </c>
      <c r="J79" s="21">
        <v>1.005066309</v>
      </c>
      <c r="K79" s="21">
        <v>7.0883320379999996E-4</v>
      </c>
      <c r="L79" s="21">
        <v>1.004357476</v>
      </c>
      <c r="M79" s="21">
        <v>4.5</v>
      </c>
      <c r="N79" s="21">
        <v>20.6</v>
      </c>
      <c r="O79" s="19">
        <v>16.099725823690687</v>
      </c>
      <c r="P79" s="21">
        <v>4.01</v>
      </c>
      <c r="Q79" s="19">
        <v>11.038799839999999</v>
      </c>
      <c r="R79" s="19">
        <v>5.0573659649999998</v>
      </c>
      <c r="S79" s="21">
        <v>25.550691669999999</v>
      </c>
      <c r="T79" s="21">
        <v>26.215332849999999</v>
      </c>
      <c r="U79" s="21">
        <v>18.49772879</v>
      </c>
      <c r="V79" s="21">
        <v>9342.2912959999994</v>
      </c>
      <c r="W79" s="21">
        <v>5.6571816889999997</v>
      </c>
      <c r="X79" s="21">
        <v>23.18335574</v>
      </c>
      <c r="Y79" s="21">
        <v>28.840537430000001</v>
      </c>
      <c r="Z79" s="21">
        <v>0.36190816419999999</v>
      </c>
      <c r="AA79" s="21">
        <v>0.19615382349999999</v>
      </c>
      <c r="AB79" s="21">
        <v>13.319837775611704</v>
      </c>
    </row>
    <row r="80" spans="1:28" ht="13.2">
      <c r="A80" s="20">
        <v>44371</v>
      </c>
      <c r="B80" s="21" t="s">
        <v>84</v>
      </c>
      <c r="C80" s="21" t="s">
        <v>89</v>
      </c>
      <c r="D80" s="21">
        <v>4</v>
      </c>
      <c r="E80" s="21">
        <v>262</v>
      </c>
      <c r="F80" s="21" t="s">
        <v>150</v>
      </c>
      <c r="G80" s="48" t="s">
        <v>145</v>
      </c>
      <c r="H80" s="48">
        <v>1.4619143477402801</v>
      </c>
      <c r="I80" s="21">
        <v>8.18</v>
      </c>
      <c r="J80" s="21">
        <v>0.94200548370000003</v>
      </c>
      <c r="K80" s="21">
        <v>1.0635665600000001E-3</v>
      </c>
      <c r="L80" s="21">
        <v>0.94094191709999997</v>
      </c>
      <c r="M80" s="21">
        <v>5</v>
      </c>
      <c r="N80" s="21">
        <v>16.579999999999998</v>
      </c>
      <c r="O80" s="19">
        <v>13.688223645729824</v>
      </c>
      <c r="P80" s="21">
        <v>3.95</v>
      </c>
      <c r="Q80" s="19">
        <v>43.889240770000001</v>
      </c>
      <c r="R80" s="19">
        <v>6.133770953</v>
      </c>
      <c r="S80" s="21">
        <v>14.522496500000001</v>
      </c>
      <c r="T80" s="21">
        <v>15.60605743</v>
      </c>
      <c r="U80" s="21">
        <v>10.71049709</v>
      </c>
      <c r="V80" s="21">
        <v>15766.45901</v>
      </c>
      <c r="W80" s="21">
        <v>6.8760490000000001</v>
      </c>
      <c r="X80" s="21">
        <v>10.39471679</v>
      </c>
      <c r="Y80" s="21">
        <v>17.270765789999999</v>
      </c>
      <c r="Z80" s="21">
        <v>0.21622115859999999</v>
      </c>
      <c r="AA80" s="21">
        <v>0.39813225899999999</v>
      </c>
      <c r="AB80" s="21">
        <v>14.894705549793573</v>
      </c>
    </row>
    <row r="81" spans="1:28" ht="13.2">
      <c r="A81" s="20">
        <v>44371</v>
      </c>
      <c r="B81" s="21" t="s">
        <v>84</v>
      </c>
      <c r="C81" s="21" t="s">
        <v>85</v>
      </c>
      <c r="D81" s="21">
        <v>5</v>
      </c>
      <c r="E81" s="21">
        <v>263</v>
      </c>
      <c r="F81" s="21" t="s">
        <v>150</v>
      </c>
      <c r="G81" s="48" t="s">
        <v>145</v>
      </c>
      <c r="H81" s="48">
        <v>1.3421038089599364</v>
      </c>
      <c r="I81" s="21">
        <v>8.1300000000000008</v>
      </c>
      <c r="J81" s="21">
        <v>0.94467102619999999</v>
      </c>
      <c r="K81" s="21">
        <v>2.450981992E-3</v>
      </c>
      <c r="L81" s="21">
        <v>0.94222004420000005</v>
      </c>
      <c r="M81" s="21">
        <v>5</v>
      </c>
      <c r="N81" s="21">
        <v>22.18</v>
      </c>
      <c r="O81" s="19">
        <v>16.847049640744025</v>
      </c>
      <c r="P81" s="21">
        <v>3.69</v>
      </c>
      <c r="Q81" s="19">
        <v>24.835659159999999</v>
      </c>
      <c r="R81" s="19">
        <v>3.3398293799999998</v>
      </c>
      <c r="S81" s="21">
        <v>16.428324329999999</v>
      </c>
      <c r="T81" s="21">
        <v>20.258796220000001</v>
      </c>
      <c r="U81" s="21">
        <v>9.3970283810000002</v>
      </c>
      <c r="V81" s="21">
        <v>10430.199479999999</v>
      </c>
      <c r="W81" s="21">
        <v>6.5049897640000003</v>
      </c>
      <c r="X81" s="21">
        <v>17.576201019999999</v>
      </c>
      <c r="Y81" s="21">
        <v>24.081190790000001</v>
      </c>
      <c r="Z81" s="21">
        <v>0.25739281860000002</v>
      </c>
      <c r="AA81" s="21">
        <v>0.27012741280000002</v>
      </c>
      <c r="AB81" s="21">
        <v>14.184369113382557</v>
      </c>
    </row>
    <row r="82" spans="1:28" ht="13.2">
      <c r="A82" s="20">
        <v>44371</v>
      </c>
      <c r="B82" s="21" t="s">
        <v>84</v>
      </c>
      <c r="C82" s="21" t="s">
        <v>90</v>
      </c>
      <c r="D82" s="21">
        <v>6</v>
      </c>
      <c r="E82" s="21">
        <v>264</v>
      </c>
      <c r="F82" s="21" t="s">
        <v>150</v>
      </c>
      <c r="G82" s="48" t="s">
        <v>145</v>
      </c>
      <c r="H82" s="48">
        <v>1.3060772317610683</v>
      </c>
      <c r="I82" s="21">
        <v>7.96</v>
      </c>
      <c r="J82" s="21">
        <v>0.95686111870000001</v>
      </c>
      <c r="K82" s="21">
        <v>1.705239297E-2</v>
      </c>
      <c r="L82" s="21">
        <v>0.93980872569999996</v>
      </c>
      <c r="M82" s="21">
        <v>4.7</v>
      </c>
      <c r="N82" s="21">
        <v>18.72</v>
      </c>
      <c r="O82" s="19">
        <v>14.145710345682447</v>
      </c>
      <c r="P82" s="21">
        <v>3.87</v>
      </c>
      <c r="Q82" s="19">
        <v>20.944303900000001</v>
      </c>
      <c r="R82" s="19">
        <v>4.7454433360000001</v>
      </c>
      <c r="S82" s="21">
        <v>14.16215581</v>
      </c>
      <c r="T82" s="21">
        <v>17.19053297</v>
      </c>
      <c r="U82" s="21">
        <v>10.0884515</v>
      </c>
      <c r="V82" s="21">
        <v>16224.676020000001</v>
      </c>
      <c r="W82" s="21">
        <v>6.88211745</v>
      </c>
      <c r="X82" s="21">
        <v>11.474078390000001</v>
      </c>
      <c r="Y82" s="21">
        <v>18.356195840000002</v>
      </c>
      <c r="Z82" s="21">
        <v>0.22592733440000001</v>
      </c>
      <c r="AA82" s="21">
        <v>0.37492068140000001</v>
      </c>
      <c r="AB82" s="21">
        <v>12.196796117808216</v>
      </c>
    </row>
    <row r="83" spans="1:28" ht="13.2">
      <c r="A83" s="20">
        <v>44371</v>
      </c>
      <c r="B83" s="21" t="s">
        <v>84</v>
      </c>
      <c r="C83" s="21" t="s">
        <v>89</v>
      </c>
      <c r="D83" s="21">
        <v>7</v>
      </c>
      <c r="E83" s="21">
        <v>265</v>
      </c>
      <c r="F83" s="21" t="s">
        <v>150</v>
      </c>
      <c r="G83" s="48" t="s">
        <v>145</v>
      </c>
      <c r="H83" s="48">
        <v>1.2526116702848495</v>
      </c>
      <c r="I83" s="21">
        <v>8.02</v>
      </c>
      <c r="J83" s="21">
        <v>0.81873914270000003</v>
      </c>
      <c r="K83" s="21">
        <v>4.1435425469999999E-4</v>
      </c>
      <c r="L83" s="21">
        <v>0.8183247884</v>
      </c>
      <c r="M83" s="21">
        <v>4.5999999999999996</v>
      </c>
      <c r="N83" s="21">
        <v>18.920000000000002</v>
      </c>
      <c r="O83" s="19">
        <v>13.533725052202211</v>
      </c>
      <c r="P83" s="21">
        <v>3.37</v>
      </c>
      <c r="Q83" s="19">
        <v>2.8006102199999998</v>
      </c>
      <c r="R83" s="19">
        <v>4.2238047940000003</v>
      </c>
      <c r="S83" s="21">
        <v>17.003268949999999</v>
      </c>
      <c r="T83" s="21">
        <v>16.362282459999999</v>
      </c>
      <c r="U83" s="21">
        <v>16.28260521</v>
      </c>
      <c r="V83" s="21">
        <v>9333.5873649999994</v>
      </c>
      <c r="W83" s="21">
        <v>6.8207904189999997</v>
      </c>
      <c r="X83" s="21">
        <v>18.201984509999999</v>
      </c>
      <c r="Y83" s="21">
        <v>25.022774930000001</v>
      </c>
      <c r="Z83" s="21">
        <v>0.40036809369999998</v>
      </c>
      <c r="AA83" s="21">
        <v>0.27258329419999999</v>
      </c>
      <c r="AB83" s="21">
        <v>5.5322239806001301</v>
      </c>
    </row>
    <row r="84" spans="1:28" ht="13.2">
      <c r="A84" s="20">
        <v>44371</v>
      </c>
      <c r="B84" s="21" t="s">
        <v>84</v>
      </c>
      <c r="C84" s="21" t="s">
        <v>85</v>
      </c>
      <c r="D84" s="21">
        <v>8</v>
      </c>
      <c r="E84" s="21">
        <v>266</v>
      </c>
      <c r="F84" s="21" t="s">
        <v>150</v>
      </c>
      <c r="G84" s="48" t="s">
        <v>145</v>
      </c>
      <c r="H84" s="48">
        <v>1.2968732320242089</v>
      </c>
      <c r="I84" s="21">
        <v>7.86</v>
      </c>
      <c r="J84" s="21">
        <v>1.259136104</v>
      </c>
      <c r="K84" s="21">
        <v>1.6938461629999999E-3</v>
      </c>
      <c r="L84" s="21">
        <v>1.257442258</v>
      </c>
      <c r="M84" s="21">
        <v>4.5999999999999996</v>
      </c>
      <c r="N84" s="21">
        <v>22.72</v>
      </c>
      <c r="O84" s="19">
        <v>20.383705581766144</v>
      </c>
      <c r="P84" s="21">
        <v>4.67</v>
      </c>
      <c r="Q84" s="19">
        <v>2.8657240960000001</v>
      </c>
      <c r="R84" s="19">
        <v>2.680565181</v>
      </c>
      <c r="S84" s="21">
        <v>20.477978719999999</v>
      </c>
      <c r="T84" s="21">
        <v>26.298850940000001</v>
      </c>
      <c r="U84" s="21">
        <v>12.89076779</v>
      </c>
      <c r="V84" s="21">
        <v>13072.93705</v>
      </c>
      <c r="W84" s="21">
        <v>14.61974536</v>
      </c>
      <c r="X84" s="21">
        <v>10.164965649999999</v>
      </c>
      <c r="Y84" s="21">
        <v>24.784711009999999</v>
      </c>
      <c r="Z84" s="21">
        <v>0.22174614779999999</v>
      </c>
      <c r="AA84" s="21">
        <v>0.58986951089999995</v>
      </c>
      <c r="AB84" s="21">
        <v>15.341932110793511</v>
      </c>
    </row>
    <row r="85" spans="1:28" ht="13.2">
      <c r="A85" s="20">
        <v>44371</v>
      </c>
      <c r="B85" s="21" t="s">
        <v>84</v>
      </c>
      <c r="C85" s="21" t="s">
        <v>90</v>
      </c>
      <c r="D85" s="21">
        <v>9</v>
      </c>
      <c r="E85" s="21">
        <v>267</v>
      </c>
      <c r="F85" s="21" t="s">
        <v>150</v>
      </c>
      <c r="G85" s="48" t="s">
        <v>145</v>
      </c>
      <c r="H85" s="48">
        <v>1.3270778238273797</v>
      </c>
      <c r="I85" s="21">
        <v>8.1300000000000008</v>
      </c>
      <c r="J85" s="21">
        <v>0.97996261080000002</v>
      </c>
      <c r="K85" s="21">
        <v>9.3798334890000002E-4</v>
      </c>
      <c r="L85" s="21">
        <v>0.97902462749999997</v>
      </c>
      <c r="M85" s="21">
        <v>4.4000000000000004</v>
      </c>
      <c r="N85" s="21">
        <v>16.760000000000002</v>
      </c>
      <c r="O85" s="19">
        <v>14.827326051642446</v>
      </c>
      <c r="P85" s="21">
        <v>4.5599999999999996</v>
      </c>
      <c r="Q85" s="19">
        <v>35.013088060000001</v>
      </c>
      <c r="R85" s="19">
        <v>5.3692885930000003</v>
      </c>
      <c r="S85" s="21">
        <v>17.913847069999999</v>
      </c>
      <c r="T85" s="21">
        <v>21.574727020000001</v>
      </c>
      <c r="U85" s="21">
        <v>12.101333520000001</v>
      </c>
      <c r="V85" s="21">
        <v>12856.072690000001</v>
      </c>
      <c r="W85" s="21">
        <v>8.1575123079999994</v>
      </c>
      <c r="X85" s="21">
        <v>16.656336280000001</v>
      </c>
      <c r="Y85" s="21">
        <v>24.813848589999999</v>
      </c>
      <c r="Z85" s="21">
        <v>0.40967743919999999</v>
      </c>
      <c r="AA85" s="21">
        <v>0.3287483712</v>
      </c>
      <c r="AB85" s="21">
        <v>14.677469589603628</v>
      </c>
    </row>
    <row r="86" spans="1:28" ht="13.2">
      <c r="A86" s="20">
        <v>44375</v>
      </c>
      <c r="B86" s="21" t="s">
        <v>84</v>
      </c>
      <c r="C86" s="21" t="s">
        <v>85</v>
      </c>
      <c r="D86" s="21">
        <v>1</v>
      </c>
      <c r="E86" s="21">
        <v>268</v>
      </c>
      <c r="F86" s="21" t="s">
        <v>150</v>
      </c>
      <c r="G86" s="48" t="s">
        <v>153</v>
      </c>
      <c r="H86" s="48">
        <v>1.4258476416025259</v>
      </c>
      <c r="I86" s="21">
        <v>8.2799999999999994</v>
      </c>
      <c r="J86" s="21">
        <v>0.96471578390000001</v>
      </c>
      <c r="K86" s="21">
        <v>2.6450691720000001E-3</v>
      </c>
      <c r="L86" s="21">
        <v>0.96207071470000005</v>
      </c>
      <c r="M86" s="21">
        <v>4.5</v>
      </c>
      <c r="N86" s="21">
        <v>19.32</v>
      </c>
      <c r="O86" s="19">
        <v>15.937030583428472</v>
      </c>
      <c r="P86" s="21">
        <v>4.1900000000000004</v>
      </c>
      <c r="Q86" s="19"/>
      <c r="R86" s="19"/>
      <c r="S86" s="21">
        <v>19.392917929999999</v>
      </c>
      <c r="T86" s="21">
        <v>19.32841896</v>
      </c>
      <c r="U86" s="21">
        <v>10.433992010000001</v>
      </c>
      <c r="V86" s="21">
        <v>15142.43541</v>
      </c>
      <c r="W86" s="21">
        <v>7.0017444409999996</v>
      </c>
      <c r="X86" s="21">
        <v>18.251774470000001</v>
      </c>
      <c r="Y86" s="21">
        <v>25.25351891</v>
      </c>
      <c r="Z86" s="21">
        <v>0.2477105476</v>
      </c>
      <c r="AA86" s="21">
        <v>0.27725817009999998</v>
      </c>
      <c r="AB86" s="21">
        <v>13.645131882719399</v>
      </c>
    </row>
    <row r="87" spans="1:28" ht="13.2">
      <c r="A87" s="20">
        <v>44375</v>
      </c>
      <c r="B87" s="21" t="s">
        <v>84</v>
      </c>
      <c r="C87" s="21" t="s">
        <v>89</v>
      </c>
      <c r="D87" s="21">
        <v>2</v>
      </c>
      <c r="E87" s="21">
        <v>269</v>
      </c>
      <c r="F87" s="21" t="s">
        <v>150</v>
      </c>
      <c r="G87" s="48" t="s">
        <v>153</v>
      </c>
      <c r="H87" s="48">
        <v>1.2391020327610027</v>
      </c>
      <c r="I87" s="21">
        <v>8.2899999999999991</v>
      </c>
      <c r="J87" s="21">
        <v>1.0465046950000001</v>
      </c>
      <c r="K87" s="21">
        <v>1.143435204E-3</v>
      </c>
      <c r="L87" s="21">
        <v>1.04536126</v>
      </c>
      <c r="M87" s="21">
        <v>4.5999999999999996</v>
      </c>
      <c r="N87" s="21">
        <v>12.46</v>
      </c>
      <c r="O87" s="19">
        <v>12.660397103546131</v>
      </c>
      <c r="P87" s="21">
        <v>4.75</v>
      </c>
      <c r="Q87" s="19"/>
      <c r="R87" s="19"/>
      <c r="S87" s="21">
        <v>16.65979755</v>
      </c>
      <c r="T87" s="21">
        <v>19.297045669999999</v>
      </c>
      <c r="U87" s="21">
        <v>13.415046459999999</v>
      </c>
      <c r="V87" s="21">
        <v>14591.20681</v>
      </c>
      <c r="W87" s="21">
        <v>8.2534456800000005</v>
      </c>
      <c r="X87" s="21">
        <v>17.92043147</v>
      </c>
      <c r="Y87" s="21">
        <v>26.173877149999999</v>
      </c>
      <c r="Z87" s="21">
        <v>0.39055537330000001</v>
      </c>
      <c r="AA87" s="21">
        <v>0.31533141349999999</v>
      </c>
      <c r="AB87" s="21">
        <v>8.7266365909811583</v>
      </c>
    </row>
    <row r="88" spans="1:28" ht="13.2">
      <c r="A88" s="20">
        <v>44375</v>
      </c>
      <c r="B88" s="21" t="s">
        <v>84</v>
      </c>
      <c r="C88" s="21" t="s">
        <v>90</v>
      </c>
      <c r="D88" s="21">
        <v>3</v>
      </c>
      <c r="E88" s="21">
        <v>270</v>
      </c>
      <c r="F88" s="21" t="s">
        <v>150</v>
      </c>
      <c r="G88" s="48" t="s">
        <v>153</v>
      </c>
      <c r="H88" s="48">
        <v>1.3200473653049141</v>
      </c>
      <c r="I88" s="21">
        <v>8.27</v>
      </c>
      <c r="J88" s="21">
        <v>0.93390298829999996</v>
      </c>
      <c r="K88" s="21">
        <v>1.618512746E-2</v>
      </c>
      <c r="L88" s="21">
        <v>0.91771786079999995</v>
      </c>
      <c r="M88" s="21">
        <v>5.4</v>
      </c>
      <c r="N88" s="21">
        <v>14.4</v>
      </c>
      <c r="O88" s="19">
        <v>12.634585339299981</v>
      </c>
      <c r="P88" s="21">
        <v>4.42</v>
      </c>
      <c r="Q88" s="19"/>
      <c r="R88" s="19"/>
      <c r="S88" s="21">
        <v>18.139527520000001</v>
      </c>
      <c r="T88" s="21">
        <v>26.01447516</v>
      </c>
      <c r="U88" s="21">
        <v>15.454102580000001</v>
      </c>
      <c r="V88" s="21">
        <v>14060.796060000001</v>
      </c>
      <c r="W88" s="21">
        <v>16.633291109999998</v>
      </c>
      <c r="X88" s="21">
        <v>26.76854728</v>
      </c>
      <c r="Y88" s="21">
        <v>43.401838390000002</v>
      </c>
      <c r="Z88" s="21">
        <v>0.49057869900000001</v>
      </c>
      <c r="AA88" s="21">
        <v>0.38323932179999998</v>
      </c>
      <c r="AB88" s="21">
        <v>11.61880678947446</v>
      </c>
    </row>
    <row r="89" spans="1:28" ht="13.2">
      <c r="A89" s="20">
        <v>44375</v>
      </c>
      <c r="B89" s="21" t="s">
        <v>84</v>
      </c>
      <c r="C89" s="21" t="s">
        <v>89</v>
      </c>
      <c r="D89" s="21">
        <v>4</v>
      </c>
      <c r="E89" s="21">
        <v>271</v>
      </c>
      <c r="F89" s="21" t="s">
        <v>150</v>
      </c>
      <c r="G89" s="48" t="s">
        <v>153</v>
      </c>
      <c r="H89" s="48">
        <v>1.4619143477402801</v>
      </c>
      <c r="I89" s="21">
        <v>8.27</v>
      </c>
      <c r="J89" s="21">
        <v>0.86753392019999997</v>
      </c>
      <c r="K89" s="21">
        <v>1.034837062E-3</v>
      </c>
      <c r="L89" s="21">
        <v>0.86649908310000001</v>
      </c>
      <c r="M89" s="21">
        <v>4.8</v>
      </c>
      <c r="N89" s="21">
        <v>13.6</v>
      </c>
      <c r="O89" s="19">
        <v>11.497148191108948</v>
      </c>
      <c r="P89" s="21">
        <v>3.9</v>
      </c>
      <c r="Q89" s="19"/>
      <c r="R89" s="19"/>
      <c r="S89" s="21">
        <v>18.015627689999999</v>
      </c>
      <c r="T89" s="21">
        <v>25.62533547</v>
      </c>
      <c r="U89" s="21">
        <v>21.25196966</v>
      </c>
      <c r="V89" s="21">
        <v>13991.869549999999</v>
      </c>
      <c r="W89" s="21">
        <v>3.3371244080000002</v>
      </c>
      <c r="X89" s="21">
        <v>18.430150600000001</v>
      </c>
      <c r="Y89" s="21">
        <v>21.767275009999999</v>
      </c>
      <c r="Z89" s="21">
        <v>0.31705233700000002</v>
      </c>
      <c r="AA89" s="21">
        <v>0.1533092409</v>
      </c>
      <c r="AB89" s="21">
        <v>8.7454547638901552</v>
      </c>
    </row>
    <row r="90" spans="1:28" ht="13.2">
      <c r="A90" s="20">
        <v>44375</v>
      </c>
      <c r="B90" s="21" t="s">
        <v>84</v>
      </c>
      <c r="C90" s="21" t="s">
        <v>85</v>
      </c>
      <c r="D90" s="21">
        <v>5</v>
      </c>
      <c r="E90" s="21">
        <v>272</v>
      </c>
      <c r="F90" s="21" t="s">
        <v>150</v>
      </c>
      <c r="G90" s="48" t="s">
        <v>153</v>
      </c>
      <c r="H90" s="48">
        <v>1.3421038089599364</v>
      </c>
      <c r="I90" s="21">
        <v>8.19</v>
      </c>
      <c r="J90" s="21">
        <v>1.0422025690000001</v>
      </c>
      <c r="K90" s="21">
        <v>2.8270466450000002E-3</v>
      </c>
      <c r="L90" s="21">
        <v>1.0393755220000001</v>
      </c>
      <c r="M90" s="21">
        <v>4.5999999999999996</v>
      </c>
      <c r="N90" s="21">
        <v>21.62</v>
      </c>
      <c r="O90" s="19">
        <v>20.788339581654473</v>
      </c>
      <c r="P90" s="21">
        <v>4.3600000000000003</v>
      </c>
      <c r="Q90" s="19"/>
      <c r="R90" s="19"/>
      <c r="S90" s="21">
        <v>23.85707008</v>
      </c>
      <c r="T90" s="21">
        <v>31.42772034</v>
      </c>
      <c r="U90" s="21">
        <v>15.09202129</v>
      </c>
      <c r="V90" s="21">
        <v>12463.994930000001</v>
      </c>
      <c r="W90" s="21">
        <v>11.523048279999999</v>
      </c>
      <c r="X90" s="21">
        <v>1.2002576570000001</v>
      </c>
      <c r="Y90" s="21">
        <v>12.723305939999999</v>
      </c>
      <c r="Z90" s="21">
        <v>0.18231848410000001</v>
      </c>
      <c r="AA90" s="21">
        <v>0.90566463909999995</v>
      </c>
      <c r="AB90" s="21">
        <v>14.982708526056044</v>
      </c>
    </row>
    <row r="91" spans="1:28" ht="13.2">
      <c r="A91" s="20">
        <v>44375</v>
      </c>
      <c r="B91" s="21" t="s">
        <v>84</v>
      </c>
      <c r="C91" s="21" t="s">
        <v>90</v>
      </c>
      <c r="D91" s="21">
        <v>6</v>
      </c>
      <c r="E91" s="21">
        <v>273</v>
      </c>
      <c r="F91" s="21" t="s">
        <v>150</v>
      </c>
      <c r="G91" s="48" t="s">
        <v>153</v>
      </c>
      <c r="H91" s="48">
        <v>1.3060772317610683</v>
      </c>
      <c r="I91" s="21">
        <v>8.26</v>
      </c>
      <c r="J91" s="21">
        <v>1.215857164</v>
      </c>
      <c r="K91" s="21">
        <v>1.7707207770000001E-3</v>
      </c>
      <c r="L91" s="21">
        <v>1.214086443</v>
      </c>
      <c r="M91" s="21">
        <v>4.4000000000000004</v>
      </c>
      <c r="N91" s="21">
        <v>16.68</v>
      </c>
      <c r="O91" s="19">
        <v>14.783883858195532</v>
      </c>
      <c r="P91" s="21">
        <v>4.93</v>
      </c>
      <c r="Q91" s="19"/>
      <c r="R91" s="19"/>
      <c r="S91" s="21">
        <v>14.06583627</v>
      </c>
      <c r="T91" s="21">
        <v>16.8250052</v>
      </c>
      <c r="U91" s="21">
        <v>8.3937822210000004</v>
      </c>
      <c r="V91" s="21">
        <v>10265.40799</v>
      </c>
      <c r="W91" s="21">
        <v>10.107294100000001</v>
      </c>
      <c r="X91" s="21">
        <v>16.754804879999998</v>
      </c>
      <c r="Y91" s="21">
        <v>26.862098979999999</v>
      </c>
      <c r="Z91" s="21">
        <v>0.27467882840000002</v>
      </c>
      <c r="AA91" s="21">
        <v>0.37626598369999997</v>
      </c>
      <c r="AB91" s="21">
        <v>15.605675694616419</v>
      </c>
    </row>
    <row r="92" spans="1:28" ht="13.2">
      <c r="A92" s="20">
        <v>44375</v>
      </c>
      <c r="B92" s="21" t="s">
        <v>84</v>
      </c>
      <c r="C92" s="21" t="s">
        <v>89</v>
      </c>
      <c r="D92" s="21">
        <v>7</v>
      </c>
      <c r="E92" s="21">
        <v>274</v>
      </c>
      <c r="F92" s="21" t="s">
        <v>150</v>
      </c>
      <c r="G92" s="48" t="s">
        <v>153</v>
      </c>
      <c r="H92" s="48">
        <v>1.2526116702848495</v>
      </c>
      <c r="I92" s="21">
        <v>8.0399999999999991</v>
      </c>
      <c r="J92" s="21">
        <v>0.86234520879999998</v>
      </c>
      <c r="K92" s="21">
        <v>9.2177559079999996E-4</v>
      </c>
      <c r="L92" s="21">
        <v>0.86142343320000003</v>
      </c>
      <c r="M92" s="21">
        <v>5.0999999999999996</v>
      </c>
      <c r="N92" s="21">
        <v>14.06</v>
      </c>
      <c r="O92" s="19">
        <v>13.352216088382292</v>
      </c>
      <c r="P92" s="21">
        <v>3.77</v>
      </c>
      <c r="Q92" s="19"/>
      <c r="R92" s="19"/>
      <c r="S92" s="21">
        <v>13.577534480000001</v>
      </c>
      <c r="T92" s="21">
        <v>17.07000532</v>
      </c>
      <c r="U92" s="21">
        <v>11.373858800000001</v>
      </c>
      <c r="V92" s="21">
        <v>14071.472959999999</v>
      </c>
      <c r="W92" s="21">
        <v>8.9395265399999992</v>
      </c>
      <c r="X92" s="21">
        <v>11.333536580000001</v>
      </c>
      <c r="Y92" s="21">
        <v>20.27306312</v>
      </c>
      <c r="Z92" s="21">
        <v>0.31771730580000002</v>
      </c>
      <c r="AA92" s="21">
        <v>0.44095588740000002</v>
      </c>
      <c r="AB92" s="21">
        <v>8.8950768003597727</v>
      </c>
    </row>
    <row r="93" spans="1:28" ht="13.2">
      <c r="A93" s="20">
        <v>44375</v>
      </c>
      <c r="B93" s="21" t="s">
        <v>84</v>
      </c>
      <c r="C93" s="21" t="s">
        <v>85</v>
      </c>
      <c r="D93" s="21">
        <v>8</v>
      </c>
      <c r="E93" s="21">
        <v>275</v>
      </c>
      <c r="F93" s="21" t="s">
        <v>150</v>
      </c>
      <c r="G93" s="48" t="s">
        <v>153</v>
      </c>
      <c r="H93" s="48">
        <v>1.2968732320242089</v>
      </c>
      <c r="I93" s="21">
        <v>8.2200000000000006</v>
      </c>
      <c r="J93" s="21">
        <v>1.171118128</v>
      </c>
      <c r="K93" s="21">
        <v>4.006253655E-3</v>
      </c>
      <c r="L93" s="21">
        <v>1.1671118739999999</v>
      </c>
      <c r="M93" s="21">
        <v>4.3</v>
      </c>
      <c r="N93" s="21">
        <v>20.58</v>
      </c>
      <c r="O93" s="19">
        <v>21.656055703827423</v>
      </c>
      <c r="P93" s="21">
        <v>5.44</v>
      </c>
      <c r="Q93" s="19"/>
      <c r="R93" s="19"/>
      <c r="S93" s="21">
        <v>18.603039020000001</v>
      </c>
      <c r="T93" s="21">
        <v>27.201903819999998</v>
      </c>
      <c r="U93" s="21">
        <v>11.62301753</v>
      </c>
      <c r="V93" s="21">
        <v>12665.824640000001</v>
      </c>
      <c r="W93" s="21">
        <v>13.27421326</v>
      </c>
      <c r="X93" s="21">
        <v>28.89363621</v>
      </c>
      <c r="Y93" s="21">
        <v>42.16784947</v>
      </c>
      <c r="Z93" s="21">
        <v>0.31240004139999999</v>
      </c>
      <c r="AA93" s="21">
        <v>0.31479464639999999</v>
      </c>
      <c r="AB93" s="21">
        <v>19.853208293435955</v>
      </c>
    </row>
    <row r="94" spans="1:28" ht="13.2">
      <c r="A94" s="20">
        <v>44375</v>
      </c>
      <c r="B94" s="21" t="s">
        <v>84</v>
      </c>
      <c r="C94" s="21" t="s">
        <v>90</v>
      </c>
      <c r="D94" s="21">
        <v>9</v>
      </c>
      <c r="E94" s="21">
        <v>276</v>
      </c>
      <c r="F94" s="21" t="s">
        <v>150</v>
      </c>
      <c r="G94" s="48" t="s">
        <v>153</v>
      </c>
      <c r="H94" s="48">
        <v>1.3270778238273797</v>
      </c>
      <c r="I94" s="21">
        <v>8.09</v>
      </c>
      <c r="J94" s="21">
        <v>1.127813739</v>
      </c>
      <c r="K94" s="21">
        <v>2.636494029E-2</v>
      </c>
      <c r="L94" s="21">
        <v>1.1014487989999999</v>
      </c>
      <c r="M94" s="21">
        <v>5.2</v>
      </c>
      <c r="N94" s="21">
        <v>14.26</v>
      </c>
      <c r="O94" s="19">
        <v>13.335785832300688</v>
      </c>
      <c r="P94" s="21">
        <v>4.32</v>
      </c>
      <c r="Q94" s="19"/>
      <c r="R94" s="19"/>
      <c r="S94" s="21">
        <v>18.956025780000001</v>
      </c>
      <c r="T94" s="21">
        <v>25.278173389999999</v>
      </c>
      <c r="U94" s="21">
        <v>15.712050489999999</v>
      </c>
      <c r="V94" s="21">
        <v>11657.3534</v>
      </c>
      <c r="W94" s="21">
        <v>11.35126133</v>
      </c>
      <c r="X94" s="21">
        <v>15.356963029999999</v>
      </c>
      <c r="Y94" s="21">
        <v>26.708224349999998</v>
      </c>
      <c r="Z94" s="21">
        <v>0.376705083</v>
      </c>
      <c r="AA94" s="21">
        <v>0.42500995860000002</v>
      </c>
      <c r="AB94" s="21">
        <v>8.2795733632272501</v>
      </c>
    </row>
    <row r="95" spans="1:28" ht="13.2">
      <c r="A95" s="20">
        <v>44377</v>
      </c>
      <c r="B95" s="21" t="s">
        <v>84</v>
      </c>
      <c r="C95" s="21" t="s">
        <v>85</v>
      </c>
      <c r="D95" s="21">
        <v>1</v>
      </c>
      <c r="E95" s="21">
        <v>277</v>
      </c>
      <c r="F95" s="21" t="s">
        <v>150</v>
      </c>
      <c r="G95" s="48" t="s">
        <v>147</v>
      </c>
      <c r="H95" s="48">
        <v>1.4258476416025259</v>
      </c>
      <c r="I95" s="21">
        <v>7.95</v>
      </c>
      <c r="J95" s="21">
        <v>0.78230949620000001</v>
      </c>
      <c r="K95" s="21">
        <v>3.1731457039999998E-3</v>
      </c>
      <c r="L95" s="21">
        <v>0.77913635049999996</v>
      </c>
      <c r="M95" s="21">
        <v>4.7</v>
      </c>
      <c r="N95" s="21">
        <v>18.079999999999998</v>
      </c>
      <c r="O95" s="19">
        <v>13.873580063437029</v>
      </c>
      <c r="P95" s="21">
        <v>3.41</v>
      </c>
      <c r="Q95" s="19">
        <v>23.716596089999999</v>
      </c>
      <c r="R95" s="19">
        <v>2.2065372320000001</v>
      </c>
      <c r="S95" s="21">
        <v>18.763472839999999</v>
      </c>
      <c r="T95" s="21">
        <v>23.98264434</v>
      </c>
      <c r="U95" s="21">
        <v>11.260199780000001</v>
      </c>
      <c r="V95" s="21">
        <v>11998.71538</v>
      </c>
      <c r="W95" s="21">
        <v>7.2912731690000001</v>
      </c>
      <c r="X95" s="21">
        <v>32.039078240000002</v>
      </c>
      <c r="Y95" s="21">
        <v>39.330351409999999</v>
      </c>
      <c r="Z95" s="21">
        <v>0.38670525389999999</v>
      </c>
      <c r="AA95" s="21">
        <v>0.18538540610000001</v>
      </c>
      <c r="AB95" s="21">
        <v>11.970268010944269</v>
      </c>
    </row>
    <row r="96" spans="1:28" ht="13.2">
      <c r="A96" s="20">
        <v>44377</v>
      </c>
      <c r="B96" s="21" t="s">
        <v>84</v>
      </c>
      <c r="C96" s="21" t="s">
        <v>89</v>
      </c>
      <c r="D96" s="21">
        <v>2</v>
      </c>
      <c r="E96" s="21">
        <v>278</v>
      </c>
      <c r="F96" s="21" t="s">
        <v>150</v>
      </c>
      <c r="G96" s="48" t="s">
        <v>147</v>
      </c>
      <c r="H96" s="48">
        <v>1.2391020327610027</v>
      </c>
      <c r="I96" s="21">
        <v>7.95</v>
      </c>
      <c r="J96" s="21">
        <v>0.95436312680000002</v>
      </c>
      <c r="K96" s="21">
        <v>4.040782884E-4</v>
      </c>
      <c r="L96" s="21">
        <v>0.95395904850000002</v>
      </c>
      <c r="M96" s="21">
        <v>4.8</v>
      </c>
      <c r="N96" s="21">
        <v>13.96</v>
      </c>
      <c r="O96" s="19">
        <v>11.258880994671419</v>
      </c>
      <c r="P96" s="21">
        <v>4.21</v>
      </c>
      <c r="Q96" s="19">
        <v>97.621895719999998</v>
      </c>
      <c r="R96" s="19">
        <v>2.7141357230000001</v>
      </c>
      <c r="S96" s="21">
        <v>16.141356460000001</v>
      </c>
      <c r="T96" s="21">
        <v>19.861731049999999</v>
      </c>
      <c r="U96" s="21">
        <v>9.894076278</v>
      </c>
      <c r="V96" s="21">
        <v>14199.71218</v>
      </c>
      <c r="W96" s="21">
        <v>7.4588961490000001</v>
      </c>
      <c r="X96" s="21">
        <v>25.241682789999999</v>
      </c>
      <c r="Y96" s="21">
        <v>32.70057894</v>
      </c>
      <c r="Z96" s="21">
        <v>0.38316476779999997</v>
      </c>
      <c r="AA96" s="21">
        <v>0.22809676130000001</v>
      </c>
      <c r="AB96" s="21">
        <v>7.2761688321694358</v>
      </c>
    </row>
    <row r="97" spans="1:28" ht="13.2">
      <c r="A97" s="20">
        <v>44377</v>
      </c>
      <c r="B97" s="21" t="s">
        <v>84</v>
      </c>
      <c r="C97" s="21" t="s">
        <v>90</v>
      </c>
      <c r="D97" s="21">
        <v>3</v>
      </c>
      <c r="E97" s="21">
        <v>279</v>
      </c>
      <c r="F97" s="21" t="s">
        <v>150</v>
      </c>
      <c r="G97" s="48" t="s">
        <v>147</v>
      </c>
      <c r="H97" s="48">
        <v>1.3200473653049141</v>
      </c>
      <c r="I97" s="21">
        <v>7.8</v>
      </c>
      <c r="J97" s="21">
        <v>1.240164179</v>
      </c>
      <c r="K97" s="21">
        <v>2.2582653349999999E-2</v>
      </c>
      <c r="L97" s="21">
        <v>1.217581526</v>
      </c>
      <c r="M97" s="21">
        <v>4.8</v>
      </c>
      <c r="N97" s="21">
        <v>14.28</v>
      </c>
      <c r="O97" s="19">
        <v>14.598584536325413</v>
      </c>
      <c r="P97" s="21">
        <v>5.2</v>
      </c>
      <c r="Q97" s="19">
        <v>30.539989519999999</v>
      </c>
      <c r="R97" s="19">
        <v>10.78856992</v>
      </c>
      <c r="S97" s="21">
        <v>17.686412000000001</v>
      </c>
      <c r="T97" s="21">
        <v>24.160912979999999</v>
      </c>
      <c r="U97" s="21">
        <v>18.782127849999998</v>
      </c>
      <c r="V97" s="21">
        <v>14587.94729</v>
      </c>
      <c r="W97" s="21">
        <v>14.64890643</v>
      </c>
      <c r="X97" s="21">
        <v>14.13162417</v>
      </c>
      <c r="Y97" s="21">
        <v>28.780530599999999</v>
      </c>
      <c r="Z97" s="21">
        <v>0.36065667150000003</v>
      </c>
      <c r="AA97" s="21">
        <v>0.50898666999999997</v>
      </c>
      <c r="AB97" s="21">
        <v>11.853548500308202</v>
      </c>
    </row>
    <row r="98" spans="1:28" ht="13.2">
      <c r="A98" s="20">
        <v>44377</v>
      </c>
      <c r="B98" s="21" t="s">
        <v>84</v>
      </c>
      <c r="C98" s="21" t="s">
        <v>89</v>
      </c>
      <c r="D98" s="21">
        <v>4</v>
      </c>
      <c r="E98" s="21">
        <v>280</v>
      </c>
      <c r="F98" s="21" t="s">
        <v>150</v>
      </c>
      <c r="G98" s="48" t="s">
        <v>147</v>
      </c>
      <c r="H98" s="48">
        <v>1.4619143477402801</v>
      </c>
      <c r="I98" s="21">
        <v>7.9</v>
      </c>
      <c r="J98" s="21">
        <v>0.78160721529999999</v>
      </c>
      <c r="K98" s="21">
        <v>4.9445482879999997E-3</v>
      </c>
      <c r="L98" s="21">
        <v>0.77666266699999997</v>
      </c>
      <c r="M98" s="21">
        <v>5</v>
      </c>
      <c r="N98" s="21">
        <v>12.54</v>
      </c>
      <c r="O98" s="19">
        <v>10.536044362292056</v>
      </c>
      <c r="P98" s="21">
        <v>3.71</v>
      </c>
      <c r="Q98" s="19">
        <v>41.403140030000003</v>
      </c>
      <c r="R98" s="19">
        <v>1.4129296520000001</v>
      </c>
      <c r="S98" s="21">
        <v>13.75978113</v>
      </c>
      <c r="T98" s="21">
        <v>13.243323180000001</v>
      </c>
      <c r="U98" s="21">
        <v>8.0560808050000006</v>
      </c>
      <c r="V98" s="21">
        <v>7508.7269120000001</v>
      </c>
      <c r="W98" s="21">
        <v>5.7298350750000004</v>
      </c>
      <c r="X98" s="21">
        <v>5.8489667350000003</v>
      </c>
      <c r="Y98" s="21">
        <v>11.57880181</v>
      </c>
      <c r="Z98" s="21">
        <v>0.21376989460000001</v>
      </c>
      <c r="AA98" s="21">
        <v>0.49485561360000002</v>
      </c>
      <c r="AB98" s="21">
        <v>9.8511022900692353</v>
      </c>
    </row>
    <row r="99" spans="1:28" ht="13.2">
      <c r="A99" s="20">
        <v>44377</v>
      </c>
      <c r="B99" s="21" t="s">
        <v>84</v>
      </c>
      <c r="C99" s="21" t="s">
        <v>85</v>
      </c>
      <c r="D99" s="21">
        <v>5</v>
      </c>
      <c r="E99" s="21">
        <v>281</v>
      </c>
      <c r="F99" s="21" t="s">
        <v>150</v>
      </c>
      <c r="G99" s="48" t="s">
        <v>147</v>
      </c>
      <c r="H99" s="48">
        <v>1.3421038089599364</v>
      </c>
      <c r="I99" s="21">
        <v>7.83</v>
      </c>
      <c r="J99" s="21">
        <v>1.0950387260000001</v>
      </c>
      <c r="K99" s="21">
        <v>6.801232903E-4</v>
      </c>
      <c r="L99" s="21">
        <v>1.0943586030000001</v>
      </c>
      <c r="M99" s="21">
        <v>4.3</v>
      </c>
      <c r="N99" s="21">
        <v>17.52</v>
      </c>
      <c r="O99" s="19">
        <v>18.00881020538618</v>
      </c>
      <c r="P99" s="21">
        <v>4.83</v>
      </c>
      <c r="Q99" s="19">
        <v>66.448094569999995</v>
      </c>
      <c r="R99" s="19">
        <v>5.7337461239999996</v>
      </c>
      <c r="S99" s="21">
        <v>21.828542049999999</v>
      </c>
      <c r="T99" s="21">
        <v>28.1332156</v>
      </c>
      <c r="U99" s="21">
        <v>21.065453850000001</v>
      </c>
      <c r="V99" s="21">
        <v>6281.8514610000002</v>
      </c>
      <c r="W99" s="21">
        <v>11.585879540000001</v>
      </c>
      <c r="X99" s="21">
        <v>6.6850995510000004</v>
      </c>
      <c r="Y99" s="21">
        <v>18.270979090000001</v>
      </c>
      <c r="Z99" s="21">
        <v>0.21935433700000001</v>
      </c>
      <c r="AA99" s="21">
        <v>0.63411377579999995</v>
      </c>
      <c r="AB99" s="21">
        <v>26.950240138383769</v>
      </c>
    </row>
    <row r="100" spans="1:28" ht="13.2">
      <c r="A100" s="20">
        <v>44377</v>
      </c>
      <c r="B100" s="21" t="s">
        <v>84</v>
      </c>
      <c r="C100" s="21" t="s">
        <v>90</v>
      </c>
      <c r="D100" s="21">
        <v>6</v>
      </c>
      <c r="E100" s="21">
        <v>282</v>
      </c>
      <c r="F100" s="21" t="s">
        <v>150</v>
      </c>
      <c r="G100" s="48" t="s">
        <v>147</v>
      </c>
      <c r="H100" s="48">
        <v>1.3060772317610683</v>
      </c>
      <c r="I100" s="21">
        <v>7.86</v>
      </c>
      <c r="J100" s="21">
        <v>1.4798696220000001</v>
      </c>
      <c r="K100" s="21">
        <v>3.1492623700000002E-3</v>
      </c>
      <c r="L100" s="21">
        <v>1.4767203600000001</v>
      </c>
      <c r="M100" s="21">
        <v>4.4000000000000004</v>
      </c>
      <c r="N100" s="21">
        <v>13.26</v>
      </c>
      <c r="O100" s="19">
        <v>13.072367293996733</v>
      </c>
      <c r="P100" s="21">
        <v>4.8600000000000003</v>
      </c>
      <c r="Q100" s="19">
        <v>40.182751469999999</v>
      </c>
      <c r="R100" s="19">
        <v>4.8666669770000004</v>
      </c>
      <c r="S100" s="21">
        <v>22.511969499999999</v>
      </c>
      <c r="T100" s="21">
        <v>27.13433453</v>
      </c>
      <c r="U100" s="21">
        <v>18.476153629999999</v>
      </c>
      <c r="V100" s="21">
        <v>12812.42511</v>
      </c>
      <c r="W100" s="21">
        <v>8.6382700809999999</v>
      </c>
      <c r="X100" s="21">
        <v>14.74954301</v>
      </c>
      <c r="Y100" s="21">
        <v>23.387813090000002</v>
      </c>
      <c r="Z100" s="21">
        <v>0.23281974180000001</v>
      </c>
      <c r="AA100" s="21">
        <v>0.36934920110000002</v>
      </c>
      <c r="AB100" s="21">
        <v>12.855768999220535</v>
      </c>
    </row>
    <row r="101" spans="1:28" ht="13.2">
      <c r="A101" s="20">
        <v>44377</v>
      </c>
      <c r="B101" s="21" t="s">
        <v>84</v>
      </c>
      <c r="C101" s="21" t="s">
        <v>89</v>
      </c>
      <c r="D101" s="21">
        <v>7</v>
      </c>
      <c r="E101" s="21">
        <v>283</v>
      </c>
      <c r="F101" s="21" t="s">
        <v>150</v>
      </c>
      <c r="G101" s="48" t="s">
        <v>147</v>
      </c>
      <c r="H101" s="48">
        <v>1.2526116702848495</v>
      </c>
      <c r="I101" s="21">
        <v>7.87</v>
      </c>
      <c r="J101" s="21">
        <v>1.2565142920000001</v>
      </c>
      <c r="K101" s="21">
        <v>1.3229538380000001E-3</v>
      </c>
      <c r="L101" s="21">
        <v>1.2551913379999999</v>
      </c>
      <c r="M101" s="21">
        <v>4.5</v>
      </c>
      <c r="N101" s="21">
        <v>12.3</v>
      </c>
      <c r="O101" s="19">
        <v>12.506410475571808</v>
      </c>
      <c r="P101" s="21">
        <v>4.6399999999999997</v>
      </c>
      <c r="Q101" s="19">
        <v>20.66618072</v>
      </c>
      <c r="R101" s="19">
        <v>4.0153417930000002</v>
      </c>
      <c r="S101" s="21">
        <v>18.82535064</v>
      </c>
      <c r="T101" s="21">
        <v>20.30019317</v>
      </c>
      <c r="U101" s="21">
        <v>16.854050229999999</v>
      </c>
      <c r="V101" s="21">
        <v>13054.726860000001</v>
      </c>
      <c r="W101" s="21">
        <v>7.8693472929999997</v>
      </c>
      <c r="X101" s="21">
        <v>21.712057779999999</v>
      </c>
      <c r="Y101" s="21">
        <v>29.581405069999999</v>
      </c>
      <c r="Z101" s="21">
        <v>0.2889875254</v>
      </c>
      <c r="AA101" s="21">
        <v>0.26602344529999999</v>
      </c>
      <c r="AB101" s="21">
        <v>12.648767212855537</v>
      </c>
    </row>
    <row r="102" spans="1:28" ht="13.2">
      <c r="A102" s="20">
        <v>44377</v>
      </c>
      <c r="B102" s="21" t="s">
        <v>84</v>
      </c>
      <c r="C102" s="21" t="s">
        <v>85</v>
      </c>
      <c r="D102" s="21">
        <v>8</v>
      </c>
      <c r="E102" s="21">
        <v>284</v>
      </c>
      <c r="F102" s="21" t="s">
        <v>150</v>
      </c>
      <c r="G102" s="48" t="s">
        <v>147</v>
      </c>
      <c r="H102" s="48">
        <v>1.2968732320242089</v>
      </c>
      <c r="I102" s="21">
        <v>7.88</v>
      </c>
      <c r="J102" s="21">
        <v>1.0524799</v>
      </c>
      <c r="K102" s="21">
        <v>9.7296931829999999E-3</v>
      </c>
      <c r="L102" s="21">
        <v>1.0427502070000001</v>
      </c>
      <c r="M102" s="21">
        <v>4.5</v>
      </c>
      <c r="N102" s="21">
        <v>20.18</v>
      </c>
      <c r="O102" s="19">
        <v>18.34091660893392</v>
      </c>
      <c r="P102" s="21">
        <v>4.3</v>
      </c>
      <c r="Q102" s="19">
        <v>21.585119710000001</v>
      </c>
      <c r="R102" s="19">
        <v>6.5547847690000003</v>
      </c>
      <c r="S102" s="21">
        <v>11.64549504</v>
      </c>
      <c r="T102" s="21">
        <v>12.77244162</v>
      </c>
      <c r="U102" s="21">
        <v>5.4075711599999998</v>
      </c>
      <c r="V102" s="21">
        <v>9552.2018869999993</v>
      </c>
      <c r="W102" s="21">
        <v>9.1260800960000008</v>
      </c>
      <c r="X102" s="21">
        <v>15.29803953</v>
      </c>
      <c r="Y102" s="21">
        <v>24.42411963</v>
      </c>
      <c r="Z102" s="21">
        <v>0.24697941330000001</v>
      </c>
      <c r="AA102" s="21">
        <v>0.37365031920000003</v>
      </c>
      <c r="AB102" s="21">
        <v>16.115908660672673</v>
      </c>
    </row>
    <row r="103" spans="1:28" ht="13.2">
      <c r="A103" s="20">
        <v>44377</v>
      </c>
      <c r="B103" s="21" t="s">
        <v>84</v>
      </c>
      <c r="C103" s="21" t="s">
        <v>90</v>
      </c>
      <c r="D103" s="21">
        <v>9</v>
      </c>
      <c r="E103" s="21">
        <v>285</v>
      </c>
      <c r="F103" s="21" t="s">
        <v>150</v>
      </c>
      <c r="G103" s="48" t="s">
        <v>147</v>
      </c>
      <c r="H103" s="48">
        <v>1.3270778238273797</v>
      </c>
      <c r="I103" s="21">
        <v>7.77</v>
      </c>
      <c r="J103" s="21">
        <v>1.222133414</v>
      </c>
      <c r="K103" s="21">
        <v>4.5321887810000003E-2</v>
      </c>
      <c r="L103" s="21">
        <v>1.1768115260000001</v>
      </c>
      <c r="M103" s="21">
        <v>4.8</v>
      </c>
      <c r="N103" s="21">
        <v>11.94</v>
      </c>
      <c r="O103" s="19">
        <v>12.753113534512311</v>
      </c>
      <c r="P103" s="21">
        <v>2.25</v>
      </c>
      <c r="Q103" s="19">
        <v>27.542432269999999</v>
      </c>
      <c r="R103" s="19">
        <v>16.710472859999999</v>
      </c>
      <c r="S103" s="21">
        <v>15.839353060000001</v>
      </c>
      <c r="T103" s="21">
        <v>21.502260880000001</v>
      </c>
      <c r="U103" s="21">
        <v>11.906726750000001</v>
      </c>
      <c r="V103" s="21">
        <v>4718.3162089999996</v>
      </c>
      <c r="W103" s="21">
        <v>11.70132314</v>
      </c>
      <c r="X103" s="21">
        <v>14.040008070000001</v>
      </c>
      <c r="Y103" s="21">
        <v>25.741331209999998</v>
      </c>
      <c r="Z103" s="21">
        <v>0.46686877500000001</v>
      </c>
      <c r="AA103" s="21">
        <v>0.45457334910000002</v>
      </c>
      <c r="AB103" s="21">
        <v>8.9290993878960627</v>
      </c>
    </row>
    <row r="104" spans="1:28" ht="13.2">
      <c r="A104" s="20">
        <v>44372</v>
      </c>
      <c r="B104" s="21" t="s">
        <v>121</v>
      </c>
      <c r="C104" s="21" t="s">
        <v>122</v>
      </c>
      <c r="D104" s="21">
        <v>1</v>
      </c>
      <c r="E104" s="21">
        <v>286</v>
      </c>
      <c r="F104" s="21" t="s">
        <v>136</v>
      </c>
      <c r="G104" s="21" t="s">
        <v>151</v>
      </c>
      <c r="H104" s="21"/>
      <c r="I104" s="21">
        <v>7.72</v>
      </c>
      <c r="J104" s="21">
        <v>3.7052806720000002</v>
      </c>
      <c r="K104" s="21">
        <v>5.7569600089999997E-3</v>
      </c>
      <c r="L104" s="21">
        <v>3.699523712</v>
      </c>
      <c r="M104" s="21">
        <v>4.0999999999999996</v>
      </c>
      <c r="N104" s="21">
        <v>7.16</v>
      </c>
      <c r="O104" s="19">
        <v>9.1813568376068293</v>
      </c>
      <c r="P104" s="21">
        <v>10.27</v>
      </c>
      <c r="Q104" s="19">
        <v>25.76458929</v>
      </c>
      <c r="R104" s="19">
        <v>4.620370071</v>
      </c>
      <c r="S104" s="21">
        <v>32.086568159999999</v>
      </c>
      <c r="T104" s="21">
        <v>38.473869190000002</v>
      </c>
      <c r="U104" s="21">
        <v>32.899541910000003</v>
      </c>
      <c r="V104" s="21">
        <v>2415.7014960000001</v>
      </c>
      <c r="W104" s="21">
        <v>9.7730086699999994</v>
      </c>
      <c r="X104" s="21">
        <v>11.7161138</v>
      </c>
      <c r="Y104" s="21">
        <v>21.489122470000002</v>
      </c>
      <c r="Z104" s="21">
        <v>0.16154027409999999</v>
      </c>
      <c r="AA104" s="21">
        <v>0.45478863470000003</v>
      </c>
      <c r="AB104" s="21">
        <v>24.04003458</v>
      </c>
    </row>
    <row r="105" spans="1:28" ht="13.2">
      <c r="A105" s="20">
        <v>44372</v>
      </c>
      <c r="B105" s="21" t="s">
        <v>121</v>
      </c>
      <c r="C105" s="21" t="s">
        <v>122</v>
      </c>
      <c r="D105" s="21">
        <v>2</v>
      </c>
      <c r="E105" s="21">
        <v>287</v>
      </c>
      <c r="F105" s="21" t="s">
        <v>136</v>
      </c>
      <c r="G105" s="21" t="s">
        <v>151</v>
      </c>
      <c r="H105" s="21"/>
      <c r="I105" s="21">
        <v>7.77</v>
      </c>
      <c r="J105" s="21">
        <v>3.6135294990000002</v>
      </c>
      <c r="K105" s="21">
        <v>3.7746360810000002E-3</v>
      </c>
      <c r="L105" s="21">
        <v>3.609754863</v>
      </c>
      <c r="M105" s="21">
        <v>3.6</v>
      </c>
      <c r="N105" s="21">
        <v>6.12</v>
      </c>
      <c r="O105" s="19">
        <v>7.6190723030004577</v>
      </c>
      <c r="P105" s="21">
        <v>9.3699999999999992</v>
      </c>
      <c r="Q105" s="19">
        <v>35.356127280000003</v>
      </c>
      <c r="R105" s="19">
        <v>3.6503158770000002</v>
      </c>
      <c r="S105" s="21">
        <v>57.805673779999999</v>
      </c>
      <c r="T105" s="21">
        <v>50.480681439999998</v>
      </c>
      <c r="U105" s="21">
        <v>48.88693696</v>
      </c>
      <c r="V105" s="21">
        <v>3757.4731299999999</v>
      </c>
      <c r="W105" s="21">
        <v>8.9584097800000002</v>
      </c>
      <c r="X105" s="21">
        <v>13.872139499999999</v>
      </c>
      <c r="Y105" s="21">
        <v>22.83054928</v>
      </c>
      <c r="Z105" s="21">
        <v>0.1715302128</v>
      </c>
      <c r="AA105" s="21">
        <v>0.3923869579</v>
      </c>
      <c r="AB105" s="21">
        <v>23.501387000000001</v>
      </c>
    </row>
    <row r="106" spans="1:28" ht="13.2">
      <c r="A106" s="20">
        <v>44372</v>
      </c>
      <c r="B106" s="21" t="s">
        <v>121</v>
      </c>
      <c r="C106" s="21" t="s">
        <v>122</v>
      </c>
      <c r="D106" s="21">
        <v>3</v>
      </c>
      <c r="E106" s="21">
        <v>288</v>
      </c>
      <c r="F106" s="21" t="s">
        <v>136</v>
      </c>
      <c r="G106" s="21" t="s">
        <v>151</v>
      </c>
      <c r="H106" s="21"/>
      <c r="I106" s="21">
        <v>7.93</v>
      </c>
      <c r="J106" s="21">
        <v>3.4300388279999998</v>
      </c>
      <c r="K106" s="21">
        <v>7.4187548450000002E-3</v>
      </c>
      <c r="L106" s="21">
        <v>3.422620073</v>
      </c>
      <c r="M106" s="21">
        <v>3.6</v>
      </c>
      <c r="N106" s="21">
        <v>5.62</v>
      </c>
      <c r="O106" s="19">
        <v>8.6698545701814016</v>
      </c>
      <c r="P106" s="21">
        <v>9.69</v>
      </c>
      <c r="Q106" s="19">
        <v>34.38106501</v>
      </c>
      <c r="R106" s="19">
        <v>4.0484404539999996</v>
      </c>
      <c r="S106" s="21">
        <v>27.55984776</v>
      </c>
      <c r="T106" s="21">
        <v>31.18977507</v>
      </c>
      <c r="U106" s="21">
        <v>28.06897764</v>
      </c>
      <c r="V106" s="21">
        <v>2718.2461410000001</v>
      </c>
      <c r="W106" s="21">
        <v>8.6249909599999999</v>
      </c>
      <c r="X106" s="21">
        <v>20.8742269</v>
      </c>
      <c r="Y106" s="21">
        <v>29.499217860000002</v>
      </c>
      <c r="Z106" s="21">
        <v>0.21229597950000001</v>
      </c>
      <c r="AA106" s="21">
        <v>0.29238032689999999</v>
      </c>
      <c r="AB106" s="21">
        <v>28.567994590000001</v>
      </c>
    </row>
    <row r="107" spans="1:28" ht="13.2">
      <c r="A107" s="20">
        <v>44374</v>
      </c>
      <c r="B107" s="21" t="s">
        <v>121</v>
      </c>
      <c r="C107" s="21" t="s">
        <v>122</v>
      </c>
      <c r="D107" s="21">
        <v>1</v>
      </c>
      <c r="E107" s="21">
        <v>289</v>
      </c>
      <c r="F107" s="21" t="s">
        <v>136</v>
      </c>
      <c r="G107" s="21" t="s">
        <v>145</v>
      </c>
      <c r="H107" s="21"/>
      <c r="I107" s="21">
        <v>7.95</v>
      </c>
      <c r="J107" s="21">
        <v>3.542499694</v>
      </c>
      <c r="K107" s="21">
        <v>5.280379745E-3</v>
      </c>
      <c r="L107" s="21">
        <v>3.5372193140000001</v>
      </c>
      <c r="M107" s="21">
        <v>4</v>
      </c>
      <c r="N107" s="21">
        <v>3.66</v>
      </c>
      <c r="O107" s="19">
        <v>21.938619766595448</v>
      </c>
      <c r="P107" s="21">
        <v>9.9600000000000009</v>
      </c>
      <c r="Q107" s="19">
        <v>18.93584675</v>
      </c>
      <c r="R107" s="19">
        <v>4.1943489300000003</v>
      </c>
      <c r="S107" s="21">
        <v>44.28846308</v>
      </c>
      <c r="T107" s="21">
        <v>51.769155310000002</v>
      </c>
      <c r="U107" s="21">
        <v>46.33795095</v>
      </c>
      <c r="V107" s="21">
        <v>2788.7881349999998</v>
      </c>
      <c r="W107" s="21">
        <v>10.445074529999999</v>
      </c>
      <c r="X107" s="21">
        <v>13.364557100000001</v>
      </c>
      <c r="Y107" s="21">
        <v>23.809631629999998</v>
      </c>
      <c r="Z107" s="21">
        <v>0.1752565046</v>
      </c>
      <c r="AA107" s="21">
        <v>0.43869114370000001</v>
      </c>
      <c r="AB107" s="21">
        <v>30.821286300000001</v>
      </c>
    </row>
    <row r="108" spans="1:28" ht="13.2">
      <c r="A108" s="20">
        <v>44374</v>
      </c>
      <c r="B108" s="21" t="s">
        <v>121</v>
      </c>
      <c r="C108" s="21" t="s">
        <v>122</v>
      </c>
      <c r="D108" s="21">
        <v>2</v>
      </c>
      <c r="E108" s="21">
        <v>290</v>
      </c>
      <c r="F108" s="21" t="s">
        <v>136</v>
      </c>
      <c r="G108" s="21" t="s">
        <v>145</v>
      </c>
      <c r="H108" s="21"/>
      <c r="I108" s="21">
        <v>7.89</v>
      </c>
      <c r="J108" s="21">
        <v>3.5222035429999998</v>
      </c>
      <c r="K108" s="21">
        <v>6.0901579809999997E-3</v>
      </c>
      <c r="L108" s="21">
        <v>3.5161133850000001</v>
      </c>
      <c r="M108" s="21">
        <v>3.7</v>
      </c>
      <c r="N108" s="21">
        <v>2.54</v>
      </c>
      <c r="O108" s="19">
        <v>28.357333549065604</v>
      </c>
      <c r="P108" s="21">
        <v>10.09</v>
      </c>
      <c r="Q108" s="19">
        <v>30.537562250000001</v>
      </c>
      <c r="R108" s="19">
        <v>3.7247974859999999</v>
      </c>
      <c r="S108" s="21">
        <v>41.83764429</v>
      </c>
      <c r="T108" s="21">
        <v>44.354073700000001</v>
      </c>
      <c r="U108" s="21">
        <v>35.22050909</v>
      </c>
      <c r="V108" s="21">
        <v>4449.4643669999996</v>
      </c>
      <c r="W108" s="21">
        <v>8.4327197199999997</v>
      </c>
      <c r="X108" s="21">
        <v>20.687129899999999</v>
      </c>
      <c r="Y108" s="21">
        <v>29.11984962</v>
      </c>
      <c r="Z108" s="21">
        <v>0.18678333990000001</v>
      </c>
      <c r="AA108" s="21">
        <v>0.2895866507</v>
      </c>
      <c r="AB108" s="21">
        <v>28.93528761</v>
      </c>
    </row>
    <row r="109" spans="1:28" ht="13.2">
      <c r="A109" s="20">
        <v>44374</v>
      </c>
      <c r="B109" s="21" t="s">
        <v>121</v>
      </c>
      <c r="C109" s="21" t="s">
        <v>122</v>
      </c>
      <c r="D109" s="21">
        <v>3</v>
      </c>
      <c r="E109" s="21">
        <v>291</v>
      </c>
      <c r="F109" s="21" t="s">
        <v>136</v>
      </c>
      <c r="G109" s="21" t="s">
        <v>145</v>
      </c>
      <c r="H109" s="21"/>
      <c r="I109" s="21">
        <v>7.79</v>
      </c>
      <c r="J109" s="21">
        <v>3.6363440470000001</v>
      </c>
      <c r="K109" s="21">
        <v>7.2372568609999997E-3</v>
      </c>
      <c r="L109" s="21">
        <v>3.6291067899999998</v>
      </c>
      <c r="M109" s="21">
        <v>5.8</v>
      </c>
      <c r="N109" s="21">
        <v>4.38</v>
      </c>
      <c r="O109" s="19">
        <v>22.015331579424817</v>
      </c>
      <c r="P109" s="21">
        <v>9.2799999999999994</v>
      </c>
      <c r="Q109" s="19">
        <v>63.578629409999998</v>
      </c>
      <c r="R109" s="19">
        <v>12.72579196</v>
      </c>
      <c r="S109" s="21">
        <v>42.98573949</v>
      </c>
      <c r="T109" s="21">
        <v>49.88998994</v>
      </c>
      <c r="U109" s="21">
        <v>52.72039152</v>
      </c>
      <c r="V109" s="21">
        <v>5145.0284179999999</v>
      </c>
      <c r="W109" s="21">
        <v>6.6902782399999996</v>
      </c>
      <c r="X109" s="21">
        <v>18.552155299999999</v>
      </c>
      <c r="Y109" s="21">
        <v>25.24243354</v>
      </c>
      <c r="Z109" s="21">
        <v>0.1610735345</v>
      </c>
      <c r="AA109" s="21">
        <v>0.26504093709999998</v>
      </c>
      <c r="AB109" s="21">
        <v>36.276774850000002</v>
      </c>
    </row>
    <row r="110" spans="1:28" ht="13.2">
      <c r="A110" s="20">
        <v>44384</v>
      </c>
      <c r="B110" s="21" t="s">
        <v>84</v>
      </c>
      <c r="C110" s="21" t="s">
        <v>85</v>
      </c>
      <c r="D110" s="21">
        <v>1</v>
      </c>
      <c r="E110" s="21">
        <v>300</v>
      </c>
      <c r="F110" s="21" t="s">
        <v>150</v>
      </c>
      <c r="G110" s="48" t="s">
        <v>148</v>
      </c>
      <c r="H110" s="48">
        <v>1.4258476416025259</v>
      </c>
      <c r="I110" s="21">
        <v>7.87</v>
      </c>
      <c r="J110" s="21">
        <v>0.99934263150000002</v>
      </c>
      <c r="K110" s="21">
        <v>1.834645788E-2</v>
      </c>
      <c r="L110" s="21">
        <v>0.98099617360000002</v>
      </c>
      <c r="M110" s="21">
        <v>5.0999999999999996</v>
      </c>
      <c r="N110" s="21">
        <v>14.2</v>
      </c>
      <c r="O110" s="19">
        <v>12.688928278727582</v>
      </c>
      <c r="P110" s="21">
        <v>4.0599999999999996</v>
      </c>
      <c r="Q110" s="19">
        <v>17.616990640000001</v>
      </c>
      <c r="R110" s="19">
        <v>2.2496192380000002</v>
      </c>
      <c r="S110" s="21">
        <v>12.670273099999999</v>
      </c>
      <c r="T110" s="21">
        <v>13.501159639999999</v>
      </c>
      <c r="U110" s="21">
        <v>6.2548445040000002</v>
      </c>
      <c r="V110" s="21">
        <v>15470.008330000001</v>
      </c>
      <c r="W110" s="21">
        <v>1.9550603989999999</v>
      </c>
      <c r="X110" s="21">
        <v>24.769636989999999</v>
      </c>
      <c r="Y110" s="21">
        <v>26.724697379999999</v>
      </c>
      <c r="Z110" s="21">
        <v>0.30298805350000002</v>
      </c>
      <c r="AA110" s="21">
        <v>7.3155567320000003E-2</v>
      </c>
      <c r="AB110" s="21">
        <v>13.256894249029212</v>
      </c>
    </row>
    <row r="111" spans="1:28" ht="13.2">
      <c r="A111" s="20">
        <v>44384</v>
      </c>
      <c r="B111" s="21" t="s">
        <v>84</v>
      </c>
      <c r="C111" s="21" t="s">
        <v>89</v>
      </c>
      <c r="D111" s="21">
        <v>2</v>
      </c>
      <c r="E111" s="21">
        <v>301</v>
      </c>
      <c r="F111" s="21" t="s">
        <v>150</v>
      </c>
      <c r="G111" s="48" t="s">
        <v>148</v>
      </c>
      <c r="H111" s="48">
        <v>1.2391020327610027</v>
      </c>
      <c r="I111" s="21">
        <v>7.94</v>
      </c>
      <c r="J111" s="21">
        <v>1.2973649060000001</v>
      </c>
      <c r="K111" s="21">
        <v>3.1115739569999999E-3</v>
      </c>
      <c r="L111" s="21">
        <v>1.294253332</v>
      </c>
      <c r="M111" s="21">
        <v>4.3</v>
      </c>
      <c r="N111" s="21">
        <v>8.5</v>
      </c>
      <c r="O111" s="19">
        <v>9.9980871648763205</v>
      </c>
      <c r="P111" s="21">
        <v>5.72</v>
      </c>
      <c r="Q111" s="19">
        <v>17.762334249999999</v>
      </c>
      <c r="R111" s="19">
        <v>2.16867703</v>
      </c>
      <c r="S111" s="21">
        <v>17.794791400000001</v>
      </c>
      <c r="T111" s="21">
        <v>21.750586160000001</v>
      </c>
      <c r="U111" s="21">
        <v>7.5897798190000003</v>
      </c>
      <c r="V111" s="21">
        <v>7610.203587</v>
      </c>
      <c r="W111" s="21">
        <v>10.92093206</v>
      </c>
      <c r="X111" s="21">
        <v>17.251122989999999</v>
      </c>
      <c r="Y111" s="21">
        <v>28.172055050000001</v>
      </c>
      <c r="Z111" s="21">
        <v>0.32789359200000001</v>
      </c>
      <c r="AA111" s="21">
        <v>0.38765123950000002</v>
      </c>
      <c r="AB111" s="21">
        <v>17.807539642214895</v>
      </c>
    </row>
    <row r="112" spans="1:28" ht="13.2">
      <c r="A112" s="20">
        <v>44384</v>
      </c>
      <c r="B112" s="21" t="s">
        <v>84</v>
      </c>
      <c r="C112" s="21" t="s">
        <v>90</v>
      </c>
      <c r="D112" s="21">
        <v>3</v>
      </c>
      <c r="E112" s="21">
        <v>302</v>
      </c>
      <c r="F112" s="21" t="s">
        <v>150</v>
      </c>
      <c r="G112" s="48" t="s">
        <v>148</v>
      </c>
      <c r="H112" s="48">
        <v>1.3200473653049141</v>
      </c>
      <c r="I112" s="21">
        <v>8</v>
      </c>
      <c r="J112" s="21">
        <v>0.91462884590000004</v>
      </c>
      <c r="K112" s="21">
        <v>2.1799859830000001E-3</v>
      </c>
      <c r="L112" s="21">
        <v>0.91244885990000002</v>
      </c>
      <c r="M112" s="21">
        <v>4.4000000000000004</v>
      </c>
      <c r="N112" s="21">
        <v>11</v>
      </c>
      <c r="O112" s="19">
        <v>8.7272582030235721</v>
      </c>
      <c r="P112" s="21">
        <v>3.43</v>
      </c>
      <c r="Q112" s="19">
        <v>14.84667842</v>
      </c>
      <c r="R112" s="19">
        <v>3.1855190179999999</v>
      </c>
      <c r="S112" s="21">
        <v>13.30030373</v>
      </c>
      <c r="T112" s="21">
        <v>17.338360040000001</v>
      </c>
      <c r="U112" s="21">
        <v>7.857912936</v>
      </c>
      <c r="V112" s="21">
        <v>8571.2133749999994</v>
      </c>
      <c r="W112" s="21">
        <v>8.3162242860000006</v>
      </c>
      <c r="X112" s="21">
        <v>17.460508010000002</v>
      </c>
      <c r="Y112" s="21">
        <v>25.776732290000002</v>
      </c>
      <c r="Z112" s="21">
        <v>0.31695500430000001</v>
      </c>
      <c r="AA112" s="21">
        <v>0.32262523389999997</v>
      </c>
      <c r="AB112" s="21">
        <v>11.974256804296122</v>
      </c>
    </row>
    <row r="113" spans="1:28" ht="13.2">
      <c r="A113" s="20">
        <v>44384</v>
      </c>
      <c r="B113" s="21" t="s">
        <v>84</v>
      </c>
      <c r="C113" s="21" t="s">
        <v>89</v>
      </c>
      <c r="D113" s="21">
        <v>4</v>
      </c>
      <c r="E113" s="21">
        <v>303</v>
      </c>
      <c r="F113" s="21" t="s">
        <v>150</v>
      </c>
      <c r="G113" s="48" t="s">
        <v>148</v>
      </c>
      <c r="H113" s="48">
        <v>1.4619143477402801</v>
      </c>
      <c r="I113" s="21">
        <v>8.06</v>
      </c>
      <c r="J113" s="21">
        <v>0.81499264410000005</v>
      </c>
      <c r="K113" s="21">
        <v>6.9437665640000002E-4</v>
      </c>
      <c r="L113" s="21">
        <v>0.8142982674</v>
      </c>
      <c r="M113" s="21">
        <v>5.2</v>
      </c>
      <c r="N113" s="21">
        <v>6.9</v>
      </c>
      <c r="O113" s="19">
        <v>7.4682785939749321</v>
      </c>
      <c r="P113" s="21">
        <v>4.22</v>
      </c>
      <c r="Q113" s="19">
        <v>18.246440669999998</v>
      </c>
      <c r="R113" s="19">
        <v>2.5929860009999999</v>
      </c>
      <c r="S113" s="21">
        <v>18.71214299</v>
      </c>
      <c r="T113" s="21">
        <v>23.249164629999999</v>
      </c>
      <c r="U113" s="21">
        <v>12.931493010000001</v>
      </c>
      <c r="V113" s="21">
        <v>7328.6346700000004</v>
      </c>
      <c r="W113" s="21">
        <v>2.9422986089999998</v>
      </c>
      <c r="X113" s="21">
        <v>16.32365609</v>
      </c>
      <c r="Y113" s="21">
        <v>19.265954700000002</v>
      </c>
      <c r="Z113" s="21">
        <v>0.2269799106</v>
      </c>
      <c r="AA113" s="21">
        <v>0.15272010420000001</v>
      </c>
      <c r="AB113" s="21">
        <v>11.932739597118466</v>
      </c>
    </row>
    <row r="114" spans="1:28" ht="13.2">
      <c r="A114" s="20">
        <v>44384</v>
      </c>
      <c r="B114" s="21" t="s">
        <v>84</v>
      </c>
      <c r="C114" s="21" t="s">
        <v>85</v>
      </c>
      <c r="D114" s="21">
        <v>5</v>
      </c>
      <c r="E114" s="21">
        <v>304</v>
      </c>
      <c r="F114" s="21" t="s">
        <v>150</v>
      </c>
      <c r="G114" s="48" t="s">
        <v>148</v>
      </c>
      <c r="H114" s="48">
        <v>1.3421038089599364</v>
      </c>
      <c r="I114" s="21">
        <v>7.94</v>
      </c>
      <c r="J114" s="21">
        <v>1.195134634</v>
      </c>
      <c r="K114" s="21">
        <v>5.2609510219999997E-3</v>
      </c>
      <c r="L114" s="21">
        <v>1.1898736830000001</v>
      </c>
      <c r="M114" s="21">
        <v>5.9</v>
      </c>
      <c r="N114" s="21">
        <v>18.88</v>
      </c>
      <c r="O114" s="19">
        <v>15.881362831274274</v>
      </c>
      <c r="P114" s="21">
        <v>5.14</v>
      </c>
      <c r="Q114" s="19">
        <v>36.333956090000001</v>
      </c>
      <c r="R114" s="19">
        <v>3.0001830329999999</v>
      </c>
      <c r="S114" s="21">
        <v>17.339730360000001</v>
      </c>
      <c r="T114" s="21">
        <v>22.623618650000001</v>
      </c>
      <c r="U114" s="21">
        <v>10.63261275</v>
      </c>
      <c r="V114" s="21">
        <v>9851.0916749999997</v>
      </c>
      <c r="W114" s="21">
        <v>10.051235439999999</v>
      </c>
      <c r="X114" s="21">
        <v>10.84533558</v>
      </c>
      <c r="Y114" s="21">
        <v>20.89657102</v>
      </c>
      <c r="Z114" s="21">
        <v>0.25134464290000003</v>
      </c>
      <c r="AA114" s="21">
        <v>0.4809992716</v>
      </c>
      <c r="AB114" s="21">
        <v>17.038215233378466</v>
      </c>
    </row>
    <row r="115" spans="1:28" ht="13.2">
      <c r="A115" s="20">
        <v>44384</v>
      </c>
      <c r="B115" s="21" t="s">
        <v>84</v>
      </c>
      <c r="C115" s="21" t="s">
        <v>90</v>
      </c>
      <c r="D115" s="21">
        <v>6</v>
      </c>
      <c r="E115" s="21">
        <v>305</v>
      </c>
      <c r="F115" s="21" t="s">
        <v>150</v>
      </c>
      <c r="G115" s="48" t="s">
        <v>148</v>
      </c>
      <c r="H115" s="48">
        <v>1.3060772317610683</v>
      </c>
      <c r="I115" s="21">
        <v>7.85</v>
      </c>
      <c r="J115" s="21">
        <v>1.788534906</v>
      </c>
      <c r="K115" s="21">
        <v>5.564277166E-2</v>
      </c>
      <c r="L115" s="21">
        <v>1.7328921340000001</v>
      </c>
      <c r="M115" s="21">
        <v>5.4</v>
      </c>
      <c r="N115" s="21">
        <v>8.84</v>
      </c>
      <c r="O115" s="19">
        <v>13.64993931718641</v>
      </c>
      <c r="P115" s="21">
        <v>7.52</v>
      </c>
      <c r="Q115" s="19">
        <v>44.410488970000003</v>
      </c>
      <c r="R115" s="19">
        <v>17.006107050000001</v>
      </c>
      <c r="S115" s="21">
        <v>26.203224299999999</v>
      </c>
      <c r="T115" s="21">
        <v>48.076814059999997</v>
      </c>
      <c r="U115" s="21">
        <v>28.71433317</v>
      </c>
      <c r="V115" s="21">
        <v>9402.7952659999992</v>
      </c>
      <c r="W115" s="21">
        <v>10.22332312</v>
      </c>
      <c r="X115" s="21">
        <v>9.8873699189999993</v>
      </c>
      <c r="Y115" s="21">
        <v>20.110693040000001</v>
      </c>
      <c r="Z115" s="21">
        <v>0.2207633339</v>
      </c>
      <c r="AA115" s="21">
        <v>0.50835260130000004</v>
      </c>
      <c r="AB115" s="21">
        <v>17.29924849259373</v>
      </c>
    </row>
    <row r="116" spans="1:28" ht="13.2">
      <c r="A116" s="20">
        <v>44384</v>
      </c>
      <c r="B116" s="21" t="s">
        <v>84</v>
      </c>
      <c r="C116" s="21" t="s">
        <v>89</v>
      </c>
      <c r="D116" s="21">
        <v>7</v>
      </c>
      <c r="E116" s="21">
        <v>306</v>
      </c>
      <c r="F116" s="21" t="s">
        <v>150</v>
      </c>
      <c r="G116" s="48" t="s">
        <v>148</v>
      </c>
      <c r="H116" s="48">
        <v>1.2526116702848495</v>
      </c>
      <c r="I116" s="21">
        <v>8.07</v>
      </c>
      <c r="J116" s="21">
        <v>0.84724049670000001</v>
      </c>
      <c r="K116" s="21">
        <v>1.0607401170000001E-3</v>
      </c>
      <c r="L116" s="21">
        <v>0.8461797566</v>
      </c>
      <c r="M116" s="21">
        <v>5</v>
      </c>
      <c r="N116" s="21">
        <v>7.68</v>
      </c>
      <c r="O116" s="19">
        <v>6.3657236927609073</v>
      </c>
      <c r="P116" s="21">
        <v>3.54</v>
      </c>
      <c r="Q116" s="19">
        <v>28.423631440000001</v>
      </c>
      <c r="R116" s="19">
        <v>6.0501123369999998</v>
      </c>
      <c r="S116" s="21">
        <v>13.563001059999999</v>
      </c>
      <c r="T116" s="21">
        <v>17.081208870000001</v>
      </c>
      <c r="U116" s="21">
        <v>7.7076203100000003</v>
      </c>
      <c r="V116" s="21">
        <v>5849.8191960000004</v>
      </c>
      <c r="W116" s="21">
        <v>4.1326825180000002</v>
      </c>
      <c r="X116" s="21">
        <v>23.821327539999999</v>
      </c>
      <c r="Y116" s="21">
        <v>27.954010050000001</v>
      </c>
      <c r="Z116" s="21">
        <v>0.31322463150000002</v>
      </c>
      <c r="AA116" s="21">
        <v>0.14783862889999999</v>
      </c>
      <c r="AB116" s="21">
        <v>9.6429258755967915</v>
      </c>
    </row>
    <row r="117" spans="1:28" ht="13.2">
      <c r="A117" s="20">
        <v>44384</v>
      </c>
      <c r="B117" s="21" t="s">
        <v>84</v>
      </c>
      <c r="C117" s="21" t="s">
        <v>85</v>
      </c>
      <c r="D117" s="21">
        <v>8</v>
      </c>
      <c r="E117" s="21">
        <v>307</v>
      </c>
      <c r="F117" s="21" t="s">
        <v>150</v>
      </c>
      <c r="G117" s="48" t="s">
        <v>148</v>
      </c>
      <c r="H117" s="48">
        <v>1.2968732320242089</v>
      </c>
      <c r="I117" s="21">
        <v>7.99</v>
      </c>
      <c r="J117" s="21">
        <v>1.367060095</v>
      </c>
      <c r="K117" s="21">
        <v>6.3256909970000001E-3</v>
      </c>
      <c r="L117" s="21">
        <v>1.360734404</v>
      </c>
      <c r="M117" s="21">
        <v>4.4000000000000004</v>
      </c>
      <c r="N117" s="21">
        <v>20.059999999999999</v>
      </c>
      <c r="O117" s="19">
        <v>16.937269372693709</v>
      </c>
      <c r="P117" s="21">
        <v>5.71</v>
      </c>
      <c r="Q117" s="19">
        <v>0.45939175199999999</v>
      </c>
      <c r="R117" s="19">
        <v>26.37063157</v>
      </c>
      <c r="S117" s="21">
        <v>16.398200169999999</v>
      </c>
      <c r="T117" s="21">
        <v>24.585017830000002</v>
      </c>
      <c r="U117" s="21">
        <v>8.8070904880000001</v>
      </c>
      <c r="V117" s="21">
        <v>7701.3357459999997</v>
      </c>
      <c r="W117" s="21">
        <v>13.46128201</v>
      </c>
      <c r="X117" s="21">
        <v>5.669456533</v>
      </c>
      <c r="Y117" s="21">
        <v>19.130738539999999</v>
      </c>
      <c r="Z117" s="21">
        <v>0.23481097000000001</v>
      </c>
      <c r="AA117" s="21">
        <v>0.70364675040000002</v>
      </c>
      <c r="AB117" s="21">
        <v>19.126969529637911</v>
      </c>
    </row>
    <row r="118" spans="1:28" ht="13.2">
      <c r="A118" s="20">
        <v>44384</v>
      </c>
      <c r="B118" s="21" t="s">
        <v>84</v>
      </c>
      <c r="C118" s="21" t="s">
        <v>90</v>
      </c>
      <c r="D118" s="21">
        <v>9</v>
      </c>
      <c r="E118" s="21">
        <v>308</v>
      </c>
      <c r="F118" s="21" t="s">
        <v>150</v>
      </c>
      <c r="G118" s="48" t="s">
        <v>148</v>
      </c>
      <c r="H118" s="48">
        <v>1.3270778238273797</v>
      </c>
      <c r="I118" s="21">
        <v>8.1300000000000008</v>
      </c>
      <c r="J118" s="21">
        <v>0.73957694969999999</v>
      </c>
      <c r="K118" s="21">
        <v>7.7469275650000002E-4</v>
      </c>
      <c r="L118" s="21">
        <v>0.73880225690000001</v>
      </c>
      <c r="M118" s="21">
        <v>6.8</v>
      </c>
      <c r="N118" s="21">
        <v>7.44</v>
      </c>
      <c r="O118" s="19">
        <v>7.247289204032441</v>
      </c>
      <c r="P118" s="21">
        <v>3.3</v>
      </c>
      <c r="Q118" s="19">
        <v>11.935989470000001</v>
      </c>
      <c r="R118" s="19">
        <v>2.903333763</v>
      </c>
      <c r="S118" s="21">
        <v>15.615569580000001</v>
      </c>
      <c r="T118" s="21">
        <v>15.73775597</v>
      </c>
      <c r="U118" s="21">
        <v>7.6139498229999996</v>
      </c>
      <c r="V118" s="21">
        <v>9965.752187</v>
      </c>
      <c r="W118" s="21">
        <v>5.2682313299999999</v>
      </c>
      <c r="X118" s="21">
        <v>13.20188228</v>
      </c>
      <c r="Y118" s="21">
        <v>18.470113609999999</v>
      </c>
      <c r="Z118" s="21">
        <v>0.2206911392</v>
      </c>
      <c r="AA118" s="21">
        <v>0.28523004470000002</v>
      </c>
      <c r="AB118" s="21">
        <v>8.8116270940381511</v>
      </c>
    </row>
    <row r="119" spans="1:28" ht="13.2">
      <c r="A119" s="20"/>
      <c r="B119" s="21"/>
      <c r="C119" s="21"/>
      <c r="D119" s="21"/>
      <c r="E119" s="21"/>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8" ht="13.2">
      <c r="A120" s="20"/>
      <c r="B120" s="21"/>
      <c r="C120" s="21"/>
      <c r="D120" s="21"/>
      <c r="E120" s="21"/>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8" ht="13.2">
      <c r="A121" s="20"/>
      <c r="B121" s="21"/>
      <c r="C121" s="21"/>
      <c r="D121" s="21"/>
      <c r="E121" s="21"/>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8" ht="13.2">
      <c r="A122" s="20"/>
      <c r="B122" s="21"/>
      <c r="C122" s="21"/>
      <c r="D122" s="21"/>
      <c r="E122" s="21"/>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8" ht="13.2">
      <c r="A123" s="20"/>
      <c r="B123" s="21"/>
      <c r="C123" s="21"/>
      <c r="D123" s="21"/>
      <c r="E123" s="21"/>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8" ht="13.2">
      <c r="A124" s="20"/>
      <c r="B124" s="21"/>
      <c r="C124" s="21"/>
      <c r="D124" s="21"/>
      <c r="E124" s="21"/>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8" ht="13.2">
      <c r="A125" s="20"/>
      <c r="B125" s="21"/>
      <c r="C125" s="21"/>
      <c r="D125" s="21"/>
      <c r="E125" s="21"/>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8" ht="13.2">
      <c r="A126" s="20"/>
      <c r="B126" s="21"/>
      <c r="C126" s="21"/>
      <c r="D126" s="21"/>
      <c r="E126" s="21"/>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8" ht="13.2">
      <c r="A127" s="20"/>
      <c r="B127" s="21"/>
      <c r="C127" s="21"/>
      <c r="D127" s="21"/>
      <c r="E127" s="21"/>
      <c r="F127" s="19"/>
      <c r="G127" s="19"/>
      <c r="H127" s="19"/>
      <c r="I127" s="19"/>
      <c r="J127" s="19"/>
      <c r="K127" s="19"/>
      <c r="L127" s="19"/>
      <c r="M127" s="19"/>
      <c r="N127" s="19"/>
      <c r="O127" s="19"/>
      <c r="P127" s="19"/>
      <c r="Q127" s="19"/>
      <c r="R127" s="19"/>
      <c r="S127" s="19"/>
      <c r="T127" s="19"/>
      <c r="U127" s="19"/>
      <c r="V127" s="19"/>
      <c r="W127" s="19"/>
      <c r="X127" s="19"/>
      <c r="Y127" s="19"/>
      <c r="Z127" s="19"/>
      <c r="AA127" s="19"/>
      <c r="AB127" s="21"/>
    </row>
    <row r="128" spans="1:28" ht="13.2">
      <c r="A128" s="20"/>
      <c r="B128" s="21"/>
      <c r="C128" s="21"/>
      <c r="D128" s="21"/>
      <c r="E128" s="21"/>
      <c r="F128" s="19"/>
      <c r="G128" s="19"/>
      <c r="H128" s="19"/>
      <c r="I128" s="19"/>
      <c r="J128" s="19"/>
      <c r="K128" s="19"/>
      <c r="L128" s="19"/>
      <c r="M128" s="19"/>
      <c r="N128" s="19"/>
      <c r="O128" s="19"/>
      <c r="P128" s="19"/>
      <c r="Q128" s="19"/>
      <c r="R128" s="19"/>
      <c r="S128" s="19"/>
      <c r="T128" s="19"/>
      <c r="U128" s="19"/>
      <c r="V128" s="19"/>
      <c r="W128" s="19"/>
      <c r="X128" s="19"/>
      <c r="Y128" s="19"/>
      <c r="Z128" s="19"/>
      <c r="AA128" s="19"/>
      <c r="AB128" s="21"/>
    </row>
    <row r="129" spans="1:28" ht="13.2">
      <c r="A129" s="20"/>
      <c r="B129" s="21"/>
      <c r="C129" s="21"/>
      <c r="D129" s="21"/>
      <c r="E129" s="21"/>
      <c r="F129" s="19"/>
      <c r="G129" s="19"/>
      <c r="H129" s="19"/>
      <c r="I129" s="19"/>
      <c r="J129" s="19"/>
      <c r="K129" s="19"/>
      <c r="L129" s="19"/>
      <c r="M129" s="19"/>
      <c r="N129" s="19"/>
      <c r="O129" s="19"/>
      <c r="P129" s="19"/>
      <c r="Q129" s="19"/>
      <c r="R129" s="19"/>
      <c r="S129" s="19"/>
      <c r="T129" s="19"/>
      <c r="U129" s="19"/>
      <c r="V129" s="19"/>
      <c r="W129" s="19"/>
      <c r="X129" s="19"/>
      <c r="Y129" s="19"/>
      <c r="Z129" s="19"/>
      <c r="AA129" s="19"/>
      <c r="AB129" s="21"/>
    </row>
    <row r="130" spans="1:28" ht="13.2">
      <c r="A130" s="20"/>
      <c r="B130" s="21"/>
      <c r="C130" s="21"/>
      <c r="D130" s="21"/>
      <c r="E130" s="21"/>
      <c r="F130" s="19"/>
      <c r="G130" s="19"/>
      <c r="H130" s="19"/>
      <c r="I130" s="19"/>
      <c r="J130" s="19"/>
      <c r="K130" s="19"/>
      <c r="L130" s="19"/>
      <c r="M130" s="19"/>
      <c r="N130" s="19"/>
      <c r="O130" s="19"/>
      <c r="P130" s="19"/>
      <c r="Q130" s="19"/>
      <c r="R130" s="19"/>
      <c r="S130" s="19"/>
      <c r="T130" s="19"/>
      <c r="U130" s="19"/>
      <c r="V130" s="19"/>
      <c r="W130" s="19"/>
      <c r="X130" s="19"/>
      <c r="Y130" s="19"/>
      <c r="Z130" s="19"/>
      <c r="AA130" s="19"/>
      <c r="AB130" s="21"/>
    </row>
    <row r="131" spans="1:28" ht="13.2">
      <c r="A131" s="20"/>
      <c r="B131" s="21"/>
      <c r="C131" s="21"/>
      <c r="D131" s="21"/>
      <c r="E131" s="21"/>
      <c r="F131" s="19"/>
      <c r="G131" s="19"/>
      <c r="H131" s="19"/>
      <c r="I131" s="19"/>
      <c r="J131" s="19"/>
      <c r="K131" s="19"/>
      <c r="L131" s="19"/>
      <c r="M131" s="19"/>
      <c r="N131" s="19"/>
      <c r="O131" s="19"/>
      <c r="P131" s="19"/>
      <c r="Q131" s="19"/>
      <c r="R131" s="19"/>
      <c r="S131" s="19"/>
      <c r="T131" s="19"/>
      <c r="U131" s="19"/>
      <c r="V131" s="19"/>
      <c r="W131" s="19"/>
      <c r="X131" s="19"/>
      <c r="Y131" s="19"/>
      <c r="Z131" s="19"/>
      <c r="AA131" s="19"/>
      <c r="AB131" s="21"/>
    </row>
    <row r="132" spans="1:28" ht="13.2">
      <c r="A132" s="20"/>
      <c r="B132" s="21"/>
      <c r="C132" s="21"/>
      <c r="D132" s="21"/>
      <c r="E132" s="21"/>
      <c r="F132" s="19"/>
      <c r="G132" s="19"/>
      <c r="H132" s="19"/>
      <c r="I132" s="19"/>
      <c r="J132" s="19"/>
      <c r="K132" s="19"/>
      <c r="L132" s="19"/>
      <c r="M132" s="19"/>
      <c r="N132" s="19"/>
      <c r="O132" s="19"/>
      <c r="P132" s="19"/>
      <c r="Q132" s="19"/>
      <c r="R132" s="19"/>
      <c r="S132" s="19"/>
      <c r="T132" s="19"/>
      <c r="U132" s="19"/>
      <c r="V132" s="19"/>
      <c r="W132" s="19"/>
      <c r="X132" s="19"/>
      <c r="Y132" s="19"/>
      <c r="Z132" s="19"/>
      <c r="AA132" s="19"/>
      <c r="AB132" s="21"/>
    </row>
    <row r="133" spans="1:28" ht="13.2">
      <c r="A133" s="20"/>
      <c r="B133" s="21"/>
      <c r="C133" s="21"/>
      <c r="D133" s="21"/>
      <c r="E133" s="21"/>
      <c r="F133" s="19"/>
      <c r="G133" s="19"/>
      <c r="H133" s="19"/>
      <c r="I133" s="19"/>
      <c r="J133" s="19"/>
      <c r="K133" s="19"/>
      <c r="L133" s="19"/>
      <c r="M133" s="19"/>
      <c r="N133" s="19"/>
      <c r="O133" s="19"/>
      <c r="P133" s="19"/>
      <c r="Q133" s="19"/>
      <c r="R133" s="19"/>
      <c r="S133" s="19"/>
      <c r="T133" s="19"/>
      <c r="U133" s="19"/>
      <c r="V133" s="19"/>
      <c r="W133" s="19"/>
      <c r="X133" s="19"/>
      <c r="Y133" s="19"/>
      <c r="Z133" s="19"/>
      <c r="AA133" s="19"/>
      <c r="AB133" s="21"/>
    </row>
    <row r="134" spans="1:28" ht="13.2">
      <c r="A134" s="20"/>
      <c r="B134" s="21"/>
      <c r="C134" s="21"/>
      <c r="D134" s="21"/>
      <c r="E134" s="21"/>
      <c r="F134" s="19"/>
      <c r="G134" s="19"/>
      <c r="H134" s="19"/>
      <c r="I134" s="19"/>
      <c r="J134" s="19"/>
      <c r="K134" s="19"/>
      <c r="L134" s="19"/>
      <c r="M134" s="19"/>
      <c r="N134" s="19"/>
      <c r="O134" s="19"/>
      <c r="P134" s="19"/>
      <c r="Q134" s="19"/>
      <c r="R134" s="19"/>
      <c r="S134" s="19"/>
      <c r="T134" s="19"/>
      <c r="U134" s="19"/>
      <c r="V134" s="19"/>
      <c r="W134" s="19"/>
      <c r="X134" s="19"/>
      <c r="Y134" s="19"/>
      <c r="Z134" s="19"/>
      <c r="AA134" s="19"/>
      <c r="AB134" s="21"/>
    </row>
    <row r="135" spans="1:28" ht="13.2">
      <c r="A135" s="20"/>
      <c r="B135" s="21"/>
      <c r="C135" s="21"/>
      <c r="D135" s="21"/>
      <c r="E135" s="21"/>
      <c r="F135" s="19"/>
      <c r="G135" s="19"/>
      <c r="H135" s="19"/>
      <c r="I135" s="19"/>
      <c r="J135" s="19"/>
      <c r="K135" s="19"/>
      <c r="L135" s="19"/>
      <c r="M135" s="19"/>
      <c r="N135" s="19"/>
      <c r="O135" s="19"/>
      <c r="P135" s="19"/>
      <c r="Q135" s="19"/>
      <c r="R135" s="19"/>
      <c r="S135" s="19"/>
      <c r="T135" s="19"/>
      <c r="U135" s="19"/>
      <c r="V135" s="19"/>
      <c r="W135" s="19"/>
      <c r="X135" s="19"/>
      <c r="Y135" s="19"/>
      <c r="Z135" s="19"/>
      <c r="AA135" s="19"/>
      <c r="AB135" s="21"/>
    </row>
    <row r="136" spans="1:28" ht="13.2">
      <c r="A136" s="20"/>
      <c r="B136" s="21"/>
      <c r="C136" s="21"/>
      <c r="D136" s="21"/>
      <c r="E136" s="21"/>
      <c r="F136" s="19"/>
      <c r="G136" s="19"/>
      <c r="H136" s="19"/>
      <c r="I136" s="19"/>
      <c r="J136" s="19"/>
      <c r="K136" s="19"/>
      <c r="L136" s="19"/>
      <c r="M136" s="19"/>
      <c r="N136" s="19"/>
      <c r="O136" s="19"/>
      <c r="P136" s="19"/>
      <c r="Q136" s="19"/>
      <c r="R136" s="19"/>
      <c r="S136" s="19"/>
      <c r="T136" s="19"/>
      <c r="U136" s="19"/>
      <c r="V136" s="19"/>
      <c r="W136" s="19"/>
      <c r="X136" s="19"/>
      <c r="Y136" s="19"/>
      <c r="Z136" s="19"/>
      <c r="AA136" s="19"/>
      <c r="AB136" s="21"/>
    </row>
    <row r="137" spans="1:28" ht="13.2">
      <c r="A137" s="20"/>
      <c r="B137" s="21"/>
      <c r="C137" s="21"/>
      <c r="D137" s="21"/>
      <c r="E137" s="21"/>
      <c r="F137" s="19"/>
      <c r="G137" s="19"/>
      <c r="H137" s="19"/>
      <c r="I137" s="19"/>
      <c r="J137" s="19"/>
      <c r="K137" s="19"/>
      <c r="L137" s="19"/>
      <c r="M137" s="19"/>
      <c r="N137" s="19"/>
      <c r="O137" s="19"/>
      <c r="P137" s="19"/>
      <c r="Q137" s="19"/>
      <c r="R137" s="19"/>
      <c r="S137" s="19"/>
      <c r="T137" s="19"/>
      <c r="U137" s="19"/>
      <c r="V137" s="19"/>
      <c r="W137" s="19"/>
      <c r="X137" s="19"/>
      <c r="Y137" s="19"/>
      <c r="Z137" s="19"/>
      <c r="AA137" s="19"/>
      <c r="AB137" s="21"/>
    </row>
    <row r="138" spans="1:28" ht="13.2">
      <c r="A138" s="20"/>
      <c r="B138" s="21"/>
      <c r="C138" s="21"/>
      <c r="D138" s="21"/>
      <c r="E138" s="21"/>
      <c r="F138" s="19"/>
      <c r="G138" s="19"/>
      <c r="H138" s="19"/>
      <c r="I138" s="19"/>
      <c r="J138" s="19"/>
      <c r="K138" s="19"/>
      <c r="L138" s="19"/>
      <c r="M138" s="19"/>
      <c r="N138" s="19"/>
      <c r="O138" s="19"/>
      <c r="P138" s="19"/>
      <c r="Q138" s="19"/>
      <c r="R138" s="19"/>
      <c r="S138" s="19"/>
      <c r="T138" s="19"/>
      <c r="U138" s="19"/>
      <c r="V138" s="19"/>
      <c r="W138" s="19"/>
      <c r="X138" s="19"/>
      <c r="Y138" s="19"/>
      <c r="Z138" s="19"/>
      <c r="AA138" s="19"/>
      <c r="AB138" s="21"/>
    </row>
    <row r="139" spans="1:28" ht="13.2">
      <c r="A139" s="20"/>
      <c r="B139" s="21"/>
      <c r="C139" s="21"/>
      <c r="D139" s="21"/>
      <c r="E139" s="21"/>
      <c r="F139" s="19"/>
      <c r="G139" s="19"/>
      <c r="H139" s="19"/>
      <c r="I139" s="19"/>
      <c r="J139" s="19"/>
      <c r="K139" s="19"/>
      <c r="L139" s="19"/>
      <c r="M139" s="19"/>
      <c r="N139" s="19"/>
      <c r="O139" s="19"/>
      <c r="P139" s="19"/>
      <c r="Q139" s="19"/>
      <c r="R139" s="19"/>
      <c r="S139" s="19"/>
      <c r="T139" s="19"/>
      <c r="U139" s="19"/>
      <c r="V139" s="19"/>
      <c r="W139" s="19"/>
      <c r="X139" s="19"/>
      <c r="Y139" s="19"/>
      <c r="Z139" s="19"/>
      <c r="AA139" s="19"/>
      <c r="AB139" s="21"/>
    </row>
    <row r="140" spans="1:28" ht="13.2">
      <c r="A140" s="20"/>
      <c r="B140" s="21"/>
      <c r="C140" s="21"/>
      <c r="D140" s="21"/>
      <c r="E140" s="21"/>
      <c r="F140" s="19"/>
      <c r="G140" s="19"/>
      <c r="H140" s="19"/>
      <c r="I140" s="19"/>
      <c r="J140" s="19"/>
      <c r="K140" s="19"/>
      <c r="L140" s="19"/>
      <c r="M140" s="19"/>
      <c r="N140" s="19"/>
      <c r="O140" s="19"/>
      <c r="P140" s="19"/>
      <c r="Q140" s="19"/>
      <c r="R140" s="19"/>
      <c r="S140" s="19"/>
      <c r="T140" s="19"/>
      <c r="U140" s="19"/>
      <c r="V140" s="19"/>
      <c r="W140" s="19"/>
      <c r="X140" s="19"/>
      <c r="Y140" s="19"/>
      <c r="Z140" s="19"/>
      <c r="AA140" s="19"/>
      <c r="AB140" s="21"/>
    </row>
    <row r="141" spans="1:28" ht="13.2">
      <c r="A141" s="20"/>
      <c r="B141" s="21"/>
      <c r="C141" s="21"/>
      <c r="D141" s="21"/>
      <c r="E141" s="21"/>
      <c r="F141" s="19"/>
      <c r="G141" s="19"/>
      <c r="H141" s="19"/>
      <c r="I141" s="19"/>
      <c r="J141" s="19"/>
      <c r="K141" s="19"/>
      <c r="L141" s="19"/>
      <c r="M141" s="19"/>
      <c r="N141" s="19"/>
      <c r="O141" s="19"/>
      <c r="P141" s="19"/>
      <c r="Q141" s="19"/>
      <c r="R141" s="19"/>
      <c r="S141" s="19"/>
      <c r="T141" s="19"/>
      <c r="U141" s="19"/>
      <c r="V141" s="19"/>
      <c r="W141" s="19"/>
      <c r="X141" s="19"/>
      <c r="Y141" s="19"/>
      <c r="Z141" s="19"/>
      <c r="AA141" s="19"/>
      <c r="AB141" s="21"/>
    </row>
    <row r="142" spans="1:28" ht="13.2">
      <c r="A142" s="20"/>
      <c r="B142" s="21"/>
      <c r="C142" s="21"/>
      <c r="D142" s="21"/>
      <c r="E142" s="21"/>
      <c r="F142" s="19"/>
      <c r="G142" s="19"/>
      <c r="H142" s="19"/>
      <c r="I142" s="19"/>
      <c r="J142" s="19"/>
      <c r="K142" s="19"/>
      <c r="L142" s="19"/>
      <c r="M142" s="19"/>
      <c r="N142" s="19"/>
      <c r="O142" s="19"/>
      <c r="P142" s="19"/>
      <c r="Q142" s="19"/>
      <c r="R142" s="19"/>
      <c r="S142" s="19"/>
      <c r="T142" s="19"/>
      <c r="U142" s="19"/>
      <c r="V142" s="19"/>
      <c r="W142" s="19"/>
      <c r="X142" s="19"/>
      <c r="Y142" s="19"/>
      <c r="Z142" s="19"/>
      <c r="AA142" s="19"/>
      <c r="AB142" s="21"/>
    </row>
    <row r="143" spans="1:28" ht="13.2">
      <c r="A143" s="20"/>
      <c r="B143" s="21"/>
      <c r="C143" s="21"/>
      <c r="D143" s="21"/>
      <c r="E143" s="21"/>
      <c r="F143" s="19"/>
      <c r="G143" s="19"/>
      <c r="H143" s="19"/>
      <c r="I143" s="19"/>
      <c r="J143" s="19"/>
      <c r="K143" s="19"/>
      <c r="L143" s="19"/>
      <c r="M143" s="19"/>
      <c r="N143" s="19"/>
      <c r="O143" s="19"/>
      <c r="P143" s="19"/>
      <c r="Q143" s="19"/>
      <c r="R143" s="19"/>
      <c r="S143" s="19"/>
      <c r="T143" s="19"/>
      <c r="U143" s="19"/>
      <c r="V143" s="19"/>
      <c r="W143" s="19"/>
      <c r="X143" s="19"/>
      <c r="Y143" s="19"/>
      <c r="Z143" s="19"/>
      <c r="AA143" s="19"/>
      <c r="AB143" s="21"/>
    </row>
    <row r="144" spans="1:28" ht="13.2">
      <c r="A144" s="20"/>
      <c r="B144" s="21"/>
      <c r="C144" s="21"/>
      <c r="D144" s="21"/>
      <c r="E144" s="21"/>
      <c r="F144" s="19"/>
      <c r="G144" s="19"/>
      <c r="H144" s="19"/>
      <c r="I144" s="19"/>
      <c r="J144" s="19"/>
      <c r="K144" s="19"/>
      <c r="L144" s="19"/>
      <c r="M144" s="19"/>
      <c r="N144" s="19"/>
      <c r="O144" s="19"/>
      <c r="P144" s="19"/>
      <c r="Q144" s="19"/>
      <c r="R144" s="19"/>
      <c r="S144" s="19"/>
      <c r="T144" s="19"/>
      <c r="U144" s="19"/>
      <c r="V144" s="19"/>
      <c r="W144" s="19"/>
      <c r="X144" s="19"/>
      <c r="Y144" s="19"/>
      <c r="Z144" s="19"/>
      <c r="AA144" s="19"/>
      <c r="AB144" s="21"/>
    </row>
    <row r="145" spans="1:28" ht="13.2">
      <c r="A145" s="20"/>
      <c r="B145" s="21"/>
      <c r="C145" s="21"/>
      <c r="D145" s="21"/>
      <c r="E145" s="21"/>
      <c r="F145" s="19"/>
      <c r="G145" s="19"/>
      <c r="H145" s="19"/>
      <c r="I145" s="19"/>
      <c r="J145" s="19"/>
      <c r="K145" s="19"/>
      <c r="L145" s="19"/>
      <c r="M145" s="19"/>
      <c r="N145" s="19"/>
      <c r="O145" s="19"/>
      <c r="P145" s="19"/>
      <c r="Q145" s="19"/>
      <c r="R145" s="19"/>
      <c r="S145" s="19"/>
      <c r="T145" s="19"/>
      <c r="U145" s="19"/>
      <c r="V145" s="19"/>
      <c r="W145" s="19"/>
      <c r="X145" s="19"/>
      <c r="Y145" s="19"/>
      <c r="Z145" s="19"/>
      <c r="AA145" s="19"/>
      <c r="AB145" s="21"/>
    </row>
    <row r="146" spans="1:28" ht="13.2">
      <c r="A146" s="20"/>
      <c r="B146" s="21"/>
      <c r="C146" s="21"/>
      <c r="D146" s="21"/>
      <c r="E146" s="21"/>
      <c r="F146" s="19"/>
      <c r="G146" s="19"/>
      <c r="H146" s="19"/>
      <c r="I146" s="19"/>
      <c r="J146" s="19"/>
      <c r="K146" s="19"/>
      <c r="L146" s="19"/>
      <c r="M146" s="19"/>
      <c r="N146" s="19"/>
      <c r="O146" s="19"/>
      <c r="P146" s="19"/>
      <c r="Q146" s="19"/>
      <c r="R146" s="19"/>
      <c r="S146" s="19"/>
      <c r="T146" s="19"/>
      <c r="U146" s="19"/>
      <c r="V146" s="19"/>
      <c r="W146" s="19"/>
      <c r="X146" s="19"/>
      <c r="Y146" s="19"/>
      <c r="Z146" s="19"/>
      <c r="AA146" s="19"/>
      <c r="AB146" s="21"/>
    </row>
    <row r="147" spans="1:28" ht="13.2">
      <c r="A147" s="20"/>
      <c r="B147" s="21"/>
      <c r="C147" s="21"/>
      <c r="D147" s="21"/>
      <c r="E147" s="21"/>
      <c r="F147" s="19"/>
      <c r="G147" s="19"/>
      <c r="H147" s="19"/>
      <c r="I147" s="19"/>
      <c r="J147" s="19"/>
      <c r="K147" s="19"/>
      <c r="L147" s="19"/>
      <c r="M147" s="19"/>
      <c r="N147" s="19"/>
      <c r="O147" s="19"/>
      <c r="P147" s="19"/>
      <c r="Q147" s="19"/>
      <c r="R147" s="19"/>
      <c r="S147" s="19"/>
      <c r="T147" s="19"/>
      <c r="U147" s="19"/>
      <c r="V147" s="19"/>
      <c r="W147" s="19"/>
      <c r="X147" s="19"/>
      <c r="Y147" s="19"/>
      <c r="Z147" s="19"/>
      <c r="AA147" s="19"/>
      <c r="AB147" s="21"/>
    </row>
    <row r="148" spans="1:28" ht="13.2">
      <c r="A148" s="20"/>
      <c r="B148" s="21"/>
      <c r="C148" s="21"/>
      <c r="D148" s="21"/>
      <c r="E148" s="21"/>
      <c r="F148" s="19"/>
      <c r="G148" s="19"/>
      <c r="H148" s="19"/>
      <c r="I148" s="19"/>
      <c r="J148" s="19"/>
      <c r="K148" s="19"/>
      <c r="L148" s="19"/>
      <c r="M148" s="19"/>
      <c r="N148" s="19"/>
      <c r="O148" s="19"/>
      <c r="P148" s="19"/>
      <c r="Q148" s="19"/>
      <c r="R148" s="19"/>
      <c r="S148" s="19"/>
      <c r="T148" s="19"/>
      <c r="U148" s="19"/>
      <c r="V148" s="19"/>
      <c r="W148" s="19"/>
      <c r="X148" s="19"/>
      <c r="Y148" s="19"/>
      <c r="Z148" s="19"/>
      <c r="AA148" s="19"/>
      <c r="AB148" s="21"/>
    </row>
    <row r="149" spans="1:28" ht="13.2">
      <c r="A149" s="20"/>
      <c r="B149" s="21"/>
      <c r="C149" s="21"/>
      <c r="D149" s="21"/>
      <c r="E149" s="21"/>
      <c r="F149" s="19"/>
      <c r="G149" s="19"/>
      <c r="H149" s="19"/>
      <c r="I149" s="19"/>
      <c r="J149" s="19"/>
      <c r="K149" s="19"/>
      <c r="L149" s="19"/>
      <c r="M149" s="19"/>
      <c r="N149" s="19"/>
      <c r="O149" s="19"/>
      <c r="P149" s="19"/>
      <c r="Q149" s="19"/>
      <c r="R149" s="19"/>
      <c r="S149" s="19"/>
      <c r="T149" s="19"/>
      <c r="U149" s="19"/>
      <c r="V149" s="19"/>
      <c r="W149" s="19"/>
      <c r="X149" s="19"/>
      <c r="Y149" s="19"/>
      <c r="Z149" s="19"/>
      <c r="AA149" s="19"/>
      <c r="AB149" s="21"/>
    </row>
    <row r="150" spans="1:28" ht="13.2">
      <c r="A150" s="20"/>
      <c r="B150" s="21"/>
      <c r="C150" s="21"/>
      <c r="D150" s="21"/>
      <c r="E150" s="21"/>
      <c r="F150" s="19"/>
      <c r="G150" s="19"/>
      <c r="H150" s="19"/>
      <c r="I150" s="19"/>
      <c r="J150" s="19"/>
      <c r="K150" s="19"/>
      <c r="L150" s="19"/>
      <c r="M150" s="19"/>
      <c r="N150" s="19"/>
      <c r="O150" s="19"/>
      <c r="P150" s="19"/>
      <c r="Q150" s="19"/>
      <c r="R150" s="19"/>
      <c r="S150" s="19"/>
      <c r="T150" s="19"/>
      <c r="U150" s="19"/>
      <c r="V150" s="19"/>
      <c r="W150" s="19"/>
      <c r="X150" s="19"/>
      <c r="Y150" s="19"/>
      <c r="Z150" s="19"/>
      <c r="AA150" s="19"/>
      <c r="AB150" s="21"/>
    </row>
    <row r="151" spans="1:28" ht="13.2">
      <c r="A151" s="20"/>
      <c r="B151" s="21"/>
      <c r="C151" s="21"/>
      <c r="D151" s="21"/>
      <c r="E151" s="21"/>
      <c r="F151" s="19"/>
      <c r="G151" s="19"/>
      <c r="H151" s="19"/>
      <c r="I151" s="19"/>
      <c r="J151" s="19"/>
      <c r="K151" s="19"/>
      <c r="L151" s="19"/>
      <c r="M151" s="19"/>
      <c r="N151" s="19"/>
      <c r="O151" s="19"/>
      <c r="P151" s="19"/>
      <c r="Q151" s="19"/>
      <c r="R151" s="19"/>
      <c r="S151" s="19"/>
      <c r="T151" s="19"/>
      <c r="U151" s="19"/>
      <c r="V151" s="19"/>
      <c r="W151" s="19"/>
      <c r="X151" s="19"/>
      <c r="Y151" s="19"/>
      <c r="Z151" s="19"/>
      <c r="AA151" s="19"/>
      <c r="AB151" s="21"/>
    </row>
    <row r="152" spans="1:28" ht="13.2">
      <c r="A152" s="20"/>
      <c r="B152" s="21"/>
      <c r="C152" s="21"/>
      <c r="D152" s="21"/>
      <c r="E152" s="21"/>
      <c r="F152" s="19"/>
      <c r="G152" s="19"/>
      <c r="H152" s="19"/>
      <c r="I152" s="19"/>
      <c r="J152" s="19"/>
      <c r="K152" s="19"/>
      <c r="L152" s="19"/>
      <c r="M152" s="19"/>
      <c r="N152" s="19"/>
      <c r="O152" s="19"/>
      <c r="P152" s="19"/>
      <c r="Q152" s="19"/>
      <c r="R152" s="19"/>
      <c r="S152" s="19"/>
      <c r="T152" s="19"/>
      <c r="U152" s="19"/>
      <c r="V152" s="19"/>
      <c r="W152" s="19"/>
      <c r="X152" s="19"/>
      <c r="Y152" s="19"/>
      <c r="Z152" s="19"/>
      <c r="AA152" s="19"/>
      <c r="AB152" s="21"/>
    </row>
    <row r="153" spans="1:28" ht="13.2">
      <c r="A153" s="20"/>
      <c r="B153" s="21"/>
      <c r="C153" s="21"/>
      <c r="D153" s="21"/>
      <c r="E153" s="21"/>
      <c r="F153" s="19"/>
      <c r="G153" s="19"/>
      <c r="H153" s="19"/>
      <c r="I153" s="19"/>
      <c r="J153" s="19"/>
      <c r="K153" s="19"/>
      <c r="L153" s="19"/>
      <c r="M153" s="19"/>
      <c r="N153" s="19"/>
      <c r="O153" s="19"/>
      <c r="P153" s="19"/>
      <c r="Q153" s="19"/>
      <c r="R153" s="19"/>
      <c r="S153" s="19"/>
      <c r="T153" s="19"/>
      <c r="U153" s="19"/>
      <c r="V153" s="19"/>
      <c r="W153" s="19"/>
      <c r="X153" s="19"/>
      <c r="Y153" s="19"/>
      <c r="Z153" s="19"/>
      <c r="AA153" s="19"/>
      <c r="AB153" s="21"/>
    </row>
    <row r="154" spans="1:28" ht="13.2">
      <c r="A154" s="20"/>
      <c r="B154" s="21"/>
      <c r="C154" s="21"/>
      <c r="D154" s="21"/>
      <c r="E154" s="21"/>
      <c r="F154" s="19"/>
      <c r="G154" s="19"/>
      <c r="H154" s="19"/>
      <c r="I154" s="19"/>
      <c r="J154" s="19"/>
      <c r="K154" s="19"/>
      <c r="L154" s="19"/>
      <c r="M154" s="19"/>
      <c r="N154" s="19"/>
      <c r="O154" s="19"/>
      <c r="P154" s="19"/>
      <c r="Q154" s="19"/>
      <c r="R154" s="19"/>
      <c r="S154" s="19"/>
      <c r="T154" s="19"/>
      <c r="U154" s="19"/>
      <c r="V154" s="19"/>
      <c r="W154" s="19"/>
      <c r="X154" s="19"/>
      <c r="Y154" s="19"/>
      <c r="Z154" s="19"/>
      <c r="AA154" s="19"/>
      <c r="AB154" s="21"/>
    </row>
    <row r="155" spans="1:28" ht="13.2">
      <c r="A155" s="20"/>
      <c r="B155" s="21"/>
      <c r="C155" s="21"/>
      <c r="D155" s="21"/>
      <c r="E155" s="21"/>
      <c r="F155" s="19"/>
      <c r="G155" s="19"/>
      <c r="H155" s="19"/>
      <c r="I155" s="19"/>
      <c r="J155" s="19"/>
      <c r="K155" s="19"/>
      <c r="L155" s="19"/>
      <c r="M155" s="19"/>
      <c r="N155" s="19"/>
      <c r="O155" s="19"/>
      <c r="P155" s="19"/>
      <c r="Q155" s="19"/>
      <c r="R155" s="19"/>
      <c r="S155" s="19"/>
      <c r="T155" s="19"/>
      <c r="U155" s="19"/>
      <c r="V155" s="19"/>
      <c r="W155" s="19"/>
      <c r="X155" s="19"/>
      <c r="Y155" s="19"/>
      <c r="Z155" s="19"/>
      <c r="AA155" s="19"/>
      <c r="AB155" s="21"/>
    </row>
    <row r="156" spans="1:28" ht="13.2">
      <c r="A156" s="20"/>
      <c r="B156" s="21"/>
      <c r="C156" s="21"/>
      <c r="D156" s="21"/>
      <c r="E156" s="21"/>
      <c r="F156" s="19"/>
      <c r="G156" s="19"/>
      <c r="H156" s="19"/>
      <c r="I156" s="19"/>
      <c r="J156" s="19"/>
      <c r="K156" s="19"/>
      <c r="L156" s="19"/>
      <c r="M156" s="19"/>
      <c r="N156" s="19"/>
      <c r="O156" s="19"/>
      <c r="P156" s="19"/>
      <c r="Q156" s="19"/>
      <c r="R156" s="19"/>
      <c r="S156" s="19"/>
      <c r="T156" s="19"/>
      <c r="U156" s="19"/>
      <c r="V156" s="19"/>
      <c r="W156" s="19"/>
      <c r="X156" s="19"/>
      <c r="Y156" s="19"/>
      <c r="Z156" s="19"/>
      <c r="AA156" s="19"/>
      <c r="AB156" s="21"/>
    </row>
    <row r="157" spans="1:28" ht="13.2">
      <c r="A157" s="20"/>
      <c r="B157" s="21"/>
      <c r="C157" s="21"/>
      <c r="D157" s="21"/>
      <c r="E157" s="21"/>
      <c r="F157" s="19"/>
      <c r="G157" s="19"/>
      <c r="H157" s="19"/>
      <c r="I157" s="19"/>
      <c r="J157" s="19"/>
      <c r="K157" s="19"/>
      <c r="L157" s="19"/>
      <c r="M157" s="19"/>
      <c r="N157" s="19"/>
      <c r="O157" s="19"/>
      <c r="P157" s="19"/>
      <c r="Q157" s="19"/>
      <c r="R157" s="19"/>
      <c r="S157" s="19"/>
      <c r="T157" s="19"/>
      <c r="U157" s="19"/>
      <c r="V157" s="19"/>
      <c r="W157" s="19"/>
      <c r="X157" s="19"/>
      <c r="Y157" s="19"/>
      <c r="Z157" s="19"/>
      <c r="AA157" s="19"/>
      <c r="AB157" s="21"/>
    </row>
    <row r="158" spans="1:28" ht="13.2">
      <c r="A158" s="20"/>
      <c r="B158" s="21"/>
      <c r="C158" s="21"/>
      <c r="D158" s="21"/>
      <c r="E158" s="21"/>
      <c r="F158" s="19"/>
      <c r="G158" s="19"/>
      <c r="H158" s="19"/>
      <c r="I158" s="19"/>
      <c r="J158" s="19"/>
      <c r="K158" s="19"/>
      <c r="L158" s="19"/>
      <c r="M158" s="19"/>
      <c r="N158" s="19"/>
      <c r="O158" s="19"/>
      <c r="P158" s="19"/>
      <c r="Q158" s="19"/>
      <c r="R158" s="19"/>
      <c r="S158" s="19"/>
      <c r="T158" s="19"/>
      <c r="U158" s="19"/>
      <c r="V158" s="19"/>
      <c r="W158" s="19"/>
      <c r="X158" s="19"/>
      <c r="Y158" s="19"/>
      <c r="Z158" s="19"/>
      <c r="AA158" s="19"/>
      <c r="AB158" s="21"/>
    </row>
    <row r="159" spans="1:28" ht="13.2">
      <c r="A159" s="20"/>
      <c r="B159" s="21"/>
      <c r="C159" s="21"/>
      <c r="D159" s="21"/>
      <c r="E159" s="21"/>
      <c r="F159" s="19"/>
      <c r="G159" s="19"/>
      <c r="H159" s="19"/>
      <c r="I159" s="19"/>
      <c r="J159" s="19"/>
      <c r="K159" s="19"/>
      <c r="L159" s="19"/>
      <c r="M159" s="19"/>
      <c r="N159" s="19"/>
      <c r="O159" s="19"/>
      <c r="P159" s="19"/>
      <c r="Q159" s="19"/>
      <c r="R159" s="19"/>
      <c r="S159" s="19"/>
      <c r="T159" s="19"/>
      <c r="U159" s="19"/>
      <c r="V159" s="19"/>
      <c r="W159" s="19"/>
      <c r="X159" s="19"/>
      <c r="Y159" s="19"/>
      <c r="Z159" s="19"/>
      <c r="AA159" s="19"/>
      <c r="AB159" s="21"/>
    </row>
    <row r="160" spans="1:28" ht="13.2">
      <c r="A160" s="20"/>
      <c r="B160" s="21"/>
      <c r="C160" s="21"/>
      <c r="D160" s="21"/>
      <c r="E160" s="21"/>
      <c r="F160" s="19"/>
      <c r="G160" s="19"/>
      <c r="H160" s="19"/>
      <c r="I160" s="19"/>
      <c r="J160" s="19"/>
      <c r="K160" s="19"/>
      <c r="L160" s="19"/>
      <c r="M160" s="19"/>
      <c r="N160" s="19"/>
      <c r="O160" s="19"/>
      <c r="P160" s="19"/>
      <c r="Q160" s="19"/>
      <c r="R160" s="19"/>
      <c r="S160" s="19"/>
      <c r="T160" s="19"/>
      <c r="U160" s="19"/>
      <c r="V160" s="19"/>
      <c r="W160" s="19"/>
      <c r="X160" s="19"/>
      <c r="Y160" s="19"/>
      <c r="Z160" s="19"/>
      <c r="AA160" s="19"/>
      <c r="AB160" s="21"/>
    </row>
    <row r="161" spans="1:28" ht="13.2">
      <c r="A161" s="20"/>
      <c r="B161" s="21"/>
      <c r="C161" s="21"/>
      <c r="D161" s="21"/>
      <c r="E161" s="21"/>
      <c r="F161" s="19"/>
      <c r="G161" s="19"/>
      <c r="H161" s="19"/>
      <c r="I161" s="19"/>
      <c r="J161" s="19"/>
      <c r="K161" s="19"/>
      <c r="L161" s="19"/>
      <c r="M161" s="19"/>
      <c r="N161" s="19"/>
      <c r="O161" s="19"/>
      <c r="P161" s="19"/>
      <c r="Q161" s="19"/>
      <c r="R161" s="19"/>
      <c r="S161" s="19"/>
      <c r="T161" s="19"/>
      <c r="U161" s="19"/>
      <c r="V161" s="19"/>
      <c r="W161" s="19"/>
      <c r="X161" s="19"/>
      <c r="Y161" s="19"/>
      <c r="Z161" s="19"/>
      <c r="AA161" s="19"/>
      <c r="AB161" s="21"/>
    </row>
    <row r="162" spans="1:28" ht="13.2">
      <c r="A162" s="20"/>
      <c r="B162" s="21"/>
      <c r="C162" s="21"/>
      <c r="D162" s="21"/>
      <c r="E162" s="21"/>
      <c r="F162" s="19"/>
      <c r="G162" s="19"/>
      <c r="H162" s="19"/>
      <c r="I162" s="19"/>
      <c r="J162" s="19"/>
      <c r="K162" s="19"/>
      <c r="L162" s="19"/>
      <c r="M162" s="19"/>
      <c r="N162" s="19"/>
      <c r="O162" s="19"/>
      <c r="P162" s="19"/>
      <c r="Q162" s="19"/>
      <c r="R162" s="19"/>
      <c r="S162" s="19"/>
      <c r="T162" s="19"/>
      <c r="U162" s="19"/>
      <c r="V162" s="19"/>
      <c r="W162" s="19"/>
      <c r="X162" s="19"/>
      <c r="Y162" s="19"/>
      <c r="Z162" s="19"/>
      <c r="AA162" s="19"/>
      <c r="AB162" s="21"/>
    </row>
    <row r="163" spans="1:28" ht="13.2">
      <c r="A163" s="20"/>
      <c r="B163" s="21"/>
      <c r="C163" s="21"/>
      <c r="D163" s="21"/>
      <c r="E163" s="21"/>
      <c r="F163" s="19"/>
      <c r="G163" s="19"/>
      <c r="H163" s="19"/>
      <c r="I163" s="19"/>
      <c r="J163" s="19"/>
      <c r="K163" s="19"/>
      <c r="L163" s="19"/>
      <c r="M163" s="19"/>
      <c r="N163" s="19"/>
      <c r="O163" s="19"/>
      <c r="P163" s="19"/>
      <c r="Q163" s="19"/>
      <c r="R163" s="19"/>
      <c r="S163" s="19"/>
      <c r="T163" s="19"/>
      <c r="U163" s="19"/>
      <c r="V163" s="19"/>
      <c r="W163" s="19"/>
      <c r="X163" s="19"/>
      <c r="Y163" s="19"/>
      <c r="Z163" s="19"/>
      <c r="AA163" s="19"/>
      <c r="AB163" s="21"/>
    </row>
    <row r="164" spans="1:28" ht="13.2">
      <c r="A164" s="20"/>
      <c r="B164" s="21"/>
      <c r="C164" s="21"/>
      <c r="D164" s="21"/>
      <c r="E164" s="21"/>
      <c r="F164" s="19"/>
      <c r="G164" s="19"/>
      <c r="H164" s="19"/>
      <c r="I164" s="19"/>
      <c r="J164" s="19"/>
      <c r="K164" s="19"/>
      <c r="L164" s="19"/>
      <c r="M164" s="19"/>
      <c r="N164" s="19"/>
      <c r="O164" s="19"/>
      <c r="P164" s="19"/>
      <c r="Q164" s="19"/>
      <c r="R164" s="19"/>
      <c r="S164" s="19"/>
      <c r="T164" s="19"/>
      <c r="U164" s="19"/>
      <c r="V164" s="19"/>
      <c r="W164" s="19"/>
      <c r="X164" s="19"/>
      <c r="Y164" s="19"/>
      <c r="Z164" s="19"/>
      <c r="AA164" s="19"/>
      <c r="AB164" s="21"/>
    </row>
    <row r="165" spans="1:28" ht="13.2">
      <c r="A165" s="20"/>
      <c r="B165" s="21"/>
      <c r="C165" s="21"/>
      <c r="D165" s="21"/>
      <c r="E165" s="21"/>
      <c r="F165" s="19"/>
      <c r="G165" s="19"/>
      <c r="H165" s="19"/>
      <c r="I165" s="19"/>
      <c r="J165" s="19"/>
      <c r="K165" s="19"/>
      <c r="L165" s="19"/>
      <c r="M165" s="19"/>
      <c r="N165" s="19"/>
      <c r="O165" s="19"/>
      <c r="P165" s="19"/>
      <c r="Q165" s="19"/>
      <c r="R165" s="19"/>
      <c r="S165" s="19"/>
      <c r="T165" s="19"/>
      <c r="U165" s="19"/>
      <c r="V165" s="19"/>
      <c r="W165" s="19"/>
      <c r="X165" s="19"/>
      <c r="Y165" s="19"/>
      <c r="Z165" s="19"/>
      <c r="AA165" s="19"/>
      <c r="AB165" s="21"/>
    </row>
    <row r="166" spans="1:28" ht="13.2">
      <c r="A166" s="20"/>
      <c r="B166" s="21"/>
      <c r="C166" s="21"/>
      <c r="D166" s="21"/>
      <c r="E166" s="21"/>
      <c r="F166" s="19"/>
      <c r="G166" s="19"/>
      <c r="H166" s="19"/>
      <c r="I166" s="19"/>
      <c r="J166" s="19"/>
      <c r="K166" s="19"/>
      <c r="L166" s="19"/>
      <c r="M166" s="19"/>
      <c r="N166" s="19"/>
      <c r="O166" s="19"/>
      <c r="P166" s="19"/>
      <c r="Q166" s="19"/>
      <c r="R166" s="19"/>
      <c r="S166" s="19"/>
      <c r="T166" s="19"/>
      <c r="U166" s="19"/>
      <c r="V166" s="19"/>
      <c r="W166" s="19"/>
      <c r="X166" s="19"/>
      <c r="Y166" s="19"/>
      <c r="Z166" s="19"/>
      <c r="AA166" s="19"/>
      <c r="AB166" s="21"/>
    </row>
    <row r="167" spans="1:28" ht="13.2">
      <c r="A167" s="20"/>
      <c r="B167" s="21"/>
      <c r="C167" s="21"/>
      <c r="D167" s="21"/>
      <c r="E167" s="21"/>
      <c r="F167" s="19"/>
      <c r="G167" s="19"/>
      <c r="H167" s="19"/>
      <c r="I167" s="19"/>
      <c r="J167" s="19"/>
      <c r="K167" s="19"/>
      <c r="L167" s="19"/>
      <c r="M167" s="19"/>
      <c r="N167" s="19"/>
      <c r="O167" s="19"/>
      <c r="P167" s="19"/>
      <c r="Q167" s="19"/>
      <c r="R167" s="19"/>
      <c r="S167" s="19"/>
      <c r="T167" s="19"/>
      <c r="U167" s="19"/>
      <c r="V167" s="19"/>
      <c r="W167" s="19"/>
      <c r="X167" s="19"/>
      <c r="Y167" s="19"/>
      <c r="Z167" s="19"/>
      <c r="AA167" s="19"/>
      <c r="AB167" s="21"/>
    </row>
    <row r="168" spans="1:28" ht="13.2">
      <c r="A168" s="20"/>
      <c r="B168" s="21"/>
      <c r="C168" s="21"/>
      <c r="D168" s="21"/>
      <c r="E168" s="21"/>
      <c r="F168" s="19"/>
      <c r="G168" s="19"/>
      <c r="H168" s="19"/>
      <c r="I168" s="19"/>
      <c r="J168" s="19"/>
      <c r="K168" s="19"/>
      <c r="L168" s="19"/>
      <c r="M168" s="19"/>
      <c r="N168" s="19"/>
      <c r="O168" s="19"/>
      <c r="P168" s="19"/>
      <c r="Q168" s="19"/>
      <c r="R168" s="19"/>
      <c r="S168" s="19"/>
      <c r="T168" s="19"/>
      <c r="U168" s="19"/>
      <c r="V168" s="19"/>
      <c r="W168" s="19"/>
      <c r="X168" s="19"/>
      <c r="Y168" s="19"/>
      <c r="Z168" s="19"/>
      <c r="AA168" s="19"/>
      <c r="AB168" s="21"/>
    </row>
    <row r="169" spans="1:28" ht="13.2">
      <c r="A169" s="20"/>
      <c r="B169" s="21"/>
      <c r="C169" s="21"/>
      <c r="D169" s="21"/>
      <c r="E169" s="21"/>
      <c r="F169" s="19"/>
      <c r="G169" s="19"/>
      <c r="H169" s="19"/>
      <c r="I169" s="19"/>
      <c r="J169" s="19"/>
      <c r="K169" s="19"/>
      <c r="L169" s="19"/>
      <c r="M169" s="19"/>
      <c r="N169" s="19"/>
      <c r="O169" s="19"/>
      <c r="P169" s="19"/>
      <c r="Q169" s="19"/>
      <c r="R169" s="19"/>
      <c r="S169" s="19"/>
      <c r="T169" s="19"/>
      <c r="U169" s="19"/>
      <c r="V169" s="19"/>
      <c r="W169" s="19"/>
      <c r="X169" s="19"/>
      <c r="Y169" s="19"/>
      <c r="Z169" s="19"/>
      <c r="AA169" s="19"/>
      <c r="AB169" s="21"/>
    </row>
    <row r="170" spans="1:28" ht="13.2">
      <c r="A170" s="20"/>
      <c r="B170" s="21"/>
      <c r="C170" s="21"/>
      <c r="D170" s="21"/>
      <c r="E170" s="21"/>
      <c r="F170" s="19"/>
      <c r="G170" s="19"/>
      <c r="H170" s="19"/>
      <c r="I170" s="19"/>
      <c r="J170" s="19"/>
      <c r="K170" s="19"/>
      <c r="L170" s="19"/>
      <c r="M170" s="19"/>
      <c r="N170" s="19"/>
      <c r="O170" s="19"/>
      <c r="P170" s="19"/>
      <c r="Q170" s="19"/>
      <c r="R170" s="19"/>
      <c r="S170" s="19"/>
      <c r="T170" s="19"/>
      <c r="U170" s="19"/>
      <c r="V170" s="19"/>
      <c r="W170" s="19"/>
      <c r="X170" s="19"/>
      <c r="Y170" s="19"/>
      <c r="Z170" s="19"/>
      <c r="AA170" s="19"/>
      <c r="AB170" s="21"/>
    </row>
    <row r="171" spans="1:28" ht="13.2">
      <c r="A171" s="20"/>
      <c r="B171" s="21"/>
      <c r="C171" s="21"/>
      <c r="D171" s="21"/>
      <c r="E171" s="21"/>
      <c r="F171" s="19"/>
      <c r="G171" s="19"/>
      <c r="H171" s="19"/>
      <c r="I171" s="19"/>
      <c r="J171" s="19"/>
      <c r="K171" s="19"/>
      <c r="L171" s="19"/>
      <c r="M171" s="19"/>
      <c r="N171" s="19"/>
      <c r="O171" s="19"/>
      <c r="P171" s="19"/>
      <c r="Q171" s="19"/>
      <c r="R171" s="19"/>
      <c r="S171" s="19"/>
      <c r="T171" s="19"/>
      <c r="U171" s="19"/>
      <c r="V171" s="19"/>
      <c r="W171" s="19"/>
      <c r="X171" s="19"/>
      <c r="Y171" s="19"/>
      <c r="Z171" s="19"/>
      <c r="AA171" s="19"/>
      <c r="AB171" s="21"/>
    </row>
    <row r="172" spans="1:28" ht="13.2">
      <c r="A172" s="20"/>
      <c r="B172" s="21"/>
      <c r="C172" s="21"/>
      <c r="D172" s="21"/>
      <c r="E172" s="21"/>
      <c r="F172" s="19"/>
      <c r="G172" s="19"/>
      <c r="H172" s="19"/>
      <c r="I172" s="19"/>
      <c r="J172" s="19"/>
      <c r="K172" s="19"/>
      <c r="L172" s="19"/>
      <c r="M172" s="19"/>
      <c r="N172" s="19"/>
      <c r="O172" s="19"/>
      <c r="P172" s="19"/>
      <c r="Q172" s="19"/>
      <c r="R172" s="19"/>
      <c r="S172" s="19"/>
      <c r="T172" s="19"/>
      <c r="U172" s="19"/>
      <c r="V172" s="19"/>
      <c r="W172" s="19"/>
      <c r="X172" s="19"/>
      <c r="Y172" s="19"/>
      <c r="Z172" s="19"/>
      <c r="AA172" s="19"/>
      <c r="AB172" s="21"/>
    </row>
    <row r="173" spans="1:28" ht="13.2">
      <c r="A173" s="20"/>
      <c r="B173" s="21"/>
      <c r="C173" s="21"/>
      <c r="D173" s="21"/>
      <c r="E173" s="21"/>
      <c r="F173" s="19"/>
      <c r="G173" s="19"/>
      <c r="H173" s="19"/>
      <c r="I173" s="19"/>
      <c r="J173" s="19"/>
      <c r="K173" s="19"/>
      <c r="L173" s="19"/>
      <c r="M173" s="19"/>
      <c r="N173" s="19"/>
      <c r="O173" s="19"/>
      <c r="P173" s="19"/>
      <c r="Q173" s="19"/>
      <c r="R173" s="19"/>
      <c r="S173" s="19"/>
      <c r="T173" s="19"/>
      <c r="U173" s="19"/>
      <c r="V173" s="19"/>
      <c r="W173" s="19"/>
      <c r="X173" s="19"/>
      <c r="Y173" s="19"/>
      <c r="Z173" s="19"/>
      <c r="AA173" s="19"/>
      <c r="AB173" s="21"/>
    </row>
    <row r="174" spans="1:28" ht="13.2">
      <c r="A174" s="20"/>
      <c r="B174" s="21"/>
      <c r="C174" s="21"/>
      <c r="D174" s="21"/>
      <c r="E174" s="21"/>
      <c r="F174" s="19"/>
      <c r="G174" s="19"/>
      <c r="H174" s="19"/>
      <c r="I174" s="19"/>
      <c r="J174" s="19"/>
      <c r="K174" s="19"/>
      <c r="L174" s="19"/>
      <c r="M174" s="19"/>
      <c r="N174" s="19"/>
      <c r="O174" s="19"/>
      <c r="P174" s="19"/>
      <c r="Q174" s="19"/>
      <c r="R174" s="19"/>
      <c r="S174" s="19"/>
      <c r="T174" s="19"/>
      <c r="U174" s="19"/>
      <c r="V174" s="19"/>
      <c r="W174" s="19"/>
      <c r="X174" s="19"/>
      <c r="Y174" s="19"/>
      <c r="Z174" s="19"/>
      <c r="AA174" s="19"/>
      <c r="AB174" s="21"/>
    </row>
    <row r="175" spans="1:28" ht="13.2">
      <c r="A175" s="20"/>
      <c r="B175" s="21"/>
      <c r="C175" s="21"/>
      <c r="D175" s="21"/>
      <c r="E175" s="21"/>
      <c r="F175" s="19"/>
      <c r="G175" s="19"/>
      <c r="H175" s="19"/>
      <c r="I175" s="19"/>
      <c r="J175" s="19"/>
      <c r="K175" s="19"/>
      <c r="L175" s="19"/>
      <c r="M175" s="19"/>
      <c r="N175" s="19"/>
      <c r="O175" s="19"/>
      <c r="P175" s="19"/>
      <c r="Q175" s="19"/>
      <c r="R175" s="19"/>
      <c r="S175" s="19"/>
      <c r="T175" s="19"/>
      <c r="U175" s="19"/>
      <c r="V175" s="19"/>
      <c r="W175" s="19"/>
      <c r="X175" s="19"/>
      <c r="Y175" s="19"/>
      <c r="Z175" s="19"/>
      <c r="AA175" s="19"/>
      <c r="AB175" s="21"/>
    </row>
    <row r="176" spans="1:28" ht="13.2">
      <c r="A176" s="20"/>
      <c r="B176" s="21"/>
      <c r="C176" s="21"/>
      <c r="D176" s="21"/>
      <c r="E176" s="21"/>
      <c r="F176" s="19"/>
      <c r="G176" s="19"/>
      <c r="H176" s="19"/>
      <c r="I176" s="19"/>
      <c r="J176" s="19"/>
      <c r="K176" s="19"/>
      <c r="L176" s="19"/>
      <c r="M176" s="19"/>
      <c r="N176" s="19"/>
      <c r="O176" s="19"/>
      <c r="P176" s="19"/>
      <c r="Q176" s="19"/>
      <c r="R176" s="19"/>
      <c r="S176" s="19"/>
      <c r="T176" s="19"/>
      <c r="U176" s="19"/>
      <c r="V176" s="19"/>
      <c r="W176" s="19"/>
      <c r="X176" s="19"/>
      <c r="Y176" s="19"/>
      <c r="Z176" s="19"/>
      <c r="AA176" s="19"/>
      <c r="AB176" s="21"/>
    </row>
    <row r="177" spans="1:28" ht="13.2">
      <c r="A177" s="20"/>
      <c r="B177" s="21"/>
      <c r="C177" s="21"/>
      <c r="D177" s="21"/>
      <c r="E177" s="21"/>
      <c r="F177" s="19"/>
      <c r="G177" s="19"/>
      <c r="H177" s="19"/>
      <c r="I177" s="19"/>
      <c r="J177" s="19"/>
      <c r="K177" s="19"/>
      <c r="L177" s="19"/>
      <c r="M177" s="19"/>
      <c r="N177" s="19"/>
      <c r="O177" s="19"/>
      <c r="P177" s="19"/>
      <c r="Q177" s="19"/>
      <c r="R177" s="19"/>
      <c r="S177" s="19"/>
      <c r="T177" s="19"/>
      <c r="U177" s="19"/>
      <c r="V177" s="19"/>
      <c r="W177" s="19"/>
      <c r="X177" s="19"/>
      <c r="Y177" s="19"/>
      <c r="Z177" s="19"/>
      <c r="AA177" s="19"/>
      <c r="AB177" s="21"/>
    </row>
    <row r="178" spans="1:28" ht="13.2">
      <c r="A178" s="20"/>
      <c r="B178" s="21"/>
      <c r="C178" s="21"/>
      <c r="D178" s="21"/>
      <c r="E178" s="21"/>
      <c r="F178" s="19"/>
      <c r="G178" s="19"/>
      <c r="H178" s="19"/>
      <c r="I178" s="19"/>
      <c r="J178" s="19"/>
      <c r="K178" s="19"/>
      <c r="L178" s="19"/>
      <c r="M178" s="19"/>
      <c r="N178" s="19"/>
      <c r="O178" s="19"/>
      <c r="P178" s="19"/>
      <c r="Q178" s="19"/>
      <c r="R178" s="19"/>
      <c r="S178" s="19"/>
      <c r="T178" s="19"/>
      <c r="U178" s="19"/>
      <c r="V178" s="19"/>
      <c r="W178" s="19"/>
      <c r="X178" s="19"/>
      <c r="Y178" s="19"/>
      <c r="Z178" s="19"/>
      <c r="AA178" s="19"/>
      <c r="AB178" s="21"/>
    </row>
    <row r="179" spans="1:28" ht="13.2">
      <c r="A179" s="20"/>
      <c r="B179" s="21"/>
      <c r="C179" s="21"/>
      <c r="D179" s="21"/>
      <c r="E179" s="21"/>
      <c r="F179" s="19"/>
      <c r="G179" s="19"/>
      <c r="H179" s="19"/>
      <c r="I179" s="19"/>
      <c r="J179" s="19"/>
      <c r="K179" s="19"/>
      <c r="L179" s="19"/>
      <c r="M179" s="19"/>
      <c r="N179" s="19"/>
      <c r="O179" s="19"/>
      <c r="P179" s="19"/>
      <c r="Q179" s="19"/>
      <c r="R179" s="19"/>
      <c r="S179" s="19"/>
      <c r="T179" s="19"/>
      <c r="U179" s="19"/>
      <c r="V179" s="19"/>
      <c r="W179" s="19"/>
      <c r="X179" s="19"/>
      <c r="Y179" s="19"/>
      <c r="Z179" s="19"/>
      <c r="AA179" s="19"/>
      <c r="AB179" s="21"/>
    </row>
    <row r="180" spans="1:28" ht="13.2">
      <c r="A180" s="20"/>
      <c r="B180" s="21"/>
      <c r="C180" s="21"/>
      <c r="D180" s="21"/>
      <c r="E180" s="21"/>
      <c r="F180" s="19"/>
      <c r="G180" s="19"/>
      <c r="H180" s="19"/>
      <c r="I180" s="19"/>
      <c r="J180" s="19"/>
      <c r="K180" s="19"/>
      <c r="L180" s="19"/>
      <c r="M180" s="19"/>
      <c r="N180" s="19"/>
      <c r="O180" s="19"/>
      <c r="P180" s="19"/>
      <c r="Q180" s="19"/>
      <c r="R180" s="19"/>
      <c r="S180" s="19"/>
      <c r="T180" s="19"/>
      <c r="U180" s="19"/>
      <c r="V180" s="19"/>
      <c r="W180" s="19"/>
      <c r="X180" s="19"/>
      <c r="Y180" s="19"/>
      <c r="Z180" s="19"/>
      <c r="AA180" s="19"/>
      <c r="AB180" s="21"/>
    </row>
    <row r="181" spans="1:28" ht="13.2">
      <c r="A181" s="20"/>
      <c r="B181" s="21"/>
      <c r="C181" s="21"/>
      <c r="D181" s="21"/>
      <c r="E181" s="21"/>
      <c r="F181" s="19"/>
      <c r="G181" s="19"/>
      <c r="H181" s="19"/>
      <c r="I181" s="19"/>
      <c r="J181" s="19"/>
      <c r="K181" s="19"/>
      <c r="L181" s="19"/>
      <c r="M181" s="19"/>
      <c r="N181" s="19"/>
      <c r="O181" s="19"/>
      <c r="P181" s="19"/>
      <c r="Q181" s="19"/>
      <c r="R181" s="19"/>
      <c r="S181" s="19"/>
      <c r="T181" s="19"/>
      <c r="U181" s="19"/>
      <c r="V181" s="19"/>
      <c r="W181" s="19"/>
      <c r="X181" s="19"/>
      <c r="Y181" s="19"/>
      <c r="Z181" s="19"/>
      <c r="AA181" s="19"/>
      <c r="AB181" s="21"/>
    </row>
    <row r="182" spans="1:28" ht="13.2">
      <c r="A182" s="20"/>
      <c r="B182" s="21"/>
      <c r="C182" s="21"/>
      <c r="D182" s="21"/>
      <c r="E182" s="21"/>
      <c r="F182" s="19"/>
      <c r="G182" s="19"/>
      <c r="H182" s="19"/>
      <c r="I182" s="19"/>
      <c r="J182" s="19"/>
      <c r="K182" s="19"/>
      <c r="L182" s="19"/>
      <c r="M182" s="19"/>
      <c r="N182" s="19"/>
      <c r="O182" s="19"/>
      <c r="P182" s="19"/>
      <c r="Q182" s="19"/>
      <c r="R182" s="19"/>
      <c r="S182" s="19"/>
      <c r="T182" s="19"/>
      <c r="U182" s="19"/>
      <c r="V182" s="19"/>
      <c r="W182" s="19"/>
      <c r="X182" s="19"/>
      <c r="Y182" s="19"/>
      <c r="Z182" s="19"/>
      <c r="AA182" s="19"/>
      <c r="AB182" s="21"/>
    </row>
    <row r="183" spans="1:28" ht="13.2">
      <c r="A183" s="20"/>
      <c r="B183" s="21"/>
      <c r="C183" s="21"/>
      <c r="D183" s="21"/>
      <c r="E183" s="21"/>
      <c r="F183" s="19"/>
      <c r="G183" s="19"/>
      <c r="H183" s="19"/>
      <c r="I183" s="19"/>
      <c r="J183" s="19"/>
      <c r="K183" s="19"/>
      <c r="L183" s="19"/>
      <c r="M183" s="19"/>
      <c r="N183" s="19"/>
      <c r="O183" s="19"/>
      <c r="P183" s="19"/>
      <c r="Q183" s="19"/>
      <c r="R183" s="19"/>
      <c r="S183" s="19"/>
      <c r="T183" s="19"/>
      <c r="U183" s="19"/>
      <c r="V183" s="19"/>
      <c r="W183" s="19"/>
      <c r="X183" s="19"/>
      <c r="Y183" s="19"/>
      <c r="Z183" s="19"/>
      <c r="AA183" s="19"/>
      <c r="AB183" s="21"/>
    </row>
    <row r="184" spans="1:28" ht="13.2">
      <c r="A184" s="20"/>
      <c r="B184" s="21"/>
      <c r="C184" s="21"/>
      <c r="D184" s="21"/>
      <c r="E184" s="21"/>
      <c r="F184" s="19"/>
      <c r="G184" s="19"/>
      <c r="H184" s="19"/>
      <c r="I184" s="19"/>
      <c r="J184" s="19"/>
      <c r="K184" s="19"/>
      <c r="L184" s="19"/>
      <c r="M184" s="19"/>
      <c r="N184" s="19"/>
      <c r="O184" s="19"/>
      <c r="P184" s="19"/>
      <c r="Q184" s="19"/>
      <c r="R184" s="19"/>
      <c r="S184" s="19"/>
      <c r="T184" s="19"/>
      <c r="U184" s="19"/>
      <c r="V184" s="19"/>
      <c r="W184" s="19"/>
      <c r="X184" s="19"/>
      <c r="Y184" s="19"/>
      <c r="Z184" s="19"/>
      <c r="AA184" s="19"/>
      <c r="AB184" s="21"/>
    </row>
    <row r="185" spans="1:28" ht="13.2">
      <c r="A185" s="20"/>
      <c r="B185" s="21"/>
      <c r="C185" s="21"/>
      <c r="D185" s="21"/>
      <c r="E185" s="21"/>
      <c r="F185" s="19"/>
      <c r="G185" s="19"/>
      <c r="H185" s="19"/>
      <c r="I185" s="19"/>
      <c r="J185" s="19"/>
      <c r="K185" s="19"/>
      <c r="L185" s="19"/>
      <c r="M185" s="19"/>
      <c r="N185" s="19"/>
      <c r="O185" s="19"/>
      <c r="P185" s="19"/>
      <c r="Q185" s="19"/>
      <c r="R185" s="19"/>
      <c r="S185" s="19"/>
      <c r="T185" s="19"/>
      <c r="U185" s="19"/>
      <c r="V185" s="19"/>
      <c r="W185" s="19"/>
      <c r="X185" s="19"/>
      <c r="Y185" s="19"/>
      <c r="Z185" s="19"/>
      <c r="AA185" s="19"/>
      <c r="AB185" s="21"/>
    </row>
    <row r="186" spans="1:28" ht="13.2">
      <c r="A186" s="20"/>
      <c r="B186" s="21"/>
      <c r="C186" s="21"/>
      <c r="D186" s="21"/>
      <c r="E186" s="21"/>
      <c r="F186" s="19"/>
      <c r="G186" s="19"/>
      <c r="H186" s="19"/>
      <c r="I186" s="19"/>
      <c r="J186" s="19"/>
      <c r="K186" s="19"/>
      <c r="L186" s="19"/>
      <c r="M186" s="19"/>
      <c r="N186" s="19"/>
      <c r="O186" s="19"/>
      <c r="P186" s="19"/>
      <c r="Q186" s="19"/>
      <c r="R186" s="19"/>
      <c r="S186" s="19"/>
      <c r="T186" s="19"/>
      <c r="U186" s="19"/>
      <c r="V186" s="19"/>
      <c r="W186" s="19"/>
      <c r="X186" s="19"/>
      <c r="Y186" s="19"/>
      <c r="Z186" s="19"/>
      <c r="AA186" s="19"/>
      <c r="AB186" s="21"/>
    </row>
    <row r="187" spans="1:28" ht="13.2">
      <c r="A187" s="20"/>
      <c r="B187" s="21"/>
      <c r="C187" s="21"/>
      <c r="D187" s="21"/>
      <c r="E187" s="21"/>
      <c r="F187" s="19"/>
      <c r="G187" s="19"/>
      <c r="H187" s="19"/>
      <c r="I187" s="19"/>
      <c r="J187" s="19"/>
      <c r="K187" s="19"/>
      <c r="L187" s="19"/>
      <c r="M187" s="19"/>
      <c r="N187" s="19"/>
      <c r="O187" s="19"/>
      <c r="P187" s="19"/>
      <c r="Q187" s="19"/>
      <c r="R187" s="19"/>
      <c r="S187" s="19"/>
      <c r="T187" s="19"/>
      <c r="U187" s="19"/>
      <c r="V187" s="19"/>
      <c r="W187" s="19"/>
      <c r="X187" s="19"/>
      <c r="Y187" s="19"/>
      <c r="Z187" s="19"/>
      <c r="AA187" s="19"/>
      <c r="AB187" s="21"/>
    </row>
    <row r="188" spans="1:28" ht="13.2">
      <c r="A188" s="20"/>
      <c r="B188" s="21"/>
      <c r="C188" s="21"/>
      <c r="D188" s="21"/>
      <c r="E188" s="21"/>
      <c r="F188" s="19"/>
      <c r="G188" s="19"/>
      <c r="H188" s="19"/>
      <c r="I188" s="19"/>
      <c r="J188" s="19"/>
      <c r="K188" s="19"/>
      <c r="L188" s="19"/>
      <c r="M188" s="19"/>
      <c r="N188" s="19"/>
      <c r="O188" s="19"/>
      <c r="P188" s="19"/>
      <c r="Q188" s="19"/>
      <c r="R188" s="19"/>
      <c r="S188" s="19"/>
      <c r="T188" s="19"/>
      <c r="U188" s="19"/>
      <c r="V188" s="19"/>
      <c r="W188" s="19"/>
      <c r="X188" s="19"/>
      <c r="Y188" s="19"/>
      <c r="Z188" s="19"/>
      <c r="AA188" s="19"/>
      <c r="AB188" s="21"/>
    </row>
    <row r="189" spans="1:28" ht="13.2">
      <c r="A189" s="20"/>
      <c r="B189" s="21"/>
      <c r="C189" s="21"/>
      <c r="D189" s="21"/>
      <c r="E189" s="21"/>
      <c r="F189" s="19"/>
      <c r="G189" s="19"/>
      <c r="H189" s="19"/>
      <c r="I189" s="19"/>
      <c r="J189" s="19"/>
      <c r="K189" s="19"/>
      <c r="L189" s="19"/>
      <c r="M189" s="19"/>
      <c r="N189" s="19"/>
      <c r="O189" s="19"/>
      <c r="P189" s="19"/>
      <c r="Q189" s="19"/>
      <c r="R189" s="19"/>
      <c r="S189" s="19"/>
      <c r="T189" s="19"/>
      <c r="U189" s="19"/>
      <c r="V189" s="19"/>
      <c r="W189" s="19"/>
      <c r="X189" s="19"/>
      <c r="Y189" s="19"/>
      <c r="Z189" s="19"/>
      <c r="AA189" s="19"/>
      <c r="AB189" s="21"/>
    </row>
    <row r="190" spans="1:28" ht="13.2">
      <c r="A190" s="20"/>
      <c r="B190" s="21"/>
      <c r="C190" s="21"/>
      <c r="D190" s="21"/>
      <c r="E190" s="21"/>
      <c r="F190" s="19"/>
      <c r="G190" s="19"/>
      <c r="H190" s="19"/>
      <c r="I190" s="19"/>
      <c r="J190" s="19"/>
      <c r="K190" s="19"/>
      <c r="L190" s="19"/>
      <c r="M190" s="19"/>
      <c r="N190" s="19"/>
      <c r="O190" s="19"/>
      <c r="P190" s="19"/>
      <c r="Q190" s="19"/>
      <c r="R190" s="19"/>
      <c r="S190" s="19"/>
      <c r="T190" s="19"/>
      <c r="U190" s="19"/>
      <c r="V190" s="19"/>
      <c r="W190" s="19"/>
      <c r="X190" s="19"/>
      <c r="Y190" s="19"/>
      <c r="Z190" s="19"/>
      <c r="AA190" s="19"/>
      <c r="AB190" s="21"/>
    </row>
    <row r="191" spans="1:28" ht="13.2">
      <c r="A191" s="20"/>
      <c r="B191" s="21"/>
      <c r="C191" s="21"/>
      <c r="D191" s="21"/>
      <c r="E191" s="21"/>
      <c r="F191" s="19"/>
      <c r="G191" s="19"/>
      <c r="H191" s="19"/>
      <c r="I191" s="19"/>
      <c r="J191" s="19"/>
      <c r="K191" s="19"/>
      <c r="L191" s="19"/>
      <c r="M191" s="19"/>
      <c r="N191" s="19"/>
      <c r="O191" s="19"/>
      <c r="P191" s="19"/>
      <c r="Q191" s="19"/>
      <c r="R191" s="19"/>
      <c r="S191" s="19"/>
      <c r="T191" s="19"/>
      <c r="U191" s="19"/>
      <c r="V191" s="19"/>
      <c r="W191" s="19"/>
      <c r="X191" s="19"/>
      <c r="Y191" s="19"/>
      <c r="Z191" s="19"/>
      <c r="AA191" s="19"/>
      <c r="AB191" s="21"/>
    </row>
    <row r="192" spans="1:28" ht="13.2">
      <c r="A192" s="20"/>
      <c r="B192" s="21"/>
      <c r="C192" s="21"/>
      <c r="D192" s="21"/>
      <c r="E192" s="21"/>
      <c r="F192" s="19"/>
      <c r="G192" s="19"/>
      <c r="H192" s="19"/>
      <c r="I192" s="19"/>
      <c r="J192" s="19"/>
      <c r="K192" s="19"/>
      <c r="L192" s="19"/>
      <c r="M192" s="19"/>
      <c r="N192" s="19"/>
      <c r="O192" s="19"/>
      <c r="P192" s="19"/>
      <c r="Q192" s="19"/>
      <c r="R192" s="19"/>
      <c r="S192" s="19"/>
      <c r="T192" s="19"/>
      <c r="U192" s="19"/>
      <c r="V192" s="19"/>
      <c r="W192" s="19"/>
      <c r="X192" s="19"/>
      <c r="Y192" s="19"/>
      <c r="Z192" s="19"/>
      <c r="AA192" s="19"/>
      <c r="AB192" s="21"/>
    </row>
    <row r="193" spans="1:28" ht="13.2">
      <c r="A193" s="20"/>
      <c r="B193" s="21"/>
      <c r="C193" s="21"/>
      <c r="D193" s="21"/>
      <c r="E193" s="21"/>
      <c r="F193" s="19"/>
      <c r="G193" s="19"/>
      <c r="H193" s="19"/>
      <c r="I193" s="19"/>
      <c r="J193" s="19"/>
      <c r="K193" s="19"/>
      <c r="L193" s="19"/>
      <c r="M193" s="19"/>
      <c r="N193" s="19"/>
      <c r="O193" s="19"/>
      <c r="P193" s="19"/>
      <c r="Q193" s="19"/>
      <c r="R193" s="19"/>
      <c r="S193" s="19"/>
      <c r="T193" s="19"/>
      <c r="U193" s="19"/>
      <c r="V193" s="19"/>
      <c r="W193" s="19"/>
      <c r="X193" s="19"/>
      <c r="Y193" s="19"/>
      <c r="Z193" s="19"/>
      <c r="AA193" s="19"/>
      <c r="AB193" s="21"/>
    </row>
    <row r="194" spans="1:28" ht="13.2">
      <c r="A194" s="20"/>
      <c r="B194" s="21"/>
      <c r="C194" s="21"/>
      <c r="D194" s="21"/>
      <c r="E194" s="21"/>
      <c r="F194" s="19"/>
      <c r="G194" s="19"/>
      <c r="H194" s="19"/>
      <c r="I194" s="19"/>
      <c r="J194" s="19"/>
      <c r="K194" s="19"/>
      <c r="L194" s="19"/>
      <c r="M194" s="19"/>
      <c r="N194" s="19"/>
      <c r="O194" s="19"/>
      <c r="P194" s="19"/>
      <c r="Q194" s="19"/>
      <c r="R194" s="19"/>
      <c r="S194" s="19"/>
      <c r="T194" s="19"/>
      <c r="U194" s="19"/>
      <c r="V194" s="19"/>
      <c r="W194" s="19"/>
      <c r="X194" s="19"/>
      <c r="Y194" s="19"/>
      <c r="Z194" s="19"/>
      <c r="AA194" s="19"/>
      <c r="AB194" s="21"/>
    </row>
    <row r="195" spans="1:28" ht="13.2">
      <c r="A195" s="20"/>
      <c r="B195" s="21"/>
      <c r="C195" s="21"/>
      <c r="D195" s="21"/>
      <c r="E195" s="21"/>
      <c r="F195" s="19"/>
      <c r="G195" s="19"/>
      <c r="H195" s="19"/>
      <c r="I195" s="19"/>
      <c r="J195" s="19"/>
      <c r="K195" s="19"/>
      <c r="L195" s="19"/>
      <c r="M195" s="19"/>
      <c r="N195" s="19"/>
      <c r="O195" s="19"/>
      <c r="P195" s="19"/>
      <c r="Q195" s="19"/>
      <c r="R195" s="19"/>
      <c r="S195" s="19"/>
      <c r="T195" s="19"/>
      <c r="U195" s="19"/>
      <c r="V195" s="19"/>
      <c r="W195" s="19"/>
      <c r="X195" s="19"/>
      <c r="Y195" s="19"/>
      <c r="Z195" s="19"/>
      <c r="AA195" s="19"/>
      <c r="AB195" s="21"/>
    </row>
    <row r="196" spans="1:28" ht="13.2">
      <c r="A196" s="20"/>
      <c r="B196" s="21"/>
      <c r="C196" s="21"/>
      <c r="D196" s="21"/>
      <c r="E196" s="21"/>
      <c r="F196" s="19"/>
      <c r="G196" s="19"/>
      <c r="H196" s="19"/>
      <c r="I196" s="19"/>
      <c r="J196" s="19"/>
      <c r="K196" s="19"/>
      <c r="L196" s="19"/>
      <c r="M196" s="19"/>
      <c r="N196" s="19"/>
      <c r="O196" s="19"/>
      <c r="P196" s="19"/>
      <c r="Q196" s="19"/>
      <c r="R196" s="19"/>
      <c r="S196" s="19"/>
      <c r="T196" s="19"/>
      <c r="U196" s="19"/>
      <c r="V196" s="19"/>
      <c r="W196" s="19"/>
      <c r="X196" s="19"/>
      <c r="Y196" s="19"/>
      <c r="Z196" s="19"/>
      <c r="AA196" s="19"/>
      <c r="AB196" s="21"/>
    </row>
    <row r="197" spans="1:28" ht="13.2">
      <c r="A197" s="20"/>
      <c r="B197" s="21"/>
      <c r="C197" s="21"/>
      <c r="D197" s="21"/>
      <c r="E197" s="21"/>
      <c r="F197" s="19"/>
      <c r="G197" s="19"/>
      <c r="H197" s="19"/>
      <c r="I197" s="19"/>
      <c r="J197" s="19"/>
      <c r="K197" s="19"/>
      <c r="L197" s="19"/>
      <c r="M197" s="19"/>
      <c r="N197" s="19"/>
      <c r="O197" s="19"/>
      <c r="P197" s="19"/>
      <c r="Q197" s="19"/>
      <c r="R197" s="19"/>
      <c r="S197" s="19"/>
      <c r="T197" s="19"/>
      <c r="U197" s="19"/>
      <c r="V197" s="19"/>
      <c r="W197" s="19"/>
      <c r="X197" s="19"/>
      <c r="Y197" s="19"/>
      <c r="Z197" s="19"/>
      <c r="AA197" s="19"/>
      <c r="AB197" s="21"/>
    </row>
    <row r="198" spans="1:28" ht="13.2">
      <c r="A198" s="20"/>
      <c r="B198" s="21"/>
      <c r="C198" s="21"/>
      <c r="D198" s="21"/>
      <c r="E198" s="21"/>
      <c r="F198" s="19"/>
      <c r="G198" s="19"/>
      <c r="H198" s="19"/>
      <c r="I198" s="19"/>
      <c r="J198" s="19"/>
      <c r="K198" s="19"/>
      <c r="L198" s="19"/>
      <c r="M198" s="19"/>
      <c r="N198" s="19"/>
      <c r="O198" s="19"/>
      <c r="P198" s="19"/>
      <c r="Q198" s="19"/>
      <c r="R198" s="19"/>
      <c r="S198" s="19"/>
      <c r="T198" s="19"/>
      <c r="U198" s="19"/>
      <c r="V198" s="19"/>
      <c r="W198" s="19"/>
      <c r="X198" s="19"/>
      <c r="Y198" s="19"/>
      <c r="Z198" s="19"/>
      <c r="AA198" s="19"/>
      <c r="AB198" s="21"/>
    </row>
    <row r="199" spans="1:28" ht="13.2">
      <c r="A199" s="20"/>
      <c r="B199" s="21"/>
      <c r="C199" s="21"/>
      <c r="D199" s="21"/>
      <c r="E199" s="21"/>
      <c r="F199" s="19"/>
      <c r="G199" s="19"/>
      <c r="H199" s="19"/>
      <c r="I199" s="19"/>
      <c r="J199" s="19"/>
      <c r="K199" s="19"/>
      <c r="L199" s="19"/>
      <c r="M199" s="19"/>
      <c r="N199" s="19"/>
      <c r="O199" s="19"/>
      <c r="P199" s="19"/>
      <c r="Q199" s="19"/>
      <c r="R199" s="19"/>
      <c r="S199" s="19"/>
      <c r="T199" s="19"/>
      <c r="U199" s="19"/>
      <c r="V199" s="19"/>
      <c r="W199" s="19"/>
      <c r="X199" s="19"/>
      <c r="Y199" s="19"/>
      <c r="Z199" s="19"/>
      <c r="AA199" s="19"/>
      <c r="AB199" s="21"/>
    </row>
    <row r="200" spans="1:28" ht="13.2">
      <c r="A200" s="20"/>
      <c r="B200" s="21"/>
      <c r="C200" s="21"/>
      <c r="D200" s="21"/>
      <c r="E200" s="21"/>
      <c r="F200" s="19"/>
      <c r="G200" s="19"/>
      <c r="H200" s="19"/>
      <c r="I200" s="19"/>
      <c r="J200" s="19"/>
      <c r="K200" s="19"/>
      <c r="L200" s="19"/>
      <c r="M200" s="19"/>
      <c r="N200" s="19"/>
      <c r="O200" s="19"/>
      <c r="P200" s="19"/>
      <c r="Q200" s="19"/>
      <c r="R200" s="19"/>
      <c r="S200" s="19"/>
      <c r="T200" s="19"/>
      <c r="U200" s="19"/>
      <c r="V200" s="19"/>
      <c r="W200" s="19"/>
      <c r="X200" s="19"/>
      <c r="Y200" s="19"/>
      <c r="Z200" s="19"/>
      <c r="AA200" s="19"/>
      <c r="AB200" s="21"/>
    </row>
    <row r="201" spans="1:28" ht="13.2">
      <c r="A201" s="20"/>
      <c r="B201" s="21"/>
      <c r="C201" s="21"/>
      <c r="D201" s="21"/>
      <c r="E201" s="21"/>
      <c r="F201" s="19"/>
      <c r="G201" s="19"/>
      <c r="H201" s="19"/>
      <c r="I201" s="19"/>
      <c r="J201" s="19"/>
      <c r="K201" s="19"/>
      <c r="L201" s="19"/>
      <c r="M201" s="19"/>
      <c r="N201" s="19"/>
      <c r="O201" s="19"/>
      <c r="P201" s="19"/>
      <c r="Q201" s="19"/>
      <c r="R201" s="19"/>
      <c r="S201" s="19"/>
      <c r="T201" s="19"/>
      <c r="U201" s="19"/>
      <c r="V201" s="19"/>
      <c r="W201" s="19"/>
      <c r="X201" s="19"/>
      <c r="Y201" s="19"/>
      <c r="Z201" s="19"/>
      <c r="AA201" s="19"/>
      <c r="AB201" s="21"/>
    </row>
    <row r="202" spans="1:28" ht="13.2">
      <c r="A202" s="20"/>
      <c r="B202" s="21"/>
      <c r="C202" s="21"/>
      <c r="D202" s="21"/>
      <c r="E202" s="21"/>
      <c r="F202" s="19"/>
      <c r="G202" s="19"/>
      <c r="H202" s="19"/>
      <c r="I202" s="19"/>
      <c r="J202" s="19"/>
      <c r="K202" s="19"/>
      <c r="L202" s="19"/>
      <c r="M202" s="19"/>
      <c r="N202" s="19"/>
      <c r="O202" s="19"/>
      <c r="P202" s="19"/>
      <c r="Q202" s="19"/>
      <c r="R202" s="19"/>
      <c r="S202" s="19"/>
      <c r="T202" s="19"/>
      <c r="U202" s="19"/>
      <c r="V202" s="19"/>
      <c r="W202" s="19"/>
      <c r="X202" s="19"/>
      <c r="Y202" s="19"/>
      <c r="Z202" s="19"/>
      <c r="AA202" s="19"/>
      <c r="AB202" s="21"/>
    </row>
    <row r="203" spans="1:28" ht="13.2">
      <c r="A203" s="20"/>
      <c r="B203" s="21"/>
      <c r="C203" s="21"/>
      <c r="D203" s="21"/>
      <c r="E203" s="21"/>
      <c r="F203" s="19"/>
      <c r="G203" s="19"/>
      <c r="H203" s="19"/>
      <c r="I203" s="19"/>
      <c r="J203" s="19"/>
      <c r="K203" s="19"/>
      <c r="L203" s="19"/>
      <c r="M203" s="19"/>
      <c r="N203" s="19"/>
      <c r="O203" s="19"/>
      <c r="P203" s="19"/>
      <c r="Q203" s="19"/>
      <c r="R203" s="19"/>
      <c r="S203" s="19"/>
      <c r="T203" s="19"/>
      <c r="U203" s="19"/>
      <c r="V203" s="19"/>
      <c r="W203" s="19"/>
      <c r="X203" s="19"/>
      <c r="Y203" s="19"/>
      <c r="Z203" s="19"/>
      <c r="AA203" s="19"/>
      <c r="AB203" s="21"/>
    </row>
    <row r="204" spans="1:28" ht="13.2">
      <c r="A204" s="20"/>
      <c r="B204" s="21"/>
      <c r="C204" s="21"/>
      <c r="D204" s="21"/>
      <c r="E204" s="21"/>
      <c r="F204" s="19"/>
      <c r="G204" s="19"/>
      <c r="H204" s="19"/>
      <c r="I204" s="19"/>
      <c r="J204" s="19"/>
      <c r="K204" s="19"/>
      <c r="L204" s="19"/>
      <c r="M204" s="19"/>
      <c r="N204" s="19"/>
      <c r="O204" s="19"/>
      <c r="P204" s="19"/>
      <c r="Q204" s="19"/>
      <c r="R204" s="19"/>
      <c r="S204" s="19"/>
      <c r="T204" s="19"/>
      <c r="U204" s="19"/>
      <c r="V204" s="19"/>
      <c r="W204" s="19"/>
      <c r="X204" s="19"/>
      <c r="Y204" s="19"/>
      <c r="Z204" s="19"/>
      <c r="AA204" s="19"/>
      <c r="AB204" s="21"/>
    </row>
    <row r="205" spans="1:28" ht="13.2">
      <c r="A205" s="20"/>
      <c r="B205" s="21"/>
      <c r="C205" s="21"/>
      <c r="D205" s="21"/>
      <c r="E205" s="21"/>
      <c r="F205" s="19"/>
      <c r="G205" s="19"/>
      <c r="H205" s="19"/>
      <c r="I205" s="19"/>
      <c r="J205" s="19"/>
      <c r="K205" s="19"/>
      <c r="L205" s="19"/>
      <c r="M205" s="19"/>
      <c r="N205" s="19"/>
      <c r="O205" s="19"/>
      <c r="P205" s="19"/>
      <c r="Q205" s="19"/>
      <c r="R205" s="19"/>
      <c r="S205" s="19"/>
      <c r="T205" s="19"/>
      <c r="U205" s="19"/>
      <c r="V205" s="19"/>
      <c r="W205" s="19"/>
      <c r="X205" s="19"/>
      <c r="Y205" s="19"/>
      <c r="Z205" s="19"/>
      <c r="AA205" s="19"/>
      <c r="AB205" s="21"/>
    </row>
    <row r="206" spans="1:28" ht="13.2">
      <c r="A206" s="20"/>
      <c r="B206" s="21"/>
      <c r="C206" s="21"/>
      <c r="D206" s="21"/>
      <c r="E206" s="21"/>
      <c r="F206" s="19"/>
      <c r="G206" s="19"/>
      <c r="H206" s="19"/>
      <c r="I206" s="19"/>
      <c r="J206" s="19"/>
      <c r="K206" s="19"/>
      <c r="L206" s="19"/>
      <c r="M206" s="19"/>
      <c r="N206" s="19"/>
      <c r="O206" s="19"/>
      <c r="P206" s="19"/>
      <c r="Q206" s="19"/>
      <c r="R206" s="19"/>
      <c r="S206" s="19"/>
      <c r="T206" s="19"/>
      <c r="U206" s="19"/>
      <c r="V206" s="19"/>
      <c r="W206" s="19"/>
      <c r="X206" s="19"/>
      <c r="Y206" s="19"/>
      <c r="Z206" s="19"/>
      <c r="AA206" s="19"/>
      <c r="AB206" s="21"/>
    </row>
    <row r="207" spans="1:28" ht="13.2">
      <c r="A207" s="20"/>
      <c r="B207" s="21"/>
      <c r="C207" s="21"/>
      <c r="D207" s="21"/>
      <c r="E207" s="21"/>
      <c r="F207" s="19"/>
      <c r="G207" s="19"/>
      <c r="H207" s="19"/>
      <c r="I207" s="19"/>
      <c r="J207" s="19"/>
      <c r="K207" s="19"/>
      <c r="L207" s="19"/>
      <c r="M207" s="19"/>
      <c r="N207" s="19"/>
      <c r="O207" s="19"/>
      <c r="P207" s="19"/>
      <c r="Q207" s="19"/>
      <c r="R207" s="19"/>
      <c r="S207" s="19"/>
      <c r="T207" s="19"/>
      <c r="U207" s="19"/>
      <c r="V207" s="19"/>
      <c r="W207" s="19"/>
      <c r="X207" s="19"/>
      <c r="Y207" s="19"/>
      <c r="Z207" s="19"/>
      <c r="AA207" s="19"/>
      <c r="AB207" s="21"/>
    </row>
    <row r="208" spans="1:28" ht="13.2">
      <c r="A208" s="20"/>
      <c r="B208" s="21"/>
      <c r="C208" s="21"/>
      <c r="D208" s="21"/>
      <c r="E208" s="21"/>
      <c r="F208" s="19"/>
      <c r="G208" s="19"/>
      <c r="H208" s="19"/>
      <c r="I208" s="19"/>
      <c r="J208" s="19"/>
      <c r="K208" s="19"/>
      <c r="L208" s="19"/>
      <c r="M208" s="19"/>
      <c r="N208" s="19"/>
      <c r="O208" s="19"/>
      <c r="P208" s="19"/>
      <c r="Q208" s="19"/>
      <c r="R208" s="19"/>
      <c r="S208" s="19"/>
      <c r="T208" s="19"/>
      <c r="U208" s="19"/>
      <c r="V208" s="19"/>
      <c r="W208" s="19"/>
      <c r="X208" s="19"/>
      <c r="Y208" s="19"/>
      <c r="Z208" s="19"/>
      <c r="AA208" s="19"/>
      <c r="AB208" s="21"/>
    </row>
    <row r="209" spans="1:28" ht="13.2">
      <c r="A209" s="20"/>
      <c r="B209" s="21"/>
      <c r="C209" s="21"/>
      <c r="D209" s="21"/>
      <c r="E209" s="21"/>
      <c r="F209" s="19"/>
      <c r="G209" s="19"/>
      <c r="H209" s="19"/>
      <c r="I209" s="19"/>
      <c r="J209" s="19"/>
      <c r="K209" s="19"/>
      <c r="L209" s="19"/>
      <c r="M209" s="19"/>
      <c r="N209" s="19"/>
      <c r="O209" s="19"/>
      <c r="P209" s="19"/>
      <c r="Q209" s="19"/>
      <c r="R209" s="19"/>
      <c r="S209" s="19"/>
      <c r="T209" s="19"/>
      <c r="U209" s="19"/>
      <c r="V209" s="19"/>
      <c r="W209" s="19"/>
      <c r="X209" s="19"/>
      <c r="Y209" s="19"/>
      <c r="Z209" s="19"/>
      <c r="AA209" s="19"/>
      <c r="AB209" s="21"/>
    </row>
    <row r="210" spans="1:28" ht="13.2">
      <c r="A210" s="20"/>
      <c r="B210" s="21"/>
      <c r="C210" s="21"/>
      <c r="D210" s="21"/>
      <c r="E210" s="21"/>
      <c r="F210" s="19"/>
      <c r="G210" s="19"/>
      <c r="H210" s="19"/>
      <c r="I210" s="19"/>
      <c r="J210" s="19"/>
      <c r="K210" s="19"/>
      <c r="L210" s="19"/>
      <c r="M210" s="19"/>
      <c r="N210" s="19"/>
      <c r="O210" s="19"/>
      <c r="P210" s="19"/>
      <c r="Q210" s="19"/>
      <c r="R210" s="19"/>
      <c r="S210" s="19"/>
      <c r="T210" s="19"/>
      <c r="U210" s="19"/>
      <c r="V210" s="19"/>
      <c r="W210" s="19"/>
      <c r="X210" s="19"/>
      <c r="Y210" s="19"/>
      <c r="Z210" s="19"/>
      <c r="AA210" s="19"/>
      <c r="AB210" s="21"/>
    </row>
    <row r="211" spans="1:28" ht="13.2">
      <c r="A211" s="20"/>
      <c r="B211" s="21"/>
      <c r="C211" s="21"/>
      <c r="D211" s="21"/>
      <c r="E211" s="21"/>
      <c r="F211" s="19"/>
      <c r="G211" s="19"/>
      <c r="H211" s="19"/>
      <c r="I211" s="19"/>
      <c r="J211" s="19"/>
      <c r="K211" s="19"/>
      <c r="L211" s="19"/>
      <c r="M211" s="19"/>
      <c r="N211" s="19"/>
      <c r="O211" s="19"/>
      <c r="P211" s="19"/>
      <c r="Q211" s="19"/>
      <c r="R211" s="19"/>
      <c r="S211" s="19"/>
      <c r="T211" s="19"/>
      <c r="U211" s="19"/>
      <c r="V211" s="19"/>
      <c r="W211" s="19"/>
      <c r="X211" s="19"/>
      <c r="Y211" s="19"/>
      <c r="Z211" s="19"/>
      <c r="AA211" s="19"/>
      <c r="AB211" s="21"/>
    </row>
    <row r="212" spans="1:28" ht="13.2">
      <c r="A212" s="20"/>
      <c r="B212" s="21"/>
      <c r="C212" s="21"/>
      <c r="D212" s="21"/>
      <c r="E212" s="21"/>
      <c r="F212" s="19"/>
      <c r="G212" s="19"/>
      <c r="H212" s="19"/>
      <c r="I212" s="19"/>
      <c r="J212" s="19"/>
      <c r="K212" s="19"/>
      <c r="L212" s="19"/>
      <c r="M212" s="19"/>
      <c r="N212" s="19"/>
      <c r="O212" s="19"/>
      <c r="P212" s="19"/>
      <c r="Q212" s="19"/>
      <c r="R212" s="19"/>
      <c r="S212" s="19"/>
      <c r="T212" s="19"/>
      <c r="U212" s="19"/>
      <c r="V212" s="19"/>
      <c r="W212" s="19"/>
      <c r="X212" s="19"/>
      <c r="Y212" s="19"/>
      <c r="Z212" s="19"/>
      <c r="AA212" s="19"/>
      <c r="AB212" s="21"/>
    </row>
    <row r="213" spans="1:28" ht="13.2">
      <c r="A213" s="20"/>
      <c r="B213" s="21"/>
      <c r="C213" s="21"/>
      <c r="D213" s="21"/>
      <c r="E213" s="21"/>
      <c r="F213" s="19"/>
      <c r="G213" s="19"/>
      <c r="H213" s="19"/>
      <c r="I213" s="19"/>
      <c r="J213" s="19"/>
      <c r="K213" s="19"/>
      <c r="L213" s="19"/>
      <c r="M213" s="19"/>
      <c r="N213" s="19"/>
      <c r="O213" s="19"/>
      <c r="P213" s="19"/>
      <c r="Q213" s="19"/>
      <c r="R213" s="19"/>
      <c r="S213" s="19"/>
      <c r="T213" s="19"/>
      <c r="U213" s="19"/>
      <c r="V213" s="19"/>
      <c r="W213" s="19"/>
      <c r="X213" s="19"/>
      <c r="Y213" s="19"/>
      <c r="Z213" s="19"/>
      <c r="AA213" s="19"/>
      <c r="AB213" s="21"/>
    </row>
    <row r="214" spans="1:28" ht="13.2">
      <c r="A214" s="20"/>
      <c r="B214" s="21"/>
      <c r="C214" s="21"/>
      <c r="D214" s="21"/>
      <c r="E214" s="21"/>
      <c r="F214" s="19"/>
      <c r="G214" s="19"/>
      <c r="H214" s="19"/>
      <c r="I214" s="19"/>
      <c r="J214" s="19"/>
      <c r="K214" s="19"/>
      <c r="L214" s="19"/>
      <c r="M214" s="19"/>
      <c r="N214" s="19"/>
      <c r="O214" s="19"/>
      <c r="P214" s="19"/>
      <c r="Q214" s="19"/>
      <c r="R214" s="19"/>
      <c r="S214" s="19"/>
      <c r="T214" s="19"/>
      <c r="U214" s="19"/>
      <c r="V214" s="19"/>
      <c r="W214" s="19"/>
      <c r="X214" s="19"/>
      <c r="Y214" s="19"/>
      <c r="Z214" s="19"/>
      <c r="AA214" s="19"/>
      <c r="AB214" s="21"/>
    </row>
    <row r="215" spans="1:28" ht="13.2">
      <c r="A215" s="20"/>
      <c r="B215" s="21"/>
      <c r="C215" s="21"/>
      <c r="D215" s="21"/>
      <c r="E215" s="21"/>
      <c r="F215" s="19"/>
      <c r="G215" s="19"/>
      <c r="H215" s="19"/>
      <c r="I215" s="19"/>
      <c r="J215" s="19"/>
      <c r="K215" s="19"/>
      <c r="L215" s="19"/>
      <c r="M215" s="19"/>
      <c r="N215" s="19"/>
      <c r="O215" s="19"/>
      <c r="P215" s="19"/>
      <c r="Q215" s="19"/>
      <c r="R215" s="19"/>
      <c r="S215" s="19"/>
      <c r="T215" s="19"/>
      <c r="U215" s="19"/>
      <c r="V215" s="19"/>
      <c r="W215" s="19"/>
      <c r="X215" s="19"/>
      <c r="Y215" s="19"/>
      <c r="Z215" s="19"/>
      <c r="AA215" s="19"/>
      <c r="AB215" s="21"/>
    </row>
    <row r="216" spans="1:28" ht="13.2">
      <c r="A216" s="20"/>
      <c r="B216" s="21"/>
      <c r="C216" s="21"/>
      <c r="D216" s="21"/>
      <c r="E216" s="21"/>
      <c r="F216" s="19"/>
      <c r="G216" s="19"/>
      <c r="H216" s="19"/>
      <c r="I216" s="19"/>
      <c r="J216" s="19"/>
      <c r="K216" s="19"/>
      <c r="L216" s="19"/>
      <c r="M216" s="19"/>
      <c r="N216" s="19"/>
      <c r="O216" s="19"/>
      <c r="P216" s="19"/>
      <c r="Q216" s="19"/>
      <c r="R216" s="19"/>
      <c r="S216" s="19"/>
      <c r="T216" s="19"/>
      <c r="U216" s="19"/>
      <c r="V216" s="19"/>
      <c r="W216" s="19"/>
      <c r="X216" s="19"/>
      <c r="Y216" s="19"/>
      <c r="Z216" s="19"/>
      <c r="AA216" s="19"/>
      <c r="AB216" s="21"/>
    </row>
    <row r="217" spans="1:28" ht="13.2">
      <c r="A217" s="20"/>
      <c r="B217" s="21"/>
      <c r="C217" s="21"/>
      <c r="D217" s="21"/>
      <c r="E217" s="21"/>
      <c r="F217" s="19"/>
      <c r="G217" s="19"/>
      <c r="H217" s="19"/>
      <c r="I217" s="19"/>
      <c r="J217" s="19"/>
      <c r="K217" s="19"/>
      <c r="L217" s="19"/>
      <c r="M217" s="19"/>
      <c r="N217" s="19"/>
      <c r="O217" s="19"/>
      <c r="P217" s="19"/>
      <c r="Q217" s="19"/>
      <c r="R217" s="19"/>
      <c r="S217" s="19"/>
      <c r="T217" s="19"/>
      <c r="U217" s="19"/>
      <c r="V217" s="19"/>
      <c r="W217" s="19"/>
      <c r="X217" s="19"/>
      <c r="Y217" s="19"/>
      <c r="Z217" s="19"/>
      <c r="AA217" s="19"/>
      <c r="AB217" s="21"/>
    </row>
    <row r="218" spans="1:28" ht="13.2">
      <c r="A218" s="20"/>
      <c r="B218" s="21"/>
      <c r="C218" s="21"/>
      <c r="D218" s="21"/>
      <c r="E218" s="21"/>
      <c r="F218" s="19"/>
      <c r="G218" s="19"/>
      <c r="H218" s="19"/>
      <c r="I218" s="19"/>
      <c r="J218" s="19"/>
      <c r="K218" s="19"/>
      <c r="L218" s="19"/>
      <c r="M218" s="19"/>
      <c r="N218" s="19"/>
      <c r="O218" s="19"/>
      <c r="P218" s="19"/>
      <c r="Q218" s="19"/>
      <c r="R218" s="19"/>
      <c r="S218" s="19"/>
      <c r="T218" s="19"/>
      <c r="U218" s="19"/>
      <c r="V218" s="19"/>
      <c r="W218" s="19"/>
      <c r="X218" s="19"/>
      <c r="Y218" s="19"/>
      <c r="Z218" s="19"/>
      <c r="AA218" s="19"/>
      <c r="AB218" s="21"/>
    </row>
    <row r="219" spans="1:28" ht="13.2">
      <c r="A219" s="20"/>
      <c r="B219" s="21"/>
      <c r="C219" s="21"/>
      <c r="D219" s="21"/>
      <c r="E219" s="21"/>
      <c r="F219" s="19"/>
      <c r="G219" s="19"/>
      <c r="H219" s="19"/>
      <c r="I219" s="19"/>
      <c r="J219" s="19"/>
      <c r="K219" s="19"/>
      <c r="L219" s="19"/>
      <c r="M219" s="19"/>
      <c r="N219" s="19"/>
      <c r="O219" s="19"/>
      <c r="P219" s="19"/>
      <c r="Q219" s="19"/>
      <c r="R219" s="19"/>
      <c r="S219" s="19"/>
      <c r="T219" s="19"/>
      <c r="U219" s="19"/>
      <c r="V219" s="19"/>
      <c r="W219" s="19"/>
      <c r="X219" s="19"/>
      <c r="Y219" s="19"/>
      <c r="Z219" s="19"/>
      <c r="AA219" s="19"/>
      <c r="AB219" s="21"/>
    </row>
    <row r="220" spans="1:28" ht="13.2">
      <c r="A220" s="20"/>
      <c r="B220" s="21"/>
      <c r="C220" s="21"/>
      <c r="D220" s="21"/>
      <c r="E220" s="21"/>
      <c r="F220" s="19"/>
      <c r="G220" s="19"/>
      <c r="H220" s="19"/>
      <c r="I220" s="19"/>
      <c r="J220" s="19"/>
      <c r="K220" s="19"/>
      <c r="L220" s="19"/>
      <c r="M220" s="19"/>
      <c r="N220" s="19"/>
      <c r="O220" s="19"/>
      <c r="P220" s="19"/>
      <c r="Q220" s="19"/>
      <c r="R220" s="19"/>
      <c r="S220" s="19"/>
      <c r="T220" s="19"/>
      <c r="U220" s="19"/>
      <c r="V220" s="19"/>
      <c r="W220" s="19"/>
      <c r="X220" s="19"/>
      <c r="Y220" s="19"/>
      <c r="Z220" s="19"/>
      <c r="AA220" s="19"/>
      <c r="AB220" s="21"/>
    </row>
    <row r="221" spans="1:28" ht="13.2">
      <c r="A221" s="20"/>
      <c r="B221" s="21"/>
      <c r="C221" s="21"/>
      <c r="D221" s="21"/>
      <c r="E221" s="21"/>
      <c r="F221" s="19"/>
      <c r="G221" s="19"/>
      <c r="H221" s="19"/>
      <c r="I221" s="19"/>
      <c r="J221" s="19"/>
      <c r="K221" s="19"/>
      <c r="L221" s="19"/>
      <c r="M221" s="19"/>
      <c r="N221" s="19"/>
      <c r="O221" s="19"/>
      <c r="P221" s="19"/>
      <c r="Q221" s="19"/>
      <c r="R221" s="19"/>
      <c r="S221" s="19"/>
      <c r="T221" s="19"/>
      <c r="U221" s="19"/>
      <c r="V221" s="19"/>
      <c r="W221" s="19"/>
      <c r="X221" s="19"/>
      <c r="Y221" s="19"/>
      <c r="Z221" s="19"/>
      <c r="AA221" s="19"/>
      <c r="AB221" s="21"/>
    </row>
    <row r="222" spans="1:28" ht="13.2">
      <c r="A222" s="20"/>
      <c r="B222" s="21"/>
      <c r="C222" s="21"/>
      <c r="D222" s="21"/>
      <c r="E222" s="21"/>
      <c r="F222" s="19"/>
      <c r="G222" s="19"/>
      <c r="H222" s="19"/>
      <c r="I222" s="19"/>
      <c r="J222" s="19"/>
      <c r="K222" s="19"/>
      <c r="L222" s="19"/>
      <c r="M222" s="19"/>
      <c r="N222" s="19"/>
      <c r="O222" s="19"/>
      <c r="P222" s="19"/>
      <c r="Q222" s="19"/>
      <c r="R222" s="19"/>
      <c r="S222" s="19"/>
      <c r="T222" s="19"/>
      <c r="U222" s="19"/>
      <c r="V222" s="19"/>
      <c r="W222" s="19"/>
      <c r="X222" s="19"/>
      <c r="Y222" s="19"/>
      <c r="Z222" s="19"/>
      <c r="AA222" s="19"/>
      <c r="AB222" s="21"/>
    </row>
    <row r="223" spans="1:28" ht="13.2">
      <c r="A223" s="20"/>
      <c r="B223" s="21"/>
      <c r="C223" s="21"/>
      <c r="D223" s="21"/>
      <c r="E223" s="21"/>
      <c r="F223" s="19"/>
      <c r="G223" s="19"/>
      <c r="H223" s="19"/>
      <c r="I223" s="19"/>
      <c r="J223" s="19"/>
      <c r="K223" s="19"/>
      <c r="L223" s="19"/>
      <c r="M223" s="19"/>
      <c r="N223" s="19"/>
      <c r="O223" s="19"/>
      <c r="P223" s="19"/>
      <c r="Q223" s="19"/>
      <c r="R223" s="19"/>
      <c r="S223" s="19"/>
      <c r="T223" s="19"/>
      <c r="U223" s="19"/>
      <c r="V223" s="19"/>
      <c r="W223" s="19"/>
      <c r="X223" s="19"/>
      <c r="Y223" s="19"/>
      <c r="Z223" s="19"/>
      <c r="AA223" s="19"/>
      <c r="AB223" s="21"/>
    </row>
    <row r="224" spans="1:28" ht="13.2">
      <c r="A224" s="20"/>
      <c r="B224" s="21"/>
      <c r="C224" s="21"/>
      <c r="D224" s="21"/>
      <c r="E224" s="21"/>
      <c r="F224" s="19"/>
      <c r="G224" s="19"/>
      <c r="H224" s="19"/>
      <c r="I224" s="19"/>
      <c r="J224" s="19"/>
      <c r="K224" s="19"/>
      <c r="L224" s="19"/>
      <c r="M224" s="19"/>
      <c r="N224" s="19"/>
      <c r="O224" s="19"/>
      <c r="P224" s="19"/>
      <c r="Q224" s="19"/>
      <c r="R224" s="19"/>
      <c r="S224" s="19"/>
      <c r="T224" s="19"/>
      <c r="U224" s="19"/>
      <c r="V224" s="19"/>
      <c r="W224" s="19"/>
      <c r="X224" s="19"/>
      <c r="Y224" s="19"/>
      <c r="Z224" s="19"/>
      <c r="AA224" s="19"/>
      <c r="AB224" s="21"/>
    </row>
    <row r="225" spans="1:28" ht="13.2">
      <c r="A225" s="20"/>
      <c r="B225" s="21"/>
      <c r="C225" s="21"/>
      <c r="D225" s="21"/>
      <c r="E225" s="21"/>
      <c r="F225" s="19"/>
      <c r="G225" s="19"/>
      <c r="H225" s="19"/>
      <c r="I225" s="19"/>
      <c r="J225" s="19"/>
      <c r="K225" s="19"/>
      <c r="L225" s="19"/>
      <c r="M225" s="19"/>
      <c r="N225" s="19"/>
      <c r="O225" s="19"/>
      <c r="P225" s="19"/>
      <c r="Q225" s="19"/>
      <c r="R225" s="19"/>
      <c r="S225" s="19"/>
      <c r="T225" s="19"/>
      <c r="U225" s="19"/>
      <c r="V225" s="19"/>
      <c r="W225" s="19"/>
      <c r="X225" s="19"/>
      <c r="Y225" s="19"/>
      <c r="Z225" s="19"/>
      <c r="AA225" s="19"/>
      <c r="AB225" s="21"/>
    </row>
    <row r="226" spans="1:28" ht="13.2">
      <c r="A226" s="20"/>
      <c r="B226" s="21"/>
      <c r="C226" s="21"/>
      <c r="D226" s="21"/>
      <c r="E226" s="21"/>
      <c r="F226" s="19"/>
      <c r="G226" s="19"/>
      <c r="H226" s="19"/>
      <c r="I226" s="19"/>
      <c r="J226" s="19"/>
      <c r="K226" s="19"/>
      <c r="L226" s="19"/>
      <c r="M226" s="19"/>
      <c r="N226" s="19"/>
      <c r="O226" s="19"/>
      <c r="P226" s="19"/>
      <c r="Q226" s="19"/>
      <c r="R226" s="19"/>
      <c r="S226" s="19"/>
      <c r="T226" s="19"/>
      <c r="U226" s="19"/>
      <c r="V226" s="19"/>
      <c r="W226" s="19"/>
      <c r="X226" s="19"/>
      <c r="Y226" s="19"/>
      <c r="Z226" s="19"/>
      <c r="AA226" s="19"/>
      <c r="AB226" s="21"/>
    </row>
    <row r="227" spans="1:28" ht="13.2">
      <c r="A227" s="20"/>
      <c r="B227" s="21"/>
      <c r="C227" s="21"/>
      <c r="D227" s="21"/>
      <c r="E227" s="21"/>
      <c r="F227" s="19"/>
      <c r="G227" s="19"/>
      <c r="H227" s="19"/>
      <c r="I227" s="19"/>
      <c r="J227" s="19"/>
      <c r="K227" s="19"/>
      <c r="L227" s="19"/>
      <c r="M227" s="19"/>
      <c r="N227" s="19"/>
      <c r="O227" s="19"/>
      <c r="P227" s="19"/>
      <c r="Q227" s="19"/>
      <c r="R227" s="19"/>
      <c r="S227" s="19"/>
      <c r="T227" s="19"/>
      <c r="U227" s="19"/>
      <c r="V227" s="19"/>
      <c r="W227" s="19"/>
      <c r="X227" s="19"/>
      <c r="Y227" s="19"/>
      <c r="Z227" s="19"/>
      <c r="AA227" s="19"/>
      <c r="AB227" s="21"/>
    </row>
    <row r="228" spans="1:28" ht="13.2">
      <c r="A228" s="20"/>
      <c r="B228" s="21"/>
      <c r="C228" s="21"/>
      <c r="D228" s="21"/>
      <c r="E228" s="21"/>
      <c r="F228" s="19"/>
      <c r="G228" s="19"/>
      <c r="H228" s="19"/>
      <c r="I228" s="19"/>
      <c r="J228" s="19"/>
      <c r="K228" s="19"/>
      <c r="L228" s="19"/>
      <c r="M228" s="19"/>
      <c r="N228" s="19"/>
      <c r="O228" s="19"/>
      <c r="P228" s="19"/>
      <c r="Q228" s="19"/>
      <c r="R228" s="19"/>
      <c r="S228" s="19"/>
      <c r="T228" s="19"/>
      <c r="U228" s="19"/>
      <c r="V228" s="19"/>
      <c r="W228" s="19"/>
      <c r="X228" s="19"/>
      <c r="Y228" s="19"/>
      <c r="Z228" s="19"/>
      <c r="AA228" s="19"/>
      <c r="AB228" s="21"/>
    </row>
    <row r="229" spans="1:28" ht="13.2">
      <c r="A229" s="20"/>
      <c r="B229" s="21"/>
      <c r="C229" s="21"/>
      <c r="D229" s="21"/>
      <c r="E229" s="21"/>
      <c r="F229" s="19"/>
      <c r="G229" s="19"/>
      <c r="H229" s="19"/>
      <c r="I229" s="19"/>
      <c r="J229" s="19"/>
      <c r="K229" s="19"/>
      <c r="L229" s="19"/>
      <c r="M229" s="19"/>
      <c r="N229" s="19"/>
      <c r="O229" s="19"/>
      <c r="P229" s="19"/>
      <c r="Q229" s="19"/>
      <c r="R229" s="19"/>
      <c r="S229" s="19"/>
      <c r="T229" s="19"/>
      <c r="U229" s="19"/>
      <c r="V229" s="19"/>
      <c r="W229" s="19"/>
      <c r="X229" s="19"/>
      <c r="Y229" s="19"/>
      <c r="Z229" s="19"/>
      <c r="AA229" s="19"/>
      <c r="AB229" s="21"/>
    </row>
    <row r="230" spans="1:28" ht="13.2">
      <c r="A230" s="20"/>
      <c r="B230" s="21"/>
      <c r="C230" s="21"/>
      <c r="D230" s="21"/>
      <c r="E230" s="21"/>
      <c r="F230" s="19"/>
      <c r="G230" s="19"/>
      <c r="H230" s="19"/>
      <c r="I230" s="19"/>
      <c r="J230" s="19"/>
      <c r="K230" s="19"/>
      <c r="L230" s="19"/>
      <c r="M230" s="19"/>
      <c r="N230" s="19"/>
      <c r="O230" s="19"/>
      <c r="P230" s="19"/>
      <c r="Q230" s="19"/>
      <c r="R230" s="19"/>
      <c r="S230" s="19"/>
      <c r="T230" s="19"/>
      <c r="U230" s="19"/>
      <c r="V230" s="19"/>
      <c r="W230" s="19"/>
      <c r="X230" s="19"/>
      <c r="Y230" s="19"/>
      <c r="Z230" s="19"/>
      <c r="AA230" s="19"/>
      <c r="AB230" s="21"/>
    </row>
    <row r="231" spans="1:28" ht="13.2">
      <c r="A231" s="20"/>
      <c r="B231" s="21"/>
      <c r="C231" s="21"/>
      <c r="D231" s="21"/>
      <c r="E231" s="21"/>
      <c r="F231" s="19"/>
      <c r="G231" s="19"/>
      <c r="H231" s="19"/>
      <c r="I231" s="19"/>
      <c r="J231" s="19"/>
      <c r="K231" s="19"/>
      <c r="L231" s="19"/>
      <c r="M231" s="19"/>
      <c r="N231" s="19"/>
      <c r="O231" s="19"/>
      <c r="P231" s="19"/>
      <c r="Q231" s="19"/>
      <c r="R231" s="19"/>
      <c r="S231" s="19"/>
      <c r="T231" s="19"/>
      <c r="U231" s="19"/>
      <c r="V231" s="19"/>
      <c r="W231" s="19"/>
      <c r="X231" s="19"/>
      <c r="Y231" s="19"/>
      <c r="Z231" s="19"/>
      <c r="AA231" s="19"/>
      <c r="AB231" s="21"/>
    </row>
    <row r="232" spans="1:28" ht="13.2">
      <c r="A232" s="20"/>
      <c r="B232" s="21"/>
      <c r="C232" s="21"/>
      <c r="D232" s="21"/>
      <c r="E232" s="21"/>
      <c r="F232" s="19"/>
      <c r="G232" s="19"/>
      <c r="H232" s="19"/>
      <c r="I232" s="19"/>
      <c r="J232" s="19"/>
      <c r="K232" s="19"/>
      <c r="L232" s="19"/>
      <c r="M232" s="19"/>
      <c r="N232" s="19"/>
      <c r="O232" s="19"/>
      <c r="P232" s="19"/>
      <c r="Q232" s="19"/>
      <c r="R232" s="19"/>
      <c r="S232" s="19"/>
      <c r="T232" s="19"/>
      <c r="U232" s="19"/>
      <c r="V232" s="19"/>
      <c r="W232" s="19"/>
      <c r="X232" s="19"/>
      <c r="Y232" s="19"/>
      <c r="Z232" s="19"/>
      <c r="AA232" s="19"/>
      <c r="AB232" s="21"/>
    </row>
    <row r="233" spans="1:28" ht="13.2">
      <c r="A233" s="20"/>
      <c r="B233" s="21"/>
      <c r="C233" s="21"/>
      <c r="D233" s="21"/>
      <c r="E233" s="21"/>
      <c r="F233" s="19"/>
      <c r="G233" s="19"/>
      <c r="H233" s="19"/>
      <c r="I233" s="19"/>
      <c r="J233" s="19"/>
      <c r="K233" s="19"/>
      <c r="L233" s="19"/>
      <c r="M233" s="19"/>
      <c r="N233" s="19"/>
      <c r="O233" s="19"/>
      <c r="P233" s="19"/>
      <c r="Q233" s="19"/>
      <c r="R233" s="19"/>
      <c r="S233" s="19"/>
      <c r="T233" s="19"/>
      <c r="U233" s="19"/>
      <c r="V233" s="19"/>
      <c r="W233" s="19"/>
      <c r="X233" s="19"/>
      <c r="Y233" s="19"/>
      <c r="Z233" s="19"/>
      <c r="AA233" s="19"/>
      <c r="AB233" s="21"/>
    </row>
    <row r="234" spans="1:28" ht="13.2">
      <c r="A234" s="20"/>
      <c r="B234" s="21"/>
      <c r="C234" s="21"/>
      <c r="D234" s="21"/>
      <c r="E234" s="21"/>
      <c r="F234" s="19"/>
      <c r="G234" s="19"/>
      <c r="H234" s="19"/>
      <c r="I234" s="19"/>
      <c r="J234" s="19"/>
      <c r="K234" s="19"/>
      <c r="L234" s="19"/>
      <c r="M234" s="19"/>
      <c r="N234" s="19"/>
      <c r="O234" s="19"/>
      <c r="P234" s="19"/>
      <c r="Q234" s="19"/>
      <c r="R234" s="19"/>
      <c r="S234" s="19"/>
      <c r="T234" s="19"/>
      <c r="U234" s="19"/>
      <c r="V234" s="19"/>
      <c r="W234" s="19"/>
      <c r="X234" s="19"/>
      <c r="Y234" s="19"/>
      <c r="Z234" s="19"/>
      <c r="AA234" s="19"/>
      <c r="AB234" s="21"/>
    </row>
    <row r="235" spans="1:28" ht="13.2">
      <c r="A235" s="20"/>
      <c r="B235" s="21"/>
      <c r="C235" s="21"/>
      <c r="D235" s="21"/>
      <c r="E235" s="21"/>
      <c r="F235" s="19"/>
      <c r="G235" s="19"/>
      <c r="H235" s="19"/>
      <c r="I235" s="19"/>
      <c r="J235" s="19"/>
      <c r="K235" s="19"/>
      <c r="L235" s="19"/>
      <c r="M235" s="19"/>
      <c r="N235" s="19"/>
      <c r="O235" s="19"/>
      <c r="P235" s="19"/>
      <c r="Q235" s="19"/>
      <c r="R235" s="19"/>
      <c r="S235" s="19"/>
      <c r="T235" s="19"/>
      <c r="U235" s="19"/>
      <c r="V235" s="19"/>
      <c r="W235" s="19"/>
      <c r="X235" s="19"/>
      <c r="Y235" s="19"/>
      <c r="Z235" s="19"/>
      <c r="AA235" s="19"/>
      <c r="AB235" s="21"/>
    </row>
    <row r="236" spans="1:28" ht="13.2">
      <c r="A236" s="20"/>
      <c r="B236" s="21"/>
      <c r="C236" s="21"/>
      <c r="D236" s="21"/>
      <c r="E236" s="21"/>
      <c r="F236" s="19"/>
      <c r="G236" s="19"/>
      <c r="H236" s="19"/>
      <c r="I236" s="19"/>
      <c r="J236" s="19"/>
      <c r="K236" s="19"/>
      <c r="L236" s="19"/>
      <c r="M236" s="19"/>
      <c r="N236" s="19"/>
      <c r="O236" s="19"/>
      <c r="P236" s="19"/>
      <c r="Q236" s="19"/>
      <c r="R236" s="19"/>
      <c r="S236" s="19"/>
      <c r="T236" s="19"/>
      <c r="U236" s="19"/>
      <c r="V236" s="19"/>
      <c r="W236" s="19"/>
      <c r="X236" s="19"/>
      <c r="Y236" s="19"/>
      <c r="Z236" s="19"/>
      <c r="AA236" s="19"/>
      <c r="AB236" s="21"/>
    </row>
    <row r="237" spans="1:28" ht="13.2">
      <c r="A237" s="20"/>
      <c r="B237" s="21"/>
      <c r="C237" s="21"/>
      <c r="D237" s="21"/>
      <c r="E237" s="21"/>
      <c r="F237" s="19"/>
      <c r="G237" s="19"/>
      <c r="H237" s="19"/>
      <c r="I237" s="19"/>
      <c r="J237" s="19"/>
      <c r="K237" s="19"/>
      <c r="L237" s="19"/>
      <c r="M237" s="19"/>
      <c r="N237" s="19"/>
      <c r="O237" s="19"/>
      <c r="P237" s="19"/>
      <c r="Q237" s="19"/>
      <c r="R237" s="19"/>
      <c r="S237" s="19"/>
      <c r="T237" s="19"/>
      <c r="U237" s="19"/>
      <c r="V237" s="19"/>
      <c r="W237" s="19"/>
      <c r="X237" s="19"/>
      <c r="Y237" s="19"/>
      <c r="Z237" s="19"/>
      <c r="AA237" s="19"/>
      <c r="AB237" s="21"/>
    </row>
    <row r="238" spans="1:28" ht="13.2">
      <c r="A238" s="20"/>
      <c r="B238" s="21"/>
      <c r="C238" s="21"/>
      <c r="D238" s="21"/>
      <c r="E238" s="21"/>
      <c r="F238" s="19"/>
      <c r="G238" s="19"/>
      <c r="H238" s="19"/>
      <c r="I238" s="19"/>
      <c r="J238" s="19"/>
      <c r="K238" s="19"/>
      <c r="L238" s="19"/>
      <c r="M238" s="19"/>
      <c r="N238" s="19"/>
      <c r="O238" s="19"/>
      <c r="P238" s="19"/>
      <c r="Q238" s="19"/>
      <c r="R238" s="19"/>
      <c r="S238" s="19"/>
      <c r="T238" s="19"/>
      <c r="U238" s="19"/>
      <c r="V238" s="19"/>
      <c r="W238" s="19"/>
      <c r="X238" s="19"/>
      <c r="Y238" s="19"/>
      <c r="Z238" s="19"/>
      <c r="AA238" s="19"/>
      <c r="AB238" s="21"/>
    </row>
    <row r="239" spans="1:28" ht="13.2">
      <c r="A239" s="20"/>
      <c r="B239" s="21"/>
      <c r="C239" s="21"/>
      <c r="D239" s="21"/>
      <c r="E239" s="21"/>
      <c r="F239" s="19"/>
      <c r="G239" s="19"/>
      <c r="H239" s="19"/>
      <c r="I239" s="19"/>
      <c r="J239" s="19"/>
      <c r="K239" s="19"/>
      <c r="L239" s="19"/>
      <c r="M239" s="19"/>
      <c r="N239" s="19"/>
      <c r="O239" s="19"/>
      <c r="P239" s="19"/>
      <c r="Q239" s="19"/>
      <c r="R239" s="19"/>
      <c r="S239" s="19"/>
      <c r="T239" s="19"/>
      <c r="U239" s="19"/>
      <c r="V239" s="19"/>
      <c r="W239" s="19"/>
      <c r="X239" s="19"/>
      <c r="Y239" s="19"/>
      <c r="Z239" s="19"/>
      <c r="AA239" s="19"/>
      <c r="AB239" s="21"/>
    </row>
    <row r="240" spans="1:28" ht="13.2">
      <c r="A240" s="20"/>
      <c r="B240" s="21"/>
      <c r="C240" s="21"/>
      <c r="D240" s="21"/>
      <c r="E240" s="21"/>
      <c r="F240" s="19"/>
      <c r="G240" s="19"/>
      <c r="H240" s="19"/>
      <c r="I240" s="19"/>
      <c r="J240" s="19"/>
      <c r="K240" s="19"/>
      <c r="L240" s="19"/>
      <c r="M240" s="19"/>
      <c r="N240" s="19"/>
      <c r="O240" s="19"/>
      <c r="P240" s="19"/>
      <c r="Q240" s="19"/>
      <c r="R240" s="19"/>
      <c r="S240" s="19"/>
      <c r="T240" s="19"/>
      <c r="U240" s="19"/>
      <c r="V240" s="19"/>
      <c r="W240" s="19"/>
      <c r="X240" s="19"/>
      <c r="Y240" s="19"/>
      <c r="Z240" s="19"/>
      <c r="AA240" s="19"/>
      <c r="AB240" s="21"/>
    </row>
    <row r="241" spans="1:28" ht="13.2">
      <c r="A241" s="20"/>
      <c r="B241" s="21"/>
      <c r="C241" s="21"/>
      <c r="D241" s="21"/>
      <c r="E241" s="21"/>
      <c r="F241" s="19"/>
      <c r="G241" s="19"/>
      <c r="H241" s="19"/>
      <c r="I241" s="19"/>
      <c r="J241" s="19"/>
      <c r="K241" s="19"/>
      <c r="L241" s="19"/>
      <c r="M241" s="19"/>
      <c r="N241" s="19"/>
      <c r="O241" s="19"/>
      <c r="P241" s="19"/>
      <c r="Q241" s="19"/>
      <c r="R241" s="19"/>
      <c r="S241" s="19"/>
      <c r="T241" s="19"/>
      <c r="U241" s="19"/>
      <c r="V241" s="19"/>
      <c r="W241" s="19"/>
      <c r="X241" s="19"/>
      <c r="Y241" s="19"/>
      <c r="Z241" s="19"/>
      <c r="AA241" s="19"/>
      <c r="AB241" s="21"/>
    </row>
    <row r="242" spans="1:28" ht="13.2">
      <c r="A242" s="20"/>
      <c r="B242" s="21"/>
      <c r="C242" s="21"/>
      <c r="D242" s="21"/>
      <c r="E242" s="21"/>
      <c r="F242" s="19"/>
      <c r="G242" s="19"/>
      <c r="H242" s="19"/>
      <c r="I242" s="19"/>
      <c r="J242" s="19"/>
      <c r="K242" s="19"/>
      <c r="L242" s="19"/>
      <c r="M242" s="19"/>
      <c r="N242" s="19"/>
      <c r="O242" s="19"/>
      <c r="P242" s="19"/>
      <c r="Q242" s="19"/>
      <c r="R242" s="19"/>
      <c r="S242" s="19"/>
      <c r="T242" s="19"/>
      <c r="U242" s="19"/>
      <c r="V242" s="19"/>
      <c r="W242" s="19"/>
      <c r="X242" s="19"/>
      <c r="Y242" s="19"/>
      <c r="Z242" s="19"/>
      <c r="AA242" s="19"/>
      <c r="AB242" s="21"/>
    </row>
    <row r="243" spans="1:28" ht="13.2">
      <c r="A243" s="20"/>
      <c r="B243" s="21"/>
      <c r="C243" s="21"/>
      <c r="D243" s="21"/>
      <c r="E243" s="21"/>
      <c r="F243" s="19"/>
      <c r="G243" s="19"/>
      <c r="H243" s="19"/>
      <c r="I243" s="19"/>
      <c r="J243" s="19"/>
      <c r="K243" s="19"/>
      <c r="L243" s="19"/>
      <c r="M243" s="19"/>
      <c r="N243" s="19"/>
      <c r="O243" s="19"/>
      <c r="P243" s="19"/>
      <c r="Q243" s="19"/>
      <c r="R243" s="19"/>
      <c r="S243" s="19"/>
      <c r="T243" s="19"/>
      <c r="U243" s="19"/>
      <c r="V243" s="19"/>
      <c r="W243" s="19"/>
      <c r="X243" s="19"/>
      <c r="Y243" s="19"/>
      <c r="Z243" s="19"/>
      <c r="AA243" s="19"/>
      <c r="AB243" s="21"/>
    </row>
    <row r="244" spans="1:28" ht="13.2">
      <c r="A244" s="20"/>
      <c r="B244" s="21"/>
      <c r="C244" s="21"/>
      <c r="D244" s="21"/>
      <c r="E244" s="21"/>
      <c r="F244" s="19"/>
      <c r="G244" s="19"/>
      <c r="H244" s="19"/>
      <c r="I244" s="19"/>
      <c r="J244" s="19"/>
      <c r="K244" s="19"/>
      <c r="L244" s="19"/>
      <c r="M244" s="19"/>
      <c r="N244" s="19"/>
      <c r="O244" s="19"/>
      <c r="P244" s="19"/>
      <c r="Q244" s="19"/>
      <c r="R244" s="19"/>
      <c r="S244" s="19"/>
      <c r="T244" s="19"/>
      <c r="U244" s="19"/>
      <c r="V244" s="19"/>
      <c r="W244" s="19"/>
      <c r="X244" s="19"/>
      <c r="Y244" s="19"/>
      <c r="Z244" s="19"/>
      <c r="AA244" s="19"/>
      <c r="AB244" s="21"/>
    </row>
    <row r="245" spans="1:28" ht="13.2">
      <c r="A245" s="20"/>
      <c r="B245" s="21"/>
      <c r="C245" s="21"/>
      <c r="D245" s="21"/>
      <c r="E245" s="21"/>
      <c r="F245" s="19"/>
      <c r="G245" s="19"/>
      <c r="H245" s="19"/>
      <c r="I245" s="19"/>
      <c r="J245" s="19"/>
      <c r="K245" s="19"/>
      <c r="L245" s="19"/>
      <c r="M245" s="19"/>
      <c r="N245" s="19"/>
      <c r="O245" s="19"/>
      <c r="P245" s="19"/>
      <c r="Q245" s="19"/>
      <c r="R245" s="19"/>
      <c r="S245" s="19"/>
      <c r="T245" s="19"/>
      <c r="U245" s="19"/>
      <c r="V245" s="19"/>
      <c r="W245" s="19"/>
      <c r="X245" s="19"/>
      <c r="Y245" s="19"/>
      <c r="Z245" s="19"/>
      <c r="AA245" s="19"/>
      <c r="AB245" s="21"/>
    </row>
    <row r="246" spans="1:28" ht="13.2">
      <c r="A246" s="20"/>
      <c r="B246" s="21"/>
      <c r="C246" s="21"/>
      <c r="D246" s="21"/>
      <c r="E246" s="21"/>
      <c r="F246" s="19"/>
      <c r="G246" s="19"/>
      <c r="H246" s="19"/>
      <c r="I246" s="19"/>
      <c r="J246" s="19"/>
      <c r="K246" s="19"/>
      <c r="L246" s="19"/>
      <c r="M246" s="19"/>
      <c r="N246" s="19"/>
      <c r="O246" s="19"/>
      <c r="P246" s="19"/>
      <c r="Q246" s="19"/>
      <c r="R246" s="19"/>
      <c r="S246" s="19"/>
      <c r="T246" s="19"/>
      <c r="U246" s="19"/>
      <c r="V246" s="19"/>
      <c r="W246" s="19"/>
      <c r="X246" s="19"/>
      <c r="Y246" s="19"/>
      <c r="Z246" s="19"/>
      <c r="AA246" s="19"/>
      <c r="AB246" s="21"/>
    </row>
    <row r="247" spans="1:28" ht="13.2">
      <c r="A247" s="20"/>
      <c r="B247" s="21"/>
      <c r="C247" s="21"/>
      <c r="D247" s="21"/>
      <c r="E247" s="21"/>
      <c r="F247" s="19"/>
      <c r="G247" s="19"/>
      <c r="H247" s="19"/>
      <c r="I247" s="19"/>
      <c r="J247" s="19"/>
      <c r="K247" s="19"/>
      <c r="L247" s="19"/>
      <c r="M247" s="19"/>
      <c r="N247" s="19"/>
      <c r="O247" s="19"/>
      <c r="P247" s="19"/>
      <c r="Q247" s="19"/>
      <c r="R247" s="19"/>
      <c r="S247" s="19"/>
      <c r="T247" s="19"/>
      <c r="U247" s="19"/>
      <c r="V247" s="19"/>
      <c r="W247" s="19"/>
      <c r="X247" s="19"/>
      <c r="Y247" s="19"/>
      <c r="Z247" s="19"/>
      <c r="AA247" s="19"/>
      <c r="AB247" s="21"/>
    </row>
    <row r="248" spans="1:28" ht="13.2">
      <c r="A248" s="20"/>
      <c r="B248" s="21"/>
      <c r="C248" s="21"/>
      <c r="D248" s="21"/>
      <c r="E248" s="21"/>
      <c r="F248" s="19"/>
      <c r="G248" s="19"/>
      <c r="H248" s="19"/>
      <c r="I248" s="19"/>
      <c r="J248" s="19"/>
      <c r="K248" s="19"/>
      <c r="L248" s="19"/>
      <c r="M248" s="19"/>
      <c r="N248" s="19"/>
      <c r="O248" s="19"/>
      <c r="P248" s="19"/>
      <c r="Q248" s="19"/>
      <c r="R248" s="19"/>
      <c r="S248" s="19"/>
      <c r="T248" s="19"/>
      <c r="U248" s="19"/>
      <c r="V248" s="19"/>
      <c r="W248" s="19"/>
      <c r="X248" s="19"/>
      <c r="Y248" s="19"/>
      <c r="Z248" s="19"/>
      <c r="AA248" s="19"/>
      <c r="AB248" s="21"/>
    </row>
    <row r="249" spans="1:28" ht="13.2">
      <c r="A249" s="20"/>
      <c r="B249" s="21"/>
      <c r="C249" s="21"/>
      <c r="D249" s="21"/>
      <c r="E249" s="21"/>
      <c r="F249" s="19"/>
      <c r="G249" s="19"/>
      <c r="H249" s="19"/>
      <c r="I249" s="19"/>
      <c r="J249" s="19"/>
      <c r="K249" s="19"/>
      <c r="L249" s="19"/>
      <c r="M249" s="19"/>
      <c r="N249" s="19"/>
      <c r="O249" s="19"/>
      <c r="P249" s="19"/>
      <c r="Q249" s="19"/>
      <c r="R249" s="19"/>
      <c r="S249" s="19"/>
      <c r="T249" s="19"/>
      <c r="U249" s="19"/>
      <c r="V249" s="19"/>
      <c r="W249" s="19"/>
      <c r="X249" s="19"/>
      <c r="Y249" s="19"/>
      <c r="Z249" s="19"/>
      <c r="AA249" s="19"/>
      <c r="AB249" s="21"/>
    </row>
    <row r="250" spans="1:28" ht="13.2">
      <c r="A250" s="20"/>
      <c r="B250" s="21"/>
      <c r="C250" s="21"/>
      <c r="D250" s="21"/>
      <c r="E250" s="21"/>
      <c r="F250" s="19"/>
      <c r="G250" s="19"/>
      <c r="H250" s="19"/>
      <c r="I250" s="19"/>
      <c r="J250" s="19"/>
      <c r="K250" s="19"/>
      <c r="L250" s="19"/>
      <c r="M250" s="19"/>
      <c r="N250" s="19"/>
      <c r="O250" s="19"/>
      <c r="P250" s="19"/>
      <c r="Q250" s="19"/>
      <c r="R250" s="19"/>
      <c r="S250" s="19"/>
      <c r="T250" s="19"/>
      <c r="U250" s="19"/>
      <c r="V250" s="19"/>
      <c r="W250" s="19"/>
      <c r="X250" s="19"/>
      <c r="Y250" s="19"/>
      <c r="Z250" s="19"/>
      <c r="AA250" s="19"/>
      <c r="AB250" s="21"/>
    </row>
    <row r="251" spans="1:28" ht="13.2">
      <c r="A251" s="20"/>
      <c r="B251" s="21"/>
      <c r="C251" s="21"/>
      <c r="D251" s="21"/>
      <c r="E251" s="21"/>
      <c r="F251" s="19"/>
      <c r="G251" s="19"/>
      <c r="H251" s="19"/>
      <c r="I251" s="19"/>
      <c r="J251" s="19"/>
      <c r="K251" s="19"/>
      <c r="L251" s="19"/>
      <c r="M251" s="19"/>
      <c r="N251" s="19"/>
      <c r="O251" s="19"/>
      <c r="P251" s="19"/>
      <c r="Q251" s="19"/>
      <c r="R251" s="19"/>
      <c r="S251" s="19"/>
      <c r="T251" s="19"/>
      <c r="U251" s="19"/>
      <c r="V251" s="19"/>
      <c r="W251" s="19"/>
      <c r="X251" s="19"/>
      <c r="Y251" s="19"/>
      <c r="Z251" s="19"/>
      <c r="AA251" s="19"/>
      <c r="AB251" s="21"/>
    </row>
    <row r="252" spans="1:28" ht="13.2">
      <c r="A252" s="20"/>
      <c r="B252" s="21"/>
      <c r="C252" s="21"/>
      <c r="D252" s="21"/>
      <c r="E252" s="21"/>
      <c r="F252" s="19"/>
      <c r="G252" s="19"/>
      <c r="H252" s="19"/>
      <c r="I252" s="19"/>
      <c r="J252" s="19"/>
      <c r="K252" s="19"/>
      <c r="L252" s="19"/>
      <c r="M252" s="19"/>
      <c r="N252" s="19"/>
      <c r="O252" s="19"/>
      <c r="P252" s="19"/>
      <c r="Q252" s="19"/>
      <c r="R252" s="19"/>
      <c r="S252" s="19"/>
      <c r="T252" s="19"/>
      <c r="U252" s="19"/>
      <c r="V252" s="19"/>
      <c r="W252" s="19"/>
      <c r="X252" s="19"/>
      <c r="Y252" s="19"/>
      <c r="Z252" s="19"/>
      <c r="AA252" s="19"/>
      <c r="AB252" s="21"/>
    </row>
    <row r="253" spans="1:28" ht="13.2">
      <c r="A253" s="20"/>
      <c r="B253" s="21"/>
      <c r="C253" s="21"/>
      <c r="D253" s="21"/>
      <c r="E253" s="21"/>
      <c r="F253" s="19"/>
      <c r="G253" s="19"/>
      <c r="H253" s="19"/>
      <c r="I253" s="19"/>
      <c r="J253" s="19"/>
      <c r="K253" s="19"/>
      <c r="L253" s="19"/>
      <c r="M253" s="19"/>
      <c r="N253" s="19"/>
      <c r="O253" s="19"/>
      <c r="P253" s="19"/>
      <c r="Q253" s="19"/>
      <c r="R253" s="19"/>
      <c r="S253" s="19"/>
      <c r="T253" s="19"/>
      <c r="U253" s="19"/>
      <c r="V253" s="19"/>
      <c r="W253" s="19"/>
      <c r="X253" s="19"/>
      <c r="Y253" s="19"/>
      <c r="Z253" s="19"/>
      <c r="AA253" s="19"/>
      <c r="AB253" s="21"/>
    </row>
    <row r="254" spans="1:28" ht="13.2">
      <c r="A254" s="20"/>
      <c r="B254" s="21"/>
      <c r="C254" s="21"/>
      <c r="D254" s="21"/>
      <c r="E254" s="21"/>
      <c r="F254" s="19"/>
      <c r="G254" s="19"/>
      <c r="H254" s="19"/>
      <c r="I254" s="19"/>
      <c r="J254" s="19"/>
      <c r="K254" s="19"/>
      <c r="L254" s="19"/>
      <c r="M254" s="19"/>
      <c r="N254" s="19"/>
      <c r="O254" s="19"/>
      <c r="P254" s="19"/>
      <c r="Q254" s="19"/>
      <c r="R254" s="19"/>
      <c r="S254" s="19"/>
      <c r="T254" s="19"/>
      <c r="U254" s="19"/>
      <c r="V254" s="19"/>
      <c r="W254" s="19"/>
      <c r="X254" s="19"/>
      <c r="Y254" s="19"/>
      <c r="Z254" s="19"/>
      <c r="AA254" s="19"/>
      <c r="AB254" s="21"/>
    </row>
    <row r="255" spans="1:28" ht="13.2">
      <c r="A255" s="20"/>
      <c r="B255" s="21"/>
      <c r="C255" s="21"/>
      <c r="D255" s="21"/>
      <c r="E255" s="21"/>
      <c r="F255" s="19"/>
      <c r="G255" s="19"/>
      <c r="H255" s="19"/>
      <c r="I255" s="19"/>
      <c r="J255" s="19"/>
      <c r="K255" s="19"/>
      <c r="L255" s="19"/>
      <c r="M255" s="19"/>
      <c r="N255" s="19"/>
      <c r="O255" s="19"/>
      <c r="P255" s="19"/>
      <c r="Q255" s="19"/>
      <c r="R255" s="19"/>
      <c r="S255" s="19"/>
      <c r="T255" s="19"/>
      <c r="U255" s="19"/>
      <c r="V255" s="19"/>
      <c r="W255" s="19"/>
      <c r="X255" s="19"/>
      <c r="Y255" s="19"/>
      <c r="Z255" s="19"/>
      <c r="AA255" s="19"/>
      <c r="AB255" s="21"/>
    </row>
    <row r="256" spans="1:28" ht="13.2">
      <c r="A256" s="20"/>
      <c r="B256" s="21"/>
      <c r="C256" s="21"/>
      <c r="D256" s="21"/>
      <c r="E256" s="21"/>
      <c r="F256" s="19"/>
      <c r="G256" s="19"/>
      <c r="H256" s="19"/>
      <c r="I256" s="19"/>
      <c r="J256" s="19"/>
      <c r="K256" s="19"/>
      <c r="L256" s="19"/>
      <c r="M256" s="19"/>
      <c r="N256" s="19"/>
      <c r="O256" s="19"/>
      <c r="P256" s="19"/>
      <c r="Q256" s="19"/>
      <c r="R256" s="19"/>
      <c r="S256" s="19"/>
      <c r="T256" s="19"/>
      <c r="U256" s="19"/>
      <c r="V256" s="19"/>
      <c r="W256" s="19"/>
      <c r="X256" s="19"/>
      <c r="Y256" s="19"/>
      <c r="Z256" s="19"/>
      <c r="AA256" s="19"/>
      <c r="AB256" s="21"/>
    </row>
    <row r="257" spans="1:28" ht="13.2">
      <c r="A257" s="20"/>
      <c r="B257" s="21"/>
      <c r="C257" s="21"/>
      <c r="D257" s="21"/>
      <c r="E257" s="21"/>
      <c r="F257" s="19"/>
      <c r="G257" s="19"/>
      <c r="H257" s="19"/>
      <c r="I257" s="19"/>
      <c r="J257" s="19"/>
      <c r="K257" s="19"/>
      <c r="L257" s="19"/>
      <c r="M257" s="19"/>
      <c r="N257" s="19"/>
      <c r="O257" s="19"/>
      <c r="P257" s="19"/>
      <c r="Q257" s="19"/>
      <c r="R257" s="19"/>
      <c r="S257" s="19"/>
      <c r="T257" s="19"/>
      <c r="U257" s="19"/>
      <c r="V257" s="19"/>
      <c r="W257" s="19"/>
      <c r="X257" s="19"/>
      <c r="Y257" s="19"/>
      <c r="Z257" s="19"/>
      <c r="AA257" s="19"/>
      <c r="AB257" s="21"/>
    </row>
    <row r="258" spans="1:28" ht="13.2">
      <c r="A258" s="20"/>
      <c r="B258" s="21"/>
      <c r="C258" s="21"/>
      <c r="D258" s="21"/>
      <c r="E258" s="21"/>
      <c r="F258" s="19"/>
      <c r="G258" s="19"/>
      <c r="H258" s="19"/>
      <c r="I258" s="19"/>
      <c r="J258" s="19"/>
      <c r="K258" s="19"/>
      <c r="L258" s="19"/>
      <c r="M258" s="19"/>
      <c r="N258" s="19"/>
      <c r="O258" s="19"/>
      <c r="P258" s="19"/>
      <c r="Q258" s="19"/>
      <c r="R258" s="19"/>
      <c r="S258" s="19"/>
      <c r="T258" s="19"/>
      <c r="U258" s="19"/>
      <c r="V258" s="19"/>
      <c r="W258" s="19"/>
      <c r="X258" s="19"/>
      <c r="Y258" s="19"/>
      <c r="Z258" s="19"/>
      <c r="AA258" s="19"/>
      <c r="AB258" s="21"/>
    </row>
    <row r="259" spans="1:28" ht="13.2">
      <c r="A259" s="20"/>
      <c r="B259" s="21"/>
      <c r="C259" s="21"/>
      <c r="D259" s="21"/>
      <c r="E259" s="21"/>
      <c r="F259" s="19"/>
      <c r="G259" s="19"/>
      <c r="H259" s="19"/>
      <c r="I259" s="19"/>
      <c r="J259" s="19"/>
      <c r="K259" s="19"/>
      <c r="L259" s="19"/>
      <c r="M259" s="19"/>
      <c r="N259" s="19"/>
      <c r="O259" s="19"/>
      <c r="P259" s="19"/>
      <c r="Q259" s="19"/>
      <c r="R259" s="19"/>
      <c r="S259" s="19"/>
      <c r="T259" s="19"/>
      <c r="U259" s="19"/>
      <c r="V259" s="19"/>
      <c r="W259" s="19"/>
      <c r="X259" s="19"/>
      <c r="Y259" s="19"/>
      <c r="Z259" s="19"/>
      <c r="AA259" s="19"/>
      <c r="AB259" s="21"/>
    </row>
    <row r="260" spans="1:28" ht="13.2">
      <c r="A260" s="20"/>
      <c r="B260" s="21"/>
      <c r="C260" s="21"/>
      <c r="D260" s="21"/>
      <c r="E260" s="21"/>
      <c r="F260" s="19"/>
      <c r="G260" s="19"/>
      <c r="H260" s="19"/>
      <c r="I260" s="19"/>
      <c r="J260" s="19"/>
      <c r="K260" s="19"/>
      <c r="L260" s="19"/>
      <c r="M260" s="19"/>
      <c r="N260" s="19"/>
      <c r="O260" s="19"/>
      <c r="P260" s="19"/>
      <c r="Q260" s="19"/>
      <c r="R260" s="19"/>
      <c r="S260" s="19"/>
      <c r="T260" s="19"/>
      <c r="U260" s="19"/>
      <c r="V260" s="19"/>
      <c r="W260" s="19"/>
      <c r="X260" s="19"/>
      <c r="Y260" s="19"/>
      <c r="Z260" s="19"/>
      <c r="AA260" s="19"/>
      <c r="AB260" s="21"/>
    </row>
    <row r="261" spans="1:28" ht="13.2">
      <c r="A261" s="20"/>
      <c r="B261" s="21"/>
      <c r="C261" s="21"/>
      <c r="D261" s="21"/>
      <c r="E261" s="21"/>
      <c r="F261" s="19"/>
      <c r="G261" s="19"/>
      <c r="H261" s="19"/>
      <c r="I261" s="19"/>
      <c r="J261" s="19"/>
      <c r="K261" s="19"/>
      <c r="L261" s="19"/>
      <c r="M261" s="19"/>
      <c r="N261" s="19"/>
      <c r="O261" s="19"/>
      <c r="P261" s="19"/>
      <c r="Q261" s="19"/>
      <c r="R261" s="19"/>
      <c r="S261" s="19"/>
      <c r="T261" s="19"/>
      <c r="U261" s="19"/>
      <c r="V261" s="19"/>
      <c r="W261" s="19"/>
      <c r="X261" s="19"/>
      <c r="Y261" s="19"/>
      <c r="Z261" s="19"/>
      <c r="AA261" s="19"/>
      <c r="AB261" s="21"/>
    </row>
    <row r="262" spans="1:28" ht="13.2">
      <c r="A262" s="20"/>
      <c r="B262" s="21"/>
      <c r="C262" s="21"/>
      <c r="D262" s="21"/>
      <c r="E262" s="21"/>
      <c r="F262" s="19"/>
      <c r="G262" s="19"/>
      <c r="H262" s="19"/>
      <c r="I262" s="19"/>
      <c r="J262" s="19"/>
      <c r="K262" s="19"/>
      <c r="L262" s="19"/>
      <c r="M262" s="19"/>
      <c r="N262" s="19"/>
      <c r="O262" s="19"/>
      <c r="P262" s="19"/>
      <c r="Q262" s="19"/>
      <c r="R262" s="19"/>
      <c r="S262" s="19"/>
      <c r="T262" s="19"/>
      <c r="U262" s="19"/>
      <c r="V262" s="19"/>
      <c r="W262" s="19"/>
      <c r="X262" s="19"/>
      <c r="Y262" s="19"/>
      <c r="Z262" s="19"/>
      <c r="AA262" s="19"/>
      <c r="AB262" s="21"/>
    </row>
    <row r="263" spans="1:28" ht="13.2">
      <c r="A263" s="20"/>
      <c r="B263" s="21"/>
      <c r="C263" s="21"/>
      <c r="D263" s="21"/>
      <c r="E263" s="21"/>
      <c r="F263" s="19"/>
      <c r="G263" s="19"/>
      <c r="H263" s="19"/>
      <c r="I263" s="19"/>
      <c r="J263" s="19"/>
      <c r="K263" s="19"/>
      <c r="L263" s="19"/>
      <c r="M263" s="19"/>
      <c r="N263" s="19"/>
      <c r="O263" s="19"/>
      <c r="P263" s="19"/>
      <c r="Q263" s="19"/>
      <c r="R263" s="19"/>
      <c r="S263" s="19"/>
      <c r="T263" s="19"/>
      <c r="U263" s="19"/>
      <c r="V263" s="19"/>
      <c r="W263" s="19"/>
      <c r="X263" s="19"/>
      <c r="Y263" s="19"/>
      <c r="Z263" s="19"/>
      <c r="AA263" s="19"/>
      <c r="AB263" s="21"/>
    </row>
    <row r="264" spans="1:28" ht="13.2">
      <c r="A264" s="20"/>
      <c r="B264" s="21"/>
      <c r="C264" s="21"/>
      <c r="D264" s="21"/>
      <c r="E264" s="21"/>
      <c r="F264" s="19"/>
      <c r="G264" s="19"/>
      <c r="H264" s="19"/>
      <c r="I264" s="19"/>
      <c r="J264" s="19"/>
      <c r="K264" s="19"/>
      <c r="L264" s="19"/>
      <c r="M264" s="19"/>
      <c r="N264" s="19"/>
      <c r="O264" s="19"/>
      <c r="P264" s="19"/>
      <c r="Q264" s="19"/>
      <c r="R264" s="19"/>
      <c r="S264" s="19"/>
      <c r="T264" s="19"/>
      <c r="U264" s="19"/>
      <c r="V264" s="19"/>
      <c r="W264" s="19"/>
      <c r="X264" s="19"/>
      <c r="Y264" s="19"/>
      <c r="Z264" s="19"/>
      <c r="AA264" s="19"/>
      <c r="AB264" s="21"/>
    </row>
    <row r="265" spans="1:28" ht="13.2">
      <c r="A265" s="20"/>
      <c r="B265" s="21"/>
      <c r="C265" s="21"/>
      <c r="D265" s="21"/>
      <c r="E265" s="21"/>
      <c r="F265" s="19"/>
      <c r="G265" s="19"/>
      <c r="H265" s="19"/>
      <c r="I265" s="19"/>
      <c r="J265" s="19"/>
      <c r="K265" s="19"/>
      <c r="L265" s="19"/>
      <c r="M265" s="19"/>
      <c r="N265" s="19"/>
      <c r="O265" s="19"/>
      <c r="P265" s="19"/>
      <c r="Q265" s="19"/>
      <c r="R265" s="19"/>
      <c r="S265" s="19"/>
      <c r="T265" s="19"/>
      <c r="U265" s="19"/>
      <c r="V265" s="19"/>
      <c r="W265" s="19"/>
      <c r="X265" s="19"/>
      <c r="Y265" s="19"/>
      <c r="Z265" s="19"/>
      <c r="AA265" s="19"/>
      <c r="AB265" s="21"/>
    </row>
    <row r="266" spans="1:28" ht="13.2">
      <c r="A266" s="20"/>
      <c r="B266" s="21"/>
      <c r="C266" s="21"/>
      <c r="D266" s="21"/>
      <c r="E266" s="21"/>
      <c r="F266" s="19"/>
      <c r="G266" s="19"/>
      <c r="H266" s="19"/>
      <c r="I266" s="19"/>
      <c r="J266" s="19"/>
      <c r="K266" s="19"/>
      <c r="L266" s="19"/>
      <c r="M266" s="19"/>
      <c r="N266" s="19"/>
      <c r="O266" s="19"/>
      <c r="P266" s="19"/>
      <c r="Q266" s="19"/>
      <c r="R266" s="19"/>
      <c r="S266" s="19"/>
      <c r="T266" s="19"/>
      <c r="U266" s="19"/>
      <c r="V266" s="19"/>
      <c r="W266" s="19"/>
      <c r="X266" s="19"/>
      <c r="Y266" s="19"/>
      <c r="Z266" s="19"/>
      <c r="AA266" s="19"/>
      <c r="AB266" s="21"/>
    </row>
    <row r="267" spans="1:28" ht="13.2">
      <c r="A267" s="20"/>
      <c r="B267" s="21"/>
      <c r="C267" s="21"/>
      <c r="D267" s="21"/>
      <c r="E267" s="21"/>
      <c r="F267" s="19"/>
      <c r="G267" s="19"/>
      <c r="H267" s="19"/>
      <c r="I267" s="19"/>
      <c r="J267" s="19"/>
      <c r="K267" s="19"/>
      <c r="L267" s="19"/>
      <c r="M267" s="19"/>
      <c r="N267" s="19"/>
      <c r="O267" s="19"/>
      <c r="P267" s="19"/>
      <c r="Q267" s="19"/>
      <c r="R267" s="19"/>
      <c r="S267" s="19"/>
      <c r="T267" s="19"/>
      <c r="U267" s="19"/>
      <c r="V267" s="19"/>
      <c r="W267" s="19"/>
      <c r="X267" s="19"/>
      <c r="Y267" s="19"/>
      <c r="Z267" s="19"/>
      <c r="AA267" s="19"/>
      <c r="AB267" s="21"/>
    </row>
    <row r="268" spans="1:28" ht="13.2">
      <c r="A268" s="20"/>
      <c r="B268" s="21"/>
      <c r="C268" s="21"/>
      <c r="D268" s="21"/>
      <c r="E268" s="21"/>
      <c r="F268" s="19"/>
      <c r="G268" s="19"/>
      <c r="H268" s="19"/>
      <c r="I268" s="19"/>
      <c r="J268" s="19"/>
      <c r="K268" s="19"/>
      <c r="L268" s="19"/>
      <c r="M268" s="19"/>
      <c r="N268" s="19"/>
      <c r="O268" s="19"/>
      <c r="P268" s="19"/>
      <c r="Q268" s="19"/>
      <c r="R268" s="19"/>
      <c r="S268" s="19"/>
      <c r="T268" s="19"/>
      <c r="U268" s="19"/>
      <c r="V268" s="19"/>
      <c r="W268" s="19"/>
      <c r="X268" s="19"/>
      <c r="Y268" s="19"/>
      <c r="Z268" s="19"/>
      <c r="AA268" s="19"/>
      <c r="AB268" s="21"/>
    </row>
    <row r="269" spans="1:28" ht="13.2">
      <c r="A269" s="20"/>
      <c r="B269" s="21"/>
      <c r="C269" s="21"/>
      <c r="D269" s="21"/>
      <c r="E269" s="21"/>
      <c r="F269" s="19"/>
      <c r="G269" s="19"/>
      <c r="H269" s="19"/>
      <c r="I269" s="19"/>
      <c r="J269" s="19"/>
      <c r="K269" s="19"/>
      <c r="L269" s="19"/>
      <c r="M269" s="19"/>
      <c r="N269" s="19"/>
      <c r="O269" s="19"/>
      <c r="P269" s="19"/>
      <c r="Q269" s="19"/>
      <c r="R269" s="19"/>
      <c r="S269" s="19"/>
      <c r="T269" s="19"/>
      <c r="U269" s="19"/>
      <c r="V269" s="19"/>
      <c r="W269" s="19"/>
      <c r="X269" s="19"/>
      <c r="Y269" s="19"/>
      <c r="Z269" s="19"/>
      <c r="AA269" s="19"/>
      <c r="AB269" s="21"/>
    </row>
    <row r="270" spans="1:28" ht="13.2">
      <c r="A270" s="20"/>
      <c r="B270" s="21"/>
      <c r="C270" s="21"/>
      <c r="D270" s="21"/>
      <c r="E270" s="21"/>
      <c r="F270" s="19"/>
      <c r="G270" s="19"/>
      <c r="H270" s="19"/>
      <c r="I270" s="19"/>
      <c r="J270" s="19"/>
      <c r="K270" s="19"/>
      <c r="L270" s="19"/>
      <c r="M270" s="19"/>
      <c r="N270" s="19"/>
      <c r="O270" s="19"/>
      <c r="P270" s="19"/>
      <c r="Q270" s="19"/>
      <c r="R270" s="19"/>
      <c r="S270" s="19"/>
      <c r="T270" s="19"/>
      <c r="U270" s="19"/>
      <c r="V270" s="19"/>
      <c r="W270" s="19"/>
      <c r="X270" s="19"/>
      <c r="Y270" s="19"/>
      <c r="Z270" s="19"/>
      <c r="AA270" s="19"/>
      <c r="AB270" s="21"/>
    </row>
    <row r="271" spans="1:28" ht="13.2">
      <c r="A271" s="20"/>
      <c r="B271" s="21"/>
      <c r="C271" s="21"/>
      <c r="D271" s="21"/>
      <c r="E271" s="21"/>
      <c r="F271" s="19"/>
      <c r="G271" s="19"/>
      <c r="H271" s="19"/>
      <c r="I271" s="19"/>
      <c r="J271" s="19"/>
      <c r="K271" s="19"/>
      <c r="L271" s="19"/>
      <c r="M271" s="19"/>
      <c r="N271" s="19"/>
      <c r="O271" s="19"/>
      <c r="P271" s="19"/>
      <c r="Q271" s="19"/>
      <c r="R271" s="19"/>
      <c r="S271" s="19"/>
      <c r="T271" s="19"/>
      <c r="U271" s="19"/>
      <c r="V271" s="19"/>
      <c r="W271" s="19"/>
      <c r="X271" s="19"/>
      <c r="Y271" s="19"/>
      <c r="Z271" s="19"/>
      <c r="AA271" s="19"/>
      <c r="AB271" s="21"/>
    </row>
    <row r="272" spans="1:28" ht="13.2">
      <c r="A272" s="20"/>
      <c r="B272" s="21"/>
      <c r="C272" s="21"/>
      <c r="D272" s="21"/>
      <c r="E272" s="21"/>
      <c r="F272" s="19"/>
      <c r="G272" s="19"/>
      <c r="H272" s="19"/>
      <c r="I272" s="19"/>
      <c r="J272" s="19"/>
      <c r="K272" s="19"/>
      <c r="L272" s="19"/>
      <c r="M272" s="19"/>
      <c r="N272" s="19"/>
      <c r="O272" s="19"/>
      <c r="P272" s="19"/>
      <c r="Q272" s="19"/>
      <c r="R272" s="19"/>
      <c r="S272" s="19"/>
      <c r="T272" s="19"/>
      <c r="U272" s="19"/>
      <c r="V272" s="19"/>
      <c r="W272" s="19"/>
      <c r="X272" s="19"/>
      <c r="Y272" s="19"/>
      <c r="Z272" s="19"/>
      <c r="AA272" s="19"/>
      <c r="AB272" s="21"/>
    </row>
    <row r="273" spans="1:28" ht="13.2">
      <c r="A273" s="20"/>
      <c r="B273" s="21"/>
      <c r="C273" s="21"/>
      <c r="D273" s="21"/>
      <c r="E273" s="21"/>
      <c r="F273" s="19"/>
      <c r="G273" s="19"/>
      <c r="H273" s="19"/>
      <c r="I273" s="19"/>
      <c r="J273" s="19"/>
      <c r="K273" s="19"/>
      <c r="L273" s="19"/>
      <c r="M273" s="19"/>
      <c r="N273" s="19"/>
      <c r="O273" s="19"/>
      <c r="P273" s="19"/>
      <c r="Q273" s="19"/>
      <c r="R273" s="19"/>
      <c r="S273" s="19"/>
      <c r="T273" s="19"/>
      <c r="U273" s="19"/>
      <c r="V273" s="19"/>
      <c r="W273" s="19"/>
      <c r="X273" s="19"/>
      <c r="Y273" s="19"/>
      <c r="Z273" s="19"/>
      <c r="AA273" s="19"/>
      <c r="AB273" s="21"/>
    </row>
    <row r="274" spans="1:28" ht="13.2">
      <c r="A274" s="20"/>
      <c r="B274" s="21"/>
      <c r="C274" s="21"/>
      <c r="D274" s="21"/>
      <c r="E274" s="21"/>
      <c r="F274" s="19"/>
      <c r="G274" s="19"/>
      <c r="H274" s="19"/>
      <c r="I274" s="19"/>
      <c r="J274" s="19"/>
      <c r="K274" s="19"/>
      <c r="L274" s="19"/>
      <c r="M274" s="19"/>
      <c r="N274" s="19"/>
      <c r="O274" s="19"/>
      <c r="P274" s="19"/>
      <c r="Q274" s="19"/>
      <c r="R274" s="19"/>
      <c r="S274" s="19"/>
      <c r="T274" s="19"/>
      <c r="U274" s="19"/>
      <c r="V274" s="19"/>
      <c r="W274" s="19"/>
      <c r="X274" s="19"/>
      <c r="Y274" s="19"/>
      <c r="Z274" s="19"/>
      <c r="AA274" s="19"/>
      <c r="AB274" s="21"/>
    </row>
    <row r="275" spans="1:28" ht="13.2">
      <c r="A275" s="20"/>
      <c r="B275" s="21"/>
      <c r="C275" s="21"/>
      <c r="D275" s="21"/>
      <c r="E275" s="21"/>
      <c r="F275" s="19"/>
      <c r="G275" s="19"/>
      <c r="H275" s="19"/>
      <c r="I275" s="19"/>
      <c r="J275" s="19"/>
      <c r="K275" s="19"/>
      <c r="L275" s="19"/>
      <c r="M275" s="19"/>
      <c r="N275" s="19"/>
      <c r="O275" s="19"/>
      <c r="P275" s="19"/>
      <c r="Q275" s="19"/>
      <c r="R275" s="19"/>
      <c r="S275" s="19"/>
      <c r="T275" s="19"/>
      <c r="U275" s="19"/>
      <c r="V275" s="19"/>
      <c r="W275" s="19"/>
      <c r="X275" s="19"/>
      <c r="Y275" s="19"/>
      <c r="Z275" s="19"/>
      <c r="AA275" s="19"/>
      <c r="AB275" s="21"/>
    </row>
    <row r="276" spans="1:28" ht="13.2">
      <c r="A276" s="20"/>
      <c r="B276" s="21"/>
      <c r="C276" s="21"/>
      <c r="D276" s="21"/>
      <c r="E276" s="21"/>
      <c r="F276" s="19"/>
      <c r="G276" s="19"/>
      <c r="H276" s="19"/>
      <c r="I276" s="19"/>
      <c r="J276" s="19"/>
      <c r="K276" s="19"/>
      <c r="L276" s="19"/>
      <c r="M276" s="19"/>
      <c r="N276" s="19"/>
      <c r="O276" s="19"/>
      <c r="P276" s="19"/>
      <c r="Q276" s="19"/>
      <c r="R276" s="19"/>
      <c r="S276" s="19"/>
      <c r="T276" s="19"/>
      <c r="U276" s="19"/>
      <c r="V276" s="19"/>
      <c r="W276" s="19"/>
      <c r="X276" s="19"/>
      <c r="Y276" s="19"/>
      <c r="Z276" s="19"/>
      <c r="AA276" s="19"/>
      <c r="AB276" s="21"/>
    </row>
    <row r="277" spans="1:28" ht="13.2">
      <c r="A277" s="20"/>
      <c r="B277" s="21"/>
      <c r="C277" s="21"/>
      <c r="D277" s="21"/>
      <c r="E277" s="21"/>
      <c r="F277" s="19"/>
      <c r="G277" s="19"/>
      <c r="H277" s="19"/>
      <c r="I277" s="19"/>
      <c r="J277" s="19"/>
      <c r="K277" s="19"/>
      <c r="L277" s="19"/>
      <c r="M277" s="19"/>
      <c r="N277" s="19"/>
      <c r="O277" s="19"/>
      <c r="P277" s="19"/>
      <c r="Q277" s="19"/>
      <c r="R277" s="19"/>
      <c r="S277" s="19"/>
      <c r="T277" s="19"/>
      <c r="U277" s="19"/>
      <c r="V277" s="19"/>
      <c r="W277" s="19"/>
      <c r="X277" s="19"/>
      <c r="Y277" s="19"/>
      <c r="Z277" s="19"/>
      <c r="AA277" s="19"/>
      <c r="AB277" s="21"/>
    </row>
    <row r="278" spans="1:28" ht="13.2">
      <c r="A278" s="20"/>
      <c r="B278" s="21"/>
      <c r="C278" s="21"/>
      <c r="D278" s="21"/>
      <c r="E278" s="21"/>
      <c r="F278" s="19"/>
      <c r="G278" s="19"/>
      <c r="H278" s="19"/>
      <c r="I278" s="19"/>
      <c r="J278" s="19"/>
      <c r="K278" s="19"/>
      <c r="L278" s="19"/>
      <c r="M278" s="19"/>
      <c r="N278" s="19"/>
      <c r="O278" s="19"/>
      <c r="P278" s="19"/>
      <c r="Q278" s="19"/>
      <c r="R278" s="19"/>
      <c r="S278" s="19"/>
      <c r="T278" s="19"/>
      <c r="U278" s="19"/>
      <c r="V278" s="19"/>
      <c r="W278" s="19"/>
      <c r="X278" s="19"/>
      <c r="Y278" s="19"/>
      <c r="Z278" s="19"/>
      <c r="AA278" s="19"/>
      <c r="AB278" s="21"/>
    </row>
    <row r="279" spans="1:28" ht="13.2">
      <c r="A279" s="20"/>
      <c r="B279" s="21"/>
      <c r="C279" s="21"/>
      <c r="D279" s="21"/>
      <c r="E279" s="21"/>
      <c r="F279" s="19"/>
      <c r="G279" s="19"/>
      <c r="H279" s="19"/>
      <c r="I279" s="19"/>
      <c r="J279" s="19"/>
      <c r="K279" s="19"/>
      <c r="L279" s="19"/>
      <c r="M279" s="19"/>
      <c r="N279" s="19"/>
      <c r="O279" s="19"/>
      <c r="P279" s="19"/>
      <c r="Q279" s="19"/>
      <c r="R279" s="19"/>
      <c r="S279" s="19"/>
      <c r="T279" s="19"/>
      <c r="U279" s="19"/>
      <c r="V279" s="19"/>
      <c r="W279" s="19"/>
      <c r="X279" s="19"/>
      <c r="Y279" s="19"/>
      <c r="Z279" s="19"/>
      <c r="AA279" s="19"/>
      <c r="AB279" s="21"/>
    </row>
    <row r="280" spans="1:28" ht="13.2">
      <c r="A280" s="20"/>
      <c r="B280" s="21"/>
      <c r="C280" s="21"/>
      <c r="D280" s="21"/>
      <c r="E280" s="21"/>
      <c r="F280" s="19"/>
      <c r="G280" s="19"/>
      <c r="H280" s="19"/>
      <c r="I280" s="19"/>
      <c r="J280" s="19"/>
      <c r="K280" s="19"/>
      <c r="L280" s="19"/>
      <c r="M280" s="19"/>
      <c r="N280" s="19"/>
      <c r="O280" s="19"/>
      <c r="P280" s="19"/>
      <c r="Q280" s="19"/>
      <c r="R280" s="19"/>
      <c r="S280" s="19"/>
      <c r="T280" s="19"/>
      <c r="U280" s="19"/>
      <c r="V280" s="19"/>
      <c r="W280" s="19"/>
      <c r="X280" s="19"/>
      <c r="Y280" s="19"/>
      <c r="Z280" s="19"/>
      <c r="AA280" s="19"/>
      <c r="AB280" s="21"/>
    </row>
    <row r="281" spans="1:28" ht="13.2">
      <c r="A281" s="20"/>
      <c r="B281" s="21"/>
      <c r="C281" s="21"/>
      <c r="D281" s="21"/>
      <c r="E281" s="21"/>
      <c r="F281" s="19"/>
      <c r="G281" s="19"/>
      <c r="H281" s="19"/>
      <c r="I281" s="19"/>
      <c r="J281" s="19"/>
      <c r="K281" s="19"/>
      <c r="L281" s="19"/>
      <c r="M281" s="19"/>
      <c r="N281" s="19"/>
      <c r="O281" s="19"/>
      <c r="P281" s="19"/>
      <c r="Q281" s="19"/>
      <c r="R281" s="19"/>
      <c r="S281" s="19"/>
      <c r="T281" s="19"/>
      <c r="U281" s="19"/>
      <c r="V281" s="19"/>
      <c r="W281" s="19"/>
      <c r="X281" s="19"/>
      <c r="Y281" s="19"/>
      <c r="Z281" s="19"/>
      <c r="AA281" s="19"/>
      <c r="AB281" s="21"/>
    </row>
    <row r="282" spans="1:28" ht="13.2">
      <c r="A282" s="20"/>
      <c r="B282" s="21"/>
      <c r="C282" s="21"/>
      <c r="D282" s="21"/>
      <c r="E282" s="21"/>
      <c r="F282" s="19"/>
      <c r="G282" s="19"/>
      <c r="H282" s="19"/>
      <c r="I282" s="19"/>
      <c r="J282" s="19"/>
      <c r="K282" s="19"/>
      <c r="L282" s="19"/>
      <c r="M282" s="19"/>
      <c r="N282" s="19"/>
      <c r="O282" s="19"/>
      <c r="P282" s="19"/>
      <c r="Q282" s="19"/>
      <c r="R282" s="19"/>
      <c r="S282" s="19"/>
      <c r="T282" s="19"/>
      <c r="U282" s="19"/>
      <c r="V282" s="19"/>
      <c r="W282" s="19"/>
      <c r="X282" s="19"/>
      <c r="Y282" s="19"/>
      <c r="Z282" s="19"/>
      <c r="AA282" s="19"/>
      <c r="AB282" s="21"/>
    </row>
    <row r="283" spans="1:28" ht="13.2">
      <c r="A283" s="20"/>
      <c r="B283" s="21"/>
      <c r="C283" s="21"/>
      <c r="D283" s="21"/>
      <c r="E283" s="21"/>
      <c r="F283" s="19"/>
      <c r="G283" s="19"/>
      <c r="H283" s="19"/>
      <c r="I283" s="19"/>
      <c r="J283" s="19"/>
      <c r="K283" s="19"/>
      <c r="L283" s="19"/>
      <c r="M283" s="19"/>
      <c r="N283" s="19"/>
      <c r="O283" s="19"/>
      <c r="P283" s="19"/>
      <c r="Q283" s="19"/>
      <c r="R283" s="19"/>
      <c r="S283" s="19"/>
      <c r="T283" s="19"/>
      <c r="U283" s="19"/>
      <c r="V283" s="19"/>
      <c r="W283" s="19"/>
      <c r="X283" s="19"/>
      <c r="Y283" s="19"/>
      <c r="Z283" s="19"/>
      <c r="AA283" s="19"/>
      <c r="AB283" s="21"/>
    </row>
    <row r="284" spans="1:28" ht="13.2">
      <c r="A284" s="20"/>
      <c r="B284" s="21"/>
      <c r="C284" s="21"/>
      <c r="D284" s="21"/>
      <c r="E284" s="21"/>
      <c r="F284" s="19"/>
      <c r="G284" s="19"/>
      <c r="H284" s="19"/>
      <c r="I284" s="19"/>
      <c r="J284" s="19"/>
      <c r="K284" s="19"/>
      <c r="L284" s="19"/>
      <c r="M284" s="19"/>
      <c r="N284" s="19"/>
      <c r="O284" s="19"/>
      <c r="P284" s="19"/>
      <c r="Q284" s="19"/>
      <c r="R284" s="19"/>
      <c r="S284" s="19"/>
      <c r="T284" s="19"/>
      <c r="U284" s="19"/>
      <c r="V284" s="19"/>
      <c r="W284" s="19"/>
      <c r="X284" s="19"/>
      <c r="Y284" s="19"/>
      <c r="Z284" s="19"/>
      <c r="AA284" s="19"/>
      <c r="AB284" s="21"/>
    </row>
    <row r="285" spans="1:28" ht="13.2">
      <c r="A285" s="20"/>
      <c r="B285" s="21"/>
      <c r="C285" s="21"/>
      <c r="D285" s="21"/>
      <c r="E285" s="21"/>
      <c r="F285" s="19"/>
      <c r="G285" s="19"/>
      <c r="H285" s="19"/>
      <c r="I285" s="19"/>
      <c r="J285" s="19"/>
      <c r="K285" s="19"/>
      <c r="L285" s="19"/>
      <c r="M285" s="19"/>
      <c r="N285" s="19"/>
      <c r="O285" s="19"/>
      <c r="P285" s="19"/>
      <c r="Q285" s="19"/>
      <c r="R285" s="19"/>
      <c r="S285" s="19"/>
      <c r="T285" s="19"/>
      <c r="U285" s="19"/>
      <c r="V285" s="19"/>
      <c r="W285" s="19"/>
      <c r="X285" s="19"/>
      <c r="Y285" s="19"/>
      <c r="Z285" s="19"/>
      <c r="AA285" s="19"/>
      <c r="AB285" s="21"/>
    </row>
    <row r="286" spans="1:28" ht="13.2">
      <c r="A286" s="20"/>
      <c r="B286" s="21"/>
      <c r="C286" s="21"/>
      <c r="D286" s="21"/>
      <c r="E286" s="21"/>
      <c r="F286" s="19"/>
      <c r="G286" s="19"/>
      <c r="H286" s="19"/>
      <c r="I286" s="19"/>
      <c r="J286" s="19"/>
      <c r="K286" s="19"/>
      <c r="L286" s="19"/>
      <c r="M286" s="19"/>
      <c r="N286" s="19"/>
      <c r="O286" s="19"/>
      <c r="P286" s="19"/>
      <c r="Q286" s="19"/>
      <c r="R286" s="19"/>
      <c r="S286" s="19"/>
      <c r="T286" s="19"/>
      <c r="U286" s="19"/>
      <c r="V286" s="19"/>
      <c r="W286" s="19"/>
      <c r="X286" s="19"/>
      <c r="Y286" s="19"/>
      <c r="Z286" s="19"/>
      <c r="AA286" s="19"/>
      <c r="AB286" s="21"/>
    </row>
    <row r="287" spans="1:28" ht="13.2">
      <c r="A287" s="20"/>
      <c r="B287" s="21"/>
      <c r="C287" s="21"/>
      <c r="D287" s="21"/>
      <c r="E287" s="21"/>
      <c r="F287" s="19"/>
      <c r="G287" s="19"/>
      <c r="H287" s="19"/>
      <c r="I287" s="19"/>
      <c r="J287" s="19"/>
      <c r="K287" s="19"/>
      <c r="L287" s="19"/>
      <c r="M287" s="19"/>
      <c r="N287" s="19"/>
      <c r="O287" s="19"/>
      <c r="P287" s="19"/>
      <c r="Q287" s="19"/>
      <c r="R287" s="19"/>
      <c r="S287" s="19"/>
      <c r="T287" s="19"/>
      <c r="U287" s="19"/>
      <c r="V287" s="19"/>
      <c r="W287" s="19"/>
      <c r="X287" s="19"/>
      <c r="Y287" s="19"/>
      <c r="Z287" s="19"/>
      <c r="AA287" s="19"/>
      <c r="AB287" s="21"/>
    </row>
    <row r="288" spans="1:28" ht="13.2">
      <c r="A288" s="20"/>
      <c r="B288" s="21"/>
      <c r="C288" s="21"/>
      <c r="D288" s="21"/>
      <c r="E288" s="21"/>
      <c r="F288" s="19"/>
      <c r="G288" s="19"/>
      <c r="H288" s="19"/>
      <c r="I288" s="19"/>
      <c r="J288" s="19"/>
      <c r="K288" s="19"/>
      <c r="L288" s="19"/>
      <c r="M288" s="19"/>
      <c r="N288" s="19"/>
      <c r="O288" s="19"/>
      <c r="P288" s="19"/>
      <c r="Q288" s="19"/>
      <c r="R288" s="19"/>
      <c r="S288" s="19"/>
      <c r="T288" s="19"/>
      <c r="U288" s="19"/>
      <c r="V288" s="19"/>
      <c r="W288" s="19"/>
      <c r="X288" s="19"/>
      <c r="Y288" s="19"/>
      <c r="Z288" s="19"/>
      <c r="AA288" s="19"/>
      <c r="AB288" s="21"/>
    </row>
    <row r="289" spans="1:28" ht="13.2">
      <c r="A289" s="20"/>
      <c r="B289" s="21"/>
      <c r="C289" s="21"/>
      <c r="D289" s="21"/>
      <c r="E289" s="21"/>
      <c r="F289" s="19"/>
      <c r="G289" s="19"/>
      <c r="H289" s="19"/>
      <c r="I289" s="19"/>
      <c r="J289" s="19"/>
      <c r="K289" s="19"/>
      <c r="L289" s="19"/>
      <c r="M289" s="19"/>
      <c r="N289" s="19"/>
      <c r="O289" s="19"/>
      <c r="P289" s="19"/>
      <c r="Q289" s="19"/>
      <c r="R289" s="19"/>
      <c r="S289" s="19"/>
      <c r="T289" s="19"/>
      <c r="U289" s="19"/>
      <c r="V289" s="19"/>
      <c r="W289" s="19"/>
      <c r="X289" s="19"/>
      <c r="Y289" s="19"/>
      <c r="Z289" s="19"/>
      <c r="AA289" s="19"/>
      <c r="AB289" s="21"/>
    </row>
    <row r="290" spans="1:28" ht="13.2">
      <c r="A290" s="20"/>
      <c r="B290" s="21"/>
      <c r="C290" s="21"/>
      <c r="D290" s="21"/>
      <c r="E290" s="21"/>
      <c r="F290" s="19"/>
      <c r="G290" s="19"/>
      <c r="H290" s="19"/>
      <c r="I290" s="19"/>
      <c r="J290" s="19"/>
      <c r="K290" s="19"/>
      <c r="L290" s="19"/>
      <c r="M290" s="19"/>
      <c r="N290" s="19"/>
      <c r="O290" s="19"/>
      <c r="P290" s="19"/>
      <c r="Q290" s="19"/>
      <c r="R290" s="19"/>
      <c r="S290" s="19"/>
      <c r="T290" s="19"/>
      <c r="U290" s="19"/>
      <c r="V290" s="19"/>
      <c r="W290" s="19"/>
      <c r="X290" s="19"/>
      <c r="Y290" s="19"/>
      <c r="Z290" s="19"/>
      <c r="AA290" s="19"/>
      <c r="AB290" s="21"/>
    </row>
    <row r="291" spans="1:28" ht="13.2">
      <c r="A291" s="20"/>
      <c r="B291" s="21"/>
      <c r="C291" s="21"/>
      <c r="D291" s="21"/>
      <c r="E291" s="21"/>
      <c r="F291" s="19"/>
      <c r="G291" s="19"/>
      <c r="H291" s="19"/>
      <c r="I291" s="19"/>
      <c r="J291" s="19"/>
      <c r="K291" s="19"/>
      <c r="L291" s="19"/>
      <c r="M291" s="19"/>
      <c r="N291" s="19"/>
      <c r="O291" s="19"/>
      <c r="P291" s="19"/>
      <c r="Q291" s="19"/>
      <c r="R291" s="19"/>
      <c r="S291" s="19"/>
      <c r="T291" s="19"/>
      <c r="U291" s="19"/>
      <c r="V291" s="19"/>
      <c r="W291" s="19"/>
      <c r="X291" s="19"/>
      <c r="Y291" s="19"/>
      <c r="Z291" s="19"/>
      <c r="AA291" s="19"/>
      <c r="AB291" s="21"/>
    </row>
    <row r="292" spans="1:28" ht="13.2">
      <c r="A292" s="20"/>
      <c r="B292" s="21"/>
      <c r="C292" s="21"/>
      <c r="D292" s="21"/>
      <c r="E292" s="21"/>
      <c r="F292" s="19"/>
      <c r="G292" s="19"/>
      <c r="H292" s="19"/>
      <c r="I292" s="19"/>
      <c r="J292" s="19"/>
      <c r="K292" s="19"/>
      <c r="L292" s="19"/>
      <c r="M292" s="19"/>
      <c r="N292" s="19"/>
      <c r="O292" s="19"/>
      <c r="P292" s="19"/>
      <c r="Q292" s="19"/>
      <c r="R292" s="19"/>
      <c r="S292" s="19"/>
      <c r="T292" s="19"/>
      <c r="U292" s="19"/>
      <c r="V292" s="19"/>
      <c r="W292" s="19"/>
      <c r="X292" s="19"/>
      <c r="Y292" s="19"/>
      <c r="Z292" s="19"/>
      <c r="AA292" s="19"/>
      <c r="AB292" s="21"/>
    </row>
    <row r="293" spans="1:28" ht="13.2">
      <c r="A293" s="20"/>
      <c r="B293" s="21"/>
      <c r="C293" s="21"/>
      <c r="D293" s="21"/>
      <c r="E293" s="21"/>
      <c r="F293" s="19"/>
      <c r="G293" s="19"/>
      <c r="H293" s="19"/>
      <c r="I293" s="19"/>
      <c r="J293" s="19"/>
      <c r="K293" s="19"/>
      <c r="L293" s="19"/>
      <c r="M293" s="19"/>
      <c r="N293" s="19"/>
      <c r="O293" s="19"/>
      <c r="P293" s="19"/>
      <c r="Q293" s="19"/>
      <c r="R293" s="19"/>
      <c r="S293" s="19"/>
      <c r="T293" s="19"/>
      <c r="U293" s="19"/>
      <c r="V293" s="19"/>
      <c r="W293" s="19"/>
      <c r="X293" s="19"/>
      <c r="Y293" s="19"/>
      <c r="Z293" s="19"/>
      <c r="AA293" s="19"/>
      <c r="AB293" s="21"/>
    </row>
    <row r="294" spans="1:28" ht="13.2">
      <c r="A294" s="20"/>
      <c r="B294" s="21"/>
      <c r="C294" s="21"/>
      <c r="D294" s="21"/>
      <c r="E294" s="21"/>
      <c r="F294" s="19"/>
      <c r="G294" s="19"/>
      <c r="H294" s="19"/>
      <c r="I294" s="19"/>
      <c r="J294" s="19"/>
      <c r="K294" s="19"/>
      <c r="L294" s="19"/>
      <c r="M294" s="19"/>
      <c r="N294" s="19"/>
      <c r="O294" s="19"/>
      <c r="P294" s="19"/>
      <c r="Q294" s="19"/>
      <c r="R294" s="19"/>
      <c r="S294" s="19"/>
      <c r="T294" s="19"/>
      <c r="U294" s="19"/>
      <c r="V294" s="19"/>
      <c r="W294" s="19"/>
      <c r="X294" s="19"/>
      <c r="Y294" s="19"/>
      <c r="Z294" s="19"/>
      <c r="AA294" s="19"/>
      <c r="AB294" s="21"/>
    </row>
    <row r="295" spans="1:28" ht="13.2">
      <c r="A295" s="20"/>
      <c r="B295" s="21"/>
      <c r="C295" s="21"/>
      <c r="D295" s="21"/>
      <c r="E295" s="21"/>
      <c r="F295" s="19"/>
      <c r="G295" s="19"/>
      <c r="H295" s="19"/>
      <c r="I295" s="19"/>
      <c r="J295" s="19"/>
      <c r="K295" s="19"/>
      <c r="L295" s="19"/>
      <c r="M295" s="19"/>
      <c r="N295" s="19"/>
      <c r="O295" s="19"/>
      <c r="P295" s="19"/>
      <c r="Q295" s="19"/>
      <c r="R295" s="19"/>
      <c r="S295" s="19"/>
      <c r="T295" s="19"/>
      <c r="U295" s="19"/>
      <c r="V295" s="19"/>
      <c r="W295" s="19"/>
      <c r="X295" s="19"/>
      <c r="Y295" s="19"/>
      <c r="Z295" s="19"/>
      <c r="AA295" s="19"/>
      <c r="AB295" s="21"/>
    </row>
    <row r="296" spans="1:28" ht="13.2">
      <c r="A296" s="20"/>
      <c r="B296" s="21"/>
      <c r="C296" s="21"/>
      <c r="D296" s="21"/>
      <c r="E296" s="21"/>
      <c r="F296" s="19"/>
      <c r="G296" s="19"/>
      <c r="H296" s="19"/>
      <c r="I296" s="19"/>
      <c r="J296" s="19"/>
      <c r="K296" s="19"/>
      <c r="L296" s="19"/>
      <c r="M296" s="19"/>
      <c r="N296" s="19"/>
      <c r="O296" s="19"/>
      <c r="P296" s="19"/>
      <c r="Q296" s="19"/>
      <c r="R296" s="19"/>
      <c r="S296" s="19"/>
      <c r="T296" s="19"/>
      <c r="U296" s="19"/>
      <c r="V296" s="19"/>
      <c r="W296" s="19"/>
      <c r="X296" s="19"/>
      <c r="Y296" s="19"/>
      <c r="Z296" s="19"/>
      <c r="AA296" s="19"/>
      <c r="AB296" s="21"/>
    </row>
    <row r="297" spans="1:28" ht="13.2">
      <c r="A297" s="20"/>
      <c r="B297" s="21"/>
      <c r="C297" s="21"/>
      <c r="D297" s="21"/>
      <c r="E297" s="21"/>
      <c r="F297" s="19"/>
      <c r="G297" s="19"/>
      <c r="H297" s="19"/>
      <c r="I297" s="19"/>
      <c r="J297" s="19"/>
      <c r="K297" s="19"/>
      <c r="L297" s="19"/>
      <c r="M297" s="19"/>
      <c r="N297" s="19"/>
      <c r="O297" s="19"/>
      <c r="P297" s="19"/>
      <c r="Q297" s="19"/>
      <c r="R297" s="19"/>
      <c r="S297" s="19"/>
      <c r="T297" s="19"/>
      <c r="U297" s="19"/>
      <c r="V297" s="19"/>
      <c r="W297" s="19"/>
      <c r="X297" s="19"/>
      <c r="Y297" s="19"/>
      <c r="Z297" s="19"/>
      <c r="AA297" s="19"/>
      <c r="AB297" s="21"/>
    </row>
    <row r="298" spans="1:28" ht="13.2">
      <c r="A298" s="20"/>
      <c r="B298" s="21"/>
      <c r="C298" s="21"/>
      <c r="D298" s="21"/>
      <c r="E298" s="21"/>
      <c r="F298" s="19"/>
      <c r="G298" s="19"/>
      <c r="H298" s="19"/>
      <c r="I298" s="19"/>
      <c r="J298" s="19"/>
      <c r="K298" s="19"/>
      <c r="L298" s="19"/>
      <c r="M298" s="19"/>
      <c r="N298" s="19"/>
      <c r="O298" s="19"/>
      <c r="P298" s="19"/>
      <c r="Q298" s="19"/>
      <c r="R298" s="19"/>
      <c r="S298" s="19"/>
      <c r="T298" s="19"/>
      <c r="U298" s="19"/>
      <c r="V298" s="19"/>
      <c r="W298" s="19"/>
      <c r="X298" s="19"/>
      <c r="Y298" s="19"/>
      <c r="Z298" s="19"/>
      <c r="AA298" s="19"/>
      <c r="AB298" s="21"/>
    </row>
    <row r="299" spans="1:28" ht="13.2">
      <c r="A299" s="20"/>
      <c r="B299" s="21"/>
      <c r="C299" s="21"/>
      <c r="D299" s="21"/>
      <c r="E299" s="21"/>
      <c r="F299" s="19"/>
      <c r="G299" s="19"/>
      <c r="H299" s="19"/>
      <c r="I299" s="19"/>
      <c r="J299" s="19"/>
      <c r="K299" s="19"/>
      <c r="L299" s="19"/>
      <c r="M299" s="19"/>
      <c r="N299" s="19"/>
      <c r="O299" s="19"/>
      <c r="P299" s="19"/>
      <c r="Q299" s="19"/>
      <c r="R299" s="19"/>
      <c r="S299" s="19"/>
      <c r="T299" s="19"/>
      <c r="U299" s="19"/>
      <c r="V299" s="19"/>
      <c r="W299" s="19"/>
      <c r="X299" s="19"/>
      <c r="Y299" s="19"/>
      <c r="Z299" s="19"/>
      <c r="AA299" s="19"/>
      <c r="AB299" s="21"/>
    </row>
    <row r="300" spans="1:28" ht="13.2">
      <c r="A300" s="20"/>
      <c r="B300" s="21"/>
      <c r="C300" s="21"/>
      <c r="D300" s="21"/>
      <c r="E300" s="21"/>
      <c r="F300" s="19"/>
      <c r="G300" s="19"/>
      <c r="H300" s="19"/>
      <c r="I300" s="19"/>
      <c r="J300" s="19"/>
      <c r="K300" s="19"/>
      <c r="L300" s="19"/>
      <c r="M300" s="19"/>
      <c r="N300" s="19"/>
      <c r="O300" s="19"/>
      <c r="P300" s="19"/>
      <c r="Q300" s="19"/>
      <c r="R300" s="19"/>
      <c r="S300" s="19"/>
      <c r="T300" s="19"/>
      <c r="U300" s="19"/>
      <c r="V300" s="19"/>
      <c r="W300" s="19"/>
      <c r="X300" s="19"/>
      <c r="Y300" s="19"/>
      <c r="Z300" s="19"/>
      <c r="AA300" s="19"/>
      <c r="AB300" s="21"/>
    </row>
    <row r="301" spans="1:28" ht="13.2">
      <c r="A301" s="20"/>
      <c r="B301" s="21"/>
      <c r="C301" s="21"/>
      <c r="D301" s="21"/>
      <c r="E301" s="21"/>
      <c r="F301" s="19"/>
      <c r="G301" s="19"/>
      <c r="H301" s="19"/>
      <c r="I301" s="19"/>
      <c r="J301" s="19"/>
      <c r="K301" s="19"/>
      <c r="L301" s="19"/>
      <c r="M301" s="19"/>
      <c r="N301" s="19"/>
      <c r="O301" s="19"/>
      <c r="P301" s="19"/>
      <c r="Q301" s="19"/>
      <c r="R301" s="19"/>
      <c r="S301" s="19"/>
      <c r="T301" s="19"/>
      <c r="U301" s="19"/>
      <c r="V301" s="19"/>
      <c r="W301" s="19"/>
      <c r="X301" s="19"/>
      <c r="Y301" s="19"/>
      <c r="Z301" s="19"/>
      <c r="AA301" s="19"/>
      <c r="AB301" s="21"/>
    </row>
    <row r="302" spans="1:28" ht="13.2">
      <c r="A302" s="20"/>
      <c r="B302" s="21"/>
      <c r="C302" s="21"/>
      <c r="D302" s="21"/>
      <c r="E302" s="21"/>
      <c r="F302" s="19"/>
      <c r="G302" s="19"/>
      <c r="H302" s="19"/>
      <c r="I302" s="19"/>
      <c r="J302" s="19"/>
      <c r="K302" s="19"/>
      <c r="L302" s="19"/>
      <c r="M302" s="19"/>
      <c r="N302" s="19"/>
      <c r="O302" s="19"/>
      <c r="P302" s="19"/>
      <c r="Q302" s="19"/>
      <c r="R302" s="19"/>
      <c r="S302" s="19"/>
      <c r="T302" s="19"/>
      <c r="U302" s="19"/>
      <c r="V302" s="19"/>
      <c r="W302" s="19"/>
      <c r="X302" s="19"/>
      <c r="Y302" s="19"/>
      <c r="Z302" s="19"/>
      <c r="AA302" s="19"/>
      <c r="AB302" s="21"/>
    </row>
    <row r="303" spans="1:28" ht="13.2">
      <c r="A303" s="20"/>
      <c r="B303" s="21"/>
      <c r="C303" s="21"/>
      <c r="D303" s="21"/>
      <c r="E303" s="21"/>
      <c r="F303" s="19"/>
      <c r="G303" s="19"/>
      <c r="H303" s="19"/>
      <c r="I303" s="19"/>
      <c r="J303" s="19"/>
      <c r="K303" s="19"/>
      <c r="L303" s="19"/>
      <c r="M303" s="19"/>
      <c r="N303" s="19"/>
      <c r="O303" s="19"/>
      <c r="P303" s="19"/>
      <c r="Q303" s="19"/>
      <c r="R303" s="19"/>
      <c r="S303" s="19"/>
      <c r="T303" s="19"/>
      <c r="U303" s="19"/>
      <c r="V303" s="19"/>
      <c r="W303" s="19"/>
      <c r="X303" s="19"/>
      <c r="Y303" s="19"/>
      <c r="Z303" s="19"/>
      <c r="AA303" s="19"/>
      <c r="AB303" s="21"/>
    </row>
    <row r="304" spans="1:28" ht="13.2">
      <c r="A304" s="20"/>
      <c r="B304" s="21"/>
      <c r="C304" s="21"/>
      <c r="D304" s="21"/>
      <c r="E304" s="21"/>
      <c r="F304" s="19"/>
      <c r="G304" s="19"/>
      <c r="H304" s="19"/>
      <c r="I304" s="19"/>
      <c r="J304" s="19"/>
      <c r="K304" s="19"/>
      <c r="L304" s="19"/>
      <c r="M304" s="19"/>
      <c r="N304" s="19"/>
      <c r="O304" s="19"/>
      <c r="P304" s="19"/>
      <c r="Q304" s="19"/>
      <c r="R304" s="19"/>
      <c r="S304" s="19"/>
      <c r="T304" s="19"/>
      <c r="U304" s="19"/>
      <c r="V304" s="19"/>
      <c r="W304" s="19"/>
      <c r="X304" s="19"/>
      <c r="Y304" s="19"/>
      <c r="Z304" s="19"/>
      <c r="AA304" s="19"/>
      <c r="AB304" s="21"/>
    </row>
    <row r="305" spans="1:28" ht="13.2">
      <c r="A305" s="20"/>
      <c r="B305" s="21"/>
      <c r="C305" s="21"/>
      <c r="D305" s="21"/>
      <c r="E305" s="21"/>
      <c r="F305" s="19"/>
      <c r="G305" s="19"/>
      <c r="H305" s="19"/>
      <c r="I305" s="19"/>
      <c r="J305" s="19"/>
      <c r="K305" s="19"/>
      <c r="L305" s="19"/>
      <c r="M305" s="19"/>
      <c r="N305" s="19"/>
      <c r="O305" s="19"/>
      <c r="P305" s="19"/>
      <c r="Q305" s="19"/>
      <c r="R305" s="19"/>
      <c r="S305" s="19"/>
      <c r="T305" s="19"/>
      <c r="U305" s="19"/>
      <c r="V305" s="19"/>
      <c r="W305" s="19"/>
      <c r="X305" s="19"/>
      <c r="Y305" s="19"/>
      <c r="Z305" s="19"/>
      <c r="AA305" s="19"/>
      <c r="AB305" s="21"/>
    </row>
    <row r="306" spans="1:28" ht="13.2">
      <c r="A306" s="20"/>
      <c r="B306" s="21"/>
      <c r="C306" s="21"/>
      <c r="D306" s="21"/>
      <c r="E306" s="21"/>
      <c r="F306" s="19"/>
      <c r="G306" s="19"/>
      <c r="H306" s="19"/>
      <c r="I306" s="19"/>
      <c r="J306" s="19"/>
      <c r="K306" s="19"/>
      <c r="L306" s="19"/>
      <c r="M306" s="19"/>
      <c r="N306" s="19"/>
      <c r="O306" s="19"/>
      <c r="P306" s="19"/>
      <c r="Q306" s="19"/>
      <c r="R306" s="19"/>
      <c r="S306" s="19"/>
      <c r="T306" s="19"/>
      <c r="U306" s="19"/>
      <c r="V306" s="19"/>
      <c r="W306" s="19"/>
      <c r="X306" s="19"/>
      <c r="Y306" s="19"/>
      <c r="Z306" s="19"/>
      <c r="AA306" s="19"/>
      <c r="AB306" s="21"/>
    </row>
    <row r="307" spans="1:28" ht="13.2">
      <c r="A307" s="20"/>
      <c r="B307" s="21"/>
      <c r="C307" s="21"/>
      <c r="D307" s="21"/>
      <c r="E307" s="21"/>
      <c r="F307" s="19"/>
      <c r="G307" s="19"/>
      <c r="H307" s="19"/>
      <c r="I307" s="19"/>
      <c r="J307" s="19"/>
      <c r="K307" s="19"/>
      <c r="L307" s="19"/>
      <c r="M307" s="19"/>
      <c r="N307" s="19"/>
      <c r="O307" s="19"/>
      <c r="P307" s="19"/>
      <c r="Q307" s="19"/>
      <c r="R307" s="19"/>
      <c r="S307" s="19"/>
      <c r="T307" s="19"/>
      <c r="U307" s="19"/>
      <c r="V307" s="19"/>
      <c r="W307" s="19"/>
      <c r="X307" s="19"/>
      <c r="Y307" s="19"/>
      <c r="Z307" s="19"/>
      <c r="AA307" s="19"/>
      <c r="AB307" s="21"/>
    </row>
    <row r="308" spans="1:28" ht="13.2">
      <c r="A308" s="20"/>
      <c r="B308" s="21"/>
      <c r="C308" s="21"/>
      <c r="D308" s="21"/>
      <c r="E308" s="21"/>
      <c r="F308" s="19"/>
      <c r="G308" s="19"/>
      <c r="H308" s="19"/>
      <c r="I308" s="19"/>
      <c r="J308" s="19"/>
      <c r="K308" s="19"/>
      <c r="L308" s="19"/>
      <c r="M308" s="19"/>
      <c r="N308" s="19"/>
      <c r="O308" s="19"/>
      <c r="P308" s="19"/>
      <c r="Q308" s="19"/>
      <c r="R308" s="19"/>
      <c r="S308" s="19"/>
      <c r="T308" s="19"/>
      <c r="U308" s="19"/>
      <c r="V308" s="19"/>
      <c r="W308" s="19"/>
      <c r="X308" s="19"/>
      <c r="Y308" s="19"/>
      <c r="Z308" s="19"/>
      <c r="AA308" s="19"/>
      <c r="AB308" s="21"/>
    </row>
    <row r="309" spans="1:28" ht="13.2">
      <c r="A309" s="20"/>
      <c r="B309" s="21"/>
      <c r="C309" s="21"/>
      <c r="D309" s="21"/>
      <c r="E309" s="21"/>
      <c r="F309" s="19"/>
      <c r="G309" s="19"/>
      <c r="H309" s="19"/>
      <c r="I309" s="19"/>
      <c r="J309" s="19"/>
      <c r="K309" s="19"/>
      <c r="L309" s="19"/>
      <c r="M309" s="19"/>
      <c r="N309" s="19"/>
      <c r="O309" s="19"/>
      <c r="P309" s="19"/>
      <c r="Q309" s="19"/>
      <c r="R309" s="19"/>
      <c r="S309" s="19"/>
      <c r="T309" s="19"/>
      <c r="U309" s="19"/>
      <c r="V309" s="19"/>
      <c r="W309" s="19"/>
      <c r="X309" s="19"/>
      <c r="Y309" s="19"/>
      <c r="Z309" s="19"/>
      <c r="AA309" s="19"/>
      <c r="AB309" s="21"/>
    </row>
    <row r="310" spans="1:28" ht="13.2">
      <c r="A310" s="20"/>
      <c r="B310" s="21"/>
      <c r="C310" s="21"/>
      <c r="D310" s="21"/>
      <c r="E310" s="21"/>
      <c r="F310" s="19"/>
      <c r="G310" s="19"/>
      <c r="H310" s="19"/>
      <c r="I310" s="19"/>
      <c r="J310" s="19"/>
      <c r="K310" s="19"/>
      <c r="L310" s="19"/>
      <c r="M310" s="19"/>
      <c r="N310" s="19"/>
      <c r="O310" s="19"/>
      <c r="P310" s="19"/>
      <c r="Q310" s="19"/>
      <c r="R310" s="19"/>
      <c r="S310" s="19"/>
      <c r="T310" s="19"/>
      <c r="U310" s="19"/>
      <c r="V310" s="19"/>
      <c r="W310" s="19"/>
      <c r="X310" s="19"/>
      <c r="Y310" s="19"/>
      <c r="Z310" s="19"/>
      <c r="AA310" s="19"/>
      <c r="AB310" s="21"/>
    </row>
    <row r="311" spans="1:28" ht="13.2">
      <c r="A311" s="20"/>
      <c r="B311" s="21"/>
      <c r="C311" s="21"/>
      <c r="D311" s="21"/>
      <c r="E311" s="21"/>
      <c r="F311" s="19"/>
      <c r="G311" s="19"/>
      <c r="H311" s="19"/>
      <c r="I311" s="19"/>
      <c r="J311" s="19"/>
      <c r="K311" s="19"/>
      <c r="L311" s="19"/>
      <c r="M311" s="19"/>
      <c r="N311" s="19"/>
      <c r="O311" s="19"/>
      <c r="P311" s="19"/>
      <c r="Q311" s="19"/>
      <c r="R311" s="19"/>
      <c r="S311" s="19"/>
      <c r="T311" s="19"/>
      <c r="U311" s="19"/>
      <c r="V311" s="19"/>
      <c r="W311" s="19"/>
      <c r="X311" s="19"/>
      <c r="Y311" s="19"/>
      <c r="Z311" s="19"/>
      <c r="AA311" s="19"/>
      <c r="AB311" s="21"/>
    </row>
    <row r="312" spans="1:28" ht="13.2">
      <c r="A312" s="20"/>
      <c r="B312" s="21"/>
      <c r="C312" s="21"/>
      <c r="D312" s="21"/>
      <c r="E312" s="21"/>
      <c r="F312" s="19"/>
      <c r="G312" s="19"/>
      <c r="H312" s="19"/>
      <c r="I312" s="19"/>
      <c r="J312" s="19"/>
      <c r="K312" s="19"/>
      <c r="L312" s="19"/>
      <c r="M312" s="19"/>
      <c r="N312" s="19"/>
      <c r="O312" s="19"/>
      <c r="P312" s="19"/>
      <c r="Q312" s="19"/>
      <c r="R312" s="19"/>
      <c r="S312" s="19"/>
      <c r="T312" s="19"/>
      <c r="U312" s="19"/>
      <c r="V312" s="19"/>
      <c r="W312" s="19"/>
      <c r="X312" s="19"/>
      <c r="Y312" s="19"/>
      <c r="Z312" s="19"/>
      <c r="AA312" s="19"/>
      <c r="AB312" s="21"/>
    </row>
    <row r="313" spans="1:28" ht="13.2">
      <c r="A313" s="20"/>
      <c r="B313" s="21"/>
      <c r="C313" s="21"/>
      <c r="D313" s="21"/>
      <c r="E313" s="21"/>
      <c r="F313" s="19"/>
      <c r="G313" s="19"/>
      <c r="H313" s="19"/>
      <c r="I313" s="19"/>
      <c r="J313" s="19"/>
      <c r="K313" s="19"/>
      <c r="L313" s="19"/>
      <c r="M313" s="19"/>
      <c r="N313" s="19"/>
      <c r="O313" s="19"/>
      <c r="P313" s="19"/>
      <c r="Q313" s="19"/>
      <c r="R313" s="19"/>
      <c r="S313" s="19"/>
      <c r="T313" s="19"/>
      <c r="U313" s="19"/>
      <c r="V313" s="19"/>
      <c r="W313" s="19"/>
      <c r="X313" s="19"/>
      <c r="Y313" s="19"/>
      <c r="Z313" s="19"/>
      <c r="AA313" s="19"/>
      <c r="AB313" s="21"/>
    </row>
    <row r="314" spans="1:28" ht="13.2">
      <c r="A314" s="20"/>
      <c r="B314" s="21"/>
      <c r="C314" s="21"/>
      <c r="D314" s="21"/>
      <c r="E314" s="21"/>
      <c r="F314" s="19"/>
      <c r="G314" s="19"/>
      <c r="H314" s="19"/>
      <c r="I314" s="19"/>
      <c r="J314" s="19"/>
      <c r="K314" s="19"/>
      <c r="L314" s="19"/>
      <c r="M314" s="19"/>
      <c r="N314" s="19"/>
      <c r="O314" s="19"/>
      <c r="P314" s="19"/>
      <c r="Q314" s="19"/>
      <c r="R314" s="19"/>
      <c r="S314" s="19"/>
      <c r="T314" s="19"/>
      <c r="U314" s="19"/>
      <c r="V314" s="19"/>
      <c r="W314" s="19"/>
      <c r="X314" s="19"/>
      <c r="Y314" s="19"/>
      <c r="Z314" s="19"/>
      <c r="AA314" s="19"/>
      <c r="AB314" s="21"/>
    </row>
    <row r="315" spans="1:28" ht="13.2">
      <c r="A315" s="20"/>
      <c r="B315" s="21"/>
      <c r="C315" s="21"/>
      <c r="D315" s="21"/>
      <c r="E315" s="21"/>
      <c r="F315" s="19"/>
      <c r="G315" s="19"/>
      <c r="H315" s="19"/>
      <c r="I315" s="19"/>
      <c r="J315" s="19"/>
      <c r="K315" s="19"/>
      <c r="L315" s="19"/>
      <c r="M315" s="19"/>
      <c r="N315" s="19"/>
      <c r="O315" s="19"/>
      <c r="P315" s="19"/>
      <c r="Q315" s="19"/>
      <c r="R315" s="19"/>
      <c r="S315" s="19"/>
      <c r="T315" s="19"/>
      <c r="U315" s="19"/>
      <c r="V315" s="19"/>
      <c r="W315" s="19"/>
      <c r="X315" s="19"/>
      <c r="Y315" s="19"/>
      <c r="Z315" s="19"/>
      <c r="AA315" s="19"/>
      <c r="AB315" s="21"/>
    </row>
    <row r="316" spans="1:28" ht="13.2">
      <c r="A316" s="20"/>
      <c r="B316" s="21"/>
      <c r="C316" s="21"/>
      <c r="D316" s="21"/>
      <c r="E316" s="21"/>
      <c r="F316" s="19"/>
      <c r="G316" s="19"/>
      <c r="H316" s="19"/>
      <c r="I316" s="19"/>
      <c r="J316" s="19"/>
      <c r="K316" s="19"/>
      <c r="L316" s="19"/>
      <c r="M316" s="19"/>
      <c r="N316" s="19"/>
      <c r="O316" s="19"/>
      <c r="P316" s="19"/>
      <c r="Q316" s="19"/>
      <c r="R316" s="19"/>
      <c r="S316" s="19"/>
      <c r="T316" s="19"/>
      <c r="U316" s="19"/>
      <c r="V316" s="19"/>
      <c r="W316" s="19"/>
      <c r="X316" s="19"/>
      <c r="Y316" s="19"/>
      <c r="Z316" s="19"/>
      <c r="AA316" s="19"/>
      <c r="AB316" s="21"/>
    </row>
    <row r="317" spans="1:28" ht="13.2">
      <c r="A317" s="20"/>
      <c r="B317" s="21"/>
      <c r="C317" s="21"/>
      <c r="D317" s="21"/>
      <c r="E317" s="21"/>
      <c r="F317" s="19"/>
      <c r="G317" s="19"/>
      <c r="H317" s="19"/>
      <c r="I317" s="19"/>
      <c r="J317" s="19"/>
      <c r="K317" s="19"/>
      <c r="L317" s="19"/>
      <c r="M317" s="19"/>
      <c r="N317" s="19"/>
      <c r="O317" s="19"/>
      <c r="P317" s="19"/>
      <c r="Q317" s="19"/>
      <c r="R317" s="19"/>
      <c r="S317" s="19"/>
      <c r="T317" s="19"/>
      <c r="U317" s="19"/>
      <c r="V317" s="19"/>
      <c r="W317" s="19"/>
      <c r="X317" s="19"/>
      <c r="Y317" s="19"/>
      <c r="Z317" s="19"/>
      <c r="AA317" s="19"/>
      <c r="AB317" s="21"/>
    </row>
    <row r="318" spans="1:28" ht="13.2">
      <c r="A318" s="20"/>
      <c r="B318" s="21"/>
      <c r="C318" s="21"/>
      <c r="D318" s="21"/>
      <c r="E318" s="21"/>
      <c r="F318" s="19"/>
      <c r="G318" s="19"/>
      <c r="H318" s="19"/>
      <c r="I318" s="19"/>
      <c r="J318" s="19"/>
      <c r="K318" s="19"/>
      <c r="L318" s="19"/>
      <c r="M318" s="19"/>
      <c r="N318" s="19"/>
      <c r="O318" s="19"/>
      <c r="P318" s="19"/>
      <c r="Q318" s="19"/>
      <c r="R318" s="19"/>
      <c r="S318" s="19"/>
      <c r="T318" s="19"/>
      <c r="U318" s="19"/>
      <c r="V318" s="19"/>
      <c r="W318" s="19"/>
      <c r="X318" s="19"/>
      <c r="Y318" s="19"/>
      <c r="Z318" s="19"/>
      <c r="AA318" s="19"/>
      <c r="AB318" s="21"/>
    </row>
    <row r="319" spans="1:28" ht="13.2">
      <c r="A319" s="20"/>
      <c r="B319" s="21"/>
      <c r="C319" s="21"/>
      <c r="D319" s="21"/>
      <c r="E319" s="21"/>
      <c r="F319" s="19"/>
      <c r="G319" s="19"/>
      <c r="H319" s="19"/>
      <c r="I319" s="19"/>
      <c r="J319" s="19"/>
      <c r="K319" s="19"/>
      <c r="L319" s="19"/>
      <c r="M319" s="19"/>
      <c r="N319" s="19"/>
      <c r="O319" s="19"/>
      <c r="P319" s="19"/>
      <c r="Q319" s="19"/>
      <c r="R319" s="19"/>
      <c r="S319" s="19"/>
      <c r="T319" s="19"/>
      <c r="U319" s="19"/>
      <c r="V319" s="19"/>
      <c r="W319" s="19"/>
      <c r="X319" s="19"/>
      <c r="Y319" s="19"/>
      <c r="Z319" s="19"/>
      <c r="AA319" s="19"/>
      <c r="AB319" s="21"/>
    </row>
    <row r="320" spans="1:28" ht="13.2">
      <c r="A320" s="20"/>
      <c r="B320" s="21"/>
      <c r="C320" s="21"/>
      <c r="D320" s="21"/>
      <c r="E320" s="21"/>
      <c r="F320" s="19"/>
      <c r="G320" s="19"/>
      <c r="H320" s="19"/>
      <c r="I320" s="19"/>
      <c r="J320" s="19"/>
      <c r="K320" s="19"/>
      <c r="L320" s="19"/>
      <c r="M320" s="19"/>
      <c r="N320" s="19"/>
      <c r="O320" s="19"/>
      <c r="P320" s="19"/>
      <c r="Q320" s="19"/>
      <c r="R320" s="19"/>
      <c r="S320" s="19"/>
      <c r="T320" s="19"/>
      <c r="U320" s="19"/>
      <c r="V320" s="19"/>
      <c r="W320" s="19"/>
      <c r="X320" s="19"/>
      <c r="Y320" s="19"/>
      <c r="Z320" s="19"/>
      <c r="AA320" s="19"/>
      <c r="AB320" s="21"/>
    </row>
    <row r="321" spans="1:28" ht="13.2">
      <c r="A321" s="20"/>
      <c r="B321" s="21"/>
      <c r="C321" s="21"/>
      <c r="D321" s="21"/>
      <c r="E321" s="21"/>
      <c r="F321" s="19"/>
      <c r="G321" s="19"/>
      <c r="H321" s="19"/>
      <c r="I321" s="19"/>
      <c r="J321" s="19"/>
      <c r="K321" s="19"/>
      <c r="L321" s="19"/>
      <c r="M321" s="19"/>
      <c r="N321" s="19"/>
      <c r="O321" s="19"/>
      <c r="P321" s="19"/>
      <c r="Q321" s="19"/>
      <c r="R321" s="19"/>
      <c r="S321" s="19"/>
      <c r="T321" s="19"/>
      <c r="U321" s="19"/>
      <c r="V321" s="19"/>
      <c r="W321" s="19"/>
      <c r="X321" s="19"/>
      <c r="Y321" s="19"/>
      <c r="Z321" s="19"/>
      <c r="AA321" s="19"/>
      <c r="AB321" s="21"/>
    </row>
    <row r="322" spans="1:28" ht="13.2">
      <c r="A322" s="20"/>
      <c r="B322" s="21"/>
      <c r="C322" s="21"/>
      <c r="D322" s="21"/>
      <c r="E322" s="21"/>
      <c r="F322" s="19"/>
      <c r="G322" s="19"/>
      <c r="H322" s="19"/>
      <c r="I322" s="19"/>
      <c r="J322" s="19"/>
      <c r="K322" s="19"/>
      <c r="L322" s="19"/>
      <c r="M322" s="19"/>
      <c r="N322" s="19"/>
      <c r="O322" s="19"/>
      <c r="P322" s="19"/>
      <c r="Q322" s="19"/>
      <c r="R322" s="19"/>
      <c r="S322" s="19"/>
      <c r="T322" s="19"/>
      <c r="U322" s="19"/>
      <c r="V322" s="19"/>
      <c r="W322" s="19"/>
      <c r="X322" s="19"/>
      <c r="Y322" s="19"/>
      <c r="Z322" s="19"/>
      <c r="AA322" s="19"/>
      <c r="AB322" s="21"/>
    </row>
    <row r="323" spans="1:28" ht="13.2">
      <c r="A323" s="20"/>
      <c r="B323" s="21"/>
      <c r="C323" s="21"/>
      <c r="D323" s="21"/>
      <c r="E323" s="21"/>
      <c r="F323" s="19"/>
      <c r="G323" s="19"/>
      <c r="H323" s="19"/>
      <c r="I323" s="19"/>
      <c r="J323" s="19"/>
      <c r="K323" s="19"/>
      <c r="L323" s="19"/>
      <c r="M323" s="19"/>
      <c r="N323" s="19"/>
      <c r="O323" s="19"/>
      <c r="P323" s="19"/>
      <c r="Q323" s="19"/>
      <c r="R323" s="19"/>
      <c r="S323" s="19"/>
      <c r="T323" s="19"/>
      <c r="U323" s="19"/>
      <c r="V323" s="19"/>
      <c r="W323" s="19"/>
      <c r="X323" s="19"/>
      <c r="Y323" s="19"/>
      <c r="Z323" s="19"/>
      <c r="AA323" s="19"/>
      <c r="AB323" s="21"/>
    </row>
    <row r="324" spans="1:28" ht="13.2">
      <c r="A324" s="20"/>
      <c r="B324" s="21"/>
      <c r="C324" s="21"/>
      <c r="D324" s="21"/>
      <c r="E324" s="21"/>
      <c r="F324" s="19"/>
      <c r="G324" s="19"/>
      <c r="H324" s="19"/>
      <c r="I324" s="19"/>
      <c r="J324" s="19"/>
      <c r="K324" s="19"/>
      <c r="L324" s="19"/>
      <c r="M324" s="19"/>
      <c r="N324" s="19"/>
      <c r="O324" s="19"/>
      <c r="P324" s="19"/>
      <c r="Q324" s="19"/>
      <c r="R324" s="19"/>
      <c r="S324" s="19"/>
      <c r="T324" s="19"/>
      <c r="U324" s="19"/>
      <c r="V324" s="19"/>
      <c r="W324" s="19"/>
      <c r="X324" s="19"/>
      <c r="Y324" s="19"/>
      <c r="Z324" s="19"/>
      <c r="AA324" s="19"/>
      <c r="AB324" s="21"/>
    </row>
    <row r="325" spans="1:28" ht="13.2">
      <c r="A325" s="20"/>
      <c r="B325" s="21"/>
      <c r="C325" s="21"/>
      <c r="D325" s="21"/>
      <c r="E325" s="21"/>
      <c r="F325" s="19"/>
      <c r="G325" s="19"/>
      <c r="H325" s="19"/>
      <c r="I325" s="19"/>
      <c r="J325" s="19"/>
      <c r="K325" s="19"/>
      <c r="L325" s="19"/>
      <c r="M325" s="19"/>
      <c r="N325" s="19"/>
      <c r="O325" s="19"/>
      <c r="P325" s="19"/>
      <c r="Q325" s="19"/>
      <c r="R325" s="19"/>
      <c r="S325" s="19"/>
      <c r="T325" s="19"/>
      <c r="U325" s="19"/>
      <c r="V325" s="19"/>
      <c r="W325" s="19"/>
      <c r="X325" s="19"/>
      <c r="Y325" s="19"/>
      <c r="Z325" s="19"/>
      <c r="AA325" s="19"/>
      <c r="AB325" s="21"/>
    </row>
    <row r="326" spans="1:28" ht="13.2">
      <c r="A326" s="20"/>
      <c r="B326" s="21"/>
      <c r="C326" s="21"/>
      <c r="D326" s="21"/>
      <c r="E326" s="21"/>
      <c r="F326" s="19"/>
      <c r="G326" s="19"/>
      <c r="H326" s="19"/>
      <c r="I326" s="19"/>
      <c r="J326" s="19"/>
      <c r="K326" s="19"/>
      <c r="L326" s="19"/>
      <c r="M326" s="19"/>
      <c r="N326" s="19"/>
      <c r="O326" s="19"/>
      <c r="P326" s="19"/>
      <c r="Q326" s="19"/>
      <c r="R326" s="19"/>
      <c r="S326" s="19"/>
      <c r="T326" s="19"/>
      <c r="U326" s="19"/>
      <c r="V326" s="19"/>
      <c r="W326" s="19"/>
      <c r="X326" s="19"/>
      <c r="Y326" s="19"/>
      <c r="Z326" s="19"/>
      <c r="AA326" s="19"/>
      <c r="AB326" s="21"/>
    </row>
    <row r="327" spans="1:28" ht="13.2">
      <c r="A327" s="20"/>
      <c r="B327" s="21"/>
      <c r="C327" s="21"/>
      <c r="D327" s="21"/>
      <c r="E327" s="21"/>
      <c r="F327" s="19"/>
      <c r="G327" s="19"/>
      <c r="H327" s="19"/>
      <c r="I327" s="19"/>
      <c r="J327" s="19"/>
      <c r="K327" s="19"/>
      <c r="L327" s="19"/>
      <c r="M327" s="19"/>
      <c r="N327" s="19"/>
      <c r="O327" s="19"/>
      <c r="P327" s="19"/>
      <c r="Q327" s="19"/>
      <c r="R327" s="19"/>
      <c r="S327" s="19"/>
      <c r="T327" s="19"/>
      <c r="U327" s="19"/>
      <c r="V327" s="19"/>
      <c r="W327" s="19"/>
      <c r="X327" s="19"/>
      <c r="Y327" s="19"/>
      <c r="Z327" s="19"/>
      <c r="AA327" s="19"/>
      <c r="AB327" s="21"/>
    </row>
    <row r="328" spans="1:28" ht="13.2">
      <c r="A328" s="20"/>
      <c r="B328" s="21"/>
      <c r="C328" s="21"/>
      <c r="D328" s="21"/>
      <c r="E328" s="21"/>
      <c r="F328" s="19"/>
      <c r="G328" s="19"/>
      <c r="H328" s="19"/>
      <c r="I328" s="19"/>
      <c r="J328" s="19"/>
      <c r="K328" s="19"/>
      <c r="L328" s="19"/>
      <c r="M328" s="19"/>
      <c r="N328" s="19"/>
      <c r="O328" s="19"/>
      <c r="P328" s="19"/>
      <c r="Q328" s="19"/>
      <c r="R328" s="19"/>
      <c r="S328" s="19"/>
      <c r="T328" s="19"/>
      <c r="U328" s="19"/>
      <c r="V328" s="19"/>
      <c r="W328" s="19"/>
      <c r="X328" s="19"/>
      <c r="Y328" s="19"/>
      <c r="Z328" s="19"/>
      <c r="AA328" s="19"/>
      <c r="AB328" s="21"/>
    </row>
    <row r="329" spans="1:28" ht="13.2">
      <c r="A329" s="20"/>
      <c r="B329" s="21"/>
      <c r="C329" s="21"/>
      <c r="D329" s="21"/>
      <c r="E329" s="21"/>
      <c r="F329" s="19"/>
      <c r="G329" s="19"/>
      <c r="H329" s="19"/>
      <c r="I329" s="19"/>
      <c r="J329" s="19"/>
      <c r="K329" s="19"/>
      <c r="L329" s="19"/>
      <c r="M329" s="19"/>
      <c r="N329" s="19"/>
      <c r="O329" s="19"/>
      <c r="P329" s="19"/>
      <c r="Q329" s="19"/>
      <c r="R329" s="19"/>
      <c r="S329" s="19"/>
      <c r="T329" s="19"/>
      <c r="U329" s="19"/>
      <c r="V329" s="19"/>
      <c r="W329" s="19"/>
      <c r="X329" s="19"/>
      <c r="Y329" s="19"/>
      <c r="Z329" s="19"/>
      <c r="AA329" s="19"/>
      <c r="AB329" s="21"/>
    </row>
    <row r="330" spans="1:28" ht="13.2">
      <c r="A330" s="20"/>
      <c r="B330" s="21"/>
      <c r="C330" s="21"/>
      <c r="D330" s="21"/>
      <c r="E330" s="21"/>
      <c r="F330" s="19"/>
      <c r="G330" s="19"/>
      <c r="H330" s="19"/>
      <c r="I330" s="19"/>
      <c r="J330" s="19"/>
      <c r="K330" s="19"/>
      <c r="L330" s="19"/>
      <c r="M330" s="19"/>
      <c r="N330" s="19"/>
      <c r="O330" s="19"/>
      <c r="P330" s="19"/>
      <c r="Q330" s="19"/>
      <c r="R330" s="19"/>
      <c r="S330" s="19"/>
      <c r="T330" s="19"/>
      <c r="U330" s="19"/>
      <c r="V330" s="19"/>
      <c r="W330" s="19"/>
      <c r="X330" s="19"/>
      <c r="Y330" s="19"/>
      <c r="Z330" s="19"/>
      <c r="AA330" s="19"/>
      <c r="AB330" s="21"/>
    </row>
    <row r="331" spans="1:28" ht="13.2">
      <c r="A331" s="20"/>
      <c r="B331" s="21"/>
      <c r="C331" s="21"/>
      <c r="D331" s="21"/>
      <c r="E331" s="21"/>
      <c r="F331" s="19"/>
      <c r="G331" s="19"/>
      <c r="H331" s="19"/>
      <c r="I331" s="19"/>
      <c r="J331" s="19"/>
      <c r="K331" s="19"/>
      <c r="L331" s="19"/>
      <c r="M331" s="19"/>
      <c r="N331" s="19"/>
      <c r="O331" s="19"/>
      <c r="P331" s="19"/>
      <c r="Q331" s="19"/>
      <c r="R331" s="19"/>
      <c r="S331" s="19"/>
      <c r="T331" s="19"/>
      <c r="U331" s="19"/>
      <c r="V331" s="19"/>
      <c r="W331" s="19"/>
      <c r="X331" s="19"/>
      <c r="Y331" s="19"/>
      <c r="Z331" s="19"/>
      <c r="AA331" s="19"/>
      <c r="AB331" s="21"/>
    </row>
    <row r="332" spans="1:28" ht="13.2">
      <c r="A332" s="20"/>
      <c r="B332" s="21"/>
      <c r="C332" s="21"/>
      <c r="D332" s="21"/>
      <c r="E332" s="21"/>
      <c r="F332" s="19"/>
      <c r="G332" s="19"/>
      <c r="H332" s="19"/>
      <c r="I332" s="19"/>
      <c r="J332" s="19"/>
      <c r="K332" s="19"/>
      <c r="L332" s="19"/>
      <c r="M332" s="19"/>
      <c r="N332" s="19"/>
      <c r="O332" s="19"/>
      <c r="P332" s="19"/>
      <c r="Q332" s="19"/>
      <c r="R332" s="19"/>
      <c r="S332" s="19"/>
      <c r="T332" s="19"/>
      <c r="U332" s="19"/>
      <c r="V332" s="19"/>
      <c r="W332" s="19"/>
      <c r="X332" s="19"/>
      <c r="Y332" s="19"/>
      <c r="Z332" s="19"/>
      <c r="AA332" s="19"/>
      <c r="AB332" s="21"/>
    </row>
    <row r="333" spans="1:28" ht="13.2">
      <c r="A333" s="20"/>
      <c r="B333" s="21"/>
      <c r="C333" s="21"/>
      <c r="D333" s="21"/>
      <c r="E333" s="21"/>
      <c r="F333" s="19"/>
      <c r="G333" s="19"/>
      <c r="H333" s="19"/>
      <c r="I333" s="19"/>
      <c r="J333" s="19"/>
      <c r="K333" s="19"/>
      <c r="L333" s="19"/>
      <c r="M333" s="19"/>
      <c r="N333" s="19"/>
      <c r="O333" s="19"/>
      <c r="P333" s="19"/>
      <c r="Q333" s="19"/>
      <c r="R333" s="19"/>
      <c r="S333" s="19"/>
      <c r="T333" s="19"/>
      <c r="U333" s="19"/>
      <c r="V333" s="19"/>
      <c r="W333" s="19"/>
      <c r="X333" s="19"/>
      <c r="Y333" s="19"/>
      <c r="Z333" s="19"/>
      <c r="AA333" s="19"/>
      <c r="AB333" s="21"/>
    </row>
    <row r="334" spans="1:28" ht="13.2">
      <c r="A334" s="20"/>
      <c r="B334" s="21"/>
      <c r="C334" s="21"/>
      <c r="D334" s="21"/>
      <c r="E334" s="21"/>
      <c r="F334" s="19"/>
      <c r="G334" s="19"/>
      <c r="H334" s="19"/>
      <c r="I334" s="19"/>
      <c r="J334" s="19"/>
      <c r="K334" s="19"/>
      <c r="L334" s="19"/>
      <c r="M334" s="19"/>
      <c r="N334" s="19"/>
      <c r="O334" s="19"/>
      <c r="P334" s="19"/>
      <c r="Q334" s="19"/>
      <c r="R334" s="19"/>
      <c r="S334" s="19"/>
      <c r="T334" s="19"/>
      <c r="U334" s="19"/>
      <c r="V334" s="19"/>
      <c r="W334" s="19"/>
      <c r="X334" s="19"/>
      <c r="Y334" s="19"/>
      <c r="Z334" s="19"/>
      <c r="AA334" s="19"/>
      <c r="AB334" s="21"/>
    </row>
    <row r="335" spans="1:28" ht="13.2">
      <c r="A335" s="20"/>
      <c r="B335" s="21"/>
      <c r="C335" s="21"/>
      <c r="D335" s="21"/>
      <c r="E335" s="21"/>
      <c r="F335" s="19"/>
      <c r="G335" s="19"/>
      <c r="H335" s="19"/>
      <c r="I335" s="19"/>
      <c r="J335" s="19"/>
      <c r="K335" s="19"/>
      <c r="L335" s="19"/>
      <c r="M335" s="19"/>
      <c r="N335" s="19"/>
      <c r="O335" s="19"/>
      <c r="P335" s="19"/>
      <c r="Q335" s="19"/>
      <c r="R335" s="19"/>
      <c r="S335" s="19"/>
      <c r="T335" s="19"/>
      <c r="U335" s="19"/>
      <c r="V335" s="19"/>
      <c r="W335" s="19"/>
      <c r="X335" s="19"/>
      <c r="Y335" s="19"/>
      <c r="Z335" s="19"/>
      <c r="AA335" s="19"/>
      <c r="AB335" s="21"/>
    </row>
    <row r="336" spans="1:28" ht="13.2">
      <c r="A336" s="20"/>
      <c r="B336" s="21"/>
      <c r="C336" s="21"/>
      <c r="D336" s="21"/>
      <c r="E336" s="21"/>
      <c r="F336" s="19"/>
      <c r="G336" s="19"/>
      <c r="H336" s="19"/>
      <c r="I336" s="19"/>
      <c r="J336" s="19"/>
      <c r="K336" s="19"/>
      <c r="L336" s="19"/>
      <c r="M336" s="19"/>
      <c r="N336" s="19"/>
      <c r="O336" s="19"/>
      <c r="P336" s="19"/>
      <c r="Q336" s="19"/>
      <c r="R336" s="19"/>
      <c r="S336" s="19"/>
      <c r="T336" s="19"/>
      <c r="U336" s="19"/>
      <c r="V336" s="19"/>
      <c r="W336" s="19"/>
      <c r="X336" s="19"/>
      <c r="Y336" s="19"/>
      <c r="Z336" s="19"/>
      <c r="AA336" s="19"/>
      <c r="AB336" s="21"/>
    </row>
    <row r="337" spans="1:28" ht="13.2">
      <c r="A337" s="20"/>
      <c r="B337" s="21"/>
      <c r="C337" s="21"/>
      <c r="D337" s="21"/>
      <c r="E337" s="21"/>
      <c r="F337" s="19"/>
      <c r="G337" s="19"/>
      <c r="H337" s="19"/>
      <c r="I337" s="19"/>
      <c r="J337" s="19"/>
      <c r="K337" s="19"/>
      <c r="L337" s="19"/>
      <c r="M337" s="19"/>
      <c r="N337" s="19"/>
      <c r="O337" s="19"/>
      <c r="P337" s="19"/>
      <c r="Q337" s="19"/>
      <c r="R337" s="19"/>
      <c r="S337" s="19"/>
      <c r="T337" s="19"/>
      <c r="U337" s="19"/>
      <c r="V337" s="19"/>
      <c r="W337" s="19"/>
      <c r="X337" s="19"/>
      <c r="Y337" s="19"/>
      <c r="Z337" s="19"/>
      <c r="AA337" s="19"/>
      <c r="AB337" s="21"/>
    </row>
    <row r="338" spans="1:28" ht="13.2">
      <c r="A338" s="20"/>
      <c r="B338" s="21"/>
      <c r="C338" s="21"/>
      <c r="D338" s="21"/>
      <c r="E338" s="21"/>
      <c r="F338" s="19"/>
      <c r="G338" s="19"/>
      <c r="H338" s="19"/>
      <c r="I338" s="19"/>
      <c r="J338" s="19"/>
      <c r="K338" s="19"/>
      <c r="L338" s="19"/>
      <c r="M338" s="19"/>
      <c r="N338" s="19"/>
      <c r="O338" s="19"/>
      <c r="P338" s="19"/>
      <c r="Q338" s="19"/>
      <c r="R338" s="19"/>
      <c r="S338" s="19"/>
      <c r="T338" s="19"/>
      <c r="U338" s="19"/>
      <c r="V338" s="19"/>
      <c r="W338" s="19"/>
      <c r="X338" s="19"/>
      <c r="Y338" s="19"/>
      <c r="Z338" s="19"/>
      <c r="AA338" s="19"/>
      <c r="AB338" s="21"/>
    </row>
    <row r="339" spans="1:28" ht="13.2">
      <c r="A339" s="20"/>
      <c r="B339" s="21"/>
      <c r="C339" s="21"/>
      <c r="D339" s="21"/>
      <c r="E339" s="21"/>
      <c r="F339" s="19"/>
      <c r="G339" s="19"/>
      <c r="H339" s="19"/>
      <c r="I339" s="19"/>
      <c r="J339" s="19"/>
      <c r="K339" s="19"/>
      <c r="L339" s="19"/>
      <c r="M339" s="19"/>
      <c r="N339" s="19"/>
      <c r="O339" s="19"/>
      <c r="P339" s="19"/>
      <c r="Q339" s="19"/>
      <c r="R339" s="19"/>
      <c r="S339" s="19"/>
      <c r="T339" s="19"/>
      <c r="U339" s="19"/>
      <c r="V339" s="19"/>
      <c r="W339" s="19"/>
      <c r="X339" s="19"/>
      <c r="Y339" s="19"/>
      <c r="Z339" s="19"/>
      <c r="AA339" s="19"/>
      <c r="AB339" s="21"/>
    </row>
    <row r="340" spans="1:28" ht="13.2">
      <c r="A340" s="20"/>
      <c r="B340" s="21"/>
      <c r="C340" s="21"/>
      <c r="D340" s="21"/>
      <c r="E340" s="21"/>
      <c r="F340" s="19"/>
      <c r="G340" s="19"/>
      <c r="H340" s="19"/>
      <c r="I340" s="19"/>
      <c r="J340" s="19"/>
      <c r="K340" s="19"/>
      <c r="L340" s="19"/>
      <c r="M340" s="19"/>
      <c r="N340" s="19"/>
      <c r="O340" s="19"/>
      <c r="P340" s="19"/>
      <c r="Q340" s="19"/>
      <c r="R340" s="19"/>
      <c r="S340" s="19"/>
      <c r="T340" s="19"/>
      <c r="U340" s="19"/>
      <c r="V340" s="19"/>
      <c r="W340" s="19"/>
      <c r="X340" s="19"/>
      <c r="Y340" s="19"/>
      <c r="Z340" s="19"/>
      <c r="AA340" s="19"/>
      <c r="AB340" s="21"/>
    </row>
    <row r="341" spans="1:28" ht="13.2">
      <c r="A341" s="20"/>
      <c r="B341" s="21"/>
      <c r="C341" s="21"/>
      <c r="D341" s="21"/>
      <c r="E341" s="21"/>
      <c r="F341" s="19"/>
      <c r="G341" s="19"/>
      <c r="H341" s="19"/>
      <c r="I341" s="19"/>
      <c r="J341" s="19"/>
      <c r="K341" s="19"/>
      <c r="L341" s="19"/>
      <c r="M341" s="19"/>
      <c r="N341" s="19"/>
      <c r="O341" s="19"/>
      <c r="P341" s="19"/>
      <c r="Q341" s="19"/>
      <c r="R341" s="19"/>
      <c r="S341" s="19"/>
      <c r="T341" s="19"/>
      <c r="U341" s="19"/>
      <c r="V341" s="19"/>
      <c r="W341" s="19"/>
      <c r="X341" s="19"/>
      <c r="Y341" s="19"/>
      <c r="Z341" s="19"/>
      <c r="AA341" s="19"/>
      <c r="AB341" s="21"/>
    </row>
    <row r="342" spans="1:28" ht="13.2">
      <c r="A342" s="20"/>
      <c r="B342" s="21"/>
      <c r="C342" s="21"/>
      <c r="D342" s="21"/>
      <c r="E342" s="21"/>
      <c r="F342" s="19"/>
      <c r="G342" s="19"/>
      <c r="H342" s="19"/>
      <c r="I342" s="19"/>
      <c r="J342" s="19"/>
      <c r="K342" s="19"/>
      <c r="L342" s="19"/>
      <c r="M342" s="19"/>
      <c r="N342" s="19"/>
      <c r="O342" s="19"/>
      <c r="P342" s="19"/>
      <c r="Q342" s="19"/>
      <c r="R342" s="19"/>
      <c r="S342" s="19"/>
      <c r="T342" s="19"/>
      <c r="U342" s="19"/>
      <c r="V342" s="19"/>
      <c r="W342" s="19"/>
      <c r="X342" s="19"/>
      <c r="Y342" s="19"/>
      <c r="Z342" s="19"/>
      <c r="AA342" s="19"/>
      <c r="AB342" s="21"/>
    </row>
    <row r="343" spans="1:28" ht="13.2">
      <c r="A343" s="20"/>
      <c r="B343" s="21"/>
      <c r="C343" s="21"/>
      <c r="D343" s="21"/>
      <c r="E343" s="21"/>
      <c r="F343" s="19"/>
      <c r="G343" s="19"/>
      <c r="H343" s="19"/>
      <c r="I343" s="19"/>
      <c r="J343" s="19"/>
      <c r="K343" s="19"/>
      <c r="L343" s="19"/>
      <c r="M343" s="19"/>
      <c r="N343" s="19"/>
      <c r="O343" s="19"/>
      <c r="P343" s="19"/>
      <c r="Q343" s="19"/>
      <c r="R343" s="19"/>
      <c r="S343" s="19"/>
      <c r="T343" s="19"/>
      <c r="U343" s="19"/>
      <c r="V343" s="19"/>
      <c r="W343" s="19"/>
      <c r="X343" s="19"/>
      <c r="Y343" s="19"/>
      <c r="Z343" s="19"/>
      <c r="AA343" s="19"/>
      <c r="AB343" s="21"/>
    </row>
    <row r="344" spans="1:28" ht="13.2">
      <c r="A344" s="20"/>
      <c r="B344" s="21"/>
      <c r="C344" s="21"/>
      <c r="D344" s="21"/>
      <c r="E344" s="21"/>
      <c r="F344" s="19"/>
      <c r="G344" s="19"/>
      <c r="H344" s="19"/>
      <c r="I344" s="19"/>
      <c r="J344" s="19"/>
      <c r="K344" s="19"/>
      <c r="L344" s="19"/>
      <c r="M344" s="19"/>
      <c r="N344" s="19"/>
      <c r="O344" s="19"/>
      <c r="P344" s="19"/>
      <c r="Q344" s="19"/>
      <c r="R344" s="19"/>
      <c r="S344" s="19"/>
      <c r="T344" s="19"/>
      <c r="U344" s="19"/>
      <c r="V344" s="19"/>
      <c r="W344" s="19"/>
      <c r="X344" s="19"/>
      <c r="Y344" s="19"/>
      <c r="Z344" s="19"/>
      <c r="AA344" s="19"/>
      <c r="AB344" s="21"/>
    </row>
    <row r="345" spans="1:28" ht="13.2">
      <c r="A345" s="20"/>
      <c r="B345" s="21"/>
      <c r="C345" s="21"/>
      <c r="D345" s="21"/>
      <c r="E345" s="21"/>
      <c r="F345" s="19"/>
      <c r="G345" s="19"/>
      <c r="H345" s="19"/>
      <c r="I345" s="19"/>
      <c r="J345" s="19"/>
      <c r="K345" s="19"/>
      <c r="L345" s="19"/>
      <c r="M345" s="19"/>
      <c r="N345" s="19"/>
      <c r="O345" s="19"/>
      <c r="P345" s="19"/>
      <c r="Q345" s="19"/>
      <c r="R345" s="19"/>
      <c r="S345" s="19"/>
      <c r="T345" s="19"/>
      <c r="U345" s="19"/>
      <c r="V345" s="19"/>
      <c r="W345" s="19"/>
      <c r="X345" s="19"/>
      <c r="Y345" s="19"/>
      <c r="Z345" s="19"/>
      <c r="AA345" s="19"/>
      <c r="AB345" s="21"/>
    </row>
    <row r="346" spans="1:28" ht="13.2">
      <c r="A346" s="20"/>
      <c r="B346" s="21"/>
      <c r="C346" s="21"/>
      <c r="D346" s="21"/>
      <c r="E346" s="21"/>
      <c r="F346" s="19"/>
      <c r="G346" s="19"/>
      <c r="H346" s="19"/>
      <c r="I346" s="19"/>
      <c r="J346" s="19"/>
      <c r="K346" s="19"/>
      <c r="L346" s="19"/>
      <c r="M346" s="19"/>
      <c r="N346" s="19"/>
      <c r="O346" s="19"/>
      <c r="P346" s="19"/>
      <c r="Q346" s="19"/>
      <c r="R346" s="19"/>
      <c r="S346" s="19"/>
      <c r="T346" s="19"/>
      <c r="U346" s="19"/>
      <c r="V346" s="19"/>
      <c r="W346" s="19"/>
      <c r="X346" s="19"/>
      <c r="Y346" s="19"/>
      <c r="Z346" s="19"/>
      <c r="AA346" s="19"/>
      <c r="AB346" s="21"/>
    </row>
    <row r="347" spans="1:28" ht="13.2">
      <c r="A347" s="20"/>
      <c r="B347" s="21"/>
      <c r="C347" s="21"/>
      <c r="D347" s="21"/>
      <c r="E347" s="21"/>
      <c r="F347" s="19"/>
      <c r="G347" s="19"/>
      <c r="H347" s="19"/>
      <c r="I347" s="19"/>
      <c r="J347" s="19"/>
      <c r="K347" s="19"/>
      <c r="L347" s="19"/>
      <c r="M347" s="19"/>
      <c r="N347" s="19"/>
      <c r="O347" s="19"/>
      <c r="P347" s="19"/>
      <c r="Q347" s="19"/>
      <c r="R347" s="19"/>
      <c r="S347" s="19"/>
      <c r="T347" s="19"/>
      <c r="U347" s="19"/>
      <c r="V347" s="19"/>
      <c r="W347" s="19"/>
      <c r="X347" s="19"/>
      <c r="Y347" s="19"/>
      <c r="Z347" s="19"/>
      <c r="AA347" s="19"/>
      <c r="AB347" s="21"/>
    </row>
    <row r="348" spans="1:28" ht="13.2">
      <c r="A348" s="20"/>
      <c r="B348" s="21"/>
      <c r="C348" s="21"/>
      <c r="D348" s="21"/>
      <c r="E348" s="21"/>
      <c r="F348" s="19"/>
      <c r="G348" s="19"/>
      <c r="H348" s="19"/>
      <c r="I348" s="19"/>
      <c r="J348" s="19"/>
      <c r="K348" s="19"/>
      <c r="L348" s="19"/>
      <c r="M348" s="19"/>
      <c r="N348" s="19"/>
      <c r="O348" s="19"/>
      <c r="P348" s="19"/>
      <c r="Q348" s="19"/>
      <c r="R348" s="19"/>
      <c r="S348" s="19"/>
      <c r="T348" s="19"/>
      <c r="U348" s="19"/>
      <c r="V348" s="19"/>
      <c r="W348" s="19"/>
      <c r="X348" s="19"/>
      <c r="Y348" s="19"/>
      <c r="Z348" s="19"/>
      <c r="AA348" s="19"/>
      <c r="AB348" s="21"/>
    </row>
    <row r="349" spans="1:28" ht="13.2">
      <c r="A349" s="20"/>
      <c r="B349" s="21"/>
      <c r="C349" s="21"/>
      <c r="D349" s="21"/>
      <c r="E349" s="21"/>
      <c r="F349" s="19"/>
      <c r="G349" s="19"/>
      <c r="H349" s="19"/>
      <c r="I349" s="19"/>
      <c r="J349" s="19"/>
      <c r="K349" s="19"/>
      <c r="L349" s="19"/>
      <c r="M349" s="19"/>
      <c r="N349" s="19"/>
      <c r="O349" s="19"/>
      <c r="P349" s="19"/>
      <c r="Q349" s="19"/>
      <c r="R349" s="19"/>
      <c r="S349" s="19"/>
      <c r="T349" s="19"/>
      <c r="U349" s="19"/>
      <c r="V349" s="19"/>
      <c r="W349" s="19"/>
      <c r="X349" s="19"/>
      <c r="Y349" s="19"/>
      <c r="Z349" s="19"/>
      <c r="AA349" s="19"/>
      <c r="AB349" s="21"/>
    </row>
    <row r="350" spans="1:28" ht="13.2">
      <c r="A350" s="20"/>
      <c r="B350" s="21"/>
      <c r="C350" s="21"/>
      <c r="D350" s="21"/>
      <c r="E350" s="21"/>
      <c r="F350" s="19"/>
      <c r="G350" s="19"/>
      <c r="H350" s="19"/>
      <c r="I350" s="19"/>
      <c r="J350" s="19"/>
      <c r="K350" s="19"/>
      <c r="L350" s="19"/>
      <c r="M350" s="19"/>
      <c r="N350" s="19"/>
      <c r="O350" s="19"/>
      <c r="P350" s="19"/>
      <c r="Q350" s="19"/>
      <c r="R350" s="19"/>
      <c r="S350" s="19"/>
      <c r="T350" s="19"/>
      <c r="U350" s="19"/>
      <c r="V350" s="19"/>
      <c r="W350" s="19"/>
      <c r="X350" s="19"/>
      <c r="Y350" s="19"/>
      <c r="Z350" s="19"/>
      <c r="AA350" s="19"/>
      <c r="AB350" s="21"/>
    </row>
    <row r="351" spans="1:28" ht="13.2">
      <c r="A351" s="20"/>
      <c r="B351" s="21"/>
      <c r="C351" s="21"/>
      <c r="D351" s="21"/>
      <c r="E351" s="21"/>
      <c r="F351" s="19"/>
      <c r="G351" s="19"/>
      <c r="H351" s="19"/>
      <c r="I351" s="19"/>
      <c r="J351" s="19"/>
      <c r="K351" s="19"/>
      <c r="L351" s="19"/>
      <c r="M351" s="19"/>
      <c r="N351" s="19"/>
      <c r="O351" s="19"/>
      <c r="P351" s="19"/>
      <c r="Q351" s="19"/>
      <c r="R351" s="19"/>
      <c r="S351" s="19"/>
      <c r="T351" s="19"/>
      <c r="U351" s="19"/>
      <c r="V351" s="19"/>
      <c r="W351" s="19"/>
      <c r="X351" s="19"/>
      <c r="Y351" s="19"/>
      <c r="Z351" s="19"/>
      <c r="AA351" s="19"/>
      <c r="AB351" s="21"/>
    </row>
    <row r="352" spans="1:28" ht="13.2">
      <c r="A352" s="20"/>
      <c r="B352" s="21"/>
      <c r="C352" s="21"/>
      <c r="D352" s="21"/>
      <c r="E352" s="21"/>
      <c r="F352" s="19"/>
      <c r="G352" s="19"/>
      <c r="H352" s="19"/>
      <c r="I352" s="19"/>
      <c r="J352" s="19"/>
      <c r="K352" s="19"/>
      <c r="L352" s="19"/>
      <c r="M352" s="19"/>
      <c r="N352" s="19"/>
      <c r="O352" s="19"/>
      <c r="P352" s="19"/>
      <c r="Q352" s="19"/>
      <c r="R352" s="19"/>
      <c r="S352" s="19"/>
      <c r="T352" s="19"/>
      <c r="U352" s="19"/>
      <c r="V352" s="19"/>
      <c r="W352" s="19"/>
      <c r="X352" s="19"/>
      <c r="Y352" s="19"/>
      <c r="Z352" s="19"/>
      <c r="AA352" s="19"/>
      <c r="AB352" s="21"/>
    </row>
    <row r="353" spans="1:28" ht="13.2">
      <c r="A353" s="20"/>
      <c r="B353" s="21"/>
      <c r="C353" s="21"/>
      <c r="D353" s="21"/>
      <c r="E353" s="21"/>
      <c r="F353" s="19"/>
      <c r="G353" s="19"/>
      <c r="H353" s="19"/>
      <c r="I353" s="19"/>
      <c r="J353" s="19"/>
      <c r="K353" s="19"/>
      <c r="L353" s="19"/>
      <c r="M353" s="19"/>
      <c r="N353" s="19"/>
      <c r="O353" s="19"/>
      <c r="P353" s="19"/>
      <c r="Q353" s="19"/>
      <c r="R353" s="19"/>
      <c r="S353" s="19"/>
      <c r="T353" s="19"/>
      <c r="U353" s="19"/>
      <c r="V353" s="19"/>
      <c r="W353" s="19"/>
      <c r="X353" s="19"/>
      <c r="Y353" s="19"/>
      <c r="Z353" s="19"/>
      <c r="AA353" s="19"/>
      <c r="AB353" s="21"/>
    </row>
    <row r="354" spans="1:28" ht="13.2">
      <c r="A354" s="20"/>
      <c r="B354" s="21"/>
      <c r="C354" s="21"/>
      <c r="D354" s="21"/>
      <c r="E354" s="21"/>
      <c r="F354" s="19"/>
      <c r="G354" s="19"/>
      <c r="H354" s="19"/>
      <c r="I354" s="19"/>
      <c r="J354" s="19"/>
      <c r="K354" s="19"/>
      <c r="L354" s="19"/>
      <c r="M354" s="19"/>
      <c r="N354" s="19"/>
      <c r="O354" s="19"/>
      <c r="P354" s="19"/>
      <c r="Q354" s="19"/>
      <c r="R354" s="19"/>
      <c r="S354" s="19"/>
      <c r="T354" s="19"/>
      <c r="U354" s="19"/>
      <c r="V354" s="19"/>
      <c r="W354" s="19"/>
      <c r="X354" s="19"/>
      <c r="Y354" s="19"/>
      <c r="Z354" s="19"/>
      <c r="AA354" s="19"/>
      <c r="AB354" s="21"/>
    </row>
    <row r="355" spans="1:28" ht="13.2">
      <c r="A355" s="20"/>
      <c r="B355" s="21"/>
      <c r="C355" s="21"/>
      <c r="D355" s="21"/>
      <c r="E355" s="21"/>
      <c r="F355" s="19"/>
      <c r="G355" s="19"/>
      <c r="H355" s="19"/>
      <c r="I355" s="19"/>
      <c r="J355" s="19"/>
      <c r="K355" s="19"/>
      <c r="L355" s="19"/>
      <c r="M355" s="19"/>
      <c r="N355" s="19"/>
      <c r="O355" s="19"/>
      <c r="P355" s="19"/>
      <c r="Q355" s="19"/>
      <c r="R355" s="19"/>
      <c r="S355" s="19"/>
      <c r="T355" s="19"/>
      <c r="U355" s="19"/>
      <c r="V355" s="19"/>
      <c r="W355" s="19"/>
      <c r="X355" s="19"/>
      <c r="Y355" s="19"/>
      <c r="Z355" s="19"/>
      <c r="AA355" s="19"/>
      <c r="AB355" s="21"/>
    </row>
    <row r="356" spans="1:28" ht="13.2">
      <c r="A356" s="20"/>
      <c r="B356" s="21"/>
      <c r="C356" s="21"/>
      <c r="D356" s="21"/>
      <c r="E356" s="21"/>
      <c r="F356" s="19"/>
      <c r="G356" s="19"/>
      <c r="H356" s="19"/>
      <c r="I356" s="19"/>
      <c r="J356" s="19"/>
      <c r="K356" s="19"/>
      <c r="L356" s="19"/>
      <c r="M356" s="19"/>
      <c r="N356" s="19"/>
      <c r="O356" s="19"/>
      <c r="P356" s="19"/>
      <c r="Q356" s="19"/>
      <c r="R356" s="19"/>
      <c r="S356" s="19"/>
      <c r="T356" s="19"/>
      <c r="U356" s="19"/>
      <c r="V356" s="19"/>
      <c r="W356" s="19"/>
      <c r="X356" s="19"/>
      <c r="Y356" s="19"/>
      <c r="Z356" s="19"/>
      <c r="AA356" s="19"/>
      <c r="AB356" s="21"/>
    </row>
    <row r="357" spans="1:28" ht="13.2">
      <c r="A357" s="20"/>
      <c r="B357" s="21"/>
      <c r="C357" s="21"/>
      <c r="D357" s="21"/>
      <c r="E357" s="21"/>
      <c r="F357" s="19"/>
      <c r="G357" s="19"/>
      <c r="H357" s="19"/>
      <c r="I357" s="19"/>
      <c r="J357" s="19"/>
      <c r="K357" s="19"/>
      <c r="L357" s="19"/>
      <c r="M357" s="19"/>
      <c r="N357" s="19"/>
      <c r="O357" s="19"/>
      <c r="P357" s="19"/>
      <c r="Q357" s="19"/>
      <c r="R357" s="19"/>
      <c r="S357" s="19"/>
      <c r="T357" s="19"/>
      <c r="U357" s="19"/>
      <c r="V357" s="19"/>
      <c r="W357" s="19"/>
      <c r="X357" s="19"/>
      <c r="Y357" s="19"/>
      <c r="Z357" s="19"/>
      <c r="AA357" s="19"/>
      <c r="AB357" s="21"/>
    </row>
    <row r="358" spans="1:28" ht="13.2">
      <c r="A358" s="20"/>
      <c r="B358" s="21"/>
      <c r="C358" s="21"/>
      <c r="D358" s="21"/>
      <c r="E358" s="21"/>
      <c r="F358" s="19"/>
      <c r="G358" s="19"/>
      <c r="H358" s="19"/>
      <c r="I358" s="19"/>
      <c r="J358" s="19"/>
      <c r="K358" s="19"/>
      <c r="L358" s="19"/>
      <c r="M358" s="19"/>
      <c r="N358" s="19"/>
      <c r="O358" s="19"/>
      <c r="P358" s="19"/>
      <c r="Q358" s="19"/>
      <c r="R358" s="19"/>
      <c r="S358" s="19"/>
      <c r="T358" s="19"/>
      <c r="U358" s="19"/>
      <c r="V358" s="19"/>
      <c r="W358" s="19"/>
      <c r="X358" s="19"/>
      <c r="Y358" s="19"/>
      <c r="Z358" s="19"/>
      <c r="AA358" s="19"/>
      <c r="AB358" s="21"/>
    </row>
    <row r="359" spans="1:28" ht="13.2">
      <c r="A359" s="20"/>
      <c r="B359" s="21"/>
      <c r="C359" s="21"/>
      <c r="D359" s="21"/>
      <c r="E359" s="21"/>
      <c r="F359" s="19"/>
      <c r="G359" s="19"/>
      <c r="H359" s="19"/>
      <c r="I359" s="19"/>
      <c r="J359" s="19"/>
      <c r="K359" s="19"/>
      <c r="L359" s="19"/>
      <c r="M359" s="19"/>
      <c r="N359" s="19"/>
      <c r="O359" s="19"/>
      <c r="P359" s="19"/>
      <c r="Q359" s="19"/>
      <c r="R359" s="19"/>
      <c r="S359" s="19"/>
      <c r="T359" s="19"/>
      <c r="U359" s="19"/>
      <c r="V359" s="19"/>
      <c r="W359" s="19"/>
      <c r="X359" s="19"/>
      <c r="Y359" s="19"/>
      <c r="Z359" s="19"/>
      <c r="AA359" s="19"/>
      <c r="AB359" s="21"/>
    </row>
    <row r="360" spans="1:28" ht="13.2">
      <c r="A360" s="20"/>
      <c r="B360" s="21"/>
      <c r="C360" s="21"/>
      <c r="D360" s="21"/>
      <c r="E360" s="21"/>
      <c r="F360" s="19"/>
      <c r="G360" s="19"/>
      <c r="H360" s="19"/>
      <c r="I360" s="19"/>
      <c r="J360" s="19"/>
      <c r="K360" s="19"/>
      <c r="L360" s="19"/>
      <c r="M360" s="19"/>
      <c r="N360" s="19"/>
      <c r="O360" s="19"/>
      <c r="P360" s="19"/>
      <c r="Q360" s="19"/>
      <c r="R360" s="19"/>
      <c r="S360" s="19"/>
      <c r="T360" s="19"/>
      <c r="U360" s="19"/>
      <c r="V360" s="19"/>
      <c r="W360" s="19"/>
      <c r="X360" s="19"/>
      <c r="Y360" s="19"/>
      <c r="Z360" s="19"/>
      <c r="AA360" s="19"/>
      <c r="AB360" s="21"/>
    </row>
    <row r="361" spans="1:28" ht="13.2">
      <c r="A361" s="20"/>
      <c r="B361" s="21"/>
      <c r="C361" s="21"/>
      <c r="D361" s="21"/>
      <c r="E361" s="21"/>
      <c r="F361" s="19"/>
      <c r="G361" s="19"/>
      <c r="H361" s="19"/>
      <c r="I361" s="19"/>
      <c r="J361" s="19"/>
      <c r="K361" s="19"/>
      <c r="L361" s="19"/>
      <c r="M361" s="19"/>
      <c r="N361" s="19"/>
      <c r="O361" s="19"/>
      <c r="P361" s="19"/>
      <c r="Q361" s="19"/>
      <c r="R361" s="19"/>
      <c r="S361" s="19"/>
      <c r="T361" s="19"/>
      <c r="U361" s="19"/>
      <c r="V361" s="19"/>
      <c r="W361" s="19"/>
      <c r="X361" s="19"/>
      <c r="Y361" s="19"/>
      <c r="Z361" s="19"/>
      <c r="AA361" s="19"/>
      <c r="AB361" s="21"/>
    </row>
    <row r="362" spans="1:28" ht="13.2">
      <c r="A362" s="20"/>
      <c r="B362" s="21"/>
      <c r="C362" s="21"/>
      <c r="D362" s="21"/>
      <c r="E362" s="21"/>
      <c r="F362" s="19"/>
      <c r="G362" s="19"/>
      <c r="H362" s="19"/>
      <c r="I362" s="19"/>
      <c r="J362" s="19"/>
      <c r="K362" s="19"/>
      <c r="L362" s="19"/>
      <c r="M362" s="19"/>
      <c r="N362" s="19"/>
      <c r="O362" s="19"/>
      <c r="P362" s="19"/>
      <c r="Q362" s="19"/>
      <c r="R362" s="19"/>
      <c r="S362" s="19"/>
      <c r="T362" s="19"/>
      <c r="U362" s="19"/>
      <c r="V362" s="19"/>
      <c r="W362" s="19"/>
      <c r="X362" s="19"/>
      <c r="Y362" s="19"/>
      <c r="Z362" s="19"/>
      <c r="AA362" s="19"/>
      <c r="AB362" s="21"/>
    </row>
    <row r="363" spans="1:28" ht="13.2">
      <c r="A363" s="20"/>
      <c r="B363" s="21"/>
      <c r="C363" s="21"/>
      <c r="D363" s="21"/>
      <c r="E363" s="21"/>
      <c r="F363" s="19"/>
      <c r="G363" s="19"/>
      <c r="H363" s="19"/>
      <c r="I363" s="19"/>
      <c r="J363" s="19"/>
      <c r="K363" s="19"/>
      <c r="L363" s="19"/>
      <c r="M363" s="19"/>
      <c r="N363" s="19"/>
      <c r="O363" s="19"/>
      <c r="P363" s="19"/>
      <c r="Q363" s="19"/>
      <c r="R363" s="19"/>
      <c r="S363" s="19"/>
      <c r="T363" s="19"/>
      <c r="U363" s="19"/>
      <c r="V363" s="19"/>
      <c r="W363" s="19"/>
      <c r="X363" s="19"/>
      <c r="Y363" s="19"/>
      <c r="Z363" s="19"/>
      <c r="AA363" s="19"/>
      <c r="AB363" s="21"/>
    </row>
    <row r="364" spans="1:28" ht="13.2">
      <c r="A364" s="20"/>
      <c r="B364" s="21"/>
      <c r="C364" s="21"/>
      <c r="D364" s="21"/>
      <c r="E364" s="21"/>
      <c r="F364" s="19"/>
      <c r="G364" s="19"/>
      <c r="H364" s="19"/>
      <c r="I364" s="19"/>
      <c r="J364" s="19"/>
      <c r="K364" s="19"/>
      <c r="L364" s="19"/>
      <c r="M364" s="19"/>
      <c r="N364" s="19"/>
      <c r="O364" s="19"/>
      <c r="P364" s="19"/>
      <c r="Q364" s="19"/>
      <c r="R364" s="19"/>
      <c r="S364" s="19"/>
      <c r="T364" s="19"/>
      <c r="U364" s="19"/>
      <c r="V364" s="19"/>
      <c r="W364" s="19"/>
      <c r="X364" s="19"/>
      <c r="Y364" s="19"/>
      <c r="Z364" s="19"/>
      <c r="AA364" s="19"/>
      <c r="AB364" s="21"/>
    </row>
    <row r="365" spans="1:28" ht="13.2">
      <c r="A365" s="20"/>
      <c r="B365" s="21"/>
      <c r="C365" s="21"/>
      <c r="D365" s="21"/>
      <c r="E365" s="21"/>
      <c r="F365" s="19"/>
      <c r="G365" s="19"/>
      <c r="H365" s="19"/>
      <c r="I365" s="19"/>
      <c r="J365" s="19"/>
      <c r="K365" s="19"/>
      <c r="L365" s="19"/>
      <c r="M365" s="19"/>
      <c r="N365" s="19"/>
      <c r="O365" s="19"/>
      <c r="P365" s="19"/>
      <c r="Q365" s="19"/>
      <c r="R365" s="19"/>
      <c r="S365" s="19"/>
      <c r="T365" s="19"/>
      <c r="U365" s="19"/>
      <c r="V365" s="19"/>
      <c r="W365" s="19"/>
      <c r="X365" s="19"/>
      <c r="Y365" s="19"/>
      <c r="Z365" s="19"/>
      <c r="AA365" s="19"/>
      <c r="AB365" s="21"/>
    </row>
    <row r="366" spans="1:28" ht="13.2">
      <c r="A366" s="20"/>
      <c r="B366" s="21"/>
      <c r="C366" s="21"/>
      <c r="D366" s="21"/>
      <c r="E366" s="21"/>
      <c r="F366" s="19"/>
      <c r="G366" s="19"/>
      <c r="H366" s="19"/>
      <c r="I366" s="19"/>
      <c r="J366" s="19"/>
      <c r="K366" s="19"/>
      <c r="L366" s="19"/>
      <c r="M366" s="19"/>
      <c r="N366" s="19"/>
      <c r="O366" s="19"/>
      <c r="P366" s="19"/>
      <c r="Q366" s="19"/>
      <c r="R366" s="19"/>
      <c r="S366" s="19"/>
      <c r="T366" s="19"/>
      <c r="U366" s="19"/>
      <c r="V366" s="19"/>
      <c r="W366" s="19"/>
      <c r="X366" s="19"/>
      <c r="Y366" s="19"/>
      <c r="Z366" s="19"/>
      <c r="AA366" s="19"/>
      <c r="AB366" s="21"/>
    </row>
    <row r="367" spans="1:28" ht="13.2">
      <c r="A367" s="20"/>
      <c r="B367" s="21"/>
      <c r="C367" s="21"/>
      <c r="D367" s="21"/>
      <c r="E367" s="21"/>
      <c r="F367" s="19"/>
      <c r="G367" s="19"/>
      <c r="H367" s="19"/>
      <c r="I367" s="19"/>
      <c r="J367" s="19"/>
      <c r="K367" s="19"/>
      <c r="L367" s="19"/>
      <c r="M367" s="19"/>
      <c r="N367" s="19"/>
      <c r="O367" s="19"/>
      <c r="P367" s="19"/>
      <c r="Q367" s="19"/>
      <c r="R367" s="19"/>
      <c r="S367" s="19"/>
      <c r="T367" s="19"/>
      <c r="U367" s="19"/>
      <c r="V367" s="19"/>
      <c r="W367" s="19"/>
      <c r="X367" s="19"/>
      <c r="Y367" s="19"/>
      <c r="Z367" s="19"/>
      <c r="AA367" s="19"/>
      <c r="AB367" s="21"/>
    </row>
    <row r="368" spans="1:28" ht="13.2">
      <c r="A368" s="20"/>
      <c r="B368" s="21"/>
      <c r="C368" s="21"/>
      <c r="D368" s="21"/>
      <c r="E368" s="21"/>
      <c r="F368" s="19"/>
      <c r="G368" s="19"/>
      <c r="H368" s="19"/>
      <c r="I368" s="19"/>
      <c r="J368" s="19"/>
      <c r="K368" s="19"/>
      <c r="L368" s="19"/>
      <c r="M368" s="19"/>
      <c r="N368" s="19"/>
      <c r="O368" s="19"/>
      <c r="P368" s="19"/>
      <c r="Q368" s="19"/>
      <c r="R368" s="19"/>
      <c r="S368" s="19"/>
      <c r="T368" s="19"/>
      <c r="U368" s="19"/>
      <c r="V368" s="19"/>
      <c r="W368" s="19"/>
      <c r="X368" s="19"/>
      <c r="Y368" s="19"/>
      <c r="Z368" s="19"/>
      <c r="AA368" s="19"/>
      <c r="AB368" s="21"/>
    </row>
    <row r="369" spans="1:28" ht="13.2">
      <c r="A369" s="20"/>
      <c r="B369" s="21"/>
      <c r="C369" s="21"/>
      <c r="D369" s="21"/>
      <c r="E369" s="21"/>
      <c r="F369" s="19"/>
      <c r="G369" s="19"/>
      <c r="H369" s="19"/>
      <c r="I369" s="19"/>
      <c r="J369" s="19"/>
      <c r="K369" s="19"/>
      <c r="L369" s="19"/>
      <c r="M369" s="19"/>
      <c r="N369" s="19"/>
      <c r="O369" s="19"/>
      <c r="P369" s="19"/>
      <c r="Q369" s="19"/>
      <c r="R369" s="19"/>
      <c r="S369" s="19"/>
      <c r="T369" s="19"/>
      <c r="U369" s="19"/>
      <c r="V369" s="19"/>
      <c r="W369" s="19"/>
      <c r="X369" s="19"/>
      <c r="Y369" s="19"/>
      <c r="Z369" s="19"/>
      <c r="AA369" s="19"/>
      <c r="AB369" s="21"/>
    </row>
    <row r="370" spans="1:28" ht="13.2">
      <c r="A370" s="20"/>
      <c r="B370" s="21"/>
      <c r="C370" s="21"/>
      <c r="D370" s="21"/>
      <c r="E370" s="21"/>
      <c r="F370" s="19"/>
      <c r="G370" s="19"/>
      <c r="H370" s="19"/>
      <c r="I370" s="19"/>
      <c r="J370" s="19"/>
      <c r="K370" s="19"/>
      <c r="L370" s="19"/>
      <c r="M370" s="19"/>
      <c r="N370" s="19"/>
      <c r="O370" s="19"/>
      <c r="P370" s="19"/>
      <c r="Q370" s="19"/>
      <c r="R370" s="19"/>
      <c r="S370" s="19"/>
      <c r="T370" s="19"/>
      <c r="U370" s="19"/>
      <c r="V370" s="19"/>
      <c r="W370" s="19"/>
      <c r="X370" s="19"/>
      <c r="Y370" s="19"/>
      <c r="Z370" s="19"/>
      <c r="AA370" s="19"/>
      <c r="AB370" s="21"/>
    </row>
    <row r="371" spans="1:28" ht="13.2">
      <c r="A371" s="20"/>
      <c r="B371" s="21"/>
      <c r="C371" s="21"/>
      <c r="D371" s="21"/>
      <c r="E371" s="21"/>
      <c r="F371" s="19"/>
      <c r="G371" s="19"/>
      <c r="H371" s="19"/>
      <c r="I371" s="19"/>
      <c r="J371" s="19"/>
      <c r="K371" s="19"/>
      <c r="L371" s="19"/>
      <c r="M371" s="19"/>
      <c r="N371" s="19"/>
      <c r="O371" s="19"/>
      <c r="P371" s="19"/>
      <c r="Q371" s="19"/>
      <c r="R371" s="19"/>
      <c r="S371" s="19"/>
      <c r="T371" s="19"/>
      <c r="U371" s="19"/>
      <c r="V371" s="19"/>
      <c r="W371" s="19"/>
      <c r="X371" s="19"/>
      <c r="Y371" s="19"/>
      <c r="Z371" s="19"/>
      <c r="AA371" s="19"/>
      <c r="AB371" s="21"/>
    </row>
    <row r="372" spans="1:28" ht="13.2">
      <c r="A372" s="20"/>
      <c r="B372" s="21"/>
      <c r="C372" s="21"/>
      <c r="D372" s="21"/>
      <c r="E372" s="21"/>
      <c r="F372" s="19"/>
      <c r="G372" s="19"/>
      <c r="H372" s="19"/>
      <c r="I372" s="19"/>
      <c r="J372" s="19"/>
      <c r="K372" s="19"/>
      <c r="L372" s="19"/>
      <c r="M372" s="19"/>
      <c r="N372" s="19"/>
      <c r="O372" s="19"/>
      <c r="P372" s="19"/>
      <c r="Q372" s="19"/>
      <c r="R372" s="19"/>
      <c r="S372" s="19"/>
      <c r="T372" s="19"/>
      <c r="U372" s="19"/>
      <c r="V372" s="19"/>
      <c r="W372" s="19"/>
      <c r="X372" s="19"/>
      <c r="Y372" s="19"/>
      <c r="Z372" s="19"/>
      <c r="AA372" s="19"/>
      <c r="AB372" s="21"/>
    </row>
    <row r="373" spans="1:28" ht="13.2">
      <c r="A373" s="20"/>
      <c r="B373" s="21"/>
      <c r="C373" s="21"/>
      <c r="D373" s="21"/>
      <c r="E373" s="21"/>
      <c r="F373" s="19"/>
      <c r="G373" s="19"/>
      <c r="H373" s="19"/>
      <c r="I373" s="19"/>
      <c r="J373" s="19"/>
      <c r="K373" s="19"/>
      <c r="L373" s="19"/>
      <c r="M373" s="19"/>
      <c r="N373" s="19"/>
      <c r="O373" s="19"/>
      <c r="P373" s="19"/>
      <c r="Q373" s="19"/>
      <c r="R373" s="19"/>
      <c r="S373" s="19"/>
      <c r="T373" s="19"/>
      <c r="U373" s="19"/>
      <c r="V373" s="19"/>
      <c r="W373" s="19"/>
      <c r="X373" s="19"/>
      <c r="Y373" s="19"/>
      <c r="Z373" s="19"/>
      <c r="AA373" s="19"/>
      <c r="AB373" s="21"/>
    </row>
    <row r="374" spans="1:28" ht="13.2">
      <c r="A374" s="20"/>
      <c r="B374" s="21"/>
      <c r="C374" s="21"/>
      <c r="D374" s="21"/>
      <c r="E374" s="21"/>
      <c r="F374" s="19"/>
      <c r="G374" s="19"/>
      <c r="H374" s="19"/>
      <c r="I374" s="19"/>
      <c r="J374" s="19"/>
      <c r="K374" s="19"/>
      <c r="L374" s="19"/>
      <c r="M374" s="19"/>
      <c r="N374" s="19"/>
      <c r="O374" s="19"/>
      <c r="P374" s="19"/>
      <c r="Q374" s="19"/>
      <c r="R374" s="19"/>
      <c r="S374" s="19"/>
      <c r="T374" s="19"/>
      <c r="U374" s="19"/>
      <c r="V374" s="19"/>
      <c r="W374" s="19"/>
      <c r="X374" s="19"/>
      <c r="Y374" s="19"/>
      <c r="Z374" s="19"/>
      <c r="AA374" s="19"/>
      <c r="AB374" s="21"/>
    </row>
    <row r="375" spans="1:28" ht="13.2">
      <c r="A375" s="20"/>
      <c r="B375" s="21"/>
      <c r="C375" s="21"/>
      <c r="D375" s="21"/>
      <c r="E375" s="21"/>
      <c r="F375" s="19"/>
      <c r="G375" s="19"/>
      <c r="H375" s="19"/>
      <c r="I375" s="19"/>
      <c r="J375" s="19"/>
      <c r="K375" s="19"/>
      <c r="L375" s="19"/>
      <c r="M375" s="19"/>
      <c r="N375" s="19"/>
      <c r="O375" s="19"/>
      <c r="P375" s="19"/>
      <c r="Q375" s="19"/>
      <c r="R375" s="19"/>
      <c r="S375" s="19"/>
      <c r="T375" s="19"/>
      <c r="U375" s="19"/>
      <c r="V375" s="19"/>
      <c r="W375" s="19"/>
      <c r="X375" s="19"/>
      <c r="Y375" s="19"/>
      <c r="Z375" s="19"/>
      <c r="AA375" s="19"/>
      <c r="AB375" s="21"/>
    </row>
    <row r="376" spans="1:28" ht="13.2">
      <c r="A376" s="20"/>
      <c r="B376" s="21"/>
      <c r="C376" s="21"/>
      <c r="D376" s="21"/>
      <c r="E376" s="21"/>
      <c r="F376" s="19"/>
      <c r="G376" s="19"/>
      <c r="H376" s="19"/>
      <c r="I376" s="19"/>
      <c r="J376" s="19"/>
      <c r="K376" s="19"/>
      <c r="L376" s="19"/>
      <c r="M376" s="19"/>
      <c r="N376" s="19"/>
      <c r="O376" s="19"/>
      <c r="P376" s="19"/>
      <c r="Q376" s="19"/>
      <c r="R376" s="19"/>
      <c r="S376" s="19"/>
      <c r="T376" s="19"/>
      <c r="U376" s="19"/>
      <c r="V376" s="19"/>
      <c r="W376" s="19"/>
      <c r="X376" s="19"/>
      <c r="Y376" s="19"/>
      <c r="Z376" s="19"/>
      <c r="AA376" s="19"/>
      <c r="AB376" s="21"/>
    </row>
    <row r="377" spans="1:28" ht="13.2">
      <c r="A377" s="20"/>
      <c r="B377" s="21"/>
      <c r="C377" s="21"/>
      <c r="D377" s="21"/>
      <c r="E377" s="21"/>
      <c r="F377" s="19"/>
      <c r="G377" s="19"/>
      <c r="H377" s="19"/>
      <c r="I377" s="19"/>
      <c r="J377" s="19"/>
      <c r="K377" s="19"/>
      <c r="L377" s="19"/>
      <c r="M377" s="19"/>
      <c r="N377" s="19"/>
      <c r="O377" s="19"/>
      <c r="P377" s="19"/>
      <c r="Q377" s="19"/>
      <c r="R377" s="19"/>
      <c r="S377" s="19"/>
      <c r="T377" s="19"/>
      <c r="U377" s="19"/>
      <c r="V377" s="19"/>
      <c r="W377" s="19"/>
      <c r="X377" s="19"/>
      <c r="Y377" s="19"/>
      <c r="Z377" s="19"/>
      <c r="AA377" s="19"/>
      <c r="AB377" s="21"/>
    </row>
    <row r="378" spans="1:28" ht="13.2">
      <c r="A378" s="20"/>
      <c r="B378" s="21"/>
      <c r="C378" s="21"/>
      <c r="D378" s="21"/>
      <c r="E378" s="21"/>
      <c r="F378" s="19"/>
      <c r="G378" s="19"/>
      <c r="H378" s="19"/>
      <c r="I378" s="19"/>
      <c r="J378" s="19"/>
      <c r="K378" s="19"/>
      <c r="L378" s="19"/>
      <c r="M378" s="19"/>
      <c r="N378" s="19"/>
      <c r="O378" s="19"/>
      <c r="P378" s="19"/>
      <c r="Q378" s="19"/>
      <c r="R378" s="19"/>
      <c r="S378" s="19"/>
      <c r="T378" s="19"/>
      <c r="U378" s="19"/>
      <c r="V378" s="19"/>
      <c r="W378" s="19"/>
      <c r="X378" s="19"/>
      <c r="Y378" s="19"/>
      <c r="Z378" s="19"/>
      <c r="AA378" s="19"/>
      <c r="AB378" s="21"/>
    </row>
    <row r="379" spans="1:28" ht="13.2">
      <c r="A379" s="20"/>
      <c r="B379" s="21"/>
      <c r="C379" s="21"/>
      <c r="D379" s="21"/>
      <c r="E379" s="21"/>
      <c r="F379" s="19"/>
      <c r="G379" s="19"/>
      <c r="H379" s="19"/>
      <c r="I379" s="19"/>
      <c r="J379" s="19"/>
      <c r="K379" s="19"/>
      <c r="L379" s="19"/>
      <c r="M379" s="19"/>
      <c r="N379" s="19"/>
      <c r="O379" s="19"/>
      <c r="P379" s="19"/>
      <c r="Q379" s="19"/>
      <c r="R379" s="19"/>
      <c r="S379" s="19"/>
      <c r="T379" s="19"/>
      <c r="U379" s="19"/>
      <c r="V379" s="19"/>
      <c r="W379" s="19"/>
      <c r="X379" s="19"/>
      <c r="Y379" s="19"/>
      <c r="Z379" s="19"/>
      <c r="AA379" s="19"/>
      <c r="AB379" s="21"/>
    </row>
    <row r="380" spans="1:28" ht="13.2">
      <c r="A380" s="20"/>
      <c r="B380" s="21"/>
      <c r="C380" s="21"/>
      <c r="D380" s="21"/>
      <c r="E380" s="21"/>
      <c r="F380" s="19"/>
      <c r="G380" s="19"/>
      <c r="H380" s="19"/>
      <c r="I380" s="19"/>
      <c r="J380" s="19"/>
      <c r="K380" s="19"/>
      <c r="L380" s="19"/>
      <c r="M380" s="19"/>
      <c r="N380" s="19"/>
      <c r="O380" s="19"/>
      <c r="P380" s="19"/>
      <c r="Q380" s="19"/>
      <c r="R380" s="19"/>
      <c r="S380" s="19"/>
      <c r="T380" s="19"/>
      <c r="U380" s="19"/>
      <c r="V380" s="19"/>
      <c r="W380" s="19"/>
      <c r="X380" s="19"/>
      <c r="Y380" s="19"/>
      <c r="Z380" s="19"/>
      <c r="AA380" s="19"/>
      <c r="AB380" s="21"/>
    </row>
    <row r="381" spans="1:28" ht="13.2">
      <c r="A381" s="20"/>
      <c r="B381" s="21"/>
      <c r="C381" s="21"/>
      <c r="D381" s="21"/>
      <c r="E381" s="21"/>
      <c r="F381" s="19"/>
      <c r="G381" s="19"/>
      <c r="H381" s="19"/>
      <c r="I381" s="19"/>
      <c r="J381" s="19"/>
      <c r="K381" s="19"/>
      <c r="L381" s="19"/>
      <c r="M381" s="19"/>
      <c r="N381" s="19"/>
      <c r="O381" s="19"/>
      <c r="P381" s="19"/>
      <c r="Q381" s="19"/>
      <c r="R381" s="19"/>
      <c r="S381" s="19"/>
      <c r="T381" s="19"/>
      <c r="U381" s="19"/>
      <c r="V381" s="19"/>
      <c r="W381" s="19"/>
      <c r="X381" s="19"/>
      <c r="Y381" s="19"/>
      <c r="Z381" s="19"/>
      <c r="AA381" s="19"/>
      <c r="AB381" s="21"/>
    </row>
    <row r="382" spans="1:28" ht="13.2">
      <c r="A382" s="20"/>
      <c r="B382" s="21"/>
      <c r="C382" s="21"/>
      <c r="D382" s="21"/>
      <c r="E382" s="21"/>
      <c r="F382" s="19"/>
      <c r="G382" s="19"/>
      <c r="H382" s="19"/>
      <c r="I382" s="19"/>
      <c r="J382" s="19"/>
      <c r="K382" s="19"/>
      <c r="L382" s="19"/>
      <c r="M382" s="19"/>
      <c r="N382" s="19"/>
      <c r="O382" s="19"/>
      <c r="P382" s="19"/>
      <c r="Q382" s="19"/>
      <c r="R382" s="19"/>
      <c r="S382" s="19"/>
      <c r="T382" s="19"/>
      <c r="U382" s="19"/>
      <c r="V382" s="19"/>
      <c r="W382" s="19"/>
      <c r="X382" s="19"/>
      <c r="Y382" s="19"/>
      <c r="Z382" s="19"/>
      <c r="AA382" s="19"/>
      <c r="AB382" s="21"/>
    </row>
    <row r="383" spans="1:28" ht="13.2">
      <c r="A383" s="20"/>
      <c r="B383" s="21"/>
      <c r="C383" s="21"/>
      <c r="D383" s="21"/>
      <c r="E383" s="21"/>
      <c r="F383" s="19"/>
      <c r="G383" s="19"/>
      <c r="H383" s="19"/>
      <c r="I383" s="19"/>
      <c r="J383" s="19"/>
      <c r="K383" s="19"/>
      <c r="L383" s="19"/>
      <c r="M383" s="19"/>
      <c r="N383" s="19"/>
      <c r="O383" s="19"/>
      <c r="P383" s="19"/>
      <c r="Q383" s="19"/>
      <c r="R383" s="19"/>
      <c r="S383" s="19"/>
      <c r="T383" s="19"/>
      <c r="U383" s="19"/>
      <c r="V383" s="19"/>
      <c r="W383" s="19"/>
      <c r="X383" s="19"/>
      <c r="Y383" s="19"/>
      <c r="Z383" s="19"/>
      <c r="AA383" s="19"/>
      <c r="AB383" s="21"/>
    </row>
    <row r="384" spans="1:28" ht="13.2">
      <c r="A384" s="20"/>
      <c r="B384" s="21"/>
      <c r="C384" s="21"/>
      <c r="D384" s="21"/>
      <c r="E384" s="21"/>
      <c r="F384" s="19"/>
      <c r="G384" s="19"/>
      <c r="H384" s="19"/>
      <c r="I384" s="19"/>
      <c r="J384" s="19"/>
      <c r="K384" s="19"/>
      <c r="L384" s="19"/>
      <c r="M384" s="19"/>
      <c r="N384" s="19"/>
      <c r="O384" s="19"/>
      <c r="P384" s="19"/>
      <c r="Q384" s="19"/>
      <c r="R384" s="19"/>
      <c r="S384" s="19"/>
      <c r="T384" s="19"/>
      <c r="U384" s="19"/>
      <c r="V384" s="19"/>
      <c r="W384" s="19"/>
      <c r="X384" s="19"/>
      <c r="Y384" s="19"/>
      <c r="Z384" s="19"/>
      <c r="AA384" s="19"/>
      <c r="AB384" s="21"/>
    </row>
    <row r="385" spans="1:28" ht="13.2">
      <c r="A385" s="20"/>
      <c r="B385" s="21"/>
      <c r="C385" s="21"/>
      <c r="D385" s="21"/>
      <c r="E385" s="21"/>
      <c r="F385" s="19"/>
      <c r="G385" s="19"/>
      <c r="H385" s="19"/>
      <c r="I385" s="19"/>
      <c r="J385" s="19"/>
      <c r="K385" s="19"/>
      <c r="L385" s="19"/>
      <c r="M385" s="19"/>
      <c r="N385" s="19"/>
      <c r="O385" s="19"/>
      <c r="P385" s="19"/>
      <c r="Q385" s="19"/>
      <c r="R385" s="19"/>
      <c r="S385" s="19"/>
      <c r="T385" s="19"/>
      <c r="U385" s="19"/>
      <c r="V385" s="19"/>
      <c r="W385" s="19"/>
      <c r="X385" s="19"/>
      <c r="Y385" s="19"/>
      <c r="Z385" s="19"/>
      <c r="AA385" s="19"/>
      <c r="AB385" s="21"/>
    </row>
    <row r="386" spans="1:28" ht="13.2">
      <c r="A386" s="20"/>
      <c r="B386" s="21"/>
      <c r="C386" s="21"/>
      <c r="D386" s="21"/>
      <c r="E386" s="21"/>
      <c r="F386" s="19"/>
      <c r="G386" s="19"/>
      <c r="H386" s="19"/>
      <c r="I386" s="19"/>
      <c r="J386" s="19"/>
      <c r="K386" s="19"/>
      <c r="L386" s="19"/>
      <c r="M386" s="19"/>
      <c r="N386" s="19"/>
      <c r="O386" s="19"/>
      <c r="P386" s="19"/>
      <c r="Q386" s="19"/>
      <c r="R386" s="19"/>
      <c r="S386" s="19"/>
      <c r="T386" s="19"/>
      <c r="U386" s="19"/>
      <c r="V386" s="19"/>
      <c r="W386" s="19"/>
      <c r="X386" s="19"/>
      <c r="Y386" s="19"/>
      <c r="Z386" s="19"/>
      <c r="AA386" s="19"/>
      <c r="AB386" s="21"/>
    </row>
    <row r="387" spans="1:28" ht="13.2">
      <c r="A387" s="20"/>
      <c r="B387" s="21"/>
      <c r="C387" s="21"/>
      <c r="D387" s="21"/>
      <c r="E387" s="21"/>
      <c r="F387" s="19"/>
      <c r="G387" s="19"/>
      <c r="H387" s="19"/>
      <c r="I387" s="19"/>
      <c r="J387" s="19"/>
      <c r="K387" s="19"/>
      <c r="L387" s="19"/>
      <c r="M387" s="19"/>
      <c r="N387" s="19"/>
      <c r="O387" s="19"/>
      <c r="P387" s="19"/>
      <c r="Q387" s="19"/>
      <c r="R387" s="19"/>
      <c r="S387" s="19"/>
      <c r="T387" s="19"/>
      <c r="U387" s="19"/>
      <c r="V387" s="19"/>
      <c r="W387" s="19"/>
      <c r="X387" s="19"/>
      <c r="Y387" s="19"/>
      <c r="Z387" s="19"/>
      <c r="AA387" s="19"/>
      <c r="AB387" s="21"/>
    </row>
    <row r="388" spans="1:28" ht="13.2">
      <c r="A388" s="20"/>
      <c r="B388" s="21"/>
      <c r="C388" s="21"/>
      <c r="D388" s="21"/>
      <c r="E388" s="21"/>
      <c r="F388" s="19"/>
      <c r="G388" s="19"/>
      <c r="H388" s="19"/>
      <c r="I388" s="19"/>
      <c r="J388" s="19"/>
      <c r="K388" s="19"/>
      <c r="L388" s="19"/>
      <c r="M388" s="19"/>
      <c r="N388" s="19"/>
      <c r="O388" s="19"/>
      <c r="P388" s="19"/>
      <c r="Q388" s="19"/>
      <c r="R388" s="19"/>
      <c r="S388" s="19"/>
      <c r="T388" s="19"/>
      <c r="U388" s="19"/>
      <c r="V388" s="19"/>
      <c r="W388" s="19"/>
      <c r="X388" s="19"/>
      <c r="Y388" s="19"/>
      <c r="Z388" s="19"/>
      <c r="AA388" s="19"/>
      <c r="AB388" s="21"/>
    </row>
    <row r="389" spans="1:28" ht="13.2">
      <c r="A389" s="20"/>
      <c r="B389" s="21"/>
      <c r="C389" s="21"/>
      <c r="D389" s="21"/>
      <c r="E389" s="21"/>
      <c r="F389" s="19"/>
      <c r="G389" s="19"/>
      <c r="H389" s="19"/>
      <c r="I389" s="19"/>
      <c r="J389" s="19"/>
      <c r="K389" s="19"/>
      <c r="L389" s="19"/>
      <c r="M389" s="19"/>
      <c r="N389" s="19"/>
      <c r="O389" s="19"/>
      <c r="P389" s="19"/>
      <c r="Q389" s="19"/>
      <c r="R389" s="19"/>
      <c r="S389" s="19"/>
      <c r="T389" s="19"/>
      <c r="U389" s="19"/>
      <c r="V389" s="19"/>
      <c r="W389" s="19"/>
      <c r="X389" s="19"/>
      <c r="Y389" s="19"/>
      <c r="Z389" s="19"/>
      <c r="AA389" s="19"/>
      <c r="AB389" s="21"/>
    </row>
    <row r="390" spans="1:28" ht="13.2">
      <c r="A390" s="20"/>
      <c r="B390" s="21"/>
      <c r="C390" s="21"/>
      <c r="D390" s="21"/>
      <c r="E390" s="21"/>
      <c r="F390" s="19"/>
      <c r="G390" s="19"/>
      <c r="H390" s="19"/>
      <c r="I390" s="19"/>
      <c r="J390" s="19"/>
      <c r="K390" s="19"/>
      <c r="L390" s="19"/>
      <c r="M390" s="19"/>
      <c r="N390" s="19"/>
      <c r="O390" s="19"/>
      <c r="P390" s="19"/>
      <c r="Q390" s="19"/>
      <c r="R390" s="19"/>
      <c r="S390" s="19"/>
      <c r="T390" s="19"/>
      <c r="U390" s="19"/>
      <c r="V390" s="19"/>
      <c r="W390" s="19"/>
      <c r="X390" s="19"/>
      <c r="Y390" s="19"/>
      <c r="Z390" s="19"/>
      <c r="AA390" s="19"/>
      <c r="AB390" s="21"/>
    </row>
    <row r="391" spans="1:28" ht="13.2">
      <c r="A391" s="20"/>
      <c r="B391" s="21"/>
      <c r="C391" s="21"/>
      <c r="D391" s="21"/>
      <c r="E391" s="21"/>
      <c r="F391" s="19"/>
      <c r="G391" s="19"/>
      <c r="H391" s="19"/>
      <c r="I391" s="19"/>
      <c r="J391" s="19"/>
      <c r="K391" s="19"/>
      <c r="L391" s="19"/>
      <c r="M391" s="19"/>
      <c r="N391" s="19"/>
      <c r="O391" s="19"/>
      <c r="P391" s="19"/>
      <c r="Q391" s="19"/>
      <c r="R391" s="19"/>
      <c r="S391" s="19"/>
      <c r="T391" s="19"/>
      <c r="U391" s="19"/>
      <c r="V391" s="19"/>
      <c r="W391" s="19"/>
      <c r="X391" s="19"/>
      <c r="Y391" s="19"/>
      <c r="Z391" s="19"/>
      <c r="AA391" s="19"/>
      <c r="AB391" s="21"/>
    </row>
    <row r="392" spans="1:28" ht="13.2">
      <c r="A392" s="20"/>
      <c r="B392" s="21"/>
      <c r="C392" s="21"/>
      <c r="D392" s="21"/>
      <c r="E392" s="21"/>
      <c r="F392" s="19"/>
      <c r="G392" s="19"/>
      <c r="H392" s="19"/>
      <c r="I392" s="19"/>
      <c r="J392" s="19"/>
      <c r="K392" s="19"/>
      <c r="L392" s="19"/>
      <c r="M392" s="19"/>
      <c r="N392" s="19"/>
      <c r="O392" s="19"/>
      <c r="P392" s="19"/>
      <c r="Q392" s="19"/>
      <c r="R392" s="19"/>
      <c r="S392" s="19"/>
      <c r="T392" s="19"/>
      <c r="U392" s="19"/>
      <c r="V392" s="19"/>
      <c r="W392" s="19"/>
      <c r="X392" s="19"/>
      <c r="Y392" s="19"/>
      <c r="Z392" s="19"/>
      <c r="AA392" s="19"/>
      <c r="AB392" s="21"/>
    </row>
    <row r="393" spans="1:28" ht="13.2">
      <c r="A393" s="20"/>
      <c r="B393" s="21"/>
      <c r="C393" s="21"/>
      <c r="D393" s="21"/>
      <c r="E393" s="21"/>
      <c r="F393" s="19"/>
      <c r="G393" s="19"/>
      <c r="H393" s="19"/>
      <c r="I393" s="19"/>
      <c r="J393" s="19"/>
      <c r="K393" s="19"/>
      <c r="L393" s="19"/>
      <c r="M393" s="19"/>
      <c r="N393" s="19"/>
      <c r="O393" s="19"/>
      <c r="P393" s="19"/>
      <c r="Q393" s="19"/>
      <c r="R393" s="19"/>
      <c r="S393" s="19"/>
      <c r="T393" s="19"/>
      <c r="U393" s="19"/>
      <c r="V393" s="19"/>
      <c r="W393" s="19"/>
      <c r="X393" s="19"/>
      <c r="Y393" s="19"/>
      <c r="Z393" s="19"/>
      <c r="AA393" s="19"/>
      <c r="AB393" s="21"/>
    </row>
    <row r="394" spans="1:28" ht="13.2">
      <c r="A394" s="20"/>
      <c r="B394" s="21"/>
      <c r="C394" s="21"/>
      <c r="D394" s="21"/>
      <c r="E394" s="21"/>
      <c r="F394" s="19"/>
      <c r="G394" s="19"/>
      <c r="H394" s="19"/>
      <c r="I394" s="19"/>
      <c r="J394" s="19"/>
      <c r="K394" s="19"/>
      <c r="L394" s="19"/>
      <c r="M394" s="19"/>
      <c r="N394" s="19"/>
      <c r="O394" s="19"/>
      <c r="P394" s="19"/>
      <c r="Q394" s="19"/>
      <c r="R394" s="19"/>
      <c r="S394" s="19"/>
      <c r="T394" s="19"/>
      <c r="U394" s="19"/>
      <c r="V394" s="19"/>
      <c r="W394" s="19"/>
      <c r="X394" s="19"/>
      <c r="Y394" s="19"/>
      <c r="Z394" s="19"/>
      <c r="AA394" s="19"/>
      <c r="AB394" s="21"/>
    </row>
    <row r="395" spans="1:28" ht="13.2">
      <c r="A395" s="20"/>
      <c r="B395" s="21"/>
      <c r="C395" s="21"/>
      <c r="D395" s="21"/>
      <c r="E395" s="21"/>
      <c r="F395" s="19"/>
      <c r="G395" s="19"/>
      <c r="H395" s="19"/>
      <c r="I395" s="19"/>
      <c r="J395" s="19"/>
      <c r="K395" s="19"/>
      <c r="L395" s="19"/>
      <c r="M395" s="19"/>
      <c r="N395" s="19"/>
      <c r="O395" s="19"/>
      <c r="P395" s="19"/>
      <c r="Q395" s="19"/>
      <c r="R395" s="19"/>
      <c r="S395" s="19"/>
      <c r="T395" s="19"/>
      <c r="U395" s="19"/>
      <c r="V395" s="19"/>
      <c r="W395" s="19"/>
      <c r="X395" s="19"/>
      <c r="Y395" s="19"/>
      <c r="Z395" s="19"/>
      <c r="AA395" s="19"/>
      <c r="AB395" s="21"/>
    </row>
    <row r="396" spans="1:28" ht="13.2">
      <c r="A396" s="20"/>
      <c r="B396" s="21"/>
      <c r="C396" s="21"/>
      <c r="D396" s="21"/>
      <c r="E396" s="21"/>
      <c r="F396" s="19"/>
      <c r="G396" s="19"/>
      <c r="H396" s="19"/>
      <c r="I396" s="19"/>
      <c r="J396" s="19"/>
      <c r="K396" s="19"/>
      <c r="L396" s="19"/>
      <c r="M396" s="19"/>
      <c r="N396" s="19"/>
      <c r="O396" s="19"/>
      <c r="P396" s="19"/>
      <c r="Q396" s="19"/>
      <c r="R396" s="19"/>
      <c r="S396" s="19"/>
      <c r="T396" s="19"/>
      <c r="U396" s="19"/>
      <c r="V396" s="19"/>
      <c r="W396" s="19"/>
      <c r="X396" s="19"/>
      <c r="Y396" s="19"/>
      <c r="Z396" s="19"/>
      <c r="AA396" s="19"/>
      <c r="AB396" s="21"/>
    </row>
    <row r="397" spans="1:28" ht="13.2">
      <c r="A397" s="20"/>
      <c r="B397" s="21"/>
      <c r="C397" s="21"/>
      <c r="D397" s="21"/>
      <c r="E397" s="21"/>
      <c r="F397" s="19"/>
      <c r="G397" s="19"/>
      <c r="H397" s="19"/>
      <c r="I397" s="19"/>
      <c r="J397" s="19"/>
      <c r="K397" s="19"/>
      <c r="L397" s="19"/>
      <c r="M397" s="19"/>
      <c r="N397" s="19"/>
      <c r="O397" s="19"/>
      <c r="P397" s="19"/>
      <c r="Q397" s="19"/>
      <c r="R397" s="19"/>
      <c r="S397" s="19"/>
      <c r="T397" s="19"/>
      <c r="U397" s="19"/>
      <c r="V397" s="19"/>
      <c r="W397" s="19"/>
      <c r="X397" s="19"/>
      <c r="Y397" s="19"/>
      <c r="Z397" s="19"/>
      <c r="AA397" s="19"/>
      <c r="AB397" s="21"/>
    </row>
    <row r="398" spans="1:28" ht="13.2">
      <c r="A398" s="20"/>
      <c r="B398" s="21"/>
      <c r="C398" s="21"/>
      <c r="D398" s="21"/>
      <c r="E398" s="21"/>
      <c r="F398" s="19"/>
      <c r="G398" s="19"/>
      <c r="H398" s="19"/>
      <c r="I398" s="19"/>
      <c r="J398" s="19"/>
      <c r="K398" s="19"/>
      <c r="L398" s="19"/>
      <c r="M398" s="19"/>
      <c r="N398" s="19"/>
      <c r="O398" s="19"/>
      <c r="P398" s="19"/>
      <c r="Q398" s="19"/>
      <c r="R398" s="19"/>
      <c r="S398" s="19"/>
      <c r="T398" s="19"/>
      <c r="U398" s="19"/>
      <c r="V398" s="19"/>
      <c r="W398" s="19"/>
      <c r="X398" s="19"/>
      <c r="Y398" s="19"/>
      <c r="Z398" s="19"/>
      <c r="AA398" s="19"/>
      <c r="AB398" s="21"/>
    </row>
    <row r="399" spans="1:28" ht="13.2">
      <c r="A399" s="20"/>
      <c r="B399" s="21"/>
      <c r="C399" s="21"/>
      <c r="D399" s="21"/>
      <c r="E399" s="21"/>
      <c r="F399" s="19"/>
      <c r="G399" s="19"/>
      <c r="H399" s="19"/>
      <c r="I399" s="19"/>
      <c r="J399" s="19"/>
      <c r="K399" s="19"/>
      <c r="L399" s="19"/>
      <c r="M399" s="19"/>
      <c r="N399" s="19"/>
      <c r="O399" s="19"/>
      <c r="P399" s="19"/>
      <c r="Q399" s="19"/>
      <c r="R399" s="19"/>
      <c r="S399" s="19"/>
      <c r="T399" s="19"/>
      <c r="U399" s="19"/>
      <c r="V399" s="19"/>
      <c r="W399" s="19"/>
      <c r="X399" s="19"/>
      <c r="Y399" s="19"/>
      <c r="Z399" s="19"/>
      <c r="AA399" s="19"/>
      <c r="AB399" s="21"/>
    </row>
    <row r="400" spans="1:28" ht="13.2">
      <c r="A400" s="20"/>
      <c r="B400" s="21"/>
      <c r="C400" s="21"/>
      <c r="D400" s="21"/>
      <c r="E400" s="21"/>
      <c r="F400" s="19"/>
      <c r="G400" s="19"/>
      <c r="H400" s="19"/>
      <c r="I400" s="19"/>
      <c r="J400" s="19"/>
      <c r="K400" s="19"/>
      <c r="L400" s="19"/>
      <c r="M400" s="19"/>
      <c r="N400" s="19"/>
      <c r="O400" s="19"/>
      <c r="P400" s="19"/>
      <c r="Q400" s="19"/>
      <c r="R400" s="19"/>
      <c r="S400" s="19"/>
      <c r="T400" s="19"/>
      <c r="U400" s="19"/>
      <c r="V400" s="19"/>
      <c r="W400" s="19"/>
      <c r="X400" s="19"/>
      <c r="Y400" s="19"/>
      <c r="Z400" s="19"/>
      <c r="AA400" s="19"/>
      <c r="AB400" s="21"/>
    </row>
    <row r="401" spans="1:28" ht="13.2">
      <c r="A401" s="20"/>
      <c r="B401" s="21"/>
      <c r="C401" s="21"/>
      <c r="D401" s="21"/>
      <c r="E401" s="21"/>
      <c r="F401" s="19"/>
      <c r="G401" s="19"/>
      <c r="H401" s="19"/>
      <c r="I401" s="19"/>
      <c r="J401" s="19"/>
      <c r="K401" s="19"/>
      <c r="L401" s="19"/>
      <c r="M401" s="19"/>
      <c r="N401" s="19"/>
      <c r="O401" s="19"/>
      <c r="P401" s="19"/>
      <c r="Q401" s="19"/>
      <c r="R401" s="19"/>
      <c r="S401" s="19"/>
      <c r="T401" s="19"/>
      <c r="U401" s="19"/>
      <c r="V401" s="19"/>
      <c r="W401" s="19"/>
      <c r="X401" s="19"/>
      <c r="Y401" s="19"/>
      <c r="Z401" s="19"/>
      <c r="AA401" s="19"/>
      <c r="AB401" s="21"/>
    </row>
    <row r="402" spans="1:28" ht="13.2">
      <c r="A402" s="20"/>
      <c r="B402" s="21"/>
      <c r="C402" s="21"/>
      <c r="D402" s="21"/>
      <c r="E402" s="21"/>
      <c r="F402" s="19"/>
      <c r="G402" s="19"/>
      <c r="H402" s="19"/>
      <c r="I402" s="19"/>
      <c r="J402" s="19"/>
      <c r="K402" s="19"/>
      <c r="L402" s="19"/>
      <c r="M402" s="19"/>
      <c r="N402" s="19"/>
      <c r="O402" s="19"/>
      <c r="P402" s="19"/>
      <c r="Q402" s="19"/>
      <c r="R402" s="19"/>
      <c r="S402" s="19"/>
      <c r="T402" s="19"/>
      <c r="U402" s="19"/>
      <c r="V402" s="19"/>
      <c r="W402" s="19"/>
      <c r="X402" s="19"/>
      <c r="Y402" s="19"/>
      <c r="Z402" s="19"/>
      <c r="AA402" s="19"/>
      <c r="AB402" s="21"/>
    </row>
    <row r="403" spans="1:28" ht="13.2">
      <c r="A403" s="20"/>
      <c r="B403" s="21"/>
      <c r="C403" s="21"/>
      <c r="D403" s="21"/>
      <c r="E403" s="21"/>
      <c r="F403" s="19"/>
      <c r="G403" s="19"/>
      <c r="H403" s="19"/>
      <c r="I403" s="19"/>
      <c r="J403" s="19"/>
      <c r="K403" s="19"/>
      <c r="L403" s="19"/>
      <c r="M403" s="19"/>
      <c r="N403" s="19"/>
      <c r="O403" s="19"/>
      <c r="P403" s="19"/>
      <c r="Q403" s="19"/>
      <c r="R403" s="19"/>
      <c r="S403" s="19"/>
      <c r="T403" s="19"/>
      <c r="U403" s="19"/>
      <c r="V403" s="19"/>
      <c r="W403" s="19"/>
      <c r="X403" s="19"/>
      <c r="Y403" s="19"/>
      <c r="Z403" s="19"/>
      <c r="AA403" s="19"/>
      <c r="AB403" s="21"/>
    </row>
    <row r="404" spans="1:28" ht="13.2">
      <c r="A404" s="20"/>
      <c r="B404" s="21"/>
      <c r="C404" s="21"/>
      <c r="D404" s="21"/>
      <c r="E404" s="21"/>
      <c r="F404" s="19"/>
      <c r="G404" s="19"/>
      <c r="H404" s="19"/>
      <c r="I404" s="19"/>
      <c r="J404" s="19"/>
      <c r="K404" s="19"/>
      <c r="L404" s="19"/>
      <c r="M404" s="19"/>
      <c r="N404" s="19"/>
      <c r="O404" s="19"/>
      <c r="P404" s="19"/>
      <c r="Q404" s="19"/>
      <c r="R404" s="19"/>
      <c r="S404" s="19"/>
      <c r="T404" s="19"/>
      <c r="U404" s="19"/>
      <c r="V404" s="19"/>
      <c r="W404" s="19"/>
      <c r="X404" s="19"/>
      <c r="Y404" s="19"/>
      <c r="Z404" s="19"/>
      <c r="AA404" s="19"/>
      <c r="AB404" s="21"/>
    </row>
    <row r="405" spans="1:28" ht="13.2">
      <c r="A405" s="20"/>
      <c r="B405" s="21"/>
      <c r="C405" s="21"/>
      <c r="D405" s="21"/>
      <c r="E405" s="21"/>
      <c r="F405" s="19"/>
      <c r="G405" s="19"/>
      <c r="H405" s="19"/>
      <c r="I405" s="19"/>
      <c r="J405" s="19"/>
      <c r="K405" s="19"/>
      <c r="L405" s="19"/>
      <c r="M405" s="19"/>
      <c r="N405" s="19"/>
      <c r="O405" s="19"/>
      <c r="P405" s="19"/>
      <c r="Q405" s="19"/>
      <c r="R405" s="19"/>
      <c r="S405" s="19"/>
      <c r="T405" s="19"/>
      <c r="U405" s="19"/>
      <c r="V405" s="19"/>
      <c r="W405" s="19"/>
      <c r="X405" s="19"/>
      <c r="Y405" s="19"/>
      <c r="Z405" s="19"/>
      <c r="AA405" s="19"/>
      <c r="AB405" s="21"/>
    </row>
    <row r="406" spans="1:28" ht="13.2">
      <c r="A406" s="20"/>
      <c r="B406" s="21"/>
      <c r="C406" s="21"/>
      <c r="D406" s="21"/>
      <c r="E406" s="21"/>
      <c r="F406" s="19"/>
      <c r="G406" s="19"/>
      <c r="H406" s="19"/>
      <c r="I406" s="19"/>
      <c r="J406" s="19"/>
      <c r="K406" s="19"/>
      <c r="L406" s="19"/>
      <c r="M406" s="19"/>
      <c r="N406" s="19"/>
      <c r="O406" s="19"/>
      <c r="P406" s="19"/>
      <c r="Q406" s="19"/>
      <c r="R406" s="19"/>
      <c r="S406" s="19"/>
      <c r="T406" s="19"/>
      <c r="U406" s="19"/>
      <c r="V406" s="19"/>
      <c r="W406" s="19"/>
      <c r="X406" s="19"/>
      <c r="Y406" s="19"/>
      <c r="Z406" s="19"/>
      <c r="AA406" s="19"/>
      <c r="AB406" s="21"/>
    </row>
    <row r="407" spans="1:28" ht="13.2">
      <c r="A407" s="20"/>
      <c r="B407" s="21"/>
      <c r="C407" s="21"/>
      <c r="D407" s="21"/>
      <c r="E407" s="21"/>
      <c r="F407" s="19"/>
      <c r="G407" s="19"/>
      <c r="H407" s="19"/>
      <c r="I407" s="19"/>
      <c r="J407" s="19"/>
      <c r="K407" s="19"/>
      <c r="L407" s="19"/>
      <c r="M407" s="19"/>
      <c r="N407" s="19"/>
      <c r="O407" s="19"/>
      <c r="P407" s="19"/>
      <c r="Q407" s="19"/>
      <c r="R407" s="19"/>
      <c r="S407" s="19"/>
      <c r="T407" s="19"/>
      <c r="U407" s="19"/>
      <c r="V407" s="19"/>
      <c r="W407" s="19"/>
      <c r="X407" s="19"/>
      <c r="Y407" s="19"/>
      <c r="Z407" s="19"/>
      <c r="AA407" s="19"/>
      <c r="AB407" s="21"/>
    </row>
    <row r="408" spans="1:28" ht="13.2">
      <c r="A408" s="20"/>
      <c r="B408" s="21"/>
      <c r="C408" s="21"/>
      <c r="D408" s="21"/>
      <c r="E408" s="21"/>
      <c r="F408" s="19"/>
      <c r="G408" s="19"/>
      <c r="H408" s="19"/>
      <c r="I408" s="19"/>
      <c r="J408" s="19"/>
      <c r="K408" s="19"/>
      <c r="L408" s="19"/>
      <c r="M408" s="19"/>
      <c r="N408" s="19"/>
      <c r="O408" s="19"/>
      <c r="P408" s="19"/>
      <c r="Q408" s="19"/>
      <c r="R408" s="19"/>
      <c r="S408" s="19"/>
      <c r="T408" s="19"/>
      <c r="U408" s="19"/>
      <c r="V408" s="19"/>
      <c r="W408" s="19"/>
      <c r="X408" s="19"/>
      <c r="Y408" s="19"/>
      <c r="Z408" s="19"/>
      <c r="AA408" s="19"/>
      <c r="AB408" s="21"/>
    </row>
    <row r="409" spans="1:28" ht="13.2">
      <c r="A409" s="20"/>
      <c r="B409" s="21"/>
      <c r="C409" s="21"/>
      <c r="D409" s="21"/>
      <c r="E409" s="21"/>
      <c r="F409" s="19"/>
      <c r="G409" s="19"/>
      <c r="H409" s="19"/>
      <c r="I409" s="19"/>
      <c r="J409" s="19"/>
      <c r="K409" s="19"/>
      <c r="L409" s="19"/>
      <c r="M409" s="19"/>
      <c r="N409" s="19"/>
      <c r="O409" s="19"/>
      <c r="P409" s="19"/>
      <c r="Q409" s="19"/>
      <c r="R409" s="19"/>
      <c r="S409" s="19"/>
      <c r="T409" s="19"/>
      <c r="U409" s="19"/>
      <c r="V409" s="19"/>
      <c r="W409" s="19"/>
      <c r="X409" s="19"/>
      <c r="Y409" s="19"/>
      <c r="Z409" s="19"/>
      <c r="AA409" s="19"/>
      <c r="AB409" s="21"/>
    </row>
    <row r="410" spans="1:28" ht="13.2">
      <c r="A410" s="20"/>
      <c r="B410" s="21"/>
      <c r="C410" s="21"/>
      <c r="D410" s="21"/>
      <c r="E410" s="21"/>
      <c r="F410" s="19"/>
      <c r="G410" s="19"/>
      <c r="H410" s="19"/>
      <c r="I410" s="19"/>
      <c r="J410" s="19"/>
      <c r="K410" s="19"/>
      <c r="L410" s="19"/>
      <c r="M410" s="19"/>
      <c r="N410" s="19"/>
      <c r="O410" s="19"/>
      <c r="P410" s="19"/>
      <c r="Q410" s="19"/>
      <c r="R410" s="19"/>
      <c r="S410" s="19"/>
      <c r="T410" s="19"/>
      <c r="U410" s="19"/>
      <c r="V410" s="19"/>
      <c r="W410" s="19"/>
      <c r="X410" s="19"/>
      <c r="Y410" s="19"/>
      <c r="Z410" s="19"/>
      <c r="AA410" s="19"/>
      <c r="AB410" s="21"/>
    </row>
    <row r="411" spans="1:28" ht="13.2">
      <c r="A411" s="20"/>
      <c r="B411" s="21"/>
      <c r="C411" s="21"/>
      <c r="D411" s="21"/>
      <c r="E411" s="21"/>
      <c r="F411" s="19"/>
      <c r="G411" s="19"/>
      <c r="H411" s="19"/>
      <c r="I411" s="19"/>
      <c r="J411" s="19"/>
      <c r="K411" s="19"/>
      <c r="L411" s="19"/>
      <c r="M411" s="19"/>
      <c r="N411" s="19"/>
      <c r="O411" s="19"/>
      <c r="P411" s="19"/>
      <c r="Q411" s="19"/>
      <c r="R411" s="19"/>
      <c r="S411" s="19"/>
      <c r="T411" s="19"/>
      <c r="U411" s="19"/>
      <c r="V411" s="19"/>
      <c r="W411" s="19"/>
      <c r="X411" s="19"/>
      <c r="Y411" s="19"/>
      <c r="Z411" s="19"/>
      <c r="AA411" s="19"/>
      <c r="AB411" s="21"/>
    </row>
    <row r="412" spans="1:28" ht="13.2">
      <c r="A412" s="20"/>
      <c r="B412" s="21"/>
      <c r="C412" s="21"/>
      <c r="D412" s="21"/>
      <c r="E412" s="21"/>
      <c r="F412" s="19"/>
      <c r="G412" s="19"/>
      <c r="H412" s="19"/>
      <c r="I412" s="19"/>
      <c r="J412" s="19"/>
      <c r="K412" s="19"/>
      <c r="L412" s="19"/>
      <c r="M412" s="19"/>
      <c r="N412" s="19"/>
      <c r="O412" s="19"/>
      <c r="P412" s="19"/>
      <c r="Q412" s="19"/>
      <c r="R412" s="19"/>
      <c r="S412" s="19"/>
      <c r="T412" s="19"/>
      <c r="U412" s="19"/>
      <c r="V412" s="19"/>
      <c r="W412" s="19"/>
      <c r="X412" s="19"/>
      <c r="Y412" s="19"/>
      <c r="Z412" s="19"/>
      <c r="AA412" s="19"/>
      <c r="AB412" s="21"/>
    </row>
    <row r="413" spans="1:28" ht="13.2">
      <c r="A413" s="20"/>
      <c r="B413" s="21"/>
      <c r="C413" s="21"/>
      <c r="D413" s="21"/>
      <c r="E413" s="21"/>
      <c r="F413" s="19"/>
      <c r="G413" s="19"/>
      <c r="H413" s="19"/>
      <c r="I413" s="19"/>
      <c r="J413" s="19"/>
      <c r="K413" s="19"/>
      <c r="L413" s="19"/>
      <c r="M413" s="19"/>
      <c r="N413" s="19"/>
      <c r="O413" s="19"/>
      <c r="P413" s="19"/>
      <c r="Q413" s="19"/>
      <c r="R413" s="19"/>
      <c r="S413" s="19"/>
      <c r="T413" s="19"/>
      <c r="U413" s="19"/>
      <c r="V413" s="19"/>
      <c r="W413" s="19"/>
      <c r="X413" s="19"/>
      <c r="Y413" s="19"/>
      <c r="Z413" s="19"/>
      <c r="AA413" s="19"/>
      <c r="AB413" s="21"/>
    </row>
    <row r="414" spans="1:28" ht="13.2">
      <c r="A414" s="20"/>
      <c r="B414" s="21"/>
      <c r="C414" s="21"/>
      <c r="D414" s="21"/>
      <c r="E414" s="21"/>
      <c r="F414" s="19"/>
      <c r="G414" s="19"/>
      <c r="H414" s="19"/>
      <c r="I414" s="19"/>
      <c r="J414" s="19"/>
      <c r="K414" s="19"/>
      <c r="L414" s="19"/>
      <c r="M414" s="19"/>
      <c r="N414" s="19"/>
      <c r="O414" s="19"/>
      <c r="P414" s="19"/>
      <c r="Q414" s="19"/>
      <c r="R414" s="19"/>
      <c r="S414" s="19"/>
      <c r="T414" s="19"/>
      <c r="U414" s="19"/>
      <c r="V414" s="19"/>
      <c r="W414" s="19"/>
      <c r="X414" s="19"/>
      <c r="Y414" s="19"/>
      <c r="Z414" s="19"/>
      <c r="AA414" s="19"/>
      <c r="AB414" s="21"/>
    </row>
    <row r="415" spans="1:28" ht="13.2">
      <c r="A415" s="20"/>
      <c r="B415" s="21"/>
      <c r="C415" s="21"/>
      <c r="D415" s="21"/>
      <c r="E415" s="21"/>
      <c r="F415" s="19"/>
      <c r="G415" s="19"/>
      <c r="H415" s="19"/>
      <c r="I415" s="19"/>
      <c r="J415" s="19"/>
      <c r="K415" s="19"/>
      <c r="L415" s="19"/>
      <c r="M415" s="19"/>
      <c r="N415" s="19"/>
      <c r="O415" s="19"/>
      <c r="P415" s="19"/>
      <c r="Q415" s="19"/>
      <c r="R415" s="19"/>
      <c r="S415" s="19"/>
      <c r="T415" s="19"/>
      <c r="U415" s="19"/>
      <c r="V415" s="19"/>
      <c r="W415" s="19"/>
      <c r="X415" s="19"/>
      <c r="Y415" s="19"/>
      <c r="Z415" s="19"/>
      <c r="AA415" s="19"/>
      <c r="AB415" s="21"/>
    </row>
    <row r="416" spans="1:28" ht="13.2">
      <c r="A416" s="20"/>
      <c r="B416" s="21"/>
      <c r="C416" s="21"/>
      <c r="D416" s="21"/>
      <c r="E416" s="21"/>
      <c r="F416" s="19"/>
      <c r="G416" s="19"/>
      <c r="H416" s="19"/>
      <c r="I416" s="19"/>
      <c r="J416" s="19"/>
      <c r="K416" s="19"/>
      <c r="L416" s="19"/>
      <c r="M416" s="19"/>
      <c r="N416" s="19"/>
      <c r="O416" s="19"/>
      <c r="P416" s="19"/>
      <c r="Q416" s="19"/>
      <c r="R416" s="19"/>
      <c r="S416" s="19"/>
      <c r="T416" s="19"/>
      <c r="U416" s="19"/>
      <c r="V416" s="19"/>
      <c r="W416" s="19"/>
      <c r="X416" s="19"/>
      <c r="Y416" s="19"/>
      <c r="Z416" s="19"/>
      <c r="AA416" s="19"/>
      <c r="AB416" s="21"/>
    </row>
    <row r="417" spans="1:28" ht="13.2">
      <c r="A417" s="20"/>
      <c r="B417" s="21"/>
      <c r="C417" s="21"/>
      <c r="D417" s="21"/>
      <c r="E417" s="21"/>
      <c r="F417" s="19"/>
      <c r="G417" s="19"/>
      <c r="H417" s="19"/>
      <c r="I417" s="19"/>
      <c r="J417" s="19"/>
      <c r="K417" s="19"/>
      <c r="L417" s="19"/>
      <c r="M417" s="19"/>
      <c r="N417" s="19"/>
      <c r="O417" s="19"/>
      <c r="P417" s="19"/>
      <c r="Q417" s="19"/>
      <c r="R417" s="19"/>
      <c r="S417" s="19"/>
      <c r="T417" s="19"/>
      <c r="U417" s="19"/>
      <c r="V417" s="19"/>
      <c r="W417" s="19"/>
      <c r="X417" s="19"/>
      <c r="Y417" s="19"/>
      <c r="Z417" s="19"/>
      <c r="AA417" s="19"/>
      <c r="AB417" s="21"/>
    </row>
    <row r="418" spans="1:28" ht="13.2">
      <c r="A418" s="20"/>
      <c r="B418" s="21"/>
      <c r="C418" s="21"/>
      <c r="D418" s="21"/>
      <c r="E418" s="21"/>
      <c r="F418" s="19"/>
      <c r="G418" s="19"/>
      <c r="H418" s="19"/>
      <c r="I418" s="19"/>
      <c r="J418" s="19"/>
      <c r="K418" s="19"/>
      <c r="L418" s="19"/>
      <c r="M418" s="19"/>
      <c r="N418" s="19"/>
      <c r="O418" s="19"/>
      <c r="P418" s="19"/>
      <c r="Q418" s="19"/>
      <c r="R418" s="19"/>
      <c r="S418" s="19"/>
      <c r="T418" s="19"/>
      <c r="U418" s="19"/>
      <c r="V418" s="19"/>
      <c r="W418" s="19"/>
      <c r="X418" s="19"/>
      <c r="Y418" s="19"/>
      <c r="Z418" s="19"/>
      <c r="AA418" s="19"/>
      <c r="AB418" s="21"/>
    </row>
    <row r="419" spans="1:28" ht="13.2">
      <c r="A419" s="20"/>
      <c r="B419" s="21"/>
      <c r="C419" s="21"/>
      <c r="D419" s="21"/>
      <c r="E419" s="21"/>
      <c r="F419" s="19"/>
      <c r="G419" s="19"/>
      <c r="H419" s="19"/>
      <c r="I419" s="19"/>
      <c r="J419" s="19"/>
      <c r="K419" s="19"/>
      <c r="L419" s="19"/>
      <c r="M419" s="19"/>
      <c r="N419" s="19"/>
      <c r="O419" s="19"/>
      <c r="P419" s="19"/>
      <c r="Q419" s="19"/>
      <c r="R419" s="19"/>
      <c r="S419" s="19"/>
      <c r="T419" s="19"/>
      <c r="U419" s="19"/>
      <c r="V419" s="19"/>
      <c r="W419" s="19"/>
      <c r="X419" s="19"/>
      <c r="Y419" s="19"/>
      <c r="Z419" s="19"/>
      <c r="AA419" s="19"/>
      <c r="AB419" s="21"/>
    </row>
    <row r="420" spans="1:28" ht="13.2">
      <c r="A420" s="20"/>
      <c r="B420" s="21"/>
      <c r="C420" s="21"/>
      <c r="D420" s="21"/>
      <c r="E420" s="21"/>
      <c r="F420" s="19"/>
      <c r="G420" s="19"/>
      <c r="H420" s="19"/>
      <c r="I420" s="19"/>
      <c r="J420" s="19"/>
      <c r="K420" s="19"/>
      <c r="L420" s="19"/>
      <c r="M420" s="19"/>
      <c r="N420" s="19"/>
      <c r="O420" s="19"/>
      <c r="P420" s="19"/>
      <c r="Q420" s="19"/>
      <c r="R420" s="19"/>
      <c r="S420" s="19"/>
      <c r="T420" s="19"/>
      <c r="U420" s="19"/>
      <c r="V420" s="19"/>
      <c r="W420" s="19"/>
      <c r="X420" s="19"/>
      <c r="Y420" s="19"/>
      <c r="Z420" s="19"/>
      <c r="AA420" s="19"/>
      <c r="AB420" s="21"/>
    </row>
    <row r="421" spans="1:28" ht="13.2">
      <c r="A421" s="20"/>
      <c r="B421" s="21"/>
      <c r="C421" s="21"/>
      <c r="D421" s="21"/>
      <c r="E421" s="21"/>
      <c r="F421" s="19"/>
      <c r="G421" s="19"/>
      <c r="H421" s="19"/>
      <c r="I421" s="19"/>
      <c r="J421" s="19"/>
      <c r="K421" s="19"/>
      <c r="L421" s="19"/>
      <c r="M421" s="19"/>
      <c r="N421" s="19"/>
      <c r="O421" s="19"/>
      <c r="P421" s="19"/>
      <c r="Q421" s="19"/>
      <c r="R421" s="19"/>
      <c r="S421" s="19"/>
      <c r="T421" s="19"/>
      <c r="U421" s="19"/>
      <c r="V421" s="19"/>
      <c r="W421" s="19"/>
      <c r="X421" s="19"/>
      <c r="Y421" s="19"/>
      <c r="Z421" s="19"/>
      <c r="AA421" s="19"/>
      <c r="AB421" s="21"/>
    </row>
    <row r="422" spans="1:28" ht="13.2">
      <c r="A422" s="20"/>
      <c r="B422" s="21"/>
      <c r="C422" s="21"/>
      <c r="D422" s="21"/>
      <c r="E422" s="21"/>
      <c r="F422" s="19"/>
      <c r="G422" s="19"/>
      <c r="H422" s="19"/>
      <c r="I422" s="19"/>
      <c r="J422" s="19"/>
      <c r="K422" s="19"/>
      <c r="L422" s="19"/>
      <c r="M422" s="19"/>
      <c r="N422" s="19"/>
      <c r="O422" s="19"/>
      <c r="P422" s="19"/>
      <c r="Q422" s="19"/>
      <c r="R422" s="19"/>
      <c r="S422" s="19"/>
      <c r="T422" s="19"/>
      <c r="U422" s="19"/>
      <c r="V422" s="19"/>
      <c r="W422" s="19"/>
      <c r="X422" s="19"/>
      <c r="Y422" s="19"/>
      <c r="Z422" s="19"/>
      <c r="AA422" s="19"/>
      <c r="AB422" s="21"/>
    </row>
    <row r="423" spans="1:28" ht="13.2">
      <c r="A423" s="20"/>
      <c r="B423" s="21"/>
      <c r="C423" s="21"/>
      <c r="D423" s="21"/>
      <c r="E423" s="21"/>
      <c r="F423" s="19"/>
      <c r="G423" s="19"/>
      <c r="H423" s="19"/>
      <c r="I423" s="19"/>
      <c r="J423" s="19"/>
      <c r="K423" s="19"/>
      <c r="L423" s="19"/>
      <c r="M423" s="19"/>
      <c r="N423" s="19"/>
      <c r="O423" s="19"/>
      <c r="P423" s="19"/>
      <c r="Q423" s="19"/>
      <c r="R423" s="19"/>
      <c r="S423" s="19"/>
      <c r="T423" s="19"/>
      <c r="U423" s="19"/>
      <c r="V423" s="19"/>
      <c r="W423" s="19"/>
      <c r="X423" s="19"/>
      <c r="Y423" s="19"/>
      <c r="Z423" s="19"/>
      <c r="AA423" s="19"/>
      <c r="AB423" s="21"/>
    </row>
    <row r="424" spans="1:28" ht="13.2">
      <c r="A424" s="20"/>
      <c r="B424" s="21"/>
      <c r="C424" s="21"/>
      <c r="D424" s="21"/>
      <c r="E424" s="21"/>
      <c r="F424" s="19"/>
      <c r="G424" s="19"/>
      <c r="H424" s="19"/>
      <c r="I424" s="19"/>
      <c r="J424" s="19"/>
      <c r="K424" s="19"/>
      <c r="L424" s="19"/>
      <c r="M424" s="19"/>
      <c r="N424" s="19"/>
      <c r="O424" s="19"/>
      <c r="P424" s="19"/>
      <c r="Q424" s="19"/>
      <c r="R424" s="19"/>
      <c r="S424" s="19"/>
      <c r="T424" s="19"/>
      <c r="U424" s="19"/>
      <c r="V424" s="19"/>
      <c r="W424" s="19"/>
      <c r="X424" s="19"/>
      <c r="Y424" s="19"/>
      <c r="Z424" s="19"/>
      <c r="AA424" s="19"/>
      <c r="AB424" s="21"/>
    </row>
    <row r="425" spans="1:28" ht="13.2">
      <c r="A425" s="20"/>
      <c r="B425" s="21"/>
      <c r="C425" s="21"/>
      <c r="D425" s="21"/>
      <c r="E425" s="21"/>
      <c r="F425" s="19"/>
      <c r="G425" s="19"/>
      <c r="H425" s="19"/>
      <c r="I425" s="19"/>
      <c r="J425" s="19"/>
      <c r="K425" s="19"/>
      <c r="L425" s="19"/>
      <c r="M425" s="19"/>
      <c r="N425" s="19"/>
      <c r="O425" s="19"/>
      <c r="P425" s="19"/>
      <c r="Q425" s="19"/>
      <c r="R425" s="19"/>
      <c r="S425" s="19"/>
      <c r="T425" s="19"/>
      <c r="U425" s="19"/>
      <c r="V425" s="19"/>
      <c r="W425" s="19"/>
      <c r="X425" s="19"/>
      <c r="Y425" s="19"/>
      <c r="Z425" s="19"/>
      <c r="AA425" s="19"/>
      <c r="AB425" s="21"/>
    </row>
    <row r="426" spans="1:28" ht="13.2">
      <c r="A426" s="20"/>
      <c r="B426" s="21"/>
      <c r="C426" s="21"/>
      <c r="D426" s="21"/>
      <c r="E426" s="21"/>
      <c r="F426" s="19"/>
      <c r="G426" s="19"/>
      <c r="H426" s="19"/>
      <c r="I426" s="19"/>
      <c r="J426" s="19"/>
      <c r="K426" s="19"/>
      <c r="L426" s="19"/>
      <c r="M426" s="19"/>
      <c r="N426" s="19"/>
      <c r="O426" s="19"/>
      <c r="P426" s="19"/>
      <c r="Q426" s="19"/>
      <c r="R426" s="19"/>
      <c r="S426" s="19"/>
      <c r="T426" s="19"/>
      <c r="U426" s="19"/>
      <c r="V426" s="19"/>
      <c r="W426" s="19"/>
      <c r="X426" s="19"/>
      <c r="Y426" s="19"/>
      <c r="Z426" s="19"/>
      <c r="AA426" s="19"/>
      <c r="AB426" s="21"/>
    </row>
    <row r="427" spans="1:28" ht="13.2">
      <c r="A427" s="20"/>
      <c r="B427" s="21"/>
      <c r="C427" s="21"/>
      <c r="D427" s="21"/>
      <c r="E427" s="21"/>
      <c r="F427" s="19"/>
      <c r="G427" s="19"/>
      <c r="H427" s="19"/>
      <c r="I427" s="19"/>
      <c r="J427" s="19"/>
      <c r="K427" s="19"/>
      <c r="L427" s="19"/>
      <c r="M427" s="19"/>
      <c r="N427" s="19"/>
      <c r="O427" s="19"/>
      <c r="P427" s="19"/>
      <c r="Q427" s="19"/>
      <c r="R427" s="19"/>
      <c r="S427" s="19"/>
      <c r="T427" s="19"/>
      <c r="U427" s="19"/>
      <c r="V427" s="19"/>
      <c r="W427" s="19"/>
      <c r="X427" s="19"/>
      <c r="Y427" s="19"/>
      <c r="Z427" s="19"/>
      <c r="AA427" s="19"/>
      <c r="AB427" s="21"/>
    </row>
    <row r="428" spans="1:28" ht="13.2">
      <c r="A428" s="20"/>
      <c r="B428" s="21"/>
      <c r="C428" s="21"/>
      <c r="D428" s="21"/>
      <c r="E428" s="21"/>
      <c r="F428" s="19"/>
      <c r="G428" s="19"/>
      <c r="H428" s="19"/>
      <c r="I428" s="19"/>
      <c r="J428" s="19"/>
      <c r="K428" s="19"/>
      <c r="L428" s="19"/>
      <c r="M428" s="19"/>
      <c r="N428" s="19"/>
      <c r="O428" s="19"/>
      <c r="P428" s="19"/>
      <c r="Q428" s="19"/>
      <c r="R428" s="19"/>
      <c r="S428" s="19"/>
      <c r="T428" s="19"/>
      <c r="U428" s="19"/>
      <c r="V428" s="19"/>
      <c r="W428" s="19"/>
      <c r="X428" s="19"/>
      <c r="Y428" s="19"/>
      <c r="Z428" s="19"/>
      <c r="AA428" s="19"/>
      <c r="AB428" s="21"/>
    </row>
    <row r="429" spans="1:28" ht="13.2">
      <c r="A429" s="20"/>
      <c r="B429" s="21"/>
      <c r="C429" s="21"/>
      <c r="D429" s="21"/>
      <c r="E429" s="21"/>
      <c r="F429" s="19"/>
      <c r="G429" s="19"/>
      <c r="H429" s="19"/>
      <c r="I429" s="19"/>
      <c r="J429" s="19"/>
      <c r="K429" s="19"/>
      <c r="L429" s="19"/>
      <c r="M429" s="19"/>
      <c r="N429" s="19"/>
      <c r="O429" s="19"/>
      <c r="P429" s="19"/>
      <c r="Q429" s="19"/>
      <c r="R429" s="19"/>
      <c r="S429" s="19"/>
      <c r="T429" s="19"/>
      <c r="U429" s="19"/>
      <c r="V429" s="19"/>
      <c r="W429" s="19"/>
      <c r="X429" s="19"/>
      <c r="Y429" s="19"/>
      <c r="Z429" s="19"/>
      <c r="AA429" s="19"/>
      <c r="AB429" s="21"/>
    </row>
    <row r="430" spans="1:28" ht="13.2">
      <c r="A430" s="20"/>
      <c r="B430" s="21"/>
      <c r="C430" s="21"/>
      <c r="D430" s="21"/>
      <c r="E430" s="21"/>
      <c r="F430" s="19"/>
      <c r="G430" s="19"/>
      <c r="H430" s="19"/>
      <c r="I430" s="19"/>
      <c r="J430" s="19"/>
      <c r="K430" s="19"/>
      <c r="L430" s="19"/>
      <c r="M430" s="19"/>
      <c r="N430" s="19"/>
      <c r="O430" s="19"/>
      <c r="P430" s="19"/>
      <c r="Q430" s="19"/>
      <c r="R430" s="19"/>
      <c r="S430" s="19"/>
      <c r="T430" s="19"/>
      <c r="U430" s="19"/>
      <c r="V430" s="19"/>
      <c r="W430" s="19"/>
      <c r="X430" s="19"/>
      <c r="Y430" s="19"/>
      <c r="Z430" s="19"/>
      <c r="AA430" s="19"/>
      <c r="AB430" s="21"/>
    </row>
    <row r="431" spans="1:28" ht="13.2">
      <c r="A431" s="20"/>
      <c r="B431" s="21"/>
      <c r="C431" s="21"/>
      <c r="D431" s="21"/>
      <c r="E431" s="21"/>
      <c r="F431" s="19"/>
      <c r="G431" s="19"/>
      <c r="H431" s="19"/>
      <c r="I431" s="19"/>
      <c r="J431" s="19"/>
      <c r="K431" s="19"/>
      <c r="L431" s="19"/>
      <c r="M431" s="19"/>
      <c r="N431" s="19"/>
      <c r="O431" s="19"/>
      <c r="P431" s="19"/>
      <c r="Q431" s="19"/>
      <c r="R431" s="19"/>
      <c r="S431" s="19"/>
      <c r="T431" s="19"/>
      <c r="U431" s="19"/>
      <c r="V431" s="19"/>
      <c r="W431" s="19"/>
      <c r="X431" s="19"/>
      <c r="Y431" s="19"/>
      <c r="Z431" s="19"/>
      <c r="AA431" s="19"/>
      <c r="AB431" s="21"/>
    </row>
    <row r="432" spans="1:28" ht="13.2">
      <c r="A432" s="20"/>
      <c r="B432" s="21"/>
      <c r="C432" s="21"/>
      <c r="D432" s="21"/>
      <c r="E432" s="21"/>
      <c r="F432" s="19"/>
      <c r="G432" s="19"/>
      <c r="H432" s="19"/>
      <c r="I432" s="19"/>
      <c r="J432" s="19"/>
      <c r="K432" s="19"/>
      <c r="L432" s="19"/>
      <c r="M432" s="19"/>
      <c r="N432" s="19"/>
      <c r="O432" s="19"/>
      <c r="P432" s="19"/>
      <c r="Q432" s="19"/>
      <c r="R432" s="19"/>
      <c r="S432" s="19"/>
      <c r="T432" s="19"/>
      <c r="U432" s="19"/>
      <c r="V432" s="19"/>
      <c r="W432" s="19"/>
      <c r="X432" s="19"/>
      <c r="Y432" s="19"/>
      <c r="Z432" s="19"/>
      <c r="AA432" s="19"/>
      <c r="AB432" s="21"/>
    </row>
    <row r="433" spans="1:28" ht="13.2">
      <c r="A433" s="20"/>
      <c r="B433" s="21"/>
      <c r="C433" s="21"/>
      <c r="D433" s="21"/>
      <c r="E433" s="21"/>
      <c r="F433" s="19"/>
      <c r="G433" s="19"/>
      <c r="H433" s="19"/>
      <c r="I433" s="19"/>
      <c r="J433" s="19"/>
      <c r="K433" s="19"/>
      <c r="L433" s="19"/>
      <c r="M433" s="19"/>
      <c r="N433" s="19"/>
      <c r="O433" s="19"/>
      <c r="P433" s="19"/>
      <c r="Q433" s="19"/>
      <c r="R433" s="19"/>
      <c r="S433" s="19"/>
      <c r="T433" s="19"/>
      <c r="U433" s="19"/>
      <c r="V433" s="19"/>
      <c r="W433" s="19"/>
      <c r="X433" s="19"/>
      <c r="Y433" s="19"/>
      <c r="Z433" s="19"/>
      <c r="AA433" s="19"/>
      <c r="AB433" s="21"/>
    </row>
    <row r="434" spans="1:28" ht="13.2">
      <c r="A434" s="20"/>
      <c r="B434" s="21"/>
      <c r="C434" s="21"/>
      <c r="D434" s="21"/>
      <c r="E434" s="21"/>
      <c r="F434" s="19"/>
      <c r="G434" s="19"/>
      <c r="H434" s="19"/>
      <c r="I434" s="19"/>
      <c r="J434" s="19"/>
      <c r="K434" s="19"/>
      <c r="L434" s="19"/>
      <c r="M434" s="19"/>
      <c r="N434" s="19"/>
      <c r="O434" s="19"/>
      <c r="P434" s="19"/>
      <c r="Q434" s="19"/>
      <c r="R434" s="19"/>
      <c r="S434" s="19"/>
      <c r="T434" s="19"/>
      <c r="U434" s="19"/>
      <c r="V434" s="19"/>
      <c r="W434" s="19"/>
      <c r="X434" s="19"/>
      <c r="Y434" s="19"/>
      <c r="Z434" s="19"/>
      <c r="AA434" s="19"/>
      <c r="AB434" s="21"/>
    </row>
    <row r="435" spans="1:28" ht="13.2">
      <c r="A435" s="20"/>
      <c r="B435" s="21"/>
      <c r="C435" s="21"/>
      <c r="D435" s="21"/>
      <c r="E435" s="21"/>
      <c r="F435" s="19"/>
      <c r="G435" s="19"/>
      <c r="H435" s="19"/>
      <c r="I435" s="19"/>
      <c r="J435" s="19"/>
      <c r="K435" s="19"/>
      <c r="L435" s="19"/>
      <c r="M435" s="19"/>
      <c r="N435" s="19"/>
      <c r="O435" s="19"/>
      <c r="P435" s="19"/>
      <c r="Q435" s="19"/>
      <c r="R435" s="19"/>
      <c r="S435" s="19"/>
      <c r="T435" s="19"/>
      <c r="U435" s="19"/>
      <c r="V435" s="19"/>
      <c r="W435" s="19"/>
      <c r="X435" s="19"/>
      <c r="Y435" s="19"/>
      <c r="Z435" s="19"/>
      <c r="AA435" s="19"/>
      <c r="AB435" s="21"/>
    </row>
    <row r="436" spans="1:28" ht="13.2">
      <c r="A436" s="20"/>
      <c r="B436" s="21"/>
      <c r="C436" s="21"/>
      <c r="D436" s="21"/>
      <c r="E436" s="21"/>
      <c r="F436" s="19"/>
      <c r="G436" s="19"/>
      <c r="H436" s="19"/>
      <c r="I436" s="19"/>
      <c r="J436" s="19"/>
      <c r="K436" s="19"/>
      <c r="L436" s="19"/>
      <c r="M436" s="19"/>
      <c r="N436" s="19"/>
      <c r="O436" s="19"/>
      <c r="P436" s="19"/>
      <c r="Q436" s="19"/>
      <c r="R436" s="19"/>
      <c r="S436" s="19"/>
      <c r="T436" s="19"/>
      <c r="U436" s="19"/>
      <c r="V436" s="19"/>
      <c r="W436" s="19"/>
      <c r="X436" s="19"/>
      <c r="Y436" s="19"/>
      <c r="Z436" s="19"/>
      <c r="AA436" s="19"/>
      <c r="AB436" s="21"/>
    </row>
    <row r="437" spans="1:28" ht="13.2">
      <c r="A437" s="20"/>
      <c r="B437" s="21"/>
      <c r="C437" s="21"/>
      <c r="D437" s="21"/>
      <c r="E437" s="21"/>
      <c r="F437" s="19"/>
      <c r="G437" s="19"/>
      <c r="H437" s="19"/>
      <c r="I437" s="19"/>
      <c r="J437" s="19"/>
      <c r="K437" s="19"/>
      <c r="L437" s="19"/>
      <c r="M437" s="19"/>
      <c r="N437" s="19"/>
      <c r="O437" s="19"/>
      <c r="P437" s="19"/>
      <c r="Q437" s="19"/>
      <c r="R437" s="19"/>
      <c r="S437" s="19"/>
      <c r="T437" s="19"/>
      <c r="U437" s="19"/>
      <c r="V437" s="19"/>
      <c r="W437" s="19"/>
      <c r="X437" s="19"/>
      <c r="Y437" s="19"/>
      <c r="Z437" s="19"/>
      <c r="AA437" s="19"/>
      <c r="AB437" s="21"/>
    </row>
    <row r="438" spans="1:28" ht="13.2">
      <c r="A438" s="20"/>
      <c r="B438" s="21"/>
      <c r="C438" s="21"/>
      <c r="D438" s="21"/>
      <c r="E438" s="21"/>
      <c r="F438" s="19"/>
      <c r="G438" s="19"/>
      <c r="H438" s="19"/>
      <c r="I438" s="19"/>
      <c r="J438" s="19"/>
      <c r="K438" s="19"/>
      <c r="L438" s="19"/>
      <c r="M438" s="19"/>
      <c r="N438" s="19"/>
      <c r="O438" s="19"/>
      <c r="P438" s="19"/>
      <c r="Q438" s="19"/>
      <c r="R438" s="19"/>
      <c r="S438" s="19"/>
      <c r="T438" s="19"/>
      <c r="U438" s="19"/>
      <c r="V438" s="19"/>
      <c r="W438" s="19"/>
      <c r="X438" s="19"/>
      <c r="Y438" s="19"/>
      <c r="Z438" s="19"/>
      <c r="AA438" s="19"/>
      <c r="AB438" s="21"/>
    </row>
    <row r="439" spans="1:28" ht="13.2">
      <c r="A439" s="20"/>
      <c r="B439" s="21"/>
      <c r="C439" s="21"/>
      <c r="D439" s="21"/>
      <c r="E439" s="21"/>
      <c r="F439" s="19"/>
      <c r="G439" s="19"/>
      <c r="H439" s="19"/>
      <c r="I439" s="19"/>
      <c r="J439" s="19"/>
      <c r="K439" s="19"/>
      <c r="L439" s="19"/>
      <c r="M439" s="19"/>
      <c r="N439" s="19"/>
      <c r="O439" s="19"/>
      <c r="P439" s="19"/>
      <c r="Q439" s="19"/>
      <c r="R439" s="19"/>
      <c r="S439" s="19"/>
      <c r="T439" s="19"/>
      <c r="U439" s="19"/>
      <c r="V439" s="19"/>
      <c r="W439" s="19"/>
      <c r="X439" s="19"/>
      <c r="Y439" s="19"/>
      <c r="Z439" s="19"/>
      <c r="AA439" s="19"/>
      <c r="AB439" s="21"/>
    </row>
    <row r="440" spans="1:28" ht="13.2">
      <c r="A440" s="20"/>
      <c r="B440" s="21"/>
      <c r="C440" s="21"/>
      <c r="D440" s="21"/>
      <c r="E440" s="21"/>
      <c r="F440" s="19"/>
      <c r="G440" s="19"/>
      <c r="H440" s="19"/>
      <c r="I440" s="19"/>
      <c r="J440" s="19"/>
      <c r="K440" s="19"/>
      <c r="L440" s="19"/>
      <c r="M440" s="19"/>
      <c r="N440" s="19"/>
      <c r="O440" s="19"/>
      <c r="P440" s="19"/>
      <c r="Q440" s="19"/>
      <c r="R440" s="19"/>
      <c r="S440" s="19"/>
      <c r="T440" s="19"/>
      <c r="U440" s="19"/>
      <c r="V440" s="19"/>
      <c r="W440" s="19"/>
      <c r="X440" s="19"/>
      <c r="Y440" s="19"/>
      <c r="Z440" s="19"/>
      <c r="AA440" s="19"/>
      <c r="AB440" s="21"/>
    </row>
    <row r="441" spans="1:28" ht="13.2">
      <c r="A441" s="20"/>
      <c r="B441" s="21"/>
      <c r="C441" s="21"/>
      <c r="D441" s="21"/>
      <c r="E441" s="21"/>
      <c r="F441" s="19"/>
      <c r="G441" s="19"/>
      <c r="H441" s="19"/>
      <c r="I441" s="19"/>
      <c r="J441" s="19"/>
      <c r="K441" s="19"/>
      <c r="L441" s="19"/>
      <c r="M441" s="19"/>
      <c r="N441" s="19"/>
      <c r="O441" s="19"/>
      <c r="P441" s="19"/>
      <c r="Q441" s="19"/>
      <c r="R441" s="19"/>
      <c r="S441" s="19"/>
      <c r="T441" s="19"/>
      <c r="U441" s="19"/>
      <c r="V441" s="19"/>
      <c r="W441" s="19"/>
      <c r="X441" s="19"/>
      <c r="Y441" s="19"/>
      <c r="Z441" s="19"/>
      <c r="AA441" s="19"/>
      <c r="AB441" s="21"/>
    </row>
    <row r="442" spans="1:28" ht="13.2">
      <c r="A442" s="20"/>
      <c r="B442" s="21"/>
      <c r="C442" s="21"/>
      <c r="D442" s="21"/>
      <c r="E442" s="21"/>
      <c r="F442" s="19"/>
      <c r="G442" s="19"/>
      <c r="H442" s="19"/>
      <c r="I442" s="19"/>
      <c r="J442" s="19"/>
      <c r="K442" s="19"/>
      <c r="L442" s="19"/>
      <c r="M442" s="19"/>
      <c r="N442" s="19"/>
      <c r="O442" s="19"/>
      <c r="P442" s="19"/>
      <c r="Q442" s="19"/>
      <c r="R442" s="19"/>
      <c r="S442" s="19"/>
      <c r="T442" s="19"/>
      <c r="U442" s="19"/>
      <c r="V442" s="19"/>
      <c r="W442" s="19"/>
      <c r="X442" s="19"/>
      <c r="Y442" s="19"/>
      <c r="Z442" s="19"/>
      <c r="AA442" s="19"/>
      <c r="AB442" s="21"/>
    </row>
    <row r="443" spans="1:28" ht="13.2">
      <c r="A443" s="20"/>
      <c r="B443" s="21"/>
      <c r="C443" s="21"/>
      <c r="D443" s="21"/>
      <c r="E443" s="21"/>
      <c r="F443" s="19"/>
      <c r="G443" s="19"/>
      <c r="H443" s="19"/>
      <c r="I443" s="19"/>
      <c r="J443" s="19"/>
      <c r="K443" s="19"/>
      <c r="L443" s="19"/>
      <c r="M443" s="19"/>
      <c r="N443" s="19"/>
      <c r="O443" s="19"/>
      <c r="P443" s="19"/>
      <c r="Q443" s="19"/>
      <c r="R443" s="19"/>
      <c r="S443" s="19"/>
      <c r="T443" s="19"/>
      <c r="U443" s="19"/>
      <c r="V443" s="19"/>
      <c r="W443" s="19"/>
      <c r="X443" s="19"/>
      <c r="Y443" s="19"/>
      <c r="Z443" s="19"/>
      <c r="AA443" s="19"/>
      <c r="AB443" s="21"/>
    </row>
    <row r="444" spans="1:28" ht="13.2">
      <c r="A444" s="20"/>
      <c r="B444" s="21"/>
      <c r="C444" s="21"/>
      <c r="D444" s="21"/>
      <c r="E444" s="21"/>
      <c r="F444" s="19"/>
      <c r="G444" s="19"/>
      <c r="H444" s="19"/>
      <c r="I444" s="19"/>
      <c r="J444" s="19"/>
      <c r="K444" s="19"/>
      <c r="L444" s="19"/>
      <c r="M444" s="19"/>
      <c r="N444" s="19"/>
      <c r="O444" s="19"/>
      <c r="P444" s="19"/>
      <c r="Q444" s="19"/>
      <c r="R444" s="19"/>
      <c r="S444" s="19"/>
      <c r="T444" s="19"/>
      <c r="U444" s="19"/>
      <c r="V444" s="19"/>
      <c r="W444" s="19"/>
      <c r="X444" s="19"/>
      <c r="Y444" s="19"/>
      <c r="Z444" s="19"/>
      <c r="AA444" s="19"/>
      <c r="AB444" s="21"/>
    </row>
    <row r="445" spans="1:28" ht="13.2">
      <c r="A445" s="20"/>
      <c r="B445" s="21"/>
      <c r="C445" s="21"/>
      <c r="D445" s="21"/>
      <c r="E445" s="21"/>
      <c r="F445" s="19"/>
      <c r="G445" s="19"/>
      <c r="H445" s="19"/>
      <c r="I445" s="19"/>
      <c r="J445" s="19"/>
      <c r="K445" s="19"/>
      <c r="L445" s="19"/>
      <c r="M445" s="19"/>
      <c r="N445" s="19"/>
      <c r="O445" s="19"/>
      <c r="P445" s="19"/>
      <c r="Q445" s="19"/>
      <c r="R445" s="19"/>
      <c r="S445" s="19"/>
      <c r="T445" s="19"/>
      <c r="U445" s="19"/>
      <c r="V445" s="19"/>
      <c r="W445" s="19"/>
      <c r="X445" s="19"/>
      <c r="Y445" s="19"/>
      <c r="Z445" s="19"/>
      <c r="AA445" s="19"/>
      <c r="AB445" s="21"/>
    </row>
    <row r="446" spans="1:28" ht="13.2">
      <c r="A446" s="20"/>
      <c r="B446" s="21"/>
      <c r="C446" s="21"/>
      <c r="D446" s="21"/>
      <c r="E446" s="21"/>
      <c r="F446" s="19"/>
      <c r="G446" s="19"/>
      <c r="H446" s="19"/>
      <c r="I446" s="19"/>
      <c r="J446" s="19"/>
      <c r="K446" s="19"/>
      <c r="L446" s="19"/>
      <c r="M446" s="19"/>
      <c r="N446" s="19"/>
      <c r="O446" s="19"/>
      <c r="P446" s="19"/>
      <c r="Q446" s="19"/>
      <c r="R446" s="19"/>
      <c r="S446" s="19"/>
      <c r="T446" s="19"/>
      <c r="U446" s="19"/>
      <c r="V446" s="19"/>
      <c r="W446" s="19"/>
      <c r="X446" s="19"/>
      <c r="Y446" s="19"/>
      <c r="Z446" s="19"/>
      <c r="AA446" s="19"/>
      <c r="AB446" s="21"/>
    </row>
    <row r="447" spans="1:28" ht="13.2">
      <c r="A447" s="20"/>
      <c r="B447" s="21"/>
      <c r="C447" s="21"/>
      <c r="D447" s="21"/>
      <c r="E447" s="21"/>
      <c r="F447" s="19"/>
      <c r="G447" s="19"/>
      <c r="H447" s="19"/>
      <c r="I447" s="19"/>
      <c r="J447" s="19"/>
      <c r="K447" s="19"/>
      <c r="L447" s="19"/>
      <c r="M447" s="19"/>
      <c r="N447" s="19"/>
      <c r="O447" s="19"/>
      <c r="P447" s="19"/>
      <c r="Q447" s="19"/>
      <c r="R447" s="19"/>
      <c r="S447" s="19"/>
      <c r="T447" s="19"/>
      <c r="U447" s="19"/>
      <c r="V447" s="19"/>
      <c r="W447" s="19"/>
      <c r="X447" s="19"/>
      <c r="Y447" s="19"/>
      <c r="Z447" s="19"/>
      <c r="AA447" s="19"/>
      <c r="AB447" s="21"/>
    </row>
    <row r="448" spans="1:28" ht="13.2">
      <c r="A448" s="20"/>
      <c r="B448" s="21"/>
      <c r="C448" s="21"/>
      <c r="D448" s="21"/>
      <c r="E448" s="21"/>
      <c r="F448" s="19"/>
      <c r="G448" s="19"/>
      <c r="H448" s="19"/>
      <c r="I448" s="19"/>
      <c r="J448" s="19"/>
      <c r="K448" s="19"/>
      <c r="L448" s="19"/>
      <c r="M448" s="19"/>
      <c r="N448" s="19"/>
      <c r="O448" s="19"/>
      <c r="P448" s="19"/>
      <c r="Q448" s="19"/>
      <c r="R448" s="19"/>
      <c r="S448" s="19"/>
      <c r="T448" s="19"/>
      <c r="U448" s="19"/>
      <c r="V448" s="19"/>
      <c r="W448" s="19"/>
      <c r="X448" s="19"/>
      <c r="Y448" s="19"/>
      <c r="Z448" s="19"/>
      <c r="AA448" s="19"/>
      <c r="AB448" s="21"/>
    </row>
    <row r="449" spans="1:28" ht="13.2">
      <c r="A449" s="20"/>
      <c r="B449" s="21"/>
      <c r="C449" s="21"/>
      <c r="D449" s="21"/>
      <c r="E449" s="21"/>
      <c r="F449" s="19"/>
      <c r="G449" s="19"/>
      <c r="H449" s="19"/>
      <c r="I449" s="19"/>
      <c r="J449" s="19"/>
      <c r="K449" s="19"/>
      <c r="L449" s="19"/>
      <c r="M449" s="19"/>
      <c r="N449" s="19"/>
      <c r="O449" s="19"/>
      <c r="P449" s="19"/>
      <c r="Q449" s="19"/>
      <c r="R449" s="19"/>
      <c r="S449" s="19"/>
      <c r="T449" s="19"/>
      <c r="U449" s="19"/>
      <c r="V449" s="19"/>
      <c r="W449" s="19"/>
      <c r="X449" s="19"/>
      <c r="Y449" s="19"/>
      <c r="Z449" s="19"/>
      <c r="AA449" s="19"/>
      <c r="AB449" s="21"/>
    </row>
    <row r="450" spans="1:28" ht="13.2">
      <c r="A450" s="20"/>
      <c r="B450" s="21"/>
      <c r="C450" s="21"/>
      <c r="D450" s="21"/>
      <c r="E450" s="21"/>
      <c r="F450" s="19"/>
      <c r="G450" s="19"/>
      <c r="H450" s="19"/>
      <c r="I450" s="19"/>
      <c r="J450" s="19"/>
      <c r="K450" s="19"/>
      <c r="L450" s="19"/>
      <c r="M450" s="19"/>
      <c r="N450" s="19"/>
      <c r="O450" s="19"/>
      <c r="P450" s="19"/>
      <c r="Q450" s="19"/>
      <c r="R450" s="19"/>
      <c r="S450" s="19"/>
      <c r="T450" s="19"/>
      <c r="U450" s="19"/>
      <c r="V450" s="19"/>
      <c r="W450" s="19"/>
      <c r="X450" s="19"/>
      <c r="Y450" s="19"/>
      <c r="Z450" s="19"/>
      <c r="AA450" s="19"/>
      <c r="AB450" s="21"/>
    </row>
    <row r="451" spans="1:28" ht="13.2">
      <c r="A451" s="20"/>
      <c r="B451" s="21"/>
      <c r="C451" s="21"/>
      <c r="D451" s="21"/>
      <c r="E451" s="21"/>
      <c r="F451" s="19"/>
      <c r="G451" s="19"/>
      <c r="H451" s="19"/>
      <c r="I451" s="19"/>
      <c r="J451" s="19"/>
      <c r="K451" s="19"/>
      <c r="L451" s="19"/>
      <c r="M451" s="19"/>
      <c r="N451" s="19"/>
      <c r="O451" s="19"/>
      <c r="P451" s="19"/>
      <c r="Q451" s="19"/>
      <c r="R451" s="19"/>
      <c r="S451" s="19"/>
      <c r="T451" s="19"/>
      <c r="U451" s="19"/>
      <c r="V451" s="19"/>
      <c r="W451" s="19"/>
      <c r="X451" s="19"/>
      <c r="Y451" s="19"/>
      <c r="Z451" s="19"/>
      <c r="AA451" s="19"/>
      <c r="AB451" s="21"/>
    </row>
    <row r="452" spans="1:28" ht="13.2">
      <c r="A452" s="20"/>
      <c r="B452" s="21"/>
      <c r="C452" s="21"/>
      <c r="D452" s="21"/>
      <c r="E452" s="21"/>
      <c r="F452" s="19"/>
      <c r="G452" s="19"/>
      <c r="H452" s="19"/>
      <c r="I452" s="19"/>
      <c r="J452" s="19"/>
      <c r="K452" s="19"/>
      <c r="L452" s="19"/>
      <c r="M452" s="19"/>
      <c r="N452" s="19"/>
      <c r="O452" s="19"/>
      <c r="P452" s="19"/>
      <c r="Q452" s="19"/>
      <c r="R452" s="19"/>
      <c r="S452" s="19"/>
      <c r="T452" s="19"/>
      <c r="U452" s="19"/>
      <c r="V452" s="19"/>
      <c r="W452" s="19"/>
      <c r="X452" s="19"/>
      <c r="Y452" s="19"/>
      <c r="Z452" s="19"/>
      <c r="AA452" s="19"/>
      <c r="AB452" s="21"/>
    </row>
    <row r="453" spans="1:28" ht="13.2">
      <c r="A453" s="20"/>
      <c r="B453" s="21"/>
      <c r="C453" s="21"/>
      <c r="D453" s="21"/>
      <c r="E453" s="21"/>
      <c r="F453" s="19"/>
      <c r="G453" s="19"/>
      <c r="H453" s="19"/>
      <c r="I453" s="19"/>
      <c r="J453" s="19"/>
      <c r="K453" s="19"/>
      <c r="L453" s="19"/>
      <c r="M453" s="19"/>
      <c r="N453" s="19"/>
      <c r="O453" s="19"/>
      <c r="P453" s="19"/>
      <c r="Q453" s="19"/>
      <c r="R453" s="19"/>
      <c r="S453" s="19"/>
      <c r="T453" s="19"/>
      <c r="U453" s="19"/>
      <c r="V453" s="19"/>
      <c r="W453" s="19"/>
      <c r="X453" s="19"/>
      <c r="Y453" s="19"/>
      <c r="Z453" s="19"/>
      <c r="AA453" s="19"/>
      <c r="AB453" s="21"/>
    </row>
    <row r="454" spans="1:28" ht="13.2">
      <c r="A454" s="20"/>
      <c r="B454" s="21"/>
      <c r="C454" s="21"/>
      <c r="D454" s="21"/>
      <c r="E454" s="21"/>
      <c r="F454" s="19"/>
      <c r="G454" s="19"/>
      <c r="H454" s="19"/>
      <c r="I454" s="19"/>
      <c r="J454" s="19"/>
      <c r="K454" s="19"/>
      <c r="L454" s="19"/>
      <c r="M454" s="19"/>
      <c r="N454" s="19"/>
      <c r="O454" s="19"/>
      <c r="P454" s="19"/>
      <c r="Q454" s="19"/>
      <c r="R454" s="19"/>
      <c r="S454" s="19"/>
      <c r="T454" s="19"/>
      <c r="U454" s="19"/>
      <c r="V454" s="19"/>
      <c r="W454" s="19"/>
      <c r="X454" s="19"/>
      <c r="Y454" s="19"/>
      <c r="Z454" s="19"/>
      <c r="AA454" s="19"/>
      <c r="AB454" s="21"/>
    </row>
    <row r="455" spans="1:28" ht="13.2">
      <c r="A455" s="20"/>
      <c r="B455" s="21"/>
      <c r="C455" s="21"/>
      <c r="D455" s="21"/>
      <c r="E455" s="21"/>
      <c r="F455" s="19"/>
      <c r="G455" s="19"/>
      <c r="H455" s="19"/>
      <c r="I455" s="19"/>
      <c r="J455" s="19"/>
      <c r="K455" s="19"/>
      <c r="L455" s="19"/>
      <c r="M455" s="19"/>
      <c r="N455" s="19"/>
      <c r="O455" s="19"/>
      <c r="P455" s="19"/>
      <c r="Q455" s="19"/>
      <c r="R455" s="19"/>
      <c r="S455" s="19"/>
      <c r="T455" s="19"/>
      <c r="U455" s="19"/>
      <c r="V455" s="19"/>
      <c r="W455" s="19"/>
      <c r="X455" s="19"/>
      <c r="Y455" s="19"/>
      <c r="Z455" s="19"/>
      <c r="AA455" s="19"/>
      <c r="AB455" s="21"/>
    </row>
    <row r="456" spans="1:28" ht="13.2">
      <c r="A456" s="20"/>
      <c r="B456" s="21"/>
      <c r="C456" s="21"/>
      <c r="D456" s="21"/>
      <c r="E456" s="21"/>
      <c r="F456" s="19"/>
      <c r="G456" s="19"/>
      <c r="H456" s="19"/>
      <c r="I456" s="19"/>
      <c r="J456" s="19"/>
      <c r="K456" s="19"/>
      <c r="L456" s="19"/>
      <c r="M456" s="19"/>
      <c r="N456" s="19"/>
      <c r="O456" s="19"/>
      <c r="P456" s="19"/>
      <c r="Q456" s="19"/>
      <c r="R456" s="19"/>
      <c r="S456" s="19"/>
      <c r="T456" s="19"/>
      <c r="U456" s="19"/>
      <c r="V456" s="19"/>
      <c r="W456" s="19"/>
      <c r="X456" s="19"/>
      <c r="Y456" s="19"/>
      <c r="Z456" s="19"/>
      <c r="AA456" s="19"/>
      <c r="AB456" s="21"/>
    </row>
    <row r="457" spans="1:28" ht="13.2">
      <c r="A457" s="20"/>
      <c r="B457" s="21"/>
      <c r="C457" s="21"/>
      <c r="D457" s="21"/>
      <c r="E457" s="21"/>
      <c r="F457" s="19"/>
      <c r="G457" s="19"/>
      <c r="H457" s="19"/>
      <c r="I457" s="19"/>
      <c r="J457" s="19"/>
      <c r="K457" s="19"/>
      <c r="L457" s="19"/>
      <c r="M457" s="19"/>
      <c r="N457" s="19"/>
      <c r="O457" s="19"/>
      <c r="P457" s="19"/>
      <c r="Q457" s="19"/>
      <c r="R457" s="19"/>
      <c r="S457" s="19"/>
      <c r="T457" s="19"/>
      <c r="U457" s="19"/>
      <c r="V457" s="19"/>
      <c r="W457" s="19"/>
      <c r="X457" s="19"/>
      <c r="Y457" s="19"/>
      <c r="Z457" s="19"/>
      <c r="AA457" s="19"/>
      <c r="AB457" s="21"/>
    </row>
    <row r="458" spans="1:28" ht="13.2">
      <c r="A458" s="20"/>
      <c r="B458" s="21"/>
      <c r="C458" s="21"/>
      <c r="D458" s="21"/>
      <c r="E458" s="21"/>
      <c r="F458" s="19"/>
      <c r="G458" s="19"/>
      <c r="H458" s="19"/>
      <c r="I458" s="19"/>
      <c r="J458" s="19"/>
      <c r="K458" s="19"/>
      <c r="L458" s="19"/>
      <c r="M458" s="19"/>
      <c r="N458" s="19"/>
      <c r="O458" s="19"/>
      <c r="P458" s="19"/>
      <c r="Q458" s="19"/>
      <c r="R458" s="19"/>
      <c r="S458" s="19"/>
      <c r="T458" s="19"/>
      <c r="U458" s="19"/>
      <c r="V458" s="19"/>
      <c r="W458" s="19"/>
      <c r="X458" s="19"/>
      <c r="Y458" s="19"/>
      <c r="Z458" s="19"/>
      <c r="AA458" s="19"/>
      <c r="AB458" s="21"/>
    </row>
    <row r="459" spans="1:28" ht="13.2">
      <c r="A459" s="20"/>
      <c r="B459" s="21"/>
      <c r="C459" s="21"/>
      <c r="D459" s="21"/>
      <c r="E459" s="21"/>
      <c r="F459" s="19"/>
      <c r="G459" s="19"/>
      <c r="H459" s="19"/>
      <c r="I459" s="19"/>
      <c r="J459" s="19"/>
      <c r="K459" s="19"/>
      <c r="L459" s="19"/>
      <c r="M459" s="19"/>
      <c r="N459" s="19"/>
      <c r="O459" s="19"/>
      <c r="P459" s="19"/>
      <c r="Q459" s="19"/>
      <c r="R459" s="19"/>
      <c r="S459" s="19"/>
      <c r="T459" s="19"/>
      <c r="U459" s="19"/>
      <c r="V459" s="19"/>
      <c r="W459" s="19"/>
      <c r="X459" s="19"/>
      <c r="Y459" s="19"/>
      <c r="Z459" s="19"/>
      <c r="AA459" s="19"/>
      <c r="AB459" s="21"/>
    </row>
    <row r="460" spans="1:28" ht="13.2">
      <c r="A460" s="20"/>
      <c r="B460" s="21"/>
      <c r="C460" s="21"/>
      <c r="D460" s="21"/>
      <c r="E460" s="21"/>
      <c r="F460" s="19"/>
      <c r="G460" s="19"/>
      <c r="H460" s="19"/>
      <c r="I460" s="19"/>
      <c r="J460" s="19"/>
      <c r="K460" s="19"/>
      <c r="L460" s="19"/>
      <c r="M460" s="19"/>
      <c r="N460" s="19"/>
      <c r="O460" s="19"/>
      <c r="P460" s="19"/>
      <c r="Q460" s="19"/>
      <c r="R460" s="19"/>
      <c r="S460" s="19"/>
      <c r="T460" s="19"/>
      <c r="U460" s="19"/>
      <c r="V460" s="19"/>
      <c r="W460" s="19"/>
      <c r="X460" s="19"/>
      <c r="Y460" s="19"/>
      <c r="Z460" s="19"/>
      <c r="AA460" s="19"/>
      <c r="AB460" s="21"/>
    </row>
    <row r="461" spans="1:28" ht="13.2">
      <c r="A461" s="20"/>
      <c r="B461" s="21"/>
      <c r="C461" s="21"/>
      <c r="D461" s="21"/>
      <c r="E461" s="21"/>
      <c r="F461" s="19"/>
      <c r="G461" s="19"/>
      <c r="H461" s="19"/>
      <c r="I461" s="19"/>
      <c r="J461" s="19"/>
      <c r="K461" s="19"/>
      <c r="L461" s="19"/>
      <c r="M461" s="19"/>
      <c r="N461" s="19"/>
      <c r="O461" s="19"/>
      <c r="P461" s="19"/>
      <c r="Q461" s="19"/>
      <c r="R461" s="19"/>
      <c r="S461" s="19"/>
      <c r="T461" s="19"/>
      <c r="U461" s="19"/>
      <c r="V461" s="19"/>
      <c r="W461" s="19"/>
      <c r="X461" s="19"/>
      <c r="Y461" s="19"/>
      <c r="Z461" s="19"/>
      <c r="AA461" s="19"/>
      <c r="AB461" s="21"/>
    </row>
    <row r="462" spans="1:28" ht="13.2">
      <c r="A462" s="20"/>
      <c r="B462" s="21"/>
      <c r="C462" s="21"/>
      <c r="D462" s="21"/>
      <c r="E462" s="21"/>
      <c r="F462" s="19"/>
      <c r="G462" s="19"/>
      <c r="H462" s="19"/>
      <c r="I462" s="19"/>
      <c r="J462" s="19"/>
      <c r="K462" s="19"/>
      <c r="L462" s="19"/>
      <c r="M462" s="19"/>
      <c r="N462" s="19"/>
      <c r="O462" s="19"/>
      <c r="P462" s="19"/>
      <c r="Q462" s="19"/>
      <c r="R462" s="19"/>
      <c r="S462" s="19"/>
      <c r="T462" s="19"/>
      <c r="U462" s="19"/>
      <c r="V462" s="19"/>
      <c r="W462" s="19"/>
      <c r="X462" s="19"/>
      <c r="Y462" s="19"/>
      <c r="Z462" s="19"/>
      <c r="AA462" s="19"/>
      <c r="AB462" s="21"/>
    </row>
    <row r="463" spans="1:28" ht="13.2">
      <c r="A463" s="20"/>
      <c r="B463" s="21"/>
      <c r="C463" s="21"/>
      <c r="D463" s="21"/>
      <c r="E463" s="21"/>
      <c r="F463" s="19"/>
      <c r="G463" s="19"/>
      <c r="H463" s="19"/>
      <c r="I463" s="19"/>
      <c r="J463" s="19"/>
      <c r="K463" s="19"/>
      <c r="L463" s="19"/>
      <c r="M463" s="19"/>
      <c r="N463" s="19"/>
      <c r="O463" s="19"/>
      <c r="P463" s="19"/>
      <c r="Q463" s="19"/>
      <c r="R463" s="19"/>
      <c r="S463" s="19"/>
      <c r="T463" s="19"/>
      <c r="U463" s="19"/>
      <c r="V463" s="19"/>
      <c r="W463" s="19"/>
      <c r="X463" s="19"/>
      <c r="Y463" s="19"/>
      <c r="Z463" s="19"/>
      <c r="AA463" s="19"/>
      <c r="AB463" s="21"/>
    </row>
    <row r="464" spans="1:28" ht="13.2">
      <c r="A464" s="20"/>
      <c r="B464" s="21"/>
      <c r="C464" s="21"/>
      <c r="D464" s="21"/>
      <c r="E464" s="21"/>
      <c r="F464" s="19"/>
      <c r="G464" s="19"/>
      <c r="H464" s="19"/>
      <c r="I464" s="19"/>
      <c r="J464" s="19"/>
      <c r="K464" s="19"/>
      <c r="L464" s="19"/>
      <c r="M464" s="19"/>
      <c r="N464" s="19"/>
      <c r="O464" s="19"/>
      <c r="P464" s="19"/>
      <c r="Q464" s="19"/>
      <c r="R464" s="19"/>
      <c r="S464" s="19"/>
      <c r="T464" s="19"/>
      <c r="U464" s="19"/>
      <c r="V464" s="19"/>
      <c r="W464" s="19"/>
      <c r="X464" s="19"/>
      <c r="Y464" s="19"/>
      <c r="Z464" s="19"/>
      <c r="AA464" s="19"/>
      <c r="AB464" s="21"/>
    </row>
    <row r="465" spans="1:28" ht="13.2">
      <c r="A465" s="20"/>
      <c r="B465" s="21"/>
      <c r="C465" s="21"/>
      <c r="D465" s="21"/>
      <c r="E465" s="21"/>
      <c r="F465" s="19"/>
      <c r="G465" s="19"/>
      <c r="H465" s="19"/>
      <c r="I465" s="19"/>
      <c r="J465" s="19"/>
      <c r="K465" s="19"/>
      <c r="L465" s="19"/>
      <c r="M465" s="19"/>
      <c r="N465" s="19"/>
      <c r="O465" s="19"/>
      <c r="P465" s="19"/>
      <c r="Q465" s="19"/>
      <c r="R465" s="19"/>
      <c r="S465" s="19"/>
      <c r="T465" s="19"/>
      <c r="U465" s="19"/>
      <c r="V465" s="19"/>
      <c r="W465" s="19"/>
      <c r="X465" s="19"/>
      <c r="Y465" s="19"/>
      <c r="Z465" s="19"/>
      <c r="AA465" s="19"/>
      <c r="AB465" s="21"/>
    </row>
    <row r="466" spans="1:28" ht="13.2">
      <c r="A466" s="20"/>
      <c r="B466" s="21"/>
      <c r="C466" s="21"/>
      <c r="D466" s="21"/>
      <c r="E466" s="21"/>
      <c r="F466" s="19"/>
      <c r="G466" s="19"/>
      <c r="H466" s="19"/>
      <c r="I466" s="19"/>
      <c r="J466" s="19"/>
      <c r="K466" s="19"/>
      <c r="L466" s="19"/>
      <c r="M466" s="19"/>
      <c r="N466" s="19"/>
      <c r="O466" s="19"/>
      <c r="P466" s="19"/>
      <c r="Q466" s="19"/>
      <c r="R466" s="19"/>
      <c r="S466" s="19"/>
      <c r="T466" s="19"/>
      <c r="U466" s="19"/>
      <c r="V466" s="19"/>
      <c r="W466" s="19"/>
      <c r="X466" s="19"/>
      <c r="Y466" s="19"/>
      <c r="Z466" s="19"/>
      <c r="AA466" s="19"/>
      <c r="AB466" s="21"/>
    </row>
    <row r="467" spans="1:28" ht="13.2">
      <c r="A467" s="20"/>
      <c r="B467" s="21"/>
      <c r="C467" s="21"/>
      <c r="D467" s="21"/>
      <c r="E467" s="21"/>
      <c r="F467" s="19"/>
      <c r="G467" s="19"/>
      <c r="H467" s="19"/>
      <c r="I467" s="19"/>
      <c r="J467" s="19"/>
      <c r="K467" s="19"/>
      <c r="L467" s="19"/>
      <c r="M467" s="19"/>
      <c r="N467" s="19"/>
      <c r="O467" s="19"/>
      <c r="P467" s="19"/>
      <c r="Q467" s="19"/>
      <c r="R467" s="19"/>
      <c r="S467" s="19"/>
      <c r="T467" s="19"/>
      <c r="U467" s="19"/>
      <c r="V467" s="19"/>
      <c r="W467" s="19"/>
      <c r="X467" s="19"/>
      <c r="Y467" s="19"/>
      <c r="Z467" s="19"/>
      <c r="AA467" s="19"/>
      <c r="AB467" s="21"/>
    </row>
    <row r="468" spans="1:28" ht="13.2">
      <c r="A468" s="20"/>
      <c r="B468" s="21"/>
      <c r="C468" s="21"/>
      <c r="D468" s="21"/>
      <c r="E468" s="21"/>
      <c r="F468" s="19"/>
      <c r="G468" s="19"/>
      <c r="H468" s="19"/>
      <c r="I468" s="19"/>
      <c r="J468" s="19"/>
      <c r="K468" s="19"/>
      <c r="L468" s="19"/>
      <c r="M468" s="19"/>
      <c r="N468" s="19"/>
      <c r="O468" s="19"/>
      <c r="P468" s="19"/>
      <c r="Q468" s="19"/>
      <c r="R468" s="19"/>
      <c r="S468" s="19"/>
      <c r="T468" s="19"/>
      <c r="U468" s="19"/>
      <c r="V468" s="19"/>
      <c r="W468" s="19"/>
      <c r="X468" s="19"/>
      <c r="Y468" s="19"/>
      <c r="Z468" s="19"/>
      <c r="AA468" s="19"/>
      <c r="AB468" s="21"/>
    </row>
    <row r="469" spans="1:28" ht="13.2">
      <c r="A469" s="20"/>
      <c r="B469" s="21"/>
      <c r="C469" s="21"/>
      <c r="D469" s="21"/>
      <c r="E469" s="21"/>
      <c r="F469" s="19"/>
      <c r="G469" s="19"/>
      <c r="H469" s="19"/>
      <c r="I469" s="19"/>
      <c r="J469" s="19"/>
      <c r="K469" s="19"/>
      <c r="L469" s="19"/>
      <c r="M469" s="19"/>
      <c r="N469" s="19"/>
      <c r="O469" s="19"/>
      <c r="P469" s="19"/>
      <c r="Q469" s="19"/>
      <c r="R469" s="19"/>
      <c r="S469" s="19"/>
      <c r="T469" s="19"/>
      <c r="U469" s="19"/>
      <c r="V469" s="19"/>
      <c r="W469" s="19"/>
      <c r="X469" s="19"/>
      <c r="Y469" s="19"/>
      <c r="Z469" s="19"/>
      <c r="AA469" s="19"/>
      <c r="AB469" s="21"/>
    </row>
    <row r="470" spans="1:28" ht="13.2">
      <c r="A470" s="20"/>
      <c r="B470" s="21"/>
      <c r="C470" s="21"/>
      <c r="D470" s="21"/>
      <c r="E470" s="21"/>
      <c r="F470" s="19"/>
      <c r="G470" s="19"/>
      <c r="H470" s="19"/>
      <c r="I470" s="19"/>
      <c r="J470" s="19"/>
      <c r="K470" s="19"/>
      <c r="L470" s="19"/>
      <c r="M470" s="19"/>
      <c r="N470" s="19"/>
      <c r="O470" s="19"/>
      <c r="P470" s="19"/>
      <c r="Q470" s="19"/>
      <c r="R470" s="19"/>
      <c r="S470" s="19"/>
      <c r="T470" s="19"/>
      <c r="U470" s="19"/>
      <c r="V470" s="19"/>
      <c r="W470" s="19"/>
      <c r="X470" s="19"/>
      <c r="Y470" s="19"/>
      <c r="Z470" s="19"/>
      <c r="AA470" s="19"/>
      <c r="AB470" s="21"/>
    </row>
    <row r="471" spans="1:28" ht="13.2">
      <c r="A471" s="20"/>
      <c r="B471" s="21"/>
      <c r="C471" s="21"/>
      <c r="D471" s="21"/>
      <c r="E471" s="21"/>
      <c r="F471" s="19"/>
      <c r="G471" s="19"/>
      <c r="H471" s="19"/>
      <c r="I471" s="19"/>
      <c r="J471" s="19"/>
      <c r="K471" s="19"/>
      <c r="L471" s="19"/>
      <c r="M471" s="19"/>
      <c r="N471" s="19"/>
      <c r="O471" s="19"/>
      <c r="P471" s="19"/>
      <c r="Q471" s="19"/>
      <c r="R471" s="19"/>
      <c r="S471" s="19"/>
      <c r="T471" s="19"/>
      <c r="U471" s="19"/>
      <c r="V471" s="19"/>
      <c r="W471" s="19"/>
      <c r="X471" s="19"/>
      <c r="Y471" s="19"/>
      <c r="Z471" s="19"/>
      <c r="AA471" s="19"/>
      <c r="AB471" s="21"/>
    </row>
    <row r="472" spans="1:28" ht="13.2">
      <c r="A472" s="20"/>
      <c r="B472" s="21"/>
      <c r="C472" s="21"/>
      <c r="D472" s="21"/>
      <c r="E472" s="21"/>
      <c r="F472" s="19"/>
      <c r="G472" s="19"/>
      <c r="H472" s="19"/>
      <c r="I472" s="19"/>
      <c r="J472" s="19"/>
      <c r="K472" s="19"/>
      <c r="L472" s="19"/>
      <c r="M472" s="19"/>
      <c r="N472" s="19"/>
      <c r="O472" s="19"/>
      <c r="P472" s="19"/>
      <c r="Q472" s="19"/>
      <c r="R472" s="19"/>
      <c r="S472" s="19"/>
      <c r="T472" s="19"/>
      <c r="U472" s="19"/>
      <c r="V472" s="19"/>
      <c r="W472" s="19"/>
      <c r="X472" s="19"/>
      <c r="Y472" s="19"/>
      <c r="Z472" s="19"/>
      <c r="AA472" s="19"/>
      <c r="AB472" s="21"/>
    </row>
    <row r="473" spans="1:28" ht="13.2">
      <c r="A473" s="20"/>
      <c r="B473" s="21"/>
      <c r="C473" s="21"/>
      <c r="D473" s="21"/>
      <c r="E473" s="21"/>
      <c r="F473" s="19"/>
      <c r="G473" s="19"/>
      <c r="H473" s="19"/>
      <c r="I473" s="19"/>
      <c r="J473" s="19"/>
      <c r="K473" s="19"/>
      <c r="L473" s="19"/>
      <c r="M473" s="19"/>
      <c r="N473" s="19"/>
      <c r="O473" s="19"/>
      <c r="P473" s="19"/>
      <c r="Q473" s="19"/>
      <c r="R473" s="19"/>
      <c r="S473" s="19"/>
      <c r="T473" s="19"/>
      <c r="U473" s="19"/>
      <c r="V473" s="19"/>
      <c r="W473" s="19"/>
      <c r="X473" s="19"/>
      <c r="Y473" s="19"/>
      <c r="Z473" s="19"/>
      <c r="AA473" s="19"/>
      <c r="AB473" s="21"/>
    </row>
    <row r="474" spans="1:28" ht="13.2">
      <c r="A474" s="20"/>
      <c r="B474" s="21"/>
      <c r="C474" s="21"/>
      <c r="D474" s="21"/>
      <c r="E474" s="21"/>
      <c r="F474" s="19"/>
      <c r="G474" s="19"/>
      <c r="H474" s="19"/>
      <c r="I474" s="19"/>
      <c r="J474" s="19"/>
      <c r="K474" s="19"/>
      <c r="L474" s="19"/>
      <c r="M474" s="19"/>
      <c r="N474" s="19"/>
      <c r="O474" s="19"/>
      <c r="P474" s="19"/>
      <c r="Q474" s="19"/>
      <c r="R474" s="19"/>
      <c r="S474" s="19"/>
      <c r="T474" s="19"/>
      <c r="U474" s="19"/>
      <c r="V474" s="19"/>
      <c r="W474" s="19"/>
      <c r="X474" s="19"/>
      <c r="Y474" s="19"/>
      <c r="Z474" s="19"/>
      <c r="AA474" s="19"/>
      <c r="AB474" s="21"/>
    </row>
    <row r="475" spans="1:28" ht="13.2">
      <c r="A475" s="20"/>
      <c r="B475" s="21"/>
      <c r="C475" s="21"/>
      <c r="D475" s="21"/>
      <c r="E475" s="21"/>
      <c r="F475" s="19"/>
      <c r="G475" s="19"/>
      <c r="H475" s="19"/>
      <c r="I475" s="19"/>
      <c r="J475" s="19"/>
      <c r="K475" s="19"/>
      <c r="L475" s="19"/>
      <c r="M475" s="19"/>
      <c r="N475" s="19"/>
      <c r="O475" s="19"/>
      <c r="P475" s="19"/>
      <c r="Q475" s="19"/>
      <c r="R475" s="19"/>
      <c r="S475" s="19"/>
      <c r="T475" s="19"/>
      <c r="U475" s="19"/>
      <c r="V475" s="19"/>
      <c r="W475" s="19"/>
      <c r="X475" s="19"/>
      <c r="Y475" s="19"/>
      <c r="Z475" s="19"/>
      <c r="AA475" s="19"/>
      <c r="AB475" s="21"/>
    </row>
    <row r="476" spans="1:28" ht="13.2">
      <c r="A476" s="20"/>
      <c r="B476" s="21"/>
      <c r="C476" s="21"/>
      <c r="D476" s="21"/>
      <c r="E476" s="21"/>
      <c r="F476" s="19"/>
      <c r="G476" s="19"/>
      <c r="H476" s="19"/>
      <c r="I476" s="19"/>
      <c r="J476" s="19"/>
      <c r="K476" s="19"/>
      <c r="L476" s="19"/>
      <c r="M476" s="19"/>
      <c r="N476" s="19"/>
      <c r="O476" s="19"/>
      <c r="P476" s="19"/>
      <c r="Q476" s="19"/>
      <c r="R476" s="19"/>
      <c r="S476" s="19"/>
      <c r="T476" s="19"/>
      <c r="U476" s="19"/>
      <c r="V476" s="19"/>
      <c r="W476" s="19"/>
      <c r="X476" s="19"/>
      <c r="Y476" s="19"/>
      <c r="Z476" s="19"/>
      <c r="AA476" s="19"/>
      <c r="AB476" s="21"/>
    </row>
    <row r="477" spans="1:28" ht="13.2">
      <c r="A477" s="20"/>
      <c r="B477" s="21"/>
      <c r="C477" s="21"/>
      <c r="D477" s="21"/>
      <c r="E477" s="21"/>
      <c r="F477" s="19"/>
      <c r="G477" s="19"/>
      <c r="H477" s="19"/>
      <c r="I477" s="19"/>
      <c r="J477" s="19"/>
      <c r="K477" s="19"/>
      <c r="L477" s="19"/>
      <c r="M477" s="19"/>
      <c r="N477" s="19"/>
      <c r="O477" s="19"/>
      <c r="P477" s="19"/>
      <c r="Q477" s="19"/>
      <c r="R477" s="19"/>
      <c r="S477" s="19"/>
      <c r="T477" s="19"/>
      <c r="U477" s="19"/>
      <c r="V477" s="19"/>
      <c r="W477" s="19"/>
      <c r="X477" s="19"/>
      <c r="Y477" s="19"/>
      <c r="Z477" s="19"/>
      <c r="AA477" s="19"/>
      <c r="AB477" s="21"/>
    </row>
    <row r="478" spans="1:28" ht="13.2">
      <c r="A478" s="20"/>
      <c r="B478" s="21"/>
      <c r="C478" s="21"/>
      <c r="D478" s="21"/>
      <c r="E478" s="21"/>
      <c r="F478" s="19"/>
      <c r="G478" s="19"/>
      <c r="H478" s="19"/>
      <c r="I478" s="19"/>
      <c r="J478" s="19"/>
      <c r="K478" s="19"/>
      <c r="L478" s="19"/>
      <c r="M478" s="19"/>
      <c r="N478" s="19"/>
      <c r="O478" s="19"/>
      <c r="P478" s="19"/>
      <c r="Q478" s="19"/>
      <c r="R478" s="19"/>
      <c r="S478" s="19"/>
      <c r="T478" s="19"/>
      <c r="U478" s="19"/>
      <c r="V478" s="19"/>
      <c r="W478" s="19"/>
      <c r="X478" s="19"/>
      <c r="Y478" s="19"/>
      <c r="Z478" s="19"/>
      <c r="AA478" s="19"/>
      <c r="AB478" s="21"/>
    </row>
    <row r="479" spans="1:28" ht="13.2">
      <c r="A479" s="20"/>
      <c r="B479" s="21"/>
      <c r="C479" s="21"/>
      <c r="D479" s="21"/>
      <c r="E479" s="21"/>
      <c r="F479" s="19"/>
      <c r="G479" s="19"/>
      <c r="H479" s="19"/>
      <c r="I479" s="19"/>
      <c r="J479" s="19"/>
      <c r="K479" s="19"/>
      <c r="L479" s="19"/>
      <c r="M479" s="19"/>
      <c r="N479" s="19"/>
      <c r="O479" s="19"/>
      <c r="P479" s="19"/>
      <c r="Q479" s="19"/>
      <c r="R479" s="19"/>
      <c r="S479" s="19"/>
      <c r="T479" s="19"/>
      <c r="U479" s="19"/>
      <c r="V479" s="19"/>
      <c r="W479" s="19"/>
      <c r="X479" s="19"/>
      <c r="Y479" s="19"/>
      <c r="Z479" s="19"/>
      <c r="AA479" s="19"/>
      <c r="AB479" s="21"/>
    </row>
    <row r="480" spans="1:28" ht="13.2">
      <c r="A480" s="20"/>
      <c r="B480" s="21"/>
      <c r="C480" s="21"/>
      <c r="D480" s="21"/>
      <c r="E480" s="21"/>
      <c r="F480" s="19"/>
      <c r="G480" s="19"/>
      <c r="H480" s="19"/>
      <c r="I480" s="19"/>
      <c r="J480" s="19"/>
      <c r="K480" s="19"/>
      <c r="L480" s="19"/>
      <c r="M480" s="19"/>
      <c r="N480" s="19"/>
      <c r="O480" s="19"/>
      <c r="P480" s="19"/>
      <c r="Q480" s="19"/>
      <c r="R480" s="19"/>
      <c r="S480" s="19"/>
      <c r="T480" s="19"/>
      <c r="U480" s="19"/>
      <c r="V480" s="19"/>
      <c r="W480" s="19"/>
      <c r="X480" s="19"/>
      <c r="Y480" s="19"/>
      <c r="Z480" s="19"/>
      <c r="AA480" s="19"/>
      <c r="AB480" s="21"/>
    </row>
    <row r="481" spans="1:28" ht="13.2">
      <c r="A481" s="20"/>
      <c r="B481" s="21"/>
      <c r="C481" s="21"/>
      <c r="D481" s="21"/>
      <c r="E481" s="21"/>
      <c r="F481" s="19"/>
      <c r="G481" s="19"/>
      <c r="H481" s="19"/>
      <c r="I481" s="19"/>
      <c r="J481" s="19"/>
      <c r="K481" s="19"/>
      <c r="L481" s="19"/>
      <c r="M481" s="19"/>
      <c r="N481" s="19"/>
      <c r="O481" s="19"/>
      <c r="P481" s="19"/>
      <c r="Q481" s="19"/>
      <c r="R481" s="19"/>
      <c r="S481" s="19"/>
      <c r="T481" s="19"/>
      <c r="U481" s="19"/>
      <c r="V481" s="19"/>
      <c r="W481" s="19"/>
      <c r="X481" s="19"/>
      <c r="Y481" s="19"/>
      <c r="Z481" s="19"/>
      <c r="AA481" s="19"/>
      <c r="AB481" s="21"/>
    </row>
    <row r="482" spans="1:28" ht="13.2">
      <c r="A482" s="20"/>
      <c r="B482" s="21"/>
      <c r="C482" s="21"/>
      <c r="D482" s="21"/>
      <c r="E482" s="21"/>
      <c r="F482" s="19"/>
      <c r="G482" s="19"/>
      <c r="H482" s="19"/>
      <c r="I482" s="19"/>
      <c r="J482" s="19"/>
      <c r="K482" s="19"/>
      <c r="L482" s="19"/>
      <c r="M482" s="19"/>
      <c r="N482" s="19"/>
      <c r="O482" s="19"/>
      <c r="P482" s="19"/>
      <c r="Q482" s="19"/>
      <c r="R482" s="19"/>
      <c r="S482" s="19"/>
      <c r="T482" s="19"/>
      <c r="U482" s="19"/>
      <c r="V482" s="19"/>
      <c r="W482" s="19"/>
      <c r="X482" s="19"/>
      <c r="Y482" s="19"/>
      <c r="Z482" s="19"/>
      <c r="AA482" s="19"/>
      <c r="AB482" s="21"/>
    </row>
    <row r="483" spans="1:28" ht="13.2">
      <c r="A483" s="20"/>
      <c r="B483" s="21"/>
      <c r="C483" s="21"/>
      <c r="D483" s="21"/>
      <c r="E483" s="21"/>
      <c r="F483" s="19"/>
      <c r="G483" s="19"/>
      <c r="H483" s="19"/>
      <c r="I483" s="19"/>
      <c r="J483" s="19"/>
      <c r="K483" s="19"/>
      <c r="L483" s="19"/>
      <c r="M483" s="19"/>
      <c r="N483" s="19"/>
      <c r="O483" s="19"/>
      <c r="P483" s="19"/>
      <c r="Q483" s="19"/>
      <c r="R483" s="19"/>
      <c r="S483" s="19"/>
      <c r="T483" s="19"/>
      <c r="U483" s="19"/>
      <c r="V483" s="19"/>
      <c r="W483" s="19"/>
      <c r="X483" s="19"/>
      <c r="Y483" s="19"/>
      <c r="Z483" s="19"/>
      <c r="AA483" s="19"/>
      <c r="AB483" s="21"/>
    </row>
    <row r="484" spans="1:28" ht="13.2">
      <c r="A484" s="20"/>
      <c r="B484" s="21"/>
      <c r="C484" s="21"/>
      <c r="D484" s="21"/>
      <c r="E484" s="21"/>
      <c r="F484" s="19"/>
      <c r="G484" s="19"/>
      <c r="H484" s="19"/>
      <c r="I484" s="19"/>
      <c r="J484" s="19"/>
      <c r="K484" s="19"/>
      <c r="L484" s="19"/>
      <c r="M484" s="19"/>
      <c r="N484" s="19"/>
      <c r="O484" s="19"/>
      <c r="P484" s="19"/>
      <c r="Q484" s="19"/>
      <c r="R484" s="19"/>
      <c r="S484" s="19"/>
      <c r="T484" s="19"/>
      <c r="U484" s="19"/>
      <c r="V484" s="19"/>
      <c r="W484" s="19"/>
      <c r="X484" s="19"/>
      <c r="Y484" s="19"/>
      <c r="Z484" s="19"/>
      <c r="AA484" s="19"/>
      <c r="AB484" s="21"/>
    </row>
    <row r="485" spans="1:28" ht="13.2">
      <c r="A485" s="20"/>
      <c r="B485" s="21"/>
      <c r="C485" s="21"/>
      <c r="D485" s="21"/>
      <c r="E485" s="21"/>
      <c r="F485" s="19"/>
      <c r="G485" s="19"/>
      <c r="H485" s="19"/>
      <c r="I485" s="19"/>
      <c r="J485" s="19"/>
      <c r="K485" s="19"/>
      <c r="L485" s="19"/>
      <c r="M485" s="19"/>
      <c r="N485" s="19"/>
      <c r="O485" s="19"/>
      <c r="P485" s="19"/>
      <c r="Q485" s="19"/>
      <c r="R485" s="19"/>
      <c r="S485" s="19"/>
      <c r="T485" s="19"/>
      <c r="U485" s="19"/>
      <c r="V485" s="19"/>
      <c r="W485" s="19"/>
      <c r="X485" s="19"/>
      <c r="Y485" s="19"/>
      <c r="Z485" s="19"/>
      <c r="AA485" s="19"/>
      <c r="AB485" s="21"/>
    </row>
    <row r="486" spans="1:28" ht="13.2">
      <c r="A486" s="20"/>
      <c r="B486" s="21"/>
      <c r="C486" s="21"/>
      <c r="D486" s="21"/>
      <c r="E486" s="21"/>
      <c r="F486" s="19"/>
      <c r="G486" s="19"/>
      <c r="H486" s="19"/>
      <c r="I486" s="19"/>
      <c r="J486" s="19"/>
      <c r="K486" s="19"/>
      <c r="L486" s="19"/>
      <c r="M486" s="19"/>
      <c r="N486" s="19"/>
      <c r="O486" s="19"/>
      <c r="P486" s="19"/>
      <c r="Q486" s="19"/>
      <c r="R486" s="19"/>
      <c r="S486" s="19"/>
      <c r="T486" s="19"/>
      <c r="U486" s="19"/>
      <c r="V486" s="19"/>
      <c r="W486" s="19"/>
      <c r="X486" s="19"/>
      <c r="Y486" s="19"/>
      <c r="Z486" s="19"/>
      <c r="AA486" s="19"/>
      <c r="AB486" s="21"/>
    </row>
    <row r="487" spans="1:28" ht="13.2">
      <c r="A487" s="20"/>
      <c r="B487" s="21"/>
      <c r="C487" s="21"/>
      <c r="D487" s="21"/>
      <c r="E487" s="21"/>
      <c r="F487" s="19"/>
      <c r="G487" s="19"/>
      <c r="H487" s="19"/>
      <c r="I487" s="19"/>
      <c r="J487" s="19"/>
      <c r="K487" s="19"/>
      <c r="L487" s="19"/>
      <c r="M487" s="19"/>
      <c r="N487" s="19"/>
      <c r="O487" s="19"/>
      <c r="P487" s="19"/>
      <c r="Q487" s="19"/>
      <c r="R487" s="19"/>
      <c r="S487" s="19"/>
      <c r="T487" s="19"/>
      <c r="U487" s="19"/>
      <c r="V487" s="19"/>
      <c r="W487" s="19"/>
      <c r="X487" s="19"/>
      <c r="Y487" s="19"/>
      <c r="Z487" s="19"/>
      <c r="AA487" s="19"/>
      <c r="AB487" s="21"/>
    </row>
    <row r="488" spans="1:28" ht="13.2">
      <c r="A488" s="20"/>
      <c r="B488" s="21"/>
      <c r="C488" s="21"/>
      <c r="D488" s="21"/>
      <c r="E488" s="21"/>
      <c r="F488" s="19"/>
      <c r="G488" s="19"/>
      <c r="H488" s="19"/>
      <c r="I488" s="19"/>
      <c r="J488" s="19"/>
      <c r="K488" s="19"/>
      <c r="L488" s="19"/>
      <c r="M488" s="19"/>
      <c r="N488" s="19"/>
      <c r="O488" s="19"/>
      <c r="P488" s="19"/>
      <c r="Q488" s="19"/>
      <c r="R488" s="19"/>
      <c r="S488" s="19"/>
      <c r="T488" s="19"/>
      <c r="U488" s="19"/>
      <c r="V488" s="19"/>
      <c r="W488" s="19"/>
      <c r="X488" s="19"/>
      <c r="Y488" s="19"/>
      <c r="Z488" s="19"/>
      <c r="AA488" s="19"/>
      <c r="AB488" s="21"/>
    </row>
    <row r="489" spans="1:28" ht="13.2">
      <c r="A489" s="20"/>
      <c r="B489" s="21"/>
      <c r="C489" s="21"/>
      <c r="D489" s="21"/>
      <c r="E489" s="21"/>
      <c r="F489" s="19"/>
      <c r="G489" s="19"/>
      <c r="H489" s="19"/>
      <c r="I489" s="19"/>
      <c r="J489" s="19"/>
      <c r="K489" s="19"/>
      <c r="L489" s="19"/>
      <c r="M489" s="19"/>
      <c r="N489" s="19"/>
      <c r="O489" s="19"/>
      <c r="P489" s="19"/>
      <c r="Q489" s="19"/>
      <c r="R489" s="19"/>
      <c r="S489" s="19"/>
      <c r="T489" s="19"/>
      <c r="U489" s="19"/>
      <c r="V489" s="19"/>
      <c r="W489" s="19"/>
      <c r="X489" s="19"/>
      <c r="Y489" s="19"/>
      <c r="Z489" s="19"/>
      <c r="AA489" s="19"/>
      <c r="AB489" s="21"/>
    </row>
    <row r="490" spans="1:28" ht="13.2">
      <c r="A490" s="20"/>
      <c r="B490" s="21"/>
      <c r="C490" s="21"/>
      <c r="D490" s="21"/>
      <c r="E490" s="21"/>
      <c r="F490" s="19"/>
      <c r="G490" s="19"/>
      <c r="H490" s="19"/>
      <c r="I490" s="19"/>
      <c r="J490" s="19"/>
      <c r="K490" s="19"/>
      <c r="L490" s="19"/>
      <c r="M490" s="19"/>
      <c r="N490" s="19"/>
      <c r="O490" s="19"/>
      <c r="P490" s="19"/>
      <c r="Q490" s="19"/>
      <c r="R490" s="19"/>
      <c r="S490" s="19"/>
      <c r="T490" s="19"/>
      <c r="U490" s="19"/>
      <c r="V490" s="19"/>
      <c r="W490" s="19"/>
      <c r="X490" s="19"/>
      <c r="Y490" s="19"/>
      <c r="Z490" s="19"/>
      <c r="AA490" s="19"/>
      <c r="AB490" s="21"/>
    </row>
    <row r="491" spans="1:28" ht="13.2">
      <c r="A491" s="20"/>
      <c r="B491" s="21"/>
      <c r="C491" s="21"/>
      <c r="D491" s="21"/>
      <c r="E491" s="21"/>
      <c r="F491" s="19"/>
      <c r="G491" s="19"/>
      <c r="H491" s="19"/>
      <c r="I491" s="19"/>
      <c r="J491" s="19"/>
      <c r="K491" s="19"/>
      <c r="L491" s="19"/>
      <c r="M491" s="19"/>
      <c r="N491" s="19"/>
      <c r="O491" s="19"/>
      <c r="P491" s="19"/>
      <c r="Q491" s="19"/>
      <c r="R491" s="19"/>
      <c r="S491" s="19"/>
      <c r="T491" s="19"/>
      <c r="U491" s="19"/>
      <c r="V491" s="19"/>
      <c r="W491" s="19"/>
      <c r="X491" s="19"/>
      <c r="Y491" s="19"/>
      <c r="Z491" s="19"/>
      <c r="AA491" s="19"/>
      <c r="AB491" s="21"/>
    </row>
    <row r="492" spans="1:28" ht="13.2">
      <c r="A492" s="20"/>
      <c r="B492" s="21"/>
      <c r="C492" s="21"/>
      <c r="D492" s="21"/>
      <c r="E492" s="21"/>
      <c r="F492" s="19"/>
      <c r="G492" s="19"/>
      <c r="H492" s="19"/>
      <c r="I492" s="19"/>
      <c r="J492" s="19"/>
      <c r="K492" s="19"/>
      <c r="L492" s="19"/>
      <c r="M492" s="19"/>
      <c r="N492" s="19"/>
      <c r="O492" s="19"/>
      <c r="P492" s="19"/>
      <c r="Q492" s="19"/>
      <c r="R492" s="19"/>
      <c r="S492" s="19"/>
      <c r="T492" s="19"/>
      <c r="U492" s="19"/>
      <c r="V492" s="19"/>
      <c r="W492" s="19"/>
      <c r="X492" s="19"/>
      <c r="Y492" s="19"/>
      <c r="Z492" s="19"/>
      <c r="AA492" s="19"/>
      <c r="AB492" s="21"/>
    </row>
    <row r="493" spans="1:28" ht="13.2">
      <c r="A493" s="20"/>
      <c r="B493" s="21"/>
      <c r="C493" s="21"/>
      <c r="D493" s="21"/>
      <c r="E493" s="21"/>
      <c r="F493" s="19"/>
      <c r="G493" s="19"/>
      <c r="H493" s="19"/>
      <c r="I493" s="19"/>
      <c r="J493" s="19"/>
      <c r="K493" s="19"/>
      <c r="L493" s="19"/>
      <c r="M493" s="19"/>
      <c r="N493" s="19"/>
      <c r="O493" s="19"/>
      <c r="P493" s="19"/>
      <c r="Q493" s="19"/>
      <c r="R493" s="19"/>
      <c r="S493" s="19"/>
      <c r="T493" s="19"/>
      <c r="U493" s="19"/>
      <c r="V493" s="19"/>
      <c r="W493" s="19"/>
      <c r="X493" s="19"/>
      <c r="Y493" s="19"/>
      <c r="Z493" s="19"/>
      <c r="AA493" s="19"/>
      <c r="AB493" s="21"/>
    </row>
    <row r="494" spans="1:28" ht="13.2">
      <c r="A494" s="20"/>
      <c r="B494" s="21"/>
      <c r="C494" s="21"/>
      <c r="D494" s="21"/>
      <c r="E494" s="21"/>
      <c r="F494" s="19"/>
      <c r="G494" s="19"/>
      <c r="H494" s="19"/>
      <c r="I494" s="19"/>
      <c r="J494" s="19"/>
      <c r="K494" s="19"/>
      <c r="L494" s="19"/>
      <c r="M494" s="19"/>
      <c r="N494" s="19"/>
      <c r="O494" s="19"/>
      <c r="P494" s="19"/>
      <c r="Q494" s="19"/>
      <c r="R494" s="19"/>
      <c r="S494" s="19"/>
      <c r="T494" s="19"/>
      <c r="U494" s="19"/>
      <c r="V494" s="19"/>
      <c r="W494" s="19"/>
      <c r="X494" s="19"/>
      <c r="Y494" s="19"/>
      <c r="Z494" s="19"/>
      <c r="AA494" s="19"/>
      <c r="AB494" s="21"/>
    </row>
    <row r="495" spans="1:28" ht="13.2">
      <c r="A495" s="20"/>
      <c r="B495" s="21"/>
      <c r="C495" s="21"/>
      <c r="D495" s="21"/>
      <c r="E495" s="21"/>
      <c r="F495" s="19"/>
      <c r="G495" s="19"/>
      <c r="H495" s="19"/>
      <c r="I495" s="19"/>
      <c r="J495" s="19"/>
      <c r="K495" s="19"/>
      <c r="L495" s="19"/>
      <c r="M495" s="19"/>
      <c r="N495" s="19"/>
      <c r="O495" s="19"/>
      <c r="P495" s="19"/>
      <c r="Q495" s="19"/>
      <c r="R495" s="19"/>
      <c r="S495" s="19"/>
      <c r="T495" s="19"/>
      <c r="U495" s="19"/>
      <c r="V495" s="19"/>
      <c r="W495" s="19"/>
      <c r="X495" s="19"/>
      <c r="Y495" s="19"/>
      <c r="Z495" s="19"/>
      <c r="AA495" s="19"/>
      <c r="AB495" s="21"/>
    </row>
    <row r="496" spans="1:28" ht="13.2">
      <c r="A496" s="20"/>
      <c r="B496" s="21"/>
      <c r="C496" s="21"/>
      <c r="D496" s="21"/>
      <c r="E496" s="21"/>
      <c r="F496" s="19"/>
      <c r="G496" s="19"/>
      <c r="H496" s="19"/>
      <c r="I496" s="19"/>
      <c r="J496" s="19"/>
      <c r="K496" s="19"/>
      <c r="L496" s="19"/>
      <c r="M496" s="19"/>
      <c r="N496" s="19"/>
      <c r="O496" s="19"/>
      <c r="P496" s="19"/>
      <c r="Q496" s="19"/>
      <c r="R496" s="19"/>
      <c r="S496" s="19"/>
      <c r="T496" s="19"/>
      <c r="U496" s="19"/>
      <c r="V496" s="19"/>
      <c r="W496" s="19"/>
      <c r="X496" s="19"/>
      <c r="Y496" s="19"/>
      <c r="Z496" s="19"/>
      <c r="AA496" s="19"/>
      <c r="AB496" s="21"/>
    </row>
    <row r="497" spans="1:28" ht="13.2">
      <c r="A497" s="20"/>
      <c r="B497" s="21"/>
      <c r="C497" s="21"/>
      <c r="D497" s="21"/>
      <c r="E497" s="21"/>
      <c r="F497" s="19"/>
      <c r="G497" s="19"/>
      <c r="H497" s="19"/>
      <c r="I497" s="19"/>
      <c r="J497" s="19"/>
      <c r="K497" s="19"/>
      <c r="L497" s="19"/>
      <c r="M497" s="19"/>
      <c r="N497" s="19"/>
      <c r="O497" s="19"/>
      <c r="P497" s="19"/>
      <c r="Q497" s="19"/>
      <c r="R497" s="19"/>
      <c r="S497" s="19"/>
      <c r="T497" s="19"/>
      <c r="U497" s="19"/>
      <c r="V497" s="19"/>
      <c r="W497" s="19"/>
      <c r="X497" s="19"/>
      <c r="Y497" s="19"/>
      <c r="Z497" s="19"/>
      <c r="AA497" s="19"/>
      <c r="AB497" s="21"/>
    </row>
    <row r="498" spans="1:28" ht="13.2">
      <c r="A498" s="20"/>
      <c r="B498" s="21"/>
      <c r="C498" s="21"/>
      <c r="D498" s="21"/>
      <c r="E498" s="21"/>
      <c r="F498" s="19"/>
      <c r="G498" s="19"/>
      <c r="H498" s="19"/>
      <c r="I498" s="19"/>
      <c r="J498" s="19"/>
      <c r="K498" s="19"/>
      <c r="L498" s="19"/>
      <c r="M498" s="19"/>
      <c r="N498" s="19"/>
      <c r="O498" s="19"/>
      <c r="P498" s="19"/>
      <c r="Q498" s="19"/>
      <c r="R498" s="19"/>
      <c r="S498" s="19"/>
      <c r="T498" s="19"/>
      <c r="U498" s="19"/>
      <c r="V498" s="19"/>
      <c r="W498" s="19"/>
      <c r="X498" s="19"/>
      <c r="Y498" s="19"/>
      <c r="Z498" s="19"/>
      <c r="AA498" s="19"/>
      <c r="AB498" s="21"/>
    </row>
    <row r="499" spans="1:28" ht="13.2">
      <c r="A499" s="20"/>
      <c r="B499" s="21"/>
      <c r="C499" s="21"/>
      <c r="D499" s="21"/>
      <c r="E499" s="21"/>
      <c r="F499" s="19"/>
      <c r="G499" s="19"/>
      <c r="H499" s="19"/>
      <c r="I499" s="19"/>
      <c r="J499" s="19"/>
      <c r="K499" s="19"/>
      <c r="L499" s="19"/>
      <c r="M499" s="19"/>
      <c r="N499" s="19"/>
      <c r="O499" s="19"/>
      <c r="P499" s="19"/>
      <c r="Q499" s="19"/>
      <c r="R499" s="19"/>
      <c r="S499" s="19"/>
      <c r="T499" s="19"/>
      <c r="U499" s="19"/>
      <c r="V499" s="19"/>
      <c r="W499" s="19"/>
      <c r="X499" s="19"/>
      <c r="Y499" s="19"/>
      <c r="Z499" s="19"/>
      <c r="AA499" s="19"/>
      <c r="AB499" s="21"/>
    </row>
    <row r="500" spans="1:28" ht="13.2">
      <c r="A500" s="20"/>
      <c r="B500" s="21"/>
      <c r="C500" s="21"/>
      <c r="D500" s="21"/>
      <c r="E500" s="21"/>
      <c r="F500" s="19"/>
      <c r="G500" s="19"/>
      <c r="H500" s="19"/>
      <c r="I500" s="19"/>
      <c r="J500" s="19"/>
      <c r="K500" s="19"/>
      <c r="L500" s="19"/>
      <c r="M500" s="19"/>
      <c r="N500" s="19"/>
      <c r="O500" s="19"/>
      <c r="P500" s="19"/>
      <c r="Q500" s="19"/>
      <c r="R500" s="19"/>
      <c r="S500" s="19"/>
      <c r="T500" s="19"/>
      <c r="U500" s="19"/>
      <c r="V500" s="19"/>
      <c r="W500" s="19"/>
      <c r="X500" s="19"/>
      <c r="Y500" s="19"/>
      <c r="Z500" s="19"/>
      <c r="AA500" s="19"/>
      <c r="AB500" s="21"/>
    </row>
    <row r="501" spans="1:28" ht="13.2">
      <c r="A501" s="20"/>
      <c r="B501" s="21"/>
      <c r="C501" s="21"/>
      <c r="D501" s="21"/>
      <c r="E501" s="21"/>
      <c r="F501" s="19"/>
      <c r="G501" s="19"/>
      <c r="H501" s="19"/>
      <c r="I501" s="19"/>
      <c r="J501" s="19"/>
      <c r="K501" s="19"/>
      <c r="L501" s="19"/>
      <c r="M501" s="19"/>
      <c r="N501" s="19"/>
      <c r="O501" s="19"/>
      <c r="P501" s="19"/>
      <c r="Q501" s="19"/>
      <c r="R501" s="19"/>
      <c r="S501" s="19"/>
      <c r="T501" s="19"/>
      <c r="U501" s="19"/>
      <c r="V501" s="19"/>
      <c r="W501" s="19"/>
      <c r="X501" s="19"/>
      <c r="Y501" s="19"/>
      <c r="Z501" s="19"/>
      <c r="AA501" s="19"/>
      <c r="AB501" s="21"/>
    </row>
    <row r="502" spans="1:28" ht="13.2">
      <c r="A502" s="20"/>
      <c r="B502" s="21"/>
      <c r="C502" s="21"/>
      <c r="D502" s="21"/>
      <c r="E502" s="21"/>
      <c r="F502" s="19"/>
      <c r="G502" s="19"/>
      <c r="H502" s="19"/>
      <c r="I502" s="19"/>
      <c r="J502" s="19"/>
      <c r="K502" s="19"/>
      <c r="L502" s="19"/>
      <c r="M502" s="19"/>
      <c r="N502" s="19"/>
      <c r="O502" s="19"/>
      <c r="P502" s="19"/>
      <c r="Q502" s="19"/>
      <c r="R502" s="19"/>
      <c r="S502" s="19"/>
      <c r="T502" s="19"/>
      <c r="U502" s="19"/>
      <c r="V502" s="19"/>
      <c r="W502" s="19"/>
      <c r="X502" s="19"/>
      <c r="Y502" s="19"/>
      <c r="Z502" s="19"/>
      <c r="AA502" s="19"/>
      <c r="AB502" s="21"/>
    </row>
    <row r="503" spans="1:28" ht="13.2">
      <c r="A503" s="20"/>
      <c r="B503" s="21"/>
      <c r="C503" s="21"/>
      <c r="D503" s="21"/>
      <c r="E503" s="21"/>
      <c r="F503" s="19"/>
      <c r="G503" s="19"/>
      <c r="H503" s="19"/>
      <c r="I503" s="19"/>
      <c r="J503" s="19"/>
      <c r="K503" s="19"/>
      <c r="L503" s="19"/>
      <c r="M503" s="19"/>
      <c r="N503" s="19"/>
      <c r="O503" s="19"/>
      <c r="P503" s="19"/>
      <c r="Q503" s="19"/>
      <c r="R503" s="19"/>
      <c r="S503" s="19"/>
      <c r="T503" s="19"/>
      <c r="U503" s="19"/>
      <c r="V503" s="19"/>
      <c r="W503" s="19"/>
      <c r="X503" s="19"/>
      <c r="Y503" s="19"/>
      <c r="Z503" s="19"/>
      <c r="AA503" s="19"/>
      <c r="AB503" s="21"/>
    </row>
    <row r="504" spans="1:28" ht="13.2">
      <c r="A504" s="20"/>
      <c r="B504" s="21"/>
      <c r="C504" s="21"/>
      <c r="D504" s="21"/>
      <c r="E504" s="21"/>
      <c r="F504" s="19"/>
      <c r="G504" s="19"/>
      <c r="H504" s="19"/>
      <c r="I504" s="19"/>
      <c r="J504" s="19"/>
      <c r="K504" s="19"/>
      <c r="L504" s="19"/>
      <c r="M504" s="19"/>
      <c r="N504" s="19"/>
      <c r="O504" s="19"/>
      <c r="P504" s="19"/>
      <c r="Q504" s="19"/>
      <c r="R504" s="19"/>
      <c r="S504" s="19"/>
      <c r="T504" s="19"/>
      <c r="U504" s="19"/>
      <c r="V504" s="19"/>
      <c r="W504" s="19"/>
      <c r="X504" s="19"/>
      <c r="Y504" s="19"/>
      <c r="Z504" s="19"/>
      <c r="AA504" s="19"/>
      <c r="AB504" s="21"/>
    </row>
    <row r="505" spans="1:28" ht="13.2">
      <c r="A505" s="20"/>
      <c r="B505" s="21"/>
      <c r="C505" s="21"/>
      <c r="D505" s="21"/>
      <c r="E505" s="21"/>
      <c r="F505" s="19"/>
      <c r="G505" s="19"/>
      <c r="H505" s="19"/>
      <c r="I505" s="19"/>
      <c r="J505" s="19"/>
      <c r="K505" s="19"/>
      <c r="L505" s="19"/>
      <c r="M505" s="19"/>
      <c r="N505" s="19"/>
      <c r="O505" s="19"/>
      <c r="P505" s="19"/>
      <c r="Q505" s="19"/>
      <c r="R505" s="19"/>
      <c r="S505" s="19"/>
      <c r="T505" s="19"/>
      <c r="U505" s="19"/>
      <c r="V505" s="19"/>
      <c r="W505" s="19"/>
      <c r="X505" s="19"/>
      <c r="Y505" s="19"/>
      <c r="Z505" s="19"/>
      <c r="AA505" s="19"/>
      <c r="AB505" s="21"/>
    </row>
    <row r="506" spans="1:28" ht="13.2">
      <c r="A506" s="20"/>
      <c r="B506" s="21"/>
      <c r="C506" s="21"/>
      <c r="D506" s="21"/>
      <c r="E506" s="21"/>
      <c r="F506" s="19"/>
      <c r="G506" s="19"/>
      <c r="H506" s="19"/>
      <c r="I506" s="19"/>
      <c r="J506" s="19"/>
      <c r="K506" s="19"/>
      <c r="L506" s="19"/>
      <c r="M506" s="19"/>
      <c r="N506" s="19"/>
      <c r="O506" s="19"/>
      <c r="P506" s="19"/>
      <c r="Q506" s="19"/>
      <c r="R506" s="19"/>
      <c r="S506" s="19"/>
      <c r="T506" s="19"/>
      <c r="U506" s="19"/>
      <c r="V506" s="19"/>
      <c r="W506" s="19"/>
      <c r="X506" s="19"/>
      <c r="Y506" s="19"/>
      <c r="Z506" s="19"/>
      <c r="AA506" s="19"/>
      <c r="AB506" s="21"/>
    </row>
    <row r="507" spans="1:28" ht="13.2">
      <c r="A507" s="20"/>
      <c r="B507" s="21"/>
      <c r="C507" s="21"/>
      <c r="D507" s="21"/>
      <c r="E507" s="21"/>
      <c r="F507" s="19"/>
      <c r="G507" s="19"/>
      <c r="H507" s="19"/>
      <c r="I507" s="19"/>
      <c r="J507" s="19"/>
      <c r="K507" s="19"/>
      <c r="L507" s="19"/>
      <c r="M507" s="19"/>
      <c r="N507" s="19"/>
      <c r="O507" s="19"/>
      <c r="P507" s="19"/>
      <c r="Q507" s="19"/>
      <c r="R507" s="19"/>
      <c r="S507" s="19"/>
      <c r="T507" s="19"/>
      <c r="U507" s="19"/>
      <c r="V507" s="19"/>
      <c r="W507" s="19"/>
      <c r="X507" s="19"/>
      <c r="Y507" s="19"/>
      <c r="Z507" s="19"/>
      <c r="AA507" s="19"/>
      <c r="AB507" s="21"/>
    </row>
    <row r="508" spans="1:28" ht="13.2">
      <c r="A508" s="20"/>
      <c r="B508" s="21"/>
      <c r="C508" s="21"/>
      <c r="D508" s="21"/>
      <c r="E508" s="21"/>
      <c r="F508" s="19"/>
      <c r="G508" s="19"/>
      <c r="H508" s="19"/>
      <c r="I508" s="19"/>
      <c r="J508" s="19"/>
      <c r="K508" s="19"/>
      <c r="L508" s="19"/>
      <c r="M508" s="19"/>
      <c r="N508" s="19"/>
      <c r="O508" s="19"/>
      <c r="P508" s="19"/>
      <c r="Q508" s="19"/>
      <c r="R508" s="19"/>
      <c r="S508" s="19"/>
      <c r="T508" s="19"/>
      <c r="U508" s="19"/>
      <c r="V508" s="19"/>
      <c r="W508" s="19"/>
      <c r="X508" s="19"/>
      <c r="Y508" s="19"/>
      <c r="Z508" s="19"/>
      <c r="AA508" s="19"/>
      <c r="AB508" s="21"/>
    </row>
    <row r="509" spans="1:28" ht="13.2">
      <c r="A509" s="20"/>
      <c r="B509" s="21"/>
      <c r="C509" s="21"/>
      <c r="D509" s="21"/>
      <c r="E509" s="21"/>
      <c r="F509" s="19"/>
      <c r="G509" s="19"/>
      <c r="H509" s="19"/>
      <c r="I509" s="19"/>
      <c r="J509" s="19"/>
      <c r="K509" s="19"/>
      <c r="L509" s="19"/>
      <c r="M509" s="19"/>
      <c r="N509" s="19"/>
      <c r="O509" s="19"/>
      <c r="P509" s="19"/>
      <c r="Q509" s="19"/>
      <c r="R509" s="19"/>
      <c r="S509" s="19"/>
      <c r="T509" s="19"/>
      <c r="U509" s="19"/>
      <c r="V509" s="19"/>
      <c r="W509" s="19"/>
      <c r="X509" s="19"/>
      <c r="Y509" s="19"/>
      <c r="Z509" s="19"/>
      <c r="AA509" s="19"/>
      <c r="AB509" s="21"/>
    </row>
    <row r="510" spans="1:28" ht="13.2">
      <c r="A510" s="20"/>
      <c r="B510" s="21"/>
      <c r="C510" s="21"/>
      <c r="D510" s="21"/>
      <c r="E510" s="21"/>
      <c r="F510" s="19"/>
      <c r="G510" s="19"/>
      <c r="H510" s="19"/>
      <c r="I510" s="19"/>
      <c r="J510" s="19"/>
      <c r="K510" s="19"/>
      <c r="L510" s="19"/>
      <c r="M510" s="19"/>
      <c r="N510" s="19"/>
      <c r="O510" s="19"/>
      <c r="P510" s="19"/>
      <c r="Q510" s="19"/>
      <c r="R510" s="19"/>
      <c r="S510" s="19"/>
      <c r="T510" s="19"/>
      <c r="U510" s="19"/>
      <c r="V510" s="19"/>
      <c r="W510" s="19"/>
      <c r="X510" s="19"/>
      <c r="Y510" s="19"/>
      <c r="Z510" s="19"/>
      <c r="AA510" s="19"/>
      <c r="AB510" s="21"/>
    </row>
    <row r="511" spans="1:28" ht="13.2">
      <c r="A511" s="20"/>
      <c r="B511" s="21"/>
      <c r="C511" s="21"/>
      <c r="D511" s="21"/>
      <c r="E511" s="21"/>
      <c r="F511" s="19"/>
      <c r="G511" s="19"/>
      <c r="H511" s="19"/>
      <c r="I511" s="19"/>
      <c r="J511" s="19"/>
      <c r="K511" s="19"/>
      <c r="L511" s="19"/>
      <c r="M511" s="19"/>
      <c r="N511" s="19"/>
      <c r="O511" s="19"/>
      <c r="P511" s="19"/>
      <c r="Q511" s="19"/>
      <c r="R511" s="19"/>
      <c r="S511" s="19"/>
      <c r="T511" s="19"/>
      <c r="U511" s="19"/>
      <c r="V511" s="19"/>
      <c r="W511" s="19"/>
      <c r="X511" s="19"/>
      <c r="Y511" s="19"/>
      <c r="Z511" s="19"/>
      <c r="AA511" s="19"/>
      <c r="AB511" s="21"/>
    </row>
    <row r="512" spans="1:28" ht="13.2">
      <c r="A512" s="20"/>
      <c r="B512" s="21"/>
      <c r="C512" s="21"/>
      <c r="D512" s="21"/>
      <c r="E512" s="21"/>
      <c r="F512" s="19"/>
      <c r="G512" s="19"/>
      <c r="H512" s="19"/>
      <c r="I512" s="19"/>
      <c r="J512" s="19"/>
      <c r="K512" s="19"/>
      <c r="L512" s="19"/>
      <c r="M512" s="19"/>
      <c r="N512" s="19"/>
      <c r="O512" s="19"/>
      <c r="P512" s="19"/>
      <c r="Q512" s="19"/>
      <c r="R512" s="19"/>
      <c r="S512" s="19"/>
      <c r="T512" s="19"/>
      <c r="U512" s="19"/>
      <c r="V512" s="19"/>
      <c r="W512" s="19"/>
      <c r="X512" s="19"/>
      <c r="Y512" s="19"/>
      <c r="Z512" s="19"/>
      <c r="AA512" s="19"/>
      <c r="AB512" s="21"/>
    </row>
    <row r="513" spans="1:28" ht="13.2">
      <c r="A513" s="20"/>
      <c r="B513" s="21"/>
      <c r="C513" s="21"/>
      <c r="D513" s="21"/>
      <c r="E513" s="21"/>
      <c r="F513" s="19"/>
      <c r="G513" s="19"/>
      <c r="H513" s="19"/>
      <c r="I513" s="19"/>
      <c r="J513" s="19"/>
      <c r="K513" s="19"/>
      <c r="L513" s="19"/>
      <c r="M513" s="19"/>
      <c r="N513" s="19"/>
      <c r="O513" s="19"/>
      <c r="P513" s="19"/>
      <c r="Q513" s="19"/>
      <c r="R513" s="19"/>
      <c r="S513" s="19"/>
      <c r="T513" s="19"/>
      <c r="U513" s="19"/>
      <c r="V513" s="19"/>
      <c r="W513" s="19"/>
      <c r="X513" s="19"/>
      <c r="Y513" s="19"/>
      <c r="Z513" s="19"/>
      <c r="AA513" s="19"/>
      <c r="AB513" s="21"/>
    </row>
    <row r="514" spans="1:28" ht="13.2">
      <c r="A514" s="20"/>
      <c r="B514" s="21"/>
      <c r="C514" s="21"/>
      <c r="D514" s="21"/>
      <c r="E514" s="21"/>
      <c r="F514" s="19"/>
      <c r="G514" s="19"/>
      <c r="H514" s="19"/>
      <c r="I514" s="19"/>
      <c r="J514" s="19"/>
      <c r="K514" s="19"/>
      <c r="L514" s="19"/>
      <c r="M514" s="19"/>
      <c r="N514" s="19"/>
      <c r="O514" s="19"/>
      <c r="P514" s="19"/>
      <c r="Q514" s="19"/>
      <c r="R514" s="19"/>
      <c r="S514" s="19"/>
      <c r="T514" s="19"/>
      <c r="U514" s="19"/>
      <c r="V514" s="19"/>
      <c r="W514" s="19"/>
      <c r="X514" s="19"/>
      <c r="Y514" s="19"/>
      <c r="Z514" s="19"/>
      <c r="AA514" s="19"/>
      <c r="AB514" s="21"/>
    </row>
    <row r="515" spans="1:28" ht="13.2">
      <c r="A515" s="20"/>
      <c r="B515" s="21"/>
      <c r="C515" s="21"/>
      <c r="D515" s="21"/>
      <c r="E515" s="21"/>
      <c r="F515" s="19"/>
      <c r="G515" s="19"/>
      <c r="H515" s="19"/>
      <c r="I515" s="19"/>
      <c r="J515" s="19"/>
      <c r="K515" s="19"/>
      <c r="L515" s="19"/>
      <c r="M515" s="19"/>
      <c r="N515" s="19"/>
      <c r="O515" s="19"/>
      <c r="P515" s="19"/>
      <c r="Q515" s="19"/>
      <c r="R515" s="19"/>
      <c r="S515" s="19"/>
      <c r="T515" s="19"/>
      <c r="U515" s="19"/>
      <c r="V515" s="19"/>
      <c r="W515" s="19"/>
      <c r="X515" s="19"/>
      <c r="Y515" s="19"/>
      <c r="Z515" s="19"/>
      <c r="AA515" s="19"/>
      <c r="AB515" s="21"/>
    </row>
    <row r="516" spans="1:28" ht="13.2">
      <c r="A516" s="20"/>
      <c r="B516" s="21"/>
      <c r="C516" s="21"/>
      <c r="D516" s="21"/>
      <c r="E516" s="21"/>
      <c r="F516" s="19"/>
      <c r="G516" s="19"/>
      <c r="H516" s="19"/>
      <c r="I516" s="19"/>
      <c r="J516" s="19"/>
      <c r="K516" s="19"/>
      <c r="L516" s="19"/>
      <c r="M516" s="19"/>
      <c r="N516" s="19"/>
      <c r="O516" s="19"/>
      <c r="P516" s="19"/>
      <c r="Q516" s="19"/>
      <c r="R516" s="19"/>
      <c r="S516" s="19"/>
      <c r="T516" s="19"/>
      <c r="U516" s="19"/>
      <c r="V516" s="19"/>
      <c r="W516" s="19"/>
      <c r="X516" s="19"/>
      <c r="Y516" s="19"/>
      <c r="Z516" s="19"/>
      <c r="AA516" s="19"/>
      <c r="AB516" s="21"/>
    </row>
    <row r="517" spans="1:28" ht="13.2">
      <c r="A517" s="20"/>
      <c r="B517" s="21"/>
      <c r="C517" s="21"/>
      <c r="D517" s="21"/>
      <c r="E517" s="21"/>
      <c r="F517" s="19"/>
      <c r="G517" s="19"/>
      <c r="H517" s="19"/>
      <c r="I517" s="19"/>
      <c r="J517" s="19"/>
      <c r="K517" s="19"/>
      <c r="L517" s="19"/>
      <c r="M517" s="19"/>
      <c r="N517" s="19"/>
      <c r="O517" s="19"/>
      <c r="P517" s="19"/>
      <c r="Q517" s="19"/>
      <c r="R517" s="19"/>
      <c r="S517" s="19"/>
      <c r="T517" s="19"/>
      <c r="U517" s="19"/>
      <c r="V517" s="19"/>
      <c r="W517" s="19"/>
      <c r="X517" s="19"/>
      <c r="Y517" s="19"/>
      <c r="Z517" s="19"/>
      <c r="AA517" s="19"/>
      <c r="AB517" s="21"/>
    </row>
    <row r="518" spans="1:28" ht="13.2">
      <c r="A518" s="20"/>
      <c r="B518" s="21"/>
      <c r="C518" s="21"/>
      <c r="D518" s="21"/>
      <c r="E518" s="21"/>
      <c r="F518" s="19"/>
      <c r="G518" s="19"/>
      <c r="H518" s="19"/>
      <c r="I518" s="19"/>
      <c r="J518" s="19"/>
      <c r="K518" s="19"/>
      <c r="L518" s="19"/>
      <c r="M518" s="19"/>
      <c r="N518" s="19"/>
      <c r="O518" s="19"/>
      <c r="P518" s="19"/>
      <c r="Q518" s="19"/>
      <c r="R518" s="19"/>
      <c r="S518" s="19"/>
      <c r="T518" s="19"/>
      <c r="U518" s="19"/>
      <c r="V518" s="19"/>
      <c r="W518" s="19"/>
      <c r="X518" s="19"/>
      <c r="Y518" s="19"/>
      <c r="Z518" s="19"/>
      <c r="AA518" s="19"/>
      <c r="AB518" s="21"/>
    </row>
    <row r="519" spans="1:28" ht="13.2">
      <c r="A519" s="20"/>
      <c r="B519" s="21"/>
      <c r="C519" s="21"/>
      <c r="D519" s="21"/>
      <c r="E519" s="21"/>
      <c r="F519" s="19"/>
      <c r="G519" s="19"/>
      <c r="H519" s="19"/>
      <c r="I519" s="19"/>
      <c r="J519" s="19"/>
      <c r="K519" s="19"/>
      <c r="L519" s="19"/>
      <c r="M519" s="19"/>
      <c r="N519" s="19"/>
      <c r="O519" s="19"/>
      <c r="P519" s="19"/>
      <c r="Q519" s="19"/>
      <c r="R519" s="19"/>
      <c r="S519" s="19"/>
      <c r="T519" s="19"/>
      <c r="U519" s="19"/>
      <c r="V519" s="19"/>
      <c r="W519" s="19"/>
      <c r="X519" s="19"/>
      <c r="Y519" s="19"/>
      <c r="Z519" s="19"/>
      <c r="AA519" s="19"/>
      <c r="AB519" s="21"/>
    </row>
    <row r="520" spans="1:28" ht="13.2">
      <c r="A520" s="20"/>
      <c r="B520" s="21"/>
      <c r="C520" s="21"/>
      <c r="D520" s="21"/>
      <c r="E520" s="21"/>
      <c r="F520" s="19"/>
      <c r="G520" s="19"/>
      <c r="H520" s="19"/>
      <c r="I520" s="19"/>
      <c r="J520" s="19"/>
      <c r="K520" s="19"/>
      <c r="L520" s="19"/>
      <c r="M520" s="19"/>
      <c r="N520" s="19"/>
      <c r="O520" s="19"/>
      <c r="P520" s="19"/>
      <c r="Q520" s="19"/>
      <c r="R520" s="19"/>
      <c r="S520" s="19"/>
      <c r="T520" s="19"/>
      <c r="U520" s="19"/>
      <c r="V520" s="19"/>
      <c r="W520" s="19"/>
      <c r="X520" s="19"/>
      <c r="Y520" s="19"/>
      <c r="Z520" s="19"/>
      <c r="AA520" s="19"/>
      <c r="AB520" s="21"/>
    </row>
    <row r="521" spans="1:28" ht="13.2">
      <c r="A521" s="20"/>
      <c r="B521" s="21"/>
      <c r="C521" s="21"/>
      <c r="D521" s="21"/>
      <c r="E521" s="21"/>
      <c r="F521" s="19"/>
      <c r="G521" s="19"/>
      <c r="H521" s="19"/>
      <c r="I521" s="19"/>
      <c r="J521" s="19"/>
      <c r="K521" s="19"/>
      <c r="L521" s="19"/>
      <c r="M521" s="19"/>
      <c r="N521" s="19"/>
      <c r="O521" s="19"/>
      <c r="P521" s="19"/>
      <c r="Q521" s="19"/>
      <c r="R521" s="19"/>
      <c r="S521" s="19"/>
      <c r="T521" s="19"/>
      <c r="U521" s="19"/>
      <c r="V521" s="19"/>
      <c r="W521" s="19"/>
      <c r="X521" s="19"/>
      <c r="Y521" s="19"/>
      <c r="Z521" s="19"/>
      <c r="AA521" s="19"/>
      <c r="AB521" s="21"/>
    </row>
    <row r="522" spans="1:28" ht="13.2">
      <c r="A522" s="20"/>
      <c r="B522" s="21"/>
      <c r="C522" s="21"/>
      <c r="D522" s="21"/>
      <c r="E522" s="21"/>
      <c r="F522" s="19"/>
      <c r="G522" s="19"/>
      <c r="H522" s="19"/>
      <c r="I522" s="19"/>
      <c r="J522" s="19"/>
      <c r="K522" s="19"/>
      <c r="L522" s="19"/>
      <c r="M522" s="19"/>
      <c r="N522" s="19"/>
      <c r="O522" s="19"/>
      <c r="P522" s="19"/>
      <c r="Q522" s="19"/>
      <c r="R522" s="19"/>
      <c r="S522" s="19"/>
      <c r="T522" s="19"/>
      <c r="U522" s="19"/>
      <c r="V522" s="19"/>
      <c r="W522" s="19"/>
      <c r="X522" s="19"/>
      <c r="Y522" s="19"/>
      <c r="Z522" s="19"/>
      <c r="AA522" s="19"/>
      <c r="AB522" s="21"/>
    </row>
    <row r="523" spans="1:28" ht="13.2">
      <c r="A523" s="20"/>
      <c r="B523" s="21"/>
      <c r="C523" s="21"/>
      <c r="D523" s="21"/>
      <c r="E523" s="21"/>
      <c r="F523" s="19"/>
      <c r="G523" s="19"/>
      <c r="H523" s="19"/>
      <c r="I523" s="19"/>
      <c r="J523" s="19"/>
      <c r="K523" s="19"/>
      <c r="L523" s="19"/>
      <c r="M523" s="19"/>
      <c r="N523" s="19"/>
      <c r="O523" s="19"/>
      <c r="P523" s="19"/>
      <c r="Q523" s="19"/>
      <c r="R523" s="19"/>
      <c r="S523" s="19"/>
      <c r="T523" s="19"/>
      <c r="U523" s="19"/>
      <c r="V523" s="19"/>
      <c r="W523" s="19"/>
      <c r="X523" s="19"/>
      <c r="Y523" s="19"/>
      <c r="Z523" s="19"/>
      <c r="AA523" s="19"/>
      <c r="AB523" s="21"/>
    </row>
    <row r="524" spans="1:28" ht="13.2">
      <c r="A524" s="20"/>
      <c r="B524" s="21"/>
      <c r="C524" s="21"/>
      <c r="D524" s="21"/>
      <c r="E524" s="21"/>
      <c r="F524" s="19"/>
      <c r="G524" s="19"/>
      <c r="H524" s="19"/>
      <c r="I524" s="19"/>
      <c r="J524" s="19"/>
      <c r="K524" s="19"/>
      <c r="L524" s="19"/>
      <c r="M524" s="19"/>
      <c r="N524" s="19"/>
      <c r="O524" s="19"/>
      <c r="P524" s="19"/>
      <c r="Q524" s="19"/>
      <c r="R524" s="19"/>
      <c r="S524" s="19"/>
      <c r="T524" s="19"/>
      <c r="U524" s="19"/>
      <c r="V524" s="19"/>
      <c r="W524" s="19"/>
      <c r="X524" s="19"/>
      <c r="Y524" s="19"/>
      <c r="Z524" s="19"/>
      <c r="AA524" s="19"/>
      <c r="AB524" s="21"/>
    </row>
    <row r="525" spans="1:28" ht="13.2">
      <c r="A525" s="20"/>
      <c r="B525" s="21"/>
      <c r="C525" s="21"/>
      <c r="D525" s="21"/>
      <c r="E525" s="21"/>
      <c r="F525" s="19"/>
      <c r="G525" s="19"/>
      <c r="H525" s="19"/>
      <c r="I525" s="19"/>
      <c r="J525" s="19"/>
      <c r="K525" s="19"/>
      <c r="L525" s="19"/>
      <c r="M525" s="19"/>
      <c r="N525" s="19"/>
      <c r="O525" s="19"/>
      <c r="P525" s="19"/>
      <c r="Q525" s="19"/>
      <c r="R525" s="19"/>
      <c r="S525" s="19"/>
      <c r="T525" s="19"/>
      <c r="U525" s="19"/>
      <c r="V525" s="19"/>
      <c r="W525" s="19"/>
      <c r="X525" s="19"/>
      <c r="Y525" s="19"/>
      <c r="Z525" s="19"/>
      <c r="AA525" s="19"/>
      <c r="AB525" s="21"/>
    </row>
    <row r="526" spans="1:28" ht="13.2">
      <c r="A526" s="20"/>
      <c r="B526" s="21"/>
      <c r="C526" s="21"/>
      <c r="D526" s="21"/>
      <c r="E526" s="21"/>
      <c r="F526" s="19"/>
      <c r="G526" s="19"/>
      <c r="H526" s="19"/>
      <c r="I526" s="19"/>
      <c r="J526" s="19"/>
      <c r="K526" s="19"/>
      <c r="L526" s="19"/>
      <c r="M526" s="19"/>
      <c r="N526" s="19"/>
      <c r="O526" s="19"/>
      <c r="P526" s="19"/>
      <c r="Q526" s="19"/>
      <c r="R526" s="19"/>
      <c r="S526" s="19"/>
      <c r="T526" s="19"/>
      <c r="U526" s="19"/>
      <c r="V526" s="19"/>
      <c r="W526" s="19"/>
      <c r="X526" s="19"/>
      <c r="Y526" s="19"/>
      <c r="Z526" s="19"/>
      <c r="AA526" s="19"/>
      <c r="AB526" s="21"/>
    </row>
    <row r="527" spans="1:28" ht="13.2">
      <c r="A527" s="20"/>
      <c r="B527" s="21"/>
      <c r="C527" s="21"/>
      <c r="D527" s="21"/>
      <c r="E527" s="21"/>
      <c r="F527" s="19"/>
      <c r="G527" s="19"/>
      <c r="H527" s="19"/>
      <c r="I527" s="19"/>
      <c r="J527" s="19"/>
      <c r="K527" s="19"/>
      <c r="L527" s="19"/>
      <c r="M527" s="19"/>
      <c r="N527" s="19"/>
      <c r="O527" s="19"/>
      <c r="P527" s="19"/>
      <c r="Q527" s="19"/>
      <c r="R527" s="19"/>
      <c r="S527" s="19"/>
      <c r="T527" s="19"/>
      <c r="U527" s="19"/>
      <c r="V527" s="19"/>
      <c r="W527" s="19"/>
      <c r="X527" s="19"/>
      <c r="Y527" s="19"/>
      <c r="Z527" s="19"/>
      <c r="AA527" s="19"/>
      <c r="AB527" s="21"/>
    </row>
    <row r="528" spans="1:28" ht="13.2">
      <c r="A528" s="20"/>
      <c r="B528" s="21"/>
      <c r="C528" s="21"/>
      <c r="D528" s="21"/>
      <c r="E528" s="21"/>
      <c r="F528" s="19"/>
      <c r="G528" s="19"/>
      <c r="H528" s="19"/>
      <c r="I528" s="19"/>
      <c r="J528" s="19"/>
      <c r="K528" s="19"/>
      <c r="L528" s="19"/>
      <c r="M528" s="19"/>
      <c r="N528" s="19"/>
      <c r="O528" s="19"/>
      <c r="P528" s="19"/>
      <c r="Q528" s="19"/>
      <c r="R528" s="19"/>
      <c r="S528" s="19"/>
      <c r="T528" s="19"/>
      <c r="U528" s="19"/>
      <c r="V528" s="19"/>
      <c r="W528" s="19"/>
      <c r="X528" s="19"/>
      <c r="Y528" s="19"/>
      <c r="Z528" s="19"/>
      <c r="AA528" s="19"/>
      <c r="AB528" s="21"/>
    </row>
    <row r="529" spans="1:28" ht="13.2">
      <c r="A529" s="20"/>
      <c r="B529" s="21"/>
      <c r="C529" s="21"/>
      <c r="D529" s="21"/>
      <c r="E529" s="21"/>
      <c r="F529" s="19"/>
      <c r="G529" s="19"/>
      <c r="H529" s="19"/>
      <c r="I529" s="19"/>
      <c r="J529" s="19"/>
      <c r="K529" s="19"/>
      <c r="L529" s="19"/>
      <c r="M529" s="19"/>
      <c r="N529" s="19"/>
      <c r="O529" s="19"/>
      <c r="P529" s="19"/>
      <c r="Q529" s="19"/>
      <c r="R529" s="19"/>
      <c r="S529" s="19"/>
      <c r="T529" s="19"/>
      <c r="U529" s="19"/>
      <c r="V529" s="19"/>
      <c r="W529" s="19"/>
      <c r="X529" s="19"/>
      <c r="Y529" s="19"/>
      <c r="Z529" s="19"/>
      <c r="AA529" s="19"/>
      <c r="AB529" s="21"/>
    </row>
    <row r="530" spans="1:28" ht="13.2">
      <c r="A530" s="20"/>
      <c r="B530" s="21"/>
      <c r="C530" s="21"/>
      <c r="D530" s="21"/>
      <c r="E530" s="21"/>
      <c r="F530" s="19"/>
      <c r="G530" s="19"/>
      <c r="H530" s="19"/>
      <c r="I530" s="19"/>
      <c r="J530" s="19"/>
      <c r="K530" s="19"/>
      <c r="L530" s="19"/>
      <c r="M530" s="19"/>
      <c r="N530" s="19"/>
      <c r="O530" s="19"/>
      <c r="P530" s="19"/>
      <c r="Q530" s="19"/>
      <c r="R530" s="19"/>
      <c r="S530" s="19"/>
      <c r="T530" s="19"/>
      <c r="U530" s="19"/>
      <c r="V530" s="19"/>
      <c r="W530" s="19"/>
      <c r="X530" s="19"/>
      <c r="Y530" s="19"/>
      <c r="Z530" s="19"/>
      <c r="AA530" s="19"/>
      <c r="AB530" s="21"/>
    </row>
    <row r="531" spans="1:28" ht="13.2">
      <c r="A531" s="20"/>
      <c r="B531" s="21"/>
      <c r="C531" s="21"/>
      <c r="D531" s="21"/>
      <c r="E531" s="21"/>
      <c r="F531" s="19"/>
      <c r="G531" s="19"/>
      <c r="H531" s="19"/>
      <c r="I531" s="19"/>
      <c r="J531" s="19"/>
      <c r="K531" s="19"/>
      <c r="L531" s="19"/>
      <c r="M531" s="19"/>
      <c r="N531" s="19"/>
      <c r="O531" s="19"/>
      <c r="P531" s="19"/>
      <c r="Q531" s="19"/>
      <c r="R531" s="19"/>
      <c r="S531" s="19"/>
      <c r="T531" s="19"/>
      <c r="U531" s="19"/>
      <c r="V531" s="19"/>
      <c r="W531" s="19"/>
      <c r="X531" s="19"/>
      <c r="Y531" s="19"/>
      <c r="Z531" s="19"/>
      <c r="AA531" s="19"/>
      <c r="AB531" s="21"/>
    </row>
    <row r="532" spans="1:28" ht="13.2">
      <c r="A532" s="20"/>
      <c r="B532" s="21"/>
      <c r="C532" s="21"/>
      <c r="D532" s="21"/>
      <c r="E532" s="21"/>
      <c r="F532" s="19"/>
      <c r="G532" s="19"/>
      <c r="H532" s="19"/>
      <c r="I532" s="19"/>
      <c r="J532" s="19"/>
      <c r="K532" s="19"/>
      <c r="L532" s="19"/>
      <c r="M532" s="19"/>
      <c r="N532" s="19"/>
      <c r="O532" s="19"/>
      <c r="P532" s="19"/>
      <c r="Q532" s="19"/>
      <c r="R532" s="19"/>
      <c r="S532" s="19"/>
      <c r="T532" s="19"/>
      <c r="U532" s="19"/>
      <c r="V532" s="19"/>
      <c r="W532" s="19"/>
      <c r="X532" s="19"/>
      <c r="Y532" s="19"/>
      <c r="Z532" s="19"/>
      <c r="AA532" s="19"/>
      <c r="AB532" s="21"/>
    </row>
    <row r="533" spans="1:28" ht="13.2">
      <c r="A533" s="20"/>
      <c r="B533" s="21"/>
      <c r="C533" s="21"/>
      <c r="D533" s="21"/>
      <c r="E533" s="21"/>
      <c r="F533" s="19"/>
      <c r="G533" s="19"/>
      <c r="H533" s="19"/>
      <c r="I533" s="19"/>
      <c r="J533" s="19"/>
      <c r="K533" s="19"/>
      <c r="L533" s="19"/>
      <c r="M533" s="19"/>
      <c r="N533" s="19"/>
      <c r="O533" s="19"/>
      <c r="P533" s="19"/>
      <c r="Q533" s="19"/>
      <c r="R533" s="19"/>
      <c r="S533" s="19"/>
      <c r="T533" s="19"/>
      <c r="U533" s="19"/>
      <c r="V533" s="19"/>
      <c r="W533" s="19"/>
      <c r="X533" s="19"/>
      <c r="Y533" s="19"/>
      <c r="Z533" s="19"/>
      <c r="AA533" s="19"/>
      <c r="AB533" s="21"/>
    </row>
    <row r="534" spans="1:28" ht="13.2">
      <c r="A534" s="20"/>
      <c r="B534" s="21"/>
      <c r="C534" s="21"/>
      <c r="D534" s="21"/>
      <c r="E534" s="21"/>
      <c r="F534" s="19"/>
      <c r="G534" s="19"/>
      <c r="H534" s="19"/>
      <c r="I534" s="19"/>
      <c r="J534" s="19"/>
      <c r="K534" s="19"/>
      <c r="L534" s="19"/>
      <c r="M534" s="19"/>
      <c r="N534" s="19"/>
      <c r="O534" s="19"/>
      <c r="P534" s="19"/>
      <c r="Q534" s="19"/>
      <c r="R534" s="19"/>
      <c r="S534" s="19"/>
      <c r="T534" s="19"/>
      <c r="U534" s="19"/>
      <c r="V534" s="19"/>
      <c r="W534" s="19"/>
      <c r="X534" s="19"/>
      <c r="Y534" s="19"/>
      <c r="Z534" s="19"/>
      <c r="AA534" s="19"/>
      <c r="AB534" s="21"/>
    </row>
    <row r="535" spans="1:28" ht="13.2">
      <c r="A535" s="20"/>
      <c r="B535" s="21"/>
      <c r="C535" s="21"/>
      <c r="D535" s="21"/>
      <c r="E535" s="21"/>
      <c r="F535" s="19"/>
      <c r="G535" s="19"/>
      <c r="H535" s="19"/>
      <c r="I535" s="19"/>
      <c r="J535" s="19"/>
      <c r="K535" s="19"/>
      <c r="L535" s="19"/>
      <c r="M535" s="19"/>
      <c r="N535" s="19"/>
      <c r="O535" s="19"/>
      <c r="P535" s="19"/>
      <c r="Q535" s="19"/>
      <c r="R535" s="19"/>
      <c r="S535" s="19"/>
      <c r="T535" s="19"/>
      <c r="U535" s="19"/>
      <c r="V535" s="19"/>
      <c r="W535" s="19"/>
      <c r="X535" s="19"/>
      <c r="Y535" s="19"/>
      <c r="Z535" s="19"/>
      <c r="AA535" s="19"/>
      <c r="AB535" s="21"/>
    </row>
    <row r="536" spans="1:28" ht="13.2">
      <c r="A536" s="20"/>
      <c r="B536" s="21"/>
      <c r="C536" s="21"/>
      <c r="D536" s="21"/>
      <c r="E536" s="21"/>
      <c r="F536" s="19"/>
      <c r="G536" s="19"/>
      <c r="H536" s="19"/>
      <c r="I536" s="19"/>
      <c r="J536" s="19"/>
      <c r="K536" s="19"/>
      <c r="L536" s="19"/>
      <c r="M536" s="19"/>
      <c r="N536" s="19"/>
      <c r="O536" s="19"/>
      <c r="P536" s="19"/>
      <c r="Q536" s="19"/>
      <c r="R536" s="19"/>
      <c r="S536" s="19"/>
      <c r="T536" s="19"/>
      <c r="U536" s="19"/>
      <c r="V536" s="19"/>
      <c r="W536" s="19"/>
      <c r="X536" s="19"/>
      <c r="Y536" s="19"/>
      <c r="Z536" s="19"/>
      <c r="AA536" s="19"/>
      <c r="AB536" s="21"/>
    </row>
    <row r="537" spans="1:28" ht="13.2">
      <c r="A537" s="20"/>
      <c r="B537" s="21"/>
      <c r="C537" s="21"/>
      <c r="D537" s="21"/>
      <c r="E537" s="21"/>
      <c r="F537" s="19"/>
      <c r="G537" s="19"/>
      <c r="H537" s="19"/>
      <c r="I537" s="19"/>
      <c r="J537" s="19"/>
      <c r="K537" s="19"/>
      <c r="L537" s="19"/>
      <c r="M537" s="19"/>
      <c r="N537" s="19"/>
      <c r="O537" s="19"/>
      <c r="P537" s="19"/>
      <c r="Q537" s="19"/>
      <c r="R537" s="19"/>
      <c r="S537" s="19"/>
      <c r="T537" s="19"/>
      <c r="U537" s="19"/>
      <c r="V537" s="19"/>
      <c r="W537" s="19"/>
      <c r="X537" s="19"/>
      <c r="Y537" s="19"/>
      <c r="Z537" s="19"/>
      <c r="AA537" s="19"/>
      <c r="AB537" s="21"/>
    </row>
    <row r="538" spans="1:28" ht="13.2">
      <c r="A538" s="20"/>
      <c r="B538" s="21"/>
      <c r="C538" s="21"/>
      <c r="D538" s="21"/>
      <c r="E538" s="21"/>
      <c r="F538" s="19"/>
      <c r="G538" s="19"/>
      <c r="H538" s="19"/>
      <c r="I538" s="19"/>
      <c r="J538" s="19"/>
      <c r="K538" s="19"/>
      <c r="L538" s="19"/>
      <c r="M538" s="19"/>
      <c r="N538" s="19"/>
      <c r="O538" s="19"/>
      <c r="P538" s="19"/>
      <c r="Q538" s="19"/>
      <c r="R538" s="19"/>
      <c r="S538" s="19"/>
      <c r="T538" s="19"/>
      <c r="U538" s="19"/>
      <c r="V538" s="19"/>
      <c r="W538" s="19"/>
      <c r="X538" s="19"/>
      <c r="Y538" s="19"/>
      <c r="Z538" s="19"/>
      <c r="AA538" s="19"/>
      <c r="AB538" s="21"/>
    </row>
    <row r="539" spans="1:28" ht="13.2">
      <c r="A539" s="20"/>
      <c r="B539" s="21"/>
      <c r="C539" s="21"/>
      <c r="D539" s="21"/>
      <c r="E539" s="21"/>
      <c r="F539" s="19"/>
      <c r="G539" s="19"/>
      <c r="H539" s="19"/>
      <c r="I539" s="19"/>
      <c r="J539" s="19"/>
      <c r="K539" s="19"/>
      <c r="L539" s="19"/>
      <c r="M539" s="19"/>
      <c r="N539" s="19"/>
      <c r="O539" s="19"/>
      <c r="P539" s="19"/>
      <c r="Q539" s="19"/>
      <c r="R539" s="19"/>
      <c r="S539" s="19"/>
      <c r="T539" s="19"/>
      <c r="U539" s="19"/>
      <c r="V539" s="19"/>
      <c r="W539" s="19"/>
      <c r="X539" s="19"/>
      <c r="Y539" s="19"/>
      <c r="Z539" s="19"/>
      <c r="AA539" s="19"/>
      <c r="AB539" s="21"/>
    </row>
    <row r="540" spans="1:28" ht="13.2">
      <c r="A540" s="20"/>
      <c r="B540" s="21"/>
      <c r="C540" s="21"/>
      <c r="D540" s="21"/>
      <c r="E540" s="21"/>
      <c r="F540" s="19"/>
      <c r="G540" s="19"/>
      <c r="H540" s="19"/>
      <c r="I540" s="19"/>
      <c r="J540" s="19"/>
      <c r="K540" s="19"/>
      <c r="L540" s="19"/>
      <c r="M540" s="19"/>
      <c r="N540" s="19"/>
      <c r="O540" s="19"/>
      <c r="P540" s="19"/>
      <c r="Q540" s="19"/>
      <c r="R540" s="19"/>
      <c r="S540" s="19"/>
      <c r="T540" s="19"/>
      <c r="U540" s="19"/>
      <c r="V540" s="19"/>
      <c r="W540" s="19"/>
      <c r="X540" s="19"/>
      <c r="Y540" s="19"/>
      <c r="Z540" s="19"/>
      <c r="AA540" s="19"/>
      <c r="AB540" s="21"/>
    </row>
    <row r="541" spans="1:28" ht="13.2">
      <c r="A541" s="20"/>
      <c r="B541" s="21"/>
      <c r="C541" s="21"/>
      <c r="D541" s="21"/>
      <c r="E541" s="21"/>
      <c r="F541" s="19"/>
      <c r="G541" s="19"/>
      <c r="H541" s="19"/>
      <c r="I541" s="19"/>
      <c r="J541" s="19"/>
      <c r="K541" s="19"/>
      <c r="L541" s="19"/>
      <c r="M541" s="19"/>
      <c r="N541" s="19"/>
      <c r="O541" s="19"/>
      <c r="P541" s="19"/>
      <c r="Q541" s="19"/>
      <c r="R541" s="19"/>
      <c r="S541" s="19"/>
      <c r="T541" s="19"/>
      <c r="U541" s="19"/>
      <c r="V541" s="19"/>
      <c r="W541" s="19"/>
      <c r="X541" s="19"/>
      <c r="Y541" s="19"/>
      <c r="Z541" s="19"/>
      <c r="AA541" s="19"/>
      <c r="AB541" s="21"/>
    </row>
    <row r="542" spans="1:28" ht="13.2">
      <c r="A542" s="20"/>
      <c r="B542" s="21"/>
      <c r="C542" s="21"/>
      <c r="D542" s="21"/>
      <c r="E542" s="21"/>
      <c r="F542" s="19"/>
      <c r="G542" s="19"/>
      <c r="H542" s="19"/>
      <c r="I542" s="19"/>
      <c r="J542" s="19"/>
      <c r="K542" s="19"/>
      <c r="L542" s="19"/>
      <c r="M542" s="19"/>
      <c r="N542" s="19"/>
      <c r="O542" s="19"/>
      <c r="P542" s="19"/>
      <c r="Q542" s="19"/>
      <c r="R542" s="19"/>
      <c r="S542" s="19"/>
      <c r="T542" s="19"/>
      <c r="U542" s="19"/>
      <c r="V542" s="19"/>
      <c r="W542" s="19"/>
      <c r="X542" s="19"/>
      <c r="Y542" s="19"/>
      <c r="Z542" s="19"/>
      <c r="AA542" s="19"/>
      <c r="AB542" s="21"/>
    </row>
    <row r="543" spans="1:28" ht="13.2">
      <c r="A543" s="20"/>
      <c r="B543" s="21"/>
      <c r="C543" s="21"/>
      <c r="D543" s="21"/>
      <c r="E543" s="21"/>
      <c r="F543" s="19"/>
      <c r="G543" s="19"/>
      <c r="H543" s="19"/>
      <c r="I543" s="19"/>
      <c r="J543" s="19"/>
      <c r="K543" s="19"/>
      <c r="L543" s="19"/>
      <c r="M543" s="19"/>
      <c r="N543" s="19"/>
      <c r="O543" s="19"/>
      <c r="P543" s="19"/>
      <c r="Q543" s="19"/>
      <c r="R543" s="19"/>
      <c r="S543" s="19"/>
      <c r="T543" s="19"/>
      <c r="U543" s="19"/>
      <c r="V543" s="19"/>
      <c r="W543" s="19"/>
      <c r="X543" s="19"/>
      <c r="Y543" s="19"/>
      <c r="Z543" s="19"/>
      <c r="AA543" s="19"/>
      <c r="AB543" s="21"/>
    </row>
    <row r="544" spans="1:28" ht="13.2">
      <c r="A544" s="20"/>
      <c r="B544" s="21"/>
      <c r="C544" s="21"/>
      <c r="D544" s="21"/>
      <c r="E544" s="21"/>
      <c r="F544" s="19"/>
      <c r="G544" s="19"/>
      <c r="H544" s="19"/>
      <c r="I544" s="19"/>
      <c r="J544" s="19"/>
      <c r="K544" s="19"/>
      <c r="L544" s="19"/>
      <c r="M544" s="19"/>
      <c r="N544" s="19"/>
      <c r="O544" s="19"/>
      <c r="P544" s="19"/>
      <c r="Q544" s="19"/>
      <c r="R544" s="19"/>
      <c r="S544" s="19"/>
      <c r="T544" s="19"/>
      <c r="U544" s="19"/>
      <c r="V544" s="19"/>
      <c r="W544" s="19"/>
      <c r="X544" s="19"/>
      <c r="Y544" s="19"/>
      <c r="Z544" s="19"/>
      <c r="AA544" s="19"/>
      <c r="AB544" s="21"/>
    </row>
    <row r="545" spans="1:28" ht="13.2">
      <c r="A545" s="20"/>
      <c r="B545" s="21"/>
      <c r="C545" s="21"/>
      <c r="D545" s="21"/>
      <c r="E545" s="21"/>
      <c r="F545" s="19"/>
      <c r="G545" s="19"/>
      <c r="H545" s="19"/>
      <c r="I545" s="19"/>
      <c r="J545" s="19"/>
      <c r="K545" s="19"/>
      <c r="L545" s="19"/>
      <c r="M545" s="19"/>
      <c r="N545" s="19"/>
      <c r="O545" s="19"/>
      <c r="P545" s="19"/>
      <c r="Q545" s="19"/>
      <c r="R545" s="19"/>
      <c r="S545" s="19"/>
      <c r="T545" s="19"/>
      <c r="U545" s="19"/>
      <c r="V545" s="19"/>
      <c r="W545" s="19"/>
      <c r="X545" s="19"/>
      <c r="Y545" s="19"/>
      <c r="Z545" s="19"/>
      <c r="AA545" s="19"/>
      <c r="AB545" s="21"/>
    </row>
    <row r="546" spans="1:28" ht="13.2">
      <c r="A546" s="20"/>
      <c r="B546" s="21"/>
      <c r="C546" s="21"/>
      <c r="D546" s="21"/>
      <c r="E546" s="21"/>
      <c r="F546" s="19"/>
      <c r="G546" s="19"/>
      <c r="H546" s="19"/>
      <c r="I546" s="19"/>
      <c r="J546" s="19"/>
      <c r="K546" s="19"/>
      <c r="L546" s="19"/>
      <c r="M546" s="19"/>
      <c r="N546" s="19"/>
      <c r="O546" s="19"/>
      <c r="P546" s="19"/>
      <c r="Q546" s="19"/>
      <c r="R546" s="19"/>
      <c r="S546" s="19"/>
      <c r="T546" s="19"/>
      <c r="U546" s="19"/>
      <c r="V546" s="19"/>
      <c r="W546" s="19"/>
      <c r="X546" s="19"/>
      <c r="Y546" s="19"/>
      <c r="Z546" s="19"/>
      <c r="AA546" s="19"/>
      <c r="AB546" s="21"/>
    </row>
    <row r="547" spans="1:28" ht="13.2">
      <c r="A547" s="20"/>
      <c r="B547" s="21"/>
      <c r="C547" s="21"/>
      <c r="D547" s="21"/>
      <c r="E547" s="21"/>
      <c r="F547" s="19"/>
      <c r="G547" s="19"/>
      <c r="H547" s="19"/>
      <c r="I547" s="19"/>
      <c r="J547" s="19"/>
      <c r="K547" s="19"/>
      <c r="L547" s="19"/>
      <c r="M547" s="19"/>
      <c r="N547" s="19"/>
      <c r="O547" s="19"/>
      <c r="P547" s="19"/>
      <c r="Q547" s="19"/>
      <c r="R547" s="19"/>
      <c r="S547" s="19"/>
      <c r="T547" s="19"/>
      <c r="U547" s="19"/>
      <c r="V547" s="19"/>
      <c r="W547" s="19"/>
      <c r="X547" s="19"/>
      <c r="Y547" s="19"/>
      <c r="Z547" s="19"/>
      <c r="AA547" s="19"/>
      <c r="AB547" s="21"/>
    </row>
    <row r="548" spans="1:28" ht="13.2">
      <c r="A548" s="20"/>
      <c r="B548" s="21"/>
      <c r="C548" s="21"/>
      <c r="D548" s="21"/>
      <c r="E548" s="21"/>
      <c r="F548" s="19"/>
      <c r="G548" s="19"/>
      <c r="H548" s="19"/>
      <c r="I548" s="19"/>
      <c r="J548" s="19"/>
      <c r="K548" s="19"/>
      <c r="L548" s="19"/>
      <c r="M548" s="19"/>
      <c r="N548" s="19"/>
      <c r="O548" s="19"/>
      <c r="P548" s="19"/>
      <c r="Q548" s="19"/>
      <c r="R548" s="19"/>
      <c r="S548" s="19"/>
      <c r="T548" s="19"/>
      <c r="U548" s="19"/>
      <c r="V548" s="19"/>
      <c r="W548" s="19"/>
      <c r="X548" s="19"/>
      <c r="Y548" s="19"/>
      <c r="Z548" s="19"/>
      <c r="AA548" s="19"/>
      <c r="AB548" s="21"/>
    </row>
    <row r="549" spans="1:28" ht="13.2">
      <c r="A549" s="20"/>
      <c r="B549" s="21"/>
      <c r="C549" s="21"/>
      <c r="D549" s="21"/>
      <c r="E549" s="21"/>
      <c r="F549" s="19"/>
      <c r="G549" s="19"/>
      <c r="H549" s="19"/>
      <c r="I549" s="19"/>
      <c r="J549" s="19"/>
      <c r="K549" s="19"/>
      <c r="L549" s="19"/>
      <c r="M549" s="19"/>
      <c r="N549" s="19"/>
      <c r="O549" s="19"/>
      <c r="P549" s="19"/>
      <c r="Q549" s="19"/>
      <c r="R549" s="19"/>
      <c r="S549" s="19"/>
      <c r="T549" s="19"/>
      <c r="U549" s="19"/>
      <c r="V549" s="19"/>
      <c r="W549" s="19"/>
      <c r="X549" s="19"/>
      <c r="Y549" s="19"/>
      <c r="Z549" s="19"/>
      <c r="AA549" s="19"/>
      <c r="AB549" s="21"/>
    </row>
    <row r="550" spans="1:28" ht="13.2">
      <c r="A550" s="20"/>
      <c r="B550" s="21"/>
      <c r="C550" s="21"/>
      <c r="D550" s="21"/>
      <c r="E550" s="21"/>
      <c r="F550" s="19"/>
      <c r="G550" s="19"/>
      <c r="H550" s="19"/>
      <c r="I550" s="19"/>
      <c r="J550" s="19"/>
      <c r="K550" s="19"/>
      <c r="L550" s="19"/>
      <c r="M550" s="19"/>
      <c r="N550" s="19"/>
      <c r="O550" s="19"/>
      <c r="P550" s="19"/>
      <c r="Q550" s="19"/>
      <c r="R550" s="19"/>
      <c r="S550" s="19"/>
      <c r="T550" s="19"/>
      <c r="U550" s="19"/>
      <c r="V550" s="19"/>
      <c r="W550" s="19"/>
      <c r="X550" s="19"/>
      <c r="Y550" s="19"/>
      <c r="Z550" s="19"/>
      <c r="AA550" s="19"/>
      <c r="AB550" s="21"/>
    </row>
    <row r="551" spans="1:28" ht="13.2">
      <c r="A551" s="20"/>
      <c r="B551" s="21"/>
      <c r="C551" s="21"/>
      <c r="D551" s="21"/>
      <c r="E551" s="21"/>
      <c r="F551" s="19"/>
      <c r="G551" s="19"/>
      <c r="H551" s="19"/>
      <c r="I551" s="19"/>
      <c r="J551" s="19"/>
      <c r="K551" s="19"/>
      <c r="L551" s="19"/>
      <c r="M551" s="19"/>
      <c r="N551" s="19"/>
      <c r="O551" s="19"/>
      <c r="P551" s="19"/>
      <c r="Q551" s="19"/>
      <c r="R551" s="19"/>
      <c r="S551" s="19"/>
      <c r="T551" s="19"/>
      <c r="U551" s="19"/>
      <c r="V551" s="19"/>
      <c r="W551" s="19"/>
      <c r="X551" s="19"/>
      <c r="Y551" s="19"/>
      <c r="Z551" s="19"/>
      <c r="AA551" s="19"/>
      <c r="AB551" s="21"/>
    </row>
    <row r="552" spans="1:28" ht="13.2">
      <c r="A552" s="20"/>
      <c r="B552" s="21"/>
      <c r="C552" s="21"/>
      <c r="D552" s="21"/>
      <c r="E552" s="21"/>
      <c r="F552" s="19"/>
      <c r="G552" s="19"/>
      <c r="H552" s="19"/>
      <c r="I552" s="19"/>
      <c r="J552" s="19"/>
      <c r="K552" s="19"/>
      <c r="L552" s="19"/>
      <c r="M552" s="19"/>
      <c r="N552" s="19"/>
      <c r="O552" s="19"/>
      <c r="P552" s="19"/>
      <c r="Q552" s="19"/>
      <c r="R552" s="19"/>
      <c r="S552" s="19"/>
      <c r="T552" s="19"/>
      <c r="U552" s="19"/>
      <c r="V552" s="19"/>
      <c r="W552" s="19"/>
      <c r="X552" s="19"/>
      <c r="Y552" s="19"/>
      <c r="Z552" s="19"/>
      <c r="AA552" s="19"/>
      <c r="AB552" s="21"/>
    </row>
    <row r="553" spans="1:28" ht="13.2">
      <c r="A553" s="20"/>
      <c r="B553" s="21"/>
      <c r="C553" s="21"/>
      <c r="D553" s="21"/>
      <c r="E553" s="21"/>
      <c r="F553" s="19"/>
      <c r="G553" s="19"/>
      <c r="H553" s="19"/>
      <c r="I553" s="19"/>
      <c r="J553" s="19"/>
      <c r="K553" s="19"/>
      <c r="L553" s="19"/>
      <c r="M553" s="19"/>
      <c r="N553" s="19"/>
      <c r="O553" s="19"/>
      <c r="P553" s="19"/>
      <c r="Q553" s="19"/>
      <c r="R553" s="19"/>
      <c r="S553" s="19"/>
      <c r="T553" s="19"/>
      <c r="U553" s="19"/>
      <c r="V553" s="19"/>
      <c r="W553" s="19"/>
      <c r="X553" s="19"/>
      <c r="Y553" s="19"/>
      <c r="Z553" s="19"/>
      <c r="AA553" s="19"/>
      <c r="AB553" s="21"/>
    </row>
    <row r="554" spans="1:28" ht="13.2">
      <c r="A554" s="20"/>
      <c r="B554" s="21"/>
      <c r="C554" s="21"/>
      <c r="D554" s="21"/>
      <c r="E554" s="21"/>
      <c r="F554" s="19"/>
      <c r="G554" s="19"/>
      <c r="H554" s="19"/>
      <c r="I554" s="19"/>
      <c r="J554" s="19"/>
      <c r="K554" s="19"/>
      <c r="L554" s="19"/>
      <c r="M554" s="19"/>
      <c r="N554" s="19"/>
      <c r="O554" s="19"/>
      <c r="P554" s="19"/>
      <c r="Q554" s="19"/>
      <c r="R554" s="19"/>
      <c r="S554" s="19"/>
      <c r="T554" s="19"/>
      <c r="U554" s="19"/>
      <c r="V554" s="19"/>
      <c r="W554" s="19"/>
      <c r="X554" s="19"/>
      <c r="Y554" s="19"/>
      <c r="Z554" s="19"/>
      <c r="AA554" s="19"/>
      <c r="AB554" s="21"/>
    </row>
    <row r="555" spans="1:28" ht="13.2">
      <c r="A555" s="20"/>
      <c r="B555" s="21"/>
      <c r="C555" s="21"/>
      <c r="D555" s="21"/>
      <c r="E555" s="21"/>
      <c r="F555" s="19"/>
      <c r="G555" s="19"/>
      <c r="H555" s="19"/>
      <c r="I555" s="19"/>
      <c r="J555" s="19"/>
      <c r="K555" s="19"/>
      <c r="L555" s="19"/>
      <c r="M555" s="19"/>
      <c r="N555" s="19"/>
      <c r="O555" s="19"/>
      <c r="P555" s="19"/>
      <c r="Q555" s="19"/>
      <c r="R555" s="19"/>
      <c r="S555" s="19"/>
      <c r="T555" s="19"/>
      <c r="U555" s="19"/>
      <c r="V555" s="19"/>
      <c r="W555" s="19"/>
      <c r="X555" s="19"/>
      <c r="Y555" s="19"/>
      <c r="Z555" s="19"/>
      <c r="AA555" s="19"/>
      <c r="AB555" s="21"/>
    </row>
    <row r="556" spans="1:28" ht="13.2">
      <c r="A556" s="20"/>
      <c r="B556" s="21"/>
      <c r="C556" s="21"/>
      <c r="D556" s="21"/>
      <c r="E556" s="21"/>
      <c r="F556" s="19"/>
      <c r="G556" s="19"/>
      <c r="H556" s="19"/>
      <c r="I556" s="19"/>
      <c r="J556" s="19"/>
      <c r="K556" s="19"/>
      <c r="L556" s="19"/>
      <c r="M556" s="19"/>
      <c r="N556" s="19"/>
      <c r="O556" s="19"/>
      <c r="P556" s="19"/>
      <c r="Q556" s="19"/>
      <c r="R556" s="19"/>
      <c r="S556" s="19"/>
      <c r="T556" s="19"/>
      <c r="U556" s="19"/>
      <c r="V556" s="19"/>
      <c r="W556" s="19"/>
      <c r="X556" s="19"/>
      <c r="Y556" s="19"/>
      <c r="Z556" s="19"/>
      <c r="AA556" s="19"/>
      <c r="AB556" s="21"/>
    </row>
    <row r="557" spans="1:28" ht="13.2">
      <c r="A557" s="20"/>
      <c r="B557" s="21"/>
      <c r="C557" s="21"/>
      <c r="D557" s="21"/>
      <c r="E557" s="21"/>
      <c r="F557" s="19"/>
      <c r="G557" s="19"/>
      <c r="H557" s="19"/>
      <c r="I557" s="19"/>
      <c r="J557" s="19"/>
      <c r="K557" s="19"/>
      <c r="L557" s="19"/>
      <c r="M557" s="19"/>
      <c r="N557" s="19"/>
      <c r="O557" s="19"/>
      <c r="P557" s="19"/>
      <c r="Q557" s="19"/>
      <c r="R557" s="19"/>
      <c r="S557" s="19"/>
      <c r="T557" s="19"/>
      <c r="U557" s="19"/>
      <c r="V557" s="19"/>
      <c r="W557" s="19"/>
      <c r="X557" s="19"/>
      <c r="Y557" s="19"/>
      <c r="Z557" s="19"/>
      <c r="AA557" s="19"/>
      <c r="AB557" s="21"/>
    </row>
    <row r="558" spans="1:28" ht="13.2">
      <c r="A558" s="20"/>
      <c r="B558" s="21"/>
      <c r="C558" s="21"/>
      <c r="D558" s="21"/>
      <c r="E558" s="21"/>
      <c r="F558" s="19"/>
      <c r="G558" s="19"/>
      <c r="H558" s="19"/>
      <c r="I558" s="19"/>
      <c r="J558" s="19"/>
      <c r="K558" s="19"/>
      <c r="L558" s="19"/>
      <c r="M558" s="19"/>
      <c r="N558" s="19"/>
      <c r="O558" s="19"/>
      <c r="P558" s="19"/>
      <c r="Q558" s="19"/>
      <c r="R558" s="19"/>
      <c r="S558" s="19"/>
      <c r="T558" s="19"/>
      <c r="U558" s="19"/>
      <c r="V558" s="19"/>
      <c r="W558" s="19"/>
      <c r="X558" s="19"/>
      <c r="Y558" s="19"/>
      <c r="Z558" s="19"/>
      <c r="AA558" s="19"/>
      <c r="AB558" s="21"/>
    </row>
    <row r="559" spans="1:28" ht="13.2">
      <c r="A559" s="20"/>
      <c r="B559" s="21"/>
      <c r="C559" s="21"/>
      <c r="D559" s="21"/>
      <c r="E559" s="21"/>
      <c r="F559" s="19"/>
      <c r="G559" s="19"/>
      <c r="H559" s="19"/>
      <c r="I559" s="19"/>
      <c r="J559" s="19"/>
      <c r="K559" s="19"/>
      <c r="L559" s="19"/>
      <c r="M559" s="19"/>
      <c r="N559" s="19"/>
      <c r="O559" s="19"/>
      <c r="P559" s="19"/>
      <c r="Q559" s="19"/>
      <c r="R559" s="19"/>
      <c r="S559" s="19"/>
      <c r="T559" s="19"/>
      <c r="U559" s="19"/>
      <c r="V559" s="19"/>
      <c r="W559" s="19"/>
      <c r="X559" s="19"/>
      <c r="Y559" s="19"/>
      <c r="Z559" s="19"/>
      <c r="AA559" s="19"/>
      <c r="AB559" s="21"/>
    </row>
    <row r="560" spans="1:28" ht="13.2">
      <c r="A560" s="20"/>
      <c r="B560" s="21"/>
      <c r="C560" s="21"/>
      <c r="D560" s="21"/>
      <c r="E560" s="21"/>
      <c r="F560" s="19"/>
      <c r="G560" s="19"/>
      <c r="H560" s="19"/>
      <c r="I560" s="19"/>
      <c r="J560" s="19"/>
      <c r="K560" s="19"/>
      <c r="L560" s="19"/>
      <c r="M560" s="19"/>
      <c r="N560" s="19"/>
      <c r="O560" s="19"/>
      <c r="P560" s="19"/>
      <c r="Q560" s="19"/>
      <c r="R560" s="19"/>
      <c r="S560" s="19"/>
      <c r="T560" s="19"/>
      <c r="U560" s="19"/>
      <c r="V560" s="19"/>
      <c r="W560" s="19"/>
      <c r="X560" s="19"/>
      <c r="Y560" s="19"/>
      <c r="Z560" s="19"/>
      <c r="AA560" s="19"/>
      <c r="AB560" s="21"/>
    </row>
    <row r="561" spans="1:28" ht="13.2">
      <c r="A561" s="20"/>
      <c r="B561" s="21"/>
      <c r="C561" s="21"/>
      <c r="D561" s="21"/>
      <c r="E561" s="21"/>
      <c r="F561" s="19"/>
      <c r="G561" s="19"/>
      <c r="H561" s="19"/>
      <c r="I561" s="19"/>
      <c r="J561" s="19"/>
      <c r="K561" s="19"/>
      <c r="L561" s="19"/>
      <c r="M561" s="19"/>
      <c r="N561" s="19"/>
      <c r="O561" s="19"/>
      <c r="P561" s="19"/>
      <c r="Q561" s="19"/>
      <c r="R561" s="19"/>
      <c r="S561" s="19"/>
      <c r="T561" s="19"/>
      <c r="U561" s="19"/>
      <c r="V561" s="19"/>
      <c r="W561" s="19"/>
      <c r="X561" s="19"/>
      <c r="Y561" s="19"/>
      <c r="Z561" s="19"/>
      <c r="AA561" s="19"/>
      <c r="AB561" s="21"/>
    </row>
    <row r="562" spans="1:28" ht="13.2">
      <c r="A562" s="20"/>
      <c r="B562" s="21"/>
      <c r="C562" s="21"/>
      <c r="D562" s="21"/>
      <c r="E562" s="21"/>
      <c r="F562" s="19"/>
      <c r="G562" s="19"/>
      <c r="H562" s="19"/>
      <c r="I562" s="19"/>
      <c r="J562" s="19"/>
      <c r="K562" s="19"/>
      <c r="L562" s="19"/>
      <c r="M562" s="19"/>
      <c r="N562" s="19"/>
      <c r="O562" s="19"/>
      <c r="P562" s="19"/>
      <c r="Q562" s="19"/>
      <c r="R562" s="19"/>
      <c r="S562" s="19"/>
      <c r="T562" s="19"/>
      <c r="U562" s="19"/>
      <c r="V562" s="19"/>
      <c r="W562" s="19"/>
      <c r="X562" s="19"/>
      <c r="Y562" s="19"/>
      <c r="Z562" s="19"/>
      <c r="AA562" s="19"/>
      <c r="AB562" s="21"/>
    </row>
    <row r="563" spans="1:28" ht="13.2">
      <c r="A563" s="20"/>
      <c r="B563" s="21"/>
      <c r="C563" s="21"/>
      <c r="D563" s="21"/>
      <c r="E563" s="21"/>
      <c r="F563" s="19"/>
      <c r="G563" s="19"/>
      <c r="H563" s="19"/>
      <c r="I563" s="19"/>
      <c r="J563" s="19"/>
      <c r="K563" s="19"/>
      <c r="L563" s="19"/>
      <c r="M563" s="19"/>
      <c r="N563" s="19"/>
      <c r="O563" s="19"/>
      <c r="P563" s="19"/>
      <c r="Q563" s="19"/>
      <c r="R563" s="19"/>
      <c r="S563" s="19"/>
      <c r="T563" s="19"/>
      <c r="U563" s="19"/>
      <c r="V563" s="19"/>
      <c r="W563" s="19"/>
      <c r="X563" s="19"/>
      <c r="Y563" s="19"/>
      <c r="Z563" s="19"/>
      <c r="AA563" s="19"/>
      <c r="AB563" s="21"/>
    </row>
    <row r="564" spans="1:28" ht="13.2">
      <c r="A564" s="20"/>
      <c r="B564" s="21"/>
      <c r="C564" s="21"/>
      <c r="D564" s="21"/>
      <c r="E564" s="21"/>
      <c r="F564" s="19"/>
      <c r="G564" s="19"/>
      <c r="H564" s="19"/>
      <c r="I564" s="19"/>
      <c r="J564" s="19"/>
      <c r="K564" s="19"/>
      <c r="L564" s="19"/>
      <c r="M564" s="19"/>
      <c r="N564" s="19"/>
      <c r="O564" s="19"/>
      <c r="P564" s="19"/>
      <c r="Q564" s="19"/>
      <c r="R564" s="19"/>
      <c r="S564" s="19"/>
      <c r="T564" s="19"/>
      <c r="U564" s="19"/>
      <c r="V564" s="19"/>
      <c r="W564" s="19"/>
      <c r="X564" s="19"/>
      <c r="Y564" s="19"/>
      <c r="Z564" s="19"/>
      <c r="AA564" s="19"/>
      <c r="AB564" s="21"/>
    </row>
    <row r="565" spans="1:28" ht="13.2">
      <c r="A565" s="20"/>
      <c r="B565" s="21"/>
      <c r="C565" s="21"/>
      <c r="D565" s="21"/>
      <c r="E565" s="21"/>
      <c r="F565" s="19"/>
      <c r="G565" s="19"/>
      <c r="H565" s="19"/>
      <c r="I565" s="19"/>
      <c r="J565" s="19"/>
      <c r="K565" s="19"/>
      <c r="L565" s="19"/>
      <c r="M565" s="19"/>
      <c r="N565" s="19"/>
      <c r="O565" s="19"/>
      <c r="P565" s="19"/>
      <c r="Q565" s="19"/>
      <c r="R565" s="19"/>
      <c r="S565" s="19"/>
      <c r="T565" s="19"/>
      <c r="U565" s="19"/>
      <c r="V565" s="19"/>
      <c r="W565" s="19"/>
      <c r="X565" s="19"/>
      <c r="Y565" s="19"/>
      <c r="Z565" s="19"/>
      <c r="AA565" s="19"/>
      <c r="AB565" s="21"/>
    </row>
    <row r="566" spans="1:28" ht="13.2">
      <c r="A566" s="20"/>
      <c r="B566" s="21"/>
      <c r="C566" s="21"/>
      <c r="D566" s="21"/>
      <c r="E566" s="21"/>
      <c r="F566" s="19"/>
      <c r="G566" s="19"/>
      <c r="H566" s="19"/>
      <c r="I566" s="19"/>
      <c r="J566" s="19"/>
      <c r="K566" s="19"/>
      <c r="L566" s="19"/>
      <c r="M566" s="19"/>
      <c r="N566" s="19"/>
      <c r="O566" s="19"/>
      <c r="P566" s="19"/>
      <c r="Q566" s="19"/>
      <c r="R566" s="19"/>
      <c r="S566" s="19"/>
      <c r="T566" s="19"/>
      <c r="U566" s="19"/>
      <c r="V566" s="19"/>
      <c r="W566" s="19"/>
      <c r="X566" s="19"/>
      <c r="Y566" s="19"/>
      <c r="Z566" s="19"/>
      <c r="AA566" s="19"/>
      <c r="AB566" s="21"/>
    </row>
    <row r="567" spans="1:28" ht="13.2">
      <c r="A567" s="20"/>
      <c r="B567" s="21"/>
      <c r="C567" s="21"/>
      <c r="D567" s="21"/>
      <c r="E567" s="21"/>
      <c r="F567" s="19"/>
      <c r="G567" s="19"/>
      <c r="H567" s="19"/>
      <c r="I567" s="19"/>
      <c r="J567" s="19"/>
      <c r="K567" s="19"/>
      <c r="L567" s="19"/>
      <c r="M567" s="19"/>
      <c r="N567" s="19"/>
      <c r="O567" s="19"/>
      <c r="P567" s="19"/>
      <c r="Q567" s="19"/>
      <c r="R567" s="19"/>
      <c r="S567" s="19"/>
      <c r="T567" s="19"/>
      <c r="U567" s="19"/>
      <c r="V567" s="19"/>
      <c r="W567" s="19"/>
      <c r="X567" s="19"/>
      <c r="Y567" s="19"/>
      <c r="Z567" s="19"/>
      <c r="AA567" s="19"/>
      <c r="AB567" s="21"/>
    </row>
    <row r="568" spans="1:28" ht="13.2">
      <c r="A568" s="20"/>
      <c r="B568" s="21"/>
      <c r="C568" s="21"/>
      <c r="D568" s="21"/>
      <c r="E568" s="21"/>
      <c r="F568" s="19"/>
      <c r="G568" s="19"/>
      <c r="H568" s="19"/>
      <c r="I568" s="19"/>
      <c r="J568" s="19"/>
      <c r="K568" s="19"/>
      <c r="L568" s="19"/>
      <c r="M568" s="19"/>
      <c r="N568" s="19"/>
      <c r="O568" s="19"/>
      <c r="P568" s="19"/>
      <c r="Q568" s="19"/>
      <c r="R568" s="19"/>
      <c r="S568" s="19"/>
      <c r="T568" s="19"/>
      <c r="U568" s="19"/>
      <c r="V568" s="19"/>
      <c r="W568" s="19"/>
      <c r="X568" s="19"/>
      <c r="Y568" s="19"/>
      <c r="Z568" s="19"/>
      <c r="AA568" s="19"/>
      <c r="AB568" s="21"/>
    </row>
    <row r="569" spans="1:28" ht="13.2">
      <c r="A569" s="20"/>
      <c r="B569" s="21"/>
      <c r="C569" s="21"/>
      <c r="D569" s="21"/>
      <c r="E569" s="21"/>
      <c r="F569" s="19"/>
      <c r="G569" s="19"/>
      <c r="H569" s="19"/>
      <c r="I569" s="19"/>
      <c r="J569" s="19"/>
      <c r="K569" s="19"/>
      <c r="L569" s="19"/>
      <c r="M569" s="19"/>
      <c r="N569" s="19"/>
      <c r="O569" s="19"/>
      <c r="P569" s="19"/>
      <c r="Q569" s="19"/>
      <c r="R569" s="19"/>
      <c r="S569" s="19"/>
      <c r="T569" s="19"/>
      <c r="U569" s="19"/>
      <c r="V569" s="19"/>
      <c r="W569" s="19"/>
      <c r="X569" s="19"/>
      <c r="Y569" s="19"/>
      <c r="Z569" s="19"/>
      <c r="AA569" s="19"/>
      <c r="AB569" s="21"/>
    </row>
    <row r="570" spans="1:28" ht="13.2">
      <c r="A570" s="20"/>
      <c r="B570" s="21"/>
      <c r="C570" s="21"/>
      <c r="D570" s="21"/>
      <c r="E570" s="21"/>
      <c r="F570" s="19"/>
      <c r="G570" s="19"/>
      <c r="H570" s="19"/>
      <c r="I570" s="19"/>
      <c r="J570" s="19"/>
      <c r="K570" s="19"/>
      <c r="L570" s="19"/>
      <c r="M570" s="19"/>
      <c r="N570" s="19"/>
      <c r="O570" s="19"/>
      <c r="P570" s="19"/>
      <c r="Q570" s="19"/>
      <c r="R570" s="19"/>
      <c r="S570" s="19"/>
      <c r="T570" s="19"/>
      <c r="U570" s="19"/>
      <c r="V570" s="19"/>
      <c r="W570" s="19"/>
      <c r="X570" s="19"/>
      <c r="Y570" s="19"/>
      <c r="Z570" s="19"/>
      <c r="AA570" s="19"/>
      <c r="AB570" s="21"/>
    </row>
    <row r="571" spans="1:28" ht="13.2">
      <c r="A571" s="20"/>
      <c r="B571" s="21"/>
      <c r="C571" s="21"/>
      <c r="D571" s="21"/>
      <c r="E571" s="21"/>
      <c r="F571" s="19"/>
      <c r="G571" s="19"/>
      <c r="H571" s="19"/>
      <c r="I571" s="19"/>
      <c r="J571" s="19"/>
      <c r="K571" s="19"/>
      <c r="L571" s="19"/>
      <c r="M571" s="19"/>
      <c r="N571" s="19"/>
      <c r="O571" s="19"/>
      <c r="P571" s="19"/>
      <c r="Q571" s="19"/>
      <c r="R571" s="19"/>
      <c r="S571" s="19"/>
      <c r="T571" s="19"/>
      <c r="U571" s="19"/>
      <c r="V571" s="19"/>
      <c r="W571" s="19"/>
      <c r="X571" s="19"/>
      <c r="Y571" s="19"/>
      <c r="Z571" s="19"/>
      <c r="AA571" s="19"/>
      <c r="AB571" s="21"/>
    </row>
    <row r="572" spans="1:28" ht="13.2">
      <c r="A572" s="20"/>
      <c r="B572" s="21"/>
      <c r="C572" s="21"/>
      <c r="D572" s="21"/>
      <c r="E572" s="21"/>
      <c r="F572" s="19"/>
      <c r="G572" s="19"/>
      <c r="H572" s="19"/>
      <c r="I572" s="19"/>
      <c r="J572" s="19"/>
      <c r="K572" s="19"/>
      <c r="L572" s="19"/>
      <c r="M572" s="19"/>
      <c r="N572" s="19"/>
      <c r="O572" s="19"/>
      <c r="P572" s="19"/>
      <c r="Q572" s="19"/>
      <c r="R572" s="19"/>
      <c r="S572" s="19"/>
      <c r="T572" s="19"/>
      <c r="U572" s="19"/>
      <c r="V572" s="19"/>
      <c r="W572" s="19"/>
      <c r="X572" s="19"/>
      <c r="Y572" s="19"/>
      <c r="Z572" s="19"/>
      <c r="AA572" s="19"/>
      <c r="AB572" s="21"/>
    </row>
    <row r="573" spans="1:28" ht="13.2">
      <c r="A573" s="20"/>
      <c r="B573" s="21"/>
      <c r="C573" s="21"/>
      <c r="D573" s="21"/>
      <c r="E573" s="21"/>
      <c r="F573" s="19"/>
      <c r="G573" s="19"/>
      <c r="H573" s="19"/>
      <c r="I573" s="19"/>
      <c r="J573" s="19"/>
      <c r="K573" s="19"/>
      <c r="L573" s="19"/>
      <c r="M573" s="19"/>
      <c r="N573" s="19"/>
      <c r="O573" s="19"/>
      <c r="P573" s="19"/>
      <c r="Q573" s="19"/>
      <c r="R573" s="19"/>
      <c r="S573" s="19"/>
      <c r="T573" s="19"/>
      <c r="U573" s="19"/>
      <c r="V573" s="19"/>
      <c r="W573" s="19"/>
      <c r="X573" s="19"/>
      <c r="Y573" s="19"/>
      <c r="Z573" s="19"/>
      <c r="AA573" s="19"/>
      <c r="AB573" s="21"/>
    </row>
    <row r="574" spans="1:28" ht="13.2">
      <c r="A574" s="20"/>
      <c r="B574" s="21"/>
      <c r="C574" s="21"/>
      <c r="D574" s="21"/>
      <c r="E574" s="21"/>
      <c r="F574" s="19"/>
      <c r="G574" s="19"/>
      <c r="H574" s="19"/>
      <c r="I574" s="19"/>
      <c r="J574" s="19"/>
      <c r="K574" s="19"/>
      <c r="L574" s="19"/>
      <c r="M574" s="19"/>
      <c r="N574" s="19"/>
      <c r="O574" s="19"/>
      <c r="P574" s="19"/>
      <c r="Q574" s="19"/>
      <c r="R574" s="19"/>
      <c r="S574" s="19"/>
      <c r="T574" s="19"/>
      <c r="U574" s="19"/>
      <c r="V574" s="19"/>
      <c r="W574" s="19"/>
      <c r="X574" s="19"/>
      <c r="Y574" s="19"/>
      <c r="Z574" s="19"/>
      <c r="AA574" s="19"/>
      <c r="AB574" s="21"/>
    </row>
    <row r="575" spans="1:28" ht="13.2">
      <c r="A575" s="20"/>
      <c r="B575" s="21"/>
      <c r="C575" s="21"/>
      <c r="D575" s="21"/>
      <c r="E575" s="21"/>
      <c r="F575" s="19"/>
      <c r="G575" s="19"/>
      <c r="H575" s="19"/>
      <c r="I575" s="19"/>
      <c r="J575" s="19"/>
      <c r="K575" s="19"/>
      <c r="L575" s="19"/>
      <c r="M575" s="19"/>
      <c r="N575" s="19"/>
      <c r="O575" s="19"/>
      <c r="P575" s="19"/>
      <c r="Q575" s="19"/>
      <c r="R575" s="19"/>
      <c r="S575" s="19"/>
      <c r="T575" s="19"/>
      <c r="U575" s="19"/>
      <c r="V575" s="19"/>
      <c r="W575" s="19"/>
      <c r="X575" s="19"/>
      <c r="Y575" s="19"/>
      <c r="Z575" s="19"/>
      <c r="AA575" s="19"/>
      <c r="AB575" s="21"/>
    </row>
    <row r="576" spans="1:28" ht="13.2">
      <c r="A576" s="20"/>
      <c r="B576" s="21"/>
      <c r="C576" s="21"/>
      <c r="D576" s="21"/>
      <c r="E576" s="21"/>
      <c r="F576" s="19"/>
      <c r="G576" s="19"/>
      <c r="H576" s="19"/>
      <c r="I576" s="19"/>
      <c r="J576" s="19"/>
      <c r="K576" s="19"/>
      <c r="L576" s="19"/>
      <c r="M576" s="19"/>
      <c r="N576" s="19"/>
      <c r="O576" s="19"/>
      <c r="P576" s="19"/>
      <c r="Q576" s="19"/>
      <c r="R576" s="19"/>
      <c r="S576" s="19"/>
      <c r="T576" s="19"/>
      <c r="U576" s="19"/>
      <c r="V576" s="19"/>
      <c r="W576" s="19"/>
      <c r="X576" s="19"/>
      <c r="Y576" s="19"/>
      <c r="Z576" s="19"/>
      <c r="AA576" s="19"/>
      <c r="AB576" s="21"/>
    </row>
    <row r="577" spans="1:28" ht="13.2">
      <c r="A577" s="20"/>
      <c r="B577" s="21"/>
      <c r="C577" s="21"/>
      <c r="D577" s="21"/>
      <c r="E577" s="21"/>
      <c r="F577" s="19"/>
      <c r="G577" s="19"/>
      <c r="H577" s="19"/>
      <c r="I577" s="19"/>
      <c r="J577" s="19"/>
      <c r="K577" s="19"/>
      <c r="L577" s="19"/>
      <c r="M577" s="19"/>
      <c r="N577" s="19"/>
      <c r="O577" s="19"/>
      <c r="P577" s="19"/>
      <c r="Q577" s="19"/>
      <c r="R577" s="19"/>
      <c r="S577" s="19"/>
      <c r="T577" s="19"/>
      <c r="U577" s="19"/>
      <c r="V577" s="19"/>
      <c r="W577" s="19"/>
      <c r="X577" s="19"/>
      <c r="Y577" s="19"/>
      <c r="Z577" s="19"/>
      <c r="AA577" s="19"/>
      <c r="AB577" s="21"/>
    </row>
    <row r="578" spans="1:28" ht="13.2">
      <c r="A578" s="20"/>
      <c r="B578" s="21"/>
      <c r="C578" s="21"/>
      <c r="D578" s="21"/>
      <c r="E578" s="21"/>
      <c r="F578" s="19"/>
      <c r="G578" s="19"/>
      <c r="H578" s="19"/>
      <c r="I578" s="19"/>
      <c r="J578" s="19"/>
      <c r="K578" s="19"/>
      <c r="L578" s="19"/>
      <c r="M578" s="19"/>
      <c r="N578" s="19"/>
      <c r="O578" s="19"/>
      <c r="P578" s="19"/>
      <c r="Q578" s="19"/>
      <c r="R578" s="19"/>
      <c r="S578" s="19"/>
      <c r="T578" s="19"/>
      <c r="U578" s="19"/>
      <c r="V578" s="19"/>
      <c r="W578" s="19"/>
      <c r="X578" s="19"/>
      <c r="Y578" s="19"/>
      <c r="Z578" s="19"/>
      <c r="AA578" s="19"/>
      <c r="AB578" s="21"/>
    </row>
    <row r="579" spans="1:28" ht="13.2">
      <c r="A579" s="20"/>
      <c r="B579" s="21"/>
      <c r="C579" s="21"/>
      <c r="D579" s="21"/>
      <c r="E579" s="21"/>
      <c r="F579" s="19"/>
      <c r="G579" s="19"/>
      <c r="H579" s="19"/>
      <c r="I579" s="19"/>
      <c r="J579" s="19"/>
      <c r="K579" s="19"/>
      <c r="L579" s="19"/>
      <c r="M579" s="19"/>
      <c r="N579" s="19"/>
      <c r="O579" s="19"/>
      <c r="P579" s="19"/>
      <c r="Q579" s="19"/>
      <c r="R579" s="19"/>
      <c r="S579" s="19"/>
      <c r="T579" s="19"/>
      <c r="U579" s="19"/>
      <c r="V579" s="19"/>
      <c r="W579" s="19"/>
      <c r="X579" s="19"/>
      <c r="Y579" s="19"/>
      <c r="Z579" s="19"/>
      <c r="AA579" s="19"/>
      <c r="AB579" s="21"/>
    </row>
    <row r="580" spans="1:28" ht="13.2">
      <c r="A580" s="20"/>
      <c r="B580" s="21"/>
      <c r="C580" s="21"/>
      <c r="D580" s="21"/>
      <c r="E580" s="21"/>
      <c r="F580" s="19"/>
      <c r="G580" s="19"/>
      <c r="H580" s="19"/>
      <c r="I580" s="19"/>
      <c r="J580" s="19"/>
      <c r="K580" s="19"/>
      <c r="L580" s="19"/>
      <c r="M580" s="19"/>
      <c r="N580" s="19"/>
      <c r="O580" s="19"/>
      <c r="P580" s="19"/>
      <c r="Q580" s="19"/>
      <c r="R580" s="19"/>
      <c r="S580" s="19"/>
      <c r="T580" s="19"/>
      <c r="U580" s="19"/>
      <c r="V580" s="19"/>
      <c r="W580" s="19"/>
      <c r="X580" s="19"/>
      <c r="Y580" s="19"/>
      <c r="Z580" s="19"/>
      <c r="AA580" s="19"/>
      <c r="AB580" s="21"/>
    </row>
    <row r="581" spans="1:28" ht="13.2">
      <c r="A581" s="20"/>
      <c r="B581" s="21"/>
      <c r="C581" s="21"/>
      <c r="D581" s="21"/>
      <c r="E581" s="21"/>
      <c r="F581" s="19"/>
      <c r="G581" s="19"/>
      <c r="H581" s="19"/>
      <c r="I581" s="19"/>
      <c r="J581" s="19"/>
      <c r="K581" s="19"/>
      <c r="L581" s="19"/>
      <c r="M581" s="19"/>
      <c r="N581" s="19"/>
      <c r="O581" s="19"/>
      <c r="P581" s="19"/>
      <c r="Q581" s="19"/>
      <c r="R581" s="19"/>
      <c r="S581" s="19"/>
      <c r="T581" s="19"/>
      <c r="U581" s="19"/>
      <c r="V581" s="19"/>
      <c r="W581" s="19"/>
      <c r="X581" s="19"/>
      <c r="Y581" s="19"/>
      <c r="Z581" s="19"/>
      <c r="AA581" s="19"/>
      <c r="AB581" s="21"/>
    </row>
    <row r="582" spans="1:28" ht="13.2">
      <c r="A582" s="20"/>
      <c r="B582" s="21"/>
      <c r="C582" s="21"/>
      <c r="D582" s="21"/>
      <c r="E582" s="21"/>
      <c r="F582" s="19"/>
      <c r="G582" s="19"/>
      <c r="H582" s="19"/>
      <c r="I582" s="19"/>
      <c r="J582" s="19"/>
      <c r="K582" s="19"/>
      <c r="L582" s="19"/>
      <c r="M582" s="19"/>
      <c r="N582" s="19"/>
      <c r="O582" s="19"/>
      <c r="P582" s="19"/>
      <c r="Q582" s="19"/>
      <c r="R582" s="19"/>
      <c r="S582" s="19"/>
      <c r="T582" s="19"/>
      <c r="U582" s="19"/>
      <c r="V582" s="19"/>
      <c r="W582" s="19"/>
      <c r="X582" s="19"/>
      <c r="Y582" s="19"/>
      <c r="Z582" s="19"/>
      <c r="AA582" s="19"/>
      <c r="AB582" s="21"/>
    </row>
    <row r="583" spans="1:28" ht="13.2">
      <c r="A583" s="20"/>
      <c r="B583" s="21"/>
      <c r="C583" s="21"/>
      <c r="D583" s="21"/>
      <c r="E583" s="21"/>
      <c r="F583" s="19"/>
      <c r="G583" s="19"/>
      <c r="H583" s="19"/>
      <c r="I583" s="19"/>
      <c r="J583" s="19"/>
      <c r="K583" s="19"/>
      <c r="L583" s="19"/>
      <c r="M583" s="19"/>
      <c r="N583" s="19"/>
      <c r="O583" s="19"/>
      <c r="P583" s="19"/>
      <c r="Q583" s="19"/>
      <c r="R583" s="19"/>
      <c r="S583" s="19"/>
      <c r="T583" s="19"/>
      <c r="U583" s="19"/>
      <c r="V583" s="19"/>
      <c r="W583" s="19"/>
      <c r="X583" s="19"/>
      <c r="Y583" s="19"/>
      <c r="Z583" s="19"/>
      <c r="AA583" s="19"/>
      <c r="AB583" s="21"/>
    </row>
    <row r="584" spans="1:28" ht="13.2">
      <c r="A584" s="20"/>
      <c r="B584" s="21"/>
      <c r="C584" s="21"/>
      <c r="D584" s="21"/>
      <c r="E584" s="21"/>
      <c r="F584" s="19"/>
      <c r="G584" s="19"/>
      <c r="H584" s="19"/>
      <c r="I584" s="19"/>
      <c r="J584" s="19"/>
      <c r="K584" s="19"/>
      <c r="L584" s="19"/>
      <c r="M584" s="19"/>
      <c r="N584" s="19"/>
      <c r="O584" s="19"/>
      <c r="P584" s="19"/>
      <c r="Q584" s="19"/>
      <c r="R584" s="19"/>
      <c r="S584" s="19"/>
      <c r="T584" s="19"/>
      <c r="U584" s="19"/>
      <c r="V584" s="19"/>
      <c r="W584" s="19"/>
      <c r="X584" s="19"/>
      <c r="Y584" s="19"/>
      <c r="Z584" s="19"/>
      <c r="AA584" s="19"/>
      <c r="AB584" s="21"/>
    </row>
    <row r="585" spans="1:28" ht="13.2">
      <c r="A585" s="20"/>
      <c r="B585" s="21"/>
      <c r="C585" s="21"/>
      <c r="D585" s="21"/>
      <c r="E585" s="21"/>
      <c r="F585" s="19"/>
      <c r="G585" s="19"/>
      <c r="H585" s="19"/>
      <c r="I585" s="19"/>
      <c r="J585" s="19"/>
      <c r="K585" s="19"/>
      <c r="L585" s="19"/>
      <c r="M585" s="19"/>
      <c r="N585" s="19"/>
      <c r="O585" s="19"/>
      <c r="P585" s="19"/>
      <c r="Q585" s="19"/>
      <c r="R585" s="19"/>
      <c r="S585" s="19"/>
      <c r="T585" s="19"/>
      <c r="U585" s="19"/>
      <c r="V585" s="19"/>
      <c r="W585" s="19"/>
      <c r="X585" s="19"/>
      <c r="Y585" s="19"/>
      <c r="Z585" s="19"/>
      <c r="AA585" s="19"/>
      <c r="AB585" s="21"/>
    </row>
    <row r="586" spans="1:28" ht="13.2">
      <c r="A586" s="20"/>
      <c r="B586" s="21"/>
      <c r="C586" s="21"/>
      <c r="D586" s="21"/>
      <c r="E586" s="21"/>
      <c r="F586" s="19"/>
      <c r="G586" s="19"/>
      <c r="H586" s="19"/>
      <c r="I586" s="19"/>
      <c r="J586" s="19"/>
      <c r="K586" s="19"/>
      <c r="L586" s="19"/>
      <c r="M586" s="19"/>
      <c r="N586" s="19"/>
      <c r="O586" s="19"/>
      <c r="P586" s="19"/>
      <c r="Q586" s="19"/>
      <c r="R586" s="19"/>
      <c r="S586" s="19"/>
      <c r="T586" s="19"/>
      <c r="U586" s="19"/>
      <c r="V586" s="19"/>
      <c r="W586" s="19"/>
      <c r="X586" s="19"/>
      <c r="Y586" s="19"/>
      <c r="Z586" s="19"/>
      <c r="AA586" s="19"/>
      <c r="AB586" s="21"/>
    </row>
    <row r="587" spans="1:28" ht="13.2">
      <c r="A587" s="20"/>
      <c r="B587" s="21"/>
      <c r="C587" s="21"/>
      <c r="D587" s="21"/>
      <c r="E587" s="21"/>
      <c r="F587" s="19"/>
      <c r="G587" s="19"/>
      <c r="H587" s="19"/>
      <c r="I587" s="19"/>
      <c r="J587" s="19"/>
      <c r="K587" s="19"/>
      <c r="L587" s="19"/>
      <c r="M587" s="19"/>
      <c r="N587" s="19"/>
      <c r="O587" s="19"/>
      <c r="P587" s="19"/>
      <c r="Q587" s="19"/>
      <c r="R587" s="19"/>
      <c r="S587" s="19"/>
      <c r="T587" s="19"/>
      <c r="U587" s="19"/>
      <c r="V587" s="19"/>
      <c r="W587" s="19"/>
      <c r="X587" s="19"/>
      <c r="Y587" s="19"/>
      <c r="Z587" s="19"/>
      <c r="AA587" s="19"/>
      <c r="AB587" s="21"/>
    </row>
    <row r="588" spans="1:28" ht="13.2">
      <c r="A588" s="20"/>
      <c r="B588" s="21"/>
      <c r="C588" s="21"/>
      <c r="D588" s="21"/>
      <c r="E588" s="21"/>
      <c r="F588" s="19"/>
      <c r="G588" s="19"/>
      <c r="H588" s="19"/>
      <c r="I588" s="19"/>
      <c r="J588" s="19"/>
      <c r="K588" s="19"/>
      <c r="L588" s="19"/>
      <c r="M588" s="19"/>
      <c r="N588" s="19"/>
      <c r="O588" s="19"/>
      <c r="P588" s="19"/>
      <c r="Q588" s="19"/>
      <c r="R588" s="19"/>
      <c r="S588" s="19"/>
      <c r="T588" s="19"/>
      <c r="U588" s="19"/>
      <c r="V588" s="19"/>
      <c r="W588" s="19"/>
      <c r="X588" s="19"/>
      <c r="Y588" s="19"/>
      <c r="Z588" s="19"/>
      <c r="AA588" s="19"/>
      <c r="AB588" s="21"/>
    </row>
    <row r="589" spans="1:28" ht="13.2">
      <c r="A589" s="20"/>
      <c r="B589" s="21"/>
      <c r="C589" s="21"/>
      <c r="D589" s="21"/>
      <c r="E589" s="21"/>
      <c r="F589" s="19"/>
      <c r="G589" s="19"/>
      <c r="H589" s="19"/>
      <c r="I589" s="19"/>
      <c r="J589" s="19"/>
      <c r="K589" s="19"/>
      <c r="L589" s="19"/>
      <c r="M589" s="19"/>
      <c r="N589" s="19"/>
      <c r="O589" s="19"/>
      <c r="P589" s="19"/>
      <c r="Q589" s="19"/>
      <c r="R589" s="19"/>
      <c r="S589" s="19"/>
      <c r="T589" s="19"/>
      <c r="U589" s="19"/>
      <c r="V589" s="19"/>
      <c r="W589" s="19"/>
      <c r="X589" s="19"/>
      <c r="Y589" s="19"/>
      <c r="Z589" s="19"/>
      <c r="AA589" s="19"/>
      <c r="AB589" s="21"/>
    </row>
    <row r="590" spans="1:28" ht="13.2">
      <c r="A590" s="20"/>
      <c r="B590" s="21"/>
      <c r="C590" s="21"/>
      <c r="D590" s="21"/>
      <c r="E590" s="21"/>
      <c r="F590" s="19"/>
      <c r="G590" s="19"/>
      <c r="H590" s="19"/>
      <c r="I590" s="19"/>
      <c r="J590" s="19"/>
      <c r="K590" s="19"/>
      <c r="L590" s="19"/>
      <c r="M590" s="19"/>
      <c r="N590" s="19"/>
      <c r="O590" s="19"/>
      <c r="P590" s="19"/>
      <c r="Q590" s="19"/>
      <c r="R590" s="19"/>
      <c r="S590" s="19"/>
      <c r="T590" s="19"/>
      <c r="U590" s="19"/>
      <c r="V590" s="19"/>
      <c r="W590" s="19"/>
      <c r="X590" s="19"/>
      <c r="Y590" s="19"/>
      <c r="Z590" s="19"/>
      <c r="AA590" s="19"/>
      <c r="AB590" s="21"/>
    </row>
    <row r="591" spans="1:28" ht="13.2">
      <c r="A591" s="20"/>
      <c r="B591" s="21"/>
      <c r="C591" s="21"/>
      <c r="D591" s="21"/>
      <c r="E591" s="21"/>
      <c r="F591" s="19"/>
      <c r="G591" s="19"/>
      <c r="H591" s="19"/>
      <c r="I591" s="19"/>
      <c r="J591" s="19"/>
      <c r="K591" s="19"/>
      <c r="L591" s="19"/>
      <c r="M591" s="19"/>
      <c r="N591" s="19"/>
      <c r="O591" s="19"/>
      <c r="P591" s="19"/>
      <c r="Q591" s="19"/>
      <c r="R591" s="19"/>
      <c r="S591" s="19"/>
      <c r="T591" s="19"/>
      <c r="U591" s="19"/>
      <c r="V591" s="19"/>
      <c r="W591" s="19"/>
      <c r="X591" s="19"/>
      <c r="Y591" s="19"/>
      <c r="Z591" s="19"/>
      <c r="AA591" s="19"/>
      <c r="AB591" s="21"/>
    </row>
    <row r="592" spans="1:28" ht="13.2">
      <c r="A592" s="20"/>
      <c r="B592" s="21"/>
      <c r="C592" s="21"/>
      <c r="D592" s="21"/>
      <c r="E592" s="21"/>
      <c r="F592" s="19"/>
      <c r="G592" s="19"/>
      <c r="H592" s="19"/>
      <c r="I592" s="19"/>
      <c r="J592" s="19"/>
      <c r="K592" s="19"/>
      <c r="L592" s="19"/>
      <c r="M592" s="19"/>
      <c r="N592" s="19"/>
      <c r="O592" s="19"/>
      <c r="P592" s="19"/>
      <c r="Q592" s="19"/>
      <c r="R592" s="19"/>
      <c r="S592" s="19"/>
      <c r="T592" s="19"/>
      <c r="U592" s="19"/>
      <c r="V592" s="19"/>
      <c r="W592" s="19"/>
      <c r="X592" s="19"/>
      <c r="Y592" s="19"/>
      <c r="Z592" s="19"/>
      <c r="AA592" s="19"/>
      <c r="AB592" s="21"/>
    </row>
    <row r="593" spans="1:28" ht="13.2">
      <c r="A593" s="20"/>
      <c r="B593" s="21"/>
      <c r="C593" s="21"/>
      <c r="D593" s="21"/>
      <c r="E593" s="21"/>
      <c r="F593" s="19"/>
      <c r="G593" s="19"/>
      <c r="H593" s="19"/>
      <c r="I593" s="19"/>
      <c r="J593" s="19"/>
      <c r="K593" s="19"/>
      <c r="L593" s="19"/>
      <c r="M593" s="19"/>
      <c r="N593" s="19"/>
      <c r="O593" s="19"/>
      <c r="P593" s="19"/>
      <c r="Q593" s="19"/>
      <c r="R593" s="19"/>
      <c r="S593" s="19"/>
      <c r="T593" s="19"/>
      <c r="U593" s="19"/>
      <c r="V593" s="19"/>
      <c r="W593" s="19"/>
      <c r="X593" s="19"/>
      <c r="Y593" s="19"/>
      <c r="Z593" s="19"/>
      <c r="AA593" s="19"/>
      <c r="AB593" s="21"/>
    </row>
    <row r="594" spans="1:28" ht="13.2">
      <c r="A594" s="20"/>
      <c r="B594" s="21"/>
      <c r="C594" s="21"/>
      <c r="D594" s="21"/>
      <c r="E594" s="21"/>
      <c r="F594" s="19"/>
      <c r="G594" s="19"/>
      <c r="H594" s="19"/>
      <c r="I594" s="19"/>
      <c r="J594" s="19"/>
      <c r="K594" s="19"/>
      <c r="L594" s="19"/>
      <c r="M594" s="19"/>
      <c r="N594" s="19"/>
      <c r="O594" s="19"/>
      <c r="P594" s="19"/>
      <c r="Q594" s="19"/>
      <c r="R594" s="19"/>
      <c r="S594" s="19"/>
      <c r="T594" s="19"/>
      <c r="U594" s="19"/>
      <c r="V594" s="19"/>
      <c r="W594" s="19"/>
      <c r="X594" s="19"/>
      <c r="Y594" s="19"/>
      <c r="Z594" s="19"/>
      <c r="AA594" s="19"/>
      <c r="AB594" s="21"/>
    </row>
    <row r="595" spans="1:28" ht="13.2">
      <c r="A595" s="20"/>
      <c r="B595" s="21"/>
      <c r="C595" s="21"/>
      <c r="D595" s="21"/>
      <c r="E595" s="21"/>
      <c r="F595" s="19"/>
      <c r="G595" s="19"/>
      <c r="H595" s="19"/>
      <c r="I595" s="19"/>
      <c r="J595" s="19"/>
      <c r="K595" s="19"/>
      <c r="L595" s="19"/>
      <c r="M595" s="19"/>
      <c r="N595" s="19"/>
      <c r="O595" s="19"/>
      <c r="P595" s="19"/>
      <c r="Q595" s="19"/>
      <c r="R595" s="19"/>
      <c r="S595" s="19"/>
      <c r="T595" s="19"/>
      <c r="U595" s="19"/>
      <c r="V595" s="19"/>
      <c r="W595" s="19"/>
      <c r="X595" s="19"/>
      <c r="Y595" s="19"/>
      <c r="Z595" s="19"/>
      <c r="AA595" s="19"/>
      <c r="AB595" s="21"/>
    </row>
    <row r="596" spans="1:28" ht="13.2">
      <c r="A596" s="20"/>
      <c r="B596" s="21"/>
      <c r="C596" s="21"/>
      <c r="D596" s="21"/>
      <c r="E596" s="21"/>
      <c r="F596" s="19"/>
      <c r="G596" s="19"/>
      <c r="H596" s="19"/>
      <c r="I596" s="19"/>
      <c r="J596" s="19"/>
      <c r="K596" s="19"/>
      <c r="L596" s="19"/>
      <c r="M596" s="19"/>
      <c r="N596" s="19"/>
      <c r="O596" s="19"/>
      <c r="P596" s="19"/>
      <c r="Q596" s="19"/>
      <c r="R596" s="19"/>
      <c r="S596" s="19"/>
      <c r="T596" s="19"/>
      <c r="U596" s="19"/>
      <c r="V596" s="19"/>
      <c r="W596" s="19"/>
      <c r="X596" s="19"/>
      <c r="Y596" s="19"/>
      <c r="Z596" s="19"/>
      <c r="AA596" s="19"/>
      <c r="AB596" s="21"/>
    </row>
    <row r="597" spans="1:28" ht="13.2">
      <c r="A597" s="20"/>
      <c r="B597" s="21"/>
      <c r="C597" s="21"/>
      <c r="D597" s="21"/>
      <c r="E597" s="21"/>
      <c r="F597" s="19"/>
      <c r="G597" s="19"/>
      <c r="H597" s="19"/>
      <c r="I597" s="19"/>
      <c r="J597" s="19"/>
      <c r="K597" s="19"/>
      <c r="L597" s="19"/>
      <c r="M597" s="19"/>
      <c r="N597" s="19"/>
      <c r="O597" s="19"/>
      <c r="P597" s="19"/>
      <c r="Q597" s="19"/>
      <c r="R597" s="19"/>
      <c r="S597" s="19"/>
      <c r="T597" s="19"/>
      <c r="U597" s="19"/>
      <c r="V597" s="19"/>
      <c r="W597" s="19"/>
      <c r="X597" s="19"/>
      <c r="Y597" s="19"/>
      <c r="Z597" s="19"/>
      <c r="AA597" s="19"/>
      <c r="AB597" s="21"/>
    </row>
    <row r="598" spans="1:28" ht="13.2">
      <c r="A598" s="20"/>
      <c r="B598" s="21"/>
      <c r="C598" s="21"/>
      <c r="D598" s="21"/>
      <c r="E598" s="21"/>
      <c r="F598" s="19"/>
      <c r="G598" s="19"/>
      <c r="H598" s="19"/>
      <c r="I598" s="19"/>
      <c r="J598" s="19"/>
      <c r="K598" s="19"/>
      <c r="L598" s="19"/>
      <c r="M598" s="19"/>
      <c r="N598" s="19"/>
      <c r="O598" s="19"/>
      <c r="P598" s="19"/>
      <c r="Q598" s="19"/>
      <c r="R598" s="19"/>
      <c r="S598" s="19"/>
      <c r="T598" s="19"/>
      <c r="U598" s="19"/>
      <c r="V598" s="19"/>
      <c r="W598" s="19"/>
      <c r="X598" s="19"/>
      <c r="Y598" s="19"/>
      <c r="Z598" s="19"/>
      <c r="AA598" s="19"/>
      <c r="AB598" s="21"/>
    </row>
    <row r="599" spans="1:28" ht="13.2">
      <c r="A599" s="20"/>
      <c r="B599" s="21"/>
      <c r="C599" s="21"/>
      <c r="D599" s="21"/>
      <c r="E599" s="21"/>
      <c r="F599" s="19"/>
      <c r="G599" s="19"/>
      <c r="H599" s="19"/>
      <c r="I599" s="19"/>
      <c r="J599" s="19"/>
      <c r="K599" s="19"/>
      <c r="L599" s="19"/>
      <c r="M599" s="19"/>
      <c r="N599" s="19"/>
      <c r="O599" s="19"/>
      <c r="P599" s="19"/>
      <c r="Q599" s="19"/>
      <c r="R599" s="19"/>
      <c r="S599" s="19"/>
      <c r="T599" s="19"/>
      <c r="U599" s="19"/>
      <c r="V599" s="19"/>
      <c r="W599" s="19"/>
      <c r="X599" s="19"/>
      <c r="Y599" s="19"/>
      <c r="Z599" s="19"/>
      <c r="AA599" s="19"/>
      <c r="AB599" s="21"/>
    </row>
    <row r="600" spans="1:28" ht="13.2">
      <c r="A600" s="20"/>
      <c r="B600" s="21"/>
      <c r="C600" s="21"/>
      <c r="D600" s="21"/>
      <c r="E600" s="21"/>
      <c r="F600" s="19"/>
      <c r="G600" s="19"/>
      <c r="H600" s="19"/>
      <c r="I600" s="19"/>
      <c r="J600" s="19"/>
      <c r="K600" s="19"/>
      <c r="L600" s="19"/>
      <c r="M600" s="19"/>
      <c r="N600" s="19"/>
      <c r="O600" s="19"/>
      <c r="P600" s="19"/>
      <c r="Q600" s="19"/>
      <c r="R600" s="19"/>
      <c r="S600" s="19"/>
      <c r="T600" s="19"/>
      <c r="U600" s="19"/>
      <c r="V600" s="19"/>
      <c r="W600" s="19"/>
      <c r="X600" s="19"/>
      <c r="Y600" s="19"/>
      <c r="Z600" s="19"/>
      <c r="AA600" s="19"/>
      <c r="AB600" s="21"/>
    </row>
    <row r="601" spans="1:28" ht="13.2">
      <c r="A601" s="20"/>
      <c r="B601" s="21"/>
      <c r="C601" s="21"/>
      <c r="D601" s="21"/>
      <c r="E601" s="21"/>
      <c r="F601" s="19"/>
      <c r="G601" s="19"/>
      <c r="H601" s="19"/>
      <c r="I601" s="19"/>
      <c r="J601" s="19"/>
      <c r="K601" s="19"/>
      <c r="L601" s="19"/>
      <c r="M601" s="19"/>
      <c r="N601" s="19"/>
      <c r="O601" s="19"/>
      <c r="P601" s="19"/>
      <c r="Q601" s="19"/>
      <c r="R601" s="19"/>
      <c r="S601" s="19"/>
      <c r="T601" s="19"/>
      <c r="U601" s="19"/>
      <c r="V601" s="19"/>
      <c r="W601" s="19"/>
      <c r="X601" s="19"/>
      <c r="Y601" s="19"/>
      <c r="Z601" s="19"/>
      <c r="AA601" s="19"/>
      <c r="AB601" s="21"/>
    </row>
    <row r="602" spans="1:28" ht="13.2">
      <c r="A602" s="20"/>
      <c r="B602" s="21"/>
      <c r="C602" s="21"/>
      <c r="D602" s="21"/>
      <c r="E602" s="21"/>
      <c r="F602" s="19"/>
      <c r="G602" s="19"/>
      <c r="H602" s="19"/>
      <c r="I602" s="19"/>
      <c r="J602" s="19"/>
      <c r="K602" s="19"/>
      <c r="L602" s="19"/>
      <c r="M602" s="19"/>
      <c r="N602" s="19"/>
      <c r="O602" s="19"/>
      <c r="P602" s="19"/>
      <c r="Q602" s="19"/>
      <c r="R602" s="19"/>
      <c r="S602" s="19"/>
      <c r="T602" s="19"/>
      <c r="U602" s="19"/>
      <c r="V602" s="19"/>
      <c r="W602" s="19"/>
      <c r="X602" s="19"/>
      <c r="Y602" s="19"/>
      <c r="Z602" s="19"/>
      <c r="AA602" s="19"/>
      <c r="AB602" s="21"/>
    </row>
    <row r="603" spans="1:28" ht="13.2">
      <c r="A603" s="20"/>
      <c r="B603" s="21"/>
      <c r="C603" s="21"/>
      <c r="D603" s="21"/>
      <c r="E603" s="21"/>
      <c r="F603" s="19"/>
      <c r="G603" s="19"/>
      <c r="H603" s="19"/>
      <c r="I603" s="19"/>
      <c r="J603" s="19"/>
      <c r="K603" s="19"/>
      <c r="L603" s="19"/>
      <c r="M603" s="19"/>
      <c r="N603" s="19"/>
      <c r="O603" s="19"/>
      <c r="P603" s="19"/>
      <c r="Q603" s="19"/>
      <c r="R603" s="19"/>
      <c r="S603" s="19"/>
      <c r="T603" s="19"/>
      <c r="U603" s="19"/>
      <c r="V603" s="19"/>
      <c r="W603" s="19"/>
      <c r="X603" s="19"/>
      <c r="Y603" s="19"/>
      <c r="Z603" s="19"/>
      <c r="AA603" s="19"/>
      <c r="AB603" s="21"/>
    </row>
    <row r="604" spans="1:28" ht="13.2">
      <c r="A604" s="20"/>
      <c r="B604" s="21"/>
      <c r="C604" s="21"/>
      <c r="D604" s="21"/>
      <c r="E604" s="21"/>
      <c r="F604" s="19"/>
      <c r="G604" s="19"/>
      <c r="H604" s="19"/>
      <c r="I604" s="19"/>
      <c r="J604" s="19"/>
      <c r="K604" s="19"/>
      <c r="L604" s="19"/>
      <c r="M604" s="19"/>
      <c r="N604" s="19"/>
      <c r="O604" s="19"/>
      <c r="P604" s="19"/>
      <c r="Q604" s="19"/>
      <c r="R604" s="19"/>
      <c r="S604" s="19"/>
      <c r="T604" s="19"/>
      <c r="U604" s="19"/>
      <c r="V604" s="19"/>
      <c r="W604" s="19"/>
      <c r="X604" s="19"/>
      <c r="Y604" s="19"/>
      <c r="Z604" s="19"/>
      <c r="AA604" s="19"/>
      <c r="AB604" s="21"/>
    </row>
    <row r="605" spans="1:28" ht="13.2">
      <c r="A605" s="20"/>
      <c r="B605" s="21"/>
      <c r="C605" s="21"/>
      <c r="D605" s="21"/>
      <c r="E605" s="21"/>
      <c r="F605" s="19"/>
      <c r="G605" s="19"/>
      <c r="H605" s="19"/>
      <c r="I605" s="19"/>
      <c r="J605" s="19"/>
      <c r="K605" s="19"/>
      <c r="L605" s="19"/>
      <c r="M605" s="19"/>
      <c r="N605" s="19"/>
      <c r="O605" s="19"/>
      <c r="P605" s="19"/>
      <c r="Q605" s="19"/>
      <c r="R605" s="19"/>
      <c r="S605" s="19"/>
      <c r="T605" s="19"/>
      <c r="U605" s="19"/>
      <c r="V605" s="19"/>
      <c r="W605" s="19"/>
      <c r="X605" s="19"/>
      <c r="Y605" s="19"/>
      <c r="Z605" s="19"/>
      <c r="AA605" s="19"/>
      <c r="AB605" s="21"/>
    </row>
    <row r="606" spans="1:28" ht="13.2">
      <c r="A606" s="20"/>
      <c r="B606" s="21"/>
      <c r="C606" s="21"/>
      <c r="D606" s="21"/>
      <c r="E606" s="21"/>
      <c r="F606" s="19"/>
      <c r="G606" s="19"/>
      <c r="H606" s="19"/>
      <c r="I606" s="19"/>
      <c r="J606" s="19"/>
      <c r="K606" s="19"/>
      <c r="L606" s="19"/>
      <c r="M606" s="19"/>
      <c r="N606" s="19"/>
      <c r="O606" s="19"/>
      <c r="P606" s="19"/>
      <c r="Q606" s="19"/>
      <c r="R606" s="19"/>
      <c r="S606" s="19"/>
      <c r="T606" s="19"/>
      <c r="U606" s="19"/>
      <c r="V606" s="19"/>
      <c r="W606" s="19"/>
      <c r="X606" s="19"/>
      <c r="Y606" s="19"/>
      <c r="Z606" s="19"/>
      <c r="AA606" s="19"/>
      <c r="AB606" s="21"/>
    </row>
    <row r="607" spans="1:28" ht="13.2">
      <c r="A607" s="20"/>
      <c r="B607" s="21"/>
      <c r="C607" s="21"/>
      <c r="D607" s="21"/>
      <c r="E607" s="21"/>
      <c r="F607" s="19"/>
      <c r="G607" s="19"/>
      <c r="H607" s="19"/>
      <c r="I607" s="19"/>
      <c r="J607" s="19"/>
      <c r="K607" s="19"/>
      <c r="L607" s="19"/>
      <c r="M607" s="19"/>
      <c r="N607" s="19"/>
      <c r="O607" s="19"/>
      <c r="P607" s="19"/>
      <c r="Q607" s="19"/>
      <c r="R607" s="19"/>
      <c r="S607" s="19"/>
      <c r="T607" s="19"/>
      <c r="U607" s="19"/>
      <c r="V607" s="19"/>
      <c r="W607" s="19"/>
      <c r="X607" s="19"/>
      <c r="Y607" s="19"/>
      <c r="Z607" s="19"/>
      <c r="AA607" s="19"/>
      <c r="AB607" s="21"/>
    </row>
    <row r="608" spans="1:28" ht="13.2">
      <c r="A608" s="20"/>
      <c r="B608" s="21"/>
      <c r="C608" s="21"/>
      <c r="D608" s="21"/>
      <c r="E608" s="21"/>
      <c r="F608" s="19"/>
      <c r="G608" s="19"/>
      <c r="H608" s="19"/>
      <c r="I608" s="19"/>
      <c r="J608" s="19"/>
      <c r="K608" s="19"/>
      <c r="L608" s="19"/>
      <c r="M608" s="19"/>
      <c r="N608" s="19"/>
      <c r="O608" s="19"/>
      <c r="P608" s="19"/>
      <c r="Q608" s="19"/>
      <c r="R608" s="19"/>
      <c r="S608" s="19"/>
      <c r="T608" s="19"/>
      <c r="U608" s="19"/>
      <c r="V608" s="19"/>
      <c r="W608" s="19"/>
      <c r="X608" s="19"/>
      <c r="Y608" s="19"/>
      <c r="Z608" s="19"/>
      <c r="AA608" s="19"/>
      <c r="AB608" s="21"/>
    </row>
    <row r="609" spans="1:28" ht="13.2">
      <c r="A609" s="20"/>
      <c r="B609" s="21"/>
      <c r="C609" s="21"/>
      <c r="D609" s="21"/>
      <c r="E609" s="21"/>
      <c r="F609" s="19"/>
      <c r="G609" s="19"/>
      <c r="H609" s="19"/>
      <c r="I609" s="19"/>
      <c r="J609" s="19"/>
      <c r="K609" s="19"/>
      <c r="L609" s="19"/>
      <c r="M609" s="19"/>
      <c r="N609" s="19"/>
      <c r="O609" s="19"/>
      <c r="P609" s="19"/>
      <c r="Q609" s="19"/>
      <c r="R609" s="19"/>
      <c r="S609" s="19"/>
      <c r="T609" s="19"/>
      <c r="U609" s="19"/>
      <c r="V609" s="19"/>
      <c r="W609" s="19"/>
      <c r="X609" s="19"/>
      <c r="Y609" s="19"/>
      <c r="Z609" s="19"/>
      <c r="AA609" s="19"/>
      <c r="AB609" s="21"/>
    </row>
    <row r="610" spans="1:28" ht="13.2">
      <c r="A610" s="20"/>
      <c r="B610" s="21"/>
      <c r="C610" s="21"/>
      <c r="D610" s="21"/>
      <c r="E610" s="21"/>
      <c r="F610" s="19"/>
      <c r="G610" s="19"/>
      <c r="H610" s="19"/>
      <c r="I610" s="19"/>
      <c r="J610" s="19"/>
      <c r="K610" s="19"/>
      <c r="L610" s="19"/>
      <c r="M610" s="19"/>
      <c r="N610" s="19"/>
      <c r="O610" s="19"/>
      <c r="P610" s="19"/>
      <c r="Q610" s="19"/>
      <c r="R610" s="19"/>
      <c r="S610" s="19"/>
      <c r="T610" s="19"/>
      <c r="U610" s="19"/>
      <c r="V610" s="19"/>
      <c r="W610" s="19"/>
      <c r="X610" s="19"/>
      <c r="Y610" s="19"/>
      <c r="Z610" s="19"/>
      <c r="AA610" s="19"/>
      <c r="AB610" s="21"/>
    </row>
    <row r="611" spans="1:28" ht="13.2">
      <c r="A611" s="20"/>
      <c r="B611" s="21"/>
      <c r="C611" s="21"/>
      <c r="D611" s="21"/>
      <c r="E611" s="21"/>
      <c r="F611" s="19"/>
      <c r="G611" s="19"/>
      <c r="H611" s="19"/>
      <c r="I611" s="19"/>
      <c r="J611" s="19"/>
      <c r="K611" s="19"/>
      <c r="L611" s="19"/>
      <c r="M611" s="19"/>
      <c r="N611" s="19"/>
      <c r="O611" s="19"/>
      <c r="P611" s="19"/>
      <c r="Q611" s="19"/>
      <c r="R611" s="19"/>
      <c r="S611" s="19"/>
      <c r="T611" s="19"/>
      <c r="U611" s="19"/>
      <c r="V611" s="19"/>
      <c r="W611" s="19"/>
      <c r="X611" s="19"/>
      <c r="Y611" s="19"/>
      <c r="Z611" s="19"/>
      <c r="AA611" s="19"/>
      <c r="AB611" s="21"/>
    </row>
    <row r="612" spans="1:28" ht="13.2">
      <c r="A612" s="20"/>
      <c r="B612" s="21"/>
      <c r="C612" s="21"/>
      <c r="D612" s="21"/>
      <c r="E612" s="21"/>
      <c r="F612" s="19"/>
      <c r="G612" s="19"/>
      <c r="H612" s="19"/>
      <c r="I612" s="19"/>
      <c r="J612" s="19"/>
      <c r="K612" s="19"/>
      <c r="L612" s="19"/>
      <c r="M612" s="19"/>
      <c r="N612" s="19"/>
      <c r="O612" s="19"/>
      <c r="P612" s="19"/>
      <c r="Q612" s="19"/>
      <c r="R612" s="19"/>
      <c r="S612" s="19"/>
      <c r="T612" s="19"/>
      <c r="U612" s="19"/>
      <c r="V612" s="19"/>
      <c r="W612" s="19"/>
      <c r="X612" s="19"/>
      <c r="Y612" s="19"/>
      <c r="Z612" s="19"/>
      <c r="AA612" s="19"/>
      <c r="AB612" s="21"/>
    </row>
    <row r="613" spans="1:28" ht="13.2">
      <c r="A613" s="20"/>
      <c r="B613" s="21"/>
      <c r="C613" s="21"/>
      <c r="D613" s="21"/>
      <c r="E613" s="21"/>
      <c r="F613" s="19"/>
      <c r="G613" s="19"/>
      <c r="H613" s="19"/>
      <c r="I613" s="19"/>
      <c r="J613" s="19"/>
      <c r="K613" s="19"/>
      <c r="L613" s="19"/>
      <c r="M613" s="19"/>
      <c r="N613" s="19"/>
      <c r="O613" s="19"/>
      <c r="P613" s="19"/>
      <c r="Q613" s="19"/>
      <c r="R613" s="19"/>
      <c r="S613" s="19"/>
      <c r="T613" s="19"/>
      <c r="U613" s="19"/>
      <c r="V613" s="19"/>
      <c r="W613" s="19"/>
      <c r="X613" s="19"/>
      <c r="Y613" s="19"/>
      <c r="Z613" s="19"/>
      <c r="AA613" s="19"/>
      <c r="AB613" s="21"/>
    </row>
    <row r="614" spans="1:28" ht="13.2">
      <c r="A614" s="20"/>
      <c r="B614" s="21"/>
      <c r="C614" s="21"/>
      <c r="D614" s="21"/>
      <c r="E614" s="21"/>
      <c r="F614" s="19"/>
      <c r="G614" s="19"/>
      <c r="H614" s="19"/>
      <c r="I614" s="19"/>
      <c r="J614" s="19"/>
      <c r="K614" s="19"/>
      <c r="L614" s="19"/>
      <c r="M614" s="19"/>
      <c r="N614" s="19"/>
      <c r="O614" s="19"/>
      <c r="P614" s="19"/>
      <c r="Q614" s="19"/>
      <c r="R614" s="19"/>
      <c r="S614" s="19"/>
      <c r="T614" s="19"/>
      <c r="U614" s="19"/>
      <c r="V614" s="19"/>
      <c r="W614" s="19"/>
      <c r="X614" s="19"/>
      <c r="Y614" s="19"/>
      <c r="Z614" s="19"/>
      <c r="AA614" s="19"/>
      <c r="AB614" s="21"/>
    </row>
    <row r="615" spans="1:28" ht="13.2">
      <c r="A615" s="20"/>
      <c r="B615" s="21"/>
      <c r="C615" s="21"/>
      <c r="D615" s="21"/>
      <c r="E615" s="21"/>
      <c r="F615" s="19"/>
      <c r="G615" s="19"/>
      <c r="H615" s="19"/>
      <c r="I615" s="19"/>
      <c r="J615" s="19"/>
      <c r="K615" s="19"/>
      <c r="L615" s="19"/>
      <c r="M615" s="19"/>
      <c r="N615" s="19"/>
      <c r="O615" s="19"/>
      <c r="P615" s="19"/>
      <c r="Q615" s="19"/>
      <c r="R615" s="19"/>
      <c r="S615" s="19"/>
      <c r="T615" s="19"/>
      <c r="U615" s="19"/>
      <c r="V615" s="19"/>
      <c r="W615" s="19"/>
      <c r="X615" s="19"/>
      <c r="Y615" s="19"/>
      <c r="Z615" s="19"/>
      <c r="AA615" s="19"/>
      <c r="AB615" s="21"/>
    </row>
    <row r="616" spans="1:28" ht="13.2">
      <c r="A616" s="20"/>
      <c r="B616" s="21"/>
      <c r="C616" s="21"/>
      <c r="D616" s="21"/>
      <c r="E616" s="21"/>
      <c r="F616" s="19"/>
      <c r="G616" s="19"/>
      <c r="H616" s="19"/>
      <c r="I616" s="19"/>
      <c r="J616" s="19"/>
      <c r="K616" s="19"/>
      <c r="L616" s="19"/>
      <c r="M616" s="19"/>
      <c r="N616" s="19"/>
      <c r="O616" s="19"/>
      <c r="P616" s="19"/>
      <c r="Q616" s="19"/>
      <c r="R616" s="19"/>
      <c r="S616" s="19"/>
      <c r="T616" s="19"/>
      <c r="U616" s="19"/>
      <c r="V616" s="19"/>
      <c r="W616" s="19"/>
      <c r="X616" s="19"/>
      <c r="Y616" s="19"/>
      <c r="Z616" s="19"/>
      <c r="AA616" s="19"/>
      <c r="AB616" s="21"/>
    </row>
    <row r="617" spans="1:28" ht="13.2">
      <c r="A617" s="20"/>
      <c r="B617" s="21"/>
      <c r="C617" s="21"/>
      <c r="D617" s="21"/>
      <c r="E617" s="21"/>
      <c r="F617" s="19"/>
      <c r="G617" s="19"/>
      <c r="H617" s="19"/>
      <c r="I617" s="19"/>
      <c r="J617" s="19"/>
      <c r="K617" s="19"/>
      <c r="L617" s="19"/>
      <c r="M617" s="19"/>
      <c r="N617" s="19"/>
      <c r="O617" s="19"/>
      <c r="P617" s="19"/>
      <c r="Q617" s="19"/>
      <c r="R617" s="19"/>
      <c r="S617" s="19"/>
      <c r="T617" s="19"/>
      <c r="U617" s="19"/>
      <c r="V617" s="19"/>
      <c r="W617" s="19"/>
      <c r="X617" s="19"/>
      <c r="Y617" s="19"/>
      <c r="Z617" s="19"/>
      <c r="AA617" s="19"/>
      <c r="AB617" s="21"/>
    </row>
    <row r="618" spans="1:28" ht="13.2">
      <c r="A618" s="20"/>
      <c r="B618" s="21"/>
      <c r="C618" s="21"/>
      <c r="D618" s="21"/>
      <c r="E618" s="21"/>
      <c r="F618" s="19"/>
      <c r="G618" s="19"/>
      <c r="H618" s="19"/>
      <c r="I618" s="19"/>
      <c r="J618" s="19"/>
      <c r="K618" s="19"/>
      <c r="L618" s="19"/>
      <c r="M618" s="19"/>
      <c r="N618" s="19"/>
      <c r="O618" s="19"/>
      <c r="P618" s="19"/>
      <c r="Q618" s="19"/>
      <c r="R618" s="19"/>
      <c r="S618" s="19"/>
      <c r="T618" s="19"/>
      <c r="U618" s="19"/>
      <c r="V618" s="19"/>
      <c r="W618" s="19"/>
      <c r="X618" s="19"/>
      <c r="Y618" s="19"/>
      <c r="Z618" s="19"/>
      <c r="AA618" s="19"/>
      <c r="AB618" s="21"/>
    </row>
    <row r="619" spans="1:28" ht="13.2">
      <c r="A619" s="20"/>
      <c r="B619" s="21"/>
      <c r="C619" s="21"/>
      <c r="D619" s="21"/>
      <c r="E619" s="21"/>
      <c r="F619" s="19"/>
      <c r="G619" s="19"/>
      <c r="H619" s="19"/>
      <c r="I619" s="19"/>
      <c r="J619" s="19"/>
      <c r="K619" s="19"/>
      <c r="L619" s="19"/>
      <c r="M619" s="19"/>
      <c r="N619" s="19"/>
      <c r="O619" s="19"/>
      <c r="P619" s="19"/>
      <c r="Q619" s="19"/>
      <c r="R619" s="19"/>
      <c r="S619" s="19"/>
      <c r="T619" s="19"/>
      <c r="U619" s="19"/>
      <c r="V619" s="19"/>
      <c r="W619" s="19"/>
      <c r="X619" s="19"/>
      <c r="Y619" s="19"/>
      <c r="Z619" s="19"/>
      <c r="AA619" s="19"/>
      <c r="AB619" s="21"/>
    </row>
    <row r="620" spans="1:28" ht="13.2">
      <c r="A620" s="20"/>
      <c r="B620" s="21"/>
      <c r="C620" s="21"/>
      <c r="D620" s="21"/>
      <c r="E620" s="21"/>
      <c r="F620" s="19"/>
      <c r="G620" s="19"/>
      <c r="H620" s="19"/>
      <c r="I620" s="19"/>
      <c r="J620" s="19"/>
      <c r="K620" s="19"/>
      <c r="L620" s="19"/>
      <c r="M620" s="19"/>
      <c r="N620" s="19"/>
      <c r="O620" s="19"/>
      <c r="P620" s="19"/>
      <c r="Q620" s="19"/>
      <c r="R620" s="19"/>
      <c r="S620" s="19"/>
      <c r="T620" s="19"/>
      <c r="U620" s="19"/>
      <c r="V620" s="19"/>
      <c r="W620" s="19"/>
      <c r="X620" s="19"/>
      <c r="Y620" s="19"/>
      <c r="Z620" s="19"/>
      <c r="AA620" s="19"/>
      <c r="AB620" s="21"/>
    </row>
    <row r="621" spans="1:28" ht="13.2">
      <c r="A621" s="20"/>
      <c r="B621" s="21"/>
      <c r="C621" s="21"/>
      <c r="D621" s="21"/>
      <c r="E621" s="21"/>
      <c r="F621" s="19"/>
      <c r="G621" s="19"/>
      <c r="H621" s="19"/>
      <c r="I621" s="19"/>
      <c r="J621" s="19"/>
      <c r="K621" s="19"/>
      <c r="L621" s="19"/>
      <c r="M621" s="19"/>
      <c r="N621" s="19"/>
      <c r="O621" s="19"/>
      <c r="P621" s="19"/>
      <c r="Q621" s="19"/>
      <c r="R621" s="19"/>
      <c r="S621" s="19"/>
      <c r="T621" s="19"/>
      <c r="U621" s="19"/>
      <c r="V621" s="19"/>
      <c r="W621" s="19"/>
      <c r="X621" s="19"/>
      <c r="Y621" s="19"/>
      <c r="Z621" s="19"/>
      <c r="AA621" s="19"/>
      <c r="AB621" s="21"/>
    </row>
    <row r="622" spans="1:28" ht="13.2">
      <c r="A622" s="20"/>
      <c r="B622" s="21"/>
      <c r="C622" s="21"/>
      <c r="D622" s="21"/>
      <c r="E622" s="21"/>
      <c r="F622" s="19"/>
      <c r="G622" s="19"/>
      <c r="H622" s="19"/>
      <c r="I622" s="19"/>
      <c r="J622" s="19"/>
      <c r="K622" s="19"/>
      <c r="L622" s="19"/>
      <c r="M622" s="19"/>
      <c r="N622" s="19"/>
      <c r="O622" s="19"/>
      <c r="P622" s="19"/>
      <c r="Q622" s="19"/>
      <c r="R622" s="19"/>
      <c r="S622" s="19"/>
      <c r="T622" s="19"/>
      <c r="U622" s="19"/>
      <c r="V622" s="19"/>
      <c r="W622" s="19"/>
      <c r="X622" s="19"/>
      <c r="Y622" s="19"/>
      <c r="Z622" s="19"/>
      <c r="AA622" s="19"/>
      <c r="AB622" s="21"/>
    </row>
    <row r="623" spans="1:28" ht="13.2">
      <c r="A623" s="20"/>
      <c r="B623" s="21"/>
      <c r="C623" s="21"/>
      <c r="D623" s="21"/>
      <c r="E623" s="21"/>
      <c r="F623" s="19"/>
      <c r="G623" s="19"/>
      <c r="H623" s="19"/>
      <c r="I623" s="19"/>
      <c r="J623" s="19"/>
      <c r="K623" s="19"/>
      <c r="L623" s="19"/>
      <c r="M623" s="19"/>
      <c r="N623" s="19"/>
      <c r="O623" s="19"/>
      <c r="P623" s="19"/>
      <c r="Q623" s="19"/>
      <c r="R623" s="19"/>
      <c r="S623" s="19"/>
      <c r="T623" s="19"/>
      <c r="U623" s="19"/>
      <c r="V623" s="19"/>
      <c r="W623" s="19"/>
      <c r="X623" s="19"/>
      <c r="Y623" s="19"/>
      <c r="Z623" s="19"/>
      <c r="AA623" s="19"/>
      <c r="AB623" s="21"/>
    </row>
    <row r="624" spans="1:28" ht="13.2">
      <c r="A624" s="20"/>
      <c r="B624" s="21"/>
      <c r="C624" s="21"/>
      <c r="D624" s="21"/>
      <c r="E624" s="21"/>
      <c r="F624" s="19"/>
      <c r="G624" s="19"/>
      <c r="H624" s="19"/>
      <c r="I624" s="19"/>
      <c r="J624" s="19"/>
      <c r="K624" s="19"/>
      <c r="L624" s="19"/>
      <c r="M624" s="19"/>
      <c r="N624" s="19"/>
      <c r="O624" s="19"/>
      <c r="P624" s="19"/>
      <c r="Q624" s="19"/>
      <c r="R624" s="19"/>
      <c r="S624" s="19"/>
      <c r="T624" s="19"/>
      <c r="U624" s="19"/>
      <c r="V624" s="19"/>
      <c r="W624" s="19"/>
      <c r="X624" s="19"/>
      <c r="Y624" s="19"/>
      <c r="Z624" s="19"/>
      <c r="AA624" s="19"/>
      <c r="AB624" s="21"/>
    </row>
    <row r="625" spans="1:28" ht="13.2">
      <c r="A625" s="20"/>
      <c r="B625" s="21"/>
      <c r="C625" s="21"/>
      <c r="D625" s="21"/>
      <c r="E625" s="21"/>
      <c r="F625" s="19"/>
      <c r="G625" s="19"/>
      <c r="H625" s="19"/>
      <c r="I625" s="19"/>
      <c r="J625" s="19"/>
      <c r="K625" s="19"/>
      <c r="L625" s="19"/>
      <c r="M625" s="19"/>
      <c r="N625" s="19"/>
      <c r="O625" s="19"/>
      <c r="P625" s="19"/>
      <c r="Q625" s="19"/>
      <c r="R625" s="19"/>
      <c r="S625" s="19"/>
      <c r="T625" s="19"/>
      <c r="U625" s="19"/>
      <c r="V625" s="19"/>
      <c r="W625" s="19"/>
      <c r="X625" s="19"/>
      <c r="Y625" s="19"/>
      <c r="Z625" s="19"/>
      <c r="AA625" s="19"/>
      <c r="AB625" s="21"/>
    </row>
    <row r="626" spans="1:28" ht="13.2">
      <c r="A626" s="20"/>
      <c r="B626" s="21"/>
      <c r="C626" s="21"/>
      <c r="D626" s="21"/>
      <c r="E626" s="21"/>
      <c r="F626" s="19"/>
      <c r="G626" s="19"/>
      <c r="H626" s="19"/>
      <c r="I626" s="19"/>
      <c r="J626" s="19"/>
      <c r="K626" s="19"/>
      <c r="L626" s="19"/>
      <c r="M626" s="19"/>
      <c r="N626" s="19"/>
      <c r="O626" s="19"/>
      <c r="P626" s="19"/>
      <c r="Q626" s="19"/>
      <c r="R626" s="19"/>
      <c r="S626" s="19"/>
      <c r="T626" s="19"/>
      <c r="U626" s="19"/>
      <c r="V626" s="19"/>
      <c r="W626" s="19"/>
      <c r="X626" s="19"/>
      <c r="Y626" s="19"/>
      <c r="Z626" s="19"/>
      <c r="AA626" s="19"/>
      <c r="AB626" s="21"/>
    </row>
    <row r="627" spans="1:28" ht="13.2">
      <c r="A627" s="20"/>
      <c r="B627" s="21"/>
      <c r="C627" s="21"/>
      <c r="D627" s="21"/>
      <c r="E627" s="21"/>
      <c r="F627" s="19"/>
      <c r="G627" s="19"/>
      <c r="H627" s="19"/>
      <c r="I627" s="19"/>
      <c r="J627" s="19"/>
      <c r="K627" s="19"/>
      <c r="L627" s="19"/>
      <c r="M627" s="19"/>
      <c r="N627" s="19"/>
      <c r="O627" s="19"/>
      <c r="P627" s="19"/>
      <c r="Q627" s="19"/>
      <c r="R627" s="19"/>
      <c r="S627" s="19"/>
      <c r="T627" s="19"/>
      <c r="U627" s="19"/>
      <c r="V627" s="19"/>
      <c r="W627" s="19"/>
      <c r="X627" s="19"/>
      <c r="Y627" s="19"/>
      <c r="Z627" s="19"/>
      <c r="AA627" s="19"/>
      <c r="AB627" s="21"/>
    </row>
    <row r="628" spans="1:28" ht="13.2">
      <c r="A628" s="20"/>
      <c r="B628" s="21"/>
      <c r="C628" s="21"/>
      <c r="D628" s="21"/>
      <c r="E628" s="21"/>
      <c r="F628" s="19"/>
      <c r="G628" s="19"/>
      <c r="H628" s="19"/>
      <c r="I628" s="19"/>
      <c r="J628" s="19"/>
      <c r="K628" s="19"/>
      <c r="L628" s="19"/>
      <c r="M628" s="19"/>
      <c r="N628" s="19"/>
      <c r="O628" s="19"/>
      <c r="P628" s="19"/>
      <c r="Q628" s="19"/>
      <c r="R628" s="19"/>
      <c r="S628" s="19"/>
      <c r="T628" s="19"/>
      <c r="U628" s="19"/>
      <c r="V628" s="19"/>
      <c r="W628" s="19"/>
      <c r="X628" s="19"/>
      <c r="Y628" s="19"/>
      <c r="Z628" s="19"/>
      <c r="AA628" s="19"/>
      <c r="AB628" s="21"/>
    </row>
    <row r="629" spans="1:28" ht="13.2">
      <c r="A629" s="20"/>
      <c r="B629" s="21"/>
      <c r="C629" s="21"/>
      <c r="D629" s="21"/>
      <c r="E629" s="21"/>
      <c r="F629" s="19"/>
      <c r="G629" s="19"/>
      <c r="H629" s="19"/>
      <c r="I629" s="19"/>
      <c r="J629" s="19"/>
      <c r="K629" s="19"/>
      <c r="L629" s="19"/>
      <c r="M629" s="19"/>
      <c r="N629" s="19"/>
      <c r="O629" s="19"/>
      <c r="P629" s="19"/>
      <c r="Q629" s="19"/>
      <c r="R629" s="19"/>
      <c r="S629" s="19"/>
      <c r="T629" s="19"/>
      <c r="U629" s="19"/>
      <c r="V629" s="19"/>
      <c r="W629" s="19"/>
      <c r="X629" s="19"/>
      <c r="Y629" s="19"/>
      <c r="Z629" s="19"/>
      <c r="AA629" s="19"/>
      <c r="AB629" s="21"/>
    </row>
    <row r="630" spans="1:28" ht="13.2">
      <c r="A630" s="20"/>
      <c r="B630" s="21"/>
      <c r="C630" s="21"/>
      <c r="D630" s="21"/>
      <c r="E630" s="21"/>
      <c r="F630" s="19"/>
      <c r="G630" s="19"/>
      <c r="H630" s="19"/>
      <c r="I630" s="19"/>
      <c r="J630" s="19"/>
      <c r="K630" s="19"/>
      <c r="L630" s="19"/>
      <c r="M630" s="19"/>
      <c r="N630" s="19"/>
      <c r="O630" s="19"/>
      <c r="P630" s="19"/>
      <c r="Q630" s="19"/>
      <c r="R630" s="19"/>
      <c r="S630" s="19"/>
      <c r="T630" s="19"/>
      <c r="U630" s="19"/>
      <c r="V630" s="19"/>
      <c r="W630" s="19"/>
      <c r="X630" s="19"/>
      <c r="Y630" s="19"/>
      <c r="Z630" s="19"/>
      <c r="AA630" s="19"/>
      <c r="AB630" s="21"/>
    </row>
    <row r="631" spans="1:28" ht="13.2">
      <c r="A631" s="20"/>
      <c r="B631" s="21"/>
      <c r="C631" s="21"/>
      <c r="D631" s="21"/>
      <c r="E631" s="21"/>
      <c r="F631" s="19"/>
      <c r="G631" s="19"/>
      <c r="H631" s="19"/>
      <c r="I631" s="19"/>
      <c r="J631" s="19"/>
      <c r="K631" s="19"/>
      <c r="L631" s="19"/>
      <c r="M631" s="19"/>
      <c r="N631" s="19"/>
      <c r="O631" s="19"/>
      <c r="P631" s="19"/>
      <c r="Q631" s="19"/>
      <c r="R631" s="19"/>
      <c r="S631" s="19"/>
      <c r="T631" s="19"/>
      <c r="U631" s="19"/>
      <c r="V631" s="19"/>
      <c r="W631" s="19"/>
      <c r="X631" s="19"/>
      <c r="Y631" s="19"/>
      <c r="Z631" s="19"/>
      <c r="AA631" s="19"/>
      <c r="AB631" s="21"/>
    </row>
    <row r="632" spans="1:28" ht="13.2">
      <c r="A632" s="20"/>
      <c r="B632" s="21"/>
      <c r="C632" s="21"/>
      <c r="D632" s="21"/>
      <c r="E632" s="21"/>
      <c r="F632" s="19"/>
      <c r="G632" s="19"/>
      <c r="H632" s="19"/>
      <c r="I632" s="19"/>
      <c r="J632" s="19"/>
      <c r="K632" s="19"/>
      <c r="L632" s="19"/>
      <c r="M632" s="19"/>
      <c r="N632" s="19"/>
      <c r="O632" s="19"/>
      <c r="P632" s="19"/>
      <c r="Q632" s="19"/>
      <c r="R632" s="19"/>
      <c r="S632" s="19"/>
      <c r="T632" s="19"/>
      <c r="U632" s="19"/>
      <c r="V632" s="19"/>
      <c r="W632" s="19"/>
      <c r="X632" s="19"/>
      <c r="Y632" s="19"/>
      <c r="Z632" s="19"/>
      <c r="AA632" s="19"/>
      <c r="AB632" s="21"/>
    </row>
    <row r="633" spans="1:28" ht="13.2">
      <c r="A633" s="20"/>
      <c r="B633" s="21"/>
      <c r="C633" s="21"/>
      <c r="D633" s="21"/>
      <c r="E633" s="21"/>
      <c r="F633" s="19"/>
      <c r="G633" s="19"/>
      <c r="H633" s="19"/>
      <c r="I633" s="19"/>
      <c r="J633" s="19"/>
      <c r="K633" s="19"/>
      <c r="L633" s="19"/>
      <c r="M633" s="19"/>
      <c r="N633" s="19"/>
      <c r="O633" s="19"/>
      <c r="P633" s="19"/>
      <c r="Q633" s="19"/>
      <c r="R633" s="19"/>
      <c r="S633" s="19"/>
      <c r="T633" s="19"/>
      <c r="U633" s="19"/>
      <c r="V633" s="19"/>
      <c r="W633" s="19"/>
      <c r="X633" s="19"/>
      <c r="Y633" s="19"/>
      <c r="Z633" s="19"/>
      <c r="AA633" s="19"/>
      <c r="AB633" s="21"/>
    </row>
    <row r="634" spans="1:28" ht="13.2">
      <c r="A634" s="20"/>
      <c r="B634" s="21"/>
      <c r="C634" s="21"/>
      <c r="D634" s="21"/>
      <c r="E634" s="21"/>
      <c r="F634" s="19"/>
      <c r="G634" s="19"/>
      <c r="H634" s="19"/>
      <c r="I634" s="19"/>
      <c r="J634" s="19"/>
      <c r="K634" s="19"/>
      <c r="L634" s="19"/>
      <c r="M634" s="19"/>
      <c r="N634" s="19"/>
      <c r="O634" s="19"/>
      <c r="P634" s="19"/>
      <c r="Q634" s="19"/>
      <c r="R634" s="19"/>
      <c r="S634" s="19"/>
      <c r="T634" s="19"/>
      <c r="U634" s="19"/>
      <c r="V634" s="19"/>
      <c r="W634" s="19"/>
      <c r="X634" s="19"/>
      <c r="Y634" s="19"/>
      <c r="Z634" s="19"/>
      <c r="AA634" s="19"/>
      <c r="AB634" s="21"/>
    </row>
    <row r="635" spans="1:28" ht="13.2">
      <c r="A635" s="20"/>
      <c r="B635" s="21"/>
      <c r="C635" s="21"/>
      <c r="D635" s="21"/>
      <c r="E635" s="21"/>
      <c r="F635" s="19"/>
      <c r="G635" s="19"/>
      <c r="H635" s="19"/>
      <c r="I635" s="19"/>
      <c r="J635" s="19"/>
      <c r="K635" s="19"/>
      <c r="L635" s="19"/>
      <c r="M635" s="19"/>
      <c r="N635" s="19"/>
      <c r="O635" s="19"/>
      <c r="P635" s="19"/>
      <c r="Q635" s="19"/>
      <c r="R635" s="19"/>
      <c r="S635" s="19"/>
      <c r="T635" s="19"/>
      <c r="U635" s="19"/>
      <c r="V635" s="19"/>
      <c r="W635" s="19"/>
      <c r="X635" s="19"/>
      <c r="Y635" s="19"/>
      <c r="Z635" s="19"/>
      <c r="AA635" s="19"/>
      <c r="AB635" s="21"/>
    </row>
    <row r="636" spans="1:28" ht="13.2">
      <c r="A636" s="20"/>
      <c r="B636" s="21"/>
      <c r="C636" s="21"/>
      <c r="D636" s="21"/>
      <c r="E636" s="21"/>
      <c r="F636" s="19"/>
      <c r="G636" s="19"/>
      <c r="H636" s="19"/>
      <c r="I636" s="19"/>
      <c r="J636" s="19"/>
      <c r="K636" s="19"/>
      <c r="L636" s="19"/>
      <c r="M636" s="19"/>
      <c r="N636" s="19"/>
      <c r="O636" s="19"/>
      <c r="P636" s="19"/>
      <c r="Q636" s="19"/>
      <c r="R636" s="19"/>
      <c r="S636" s="19"/>
      <c r="T636" s="19"/>
      <c r="U636" s="19"/>
      <c r="V636" s="19"/>
      <c r="W636" s="19"/>
      <c r="X636" s="19"/>
      <c r="Y636" s="19"/>
      <c r="Z636" s="19"/>
      <c r="AA636" s="19"/>
      <c r="AB636" s="21"/>
    </row>
    <row r="637" spans="1:28" ht="13.2">
      <c r="A637" s="20"/>
      <c r="B637" s="21"/>
      <c r="C637" s="21"/>
      <c r="D637" s="21"/>
      <c r="E637" s="21"/>
      <c r="F637" s="19"/>
      <c r="G637" s="19"/>
      <c r="H637" s="19"/>
      <c r="I637" s="19"/>
      <c r="J637" s="19"/>
      <c r="K637" s="19"/>
      <c r="L637" s="19"/>
      <c r="M637" s="19"/>
      <c r="N637" s="19"/>
      <c r="O637" s="19"/>
      <c r="P637" s="19"/>
      <c r="Q637" s="19"/>
      <c r="R637" s="19"/>
      <c r="S637" s="19"/>
      <c r="T637" s="19"/>
      <c r="U637" s="19"/>
      <c r="V637" s="19"/>
      <c r="W637" s="19"/>
      <c r="X637" s="19"/>
      <c r="Y637" s="19"/>
      <c r="Z637" s="19"/>
      <c r="AA637" s="19"/>
      <c r="AB637" s="21"/>
    </row>
    <row r="638" spans="1:28" ht="13.2">
      <c r="A638" s="20"/>
      <c r="B638" s="21"/>
      <c r="C638" s="21"/>
      <c r="D638" s="21"/>
      <c r="E638" s="21"/>
      <c r="F638" s="19"/>
      <c r="G638" s="19"/>
      <c r="H638" s="19"/>
      <c r="I638" s="19"/>
      <c r="J638" s="19"/>
      <c r="K638" s="19"/>
      <c r="L638" s="19"/>
      <c r="M638" s="19"/>
      <c r="N638" s="19"/>
      <c r="O638" s="19"/>
      <c r="P638" s="19"/>
      <c r="Q638" s="19"/>
      <c r="R638" s="19"/>
      <c r="S638" s="19"/>
      <c r="T638" s="19"/>
      <c r="U638" s="19"/>
      <c r="V638" s="19"/>
      <c r="W638" s="19"/>
      <c r="X638" s="19"/>
      <c r="Y638" s="19"/>
      <c r="Z638" s="19"/>
      <c r="AA638" s="19"/>
      <c r="AB638" s="21"/>
    </row>
    <row r="639" spans="1:28" ht="13.2">
      <c r="A639" s="20"/>
      <c r="B639" s="21"/>
      <c r="C639" s="21"/>
      <c r="D639" s="21"/>
      <c r="E639" s="21"/>
      <c r="F639" s="19"/>
      <c r="G639" s="19"/>
      <c r="H639" s="19"/>
      <c r="I639" s="19"/>
      <c r="J639" s="19"/>
      <c r="K639" s="19"/>
      <c r="L639" s="19"/>
      <c r="M639" s="19"/>
      <c r="N639" s="19"/>
      <c r="O639" s="19"/>
      <c r="P639" s="19"/>
      <c r="Q639" s="19"/>
      <c r="R639" s="19"/>
      <c r="S639" s="19"/>
      <c r="T639" s="19"/>
      <c r="U639" s="19"/>
      <c r="V639" s="19"/>
      <c r="W639" s="19"/>
      <c r="X639" s="19"/>
      <c r="Y639" s="19"/>
      <c r="Z639" s="19"/>
      <c r="AA639" s="19"/>
      <c r="AB639" s="21"/>
    </row>
    <row r="640" spans="1:28" ht="13.2">
      <c r="A640" s="20"/>
      <c r="B640" s="21"/>
      <c r="C640" s="21"/>
      <c r="D640" s="21"/>
      <c r="E640" s="21"/>
      <c r="F640" s="19"/>
      <c r="G640" s="19"/>
      <c r="H640" s="19"/>
      <c r="I640" s="19"/>
      <c r="J640" s="19"/>
      <c r="K640" s="19"/>
      <c r="L640" s="19"/>
      <c r="M640" s="19"/>
      <c r="N640" s="19"/>
      <c r="O640" s="19"/>
      <c r="P640" s="19"/>
      <c r="Q640" s="19"/>
      <c r="R640" s="19"/>
      <c r="S640" s="19"/>
      <c r="T640" s="19"/>
      <c r="U640" s="19"/>
      <c r="V640" s="19"/>
      <c r="W640" s="19"/>
      <c r="X640" s="19"/>
      <c r="Y640" s="19"/>
      <c r="Z640" s="19"/>
      <c r="AA640" s="19"/>
      <c r="AB640" s="21"/>
    </row>
    <row r="641" spans="1:28" ht="13.2">
      <c r="A641" s="20"/>
      <c r="B641" s="21"/>
      <c r="C641" s="21"/>
      <c r="D641" s="21"/>
      <c r="E641" s="21"/>
      <c r="F641" s="19"/>
      <c r="G641" s="19"/>
      <c r="H641" s="19"/>
      <c r="I641" s="19"/>
      <c r="J641" s="19"/>
      <c r="K641" s="19"/>
      <c r="L641" s="19"/>
      <c r="M641" s="19"/>
      <c r="N641" s="19"/>
      <c r="O641" s="19"/>
      <c r="P641" s="19"/>
      <c r="Q641" s="19"/>
      <c r="R641" s="19"/>
      <c r="S641" s="19"/>
      <c r="T641" s="19"/>
      <c r="U641" s="19"/>
      <c r="V641" s="19"/>
      <c r="W641" s="19"/>
      <c r="X641" s="19"/>
      <c r="Y641" s="19"/>
      <c r="Z641" s="19"/>
      <c r="AA641" s="19"/>
      <c r="AB641" s="21"/>
    </row>
    <row r="642" spans="1:28" ht="13.2">
      <c r="A642" s="20"/>
      <c r="B642" s="21"/>
      <c r="C642" s="21"/>
      <c r="D642" s="21"/>
      <c r="E642" s="21"/>
      <c r="F642" s="19"/>
      <c r="G642" s="19"/>
      <c r="H642" s="19"/>
      <c r="I642" s="19"/>
      <c r="J642" s="19"/>
      <c r="K642" s="19"/>
      <c r="L642" s="19"/>
      <c r="M642" s="19"/>
      <c r="N642" s="19"/>
      <c r="O642" s="19"/>
      <c r="P642" s="19"/>
      <c r="Q642" s="19"/>
      <c r="R642" s="19"/>
      <c r="S642" s="19"/>
      <c r="T642" s="19"/>
      <c r="U642" s="19"/>
      <c r="V642" s="19"/>
      <c r="W642" s="19"/>
      <c r="X642" s="19"/>
      <c r="Y642" s="19"/>
      <c r="Z642" s="19"/>
      <c r="AA642" s="19"/>
      <c r="AB642" s="21"/>
    </row>
    <row r="643" spans="1:28" ht="13.2">
      <c r="A643" s="20"/>
      <c r="B643" s="21"/>
      <c r="C643" s="21"/>
      <c r="D643" s="21"/>
      <c r="E643" s="21"/>
      <c r="F643" s="19"/>
      <c r="G643" s="19"/>
      <c r="H643" s="19"/>
      <c r="I643" s="19"/>
      <c r="J643" s="19"/>
      <c r="K643" s="19"/>
      <c r="L643" s="19"/>
      <c r="M643" s="19"/>
      <c r="N643" s="19"/>
      <c r="O643" s="19"/>
      <c r="P643" s="19"/>
      <c r="Q643" s="19"/>
      <c r="R643" s="19"/>
      <c r="S643" s="19"/>
      <c r="T643" s="19"/>
      <c r="U643" s="19"/>
      <c r="V643" s="19"/>
      <c r="W643" s="19"/>
      <c r="X643" s="19"/>
      <c r="Y643" s="19"/>
      <c r="Z643" s="19"/>
      <c r="AA643" s="19"/>
      <c r="AB643" s="21"/>
    </row>
    <row r="644" spans="1:28" ht="13.2">
      <c r="A644" s="20"/>
      <c r="B644" s="21"/>
      <c r="C644" s="21"/>
      <c r="D644" s="21"/>
      <c r="E644" s="21"/>
      <c r="F644" s="19"/>
      <c r="G644" s="19"/>
      <c r="H644" s="19"/>
      <c r="I644" s="19"/>
      <c r="J644" s="19"/>
      <c r="K644" s="19"/>
      <c r="L644" s="19"/>
      <c r="M644" s="19"/>
      <c r="N644" s="19"/>
      <c r="O644" s="19"/>
      <c r="P644" s="19"/>
      <c r="Q644" s="19"/>
      <c r="R644" s="19"/>
      <c r="S644" s="19"/>
      <c r="T644" s="19"/>
      <c r="U644" s="19"/>
      <c r="V644" s="19"/>
      <c r="W644" s="19"/>
      <c r="X644" s="19"/>
      <c r="Y644" s="19"/>
      <c r="Z644" s="19"/>
      <c r="AA644" s="19"/>
      <c r="AB644" s="21"/>
    </row>
    <row r="645" spans="1:28" ht="13.2">
      <c r="A645" s="20"/>
      <c r="B645" s="21"/>
      <c r="C645" s="21"/>
      <c r="D645" s="21"/>
      <c r="E645" s="21"/>
      <c r="F645" s="19"/>
      <c r="G645" s="19"/>
      <c r="H645" s="19"/>
      <c r="I645" s="19"/>
      <c r="J645" s="19"/>
      <c r="K645" s="19"/>
      <c r="L645" s="19"/>
      <c r="M645" s="19"/>
      <c r="N645" s="19"/>
      <c r="O645" s="19"/>
      <c r="P645" s="19"/>
      <c r="Q645" s="19"/>
      <c r="R645" s="19"/>
      <c r="S645" s="19"/>
      <c r="T645" s="19"/>
      <c r="U645" s="19"/>
      <c r="V645" s="19"/>
      <c r="W645" s="19"/>
      <c r="X645" s="19"/>
      <c r="Y645" s="19"/>
      <c r="Z645" s="19"/>
      <c r="AA645" s="19"/>
      <c r="AB645" s="21"/>
    </row>
    <row r="646" spans="1:28" ht="13.2">
      <c r="A646" s="20"/>
      <c r="B646" s="21"/>
      <c r="C646" s="21"/>
      <c r="D646" s="21"/>
      <c r="E646" s="21"/>
      <c r="F646" s="19"/>
      <c r="G646" s="19"/>
      <c r="H646" s="19"/>
      <c r="I646" s="19"/>
      <c r="J646" s="19"/>
      <c r="K646" s="19"/>
      <c r="L646" s="19"/>
      <c r="M646" s="19"/>
      <c r="N646" s="19"/>
      <c r="O646" s="19"/>
      <c r="P646" s="19"/>
      <c r="Q646" s="19"/>
      <c r="R646" s="19"/>
      <c r="S646" s="19"/>
      <c r="T646" s="19"/>
      <c r="U646" s="19"/>
      <c r="V646" s="19"/>
      <c r="W646" s="19"/>
      <c r="X646" s="19"/>
      <c r="Y646" s="19"/>
      <c r="Z646" s="19"/>
      <c r="AA646" s="19"/>
      <c r="AB646" s="21"/>
    </row>
    <row r="647" spans="1:28" ht="13.2">
      <c r="A647" s="20"/>
      <c r="B647" s="21"/>
      <c r="C647" s="21"/>
      <c r="D647" s="21"/>
      <c r="E647" s="21"/>
      <c r="F647" s="19"/>
      <c r="G647" s="19"/>
      <c r="H647" s="19"/>
      <c r="I647" s="19"/>
      <c r="J647" s="19"/>
      <c r="K647" s="19"/>
      <c r="L647" s="19"/>
      <c r="M647" s="19"/>
      <c r="N647" s="19"/>
      <c r="O647" s="19"/>
      <c r="P647" s="19"/>
      <c r="Q647" s="19"/>
      <c r="R647" s="19"/>
      <c r="S647" s="19"/>
      <c r="T647" s="19"/>
      <c r="U647" s="19"/>
      <c r="V647" s="19"/>
      <c r="W647" s="19"/>
      <c r="X647" s="19"/>
      <c r="Y647" s="19"/>
      <c r="Z647" s="19"/>
      <c r="AA647" s="19"/>
      <c r="AB647" s="21"/>
    </row>
    <row r="648" spans="1:28" ht="13.2">
      <c r="A648" s="20"/>
      <c r="B648" s="21"/>
      <c r="C648" s="21"/>
      <c r="D648" s="21"/>
      <c r="E648" s="21"/>
      <c r="F648" s="19"/>
      <c r="G648" s="19"/>
      <c r="H648" s="19"/>
      <c r="I648" s="19"/>
      <c r="J648" s="19"/>
      <c r="K648" s="19"/>
      <c r="L648" s="19"/>
      <c r="M648" s="19"/>
      <c r="N648" s="19"/>
      <c r="O648" s="19"/>
      <c r="P648" s="19"/>
      <c r="Q648" s="19"/>
      <c r="R648" s="19"/>
      <c r="S648" s="19"/>
      <c r="T648" s="19"/>
      <c r="U648" s="19"/>
      <c r="V648" s="19"/>
      <c r="W648" s="19"/>
      <c r="X648" s="19"/>
      <c r="Y648" s="19"/>
      <c r="Z648" s="19"/>
      <c r="AA648" s="19"/>
      <c r="AB648" s="21"/>
    </row>
    <row r="649" spans="1:28" ht="13.2">
      <c r="A649" s="20"/>
      <c r="B649" s="21"/>
      <c r="C649" s="21"/>
      <c r="D649" s="21"/>
      <c r="E649" s="21"/>
      <c r="F649" s="19"/>
      <c r="G649" s="19"/>
      <c r="H649" s="19"/>
      <c r="I649" s="19"/>
      <c r="J649" s="19"/>
      <c r="K649" s="19"/>
      <c r="L649" s="19"/>
      <c r="M649" s="19"/>
      <c r="N649" s="19"/>
      <c r="O649" s="19"/>
      <c r="P649" s="19"/>
      <c r="Q649" s="19"/>
      <c r="R649" s="19"/>
      <c r="S649" s="19"/>
      <c r="T649" s="19"/>
      <c r="U649" s="19"/>
      <c r="V649" s="19"/>
      <c r="W649" s="19"/>
      <c r="X649" s="19"/>
      <c r="Y649" s="19"/>
      <c r="Z649" s="19"/>
      <c r="AA649" s="19"/>
      <c r="AB649" s="21"/>
    </row>
    <row r="650" spans="1:28" ht="13.2">
      <c r="A650" s="20"/>
      <c r="B650" s="21"/>
      <c r="C650" s="21"/>
      <c r="D650" s="21"/>
      <c r="E650" s="21"/>
      <c r="F650" s="19"/>
      <c r="G650" s="19"/>
      <c r="H650" s="19"/>
      <c r="I650" s="19"/>
      <c r="J650" s="19"/>
      <c r="K650" s="19"/>
      <c r="L650" s="19"/>
      <c r="M650" s="19"/>
      <c r="N650" s="19"/>
      <c r="O650" s="19"/>
      <c r="P650" s="19"/>
      <c r="Q650" s="19"/>
      <c r="R650" s="19"/>
      <c r="S650" s="19"/>
      <c r="T650" s="19"/>
      <c r="U650" s="19"/>
      <c r="V650" s="19"/>
      <c r="W650" s="19"/>
      <c r="X650" s="19"/>
      <c r="Y650" s="19"/>
      <c r="Z650" s="19"/>
      <c r="AA650" s="19"/>
      <c r="AB650" s="21"/>
    </row>
    <row r="651" spans="1:28" ht="13.2">
      <c r="A651" s="20"/>
      <c r="B651" s="21"/>
      <c r="C651" s="21"/>
      <c r="D651" s="21"/>
      <c r="E651" s="21"/>
      <c r="F651" s="19"/>
      <c r="G651" s="19"/>
      <c r="H651" s="19"/>
      <c r="I651" s="19"/>
      <c r="J651" s="19"/>
      <c r="K651" s="19"/>
      <c r="L651" s="19"/>
      <c r="M651" s="19"/>
      <c r="N651" s="19"/>
      <c r="O651" s="19"/>
      <c r="P651" s="19"/>
      <c r="Q651" s="19"/>
      <c r="R651" s="19"/>
      <c r="S651" s="19"/>
      <c r="T651" s="19"/>
      <c r="U651" s="19"/>
      <c r="V651" s="19"/>
      <c r="W651" s="19"/>
      <c r="X651" s="19"/>
      <c r="Y651" s="19"/>
      <c r="Z651" s="19"/>
      <c r="AA651" s="19"/>
      <c r="AB651" s="21"/>
    </row>
    <row r="652" spans="1:28" ht="13.2">
      <c r="A652" s="20"/>
      <c r="B652" s="21"/>
      <c r="C652" s="21"/>
      <c r="D652" s="21"/>
      <c r="E652" s="21"/>
      <c r="F652" s="19"/>
      <c r="G652" s="19"/>
      <c r="H652" s="19"/>
      <c r="I652" s="19"/>
      <c r="J652" s="19"/>
      <c r="K652" s="19"/>
      <c r="L652" s="19"/>
      <c r="M652" s="19"/>
      <c r="N652" s="19"/>
      <c r="O652" s="19"/>
      <c r="P652" s="19"/>
      <c r="Q652" s="19"/>
      <c r="R652" s="19"/>
      <c r="S652" s="19"/>
      <c r="T652" s="19"/>
      <c r="U652" s="19"/>
      <c r="V652" s="19"/>
      <c r="W652" s="19"/>
      <c r="X652" s="19"/>
      <c r="Y652" s="19"/>
      <c r="Z652" s="19"/>
      <c r="AA652" s="19"/>
      <c r="AB652" s="21"/>
    </row>
    <row r="653" spans="1:28" ht="13.2">
      <c r="A653" s="20"/>
      <c r="B653" s="21"/>
      <c r="C653" s="21"/>
      <c r="D653" s="21"/>
      <c r="E653" s="21"/>
      <c r="F653" s="19"/>
      <c r="G653" s="19"/>
      <c r="H653" s="19"/>
      <c r="I653" s="19"/>
      <c r="J653" s="19"/>
      <c r="K653" s="19"/>
      <c r="L653" s="19"/>
      <c r="M653" s="19"/>
      <c r="N653" s="19"/>
      <c r="O653" s="19"/>
      <c r="P653" s="19"/>
      <c r="Q653" s="19"/>
      <c r="R653" s="19"/>
      <c r="S653" s="19"/>
      <c r="T653" s="19"/>
      <c r="U653" s="19"/>
      <c r="V653" s="19"/>
      <c r="W653" s="19"/>
      <c r="X653" s="19"/>
      <c r="Y653" s="19"/>
      <c r="Z653" s="19"/>
      <c r="AA653" s="19"/>
      <c r="AB653" s="21"/>
    </row>
    <row r="654" spans="1:28" ht="13.2">
      <c r="A654" s="20"/>
      <c r="B654" s="21"/>
      <c r="C654" s="21"/>
      <c r="D654" s="21"/>
      <c r="E654" s="21"/>
      <c r="F654" s="19"/>
      <c r="G654" s="19"/>
      <c r="H654" s="19"/>
      <c r="I654" s="19"/>
      <c r="J654" s="19"/>
      <c r="K654" s="19"/>
      <c r="L654" s="19"/>
      <c r="M654" s="19"/>
      <c r="N654" s="19"/>
      <c r="O654" s="19"/>
      <c r="P654" s="19"/>
      <c r="Q654" s="19"/>
      <c r="R654" s="19"/>
      <c r="S654" s="19"/>
      <c r="T654" s="19"/>
      <c r="U654" s="19"/>
      <c r="V654" s="19"/>
      <c r="W654" s="19"/>
      <c r="X654" s="19"/>
      <c r="Y654" s="19"/>
      <c r="Z654" s="19"/>
      <c r="AA654" s="19"/>
      <c r="AB654" s="21"/>
    </row>
    <row r="655" spans="1:28" ht="13.2">
      <c r="A655" s="20"/>
      <c r="B655" s="21"/>
      <c r="C655" s="21"/>
      <c r="D655" s="21"/>
      <c r="E655" s="21"/>
      <c r="F655" s="19"/>
      <c r="G655" s="19"/>
      <c r="H655" s="19"/>
      <c r="I655" s="19"/>
      <c r="J655" s="19"/>
      <c r="K655" s="19"/>
      <c r="L655" s="19"/>
      <c r="M655" s="19"/>
      <c r="N655" s="19"/>
      <c r="O655" s="19"/>
      <c r="P655" s="19"/>
      <c r="Q655" s="19"/>
      <c r="R655" s="19"/>
      <c r="S655" s="19"/>
      <c r="T655" s="19"/>
      <c r="U655" s="19"/>
      <c r="V655" s="19"/>
      <c r="W655" s="19"/>
      <c r="X655" s="19"/>
      <c r="Y655" s="19"/>
      <c r="Z655" s="19"/>
      <c r="AA655" s="19"/>
      <c r="AB655" s="21"/>
    </row>
    <row r="656" spans="1:28" ht="13.2">
      <c r="A656" s="20"/>
      <c r="B656" s="21"/>
      <c r="C656" s="21"/>
      <c r="D656" s="21"/>
      <c r="E656" s="21"/>
      <c r="F656" s="19"/>
      <c r="G656" s="19"/>
      <c r="H656" s="19"/>
      <c r="I656" s="19"/>
      <c r="J656" s="19"/>
      <c r="K656" s="19"/>
      <c r="L656" s="19"/>
      <c r="M656" s="19"/>
      <c r="N656" s="19"/>
      <c r="O656" s="19"/>
      <c r="P656" s="19"/>
      <c r="Q656" s="19"/>
      <c r="R656" s="19"/>
      <c r="S656" s="19"/>
      <c r="T656" s="19"/>
      <c r="U656" s="19"/>
      <c r="V656" s="19"/>
      <c r="W656" s="19"/>
      <c r="X656" s="19"/>
      <c r="Y656" s="19"/>
      <c r="Z656" s="19"/>
      <c r="AA656" s="19"/>
      <c r="AB656" s="21"/>
    </row>
    <row r="657" spans="1:28" ht="13.2">
      <c r="A657" s="20"/>
      <c r="B657" s="21"/>
      <c r="C657" s="21"/>
      <c r="D657" s="21"/>
      <c r="E657" s="21"/>
      <c r="F657" s="19"/>
      <c r="G657" s="19"/>
      <c r="H657" s="19"/>
      <c r="I657" s="19"/>
      <c r="J657" s="19"/>
      <c r="K657" s="19"/>
      <c r="L657" s="19"/>
      <c r="M657" s="19"/>
      <c r="N657" s="19"/>
      <c r="O657" s="19"/>
      <c r="P657" s="19"/>
      <c r="Q657" s="19"/>
      <c r="R657" s="19"/>
      <c r="S657" s="19"/>
      <c r="T657" s="19"/>
      <c r="U657" s="19"/>
      <c r="V657" s="19"/>
      <c r="W657" s="19"/>
      <c r="X657" s="19"/>
      <c r="Y657" s="19"/>
      <c r="Z657" s="19"/>
      <c r="AA657" s="19"/>
      <c r="AB657" s="21"/>
    </row>
    <row r="658" spans="1:28" ht="13.2">
      <c r="A658" s="20"/>
      <c r="B658" s="21"/>
      <c r="C658" s="21"/>
      <c r="D658" s="21"/>
      <c r="E658" s="21"/>
      <c r="F658" s="19"/>
      <c r="G658" s="19"/>
      <c r="H658" s="19"/>
      <c r="I658" s="19"/>
      <c r="J658" s="19"/>
      <c r="K658" s="19"/>
      <c r="L658" s="19"/>
      <c r="M658" s="19"/>
      <c r="N658" s="19"/>
      <c r="O658" s="19"/>
      <c r="P658" s="19"/>
      <c r="Q658" s="19"/>
      <c r="R658" s="19"/>
      <c r="S658" s="19"/>
      <c r="T658" s="19"/>
      <c r="U658" s="19"/>
      <c r="V658" s="19"/>
      <c r="W658" s="19"/>
      <c r="X658" s="19"/>
      <c r="Y658" s="19"/>
      <c r="Z658" s="19"/>
      <c r="AA658" s="19"/>
      <c r="AB658" s="21"/>
    </row>
    <row r="659" spans="1:28" ht="13.2">
      <c r="A659" s="20"/>
      <c r="B659" s="21"/>
      <c r="C659" s="21"/>
      <c r="D659" s="21"/>
      <c r="E659" s="21"/>
      <c r="F659" s="19"/>
      <c r="G659" s="19"/>
      <c r="H659" s="19"/>
      <c r="I659" s="19"/>
      <c r="J659" s="19"/>
      <c r="K659" s="19"/>
      <c r="L659" s="19"/>
      <c r="M659" s="19"/>
      <c r="N659" s="19"/>
      <c r="O659" s="19"/>
      <c r="P659" s="19"/>
      <c r="Q659" s="19"/>
      <c r="R659" s="19"/>
      <c r="S659" s="19"/>
      <c r="T659" s="19"/>
      <c r="U659" s="19"/>
      <c r="V659" s="19"/>
      <c r="W659" s="19"/>
      <c r="X659" s="19"/>
      <c r="Y659" s="19"/>
      <c r="Z659" s="19"/>
      <c r="AA659" s="19"/>
      <c r="AB659" s="21"/>
    </row>
    <row r="660" spans="1:28" ht="13.2">
      <c r="A660" s="20"/>
      <c r="B660" s="21"/>
      <c r="C660" s="21"/>
      <c r="D660" s="21"/>
      <c r="E660" s="21"/>
      <c r="F660" s="19"/>
      <c r="G660" s="19"/>
      <c r="H660" s="19"/>
      <c r="I660" s="19"/>
      <c r="J660" s="19"/>
      <c r="K660" s="19"/>
      <c r="L660" s="19"/>
      <c r="M660" s="19"/>
      <c r="N660" s="19"/>
      <c r="O660" s="19"/>
      <c r="P660" s="19"/>
      <c r="Q660" s="19"/>
      <c r="R660" s="19"/>
      <c r="S660" s="19"/>
      <c r="T660" s="19"/>
      <c r="U660" s="19"/>
      <c r="V660" s="19"/>
      <c r="W660" s="19"/>
      <c r="X660" s="19"/>
      <c r="Y660" s="19"/>
      <c r="Z660" s="19"/>
      <c r="AA660" s="19"/>
      <c r="AB660" s="21"/>
    </row>
    <row r="661" spans="1:28" ht="13.2">
      <c r="A661" s="20"/>
      <c r="B661" s="21"/>
      <c r="C661" s="21"/>
      <c r="D661" s="21"/>
      <c r="E661" s="21"/>
      <c r="F661" s="19"/>
      <c r="G661" s="19"/>
      <c r="H661" s="19"/>
      <c r="I661" s="19"/>
      <c r="J661" s="19"/>
      <c r="K661" s="19"/>
      <c r="L661" s="19"/>
      <c r="M661" s="19"/>
      <c r="N661" s="19"/>
      <c r="O661" s="19"/>
      <c r="P661" s="19"/>
      <c r="Q661" s="19"/>
      <c r="R661" s="19"/>
      <c r="S661" s="19"/>
      <c r="T661" s="19"/>
      <c r="U661" s="19"/>
      <c r="V661" s="19"/>
      <c r="W661" s="19"/>
      <c r="X661" s="19"/>
      <c r="Y661" s="19"/>
      <c r="Z661" s="19"/>
      <c r="AA661" s="19"/>
      <c r="AB661" s="21"/>
    </row>
    <row r="662" spans="1:28" ht="13.2">
      <c r="A662" s="20"/>
      <c r="B662" s="21"/>
      <c r="C662" s="21"/>
      <c r="D662" s="21"/>
      <c r="E662" s="21"/>
      <c r="F662" s="19"/>
      <c r="G662" s="19"/>
      <c r="H662" s="19"/>
      <c r="I662" s="19"/>
      <c r="J662" s="19"/>
      <c r="K662" s="19"/>
      <c r="L662" s="19"/>
      <c r="M662" s="19"/>
      <c r="N662" s="19"/>
      <c r="O662" s="19"/>
      <c r="P662" s="19"/>
      <c r="Q662" s="19"/>
      <c r="R662" s="19"/>
      <c r="S662" s="19"/>
      <c r="T662" s="19"/>
      <c r="U662" s="19"/>
      <c r="V662" s="19"/>
      <c r="W662" s="19"/>
      <c r="X662" s="19"/>
      <c r="Y662" s="19"/>
      <c r="Z662" s="19"/>
      <c r="AA662" s="19"/>
      <c r="AB662" s="21"/>
    </row>
    <row r="663" spans="1:28" ht="13.2">
      <c r="A663" s="20"/>
      <c r="B663" s="21"/>
      <c r="C663" s="21"/>
      <c r="D663" s="21"/>
      <c r="E663" s="21"/>
      <c r="F663" s="19"/>
      <c r="G663" s="19"/>
      <c r="H663" s="19"/>
      <c r="I663" s="19"/>
      <c r="J663" s="19"/>
      <c r="K663" s="19"/>
      <c r="L663" s="19"/>
      <c r="M663" s="19"/>
      <c r="N663" s="19"/>
      <c r="O663" s="19"/>
      <c r="P663" s="19"/>
      <c r="Q663" s="19"/>
      <c r="R663" s="19"/>
      <c r="S663" s="19"/>
      <c r="T663" s="19"/>
      <c r="U663" s="19"/>
      <c r="V663" s="19"/>
      <c r="W663" s="19"/>
      <c r="X663" s="19"/>
      <c r="Y663" s="19"/>
      <c r="Z663" s="19"/>
      <c r="AA663" s="19"/>
      <c r="AB663" s="21"/>
    </row>
    <row r="664" spans="1:28" ht="13.2">
      <c r="A664" s="20"/>
      <c r="B664" s="21"/>
      <c r="C664" s="21"/>
      <c r="D664" s="21"/>
      <c r="E664" s="21"/>
      <c r="F664" s="19"/>
      <c r="G664" s="19"/>
      <c r="H664" s="19"/>
      <c r="I664" s="19"/>
      <c r="J664" s="19"/>
      <c r="K664" s="19"/>
      <c r="L664" s="19"/>
      <c r="M664" s="19"/>
      <c r="N664" s="19"/>
      <c r="O664" s="19"/>
      <c r="P664" s="19"/>
      <c r="Q664" s="19"/>
      <c r="R664" s="19"/>
      <c r="S664" s="19"/>
      <c r="T664" s="19"/>
      <c r="U664" s="19"/>
      <c r="V664" s="19"/>
      <c r="W664" s="19"/>
      <c r="X664" s="19"/>
      <c r="Y664" s="19"/>
      <c r="Z664" s="19"/>
      <c r="AA664" s="19"/>
      <c r="AB664" s="21"/>
    </row>
    <row r="665" spans="1:28" ht="13.2">
      <c r="A665" s="20"/>
      <c r="B665" s="21"/>
      <c r="C665" s="21"/>
      <c r="D665" s="21"/>
      <c r="E665" s="21"/>
      <c r="F665" s="19"/>
      <c r="G665" s="19"/>
      <c r="H665" s="19"/>
      <c r="I665" s="19"/>
      <c r="J665" s="19"/>
      <c r="K665" s="19"/>
      <c r="L665" s="19"/>
      <c r="M665" s="19"/>
      <c r="N665" s="19"/>
      <c r="O665" s="19"/>
      <c r="P665" s="19"/>
      <c r="Q665" s="19"/>
      <c r="R665" s="19"/>
      <c r="S665" s="19"/>
      <c r="T665" s="19"/>
      <c r="U665" s="19"/>
      <c r="V665" s="19"/>
      <c r="W665" s="19"/>
      <c r="X665" s="19"/>
      <c r="Y665" s="19"/>
      <c r="Z665" s="19"/>
      <c r="AA665" s="19"/>
      <c r="AB665" s="21"/>
    </row>
    <row r="666" spans="1:28" ht="13.2">
      <c r="A666" s="20"/>
      <c r="B666" s="21"/>
      <c r="C666" s="21"/>
      <c r="D666" s="21"/>
      <c r="E666" s="21"/>
      <c r="F666" s="19"/>
      <c r="G666" s="19"/>
      <c r="H666" s="19"/>
      <c r="I666" s="19"/>
      <c r="J666" s="19"/>
      <c r="K666" s="19"/>
      <c r="L666" s="19"/>
      <c r="M666" s="19"/>
      <c r="N666" s="19"/>
      <c r="O666" s="19"/>
      <c r="P666" s="19"/>
      <c r="Q666" s="19"/>
      <c r="R666" s="19"/>
      <c r="S666" s="19"/>
      <c r="T666" s="19"/>
      <c r="U666" s="19"/>
      <c r="V666" s="19"/>
      <c r="W666" s="19"/>
      <c r="X666" s="19"/>
      <c r="Y666" s="19"/>
      <c r="Z666" s="19"/>
      <c r="AA666" s="19"/>
      <c r="AB666" s="21"/>
    </row>
    <row r="667" spans="1:28" ht="13.2">
      <c r="A667" s="20"/>
      <c r="B667" s="21"/>
      <c r="C667" s="21"/>
      <c r="D667" s="21"/>
      <c r="E667" s="21"/>
      <c r="F667" s="19"/>
      <c r="G667" s="19"/>
      <c r="H667" s="19"/>
      <c r="I667" s="19"/>
      <c r="J667" s="19"/>
      <c r="K667" s="19"/>
      <c r="L667" s="19"/>
      <c r="M667" s="19"/>
      <c r="N667" s="19"/>
      <c r="O667" s="19"/>
      <c r="P667" s="19"/>
      <c r="Q667" s="19"/>
      <c r="R667" s="19"/>
      <c r="S667" s="19"/>
      <c r="T667" s="19"/>
      <c r="U667" s="19"/>
      <c r="V667" s="19"/>
      <c r="W667" s="19"/>
      <c r="X667" s="19"/>
      <c r="Y667" s="19"/>
      <c r="Z667" s="19"/>
      <c r="AA667" s="19"/>
      <c r="AB667" s="21"/>
    </row>
    <row r="668" spans="1:28" ht="13.2">
      <c r="A668" s="20"/>
      <c r="B668" s="21"/>
      <c r="C668" s="21"/>
      <c r="D668" s="21"/>
      <c r="E668" s="21"/>
      <c r="F668" s="19"/>
      <c r="G668" s="19"/>
      <c r="H668" s="19"/>
      <c r="I668" s="19"/>
      <c r="J668" s="19"/>
      <c r="K668" s="19"/>
      <c r="L668" s="19"/>
      <c r="M668" s="19"/>
      <c r="N668" s="19"/>
      <c r="O668" s="19"/>
      <c r="P668" s="19"/>
      <c r="Q668" s="19"/>
      <c r="R668" s="19"/>
      <c r="S668" s="19"/>
      <c r="T668" s="19"/>
      <c r="U668" s="19"/>
      <c r="V668" s="19"/>
      <c r="W668" s="19"/>
      <c r="X668" s="19"/>
      <c r="Y668" s="19"/>
      <c r="Z668" s="19"/>
      <c r="AA668" s="19"/>
      <c r="AB668" s="21"/>
    </row>
    <row r="669" spans="1:28" ht="13.2">
      <c r="A669" s="20"/>
      <c r="B669" s="21"/>
      <c r="C669" s="21"/>
      <c r="D669" s="21"/>
      <c r="E669" s="21"/>
      <c r="F669" s="19"/>
      <c r="G669" s="19"/>
      <c r="H669" s="19"/>
      <c r="I669" s="19"/>
      <c r="J669" s="19"/>
      <c r="K669" s="19"/>
      <c r="L669" s="19"/>
      <c r="M669" s="19"/>
      <c r="N669" s="19"/>
      <c r="O669" s="19"/>
      <c r="P669" s="19"/>
      <c r="Q669" s="19"/>
      <c r="R669" s="19"/>
      <c r="S669" s="19"/>
      <c r="T669" s="19"/>
      <c r="U669" s="19"/>
      <c r="V669" s="19"/>
      <c r="W669" s="19"/>
      <c r="X669" s="19"/>
      <c r="Y669" s="19"/>
      <c r="Z669" s="19"/>
      <c r="AA669" s="19"/>
      <c r="AB669" s="21"/>
    </row>
    <row r="670" spans="1:28" ht="13.2">
      <c r="A670" s="20"/>
      <c r="B670" s="21"/>
      <c r="C670" s="21"/>
      <c r="D670" s="21"/>
      <c r="E670" s="21"/>
      <c r="F670" s="19"/>
      <c r="G670" s="19"/>
      <c r="H670" s="19"/>
      <c r="I670" s="19"/>
      <c r="J670" s="19"/>
      <c r="K670" s="19"/>
      <c r="L670" s="19"/>
      <c r="M670" s="19"/>
      <c r="N670" s="19"/>
      <c r="O670" s="19"/>
      <c r="P670" s="19"/>
      <c r="Q670" s="19"/>
      <c r="R670" s="19"/>
      <c r="S670" s="19"/>
      <c r="T670" s="19"/>
      <c r="U670" s="19"/>
      <c r="V670" s="19"/>
      <c r="W670" s="19"/>
      <c r="X670" s="19"/>
      <c r="Y670" s="19"/>
      <c r="Z670" s="19"/>
      <c r="AA670" s="19"/>
      <c r="AB670" s="21"/>
    </row>
    <row r="671" spans="1:28" ht="13.2">
      <c r="A671" s="20"/>
      <c r="B671" s="21"/>
      <c r="C671" s="21"/>
      <c r="D671" s="21"/>
      <c r="E671" s="21"/>
      <c r="F671" s="19"/>
      <c r="G671" s="19"/>
      <c r="H671" s="19"/>
      <c r="I671" s="19"/>
      <c r="J671" s="19"/>
      <c r="K671" s="19"/>
      <c r="L671" s="19"/>
      <c r="M671" s="19"/>
      <c r="N671" s="19"/>
      <c r="O671" s="19"/>
      <c r="P671" s="19"/>
      <c r="Q671" s="19"/>
      <c r="R671" s="19"/>
      <c r="S671" s="19"/>
      <c r="T671" s="19"/>
      <c r="U671" s="19"/>
      <c r="V671" s="19"/>
      <c r="W671" s="19"/>
      <c r="X671" s="19"/>
      <c r="Y671" s="19"/>
      <c r="Z671" s="19"/>
      <c r="AA671" s="19"/>
      <c r="AB671" s="21"/>
    </row>
    <row r="672" spans="1:28" ht="13.2">
      <c r="A672" s="20"/>
      <c r="B672" s="21"/>
      <c r="C672" s="21"/>
      <c r="D672" s="21"/>
      <c r="E672" s="21"/>
      <c r="F672" s="19"/>
      <c r="G672" s="19"/>
      <c r="H672" s="19"/>
      <c r="I672" s="19"/>
      <c r="J672" s="19"/>
      <c r="K672" s="19"/>
      <c r="L672" s="19"/>
      <c r="M672" s="19"/>
      <c r="N672" s="19"/>
      <c r="O672" s="19"/>
      <c r="P672" s="19"/>
      <c r="Q672" s="19"/>
      <c r="R672" s="19"/>
      <c r="S672" s="19"/>
      <c r="T672" s="19"/>
      <c r="U672" s="19"/>
      <c r="V672" s="19"/>
      <c r="W672" s="19"/>
      <c r="X672" s="19"/>
      <c r="Y672" s="19"/>
      <c r="Z672" s="19"/>
      <c r="AA672" s="19"/>
      <c r="AB672" s="21"/>
    </row>
    <row r="673" spans="1:28" ht="13.2">
      <c r="A673" s="20"/>
      <c r="B673" s="21"/>
      <c r="C673" s="21"/>
      <c r="D673" s="21"/>
      <c r="E673" s="21"/>
      <c r="F673" s="19"/>
      <c r="G673" s="19"/>
      <c r="H673" s="19"/>
      <c r="I673" s="19"/>
      <c r="J673" s="19"/>
      <c r="K673" s="19"/>
      <c r="L673" s="19"/>
      <c r="M673" s="19"/>
      <c r="N673" s="19"/>
      <c r="O673" s="19"/>
      <c r="P673" s="19"/>
      <c r="Q673" s="19"/>
      <c r="R673" s="19"/>
      <c r="S673" s="19"/>
      <c r="T673" s="19"/>
      <c r="U673" s="19"/>
      <c r="V673" s="19"/>
      <c r="W673" s="19"/>
      <c r="X673" s="19"/>
      <c r="Y673" s="19"/>
      <c r="Z673" s="19"/>
      <c r="AA673" s="19"/>
      <c r="AB673" s="21"/>
    </row>
    <row r="674" spans="1:28" ht="13.2">
      <c r="A674" s="20"/>
      <c r="B674" s="21"/>
      <c r="C674" s="21"/>
      <c r="D674" s="21"/>
      <c r="E674" s="21"/>
      <c r="F674" s="19"/>
      <c r="G674" s="19"/>
      <c r="H674" s="19"/>
      <c r="I674" s="19"/>
      <c r="J674" s="19"/>
      <c r="K674" s="19"/>
      <c r="L674" s="19"/>
      <c r="M674" s="19"/>
      <c r="N674" s="19"/>
      <c r="O674" s="19"/>
      <c r="P674" s="19"/>
      <c r="Q674" s="19"/>
      <c r="R674" s="19"/>
      <c r="S674" s="19"/>
      <c r="T674" s="19"/>
      <c r="U674" s="19"/>
      <c r="V674" s="19"/>
      <c r="W674" s="19"/>
      <c r="X674" s="19"/>
      <c r="Y674" s="19"/>
      <c r="Z674" s="19"/>
      <c r="AA674" s="19"/>
      <c r="AB674" s="21"/>
    </row>
    <row r="675" spans="1:28" ht="13.2">
      <c r="A675" s="20"/>
      <c r="B675" s="21"/>
      <c r="C675" s="21"/>
      <c r="D675" s="21"/>
      <c r="E675" s="21"/>
      <c r="F675" s="19"/>
      <c r="G675" s="19"/>
      <c r="H675" s="19"/>
      <c r="I675" s="19"/>
      <c r="J675" s="19"/>
      <c r="K675" s="19"/>
      <c r="L675" s="19"/>
      <c r="M675" s="19"/>
      <c r="N675" s="19"/>
      <c r="O675" s="19"/>
      <c r="P675" s="19"/>
      <c r="Q675" s="19"/>
      <c r="R675" s="19"/>
      <c r="S675" s="19"/>
      <c r="T675" s="19"/>
      <c r="U675" s="19"/>
      <c r="V675" s="19"/>
      <c r="W675" s="19"/>
      <c r="X675" s="19"/>
      <c r="Y675" s="19"/>
      <c r="Z675" s="19"/>
      <c r="AA675" s="19"/>
      <c r="AB675" s="21"/>
    </row>
    <row r="676" spans="1:28" ht="13.2">
      <c r="A676" s="20"/>
      <c r="B676" s="21"/>
      <c r="C676" s="21"/>
      <c r="D676" s="21"/>
      <c r="E676" s="21"/>
      <c r="F676" s="19"/>
      <c r="G676" s="19"/>
      <c r="H676" s="19"/>
      <c r="I676" s="19"/>
      <c r="J676" s="19"/>
      <c r="K676" s="19"/>
      <c r="L676" s="19"/>
      <c r="M676" s="19"/>
      <c r="N676" s="19"/>
      <c r="O676" s="19"/>
      <c r="P676" s="19"/>
      <c r="Q676" s="19"/>
      <c r="R676" s="19"/>
      <c r="S676" s="19"/>
      <c r="T676" s="19"/>
      <c r="U676" s="19"/>
      <c r="V676" s="19"/>
      <c r="W676" s="19"/>
      <c r="X676" s="19"/>
      <c r="Y676" s="19"/>
      <c r="Z676" s="19"/>
      <c r="AA676" s="19"/>
      <c r="AB676" s="21"/>
    </row>
    <row r="677" spans="1:28" ht="13.2">
      <c r="A677" s="20"/>
      <c r="B677" s="21"/>
      <c r="C677" s="21"/>
      <c r="D677" s="21"/>
      <c r="E677" s="21"/>
      <c r="F677" s="19"/>
      <c r="G677" s="19"/>
      <c r="H677" s="19"/>
      <c r="I677" s="19"/>
      <c r="J677" s="19"/>
      <c r="K677" s="19"/>
      <c r="L677" s="19"/>
      <c r="M677" s="19"/>
      <c r="N677" s="19"/>
      <c r="O677" s="19"/>
      <c r="P677" s="19"/>
      <c r="Q677" s="19"/>
      <c r="R677" s="19"/>
      <c r="S677" s="19"/>
      <c r="T677" s="19"/>
      <c r="U677" s="19"/>
      <c r="V677" s="19"/>
      <c r="W677" s="19"/>
      <c r="X677" s="19"/>
      <c r="Y677" s="19"/>
      <c r="Z677" s="19"/>
      <c r="AA677" s="19"/>
      <c r="AB677" s="21"/>
    </row>
    <row r="678" spans="1:28" ht="13.2">
      <c r="A678" s="20"/>
      <c r="B678" s="21"/>
      <c r="C678" s="21"/>
      <c r="D678" s="21"/>
      <c r="E678" s="21"/>
      <c r="F678" s="19"/>
      <c r="G678" s="19"/>
      <c r="H678" s="19"/>
      <c r="I678" s="19"/>
      <c r="J678" s="19"/>
      <c r="K678" s="19"/>
      <c r="L678" s="19"/>
      <c r="M678" s="19"/>
      <c r="N678" s="19"/>
      <c r="O678" s="19"/>
      <c r="P678" s="19"/>
      <c r="Q678" s="19"/>
      <c r="R678" s="19"/>
      <c r="S678" s="19"/>
      <c r="T678" s="19"/>
      <c r="U678" s="19"/>
      <c r="V678" s="19"/>
      <c r="W678" s="19"/>
      <c r="X678" s="19"/>
      <c r="Y678" s="19"/>
      <c r="Z678" s="19"/>
      <c r="AA678" s="19"/>
      <c r="AB678" s="21"/>
    </row>
    <row r="679" spans="1:28" ht="13.2">
      <c r="A679" s="20"/>
      <c r="B679" s="21"/>
      <c r="C679" s="21"/>
      <c r="D679" s="21"/>
      <c r="E679" s="21"/>
      <c r="F679" s="19"/>
      <c r="G679" s="19"/>
      <c r="H679" s="19"/>
      <c r="I679" s="19"/>
      <c r="J679" s="19"/>
      <c r="K679" s="19"/>
      <c r="L679" s="19"/>
      <c r="M679" s="19"/>
      <c r="N679" s="19"/>
      <c r="O679" s="19"/>
      <c r="P679" s="19"/>
      <c r="Q679" s="19"/>
      <c r="R679" s="19"/>
      <c r="S679" s="19"/>
      <c r="T679" s="19"/>
      <c r="U679" s="19"/>
      <c r="V679" s="19"/>
      <c r="W679" s="19"/>
      <c r="X679" s="19"/>
      <c r="Y679" s="19"/>
      <c r="Z679" s="19"/>
      <c r="AA679" s="19"/>
      <c r="AB679" s="21"/>
    </row>
    <row r="680" spans="1:28" ht="13.2">
      <c r="A680" s="20"/>
      <c r="B680" s="21"/>
      <c r="C680" s="21"/>
      <c r="D680" s="21"/>
      <c r="E680" s="21"/>
      <c r="F680" s="19"/>
      <c r="G680" s="19"/>
      <c r="H680" s="19"/>
      <c r="I680" s="19"/>
      <c r="J680" s="19"/>
      <c r="K680" s="19"/>
      <c r="L680" s="19"/>
      <c r="M680" s="19"/>
      <c r="N680" s="19"/>
      <c r="O680" s="19"/>
      <c r="P680" s="19"/>
      <c r="Q680" s="19"/>
      <c r="R680" s="19"/>
      <c r="S680" s="19"/>
      <c r="T680" s="19"/>
      <c r="U680" s="19"/>
      <c r="V680" s="19"/>
      <c r="W680" s="19"/>
      <c r="X680" s="19"/>
      <c r="Y680" s="19"/>
      <c r="Z680" s="19"/>
      <c r="AA680" s="19"/>
      <c r="AB680" s="21"/>
    </row>
    <row r="681" spans="1:28" ht="13.2">
      <c r="A681" s="20"/>
      <c r="B681" s="21"/>
      <c r="C681" s="21"/>
      <c r="D681" s="21"/>
      <c r="E681" s="21"/>
      <c r="F681" s="19"/>
      <c r="G681" s="19"/>
      <c r="H681" s="19"/>
      <c r="I681" s="19"/>
      <c r="J681" s="19"/>
      <c r="K681" s="19"/>
      <c r="L681" s="19"/>
      <c r="M681" s="19"/>
      <c r="N681" s="19"/>
      <c r="O681" s="19"/>
      <c r="P681" s="19"/>
      <c r="Q681" s="19"/>
      <c r="R681" s="19"/>
      <c r="S681" s="19"/>
      <c r="T681" s="19"/>
      <c r="U681" s="19"/>
      <c r="V681" s="19"/>
      <c r="W681" s="19"/>
      <c r="X681" s="19"/>
      <c r="Y681" s="19"/>
      <c r="Z681" s="19"/>
      <c r="AA681" s="19"/>
      <c r="AB681" s="21"/>
    </row>
    <row r="682" spans="1:28" ht="13.2">
      <c r="A682" s="20"/>
      <c r="B682" s="21"/>
      <c r="C682" s="21"/>
      <c r="D682" s="21"/>
      <c r="E682" s="21"/>
      <c r="F682" s="19"/>
      <c r="G682" s="19"/>
      <c r="H682" s="19"/>
      <c r="I682" s="19"/>
      <c r="J682" s="19"/>
      <c r="K682" s="19"/>
      <c r="L682" s="19"/>
      <c r="M682" s="19"/>
      <c r="N682" s="19"/>
      <c r="O682" s="19"/>
      <c r="P682" s="19"/>
      <c r="Q682" s="19"/>
      <c r="R682" s="19"/>
      <c r="S682" s="19"/>
      <c r="T682" s="19"/>
      <c r="U682" s="19"/>
      <c r="V682" s="19"/>
      <c r="W682" s="19"/>
      <c r="X682" s="19"/>
      <c r="Y682" s="19"/>
      <c r="Z682" s="19"/>
      <c r="AA682" s="19"/>
      <c r="AB682" s="21"/>
    </row>
    <row r="683" spans="1:28" ht="13.2">
      <c r="A683" s="20"/>
      <c r="B683" s="21"/>
      <c r="C683" s="21"/>
      <c r="D683" s="21"/>
      <c r="E683" s="21"/>
      <c r="F683" s="19"/>
      <c r="G683" s="19"/>
      <c r="H683" s="19"/>
      <c r="I683" s="19"/>
      <c r="J683" s="19"/>
      <c r="K683" s="19"/>
      <c r="L683" s="19"/>
      <c r="M683" s="19"/>
      <c r="N683" s="19"/>
      <c r="O683" s="19"/>
      <c r="P683" s="19"/>
      <c r="Q683" s="19"/>
      <c r="R683" s="19"/>
      <c r="S683" s="19"/>
      <c r="T683" s="19"/>
      <c r="U683" s="19"/>
      <c r="V683" s="19"/>
      <c r="W683" s="19"/>
      <c r="X683" s="19"/>
      <c r="Y683" s="19"/>
      <c r="Z683" s="19"/>
      <c r="AA683" s="19"/>
      <c r="AB683" s="21"/>
    </row>
    <row r="684" spans="1:28" ht="13.2">
      <c r="A684" s="20"/>
      <c r="B684" s="21"/>
      <c r="C684" s="21"/>
      <c r="D684" s="21"/>
      <c r="E684" s="21"/>
      <c r="F684" s="19"/>
      <c r="G684" s="19"/>
      <c r="H684" s="19"/>
      <c r="I684" s="19"/>
      <c r="J684" s="19"/>
      <c r="K684" s="19"/>
      <c r="L684" s="19"/>
      <c r="M684" s="19"/>
      <c r="N684" s="19"/>
      <c r="O684" s="19"/>
      <c r="P684" s="19"/>
      <c r="Q684" s="19"/>
      <c r="R684" s="19"/>
      <c r="S684" s="19"/>
      <c r="T684" s="19"/>
      <c r="U684" s="19"/>
      <c r="V684" s="19"/>
      <c r="W684" s="19"/>
      <c r="X684" s="19"/>
      <c r="Y684" s="19"/>
      <c r="Z684" s="19"/>
      <c r="AA684" s="19"/>
      <c r="AB684" s="21"/>
    </row>
    <row r="685" spans="1:28" ht="13.2">
      <c r="A685" s="20"/>
      <c r="B685" s="21"/>
      <c r="C685" s="21"/>
      <c r="D685" s="21"/>
      <c r="E685" s="21"/>
      <c r="F685" s="19"/>
      <c r="G685" s="19"/>
      <c r="H685" s="19"/>
      <c r="I685" s="19"/>
      <c r="J685" s="19"/>
      <c r="K685" s="19"/>
      <c r="L685" s="19"/>
      <c r="M685" s="19"/>
      <c r="N685" s="19"/>
      <c r="O685" s="19"/>
      <c r="P685" s="19"/>
      <c r="Q685" s="19"/>
      <c r="R685" s="19"/>
      <c r="S685" s="19"/>
      <c r="T685" s="19"/>
      <c r="U685" s="19"/>
      <c r="V685" s="19"/>
      <c r="W685" s="19"/>
      <c r="X685" s="19"/>
      <c r="Y685" s="19"/>
      <c r="Z685" s="19"/>
      <c r="AA685" s="19"/>
      <c r="AB685" s="21"/>
    </row>
    <row r="686" spans="1:28" ht="13.2">
      <c r="A686" s="20"/>
      <c r="B686" s="21"/>
      <c r="C686" s="21"/>
      <c r="D686" s="21"/>
      <c r="E686" s="21"/>
      <c r="F686" s="19"/>
      <c r="G686" s="19"/>
      <c r="H686" s="19"/>
      <c r="I686" s="19"/>
      <c r="J686" s="19"/>
      <c r="K686" s="19"/>
      <c r="L686" s="19"/>
      <c r="M686" s="19"/>
      <c r="N686" s="19"/>
      <c r="O686" s="19"/>
      <c r="P686" s="19"/>
      <c r="Q686" s="19"/>
      <c r="R686" s="19"/>
      <c r="S686" s="19"/>
      <c r="T686" s="19"/>
      <c r="U686" s="19"/>
      <c r="V686" s="19"/>
      <c r="W686" s="19"/>
      <c r="X686" s="19"/>
      <c r="Y686" s="19"/>
      <c r="Z686" s="19"/>
      <c r="AA686" s="19"/>
      <c r="AB686" s="21"/>
    </row>
    <row r="687" spans="1:28" ht="13.2">
      <c r="A687" s="20"/>
      <c r="B687" s="21"/>
      <c r="C687" s="21"/>
      <c r="D687" s="21"/>
      <c r="E687" s="21"/>
      <c r="F687" s="19"/>
      <c r="G687" s="19"/>
      <c r="H687" s="19"/>
      <c r="I687" s="19"/>
      <c r="J687" s="19"/>
      <c r="K687" s="19"/>
      <c r="L687" s="19"/>
      <c r="M687" s="19"/>
      <c r="N687" s="19"/>
      <c r="O687" s="19"/>
      <c r="P687" s="19"/>
      <c r="Q687" s="19"/>
      <c r="R687" s="19"/>
      <c r="S687" s="19"/>
      <c r="T687" s="19"/>
      <c r="U687" s="19"/>
      <c r="V687" s="19"/>
      <c r="W687" s="19"/>
      <c r="X687" s="19"/>
      <c r="Y687" s="19"/>
      <c r="Z687" s="19"/>
      <c r="AA687" s="19"/>
      <c r="AB687" s="21"/>
    </row>
    <row r="688" spans="1:28" ht="13.2">
      <c r="A688" s="20"/>
      <c r="B688" s="21"/>
      <c r="C688" s="21"/>
      <c r="D688" s="21"/>
      <c r="E688" s="21"/>
      <c r="F688" s="19"/>
      <c r="G688" s="19"/>
      <c r="H688" s="19"/>
      <c r="I688" s="19"/>
      <c r="J688" s="19"/>
      <c r="K688" s="19"/>
      <c r="L688" s="19"/>
      <c r="M688" s="19"/>
      <c r="N688" s="19"/>
      <c r="O688" s="19"/>
      <c r="P688" s="19"/>
      <c r="Q688" s="19"/>
      <c r="R688" s="19"/>
      <c r="S688" s="19"/>
      <c r="T688" s="19"/>
      <c r="U688" s="19"/>
      <c r="V688" s="19"/>
      <c r="W688" s="19"/>
      <c r="X688" s="19"/>
      <c r="Y688" s="19"/>
      <c r="Z688" s="19"/>
      <c r="AA688" s="19"/>
      <c r="AB688" s="21"/>
    </row>
    <row r="689" spans="1:28" ht="13.2">
      <c r="A689" s="20"/>
      <c r="B689" s="21"/>
      <c r="C689" s="21"/>
      <c r="D689" s="21"/>
      <c r="E689" s="21"/>
      <c r="F689" s="19"/>
      <c r="G689" s="19"/>
      <c r="H689" s="19"/>
      <c r="I689" s="19"/>
      <c r="J689" s="19"/>
      <c r="K689" s="19"/>
      <c r="L689" s="19"/>
      <c r="M689" s="19"/>
      <c r="N689" s="19"/>
      <c r="O689" s="19"/>
      <c r="P689" s="19"/>
      <c r="Q689" s="19"/>
      <c r="R689" s="19"/>
      <c r="S689" s="19"/>
      <c r="T689" s="19"/>
      <c r="U689" s="19"/>
      <c r="V689" s="19"/>
      <c r="W689" s="19"/>
      <c r="X689" s="19"/>
      <c r="Y689" s="19"/>
      <c r="Z689" s="19"/>
      <c r="AA689" s="19"/>
      <c r="AB689" s="21"/>
    </row>
    <row r="690" spans="1:28" ht="13.2">
      <c r="A690" s="20"/>
      <c r="B690" s="21"/>
      <c r="C690" s="21"/>
      <c r="D690" s="21"/>
      <c r="E690" s="21"/>
      <c r="F690" s="19"/>
      <c r="G690" s="19"/>
      <c r="H690" s="19"/>
      <c r="I690" s="19"/>
      <c r="J690" s="19"/>
      <c r="K690" s="19"/>
      <c r="L690" s="19"/>
      <c r="M690" s="19"/>
      <c r="N690" s="19"/>
      <c r="O690" s="19"/>
      <c r="P690" s="19"/>
      <c r="Q690" s="19"/>
      <c r="R690" s="19"/>
      <c r="S690" s="19"/>
      <c r="T690" s="19"/>
      <c r="U690" s="19"/>
      <c r="V690" s="19"/>
      <c r="W690" s="19"/>
      <c r="X690" s="19"/>
      <c r="Y690" s="19"/>
      <c r="Z690" s="19"/>
      <c r="AA690" s="19"/>
      <c r="AB690" s="21"/>
    </row>
    <row r="691" spans="1:28" ht="13.2">
      <c r="A691" s="20"/>
      <c r="B691" s="21"/>
      <c r="C691" s="21"/>
      <c r="D691" s="21"/>
      <c r="E691" s="21"/>
      <c r="F691" s="19"/>
      <c r="G691" s="19"/>
      <c r="H691" s="19"/>
      <c r="I691" s="19"/>
      <c r="J691" s="19"/>
      <c r="K691" s="19"/>
      <c r="L691" s="19"/>
      <c r="M691" s="19"/>
      <c r="N691" s="19"/>
      <c r="O691" s="19"/>
      <c r="P691" s="19"/>
      <c r="Q691" s="19"/>
      <c r="R691" s="19"/>
      <c r="S691" s="19"/>
      <c r="T691" s="19"/>
      <c r="U691" s="19"/>
      <c r="V691" s="19"/>
      <c r="W691" s="19"/>
      <c r="X691" s="19"/>
      <c r="Y691" s="19"/>
      <c r="Z691" s="19"/>
      <c r="AA691" s="19"/>
      <c r="AB691" s="21"/>
    </row>
    <row r="692" spans="1:28" ht="13.2">
      <c r="A692" s="20"/>
      <c r="B692" s="21"/>
      <c r="C692" s="21"/>
      <c r="D692" s="21"/>
      <c r="E692" s="21"/>
      <c r="F692" s="19"/>
      <c r="G692" s="19"/>
      <c r="H692" s="19"/>
      <c r="I692" s="19"/>
      <c r="J692" s="19"/>
      <c r="K692" s="19"/>
      <c r="L692" s="19"/>
      <c r="M692" s="19"/>
      <c r="N692" s="19"/>
      <c r="O692" s="19"/>
      <c r="P692" s="19"/>
      <c r="Q692" s="19"/>
      <c r="R692" s="19"/>
      <c r="S692" s="19"/>
      <c r="T692" s="19"/>
      <c r="U692" s="19"/>
      <c r="V692" s="19"/>
      <c r="W692" s="19"/>
      <c r="X692" s="19"/>
      <c r="Y692" s="19"/>
      <c r="Z692" s="19"/>
      <c r="AA692" s="19"/>
      <c r="AB692" s="21"/>
    </row>
    <row r="693" spans="1:28" ht="13.2">
      <c r="A693" s="20"/>
      <c r="B693" s="21"/>
      <c r="C693" s="21"/>
      <c r="D693" s="21"/>
      <c r="E693" s="21"/>
      <c r="F693" s="19"/>
      <c r="G693" s="19"/>
      <c r="H693" s="19"/>
      <c r="I693" s="19"/>
      <c r="J693" s="19"/>
      <c r="K693" s="19"/>
      <c r="L693" s="19"/>
      <c r="M693" s="19"/>
      <c r="N693" s="19"/>
      <c r="O693" s="19"/>
      <c r="P693" s="19"/>
      <c r="Q693" s="19"/>
      <c r="R693" s="19"/>
      <c r="S693" s="19"/>
      <c r="T693" s="19"/>
      <c r="U693" s="19"/>
      <c r="V693" s="19"/>
      <c r="W693" s="19"/>
      <c r="X693" s="19"/>
      <c r="Y693" s="19"/>
      <c r="Z693" s="19"/>
      <c r="AA693" s="19"/>
      <c r="AB693" s="21"/>
    </row>
    <row r="694" spans="1:28" ht="13.2">
      <c r="A694" s="20"/>
      <c r="B694" s="21"/>
      <c r="C694" s="21"/>
      <c r="D694" s="21"/>
      <c r="E694" s="21"/>
      <c r="F694" s="19"/>
      <c r="G694" s="19"/>
      <c r="H694" s="19"/>
      <c r="I694" s="19"/>
      <c r="J694" s="19"/>
      <c r="K694" s="19"/>
      <c r="L694" s="19"/>
      <c r="M694" s="19"/>
      <c r="N694" s="19"/>
      <c r="O694" s="19"/>
      <c r="P694" s="19"/>
      <c r="Q694" s="19"/>
      <c r="R694" s="19"/>
      <c r="S694" s="19"/>
      <c r="T694" s="19"/>
      <c r="U694" s="19"/>
      <c r="V694" s="19"/>
      <c r="W694" s="19"/>
      <c r="X694" s="19"/>
      <c r="Y694" s="19"/>
      <c r="Z694" s="19"/>
      <c r="AA694" s="19"/>
      <c r="AB694" s="21"/>
    </row>
    <row r="695" spans="1:28" ht="13.2">
      <c r="A695" s="20"/>
      <c r="B695" s="21"/>
      <c r="C695" s="21"/>
      <c r="D695" s="21"/>
      <c r="E695" s="21"/>
      <c r="F695" s="19"/>
      <c r="G695" s="19"/>
      <c r="H695" s="19"/>
      <c r="I695" s="19"/>
      <c r="J695" s="19"/>
      <c r="K695" s="19"/>
      <c r="L695" s="19"/>
      <c r="M695" s="19"/>
      <c r="N695" s="19"/>
      <c r="O695" s="19"/>
      <c r="P695" s="19"/>
      <c r="Q695" s="19"/>
      <c r="R695" s="19"/>
      <c r="S695" s="19"/>
      <c r="T695" s="19"/>
      <c r="U695" s="19"/>
      <c r="V695" s="19"/>
      <c r="W695" s="19"/>
      <c r="X695" s="19"/>
      <c r="Y695" s="19"/>
      <c r="Z695" s="19"/>
      <c r="AA695" s="19"/>
      <c r="AB695" s="21"/>
    </row>
    <row r="696" spans="1:28" ht="13.2">
      <c r="A696" s="20"/>
      <c r="B696" s="21"/>
      <c r="C696" s="21"/>
      <c r="D696" s="21"/>
      <c r="E696" s="21"/>
      <c r="F696" s="19"/>
      <c r="G696" s="19"/>
      <c r="H696" s="19"/>
      <c r="I696" s="19"/>
      <c r="J696" s="19"/>
      <c r="K696" s="19"/>
      <c r="L696" s="19"/>
      <c r="M696" s="19"/>
      <c r="N696" s="19"/>
      <c r="O696" s="19"/>
      <c r="P696" s="19"/>
      <c r="Q696" s="19"/>
      <c r="R696" s="19"/>
      <c r="S696" s="19"/>
      <c r="T696" s="19"/>
      <c r="U696" s="19"/>
      <c r="V696" s="19"/>
      <c r="W696" s="19"/>
      <c r="X696" s="19"/>
      <c r="Y696" s="19"/>
      <c r="Z696" s="19"/>
      <c r="AA696" s="19"/>
      <c r="AB696" s="21"/>
    </row>
    <row r="697" spans="1:28" ht="13.2">
      <c r="A697" s="20"/>
      <c r="B697" s="21"/>
      <c r="C697" s="21"/>
      <c r="D697" s="21"/>
      <c r="E697" s="21"/>
      <c r="F697" s="19"/>
      <c r="G697" s="19"/>
      <c r="H697" s="19"/>
      <c r="I697" s="19"/>
      <c r="J697" s="19"/>
      <c r="K697" s="19"/>
      <c r="L697" s="19"/>
      <c r="M697" s="19"/>
      <c r="N697" s="19"/>
      <c r="O697" s="19"/>
      <c r="P697" s="19"/>
      <c r="Q697" s="19"/>
      <c r="R697" s="19"/>
      <c r="S697" s="19"/>
      <c r="T697" s="19"/>
      <c r="U697" s="19"/>
      <c r="V697" s="19"/>
      <c r="W697" s="19"/>
      <c r="X697" s="19"/>
      <c r="Y697" s="19"/>
      <c r="Z697" s="19"/>
      <c r="AA697" s="19"/>
      <c r="AB697" s="21"/>
    </row>
    <row r="698" spans="1:28" ht="13.2">
      <c r="A698" s="20"/>
      <c r="B698" s="21"/>
      <c r="C698" s="21"/>
      <c r="D698" s="21"/>
      <c r="E698" s="21"/>
      <c r="F698" s="19"/>
      <c r="G698" s="19"/>
      <c r="H698" s="19"/>
      <c r="I698" s="19"/>
      <c r="J698" s="19"/>
      <c r="K698" s="19"/>
      <c r="L698" s="19"/>
      <c r="M698" s="19"/>
      <c r="N698" s="19"/>
      <c r="O698" s="19"/>
      <c r="P698" s="19"/>
      <c r="Q698" s="19"/>
      <c r="R698" s="19"/>
      <c r="S698" s="19"/>
      <c r="T698" s="19"/>
      <c r="U698" s="19"/>
      <c r="V698" s="19"/>
      <c r="W698" s="19"/>
      <c r="X698" s="19"/>
      <c r="Y698" s="19"/>
      <c r="Z698" s="19"/>
      <c r="AA698" s="19"/>
      <c r="AB698" s="21"/>
    </row>
    <row r="699" spans="1:28" ht="13.2">
      <c r="A699" s="20"/>
      <c r="B699" s="21"/>
      <c r="C699" s="21"/>
      <c r="D699" s="21"/>
      <c r="E699" s="21"/>
      <c r="F699" s="19"/>
      <c r="G699" s="19"/>
      <c r="H699" s="19"/>
      <c r="I699" s="19"/>
      <c r="J699" s="19"/>
      <c r="K699" s="19"/>
      <c r="L699" s="19"/>
      <c r="M699" s="19"/>
      <c r="N699" s="19"/>
      <c r="O699" s="19"/>
      <c r="P699" s="19"/>
      <c r="Q699" s="19"/>
      <c r="R699" s="19"/>
      <c r="S699" s="19"/>
      <c r="T699" s="19"/>
      <c r="U699" s="19"/>
      <c r="V699" s="19"/>
      <c r="W699" s="19"/>
      <c r="X699" s="19"/>
      <c r="Y699" s="19"/>
      <c r="Z699" s="19"/>
      <c r="AA699" s="19"/>
      <c r="AB699" s="21"/>
    </row>
    <row r="700" spans="1:28" ht="13.2">
      <c r="A700" s="20"/>
      <c r="B700" s="21"/>
      <c r="C700" s="21"/>
      <c r="D700" s="21"/>
      <c r="E700" s="21"/>
      <c r="F700" s="19"/>
      <c r="G700" s="19"/>
      <c r="H700" s="19"/>
      <c r="I700" s="19"/>
      <c r="J700" s="19"/>
      <c r="K700" s="19"/>
      <c r="L700" s="19"/>
      <c r="M700" s="19"/>
      <c r="N700" s="19"/>
      <c r="O700" s="19"/>
      <c r="P700" s="19"/>
      <c r="Q700" s="19"/>
      <c r="R700" s="19"/>
      <c r="S700" s="19"/>
      <c r="T700" s="19"/>
      <c r="U700" s="19"/>
      <c r="V700" s="19"/>
      <c r="W700" s="19"/>
      <c r="X700" s="19"/>
      <c r="Y700" s="19"/>
      <c r="Z700" s="19"/>
      <c r="AA700" s="19"/>
      <c r="AB700" s="21"/>
    </row>
    <row r="701" spans="1:28" ht="13.2">
      <c r="A701" s="20"/>
      <c r="B701" s="21"/>
      <c r="C701" s="21"/>
      <c r="D701" s="21"/>
      <c r="E701" s="21"/>
      <c r="F701" s="19"/>
      <c r="G701" s="19"/>
      <c r="H701" s="19"/>
      <c r="I701" s="19"/>
      <c r="J701" s="19"/>
      <c r="K701" s="19"/>
      <c r="L701" s="19"/>
      <c r="M701" s="19"/>
      <c r="N701" s="19"/>
      <c r="O701" s="19"/>
      <c r="P701" s="19"/>
      <c r="Q701" s="19"/>
      <c r="R701" s="19"/>
      <c r="S701" s="19"/>
      <c r="T701" s="19"/>
      <c r="U701" s="19"/>
      <c r="V701" s="19"/>
      <c r="W701" s="19"/>
      <c r="X701" s="19"/>
      <c r="Y701" s="19"/>
      <c r="Z701" s="19"/>
      <c r="AA701" s="19"/>
      <c r="AB701" s="21"/>
    </row>
    <row r="702" spans="1:28" ht="13.2">
      <c r="A702" s="20"/>
      <c r="B702" s="21"/>
      <c r="C702" s="21"/>
      <c r="D702" s="21"/>
      <c r="E702" s="21"/>
      <c r="F702" s="19"/>
      <c r="G702" s="19"/>
      <c r="H702" s="19"/>
      <c r="I702" s="19"/>
      <c r="J702" s="19"/>
      <c r="K702" s="19"/>
      <c r="L702" s="19"/>
      <c r="M702" s="19"/>
      <c r="N702" s="19"/>
      <c r="O702" s="19"/>
      <c r="P702" s="19"/>
      <c r="Q702" s="19"/>
      <c r="R702" s="19"/>
      <c r="S702" s="19"/>
      <c r="T702" s="19"/>
      <c r="U702" s="19"/>
      <c r="V702" s="19"/>
      <c r="W702" s="19"/>
      <c r="X702" s="19"/>
      <c r="Y702" s="19"/>
      <c r="Z702" s="19"/>
      <c r="AA702" s="19"/>
      <c r="AB702" s="21"/>
    </row>
    <row r="703" spans="1:28" ht="13.2">
      <c r="A703" s="20"/>
      <c r="B703" s="21"/>
      <c r="C703" s="21"/>
      <c r="D703" s="21"/>
      <c r="E703" s="21"/>
      <c r="F703" s="19"/>
      <c r="G703" s="19"/>
      <c r="H703" s="19"/>
      <c r="I703" s="19"/>
      <c r="J703" s="19"/>
      <c r="K703" s="19"/>
      <c r="L703" s="19"/>
      <c r="M703" s="19"/>
      <c r="N703" s="19"/>
      <c r="O703" s="19"/>
      <c r="P703" s="19"/>
      <c r="Q703" s="19"/>
      <c r="R703" s="19"/>
      <c r="S703" s="19"/>
      <c r="T703" s="19"/>
      <c r="U703" s="19"/>
      <c r="V703" s="19"/>
      <c r="W703" s="19"/>
      <c r="X703" s="19"/>
      <c r="Y703" s="19"/>
      <c r="Z703" s="19"/>
      <c r="AA703" s="19"/>
      <c r="AB703" s="21"/>
    </row>
    <row r="704" spans="1:28" ht="13.2">
      <c r="A704" s="20"/>
      <c r="B704" s="21"/>
      <c r="C704" s="21"/>
      <c r="D704" s="21"/>
      <c r="E704" s="21"/>
      <c r="F704" s="19"/>
      <c r="G704" s="19"/>
      <c r="H704" s="19"/>
      <c r="I704" s="19"/>
      <c r="J704" s="19"/>
      <c r="K704" s="19"/>
      <c r="L704" s="19"/>
      <c r="M704" s="19"/>
      <c r="N704" s="19"/>
      <c r="O704" s="19"/>
      <c r="P704" s="19"/>
      <c r="Q704" s="19"/>
      <c r="R704" s="19"/>
      <c r="S704" s="19"/>
      <c r="T704" s="19"/>
      <c r="U704" s="19"/>
      <c r="V704" s="19"/>
      <c r="W704" s="19"/>
      <c r="X704" s="19"/>
      <c r="Y704" s="19"/>
      <c r="Z704" s="19"/>
      <c r="AA704" s="19"/>
      <c r="AB704" s="21"/>
    </row>
    <row r="705" spans="1:28" ht="13.2">
      <c r="A705" s="20"/>
      <c r="B705" s="21"/>
      <c r="C705" s="21"/>
      <c r="D705" s="21"/>
      <c r="E705" s="21"/>
      <c r="F705" s="19"/>
      <c r="G705" s="19"/>
      <c r="H705" s="19"/>
      <c r="I705" s="19"/>
      <c r="J705" s="19"/>
      <c r="K705" s="19"/>
      <c r="L705" s="19"/>
      <c r="M705" s="19"/>
      <c r="N705" s="19"/>
      <c r="O705" s="19"/>
      <c r="P705" s="19"/>
      <c r="Q705" s="19"/>
      <c r="R705" s="19"/>
      <c r="S705" s="19"/>
      <c r="T705" s="19"/>
      <c r="U705" s="19"/>
      <c r="V705" s="19"/>
      <c r="W705" s="19"/>
      <c r="X705" s="19"/>
      <c r="Y705" s="19"/>
      <c r="Z705" s="19"/>
      <c r="AA705" s="19"/>
      <c r="AB705" s="21"/>
    </row>
    <row r="706" spans="1:28" ht="13.2">
      <c r="A706" s="20"/>
      <c r="B706" s="21"/>
      <c r="C706" s="21"/>
      <c r="D706" s="21"/>
      <c r="E706" s="21"/>
      <c r="F706" s="19"/>
      <c r="G706" s="19"/>
      <c r="H706" s="19"/>
      <c r="I706" s="19"/>
      <c r="J706" s="19"/>
      <c r="K706" s="19"/>
      <c r="L706" s="19"/>
      <c r="M706" s="19"/>
      <c r="N706" s="19"/>
      <c r="O706" s="19"/>
      <c r="P706" s="19"/>
      <c r="Q706" s="19"/>
      <c r="R706" s="19"/>
      <c r="S706" s="19"/>
      <c r="T706" s="19"/>
      <c r="U706" s="19"/>
      <c r="V706" s="19"/>
      <c r="W706" s="19"/>
      <c r="X706" s="19"/>
      <c r="Y706" s="19"/>
      <c r="Z706" s="19"/>
      <c r="AA706" s="19"/>
      <c r="AB706" s="21"/>
    </row>
    <row r="707" spans="1:28" ht="13.2">
      <c r="A707" s="20"/>
      <c r="B707" s="21"/>
      <c r="C707" s="21"/>
      <c r="D707" s="21"/>
      <c r="E707" s="21"/>
      <c r="F707" s="19"/>
      <c r="G707" s="19"/>
      <c r="H707" s="19"/>
      <c r="I707" s="19"/>
      <c r="J707" s="19"/>
      <c r="K707" s="19"/>
      <c r="L707" s="19"/>
      <c r="M707" s="19"/>
      <c r="N707" s="19"/>
      <c r="O707" s="19"/>
      <c r="P707" s="19"/>
      <c r="Q707" s="19"/>
      <c r="R707" s="19"/>
      <c r="S707" s="19"/>
      <c r="T707" s="19"/>
      <c r="U707" s="19"/>
      <c r="V707" s="19"/>
      <c r="W707" s="19"/>
      <c r="X707" s="19"/>
      <c r="Y707" s="19"/>
      <c r="Z707" s="19"/>
      <c r="AA707" s="19"/>
      <c r="AB707" s="21"/>
    </row>
    <row r="708" spans="1:28" ht="13.2">
      <c r="A708" s="20"/>
      <c r="B708" s="21"/>
      <c r="C708" s="21"/>
      <c r="D708" s="21"/>
      <c r="E708" s="21"/>
      <c r="F708" s="19"/>
      <c r="G708" s="19"/>
      <c r="H708" s="19"/>
      <c r="I708" s="19"/>
      <c r="J708" s="19"/>
      <c r="K708" s="19"/>
      <c r="L708" s="19"/>
      <c r="M708" s="19"/>
      <c r="N708" s="19"/>
      <c r="O708" s="19"/>
      <c r="P708" s="19"/>
      <c r="Q708" s="19"/>
      <c r="R708" s="19"/>
      <c r="S708" s="19"/>
      <c r="T708" s="19"/>
      <c r="U708" s="19"/>
      <c r="V708" s="19"/>
      <c r="W708" s="19"/>
      <c r="X708" s="19"/>
      <c r="Y708" s="19"/>
      <c r="Z708" s="19"/>
      <c r="AA708" s="19"/>
      <c r="AB708" s="21"/>
    </row>
    <row r="709" spans="1:28" ht="13.2">
      <c r="A709" s="20"/>
      <c r="B709" s="21"/>
      <c r="C709" s="21"/>
      <c r="D709" s="21"/>
      <c r="E709" s="21"/>
      <c r="F709" s="19"/>
      <c r="G709" s="19"/>
      <c r="H709" s="19"/>
      <c r="I709" s="19"/>
      <c r="J709" s="19"/>
      <c r="K709" s="19"/>
      <c r="L709" s="19"/>
      <c r="M709" s="19"/>
      <c r="N709" s="19"/>
      <c r="O709" s="19"/>
      <c r="P709" s="19"/>
      <c r="Q709" s="19"/>
      <c r="R709" s="19"/>
      <c r="S709" s="19"/>
      <c r="T709" s="19"/>
      <c r="U709" s="19"/>
      <c r="V709" s="19"/>
      <c r="W709" s="19"/>
      <c r="X709" s="19"/>
      <c r="Y709" s="19"/>
      <c r="Z709" s="19"/>
      <c r="AA709" s="19"/>
      <c r="AB709" s="21"/>
    </row>
    <row r="710" spans="1:28" ht="13.2">
      <c r="A710" s="20"/>
      <c r="B710" s="21"/>
      <c r="C710" s="21"/>
      <c r="D710" s="21"/>
      <c r="E710" s="21"/>
      <c r="F710" s="19"/>
      <c r="G710" s="19"/>
      <c r="H710" s="19"/>
      <c r="I710" s="19"/>
      <c r="J710" s="19"/>
      <c r="K710" s="19"/>
      <c r="L710" s="19"/>
      <c r="M710" s="19"/>
      <c r="N710" s="19"/>
      <c r="O710" s="19"/>
      <c r="P710" s="19"/>
      <c r="Q710" s="19"/>
      <c r="R710" s="19"/>
      <c r="S710" s="19"/>
      <c r="T710" s="19"/>
      <c r="U710" s="19"/>
      <c r="V710" s="19"/>
      <c r="W710" s="19"/>
      <c r="X710" s="19"/>
      <c r="Y710" s="19"/>
      <c r="Z710" s="19"/>
      <c r="AA710" s="19"/>
      <c r="AB710" s="21"/>
    </row>
    <row r="711" spans="1:28" ht="13.2">
      <c r="A711" s="20"/>
      <c r="B711" s="21"/>
      <c r="C711" s="21"/>
      <c r="D711" s="21"/>
      <c r="E711" s="21"/>
      <c r="F711" s="19"/>
      <c r="G711" s="19"/>
      <c r="H711" s="19"/>
      <c r="I711" s="19"/>
      <c r="J711" s="19"/>
      <c r="K711" s="19"/>
      <c r="L711" s="19"/>
      <c r="M711" s="19"/>
      <c r="N711" s="19"/>
      <c r="O711" s="19"/>
      <c r="P711" s="19"/>
      <c r="Q711" s="19"/>
      <c r="R711" s="19"/>
      <c r="S711" s="19"/>
      <c r="T711" s="19"/>
      <c r="U711" s="19"/>
      <c r="V711" s="19"/>
      <c r="W711" s="19"/>
      <c r="X711" s="19"/>
      <c r="Y711" s="19"/>
      <c r="Z711" s="19"/>
      <c r="AA711" s="19"/>
      <c r="AB711" s="21"/>
    </row>
    <row r="712" spans="1:28" ht="13.2">
      <c r="A712" s="20"/>
      <c r="B712" s="21"/>
      <c r="C712" s="21"/>
      <c r="D712" s="21"/>
      <c r="E712" s="21"/>
      <c r="F712" s="19"/>
      <c r="G712" s="19"/>
      <c r="H712" s="19"/>
      <c r="I712" s="19"/>
      <c r="J712" s="19"/>
      <c r="K712" s="19"/>
      <c r="L712" s="19"/>
      <c r="M712" s="19"/>
      <c r="N712" s="19"/>
      <c r="O712" s="19"/>
      <c r="P712" s="19"/>
      <c r="Q712" s="19"/>
      <c r="R712" s="19"/>
      <c r="S712" s="19"/>
      <c r="T712" s="19"/>
      <c r="U712" s="19"/>
      <c r="V712" s="19"/>
      <c r="W712" s="19"/>
      <c r="X712" s="19"/>
      <c r="Y712" s="19"/>
      <c r="Z712" s="19"/>
      <c r="AA712" s="19"/>
      <c r="AB712" s="21"/>
    </row>
    <row r="713" spans="1:28" ht="13.2">
      <c r="A713" s="20"/>
      <c r="B713" s="21"/>
      <c r="C713" s="21"/>
      <c r="D713" s="21"/>
      <c r="E713" s="21"/>
      <c r="F713" s="19"/>
      <c r="G713" s="19"/>
      <c r="H713" s="19"/>
      <c r="I713" s="19"/>
      <c r="J713" s="19"/>
      <c r="K713" s="19"/>
      <c r="L713" s="19"/>
      <c r="M713" s="19"/>
      <c r="N713" s="19"/>
      <c r="O713" s="19"/>
      <c r="P713" s="19"/>
      <c r="Q713" s="19"/>
      <c r="R713" s="19"/>
      <c r="S713" s="19"/>
      <c r="T713" s="19"/>
      <c r="U713" s="19"/>
      <c r="V713" s="19"/>
      <c r="W713" s="19"/>
      <c r="X713" s="19"/>
      <c r="Y713" s="19"/>
      <c r="Z713" s="19"/>
      <c r="AA713" s="19"/>
      <c r="AB713" s="21"/>
    </row>
    <row r="714" spans="1:28" ht="13.2">
      <c r="A714" s="20"/>
      <c r="B714" s="21"/>
      <c r="C714" s="21"/>
      <c r="D714" s="21"/>
      <c r="E714" s="21"/>
      <c r="F714" s="19"/>
      <c r="G714" s="19"/>
      <c r="H714" s="19"/>
      <c r="I714" s="19"/>
      <c r="J714" s="19"/>
      <c r="K714" s="19"/>
      <c r="L714" s="19"/>
      <c r="M714" s="19"/>
      <c r="N714" s="19"/>
      <c r="O714" s="19"/>
      <c r="P714" s="19"/>
      <c r="Q714" s="19"/>
      <c r="R714" s="19"/>
      <c r="S714" s="19"/>
      <c r="T714" s="19"/>
      <c r="U714" s="19"/>
      <c r="V714" s="19"/>
      <c r="W714" s="19"/>
      <c r="X714" s="19"/>
      <c r="Y714" s="19"/>
      <c r="Z714" s="19"/>
      <c r="AA714" s="19"/>
      <c r="AB714" s="21"/>
    </row>
    <row r="715" spans="1:28" ht="13.2">
      <c r="A715" s="20"/>
      <c r="B715" s="21"/>
      <c r="C715" s="21"/>
      <c r="D715" s="21"/>
      <c r="E715" s="21"/>
      <c r="F715" s="19"/>
      <c r="G715" s="19"/>
      <c r="H715" s="19"/>
      <c r="I715" s="19"/>
      <c r="J715" s="19"/>
      <c r="K715" s="19"/>
      <c r="L715" s="19"/>
      <c r="M715" s="19"/>
      <c r="N715" s="19"/>
      <c r="O715" s="19"/>
      <c r="P715" s="19"/>
      <c r="Q715" s="19"/>
      <c r="R715" s="19"/>
      <c r="S715" s="19"/>
      <c r="T715" s="19"/>
      <c r="U715" s="19"/>
      <c r="V715" s="19"/>
      <c r="W715" s="19"/>
      <c r="X715" s="19"/>
      <c r="Y715" s="19"/>
      <c r="Z715" s="19"/>
      <c r="AA715" s="19"/>
      <c r="AB715" s="21"/>
    </row>
    <row r="716" spans="1:28" ht="13.2">
      <c r="A716" s="20"/>
      <c r="B716" s="21"/>
      <c r="C716" s="21"/>
      <c r="D716" s="21"/>
      <c r="E716" s="21"/>
      <c r="F716" s="19"/>
      <c r="G716" s="19"/>
      <c r="H716" s="19"/>
      <c r="I716" s="19"/>
      <c r="J716" s="19"/>
      <c r="K716" s="19"/>
      <c r="L716" s="19"/>
      <c r="M716" s="19"/>
      <c r="N716" s="19"/>
      <c r="O716" s="19"/>
      <c r="P716" s="19"/>
      <c r="Q716" s="19"/>
      <c r="R716" s="19"/>
      <c r="S716" s="19"/>
      <c r="T716" s="19"/>
      <c r="U716" s="19"/>
      <c r="V716" s="19"/>
      <c r="W716" s="19"/>
      <c r="X716" s="19"/>
      <c r="Y716" s="19"/>
      <c r="Z716" s="19"/>
      <c r="AA716" s="19"/>
      <c r="AB716" s="21"/>
    </row>
    <row r="717" spans="1:28" ht="13.2">
      <c r="A717" s="20"/>
      <c r="B717" s="21"/>
      <c r="C717" s="21"/>
      <c r="D717" s="21"/>
      <c r="E717" s="21"/>
      <c r="F717" s="19"/>
      <c r="G717" s="19"/>
      <c r="H717" s="19"/>
      <c r="I717" s="19"/>
      <c r="J717" s="19"/>
      <c r="K717" s="19"/>
      <c r="L717" s="19"/>
      <c r="M717" s="19"/>
      <c r="N717" s="19"/>
      <c r="O717" s="19"/>
      <c r="P717" s="19"/>
      <c r="Q717" s="19"/>
      <c r="R717" s="19"/>
      <c r="S717" s="19"/>
      <c r="T717" s="19"/>
      <c r="U717" s="19"/>
      <c r="V717" s="19"/>
      <c r="W717" s="19"/>
      <c r="X717" s="19"/>
      <c r="Y717" s="19"/>
      <c r="Z717" s="19"/>
      <c r="AA717" s="19"/>
      <c r="AB717" s="21"/>
    </row>
    <row r="718" spans="1:28" ht="13.2">
      <c r="A718" s="20"/>
      <c r="B718" s="21"/>
      <c r="C718" s="21"/>
      <c r="D718" s="21"/>
      <c r="E718" s="21"/>
      <c r="F718" s="19"/>
      <c r="G718" s="19"/>
      <c r="H718" s="19"/>
      <c r="I718" s="19"/>
      <c r="J718" s="19"/>
      <c r="K718" s="19"/>
      <c r="L718" s="19"/>
      <c r="M718" s="19"/>
      <c r="N718" s="19"/>
      <c r="O718" s="19"/>
      <c r="P718" s="19"/>
      <c r="Q718" s="19"/>
      <c r="R718" s="19"/>
      <c r="S718" s="19"/>
      <c r="T718" s="19"/>
      <c r="U718" s="19"/>
      <c r="V718" s="19"/>
      <c r="W718" s="19"/>
      <c r="X718" s="19"/>
      <c r="Y718" s="19"/>
      <c r="Z718" s="19"/>
      <c r="AA718" s="19"/>
      <c r="AB718" s="21"/>
    </row>
    <row r="719" spans="1:28" ht="13.2">
      <c r="A719" s="20"/>
      <c r="B719" s="21"/>
      <c r="C719" s="21"/>
      <c r="D719" s="21"/>
      <c r="E719" s="21"/>
      <c r="F719" s="19"/>
      <c r="G719" s="19"/>
      <c r="H719" s="19"/>
      <c r="I719" s="19"/>
      <c r="J719" s="19"/>
      <c r="K719" s="19"/>
      <c r="L719" s="19"/>
      <c r="M719" s="19"/>
      <c r="N719" s="19"/>
      <c r="O719" s="19"/>
      <c r="P719" s="19"/>
      <c r="Q719" s="19"/>
      <c r="R719" s="19"/>
      <c r="S719" s="19"/>
      <c r="T719" s="19"/>
      <c r="U719" s="19"/>
      <c r="V719" s="19"/>
      <c r="W719" s="19"/>
      <c r="X719" s="19"/>
      <c r="Y719" s="19"/>
      <c r="Z719" s="19"/>
      <c r="AA719" s="19"/>
      <c r="AB719" s="21"/>
    </row>
    <row r="720" spans="1:28" ht="13.2">
      <c r="A720" s="20"/>
      <c r="B720" s="21"/>
      <c r="C720" s="21"/>
      <c r="D720" s="21"/>
      <c r="E720" s="21"/>
      <c r="F720" s="19"/>
      <c r="G720" s="19"/>
      <c r="H720" s="19"/>
      <c r="I720" s="19"/>
      <c r="J720" s="19"/>
      <c r="K720" s="19"/>
      <c r="L720" s="19"/>
      <c r="M720" s="19"/>
      <c r="N720" s="19"/>
      <c r="O720" s="19"/>
      <c r="P720" s="19"/>
      <c r="Q720" s="19"/>
      <c r="R720" s="19"/>
      <c r="S720" s="19"/>
      <c r="T720" s="19"/>
      <c r="U720" s="19"/>
      <c r="V720" s="19"/>
      <c r="W720" s="19"/>
      <c r="X720" s="19"/>
      <c r="Y720" s="19"/>
      <c r="Z720" s="19"/>
      <c r="AA720" s="19"/>
      <c r="AB720" s="21"/>
    </row>
    <row r="721" spans="1:28" ht="13.2">
      <c r="A721" s="20"/>
      <c r="B721" s="21"/>
      <c r="C721" s="21"/>
      <c r="D721" s="21"/>
      <c r="E721" s="21"/>
      <c r="F721" s="19"/>
      <c r="G721" s="19"/>
      <c r="H721" s="19"/>
      <c r="I721" s="19"/>
      <c r="J721" s="19"/>
      <c r="K721" s="19"/>
      <c r="L721" s="19"/>
      <c r="M721" s="19"/>
      <c r="N721" s="19"/>
      <c r="O721" s="19"/>
      <c r="P721" s="19"/>
      <c r="Q721" s="19"/>
      <c r="R721" s="19"/>
      <c r="S721" s="19"/>
      <c r="T721" s="19"/>
      <c r="U721" s="19"/>
      <c r="V721" s="19"/>
      <c r="W721" s="19"/>
      <c r="X721" s="19"/>
      <c r="Y721" s="19"/>
      <c r="Z721" s="19"/>
      <c r="AA721" s="19"/>
      <c r="AB721" s="21"/>
    </row>
    <row r="722" spans="1:28" ht="13.2">
      <c r="A722" s="20"/>
      <c r="B722" s="21"/>
      <c r="C722" s="21"/>
      <c r="D722" s="21"/>
      <c r="E722" s="21"/>
      <c r="F722" s="19"/>
      <c r="G722" s="19"/>
      <c r="H722" s="19"/>
      <c r="I722" s="19"/>
      <c r="J722" s="19"/>
      <c r="K722" s="19"/>
      <c r="L722" s="19"/>
      <c r="M722" s="19"/>
      <c r="N722" s="19"/>
      <c r="O722" s="19"/>
      <c r="P722" s="19"/>
      <c r="Q722" s="19"/>
      <c r="R722" s="19"/>
      <c r="S722" s="19"/>
      <c r="T722" s="19"/>
      <c r="U722" s="19"/>
      <c r="V722" s="19"/>
      <c r="W722" s="19"/>
      <c r="X722" s="19"/>
      <c r="Y722" s="19"/>
      <c r="Z722" s="19"/>
      <c r="AA722" s="19"/>
      <c r="AB722" s="21"/>
    </row>
    <row r="723" spans="1:28" ht="13.2">
      <c r="A723" s="20"/>
      <c r="B723" s="21"/>
      <c r="C723" s="21"/>
      <c r="D723" s="21"/>
      <c r="E723" s="21"/>
      <c r="F723" s="19"/>
      <c r="G723" s="19"/>
      <c r="H723" s="19"/>
      <c r="I723" s="19"/>
      <c r="J723" s="19"/>
      <c r="K723" s="19"/>
      <c r="L723" s="19"/>
      <c r="M723" s="19"/>
      <c r="N723" s="19"/>
      <c r="O723" s="19"/>
      <c r="P723" s="19"/>
      <c r="Q723" s="19"/>
      <c r="R723" s="19"/>
      <c r="S723" s="19"/>
      <c r="T723" s="19"/>
      <c r="U723" s="19"/>
      <c r="V723" s="19"/>
      <c r="W723" s="19"/>
      <c r="X723" s="19"/>
      <c r="Y723" s="19"/>
      <c r="Z723" s="19"/>
      <c r="AA723" s="19"/>
      <c r="AB723" s="21"/>
    </row>
    <row r="724" spans="1:28" ht="13.2">
      <c r="A724" s="20"/>
      <c r="B724" s="21"/>
      <c r="C724" s="21"/>
      <c r="D724" s="21"/>
      <c r="E724" s="21"/>
      <c r="F724" s="19"/>
      <c r="G724" s="19"/>
      <c r="H724" s="19"/>
      <c r="I724" s="19"/>
      <c r="J724" s="19"/>
      <c r="K724" s="19"/>
      <c r="L724" s="19"/>
      <c r="M724" s="19"/>
      <c r="N724" s="19"/>
      <c r="O724" s="19"/>
      <c r="P724" s="19"/>
      <c r="Q724" s="19"/>
      <c r="R724" s="19"/>
      <c r="S724" s="19"/>
      <c r="T724" s="19"/>
      <c r="U724" s="19"/>
      <c r="V724" s="19"/>
      <c r="W724" s="19"/>
      <c r="X724" s="19"/>
      <c r="Y724" s="19"/>
      <c r="Z724" s="19"/>
      <c r="AA724" s="19"/>
      <c r="AB724" s="21"/>
    </row>
    <row r="725" spans="1:28" ht="13.2">
      <c r="A725" s="20"/>
      <c r="B725" s="21"/>
      <c r="C725" s="21"/>
      <c r="D725" s="21"/>
      <c r="E725" s="21"/>
      <c r="F725" s="19"/>
      <c r="G725" s="19"/>
      <c r="H725" s="19"/>
      <c r="I725" s="19"/>
      <c r="J725" s="19"/>
      <c r="K725" s="19"/>
      <c r="L725" s="19"/>
      <c r="M725" s="19"/>
      <c r="N725" s="19"/>
      <c r="O725" s="19"/>
      <c r="P725" s="19"/>
      <c r="Q725" s="19"/>
      <c r="R725" s="19"/>
      <c r="S725" s="19"/>
      <c r="T725" s="19"/>
      <c r="U725" s="19"/>
      <c r="V725" s="19"/>
      <c r="W725" s="19"/>
      <c r="X725" s="19"/>
      <c r="Y725" s="19"/>
      <c r="Z725" s="19"/>
      <c r="AA725" s="19"/>
      <c r="AB725" s="21"/>
    </row>
    <row r="726" spans="1:28" ht="13.2">
      <c r="A726" s="20"/>
      <c r="B726" s="21"/>
      <c r="C726" s="21"/>
      <c r="D726" s="21"/>
      <c r="E726" s="21"/>
      <c r="F726" s="19"/>
      <c r="G726" s="19"/>
      <c r="H726" s="19"/>
      <c r="I726" s="19"/>
      <c r="J726" s="19"/>
      <c r="K726" s="19"/>
      <c r="L726" s="19"/>
      <c r="M726" s="19"/>
      <c r="N726" s="19"/>
      <c r="O726" s="19"/>
      <c r="P726" s="19"/>
      <c r="Q726" s="19"/>
      <c r="R726" s="19"/>
      <c r="S726" s="19"/>
      <c r="T726" s="19"/>
      <c r="U726" s="19"/>
      <c r="V726" s="19"/>
      <c r="W726" s="19"/>
      <c r="X726" s="19"/>
      <c r="Y726" s="19"/>
      <c r="Z726" s="19"/>
      <c r="AA726" s="19"/>
      <c r="AB726" s="21"/>
    </row>
    <row r="727" spans="1:28" ht="13.2">
      <c r="A727" s="20"/>
      <c r="B727" s="21"/>
      <c r="C727" s="21"/>
      <c r="D727" s="21"/>
      <c r="E727" s="21"/>
      <c r="F727" s="19"/>
      <c r="G727" s="19"/>
      <c r="H727" s="19"/>
      <c r="I727" s="19"/>
      <c r="J727" s="19"/>
      <c r="K727" s="19"/>
      <c r="L727" s="19"/>
      <c r="M727" s="19"/>
      <c r="N727" s="19"/>
      <c r="O727" s="19"/>
      <c r="P727" s="19"/>
      <c r="Q727" s="19"/>
      <c r="R727" s="19"/>
      <c r="S727" s="19"/>
      <c r="T727" s="19"/>
      <c r="U727" s="19"/>
      <c r="V727" s="19"/>
      <c r="W727" s="19"/>
      <c r="X727" s="19"/>
      <c r="Y727" s="19"/>
      <c r="Z727" s="19"/>
      <c r="AA727" s="19"/>
      <c r="AB727" s="21"/>
    </row>
    <row r="728" spans="1:28" ht="13.2">
      <c r="A728" s="20"/>
      <c r="B728" s="21"/>
      <c r="C728" s="21"/>
      <c r="D728" s="21"/>
      <c r="E728" s="21"/>
      <c r="F728" s="19"/>
      <c r="G728" s="19"/>
      <c r="H728" s="19"/>
      <c r="I728" s="19"/>
      <c r="J728" s="19"/>
      <c r="K728" s="19"/>
      <c r="L728" s="19"/>
      <c r="M728" s="19"/>
      <c r="N728" s="19"/>
      <c r="O728" s="19"/>
      <c r="P728" s="19"/>
      <c r="Q728" s="19"/>
      <c r="R728" s="19"/>
      <c r="S728" s="19"/>
      <c r="T728" s="19"/>
      <c r="U728" s="19"/>
      <c r="V728" s="19"/>
      <c r="W728" s="19"/>
      <c r="X728" s="19"/>
      <c r="Y728" s="19"/>
      <c r="Z728" s="19"/>
      <c r="AA728" s="19"/>
      <c r="AB728" s="21"/>
    </row>
    <row r="729" spans="1:28" ht="13.2">
      <c r="A729" s="20"/>
      <c r="B729" s="21"/>
      <c r="C729" s="21"/>
      <c r="D729" s="21"/>
      <c r="E729" s="21"/>
      <c r="F729" s="19"/>
      <c r="G729" s="19"/>
      <c r="H729" s="19"/>
      <c r="I729" s="19"/>
      <c r="J729" s="19"/>
      <c r="K729" s="19"/>
      <c r="L729" s="19"/>
      <c r="M729" s="19"/>
      <c r="N729" s="19"/>
      <c r="O729" s="19"/>
      <c r="P729" s="19"/>
      <c r="Q729" s="19"/>
      <c r="R729" s="19"/>
      <c r="S729" s="19"/>
      <c r="T729" s="19"/>
      <c r="U729" s="19"/>
      <c r="V729" s="19"/>
      <c r="W729" s="19"/>
      <c r="X729" s="19"/>
      <c r="Y729" s="19"/>
      <c r="Z729" s="19"/>
      <c r="AA729" s="19"/>
      <c r="AB729" s="21"/>
    </row>
    <row r="730" spans="1:28" ht="13.2">
      <c r="A730" s="20"/>
      <c r="B730" s="21"/>
      <c r="C730" s="21"/>
      <c r="D730" s="21"/>
      <c r="E730" s="21"/>
      <c r="F730" s="19"/>
      <c r="G730" s="19"/>
      <c r="H730" s="19"/>
      <c r="I730" s="19"/>
      <c r="J730" s="19"/>
      <c r="K730" s="19"/>
      <c r="L730" s="19"/>
      <c r="M730" s="19"/>
      <c r="N730" s="19"/>
      <c r="O730" s="19"/>
      <c r="P730" s="19"/>
      <c r="Q730" s="19"/>
      <c r="R730" s="19"/>
      <c r="S730" s="19"/>
      <c r="T730" s="19"/>
      <c r="U730" s="19"/>
      <c r="V730" s="19"/>
      <c r="W730" s="19"/>
      <c r="X730" s="19"/>
      <c r="Y730" s="19"/>
      <c r="Z730" s="19"/>
      <c r="AA730" s="19"/>
      <c r="AB730" s="21"/>
    </row>
    <row r="731" spans="1:28" ht="13.2">
      <c r="A731" s="20"/>
      <c r="B731" s="21"/>
      <c r="C731" s="21"/>
      <c r="D731" s="21"/>
      <c r="E731" s="21"/>
      <c r="F731" s="19"/>
      <c r="G731" s="19"/>
      <c r="H731" s="19"/>
      <c r="I731" s="19"/>
      <c r="J731" s="19"/>
      <c r="K731" s="19"/>
      <c r="L731" s="19"/>
      <c r="M731" s="19"/>
      <c r="N731" s="19"/>
      <c r="O731" s="19"/>
      <c r="P731" s="19"/>
      <c r="Q731" s="19"/>
      <c r="R731" s="19"/>
      <c r="S731" s="19"/>
      <c r="T731" s="19"/>
      <c r="U731" s="19"/>
      <c r="V731" s="19"/>
      <c r="W731" s="19"/>
      <c r="X731" s="19"/>
      <c r="Y731" s="19"/>
      <c r="Z731" s="19"/>
      <c r="AA731" s="19"/>
      <c r="AB731" s="21"/>
    </row>
    <row r="732" spans="1:28" ht="13.2">
      <c r="A732" s="20"/>
      <c r="B732" s="21"/>
      <c r="C732" s="21"/>
      <c r="D732" s="21"/>
      <c r="E732" s="21"/>
      <c r="F732" s="19"/>
      <c r="G732" s="19"/>
      <c r="H732" s="19"/>
      <c r="I732" s="19"/>
      <c r="J732" s="19"/>
      <c r="K732" s="19"/>
      <c r="L732" s="19"/>
      <c r="M732" s="19"/>
      <c r="N732" s="19"/>
      <c r="O732" s="19"/>
      <c r="P732" s="19"/>
      <c r="Q732" s="19"/>
      <c r="R732" s="19"/>
      <c r="S732" s="19"/>
      <c r="T732" s="19"/>
      <c r="U732" s="19"/>
      <c r="V732" s="19"/>
      <c r="W732" s="19"/>
      <c r="X732" s="19"/>
      <c r="Y732" s="19"/>
      <c r="Z732" s="19"/>
      <c r="AA732" s="19"/>
      <c r="AB732" s="21"/>
    </row>
    <row r="733" spans="1:28" ht="13.2">
      <c r="A733" s="20"/>
      <c r="B733" s="21"/>
      <c r="C733" s="21"/>
      <c r="D733" s="21"/>
      <c r="E733" s="21"/>
      <c r="F733" s="19"/>
      <c r="G733" s="19"/>
      <c r="H733" s="19"/>
      <c r="I733" s="19"/>
      <c r="J733" s="19"/>
      <c r="K733" s="19"/>
      <c r="L733" s="19"/>
      <c r="M733" s="19"/>
      <c r="N733" s="19"/>
      <c r="O733" s="19"/>
      <c r="P733" s="19"/>
      <c r="Q733" s="19"/>
      <c r="R733" s="19"/>
      <c r="S733" s="19"/>
      <c r="T733" s="19"/>
      <c r="U733" s="19"/>
      <c r="V733" s="19"/>
      <c r="W733" s="19"/>
      <c r="X733" s="19"/>
      <c r="Y733" s="19"/>
      <c r="Z733" s="19"/>
      <c r="AA733" s="19"/>
      <c r="AB733" s="21"/>
    </row>
    <row r="734" spans="1:28" ht="13.2">
      <c r="A734" s="20"/>
      <c r="B734" s="21"/>
      <c r="C734" s="21"/>
      <c r="D734" s="21"/>
      <c r="E734" s="21"/>
      <c r="F734" s="19"/>
      <c r="G734" s="19"/>
      <c r="H734" s="19"/>
      <c r="I734" s="19"/>
      <c r="J734" s="19"/>
      <c r="K734" s="19"/>
      <c r="L734" s="19"/>
      <c r="M734" s="19"/>
      <c r="N734" s="19"/>
      <c r="O734" s="19"/>
      <c r="P734" s="19"/>
      <c r="Q734" s="19"/>
      <c r="R734" s="19"/>
      <c r="S734" s="19"/>
      <c r="T734" s="19"/>
      <c r="U734" s="19"/>
      <c r="V734" s="19"/>
      <c r="W734" s="19"/>
      <c r="X734" s="19"/>
      <c r="Y734" s="19"/>
      <c r="Z734" s="19"/>
      <c r="AA734" s="19"/>
      <c r="AB734" s="21"/>
    </row>
    <row r="735" spans="1:28" ht="13.2">
      <c r="A735" s="20"/>
      <c r="B735" s="21"/>
      <c r="C735" s="21"/>
      <c r="D735" s="21"/>
      <c r="E735" s="21"/>
      <c r="F735" s="19"/>
      <c r="G735" s="19"/>
      <c r="H735" s="19"/>
      <c r="I735" s="19"/>
      <c r="J735" s="19"/>
      <c r="K735" s="19"/>
      <c r="L735" s="19"/>
      <c r="M735" s="19"/>
      <c r="N735" s="19"/>
      <c r="O735" s="19"/>
      <c r="P735" s="19"/>
      <c r="Q735" s="19"/>
      <c r="R735" s="19"/>
      <c r="S735" s="19"/>
      <c r="T735" s="19"/>
      <c r="U735" s="19"/>
      <c r="V735" s="19"/>
      <c r="W735" s="19"/>
      <c r="X735" s="19"/>
      <c r="Y735" s="19"/>
      <c r="Z735" s="19"/>
      <c r="AA735" s="19"/>
      <c r="AB735" s="21"/>
    </row>
    <row r="736" spans="1:28" ht="13.2">
      <c r="A736" s="20"/>
      <c r="B736" s="21"/>
      <c r="C736" s="21"/>
      <c r="D736" s="21"/>
      <c r="E736" s="21"/>
      <c r="F736" s="19"/>
      <c r="G736" s="19"/>
      <c r="H736" s="19"/>
      <c r="I736" s="19"/>
      <c r="J736" s="19"/>
      <c r="K736" s="19"/>
      <c r="L736" s="19"/>
      <c r="M736" s="19"/>
      <c r="N736" s="19"/>
      <c r="O736" s="19"/>
      <c r="P736" s="19"/>
      <c r="Q736" s="19"/>
      <c r="R736" s="19"/>
      <c r="S736" s="19"/>
      <c r="T736" s="19"/>
      <c r="U736" s="19"/>
      <c r="V736" s="19"/>
      <c r="W736" s="19"/>
      <c r="X736" s="19"/>
      <c r="Y736" s="19"/>
      <c r="Z736" s="19"/>
      <c r="AA736" s="19"/>
      <c r="AB736" s="21"/>
    </row>
    <row r="737" spans="1:28" ht="13.2">
      <c r="A737" s="20"/>
      <c r="B737" s="21"/>
      <c r="C737" s="21"/>
      <c r="D737" s="21"/>
      <c r="E737" s="21"/>
      <c r="F737" s="19"/>
      <c r="G737" s="19"/>
      <c r="H737" s="19"/>
      <c r="I737" s="19"/>
      <c r="J737" s="19"/>
      <c r="K737" s="19"/>
      <c r="L737" s="19"/>
      <c r="M737" s="19"/>
      <c r="N737" s="19"/>
      <c r="O737" s="19"/>
      <c r="P737" s="19"/>
      <c r="Q737" s="19"/>
      <c r="R737" s="19"/>
      <c r="S737" s="19"/>
      <c r="T737" s="19"/>
      <c r="U737" s="19"/>
      <c r="V737" s="19"/>
      <c r="W737" s="19"/>
      <c r="X737" s="19"/>
      <c r="Y737" s="19"/>
      <c r="Z737" s="19"/>
      <c r="AA737" s="19"/>
      <c r="AB737" s="21"/>
    </row>
    <row r="738" spans="1:28" ht="13.2">
      <c r="A738" s="20"/>
      <c r="B738" s="21"/>
      <c r="C738" s="21"/>
      <c r="D738" s="21"/>
      <c r="E738" s="21"/>
      <c r="F738" s="19"/>
      <c r="G738" s="19"/>
      <c r="H738" s="19"/>
      <c r="I738" s="19"/>
      <c r="J738" s="19"/>
      <c r="K738" s="19"/>
      <c r="L738" s="19"/>
      <c r="M738" s="19"/>
      <c r="N738" s="19"/>
      <c r="O738" s="19"/>
      <c r="P738" s="19"/>
      <c r="Q738" s="19"/>
      <c r="R738" s="19"/>
      <c r="S738" s="19"/>
      <c r="T738" s="19"/>
      <c r="U738" s="19"/>
      <c r="V738" s="19"/>
      <c r="W738" s="19"/>
      <c r="X738" s="19"/>
      <c r="Y738" s="19"/>
      <c r="Z738" s="19"/>
      <c r="AA738" s="19"/>
      <c r="AB738" s="21"/>
    </row>
    <row r="739" spans="1:28" ht="13.2">
      <c r="A739" s="20"/>
      <c r="B739" s="21"/>
      <c r="C739" s="21"/>
      <c r="D739" s="21"/>
      <c r="E739" s="21"/>
      <c r="F739" s="19"/>
      <c r="G739" s="19"/>
      <c r="H739" s="19"/>
      <c r="I739" s="19"/>
      <c r="J739" s="19"/>
      <c r="K739" s="19"/>
      <c r="L739" s="19"/>
      <c r="M739" s="19"/>
      <c r="N739" s="19"/>
      <c r="O739" s="19"/>
      <c r="P739" s="19"/>
      <c r="Q739" s="19"/>
      <c r="R739" s="19"/>
      <c r="S739" s="19"/>
      <c r="T739" s="19"/>
      <c r="U739" s="19"/>
      <c r="V739" s="19"/>
      <c r="W739" s="19"/>
      <c r="X739" s="19"/>
      <c r="Y739" s="19"/>
      <c r="Z739" s="19"/>
      <c r="AA739" s="19"/>
      <c r="AB739" s="21"/>
    </row>
    <row r="740" spans="1:28" ht="13.2">
      <c r="A740" s="20"/>
      <c r="B740" s="21"/>
      <c r="C740" s="21"/>
      <c r="D740" s="21"/>
      <c r="E740" s="21"/>
      <c r="F740" s="19"/>
      <c r="G740" s="19"/>
      <c r="H740" s="19"/>
      <c r="I740" s="19"/>
      <c r="J740" s="19"/>
      <c r="K740" s="19"/>
      <c r="L740" s="19"/>
      <c r="M740" s="19"/>
      <c r="N740" s="19"/>
      <c r="O740" s="19"/>
      <c r="P740" s="19"/>
      <c r="Q740" s="19"/>
      <c r="R740" s="19"/>
      <c r="S740" s="19"/>
      <c r="T740" s="19"/>
      <c r="U740" s="19"/>
      <c r="V740" s="19"/>
      <c r="W740" s="19"/>
      <c r="X740" s="19"/>
      <c r="Y740" s="19"/>
      <c r="Z740" s="19"/>
      <c r="AA740" s="19"/>
      <c r="AB740" s="21"/>
    </row>
    <row r="741" spans="1:28" ht="13.2">
      <c r="A741" s="20"/>
      <c r="B741" s="21"/>
      <c r="C741" s="21"/>
      <c r="D741" s="21"/>
      <c r="E741" s="21"/>
      <c r="F741" s="19"/>
      <c r="G741" s="19"/>
      <c r="H741" s="19"/>
      <c r="I741" s="19"/>
      <c r="J741" s="19"/>
      <c r="K741" s="19"/>
      <c r="L741" s="19"/>
      <c r="M741" s="19"/>
      <c r="N741" s="19"/>
      <c r="O741" s="19"/>
      <c r="P741" s="19"/>
      <c r="Q741" s="19"/>
      <c r="R741" s="19"/>
      <c r="S741" s="19"/>
      <c r="T741" s="19"/>
      <c r="U741" s="19"/>
      <c r="V741" s="19"/>
      <c r="W741" s="19"/>
      <c r="X741" s="19"/>
      <c r="Y741" s="19"/>
      <c r="Z741" s="19"/>
      <c r="AA741" s="19"/>
      <c r="AB741" s="21"/>
    </row>
    <row r="742" spans="1:28" ht="13.2">
      <c r="A742" s="20"/>
      <c r="B742" s="21"/>
      <c r="C742" s="21"/>
      <c r="D742" s="21"/>
      <c r="E742" s="21"/>
      <c r="F742" s="19"/>
      <c r="G742" s="19"/>
      <c r="H742" s="19"/>
      <c r="I742" s="19"/>
      <c r="J742" s="19"/>
      <c r="K742" s="19"/>
      <c r="L742" s="19"/>
      <c r="M742" s="19"/>
      <c r="N742" s="19"/>
      <c r="O742" s="19"/>
      <c r="P742" s="19"/>
      <c r="Q742" s="19"/>
      <c r="R742" s="19"/>
      <c r="S742" s="19"/>
      <c r="T742" s="19"/>
      <c r="U742" s="19"/>
      <c r="V742" s="19"/>
      <c r="W742" s="19"/>
      <c r="X742" s="19"/>
      <c r="Y742" s="19"/>
      <c r="Z742" s="19"/>
      <c r="AA742" s="19"/>
      <c r="AB742" s="21"/>
    </row>
    <row r="743" spans="1:28" ht="13.2">
      <c r="A743" s="20"/>
      <c r="B743" s="21"/>
      <c r="C743" s="21"/>
      <c r="D743" s="21"/>
      <c r="E743" s="21"/>
      <c r="F743" s="19"/>
      <c r="G743" s="19"/>
      <c r="H743" s="19"/>
      <c r="I743" s="19"/>
      <c r="J743" s="19"/>
      <c r="K743" s="19"/>
      <c r="L743" s="19"/>
      <c r="M743" s="19"/>
      <c r="N743" s="19"/>
      <c r="O743" s="19"/>
      <c r="P743" s="19"/>
      <c r="Q743" s="19"/>
      <c r="R743" s="19"/>
      <c r="S743" s="19"/>
      <c r="T743" s="19"/>
      <c r="U743" s="19"/>
      <c r="V743" s="19"/>
      <c r="W743" s="19"/>
      <c r="X743" s="19"/>
      <c r="Y743" s="19"/>
      <c r="Z743" s="19"/>
      <c r="AA743" s="19"/>
      <c r="AB743" s="21"/>
    </row>
    <row r="744" spans="1:28" ht="13.2">
      <c r="A744" s="20"/>
      <c r="B744" s="21"/>
      <c r="C744" s="21"/>
      <c r="D744" s="21"/>
      <c r="E744" s="21"/>
      <c r="F744" s="19"/>
      <c r="G744" s="19"/>
      <c r="H744" s="19"/>
      <c r="I744" s="19"/>
      <c r="J744" s="19"/>
      <c r="K744" s="19"/>
      <c r="L744" s="19"/>
      <c r="M744" s="19"/>
      <c r="N744" s="19"/>
      <c r="O744" s="19"/>
      <c r="P744" s="19"/>
      <c r="Q744" s="19"/>
      <c r="R744" s="19"/>
      <c r="S744" s="19"/>
      <c r="T744" s="19"/>
      <c r="U744" s="19"/>
      <c r="V744" s="19"/>
      <c r="W744" s="19"/>
      <c r="X744" s="19"/>
      <c r="Y744" s="19"/>
      <c r="Z744" s="19"/>
      <c r="AA744" s="19"/>
      <c r="AB744" s="21"/>
    </row>
    <row r="745" spans="1:28" ht="13.2">
      <c r="A745" s="20"/>
      <c r="B745" s="21"/>
      <c r="C745" s="21"/>
      <c r="D745" s="21"/>
      <c r="E745" s="21"/>
      <c r="F745" s="19"/>
      <c r="G745" s="19"/>
      <c r="H745" s="19"/>
      <c r="I745" s="19"/>
      <c r="J745" s="19"/>
      <c r="K745" s="19"/>
      <c r="L745" s="19"/>
      <c r="M745" s="19"/>
      <c r="N745" s="19"/>
      <c r="O745" s="19"/>
      <c r="P745" s="19"/>
      <c r="Q745" s="19"/>
      <c r="R745" s="19"/>
      <c r="S745" s="19"/>
      <c r="T745" s="19"/>
      <c r="U745" s="19"/>
      <c r="V745" s="19"/>
      <c r="W745" s="19"/>
      <c r="X745" s="19"/>
      <c r="Y745" s="19"/>
      <c r="Z745" s="19"/>
      <c r="AA745" s="19"/>
      <c r="AB745" s="21"/>
    </row>
    <row r="746" spans="1:28" ht="13.2">
      <c r="A746" s="20"/>
      <c r="B746" s="21"/>
      <c r="C746" s="21"/>
      <c r="D746" s="21"/>
      <c r="E746" s="21"/>
      <c r="F746" s="19"/>
      <c r="G746" s="19"/>
      <c r="H746" s="19"/>
      <c r="I746" s="19"/>
      <c r="J746" s="19"/>
      <c r="K746" s="19"/>
      <c r="L746" s="19"/>
      <c r="M746" s="19"/>
      <c r="N746" s="19"/>
      <c r="O746" s="19"/>
      <c r="P746" s="19"/>
      <c r="Q746" s="19"/>
      <c r="R746" s="19"/>
      <c r="S746" s="19"/>
      <c r="T746" s="19"/>
      <c r="U746" s="19"/>
      <c r="V746" s="19"/>
      <c r="W746" s="19"/>
      <c r="X746" s="19"/>
      <c r="Y746" s="19"/>
      <c r="Z746" s="19"/>
      <c r="AA746" s="19"/>
      <c r="AB746" s="21"/>
    </row>
    <row r="747" spans="1:28" ht="13.2">
      <c r="A747" s="20"/>
      <c r="B747" s="21"/>
      <c r="C747" s="21"/>
      <c r="D747" s="21"/>
      <c r="E747" s="21"/>
      <c r="F747" s="19"/>
      <c r="G747" s="19"/>
      <c r="H747" s="19"/>
      <c r="I747" s="19"/>
      <c r="J747" s="19"/>
      <c r="K747" s="19"/>
      <c r="L747" s="19"/>
      <c r="M747" s="19"/>
      <c r="N747" s="19"/>
      <c r="O747" s="19"/>
      <c r="P747" s="19"/>
      <c r="Q747" s="19"/>
      <c r="R747" s="19"/>
      <c r="S747" s="19"/>
      <c r="T747" s="19"/>
      <c r="U747" s="19"/>
      <c r="V747" s="19"/>
      <c r="W747" s="19"/>
      <c r="X747" s="19"/>
      <c r="Y747" s="19"/>
      <c r="Z747" s="19"/>
      <c r="AA747" s="19"/>
      <c r="AB747" s="21"/>
    </row>
    <row r="748" spans="1:28" ht="13.2">
      <c r="A748" s="20"/>
      <c r="B748" s="21"/>
      <c r="C748" s="21"/>
      <c r="D748" s="21"/>
      <c r="E748" s="21"/>
      <c r="F748" s="19"/>
      <c r="G748" s="19"/>
      <c r="H748" s="19"/>
      <c r="I748" s="19"/>
      <c r="J748" s="19"/>
      <c r="K748" s="19"/>
      <c r="L748" s="19"/>
      <c r="M748" s="19"/>
      <c r="N748" s="19"/>
      <c r="O748" s="19"/>
      <c r="P748" s="19"/>
      <c r="Q748" s="19"/>
      <c r="R748" s="19"/>
      <c r="S748" s="19"/>
      <c r="T748" s="19"/>
      <c r="U748" s="19"/>
      <c r="V748" s="19"/>
      <c r="W748" s="19"/>
      <c r="X748" s="19"/>
      <c r="Y748" s="19"/>
      <c r="Z748" s="19"/>
      <c r="AA748" s="19"/>
      <c r="AB748" s="21"/>
    </row>
    <row r="749" spans="1:28" ht="13.2">
      <c r="A749" s="20"/>
      <c r="B749" s="21"/>
      <c r="C749" s="21"/>
      <c r="D749" s="21"/>
      <c r="E749" s="21"/>
      <c r="F749" s="19"/>
      <c r="G749" s="19"/>
      <c r="H749" s="19"/>
      <c r="I749" s="19"/>
      <c r="J749" s="19"/>
      <c r="K749" s="19"/>
      <c r="L749" s="19"/>
      <c r="M749" s="19"/>
      <c r="N749" s="19"/>
      <c r="O749" s="19"/>
      <c r="P749" s="19"/>
      <c r="Q749" s="19"/>
      <c r="R749" s="19"/>
      <c r="S749" s="19"/>
      <c r="T749" s="19"/>
      <c r="U749" s="19"/>
      <c r="V749" s="19"/>
      <c r="W749" s="19"/>
      <c r="X749" s="19"/>
      <c r="Y749" s="19"/>
      <c r="Z749" s="19"/>
      <c r="AA749" s="19"/>
      <c r="AB749" s="21"/>
    </row>
    <row r="750" spans="1:28" ht="13.2">
      <c r="A750" s="20"/>
      <c r="B750" s="21"/>
      <c r="C750" s="21"/>
      <c r="D750" s="21"/>
      <c r="E750" s="21"/>
      <c r="F750" s="19"/>
      <c r="G750" s="19"/>
      <c r="H750" s="19"/>
      <c r="I750" s="19"/>
      <c r="J750" s="19"/>
      <c r="K750" s="19"/>
      <c r="L750" s="19"/>
      <c r="M750" s="19"/>
      <c r="N750" s="19"/>
      <c r="O750" s="19"/>
      <c r="P750" s="19"/>
      <c r="Q750" s="19"/>
      <c r="R750" s="19"/>
      <c r="S750" s="19"/>
      <c r="T750" s="19"/>
      <c r="U750" s="19"/>
      <c r="V750" s="19"/>
      <c r="W750" s="19"/>
      <c r="X750" s="19"/>
      <c r="Y750" s="19"/>
      <c r="Z750" s="19"/>
      <c r="AA750" s="19"/>
      <c r="AB750" s="21"/>
    </row>
    <row r="751" spans="1:28" ht="13.2">
      <c r="A751" s="20"/>
      <c r="B751" s="21"/>
      <c r="C751" s="21"/>
      <c r="D751" s="21"/>
      <c r="E751" s="21"/>
      <c r="F751" s="19"/>
      <c r="G751" s="19"/>
      <c r="H751" s="19"/>
      <c r="I751" s="19"/>
      <c r="J751" s="19"/>
      <c r="K751" s="19"/>
      <c r="L751" s="19"/>
      <c r="M751" s="19"/>
      <c r="N751" s="19"/>
      <c r="O751" s="19"/>
      <c r="P751" s="19"/>
      <c r="Q751" s="19"/>
      <c r="R751" s="19"/>
      <c r="S751" s="19"/>
      <c r="T751" s="19"/>
      <c r="U751" s="19"/>
      <c r="V751" s="19"/>
      <c r="W751" s="19"/>
      <c r="X751" s="19"/>
      <c r="Y751" s="19"/>
      <c r="Z751" s="19"/>
      <c r="AA751" s="19"/>
      <c r="AB751" s="21"/>
    </row>
    <row r="752" spans="1:28" ht="13.2">
      <c r="A752" s="20"/>
      <c r="B752" s="21"/>
      <c r="C752" s="21"/>
      <c r="D752" s="21"/>
      <c r="E752" s="21"/>
      <c r="F752" s="19"/>
      <c r="G752" s="19"/>
      <c r="H752" s="19"/>
      <c r="I752" s="19"/>
      <c r="J752" s="19"/>
      <c r="K752" s="19"/>
      <c r="L752" s="19"/>
      <c r="M752" s="19"/>
      <c r="N752" s="19"/>
      <c r="O752" s="19"/>
      <c r="P752" s="19"/>
      <c r="Q752" s="19"/>
      <c r="R752" s="19"/>
      <c r="S752" s="19"/>
      <c r="T752" s="19"/>
      <c r="U752" s="19"/>
      <c r="V752" s="19"/>
      <c r="W752" s="19"/>
      <c r="X752" s="19"/>
      <c r="Y752" s="19"/>
      <c r="Z752" s="19"/>
      <c r="AA752" s="19"/>
      <c r="AB752" s="21"/>
    </row>
    <row r="753" spans="1:28" ht="13.2">
      <c r="A753" s="20"/>
      <c r="B753" s="21"/>
      <c r="C753" s="21"/>
      <c r="D753" s="21"/>
      <c r="E753" s="21"/>
      <c r="F753" s="19"/>
      <c r="G753" s="19"/>
      <c r="H753" s="19"/>
      <c r="I753" s="19"/>
      <c r="J753" s="19"/>
      <c r="K753" s="19"/>
      <c r="L753" s="19"/>
      <c r="M753" s="19"/>
      <c r="N753" s="19"/>
      <c r="O753" s="19"/>
      <c r="P753" s="19"/>
      <c r="Q753" s="19"/>
      <c r="R753" s="19"/>
      <c r="S753" s="19"/>
      <c r="T753" s="19"/>
      <c r="U753" s="19"/>
      <c r="V753" s="19"/>
      <c r="W753" s="19"/>
      <c r="X753" s="19"/>
      <c r="Y753" s="19"/>
      <c r="Z753" s="19"/>
      <c r="AA753" s="19"/>
      <c r="AB753" s="21"/>
    </row>
    <row r="754" spans="1:28" ht="13.2">
      <c r="A754" s="20"/>
      <c r="B754" s="21"/>
      <c r="C754" s="21"/>
      <c r="D754" s="21"/>
      <c r="E754" s="21"/>
      <c r="F754" s="19"/>
      <c r="G754" s="19"/>
      <c r="H754" s="19"/>
      <c r="I754" s="19"/>
      <c r="J754" s="19"/>
      <c r="K754" s="19"/>
      <c r="L754" s="19"/>
      <c r="M754" s="19"/>
      <c r="N754" s="19"/>
      <c r="O754" s="19"/>
      <c r="P754" s="19"/>
      <c r="Q754" s="19"/>
      <c r="R754" s="19"/>
      <c r="S754" s="19"/>
      <c r="T754" s="19"/>
      <c r="U754" s="19"/>
      <c r="V754" s="19"/>
      <c r="W754" s="19"/>
      <c r="X754" s="19"/>
      <c r="Y754" s="19"/>
      <c r="Z754" s="19"/>
      <c r="AA754" s="19"/>
      <c r="AB754" s="21"/>
    </row>
    <row r="755" spans="1:28" ht="13.2">
      <c r="A755" s="20"/>
      <c r="B755" s="21"/>
      <c r="C755" s="21"/>
      <c r="D755" s="21"/>
      <c r="E755" s="21"/>
      <c r="F755" s="19"/>
      <c r="G755" s="19"/>
      <c r="H755" s="19"/>
      <c r="I755" s="19"/>
      <c r="J755" s="19"/>
      <c r="K755" s="19"/>
      <c r="L755" s="19"/>
      <c r="M755" s="19"/>
      <c r="N755" s="19"/>
      <c r="O755" s="19"/>
      <c r="P755" s="19"/>
      <c r="Q755" s="19"/>
      <c r="R755" s="19"/>
      <c r="S755" s="19"/>
      <c r="T755" s="19"/>
      <c r="U755" s="19"/>
      <c r="V755" s="19"/>
      <c r="W755" s="19"/>
      <c r="X755" s="19"/>
      <c r="Y755" s="19"/>
      <c r="Z755" s="19"/>
      <c r="AA755" s="19"/>
      <c r="AB755" s="21"/>
    </row>
    <row r="756" spans="1:28" ht="13.2">
      <c r="A756" s="20"/>
      <c r="B756" s="21"/>
      <c r="C756" s="21"/>
      <c r="D756" s="21"/>
      <c r="E756" s="21"/>
      <c r="F756" s="19"/>
      <c r="G756" s="19"/>
      <c r="H756" s="19"/>
      <c r="I756" s="19"/>
      <c r="J756" s="19"/>
      <c r="K756" s="19"/>
      <c r="L756" s="19"/>
      <c r="M756" s="19"/>
      <c r="N756" s="19"/>
      <c r="O756" s="19"/>
      <c r="P756" s="19"/>
      <c r="Q756" s="19"/>
      <c r="R756" s="19"/>
      <c r="S756" s="19"/>
      <c r="T756" s="19"/>
      <c r="U756" s="19"/>
      <c r="V756" s="19"/>
      <c r="W756" s="19"/>
      <c r="X756" s="19"/>
      <c r="Y756" s="19"/>
      <c r="Z756" s="19"/>
      <c r="AA756" s="19"/>
      <c r="AB756" s="21"/>
    </row>
    <row r="757" spans="1:28" ht="13.2">
      <c r="A757" s="20"/>
      <c r="B757" s="21"/>
      <c r="C757" s="21"/>
      <c r="D757" s="21"/>
      <c r="E757" s="21"/>
      <c r="F757" s="19"/>
      <c r="G757" s="19"/>
      <c r="H757" s="19"/>
      <c r="I757" s="19"/>
      <c r="J757" s="19"/>
      <c r="K757" s="19"/>
      <c r="L757" s="19"/>
      <c r="M757" s="19"/>
      <c r="N757" s="19"/>
      <c r="O757" s="19"/>
      <c r="P757" s="19"/>
      <c r="Q757" s="19"/>
      <c r="R757" s="19"/>
      <c r="S757" s="19"/>
      <c r="T757" s="19"/>
      <c r="U757" s="19"/>
      <c r="V757" s="19"/>
      <c r="W757" s="19"/>
      <c r="X757" s="19"/>
      <c r="Y757" s="19"/>
      <c r="Z757" s="19"/>
      <c r="AA757" s="19"/>
      <c r="AB757" s="21"/>
    </row>
    <row r="758" spans="1:28" ht="13.2">
      <c r="A758" s="20"/>
      <c r="B758" s="21"/>
      <c r="C758" s="21"/>
      <c r="D758" s="21"/>
      <c r="E758" s="21"/>
      <c r="F758" s="19"/>
      <c r="G758" s="19"/>
      <c r="H758" s="19"/>
      <c r="I758" s="19"/>
      <c r="J758" s="19"/>
      <c r="K758" s="19"/>
      <c r="L758" s="19"/>
      <c r="M758" s="19"/>
      <c r="N758" s="19"/>
      <c r="O758" s="19"/>
      <c r="P758" s="19"/>
      <c r="Q758" s="19"/>
      <c r="R758" s="19"/>
      <c r="S758" s="19"/>
      <c r="T758" s="19"/>
      <c r="U758" s="19"/>
      <c r="V758" s="19"/>
      <c r="W758" s="19"/>
      <c r="X758" s="19"/>
      <c r="Y758" s="19"/>
      <c r="Z758" s="19"/>
      <c r="AA758" s="19"/>
      <c r="AB758" s="21"/>
    </row>
    <row r="759" spans="1:28" ht="13.2">
      <c r="A759" s="20"/>
      <c r="B759" s="21"/>
      <c r="C759" s="21"/>
      <c r="D759" s="21"/>
      <c r="E759" s="21"/>
      <c r="F759" s="19"/>
      <c r="G759" s="19"/>
      <c r="H759" s="19"/>
      <c r="I759" s="19"/>
      <c r="J759" s="19"/>
      <c r="K759" s="19"/>
      <c r="L759" s="19"/>
      <c r="M759" s="19"/>
      <c r="N759" s="19"/>
      <c r="O759" s="19"/>
      <c r="P759" s="19"/>
      <c r="Q759" s="19"/>
      <c r="R759" s="19"/>
      <c r="S759" s="19"/>
      <c r="T759" s="19"/>
      <c r="U759" s="19"/>
      <c r="V759" s="19"/>
      <c r="W759" s="19"/>
      <c r="X759" s="19"/>
      <c r="Y759" s="19"/>
      <c r="Z759" s="19"/>
      <c r="AA759" s="19"/>
      <c r="AB759" s="21"/>
    </row>
    <row r="760" spans="1:28" ht="13.2">
      <c r="A760" s="20"/>
      <c r="B760" s="21"/>
      <c r="C760" s="21"/>
      <c r="D760" s="21"/>
      <c r="E760" s="21"/>
      <c r="F760" s="19"/>
      <c r="G760" s="19"/>
      <c r="H760" s="19"/>
      <c r="I760" s="19"/>
      <c r="J760" s="19"/>
      <c r="K760" s="19"/>
      <c r="L760" s="19"/>
      <c r="M760" s="19"/>
      <c r="N760" s="19"/>
      <c r="O760" s="19"/>
      <c r="P760" s="19"/>
      <c r="Q760" s="19"/>
      <c r="R760" s="19"/>
      <c r="S760" s="19"/>
      <c r="T760" s="19"/>
      <c r="U760" s="19"/>
      <c r="V760" s="19"/>
      <c r="W760" s="19"/>
      <c r="X760" s="19"/>
      <c r="Y760" s="19"/>
      <c r="Z760" s="19"/>
      <c r="AA760" s="19"/>
      <c r="AB760" s="21"/>
    </row>
    <row r="761" spans="1:28" ht="13.2">
      <c r="A761" s="20"/>
      <c r="B761" s="21"/>
      <c r="C761" s="21"/>
      <c r="D761" s="21"/>
      <c r="E761" s="21"/>
      <c r="F761" s="19"/>
      <c r="G761" s="19"/>
      <c r="H761" s="19"/>
      <c r="I761" s="19"/>
      <c r="J761" s="19"/>
      <c r="K761" s="19"/>
      <c r="L761" s="19"/>
      <c r="M761" s="19"/>
      <c r="N761" s="19"/>
      <c r="O761" s="19"/>
      <c r="P761" s="19"/>
      <c r="Q761" s="19"/>
      <c r="R761" s="19"/>
      <c r="S761" s="19"/>
      <c r="T761" s="19"/>
      <c r="U761" s="19"/>
      <c r="V761" s="19"/>
      <c r="W761" s="19"/>
      <c r="X761" s="19"/>
      <c r="Y761" s="19"/>
      <c r="Z761" s="19"/>
      <c r="AA761" s="19"/>
      <c r="AB761" s="21"/>
    </row>
    <row r="762" spans="1:28" ht="13.2">
      <c r="A762" s="20"/>
      <c r="B762" s="21"/>
      <c r="C762" s="21"/>
      <c r="D762" s="21"/>
      <c r="E762" s="21"/>
      <c r="F762" s="19"/>
      <c r="G762" s="19"/>
      <c r="H762" s="19"/>
      <c r="I762" s="19"/>
      <c r="J762" s="19"/>
      <c r="K762" s="19"/>
      <c r="L762" s="19"/>
      <c r="M762" s="19"/>
      <c r="N762" s="19"/>
      <c r="O762" s="19"/>
      <c r="P762" s="19"/>
      <c r="Q762" s="19"/>
      <c r="R762" s="19"/>
      <c r="S762" s="19"/>
      <c r="T762" s="19"/>
      <c r="U762" s="19"/>
      <c r="V762" s="19"/>
      <c r="W762" s="19"/>
      <c r="X762" s="19"/>
      <c r="Y762" s="19"/>
      <c r="Z762" s="19"/>
      <c r="AA762" s="19"/>
      <c r="AB762" s="21"/>
    </row>
    <row r="763" spans="1:28" ht="13.2">
      <c r="A763" s="20"/>
      <c r="B763" s="21"/>
      <c r="C763" s="21"/>
      <c r="D763" s="21"/>
      <c r="E763" s="21"/>
      <c r="F763" s="19"/>
      <c r="G763" s="19"/>
      <c r="H763" s="19"/>
      <c r="I763" s="19"/>
      <c r="J763" s="19"/>
      <c r="K763" s="19"/>
      <c r="L763" s="19"/>
      <c r="M763" s="19"/>
      <c r="N763" s="19"/>
      <c r="O763" s="19"/>
      <c r="P763" s="19"/>
      <c r="Q763" s="19"/>
      <c r="R763" s="19"/>
      <c r="S763" s="19"/>
      <c r="T763" s="19"/>
      <c r="U763" s="19"/>
      <c r="V763" s="19"/>
      <c r="W763" s="19"/>
      <c r="X763" s="19"/>
      <c r="Y763" s="19"/>
      <c r="Z763" s="19"/>
      <c r="AA763" s="19"/>
      <c r="AB763" s="21"/>
    </row>
    <row r="764" spans="1:28" ht="13.2">
      <c r="A764" s="20"/>
      <c r="B764" s="21"/>
      <c r="C764" s="21"/>
      <c r="D764" s="21"/>
      <c r="E764" s="21"/>
      <c r="F764" s="19"/>
      <c r="G764" s="19"/>
      <c r="H764" s="19"/>
      <c r="I764" s="19"/>
      <c r="J764" s="19"/>
      <c r="K764" s="19"/>
      <c r="L764" s="19"/>
      <c r="M764" s="19"/>
      <c r="N764" s="19"/>
      <c r="O764" s="19"/>
      <c r="P764" s="19"/>
      <c r="Q764" s="19"/>
      <c r="R764" s="19"/>
      <c r="S764" s="19"/>
      <c r="T764" s="19"/>
      <c r="U764" s="19"/>
      <c r="V764" s="19"/>
      <c r="W764" s="19"/>
      <c r="X764" s="19"/>
      <c r="Y764" s="19"/>
      <c r="Z764" s="19"/>
      <c r="AA764" s="19"/>
      <c r="AB764" s="21"/>
    </row>
    <row r="765" spans="1:28" ht="13.2">
      <c r="A765" s="20"/>
      <c r="B765" s="21"/>
      <c r="C765" s="21"/>
      <c r="D765" s="21"/>
      <c r="E765" s="21"/>
      <c r="F765" s="19"/>
      <c r="G765" s="19"/>
      <c r="H765" s="19"/>
      <c r="I765" s="19"/>
      <c r="J765" s="19"/>
      <c r="K765" s="19"/>
      <c r="L765" s="19"/>
      <c r="M765" s="19"/>
      <c r="N765" s="19"/>
      <c r="O765" s="19"/>
      <c r="P765" s="19"/>
      <c r="Q765" s="19"/>
      <c r="R765" s="19"/>
      <c r="S765" s="19"/>
      <c r="T765" s="19"/>
      <c r="U765" s="19"/>
      <c r="V765" s="19"/>
      <c r="W765" s="19"/>
      <c r="X765" s="19"/>
      <c r="Y765" s="19"/>
      <c r="Z765" s="19"/>
      <c r="AA765" s="19"/>
      <c r="AB765" s="21"/>
    </row>
    <row r="766" spans="1:28" ht="13.2">
      <c r="A766" s="20"/>
      <c r="B766" s="21"/>
      <c r="C766" s="21"/>
      <c r="D766" s="21"/>
      <c r="E766" s="21"/>
      <c r="F766" s="19"/>
      <c r="G766" s="19"/>
      <c r="H766" s="19"/>
      <c r="I766" s="19"/>
      <c r="J766" s="19"/>
      <c r="K766" s="19"/>
      <c r="L766" s="19"/>
      <c r="M766" s="19"/>
      <c r="N766" s="19"/>
      <c r="O766" s="19"/>
      <c r="P766" s="19"/>
      <c r="Q766" s="19"/>
      <c r="R766" s="19"/>
      <c r="S766" s="19"/>
      <c r="T766" s="19"/>
      <c r="U766" s="19"/>
      <c r="V766" s="19"/>
      <c r="W766" s="19"/>
      <c r="X766" s="19"/>
      <c r="Y766" s="19"/>
      <c r="Z766" s="19"/>
      <c r="AA766" s="19"/>
      <c r="AB766" s="21"/>
    </row>
    <row r="767" spans="1:28" ht="13.2">
      <c r="A767" s="20"/>
      <c r="B767" s="21"/>
      <c r="C767" s="21"/>
      <c r="D767" s="21"/>
      <c r="E767" s="21"/>
      <c r="F767" s="19"/>
      <c r="G767" s="19"/>
      <c r="H767" s="19"/>
      <c r="I767" s="19"/>
      <c r="J767" s="19"/>
      <c r="K767" s="19"/>
      <c r="L767" s="19"/>
      <c r="M767" s="19"/>
      <c r="N767" s="19"/>
      <c r="O767" s="19"/>
      <c r="P767" s="19"/>
      <c r="Q767" s="19"/>
      <c r="R767" s="19"/>
      <c r="S767" s="19"/>
      <c r="T767" s="19"/>
      <c r="U767" s="19"/>
      <c r="V767" s="19"/>
      <c r="W767" s="19"/>
      <c r="X767" s="19"/>
      <c r="Y767" s="19"/>
      <c r="Z767" s="19"/>
      <c r="AA767" s="19"/>
      <c r="AB767" s="21"/>
    </row>
    <row r="768" spans="1:28" ht="13.2">
      <c r="A768" s="20"/>
      <c r="B768" s="21"/>
      <c r="C768" s="21"/>
      <c r="D768" s="21"/>
      <c r="E768" s="21"/>
      <c r="F768" s="19"/>
      <c r="G768" s="19"/>
      <c r="H768" s="19"/>
      <c r="I768" s="19"/>
      <c r="J768" s="19"/>
      <c r="K768" s="19"/>
      <c r="L768" s="19"/>
      <c r="M768" s="19"/>
      <c r="N768" s="19"/>
      <c r="O768" s="19"/>
      <c r="P768" s="19"/>
      <c r="Q768" s="19"/>
      <c r="R768" s="19"/>
      <c r="S768" s="19"/>
      <c r="T768" s="19"/>
      <c r="U768" s="19"/>
      <c r="V768" s="19"/>
      <c r="W768" s="19"/>
      <c r="X768" s="19"/>
      <c r="Y768" s="19"/>
      <c r="Z768" s="19"/>
      <c r="AA768" s="19"/>
      <c r="AB768" s="21"/>
    </row>
    <row r="769" spans="1:28" ht="13.2">
      <c r="A769" s="20"/>
      <c r="B769" s="21"/>
      <c r="C769" s="21"/>
      <c r="D769" s="21"/>
      <c r="E769" s="21"/>
      <c r="F769" s="19"/>
      <c r="G769" s="19"/>
      <c r="H769" s="19"/>
      <c r="I769" s="19"/>
      <c r="J769" s="19"/>
      <c r="K769" s="19"/>
      <c r="L769" s="19"/>
      <c r="M769" s="19"/>
      <c r="N769" s="19"/>
      <c r="O769" s="19"/>
      <c r="P769" s="19"/>
      <c r="Q769" s="19"/>
      <c r="R769" s="19"/>
      <c r="S769" s="19"/>
      <c r="T769" s="19"/>
      <c r="U769" s="19"/>
      <c r="V769" s="19"/>
      <c r="W769" s="19"/>
      <c r="X769" s="19"/>
      <c r="Y769" s="19"/>
      <c r="Z769" s="19"/>
      <c r="AA769" s="19"/>
      <c r="AB769" s="21"/>
    </row>
    <row r="770" spans="1:28" ht="13.2">
      <c r="A770" s="20"/>
      <c r="B770" s="21"/>
      <c r="C770" s="21"/>
      <c r="D770" s="21"/>
      <c r="E770" s="21"/>
      <c r="F770" s="19"/>
      <c r="G770" s="19"/>
      <c r="H770" s="19"/>
      <c r="I770" s="19"/>
      <c r="J770" s="19"/>
      <c r="K770" s="19"/>
      <c r="L770" s="19"/>
      <c r="M770" s="19"/>
      <c r="N770" s="19"/>
      <c r="O770" s="19"/>
      <c r="P770" s="19"/>
      <c r="Q770" s="19"/>
      <c r="R770" s="19"/>
      <c r="S770" s="19"/>
      <c r="T770" s="19"/>
      <c r="U770" s="19"/>
      <c r="V770" s="19"/>
      <c r="W770" s="19"/>
      <c r="X770" s="19"/>
      <c r="Y770" s="19"/>
      <c r="Z770" s="19"/>
      <c r="AA770" s="19"/>
      <c r="AB770" s="21"/>
    </row>
    <row r="771" spans="1:28" ht="13.2">
      <c r="A771" s="20"/>
      <c r="B771" s="21"/>
      <c r="C771" s="21"/>
      <c r="D771" s="21"/>
      <c r="E771" s="21"/>
      <c r="F771" s="19"/>
      <c r="G771" s="19"/>
      <c r="H771" s="19"/>
      <c r="I771" s="19"/>
      <c r="J771" s="19"/>
      <c r="K771" s="19"/>
      <c r="L771" s="19"/>
      <c r="M771" s="19"/>
      <c r="N771" s="19"/>
      <c r="O771" s="19"/>
      <c r="P771" s="19"/>
      <c r="Q771" s="19"/>
      <c r="R771" s="19"/>
      <c r="S771" s="19"/>
      <c r="T771" s="19"/>
      <c r="U771" s="19"/>
      <c r="V771" s="19"/>
      <c r="W771" s="19"/>
      <c r="X771" s="19"/>
      <c r="Y771" s="19"/>
      <c r="Z771" s="19"/>
      <c r="AA771" s="19"/>
      <c r="AB771" s="21"/>
    </row>
    <row r="772" spans="1:28" ht="13.2">
      <c r="A772" s="20"/>
      <c r="B772" s="21"/>
      <c r="C772" s="21"/>
      <c r="D772" s="21"/>
      <c r="E772" s="21"/>
      <c r="F772" s="19"/>
      <c r="G772" s="19"/>
      <c r="H772" s="19"/>
      <c r="I772" s="19"/>
      <c r="J772" s="19"/>
      <c r="K772" s="19"/>
      <c r="L772" s="19"/>
      <c r="M772" s="19"/>
      <c r="N772" s="19"/>
      <c r="O772" s="19"/>
      <c r="P772" s="19"/>
      <c r="Q772" s="19"/>
      <c r="R772" s="19"/>
      <c r="S772" s="19"/>
      <c r="T772" s="19"/>
      <c r="U772" s="19"/>
      <c r="V772" s="19"/>
      <c r="W772" s="19"/>
      <c r="X772" s="19"/>
      <c r="Y772" s="19"/>
      <c r="Z772" s="19"/>
      <c r="AA772" s="19"/>
      <c r="AB772" s="21"/>
    </row>
    <row r="773" spans="1:28" ht="13.2">
      <c r="A773" s="20"/>
      <c r="B773" s="21"/>
      <c r="C773" s="21"/>
      <c r="D773" s="21"/>
      <c r="E773" s="21"/>
      <c r="F773" s="19"/>
      <c r="G773" s="19"/>
      <c r="H773" s="19"/>
      <c r="I773" s="19"/>
      <c r="J773" s="19"/>
      <c r="K773" s="19"/>
      <c r="L773" s="19"/>
      <c r="M773" s="19"/>
      <c r="N773" s="19"/>
      <c r="O773" s="19"/>
      <c r="P773" s="19"/>
      <c r="Q773" s="19"/>
      <c r="R773" s="19"/>
      <c r="S773" s="19"/>
      <c r="T773" s="19"/>
      <c r="U773" s="19"/>
      <c r="V773" s="19"/>
      <c r="W773" s="19"/>
      <c r="X773" s="19"/>
      <c r="Y773" s="19"/>
      <c r="Z773" s="19"/>
      <c r="AA773" s="19"/>
      <c r="AB773" s="21"/>
    </row>
    <row r="774" spans="1:28" ht="13.2">
      <c r="A774" s="20"/>
      <c r="B774" s="21"/>
      <c r="C774" s="21"/>
      <c r="D774" s="21"/>
      <c r="E774" s="21"/>
      <c r="F774" s="19"/>
      <c r="G774" s="19"/>
      <c r="H774" s="19"/>
      <c r="I774" s="19"/>
      <c r="J774" s="19"/>
      <c r="K774" s="19"/>
      <c r="L774" s="19"/>
      <c r="M774" s="19"/>
      <c r="N774" s="19"/>
      <c r="O774" s="19"/>
      <c r="P774" s="19"/>
      <c r="Q774" s="19"/>
      <c r="R774" s="19"/>
      <c r="S774" s="19"/>
      <c r="T774" s="19"/>
      <c r="U774" s="19"/>
      <c r="V774" s="19"/>
      <c r="W774" s="19"/>
      <c r="X774" s="19"/>
      <c r="Y774" s="19"/>
      <c r="Z774" s="19"/>
      <c r="AA774" s="19"/>
      <c r="AB774" s="21"/>
    </row>
    <row r="775" spans="1:28" ht="13.2">
      <c r="A775" s="20"/>
      <c r="B775" s="21"/>
      <c r="C775" s="21"/>
      <c r="D775" s="21"/>
      <c r="E775" s="21"/>
      <c r="F775" s="19"/>
      <c r="G775" s="19"/>
      <c r="H775" s="19"/>
      <c r="I775" s="19"/>
      <c r="J775" s="19"/>
      <c r="K775" s="19"/>
      <c r="L775" s="19"/>
      <c r="M775" s="19"/>
      <c r="N775" s="19"/>
      <c r="O775" s="19"/>
      <c r="P775" s="19"/>
      <c r="Q775" s="19"/>
      <c r="R775" s="19"/>
      <c r="S775" s="19"/>
      <c r="T775" s="19"/>
      <c r="U775" s="19"/>
      <c r="V775" s="19"/>
      <c r="W775" s="19"/>
      <c r="X775" s="19"/>
      <c r="Y775" s="19"/>
      <c r="Z775" s="19"/>
      <c r="AA775" s="19"/>
      <c r="AB775" s="21"/>
    </row>
    <row r="776" spans="1:28" ht="13.2">
      <c r="A776" s="20"/>
      <c r="B776" s="21"/>
      <c r="C776" s="21"/>
      <c r="D776" s="21"/>
      <c r="E776" s="21"/>
      <c r="F776" s="19"/>
      <c r="G776" s="19"/>
      <c r="H776" s="19"/>
      <c r="I776" s="19"/>
      <c r="J776" s="19"/>
      <c r="K776" s="19"/>
      <c r="L776" s="19"/>
      <c r="M776" s="19"/>
      <c r="N776" s="19"/>
      <c r="O776" s="19"/>
      <c r="P776" s="19"/>
      <c r="Q776" s="19"/>
      <c r="R776" s="19"/>
      <c r="S776" s="19"/>
      <c r="T776" s="19"/>
      <c r="U776" s="19"/>
      <c r="V776" s="19"/>
      <c r="W776" s="19"/>
      <c r="X776" s="19"/>
      <c r="Y776" s="19"/>
      <c r="Z776" s="19"/>
      <c r="AA776" s="19"/>
      <c r="AB776" s="21"/>
    </row>
    <row r="777" spans="1:28" ht="13.2">
      <c r="A777" s="20"/>
      <c r="B777" s="21"/>
      <c r="C777" s="21"/>
      <c r="D777" s="21"/>
      <c r="E777" s="21"/>
      <c r="F777" s="19"/>
      <c r="G777" s="19"/>
      <c r="H777" s="19"/>
      <c r="I777" s="19"/>
      <c r="J777" s="19"/>
      <c r="K777" s="19"/>
      <c r="L777" s="19"/>
      <c r="M777" s="19"/>
      <c r="N777" s="19"/>
      <c r="O777" s="19"/>
      <c r="P777" s="19"/>
      <c r="Q777" s="19"/>
      <c r="R777" s="19"/>
      <c r="S777" s="19"/>
      <c r="T777" s="19"/>
      <c r="U777" s="19"/>
      <c r="V777" s="19"/>
      <c r="W777" s="19"/>
      <c r="X777" s="19"/>
      <c r="Y777" s="19"/>
      <c r="Z777" s="19"/>
      <c r="AA777" s="19"/>
      <c r="AB777" s="21"/>
    </row>
    <row r="778" spans="1:28" ht="13.2">
      <c r="A778" s="20"/>
      <c r="B778" s="21"/>
      <c r="C778" s="21"/>
      <c r="D778" s="21"/>
      <c r="E778" s="21"/>
      <c r="F778" s="19"/>
      <c r="G778" s="19"/>
      <c r="H778" s="19"/>
      <c r="I778" s="19"/>
      <c r="J778" s="19"/>
      <c r="K778" s="19"/>
      <c r="L778" s="19"/>
      <c r="M778" s="19"/>
      <c r="N778" s="19"/>
      <c r="O778" s="19"/>
      <c r="P778" s="19"/>
      <c r="Q778" s="19"/>
      <c r="R778" s="19"/>
      <c r="S778" s="19"/>
      <c r="T778" s="19"/>
      <c r="U778" s="19"/>
      <c r="V778" s="19"/>
      <c r="W778" s="19"/>
      <c r="X778" s="19"/>
      <c r="Y778" s="19"/>
      <c r="Z778" s="19"/>
      <c r="AA778" s="19"/>
      <c r="AB778" s="21"/>
    </row>
    <row r="779" spans="1:28" ht="13.2">
      <c r="A779" s="20"/>
      <c r="B779" s="21"/>
      <c r="C779" s="21"/>
      <c r="D779" s="21"/>
      <c r="E779" s="21"/>
      <c r="F779" s="19"/>
      <c r="G779" s="19"/>
      <c r="H779" s="19"/>
      <c r="I779" s="19"/>
      <c r="J779" s="19"/>
      <c r="K779" s="19"/>
      <c r="L779" s="19"/>
      <c r="M779" s="19"/>
      <c r="N779" s="19"/>
      <c r="O779" s="19"/>
      <c r="P779" s="19"/>
      <c r="Q779" s="19"/>
      <c r="R779" s="19"/>
      <c r="S779" s="19"/>
      <c r="T779" s="19"/>
      <c r="U779" s="19"/>
      <c r="V779" s="19"/>
      <c r="W779" s="19"/>
      <c r="X779" s="19"/>
      <c r="Y779" s="19"/>
      <c r="Z779" s="19"/>
      <c r="AA779" s="19"/>
      <c r="AB779" s="21"/>
    </row>
    <row r="780" spans="1:28" ht="13.2">
      <c r="A780" s="20"/>
      <c r="B780" s="21"/>
      <c r="C780" s="21"/>
      <c r="D780" s="21"/>
      <c r="E780" s="21"/>
      <c r="F780" s="19"/>
      <c r="G780" s="19"/>
      <c r="H780" s="19"/>
      <c r="I780" s="19"/>
      <c r="J780" s="19"/>
      <c r="K780" s="19"/>
      <c r="L780" s="19"/>
      <c r="M780" s="19"/>
      <c r="N780" s="19"/>
      <c r="O780" s="19"/>
      <c r="P780" s="19"/>
      <c r="Q780" s="19"/>
      <c r="R780" s="19"/>
      <c r="S780" s="19"/>
      <c r="T780" s="19"/>
      <c r="U780" s="19"/>
      <c r="V780" s="19"/>
      <c r="W780" s="19"/>
      <c r="X780" s="19"/>
      <c r="Y780" s="19"/>
      <c r="Z780" s="19"/>
      <c r="AA780" s="19"/>
      <c r="AB780" s="21"/>
    </row>
    <row r="781" spans="1:28" ht="13.2">
      <c r="A781" s="20"/>
      <c r="B781" s="21"/>
      <c r="C781" s="21"/>
      <c r="D781" s="21"/>
      <c r="E781" s="21"/>
      <c r="F781" s="19"/>
      <c r="G781" s="19"/>
      <c r="H781" s="19"/>
      <c r="I781" s="19"/>
      <c r="J781" s="19"/>
      <c r="K781" s="19"/>
      <c r="L781" s="19"/>
      <c r="M781" s="19"/>
      <c r="N781" s="19"/>
      <c r="O781" s="19"/>
      <c r="P781" s="19"/>
      <c r="Q781" s="19"/>
      <c r="R781" s="19"/>
      <c r="S781" s="19"/>
      <c r="T781" s="19"/>
      <c r="U781" s="19"/>
      <c r="V781" s="19"/>
      <c r="W781" s="19"/>
      <c r="X781" s="19"/>
      <c r="Y781" s="19"/>
      <c r="Z781" s="19"/>
      <c r="AA781" s="19"/>
      <c r="AB781" s="21"/>
    </row>
    <row r="782" spans="1:28" ht="13.2">
      <c r="A782" s="20"/>
      <c r="B782" s="21"/>
      <c r="C782" s="21"/>
      <c r="D782" s="21"/>
      <c r="E782" s="21"/>
      <c r="F782" s="19"/>
      <c r="G782" s="19"/>
      <c r="H782" s="19"/>
      <c r="I782" s="19"/>
      <c r="J782" s="19"/>
      <c r="K782" s="19"/>
      <c r="L782" s="19"/>
      <c r="M782" s="19"/>
      <c r="N782" s="19"/>
      <c r="O782" s="19"/>
      <c r="P782" s="19"/>
      <c r="Q782" s="19"/>
      <c r="R782" s="19"/>
      <c r="S782" s="19"/>
      <c r="T782" s="19"/>
      <c r="U782" s="19"/>
      <c r="V782" s="19"/>
      <c r="W782" s="19"/>
      <c r="X782" s="19"/>
      <c r="Y782" s="19"/>
      <c r="Z782" s="19"/>
      <c r="AA782" s="19"/>
      <c r="AB782" s="21"/>
    </row>
    <row r="783" spans="1:28" ht="13.2">
      <c r="A783" s="20"/>
      <c r="B783" s="21"/>
      <c r="C783" s="21"/>
      <c r="D783" s="21"/>
      <c r="E783" s="21"/>
      <c r="F783" s="19"/>
      <c r="G783" s="19"/>
      <c r="H783" s="19"/>
      <c r="I783" s="19"/>
      <c r="J783" s="19"/>
      <c r="K783" s="19"/>
      <c r="L783" s="19"/>
      <c r="M783" s="19"/>
      <c r="N783" s="19"/>
      <c r="O783" s="19"/>
      <c r="P783" s="19"/>
      <c r="Q783" s="19"/>
      <c r="R783" s="19"/>
      <c r="S783" s="19"/>
      <c r="T783" s="19"/>
      <c r="U783" s="19"/>
      <c r="V783" s="19"/>
      <c r="W783" s="19"/>
      <c r="X783" s="19"/>
      <c r="Y783" s="19"/>
      <c r="Z783" s="19"/>
      <c r="AA783" s="19"/>
      <c r="AB783" s="21"/>
    </row>
    <row r="784" spans="1:28" ht="13.2">
      <c r="A784" s="20"/>
      <c r="B784" s="21"/>
      <c r="C784" s="21"/>
      <c r="D784" s="21"/>
      <c r="E784" s="21"/>
      <c r="F784" s="19"/>
      <c r="G784" s="19"/>
      <c r="H784" s="19"/>
      <c r="I784" s="19"/>
      <c r="J784" s="19"/>
      <c r="K784" s="19"/>
      <c r="L784" s="19"/>
      <c r="M784" s="19"/>
      <c r="N784" s="19"/>
      <c r="O784" s="19"/>
      <c r="P784" s="19"/>
      <c r="Q784" s="19"/>
      <c r="R784" s="19"/>
      <c r="S784" s="19"/>
      <c r="T784" s="19"/>
      <c r="U784" s="19"/>
      <c r="V784" s="19"/>
      <c r="W784" s="19"/>
      <c r="X784" s="19"/>
      <c r="Y784" s="19"/>
      <c r="Z784" s="19"/>
      <c r="AA784" s="19"/>
      <c r="AB784" s="21"/>
    </row>
    <row r="785" spans="1:28" ht="13.2">
      <c r="A785" s="20"/>
      <c r="B785" s="21"/>
      <c r="C785" s="21"/>
      <c r="D785" s="21"/>
      <c r="E785" s="21"/>
      <c r="F785" s="19"/>
      <c r="G785" s="19"/>
      <c r="H785" s="19"/>
      <c r="I785" s="19"/>
      <c r="J785" s="19"/>
      <c r="K785" s="19"/>
      <c r="L785" s="19"/>
      <c r="M785" s="19"/>
      <c r="N785" s="19"/>
      <c r="O785" s="19"/>
      <c r="P785" s="19"/>
      <c r="Q785" s="19"/>
      <c r="R785" s="19"/>
      <c r="S785" s="19"/>
      <c r="T785" s="19"/>
      <c r="U785" s="19"/>
      <c r="V785" s="19"/>
      <c r="W785" s="19"/>
      <c r="X785" s="19"/>
      <c r="Y785" s="19"/>
      <c r="Z785" s="19"/>
      <c r="AA785" s="19"/>
      <c r="AB785" s="21"/>
    </row>
    <row r="786" spans="1:28" ht="13.2">
      <c r="A786" s="20"/>
      <c r="B786" s="21"/>
      <c r="C786" s="21"/>
      <c r="D786" s="21"/>
      <c r="E786" s="21"/>
      <c r="F786" s="19"/>
      <c r="G786" s="19"/>
      <c r="H786" s="19"/>
      <c r="I786" s="19"/>
      <c r="J786" s="19"/>
      <c r="K786" s="19"/>
      <c r="L786" s="19"/>
      <c r="M786" s="19"/>
      <c r="N786" s="19"/>
      <c r="O786" s="19"/>
      <c r="P786" s="19"/>
      <c r="Q786" s="19"/>
      <c r="R786" s="19"/>
      <c r="S786" s="19"/>
      <c r="T786" s="19"/>
      <c r="U786" s="19"/>
      <c r="V786" s="19"/>
      <c r="W786" s="19"/>
      <c r="X786" s="19"/>
      <c r="Y786" s="19"/>
      <c r="Z786" s="19"/>
      <c r="AA786" s="19"/>
      <c r="AB786" s="21"/>
    </row>
    <row r="787" spans="1:28" ht="13.2">
      <c r="A787" s="20"/>
      <c r="B787" s="21"/>
      <c r="C787" s="21"/>
      <c r="D787" s="21"/>
      <c r="E787" s="21"/>
      <c r="F787" s="19"/>
      <c r="G787" s="19"/>
      <c r="H787" s="19"/>
      <c r="I787" s="19"/>
      <c r="J787" s="19"/>
      <c r="K787" s="19"/>
      <c r="L787" s="19"/>
      <c r="M787" s="19"/>
      <c r="N787" s="19"/>
      <c r="O787" s="19"/>
      <c r="P787" s="19"/>
      <c r="Q787" s="19"/>
      <c r="R787" s="19"/>
      <c r="S787" s="19"/>
      <c r="T787" s="19"/>
      <c r="U787" s="19"/>
      <c r="V787" s="19"/>
      <c r="W787" s="19"/>
      <c r="X787" s="19"/>
      <c r="Y787" s="19"/>
      <c r="Z787" s="19"/>
      <c r="AA787" s="19"/>
      <c r="AB787" s="21"/>
    </row>
    <row r="788" spans="1:28" ht="13.2">
      <c r="A788" s="20"/>
      <c r="B788" s="21"/>
      <c r="C788" s="21"/>
      <c r="D788" s="21"/>
      <c r="E788" s="21"/>
      <c r="F788" s="19"/>
      <c r="G788" s="19"/>
      <c r="H788" s="19"/>
      <c r="I788" s="19"/>
      <c r="J788" s="19"/>
      <c r="K788" s="19"/>
      <c r="L788" s="19"/>
      <c r="M788" s="19"/>
      <c r="N788" s="19"/>
      <c r="O788" s="19"/>
      <c r="P788" s="19"/>
      <c r="Q788" s="19"/>
      <c r="R788" s="19"/>
      <c r="S788" s="19"/>
      <c r="T788" s="19"/>
      <c r="U788" s="19"/>
      <c r="V788" s="19"/>
      <c r="W788" s="19"/>
      <c r="X788" s="19"/>
      <c r="Y788" s="19"/>
      <c r="Z788" s="19"/>
      <c r="AA788" s="19"/>
      <c r="AB788" s="21"/>
    </row>
    <row r="789" spans="1:28" ht="13.2">
      <c r="A789" s="20"/>
      <c r="B789" s="21"/>
      <c r="C789" s="21"/>
      <c r="D789" s="21"/>
      <c r="E789" s="21"/>
      <c r="F789" s="19"/>
      <c r="G789" s="19"/>
      <c r="H789" s="19"/>
      <c r="I789" s="19"/>
      <c r="J789" s="19"/>
      <c r="K789" s="19"/>
      <c r="L789" s="19"/>
      <c r="M789" s="19"/>
      <c r="N789" s="19"/>
      <c r="O789" s="19"/>
      <c r="P789" s="19"/>
      <c r="Q789" s="19"/>
      <c r="R789" s="19"/>
      <c r="S789" s="19"/>
      <c r="T789" s="19"/>
      <c r="U789" s="19"/>
      <c r="V789" s="19"/>
      <c r="W789" s="19"/>
      <c r="X789" s="19"/>
      <c r="Y789" s="19"/>
      <c r="Z789" s="19"/>
      <c r="AA789" s="19"/>
      <c r="AB789" s="21"/>
    </row>
    <row r="790" spans="1:28" ht="13.2">
      <c r="A790" s="20"/>
      <c r="B790" s="21"/>
      <c r="C790" s="21"/>
      <c r="D790" s="21"/>
      <c r="E790" s="21"/>
      <c r="F790" s="19"/>
      <c r="G790" s="19"/>
      <c r="H790" s="19"/>
      <c r="I790" s="19"/>
      <c r="J790" s="19"/>
      <c r="K790" s="19"/>
      <c r="L790" s="19"/>
      <c r="M790" s="19"/>
      <c r="N790" s="19"/>
      <c r="O790" s="19"/>
      <c r="P790" s="19"/>
      <c r="Q790" s="19"/>
      <c r="R790" s="19"/>
      <c r="S790" s="19"/>
      <c r="T790" s="19"/>
      <c r="U790" s="19"/>
      <c r="V790" s="19"/>
      <c r="W790" s="19"/>
      <c r="X790" s="19"/>
      <c r="Y790" s="19"/>
      <c r="Z790" s="19"/>
      <c r="AA790" s="19"/>
      <c r="AB790" s="21"/>
    </row>
    <row r="791" spans="1:28" ht="13.2">
      <c r="A791" s="20"/>
      <c r="B791" s="21"/>
      <c r="C791" s="21"/>
      <c r="D791" s="21"/>
      <c r="E791" s="21"/>
      <c r="F791" s="19"/>
      <c r="G791" s="19"/>
      <c r="H791" s="19"/>
      <c r="I791" s="19"/>
      <c r="J791" s="19"/>
      <c r="K791" s="19"/>
      <c r="L791" s="19"/>
      <c r="M791" s="19"/>
      <c r="N791" s="19"/>
      <c r="O791" s="19"/>
      <c r="P791" s="19"/>
      <c r="Q791" s="19"/>
      <c r="R791" s="19"/>
      <c r="S791" s="19"/>
      <c r="T791" s="19"/>
      <c r="U791" s="19"/>
      <c r="V791" s="19"/>
      <c r="W791" s="19"/>
      <c r="X791" s="19"/>
      <c r="Y791" s="19"/>
      <c r="Z791" s="19"/>
      <c r="AA791" s="19"/>
      <c r="AB791" s="21"/>
    </row>
    <row r="792" spans="1:28" ht="13.2">
      <c r="A792" s="20"/>
      <c r="B792" s="21"/>
      <c r="C792" s="21"/>
      <c r="D792" s="21"/>
      <c r="E792" s="21"/>
      <c r="F792" s="19"/>
      <c r="G792" s="19"/>
      <c r="H792" s="19"/>
      <c r="I792" s="19"/>
      <c r="J792" s="19"/>
      <c r="K792" s="19"/>
      <c r="L792" s="19"/>
      <c r="M792" s="19"/>
      <c r="N792" s="19"/>
      <c r="O792" s="19"/>
      <c r="P792" s="19"/>
      <c r="Q792" s="19"/>
      <c r="R792" s="19"/>
      <c r="S792" s="19"/>
      <c r="T792" s="19"/>
      <c r="U792" s="19"/>
      <c r="V792" s="19"/>
      <c r="W792" s="19"/>
      <c r="X792" s="19"/>
      <c r="Y792" s="19"/>
      <c r="Z792" s="19"/>
      <c r="AA792" s="19"/>
      <c r="AB792" s="21"/>
    </row>
    <row r="793" spans="1:28" ht="13.2">
      <c r="A793" s="20"/>
      <c r="B793" s="21"/>
      <c r="C793" s="21"/>
      <c r="D793" s="21"/>
      <c r="E793" s="21"/>
      <c r="F793" s="19"/>
      <c r="G793" s="19"/>
      <c r="H793" s="19"/>
      <c r="I793" s="19"/>
      <c r="J793" s="19"/>
      <c r="K793" s="19"/>
      <c r="L793" s="19"/>
      <c r="M793" s="19"/>
      <c r="N793" s="19"/>
      <c r="O793" s="19"/>
      <c r="P793" s="19"/>
      <c r="Q793" s="19"/>
      <c r="R793" s="19"/>
      <c r="S793" s="19"/>
      <c r="T793" s="19"/>
      <c r="U793" s="19"/>
      <c r="V793" s="19"/>
      <c r="W793" s="19"/>
      <c r="X793" s="19"/>
      <c r="Y793" s="19"/>
      <c r="Z793" s="19"/>
      <c r="AA793" s="19"/>
      <c r="AB793" s="21"/>
    </row>
    <row r="794" spans="1:28" ht="13.2">
      <c r="A794" s="20"/>
      <c r="B794" s="21"/>
      <c r="C794" s="21"/>
      <c r="D794" s="21"/>
      <c r="E794" s="21"/>
      <c r="F794" s="19"/>
      <c r="G794" s="19"/>
      <c r="H794" s="19"/>
      <c r="I794" s="19"/>
      <c r="J794" s="19"/>
      <c r="K794" s="19"/>
      <c r="L794" s="19"/>
      <c r="M794" s="19"/>
      <c r="N794" s="19"/>
      <c r="O794" s="19"/>
      <c r="P794" s="19"/>
      <c r="Q794" s="19"/>
      <c r="R794" s="19"/>
      <c r="S794" s="19"/>
      <c r="T794" s="19"/>
      <c r="U794" s="19"/>
      <c r="V794" s="19"/>
      <c r="W794" s="19"/>
      <c r="X794" s="19"/>
      <c r="Y794" s="19"/>
      <c r="Z794" s="19"/>
      <c r="AA794" s="19"/>
      <c r="AB794" s="21"/>
    </row>
    <row r="795" spans="1:28" ht="13.2">
      <c r="A795" s="20"/>
      <c r="B795" s="21"/>
      <c r="C795" s="21"/>
      <c r="D795" s="21"/>
      <c r="E795" s="21"/>
      <c r="F795" s="19"/>
      <c r="G795" s="19"/>
      <c r="H795" s="19"/>
      <c r="I795" s="19"/>
      <c r="J795" s="19"/>
      <c r="K795" s="19"/>
      <c r="L795" s="19"/>
      <c r="M795" s="19"/>
      <c r="N795" s="19"/>
      <c r="O795" s="19"/>
      <c r="P795" s="19"/>
      <c r="Q795" s="19"/>
      <c r="R795" s="19"/>
      <c r="S795" s="19"/>
      <c r="T795" s="19"/>
      <c r="U795" s="19"/>
      <c r="V795" s="19"/>
      <c r="W795" s="19"/>
      <c r="X795" s="19"/>
      <c r="Y795" s="19"/>
      <c r="Z795" s="19"/>
      <c r="AA795" s="19"/>
      <c r="AB795" s="21"/>
    </row>
    <row r="796" spans="1:28" ht="13.2">
      <c r="A796" s="20"/>
      <c r="B796" s="21"/>
      <c r="C796" s="21"/>
      <c r="D796" s="21"/>
      <c r="E796" s="21"/>
      <c r="F796" s="19"/>
      <c r="G796" s="19"/>
      <c r="H796" s="19"/>
      <c r="I796" s="19"/>
      <c r="J796" s="19"/>
      <c r="K796" s="19"/>
      <c r="L796" s="19"/>
      <c r="M796" s="19"/>
      <c r="N796" s="19"/>
      <c r="O796" s="19"/>
      <c r="P796" s="19"/>
      <c r="Q796" s="19"/>
      <c r="R796" s="19"/>
      <c r="S796" s="19"/>
      <c r="T796" s="19"/>
      <c r="U796" s="19"/>
      <c r="V796" s="19"/>
      <c r="W796" s="19"/>
      <c r="X796" s="19"/>
      <c r="Y796" s="19"/>
      <c r="Z796" s="19"/>
      <c r="AA796" s="19"/>
      <c r="AB796" s="21"/>
    </row>
    <row r="797" spans="1:28" ht="13.2">
      <c r="A797" s="20"/>
      <c r="B797" s="21"/>
      <c r="C797" s="21"/>
      <c r="D797" s="21"/>
      <c r="E797" s="21"/>
      <c r="F797" s="19"/>
      <c r="G797" s="19"/>
      <c r="H797" s="19"/>
      <c r="I797" s="19"/>
      <c r="J797" s="19"/>
      <c r="K797" s="19"/>
      <c r="L797" s="19"/>
      <c r="M797" s="19"/>
      <c r="N797" s="19"/>
      <c r="O797" s="19"/>
      <c r="P797" s="19"/>
      <c r="Q797" s="19"/>
      <c r="R797" s="19"/>
      <c r="S797" s="19"/>
      <c r="T797" s="19"/>
      <c r="U797" s="19"/>
      <c r="V797" s="19"/>
      <c r="W797" s="19"/>
      <c r="X797" s="19"/>
      <c r="Y797" s="19"/>
      <c r="Z797" s="19"/>
      <c r="AA797" s="19"/>
      <c r="AB797" s="21"/>
    </row>
    <row r="798" spans="1:28" ht="13.2">
      <c r="A798" s="20"/>
      <c r="B798" s="21"/>
      <c r="C798" s="21"/>
      <c r="D798" s="21"/>
      <c r="E798" s="21"/>
      <c r="F798" s="19"/>
      <c r="G798" s="19"/>
      <c r="H798" s="19"/>
      <c r="I798" s="19"/>
      <c r="J798" s="19"/>
      <c r="K798" s="19"/>
      <c r="L798" s="19"/>
      <c r="M798" s="19"/>
      <c r="N798" s="19"/>
      <c r="O798" s="19"/>
      <c r="P798" s="19"/>
      <c r="Q798" s="19"/>
      <c r="R798" s="19"/>
      <c r="S798" s="19"/>
      <c r="T798" s="19"/>
      <c r="U798" s="19"/>
      <c r="V798" s="19"/>
      <c r="W798" s="19"/>
      <c r="X798" s="19"/>
      <c r="Y798" s="19"/>
      <c r="Z798" s="19"/>
      <c r="AA798" s="19"/>
      <c r="AB798" s="21"/>
    </row>
    <row r="799" spans="1:28" ht="13.2">
      <c r="A799" s="20"/>
      <c r="B799" s="21"/>
      <c r="C799" s="21"/>
      <c r="D799" s="21"/>
      <c r="E799" s="21"/>
      <c r="F799" s="19"/>
      <c r="G799" s="19"/>
      <c r="H799" s="19"/>
      <c r="I799" s="19"/>
      <c r="J799" s="19"/>
      <c r="K799" s="19"/>
      <c r="L799" s="19"/>
      <c r="M799" s="19"/>
      <c r="N799" s="19"/>
      <c r="O799" s="19"/>
      <c r="P799" s="19"/>
      <c r="Q799" s="19"/>
      <c r="R799" s="19"/>
      <c r="S799" s="19"/>
      <c r="T799" s="19"/>
      <c r="U799" s="19"/>
      <c r="V799" s="19"/>
      <c r="W799" s="19"/>
      <c r="X799" s="19"/>
      <c r="Y799" s="19"/>
      <c r="Z799" s="19"/>
      <c r="AA799" s="19"/>
      <c r="AB799" s="21"/>
    </row>
    <row r="800" spans="1:28" ht="13.2">
      <c r="A800" s="20"/>
      <c r="B800" s="21"/>
      <c r="C800" s="21"/>
      <c r="D800" s="21"/>
      <c r="E800" s="21"/>
      <c r="F800" s="19"/>
      <c r="G800" s="19"/>
      <c r="H800" s="19"/>
      <c r="I800" s="19"/>
      <c r="J800" s="19"/>
      <c r="K800" s="19"/>
      <c r="L800" s="19"/>
      <c r="M800" s="19"/>
      <c r="N800" s="19"/>
      <c r="O800" s="19"/>
      <c r="P800" s="19"/>
      <c r="Q800" s="19"/>
      <c r="R800" s="19"/>
      <c r="S800" s="19"/>
      <c r="T800" s="19"/>
      <c r="U800" s="19"/>
      <c r="V800" s="19"/>
      <c r="W800" s="19"/>
      <c r="X800" s="19"/>
      <c r="Y800" s="19"/>
      <c r="Z800" s="19"/>
      <c r="AA800" s="19"/>
      <c r="AB800" s="21"/>
    </row>
    <row r="801" spans="1:28" ht="13.2">
      <c r="A801" s="20"/>
      <c r="B801" s="21"/>
      <c r="C801" s="21"/>
      <c r="D801" s="21"/>
      <c r="E801" s="21"/>
      <c r="F801" s="19"/>
      <c r="G801" s="19"/>
      <c r="H801" s="19"/>
      <c r="I801" s="19"/>
      <c r="J801" s="19"/>
      <c r="K801" s="19"/>
      <c r="L801" s="19"/>
      <c r="M801" s="19"/>
      <c r="N801" s="19"/>
      <c r="O801" s="19"/>
      <c r="P801" s="19"/>
      <c r="Q801" s="19"/>
      <c r="R801" s="19"/>
      <c r="S801" s="19"/>
      <c r="T801" s="19"/>
      <c r="U801" s="19"/>
      <c r="V801" s="19"/>
      <c r="W801" s="19"/>
      <c r="X801" s="19"/>
      <c r="Y801" s="19"/>
      <c r="Z801" s="19"/>
      <c r="AA801" s="19"/>
      <c r="AB801" s="21"/>
    </row>
    <row r="802" spans="1:28" ht="13.2">
      <c r="A802" s="20"/>
      <c r="B802" s="21"/>
      <c r="C802" s="21"/>
      <c r="D802" s="21"/>
      <c r="E802" s="21"/>
      <c r="F802" s="19"/>
      <c r="G802" s="19"/>
      <c r="H802" s="19"/>
      <c r="I802" s="19"/>
      <c r="J802" s="19"/>
      <c r="K802" s="19"/>
      <c r="L802" s="19"/>
      <c r="M802" s="19"/>
      <c r="N802" s="19"/>
      <c r="O802" s="19"/>
      <c r="P802" s="19"/>
      <c r="Q802" s="19"/>
      <c r="R802" s="19"/>
      <c r="S802" s="19"/>
      <c r="T802" s="19"/>
      <c r="U802" s="19"/>
      <c r="V802" s="19"/>
      <c r="W802" s="19"/>
      <c r="X802" s="19"/>
      <c r="Y802" s="19"/>
      <c r="Z802" s="19"/>
      <c r="AA802" s="19"/>
      <c r="AB802" s="21"/>
    </row>
    <row r="803" spans="1:28" ht="13.2">
      <c r="A803" s="20"/>
      <c r="B803" s="21"/>
      <c r="C803" s="21"/>
      <c r="D803" s="21"/>
      <c r="E803" s="21"/>
      <c r="F803" s="19"/>
      <c r="G803" s="19"/>
      <c r="H803" s="19"/>
      <c r="I803" s="19"/>
      <c r="J803" s="19"/>
      <c r="K803" s="19"/>
      <c r="L803" s="19"/>
      <c r="M803" s="19"/>
      <c r="N803" s="19"/>
      <c r="O803" s="19"/>
      <c r="P803" s="19"/>
      <c r="Q803" s="19"/>
      <c r="R803" s="19"/>
      <c r="S803" s="19"/>
      <c r="T803" s="19"/>
      <c r="U803" s="19"/>
      <c r="V803" s="19"/>
      <c r="W803" s="19"/>
      <c r="X803" s="19"/>
      <c r="Y803" s="19"/>
      <c r="Z803" s="19"/>
      <c r="AA803" s="19"/>
      <c r="AB803" s="21"/>
    </row>
    <row r="804" spans="1:28" ht="13.2">
      <c r="A804" s="20"/>
      <c r="B804" s="21"/>
      <c r="C804" s="21"/>
      <c r="D804" s="21"/>
      <c r="E804" s="21"/>
      <c r="F804" s="19"/>
      <c r="G804" s="19"/>
      <c r="H804" s="19"/>
      <c r="I804" s="19"/>
      <c r="J804" s="19"/>
      <c r="K804" s="19"/>
      <c r="L804" s="19"/>
      <c r="M804" s="19"/>
      <c r="N804" s="19"/>
      <c r="O804" s="19"/>
      <c r="P804" s="19"/>
      <c r="Q804" s="19"/>
      <c r="R804" s="19"/>
      <c r="S804" s="19"/>
      <c r="T804" s="19"/>
      <c r="U804" s="19"/>
      <c r="V804" s="19"/>
      <c r="W804" s="19"/>
      <c r="X804" s="19"/>
      <c r="Y804" s="19"/>
      <c r="Z804" s="19"/>
      <c r="AA804" s="19"/>
      <c r="AB804" s="21"/>
    </row>
    <row r="805" spans="1:28" ht="13.2">
      <c r="A805" s="20"/>
      <c r="B805" s="21"/>
      <c r="C805" s="21"/>
      <c r="D805" s="21"/>
      <c r="E805" s="21"/>
      <c r="F805" s="19"/>
      <c r="G805" s="19"/>
      <c r="H805" s="19"/>
      <c r="I805" s="19"/>
      <c r="J805" s="19"/>
      <c r="K805" s="19"/>
      <c r="L805" s="19"/>
      <c r="M805" s="19"/>
      <c r="N805" s="19"/>
      <c r="O805" s="19"/>
      <c r="P805" s="19"/>
      <c r="Q805" s="19"/>
      <c r="R805" s="19"/>
      <c r="S805" s="19"/>
      <c r="T805" s="19"/>
      <c r="U805" s="19"/>
      <c r="V805" s="19"/>
      <c r="W805" s="19"/>
      <c r="X805" s="19"/>
      <c r="Y805" s="19"/>
      <c r="Z805" s="19"/>
      <c r="AA805" s="19"/>
      <c r="AB805" s="21"/>
    </row>
    <row r="806" spans="1:28" ht="13.2">
      <c r="A806" s="20"/>
      <c r="B806" s="21"/>
      <c r="C806" s="21"/>
      <c r="D806" s="21"/>
      <c r="E806" s="21"/>
      <c r="F806" s="19"/>
      <c r="G806" s="19"/>
      <c r="H806" s="19"/>
      <c r="I806" s="19"/>
      <c r="J806" s="19"/>
      <c r="K806" s="19"/>
      <c r="L806" s="19"/>
      <c r="M806" s="19"/>
      <c r="N806" s="19"/>
      <c r="O806" s="19"/>
      <c r="P806" s="19"/>
      <c r="Q806" s="19"/>
      <c r="R806" s="19"/>
      <c r="S806" s="19"/>
      <c r="T806" s="19"/>
      <c r="U806" s="19"/>
      <c r="V806" s="19"/>
      <c r="W806" s="19"/>
      <c r="X806" s="19"/>
      <c r="Y806" s="19"/>
      <c r="Z806" s="19"/>
      <c r="AA806" s="19"/>
      <c r="AB806" s="21"/>
    </row>
    <row r="807" spans="1:28" ht="13.2">
      <c r="A807" s="20"/>
      <c r="B807" s="21"/>
      <c r="C807" s="21"/>
      <c r="D807" s="21"/>
      <c r="E807" s="21"/>
      <c r="F807" s="19"/>
      <c r="G807" s="19"/>
      <c r="H807" s="19"/>
      <c r="I807" s="19"/>
      <c r="J807" s="19"/>
      <c r="K807" s="19"/>
      <c r="L807" s="19"/>
      <c r="M807" s="19"/>
      <c r="N807" s="19"/>
      <c r="O807" s="19"/>
      <c r="P807" s="19"/>
      <c r="Q807" s="19"/>
      <c r="R807" s="19"/>
      <c r="S807" s="19"/>
      <c r="T807" s="19"/>
      <c r="U807" s="19"/>
      <c r="V807" s="19"/>
      <c r="W807" s="19"/>
      <c r="X807" s="19"/>
      <c r="Y807" s="19"/>
      <c r="Z807" s="19"/>
      <c r="AA807" s="19"/>
      <c r="AB807" s="21"/>
    </row>
    <row r="808" spans="1:28" ht="13.2">
      <c r="A808" s="20"/>
      <c r="B808" s="21"/>
      <c r="C808" s="21"/>
      <c r="D808" s="21"/>
      <c r="E808" s="21"/>
      <c r="F808" s="19"/>
      <c r="G808" s="19"/>
      <c r="H808" s="19"/>
      <c r="I808" s="19"/>
      <c r="J808" s="19"/>
      <c r="K808" s="19"/>
      <c r="L808" s="19"/>
      <c r="M808" s="19"/>
      <c r="N808" s="19"/>
      <c r="O808" s="19"/>
      <c r="P808" s="19"/>
      <c r="Q808" s="19"/>
      <c r="R808" s="19"/>
      <c r="S808" s="19"/>
      <c r="T808" s="19"/>
      <c r="U808" s="19"/>
      <c r="V808" s="19"/>
      <c r="W808" s="19"/>
      <c r="X808" s="19"/>
      <c r="Y808" s="19"/>
      <c r="Z808" s="19"/>
      <c r="AA808" s="19"/>
      <c r="AB808" s="21"/>
    </row>
    <row r="809" spans="1:28" ht="13.2">
      <c r="A809" s="20"/>
      <c r="B809" s="21"/>
      <c r="C809" s="21"/>
      <c r="D809" s="21"/>
      <c r="E809" s="21"/>
      <c r="F809" s="19"/>
      <c r="G809" s="19"/>
      <c r="H809" s="19"/>
      <c r="I809" s="19"/>
      <c r="J809" s="19"/>
      <c r="K809" s="19"/>
      <c r="L809" s="19"/>
      <c r="M809" s="19"/>
      <c r="N809" s="19"/>
      <c r="O809" s="19"/>
      <c r="P809" s="19"/>
      <c r="Q809" s="19"/>
      <c r="R809" s="19"/>
      <c r="S809" s="19"/>
      <c r="T809" s="19"/>
      <c r="U809" s="19"/>
      <c r="V809" s="19"/>
      <c r="W809" s="19"/>
      <c r="X809" s="19"/>
      <c r="Y809" s="19"/>
      <c r="Z809" s="19"/>
      <c r="AA809" s="19"/>
      <c r="AB809" s="21"/>
    </row>
    <row r="810" spans="1:28" ht="13.2">
      <c r="A810" s="20"/>
      <c r="B810" s="21"/>
      <c r="C810" s="21"/>
      <c r="D810" s="21"/>
      <c r="E810" s="21"/>
      <c r="F810" s="19"/>
      <c r="G810" s="19"/>
      <c r="H810" s="19"/>
      <c r="I810" s="19"/>
      <c r="J810" s="19"/>
      <c r="K810" s="19"/>
      <c r="L810" s="19"/>
      <c r="M810" s="19"/>
      <c r="N810" s="19"/>
      <c r="O810" s="19"/>
      <c r="P810" s="19"/>
      <c r="Q810" s="19"/>
      <c r="R810" s="19"/>
      <c r="S810" s="19"/>
      <c r="T810" s="19"/>
      <c r="U810" s="19"/>
      <c r="V810" s="19"/>
      <c r="W810" s="19"/>
      <c r="X810" s="19"/>
      <c r="Y810" s="19"/>
      <c r="Z810" s="19"/>
      <c r="AA810" s="19"/>
      <c r="AB810" s="21"/>
    </row>
    <row r="811" spans="1:28" ht="13.2">
      <c r="A811" s="20"/>
      <c r="B811" s="21"/>
      <c r="C811" s="21"/>
      <c r="D811" s="21"/>
      <c r="E811" s="21"/>
      <c r="F811" s="19"/>
      <c r="G811" s="19"/>
      <c r="H811" s="19"/>
      <c r="I811" s="19"/>
      <c r="J811" s="19"/>
      <c r="K811" s="19"/>
      <c r="L811" s="19"/>
      <c r="M811" s="19"/>
      <c r="N811" s="19"/>
      <c r="O811" s="19"/>
      <c r="P811" s="19"/>
      <c r="Q811" s="19"/>
      <c r="R811" s="19"/>
      <c r="S811" s="19"/>
      <c r="T811" s="19"/>
      <c r="U811" s="19"/>
      <c r="V811" s="19"/>
      <c r="W811" s="19"/>
      <c r="X811" s="19"/>
      <c r="Y811" s="19"/>
      <c r="Z811" s="19"/>
      <c r="AA811" s="19"/>
      <c r="AB811" s="21"/>
    </row>
    <row r="812" spans="1:28" ht="13.2">
      <c r="A812" s="20"/>
      <c r="B812" s="21"/>
      <c r="C812" s="21"/>
      <c r="D812" s="21"/>
      <c r="E812" s="21"/>
      <c r="F812" s="19"/>
      <c r="G812" s="19"/>
      <c r="H812" s="19"/>
      <c r="I812" s="19"/>
      <c r="J812" s="19"/>
      <c r="K812" s="19"/>
      <c r="L812" s="19"/>
      <c r="M812" s="19"/>
      <c r="N812" s="19"/>
      <c r="O812" s="19"/>
      <c r="P812" s="19"/>
      <c r="Q812" s="19"/>
      <c r="R812" s="19"/>
      <c r="S812" s="19"/>
      <c r="T812" s="19"/>
      <c r="U812" s="19"/>
      <c r="V812" s="19"/>
      <c r="W812" s="19"/>
      <c r="X812" s="19"/>
      <c r="Y812" s="19"/>
      <c r="Z812" s="19"/>
      <c r="AA812" s="19"/>
      <c r="AB812" s="21"/>
    </row>
    <row r="813" spans="1:28" ht="13.2">
      <c r="A813" s="20"/>
      <c r="B813" s="21"/>
      <c r="C813" s="21"/>
      <c r="D813" s="21"/>
      <c r="E813" s="21"/>
      <c r="F813" s="19"/>
      <c r="G813" s="19"/>
      <c r="H813" s="19"/>
      <c r="I813" s="19"/>
      <c r="J813" s="19"/>
      <c r="K813" s="19"/>
      <c r="L813" s="19"/>
      <c r="M813" s="19"/>
      <c r="N813" s="19"/>
      <c r="O813" s="19"/>
      <c r="P813" s="19"/>
      <c r="Q813" s="19"/>
      <c r="R813" s="19"/>
      <c r="S813" s="19"/>
      <c r="T813" s="19"/>
      <c r="U813" s="19"/>
      <c r="V813" s="19"/>
      <c r="W813" s="19"/>
      <c r="X813" s="19"/>
      <c r="Y813" s="19"/>
      <c r="Z813" s="19"/>
      <c r="AA813" s="19"/>
      <c r="AB813" s="21"/>
    </row>
    <row r="814" spans="1:28" ht="13.2">
      <c r="A814" s="20"/>
      <c r="B814" s="21"/>
      <c r="C814" s="21"/>
      <c r="D814" s="21"/>
      <c r="E814" s="21"/>
      <c r="F814" s="19"/>
      <c r="G814" s="19"/>
      <c r="H814" s="19"/>
      <c r="I814" s="19"/>
      <c r="J814" s="19"/>
      <c r="K814" s="19"/>
      <c r="L814" s="19"/>
      <c r="M814" s="19"/>
      <c r="N814" s="19"/>
      <c r="O814" s="19"/>
      <c r="P814" s="19"/>
      <c r="Q814" s="19"/>
      <c r="R814" s="19"/>
      <c r="S814" s="19"/>
      <c r="T814" s="19"/>
      <c r="U814" s="19"/>
      <c r="V814" s="19"/>
      <c r="W814" s="19"/>
      <c r="X814" s="19"/>
      <c r="Y814" s="19"/>
      <c r="Z814" s="19"/>
      <c r="AA814" s="19"/>
      <c r="AB814" s="21"/>
    </row>
    <row r="815" spans="1:28" ht="13.2">
      <c r="A815" s="20"/>
      <c r="B815" s="21"/>
      <c r="C815" s="21"/>
      <c r="D815" s="21"/>
      <c r="E815" s="21"/>
      <c r="F815" s="19"/>
      <c r="G815" s="19"/>
      <c r="H815" s="19"/>
      <c r="I815" s="19"/>
      <c r="J815" s="19"/>
      <c r="K815" s="19"/>
      <c r="L815" s="19"/>
      <c r="M815" s="19"/>
      <c r="N815" s="19"/>
      <c r="O815" s="19"/>
      <c r="P815" s="19"/>
      <c r="Q815" s="19"/>
      <c r="R815" s="19"/>
      <c r="S815" s="19"/>
      <c r="T815" s="19"/>
      <c r="U815" s="19"/>
      <c r="V815" s="19"/>
      <c r="W815" s="19"/>
      <c r="X815" s="19"/>
      <c r="Y815" s="19"/>
      <c r="Z815" s="19"/>
      <c r="AA815" s="19"/>
      <c r="AB815" s="21"/>
    </row>
    <row r="816" spans="1:28" ht="13.2">
      <c r="A816" s="20"/>
      <c r="B816" s="21"/>
      <c r="C816" s="21"/>
      <c r="D816" s="21"/>
      <c r="E816" s="21"/>
      <c r="F816" s="19"/>
      <c r="G816" s="19"/>
      <c r="H816" s="19"/>
      <c r="I816" s="19"/>
      <c r="J816" s="19"/>
      <c r="K816" s="19"/>
      <c r="L816" s="19"/>
      <c r="M816" s="19"/>
      <c r="N816" s="19"/>
      <c r="O816" s="19"/>
      <c r="P816" s="19"/>
      <c r="Q816" s="19"/>
      <c r="R816" s="19"/>
      <c r="S816" s="19"/>
      <c r="T816" s="19"/>
      <c r="U816" s="19"/>
      <c r="V816" s="19"/>
      <c r="W816" s="19"/>
      <c r="X816" s="19"/>
      <c r="Y816" s="19"/>
      <c r="Z816" s="19"/>
      <c r="AA816" s="19"/>
      <c r="AB816" s="21"/>
    </row>
    <row r="817" spans="1:28" ht="13.2">
      <c r="A817" s="20"/>
      <c r="B817" s="21"/>
      <c r="C817" s="21"/>
      <c r="D817" s="21"/>
      <c r="E817" s="21"/>
      <c r="F817" s="19"/>
      <c r="G817" s="19"/>
      <c r="H817" s="19"/>
      <c r="I817" s="19"/>
      <c r="J817" s="19"/>
      <c r="K817" s="19"/>
      <c r="L817" s="19"/>
      <c r="M817" s="19"/>
      <c r="N817" s="19"/>
      <c r="O817" s="19"/>
      <c r="P817" s="19"/>
      <c r="Q817" s="19"/>
      <c r="R817" s="19"/>
      <c r="S817" s="19"/>
      <c r="T817" s="19"/>
      <c r="U817" s="19"/>
      <c r="V817" s="19"/>
      <c r="W817" s="19"/>
      <c r="X817" s="19"/>
      <c r="Y817" s="19"/>
      <c r="Z817" s="19"/>
      <c r="AA817" s="19"/>
      <c r="AB817" s="21"/>
    </row>
    <row r="818" spans="1:28" ht="13.2">
      <c r="A818" s="20"/>
      <c r="B818" s="21"/>
      <c r="C818" s="21"/>
      <c r="D818" s="21"/>
      <c r="E818" s="21"/>
      <c r="F818" s="19"/>
      <c r="G818" s="19"/>
      <c r="H818" s="19"/>
      <c r="I818" s="19"/>
      <c r="J818" s="19"/>
      <c r="K818" s="19"/>
      <c r="L818" s="19"/>
      <c r="M818" s="19"/>
      <c r="N818" s="19"/>
      <c r="O818" s="19"/>
      <c r="P818" s="19"/>
      <c r="Q818" s="19"/>
      <c r="R818" s="19"/>
      <c r="S818" s="19"/>
      <c r="T818" s="19"/>
      <c r="U818" s="19"/>
      <c r="V818" s="19"/>
      <c r="W818" s="19"/>
      <c r="X818" s="19"/>
      <c r="Y818" s="19"/>
      <c r="Z818" s="19"/>
      <c r="AA818" s="19"/>
      <c r="AB818" s="21"/>
    </row>
    <row r="819" spans="1:28" ht="13.2">
      <c r="A819" s="20"/>
      <c r="B819" s="21"/>
      <c r="C819" s="21"/>
      <c r="D819" s="21"/>
      <c r="E819" s="21"/>
      <c r="F819" s="19"/>
      <c r="G819" s="19"/>
      <c r="H819" s="19"/>
      <c r="I819" s="19"/>
      <c r="J819" s="19"/>
      <c r="K819" s="19"/>
      <c r="L819" s="19"/>
      <c r="M819" s="19"/>
      <c r="N819" s="19"/>
      <c r="O819" s="19"/>
      <c r="P819" s="19"/>
      <c r="Q819" s="19"/>
      <c r="R819" s="19"/>
      <c r="S819" s="19"/>
      <c r="T819" s="19"/>
      <c r="U819" s="19"/>
      <c r="V819" s="19"/>
      <c r="W819" s="19"/>
      <c r="X819" s="19"/>
      <c r="Y819" s="19"/>
      <c r="Z819" s="19"/>
      <c r="AA819" s="19"/>
      <c r="AB819" s="21"/>
    </row>
    <row r="820" spans="1:28" ht="13.2">
      <c r="A820" s="20"/>
      <c r="B820" s="21"/>
      <c r="C820" s="21"/>
      <c r="D820" s="21"/>
      <c r="E820" s="21"/>
      <c r="F820" s="19"/>
      <c r="G820" s="19"/>
      <c r="H820" s="19"/>
      <c r="I820" s="19"/>
      <c r="J820" s="19"/>
      <c r="K820" s="19"/>
      <c r="L820" s="19"/>
      <c r="M820" s="19"/>
      <c r="N820" s="19"/>
      <c r="O820" s="19"/>
      <c r="P820" s="19"/>
      <c r="Q820" s="19"/>
      <c r="R820" s="19"/>
      <c r="S820" s="19"/>
      <c r="T820" s="19"/>
      <c r="U820" s="19"/>
      <c r="V820" s="19"/>
      <c r="W820" s="19"/>
      <c r="X820" s="19"/>
      <c r="Y820" s="19"/>
      <c r="Z820" s="19"/>
      <c r="AA820" s="19"/>
      <c r="AB820" s="21"/>
    </row>
    <row r="821" spans="1:28" ht="13.2">
      <c r="A821" s="20"/>
      <c r="B821" s="21"/>
      <c r="C821" s="21"/>
      <c r="D821" s="21"/>
      <c r="E821" s="21"/>
      <c r="F821" s="19"/>
      <c r="G821" s="19"/>
      <c r="H821" s="19"/>
      <c r="I821" s="19"/>
      <c r="J821" s="19"/>
      <c r="K821" s="19"/>
      <c r="L821" s="19"/>
      <c r="M821" s="19"/>
      <c r="N821" s="19"/>
      <c r="O821" s="19"/>
      <c r="P821" s="19"/>
      <c r="Q821" s="19"/>
      <c r="R821" s="19"/>
      <c r="S821" s="19"/>
      <c r="T821" s="19"/>
      <c r="U821" s="19"/>
      <c r="V821" s="19"/>
      <c r="W821" s="19"/>
      <c r="X821" s="19"/>
      <c r="Y821" s="19"/>
      <c r="Z821" s="19"/>
      <c r="AA821" s="19"/>
      <c r="AB821" s="21"/>
    </row>
    <row r="822" spans="1:28" ht="13.2">
      <c r="A822" s="20"/>
      <c r="B822" s="21"/>
      <c r="C822" s="21"/>
      <c r="D822" s="21"/>
      <c r="E822" s="21"/>
      <c r="F822" s="19"/>
      <c r="G822" s="19"/>
      <c r="H822" s="19"/>
      <c r="I822" s="19"/>
      <c r="J822" s="19"/>
      <c r="K822" s="19"/>
      <c r="L822" s="19"/>
      <c r="M822" s="19"/>
      <c r="N822" s="19"/>
      <c r="O822" s="19"/>
      <c r="P822" s="19"/>
      <c r="Q822" s="19"/>
      <c r="R822" s="19"/>
      <c r="S822" s="19"/>
      <c r="T822" s="19"/>
      <c r="U822" s="19"/>
      <c r="V822" s="19"/>
      <c r="W822" s="19"/>
      <c r="X822" s="19"/>
      <c r="Y822" s="19"/>
      <c r="Z822" s="19"/>
      <c r="AA822" s="19"/>
      <c r="AB822" s="21"/>
    </row>
    <row r="823" spans="1:28" ht="13.2">
      <c r="A823" s="20"/>
      <c r="B823" s="21"/>
      <c r="C823" s="21"/>
      <c r="D823" s="21"/>
      <c r="E823" s="21"/>
      <c r="F823" s="19"/>
      <c r="G823" s="19"/>
      <c r="H823" s="19"/>
      <c r="I823" s="19"/>
      <c r="J823" s="19"/>
      <c r="K823" s="19"/>
      <c r="L823" s="19"/>
      <c r="M823" s="19"/>
      <c r="N823" s="19"/>
      <c r="O823" s="19"/>
      <c r="P823" s="19"/>
      <c r="Q823" s="19"/>
      <c r="R823" s="19"/>
      <c r="S823" s="19"/>
      <c r="T823" s="19"/>
      <c r="U823" s="19"/>
      <c r="V823" s="19"/>
      <c r="W823" s="19"/>
      <c r="X823" s="19"/>
      <c r="Y823" s="19"/>
      <c r="Z823" s="19"/>
      <c r="AA823" s="19"/>
      <c r="AB823" s="21"/>
    </row>
    <row r="824" spans="1:28" ht="13.2">
      <c r="A824" s="20"/>
      <c r="B824" s="21"/>
      <c r="C824" s="21"/>
      <c r="D824" s="21"/>
      <c r="E824" s="21"/>
      <c r="F824" s="19"/>
      <c r="G824" s="19"/>
      <c r="H824" s="19"/>
      <c r="I824" s="19"/>
      <c r="J824" s="19"/>
      <c r="K824" s="19"/>
      <c r="L824" s="19"/>
      <c r="M824" s="19"/>
      <c r="N824" s="19"/>
      <c r="O824" s="19"/>
      <c r="P824" s="19"/>
      <c r="Q824" s="19"/>
      <c r="R824" s="19"/>
      <c r="S824" s="19"/>
      <c r="T824" s="19"/>
      <c r="U824" s="19"/>
      <c r="V824" s="19"/>
      <c r="W824" s="19"/>
      <c r="X824" s="19"/>
      <c r="Y824" s="19"/>
      <c r="Z824" s="19"/>
      <c r="AA824" s="19"/>
      <c r="AB824" s="21"/>
    </row>
    <row r="825" spans="1:28" ht="13.2">
      <c r="A825" s="20"/>
      <c r="B825" s="21"/>
      <c r="C825" s="21"/>
      <c r="D825" s="21"/>
      <c r="E825" s="21"/>
      <c r="F825" s="19"/>
      <c r="G825" s="19"/>
      <c r="H825" s="19"/>
      <c r="I825" s="19"/>
      <c r="J825" s="19"/>
      <c r="K825" s="19"/>
      <c r="L825" s="19"/>
      <c r="M825" s="19"/>
      <c r="N825" s="19"/>
      <c r="O825" s="19"/>
      <c r="P825" s="19"/>
      <c r="Q825" s="19"/>
      <c r="R825" s="19"/>
      <c r="S825" s="19"/>
      <c r="T825" s="19"/>
      <c r="U825" s="19"/>
      <c r="V825" s="19"/>
      <c r="W825" s="19"/>
      <c r="X825" s="19"/>
      <c r="Y825" s="19"/>
      <c r="Z825" s="19"/>
      <c r="AA825" s="19"/>
      <c r="AB825" s="21"/>
    </row>
    <row r="826" spans="1:28" ht="13.2">
      <c r="A826" s="20"/>
      <c r="B826" s="21"/>
      <c r="C826" s="21"/>
      <c r="D826" s="21"/>
      <c r="E826" s="21"/>
      <c r="F826" s="19"/>
      <c r="G826" s="19"/>
      <c r="H826" s="19"/>
      <c r="I826" s="19"/>
      <c r="J826" s="19"/>
      <c r="K826" s="19"/>
      <c r="L826" s="19"/>
      <c r="M826" s="19"/>
      <c r="N826" s="19"/>
      <c r="O826" s="19"/>
      <c r="P826" s="19"/>
      <c r="Q826" s="19"/>
      <c r="R826" s="19"/>
      <c r="S826" s="19"/>
      <c r="T826" s="19"/>
      <c r="U826" s="19"/>
      <c r="V826" s="19"/>
      <c r="W826" s="19"/>
      <c r="X826" s="19"/>
      <c r="Y826" s="19"/>
      <c r="Z826" s="19"/>
      <c r="AA826" s="19"/>
      <c r="AB826" s="21"/>
    </row>
    <row r="827" spans="1:28" ht="13.2">
      <c r="A827" s="20"/>
      <c r="B827" s="21"/>
      <c r="C827" s="21"/>
      <c r="D827" s="21"/>
      <c r="E827" s="21"/>
      <c r="F827" s="19"/>
      <c r="G827" s="19"/>
      <c r="H827" s="19"/>
      <c r="I827" s="19"/>
      <c r="J827" s="19"/>
      <c r="K827" s="19"/>
      <c r="L827" s="19"/>
      <c r="M827" s="19"/>
      <c r="N827" s="19"/>
      <c r="O827" s="19"/>
      <c r="P827" s="19"/>
      <c r="Q827" s="19"/>
      <c r="R827" s="19"/>
      <c r="S827" s="19"/>
      <c r="T827" s="19"/>
      <c r="U827" s="19"/>
      <c r="V827" s="19"/>
      <c r="W827" s="19"/>
      <c r="X827" s="19"/>
      <c r="Y827" s="19"/>
      <c r="Z827" s="19"/>
      <c r="AA827" s="19"/>
      <c r="AB827" s="21"/>
    </row>
    <row r="828" spans="1:28" ht="13.2">
      <c r="A828" s="20"/>
      <c r="B828" s="21"/>
      <c r="C828" s="21"/>
      <c r="D828" s="21"/>
      <c r="E828" s="21"/>
      <c r="F828" s="19"/>
      <c r="G828" s="19"/>
      <c r="H828" s="19"/>
      <c r="I828" s="19"/>
      <c r="J828" s="19"/>
      <c r="K828" s="19"/>
      <c r="L828" s="19"/>
      <c r="M828" s="19"/>
      <c r="N828" s="19"/>
      <c r="O828" s="19"/>
      <c r="P828" s="19"/>
      <c r="Q828" s="19"/>
      <c r="R828" s="19"/>
      <c r="S828" s="19"/>
      <c r="T828" s="19"/>
      <c r="U828" s="19"/>
      <c r="V828" s="19"/>
      <c r="W828" s="19"/>
      <c r="X828" s="19"/>
      <c r="Y828" s="19"/>
      <c r="Z828" s="19"/>
      <c r="AA828" s="19"/>
      <c r="AB828" s="21"/>
    </row>
    <row r="829" spans="1:28" ht="13.2">
      <c r="A829" s="20"/>
      <c r="B829" s="21"/>
      <c r="C829" s="21"/>
      <c r="D829" s="21"/>
      <c r="E829" s="21"/>
      <c r="F829" s="19"/>
      <c r="G829" s="19"/>
      <c r="H829" s="19"/>
      <c r="I829" s="19"/>
      <c r="J829" s="19"/>
      <c r="K829" s="19"/>
      <c r="L829" s="19"/>
      <c r="M829" s="19"/>
      <c r="N829" s="19"/>
      <c r="O829" s="19"/>
      <c r="P829" s="19"/>
      <c r="Q829" s="19"/>
      <c r="R829" s="19"/>
      <c r="S829" s="19"/>
      <c r="T829" s="19"/>
      <c r="U829" s="19"/>
      <c r="V829" s="19"/>
      <c r="W829" s="19"/>
      <c r="X829" s="19"/>
      <c r="Y829" s="19"/>
      <c r="Z829" s="19"/>
      <c r="AA829" s="19"/>
      <c r="AB829" s="21"/>
    </row>
    <row r="830" spans="1:28" ht="13.2">
      <c r="A830" s="20"/>
      <c r="B830" s="21"/>
      <c r="C830" s="21"/>
      <c r="D830" s="21"/>
      <c r="E830" s="21"/>
      <c r="F830" s="19"/>
      <c r="G830" s="19"/>
      <c r="H830" s="19"/>
      <c r="I830" s="19"/>
      <c r="J830" s="19"/>
      <c r="K830" s="19"/>
      <c r="L830" s="19"/>
      <c r="M830" s="19"/>
      <c r="N830" s="19"/>
      <c r="O830" s="19"/>
      <c r="P830" s="19"/>
      <c r="Q830" s="19"/>
      <c r="R830" s="19"/>
      <c r="S830" s="19"/>
      <c r="T830" s="19"/>
      <c r="U830" s="19"/>
      <c r="V830" s="19"/>
      <c r="W830" s="19"/>
      <c r="X830" s="19"/>
      <c r="Y830" s="19"/>
      <c r="Z830" s="19"/>
      <c r="AA830" s="19"/>
      <c r="AB830" s="21"/>
    </row>
    <row r="831" spans="1:28" ht="13.2">
      <c r="A831" s="20"/>
      <c r="B831" s="21"/>
      <c r="C831" s="21"/>
      <c r="D831" s="21"/>
      <c r="E831" s="21"/>
      <c r="F831" s="19"/>
      <c r="G831" s="19"/>
      <c r="H831" s="19"/>
      <c r="I831" s="19"/>
      <c r="J831" s="19"/>
      <c r="K831" s="19"/>
      <c r="L831" s="19"/>
      <c r="M831" s="19"/>
      <c r="N831" s="19"/>
      <c r="O831" s="19"/>
      <c r="P831" s="19"/>
      <c r="Q831" s="19"/>
      <c r="R831" s="19"/>
      <c r="S831" s="19"/>
      <c r="T831" s="19"/>
      <c r="U831" s="19"/>
      <c r="V831" s="19"/>
      <c r="W831" s="19"/>
      <c r="X831" s="19"/>
      <c r="Y831" s="19"/>
      <c r="Z831" s="19"/>
      <c r="AA831" s="19"/>
      <c r="AB831" s="21"/>
    </row>
    <row r="832" spans="1:28" ht="13.2">
      <c r="A832" s="20"/>
      <c r="B832" s="21"/>
      <c r="C832" s="21"/>
      <c r="D832" s="21"/>
      <c r="E832" s="21"/>
      <c r="F832" s="19"/>
      <c r="G832" s="19"/>
      <c r="H832" s="19"/>
      <c r="I832" s="19"/>
      <c r="J832" s="19"/>
      <c r="K832" s="19"/>
      <c r="L832" s="19"/>
      <c r="M832" s="19"/>
      <c r="N832" s="19"/>
      <c r="O832" s="19"/>
      <c r="P832" s="19"/>
      <c r="Q832" s="19"/>
      <c r="R832" s="19"/>
      <c r="S832" s="19"/>
      <c r="T832" s="19"/>
      <c r="U832" s="19"/>
      <c r="V832" s="19"/>
      <c r="W832" s="19"/>
      <c r="X832" s="19"/>
      <c r="Y832" s="19"/>
      <c r="Z832" s="19"/>
      <c r="AA832" s="19"/>
      <c r="AB832" s="21"/>
    </row>
    <row r="833" spans="1:28" ht="13.2">
      <c r="A833" s="20"/>
      <c r="B833" s="21"/>
      <c r="C833" s="21"/>
      <c r="D833" s="21"/>
      <c r="E833" s="21"/>
      <c r="F833" s="19"/>
      <c r="G833" s="19"/>
      <c r="H833" s="19"/>
      <c r="I833" s="19"/>
      <c r="J833" s="19"/>
      <c r="K833" s="19"/>
      <c r="L833" s="19"/>
      <c r="M833" s="19"/>
      <c r="N833" s="19"/>
      <c r="O833" s="19"/>
      <c r="P833" s="19"/>
      <c r="Q833" s="19"/>
      <c r="R833" s="19"/>
      <c r="S833" s="19"/>
      <c r="T833" s="19"/>
      <c r="U833" s="19"/>
      <c r="V833" s="19"/>
      <c r="W833" s="19"/>
      <c r="X833" s="19"/>
      <c r="Y833" s="19"/>
      <c r="Z833" s="19"/>
      <c r="AA833" s="19"/>
      <c r="AB833" s="21"/>
    </row>
    <row r="834" spans="1:28" ht="13.2">
      <c r="A834" s="20"/>
      <c r="B834" s="21"/>
      <c r="C834" s="21"/>
      <c r="D834" s="21"/>
      <c r="E834" s="21"/>
      <c r="F834" s="19"/>
      <c r="G834" s="19"/>
      <c r="H834" s="19"/>
      <c r="I834" s="19"/>
      <c r="J834" s="19"/>
      <c r="K834" s="19"/>
      <c r="L834" s="19"/>
      <c r="M834" s="19"/>
      <c r="N834" s="19"/>
      <c r="O834" s="19"/>
      <c r="P834" s="19"/>
      <c r="Q834" s="19"/>
      <c r="R834" s="19"/>
      <c r="S834" s="19"/>
      <c r="T834" s="19"/>
      <c r="U834" s="19"/>
      <c r="V834" s="19"/>
      <c r="W834" s="19"/>
      <c r="X834" s="19"/>
      <c r="Y834" s="19"/>
      <c r="Z834" s="19"/>
      <c r="AA834" s="19"/>
      <c r="AB834" s="21"/>
    </row>
    <row r="835" spans="1:28" ht="13.2">
      <c r="A835" s="20"/>
      <c r="B835" s="21"/>
      <c r="C835" s="21"/>
      <c r="D835" s="21"/>
      <c r="E835" s="21"/>
      <c r="F835" s="19"/>
      <c r="G835" s="19"/>
      <c r="H835" s="19"/>
      <c r="I835" s="19"/>
      <c r="J835" s="19"/>
      <c r="K835" s="19"/>
      <c r="L835" s="19"/>
      <c r="M835" s="19"/>
      <c r="N835" s="19"/>
      <c r="O835" s="19"/>
      <c r="P835" s="19"/>
      <c r="Q835" s="19"/>
      <c r="R835" s="19"/>
      <c r="S835" s="19"/>
      <c r="T835" s="19"/>
      <c r="U835" s="19"/>
      <c r="V835" s="19"/>
      <c r="W835" s="19"/>
      <c r="X835" s="19"/>
      <c r="Y835" s="19"/>
      <c r="Z835" s="19"/>
      <c r="AA835" s="19"/>
      <c r="AB835" s="21"/>
    </row>
    <row r="836" spans="1:28" ht="13.2">
      <c r="A836" s="20"/>
      <c r="B836" s="21"/>
      <c r="C836" s="21"/>
      <c r="D836" s="21"/>
      <c r="E836" s="21"/>
      <c r="F836" s="19"/>
      <c r="G836" s="19"/>
      <c r="H836" s="19"/>
      <c r="I836" s="19"/>
      <c r="J836" s="19"/>
      <c r="K836" s="19"/>
      <c r="L836" s="19"/>
      <c r="M836" s="19"/>
      <c r="N836" s="19"/>
      <c r="O836" s="19"/>
      <c r="P836" s="19"/>
      <c r="Q836" s="19"/>
      <c r="R836" s="19"/>
      <c r="S836" s="19"/>
      <c r="T836" s="19"/>
      <c r="U836" s="19"/>
      <c r="V836" s="19"/>
      <c r="W836" s="19"/>
      <c r="X836" s="19"/>
      <c r="Y836" s="19"/>
      <c r="Z836" s="19"/>
      <c r="AA836" s="19"/>
      <c r="AB836" s="21"/>
    </row>
    <row r="837" spans="1:28" ht="13.2">
      <c r="A837" s="20"/>
      <c r="B837" s="21"/>
      <c r="C837" s="21"/>
      <c r="D837" s="21"/>
      <c r="E837" s="21"/>
      <c r="F837" s="19"/>
      <c r="G837" s="19"/>
      <c r="H837" s="19"/>
      <c r="I837" s="19"/>
      <c r="J837" s="19"/>
      <c r="K837" s="19"/>
      <c r="L837" s="19"/>
      <c r="M837" s="19"/>
      <c r="N837" s="19"/>
      <c r="O837" s="19"/>
      <c r="P837" s="19"/>
      <c r="Q837" s="19"/>
      <c r="R837" s="19"/>
      <c r="S837" s="19"/>
      <c r="T837" s="19"/>
      <c r="U837" s="19"/>
      <c r="V837" s="19"/>
      <c r="W837" s="19"/>
      <c r="X837" s="19"/>
      <c r="Y837" s="19"/>
      <c r="Z837" s="19"/>
      <c r="AA837" s="19"/>
      <c r="AB837" s="21"/>
    </row>
    <row r="838" spans="1:28" ht="13.2">
      <c r="A838" s="20"/>
      <c r="B838" s="21"/>
      <c r="C838" s="21"/>
      <c r="D838" s="21"/>
      <c r="E838" s="21"/>
      <c r="F838" s="19"/>
      <c r="G838" s="19"/>
      <c r="H838" s="19"/>
      <c r="I838" s="19"/>
      <c r="J838" s="19"/>
      <c r="K838" s="19"/>
      <c r="L838" s="19"/>
      <c r="M838" s="19"/>
      <c r="N838" s="19"/>
      <c r="O838" s="19"/>
      <c r="P838" s="19"/>
      <c r="Q838" s="19"/>
      <c r="R838" s="19"/>
      <c r="S838" s="19"/>
      <c r="T838" s="19"/>
      <c r="U838" s="19"/>
      <c r="V838" s="19"/>
      <c r="W838" s="19"/>
      <c r="X838" s="19"/>
      <c r="Y838" s="19"/>
      <c r="Z838" s="19"/>
      <c r="AA838" s="19"/>
      <c r="AB838" s="21"/>
    </row>
    <row r="839" spans="1:28" ht="13.2">
      <c r="A839" s="20"/>
      <c r="B839" s="21"/>
      <c r="C839" s="21"/>
      <c r="D839" s="21"/>
      <c r="E839" s="21"/>
      <c r="F839" s="19"/>
      <c r="G839" s="19"/>
      <c r="H839" s="19"/>
      <c r="I839" s="19"/>
      <c r="J839" s="19"/>
      <c r="K839" s="19"/>
      <c r="L839" s="19"/>
      <c r="M839" s="19"/>
      <c r="N839" s="19"/>
      <c r="O839" s="19"/>
      <c r="P839" s="19"/>
      <c r="Q839" s="19"/>
      <c r="R839" s="19"/>
      <c r="S839" s="19"/>
      <c r="T839" s="19"/>
      <c r="U839" s="19"/>
      <c r="V839" s="19"/>
      <c r="W839" s="19"/>
      <c r="X839" s="19"/>
      <c r="Y839" s="19"/>
      <c r="Z839" s="19"/>
      <c r="AA839" s="19"/>
      <c r="AB839" s="21"/>
    </row>
    <row r="840" spans="1:28" ht="13.2">
      <c r="A840" s="20"/>
      <c r="B840" s="21"/>
      <c r="C840" s="21"/>
      <c r="D840" s="21"/>
      <c r="E840" s="21"/>
      <c r="F840" s="19"/>
      <c r="G840" s="19"/>
      <c r="H840" s="19"/>
      <c r="I840" s="19"/>
      <c r="J840" s="19"/>
      <c r="K840" s="19"/>
      <c r="L840" s="19"/>
      <c r="M840" s="19"/>
      <c r="N840" s="19"/>
      <c r="O840" s="19"/>
      <c r="P840" s="19"/>
      <c r="Q840" s="19"/>
      <c r="R840" s="19"/>
      <c r="S840" s="19"/>
      <c r="T840" s="19"/>
      <c r="U840" s="19"/>
      <c r="V840" s="19"/>
      <c r="W840" s="19"/>
      <c r="X840" s="19"/>
      <c r="Y840" s="19"/>
      <c r="Z840" s="19"/>
      <c r="AA840" s="19"/>
      <c r="AB840" s="21"/>
    </row>
    <row r="841" spans="1:28" ht="13.2">
      <c r="A841" s="20"/>
      <c r="B841" s="21"/>
      <c r="C841" s="21"/>
      <c r="D841" s="21"/>
      <c r="E841" s="21"/>
      <c r="F841" s="19"/>
      <c r="G841" s="19"/>
      <c r="H841" s="19"/>
      <c r="I841" s="19"/>
      <c r="J841" s="19"/>
      <c r="K841" s="19"/>
      <c r="L841" s="19"/>
      <c r="M841" s="19"/>
      <c r="N841" s="19"/>
      <c r="O841" s="19"/>
      <c r="P841" s="19"/>
      <c r="Q841" s="19"/>
      <c r="R841" s="19"/>
      <c r="S841" s="19"/>
      <c r="T841" s="19"/>
      <c r="U841" s="19"/>
      <c r="V841" s="19"/>
      <c r="W841" s="19"/>
      <c r="X841" s="19"/>
      <c r="Y841" s="19"/>
      <c r="Z841" s="19"/>
      <c r="AA841" s="19"/>
      <c r="AB841" s="21"/>
    </row>
    <row r="842" spans="1:28" ht="13.2">
      <c r="A842" s="20"/>
      <c r="B842" s="21"/>
      <c r="C842" s="21"/>
      <c r="D842" s="21"/>
      <c r="E842" s="21"/>
      <c r="F842" s="19"/>
      <c r="G842" s="19"/>
      <c r="H842" s="19"/>
      <c r="I842" s="19"/>
      <c r="J842" s="19"/>
      <c r="K842" s="19"/>
      <c r="L842" s="19"/>
      <c r="M842" s="19"/>
      <c r="N842" s="19"/>
      <c r="O842" s="19"/>
      <c r="P842" s="19"/>
      <c r="Q842" s="19"/>
      <c r="R842" s="19"/>
      <c r="S842" s="19"/>
      <c r="T842" s="19"/>
      <c r="U842" s="19"/>
      <c r="V842" s="19"/>
      <c r="W842" s="19"/>
      <c r="X842" s="19"/>
      <c r="Y842" s="19"/>
      <c r="Z842" s="19"/>
      <c r="AA842" s="19"/>
      <c r="AB842" s="21"/>
    </row>
    <row r="843" spans="1:28" ht="13.2">
      <c r="A843" s="20"/>
      <c r="B843" s="21"/>
      <c r="C843" s="21"/>
      <c r="D843" s="21"/>
      <c r="E843" s="21"/>
      <c r="F843" s="19"/>
      <c r="G843" s="19"/>
      <c r="H843" s="19"/>
      <c r="I843" s="19"/>
      <c r="J843" s="19"/>
      <c r="K843" s="19"/>
      <c r="L843" s="19"/>
      <c r="M843" s="19"/>
      <c r="N843" s="19"/>
      <c r="O843" s="19"/>
      <c r="P843" s="19"/>
      <c r="Q843" s="19"/>
      <c r="R843" s="19"/>
      <c r="S843" s="19"/>
      <c r="T843" s="19"/>
      <c r="U843" s="19"/>
      <c r="V843" s="19"/>
      <c r="W843" s="19"/>
      <c r="X843" s="19"/>
      <c r="Y843" s="19"/>
      <c r="Z843" s="19"/>
      <c r="AA843" s="19"/>
      <c r="AB843" s="21"/>
    </row>
    <row r="844" spans="1:28" ht="13.2">
      <c r="A844" s="20"/>
      <c r="B844" s="21"/>
      <c r="C844" s="21"/>
      <c r="D844" s="21"/>
      <c r="E844" s="21"/>
      <c r="F844" s="19"/>
      <c r="G844" s="19"/>
      <c r="H844" s="19"/>
      <c r="I844" s="19"/>
      <c r="J844" s="19"/>
      <c r="K844" s="19"/>
      <c r="L844" s="19"/>
      <c r="M844" s="19"/>
      <c r="N844" s="19"/>
      <c r="O844" s="19"/>
      <c r="P844" s="19"/>
      <c r="Q844" s="19"/>
      <c r="R844" s="19"/>
      <c r="S844" s="19"/>
      <c r="T844" s="19"/>
      <c r="U844" s="19"/>
      <c r="V844" s="19"/>
      <c r="W844" s="19"/>
      <c r="X844" s="19"/>
      <c r="Y844" s="19"/>
      <c r="Z844" s="19"/>
      <c r="AA844" s="19"/>
      <c r="AB844" s="21"/>
    </row>
    <row r="845" spans="1:28" ht="13.2">
      <c r="A845" s="20"/>
      <c r="B845" s="21"/>
      <c r="C845" s="21"/>
      <c r="D845" s="21"/>
      <c r="E845" s="21"/>
      <c r="F845" s="19"/>
      <c r="G845" s="19"/>
      <c r="H845" s="19"/>
      <c r="I845" s="19"/>
      <c r="J845" s="19"/>
      <c r="K845" s="19"/>
      <c r="L845" s="19"/>
      <c r="M845" s="19"/>
      <c r="N845" s="19"/>
      <c r="O845" s="19"/>
      <c r="P845" s="19"/>
      <c r="Q845" s="19"/>
      <c r="R845" s="19"/>
      <c r="S845" s="19"/>
      <c r="T845" s="19"/>
      <c r="U845" s="19"/>
      <c r="V845" s="19"/>
      <c r="W845" s="19"/>
      <c r="X845" s="19"/>
      <c r="Y845" s="19"/>
      <c r="Z845" s="19"/>
      <c r="AA845" s="19"/>
      <c r="AB845" s="21"/>
    </row>
    <row r="846" spans="1:28" ht="13.2">
      <c r="A846" s="20"/>
      <c r="B846" s="21"/>
      <c r="C846" s="21"/>
      <c r="D846" s="21"/>
      <c r="E846" s="21"/>
      <c r="F846" s="19"/>
      <c r="G846" s="19"/>
      <c r="H846" s="19"/>
      <c r="I846" s="19"/>
      <c r="J846" s="19"/>
      <c r="K846" s="19"/>
      <c r="L846" s="19"/>
      <c r="M846" s="19"/>
      <c r="N846" s="19"/>
      <c r="O846" s="19"/>
      <c r="P846" s="19"/>
      <c r="Q846" s="19"/>
      <c r="R846" s="19"/>
      <c r="S846" s="19"/>
      <c r="T846" s="19"/>
      <c r="U846" s="19"/>
      <c r="V846" s="19"/>
      <c r="W846" s="19"/>
      <c r="X846" s="19"/>
      <c r="Y846" s="19"/>
      <c r="Z846" s="19"/>
      <c r="AA846" s="19"/>
      <c r="AB846" s="21"/>
    </row>
    <row r="847" spans="1:28" ht="13.2">
      <c r="A847" s="20"/>
      <c r="B847" s="21"/>
      <c r="C847" s="21"/>
      <c r="D847" s="21"/>
      <c r="E847" s="21"/>
      <c r="F847" s="19"/>
      <c r="G847" s="19"/>
      <c r="H847" s="19"/>
      <c r="I847" s="19"/>
      <c r="J847" s="19"/>
      <c r="K847" s="19"/>
      <c r="L847" s="19"/>
      <c r="M847" s="19"/>
      <c r="N847" s="19"/>
      <c r="O847" s="19"/>
      <c r="P847" s="19"/>
      <c r="Q847" s="19"/>
      <c r="R847" s="19"/>
      <c r="S847" s="19"/>
      <c r="T847" s="19"/>
      <c r="U847" s="19"/>
      <c r="V847" s="19"/>
      <c r="W847" s="19"/>
      <c r="X847" s="19"/>
      <c r="Y847" s="19"/>
      <c r="Z847" s="19"/>
      <c r="AA847" s="19"/>
      <c r="AB847" s="21"/>
    </row>
    <row r="848" spans="1:28" ht="13.2">
      <c r="A848" s="20"/>
      <c r="B848" s="21"/>
      <c r="C848" s="21"/>
      <c r="D848" s="21"/>
      <c r="E848" s="21"/>
      <c r="F848" s="19"/>
      <c r="G848" s="19"/>
      <c r="H848" s="19"/>
      <c r="I848" s="19"/>
      <c r="J848" s="19"/>
      <c r="K848" s="19"/>
      <c r="L848" s="19"/>
      <c r="M848" s="19"/>
      <c r="N848" s="19"/>
      <c r="O848" s="19"/>
      <c r="P848" s="19"/>
      <c r="Q848" s="19"/>
      <c r="R848" s="19"/>
      <c r="S848" s="19"/>
      <c r="T848" s="19"/>
      <c r="U848" s="19"/>
      <c r="V848" s="19"/>
      <c r="W848" s="19"/>
      <c r="X848" s="19"/>
      <c r="Y848" s="19"/>
      <c r="Z848" s="19"/>
      <c r="AA848" s="19"/>
      <c r="AB848" s="21"/>
    </row>
    <row r="849" spans="1:28" ht="13.2">
      <c r="A849" s="20"/>
      <c r="B849" s="21"/>
      <c r="C849" s="21"/>
      <c r="D849" s="21"/>
      <c r="E849" s="21"/>
      <c r="F849" s="19"/>
      <c r="G849" s="19"/>
      <c r="H849" s="19"/>
      <c r="I849" s="19"/>
      <c r="J849" s="19"/>
      <c r="K849" s="19"/>
      <c r="L849" s="19"/>
      <c r="M849" s="19"/>
      <c r="N849" s="19"/>
      <c r="O849" s="19"/>
      <c r="P849" s="19"/>
      <c r="Q849" s="19"/>
      <c r="R849" s="19"/>
      <c r="S849" s="19"/>
      <c r="T849" s="19"/>
      <c r="U849" s="19"/>
      <c r="V849" s="19"/>
      <c r="W849" s="19"/>
      <c r="X849" s="19"/>
      <c r="Y849" s="19"/>
      <c r="Z849" s="19"/>
      <c r="AA849" s="19"/>
      <c r="AB849" s="21"/>
    </row>
    <row r="850" spans="1:28" ht="13.2">
      <c r="A850" s="20"/>
      <c r="B850" s="21"/>
      <c r="C850" s="21"/>
      <c r="D850" s="21"/>
      <c r="E850" s="21"/>
      <c r="F850" s="19"/>
      <c r="G850" s="19"/>
      <c r="H850" s="19"/>
      <c r="I850" s="19"/>
      <c r="J850" s="19"/>
      <c r="K850" s="19"/>
      <c r="L850" s="19"/>
      <c r="M850" s="19"/>
      <c r="N850" s="19"/>
      <c r="O850" s="19"/>
      <c r="P850" s="19"/>
      <c r="Q850" s="19"/>
      <c r="R850" s="19"/>
      <c r="S850" s="19"/>
      <c r="T850" s="19"/>
      <c r="U850" s="19"/>
      <c r="V850" s="19"/>
      <c r="W850" s="19"/>
      <c r="X850" s="19"/>
      <c r="Y850" s="19"/>
      <c r="Z850" s="19"/>
      <c r="AA850" s="19"/>
      <c r="AB850" s="21"/>
    </row>
    <row r="851" spans="1:28" ht="13.2">
      <c r="A851" s="20"/>
      <c r="B851" s="21"/>
      <c r="C851" s="21"/>
      <c r="D851" s="21"/>
      <c r="E851" s="21"/>
      <c r="F851" s="19"/>
      <c r="G851" s="19"/>
      <c r="H851" s="19"/>
      <c r="I851" s="19"/>
      <c r="J851" s="19"/>
      <c r="K851" s="19"/>
      <c r="L851" s="19"/>
      <c r="M851" s="19"/>
      <c r="N851" s="19"/>
      <c r="O851" s="19"/>
      <c r="P851" s="19"/>
      <c r="Q851" s="19"/>
      <c r="R851" s="19"/>
      <c r="S851" s="19"/>
      <c r="T851" s="19"/>
      <c r="U851" s="19"/>
      <c r="V851" s="19"/>
      <c r="W851" s="19"/>
      <c r="X851" s="19"/>
      <c r="Y851" s="19"/>
      <c r="Z851" s="19"/>
      <c r="AA851" s="19"/>
      <c r="AB851" s="21"/>
    </row>
    <row r="852" spans="1:28" ht="13.2">
      <c r="A852" s="20"/>
      <c r="B852" s="21"/>
      <c r="C852" s="21"/>
      <c r="D852" s="21"/>
      <c r="E852" s="21"/>
      <c r="F852" s="19"/>
      <c r="G852" s="19"/>
      <c r="H852" s="19"/>
      <c r="I852" s="19"/>
      <c r="J852" s="19"/>
      <c r="K852" s="19"/>
      <c r="L852" s="19"/>
      <c r="M852" s="19"/>
      <c r="N852" s="19"/>
      <c r="O852" s="19"/>
      <c r="P852" s="19"/>
      <c r="Q852" s="19"/>
      <c r="R852" s="19"/>
      <c r="S852" s="19"/>
      <c r="T852" s="19"/>
      <c r="U852" s="19"/>
      <c r="V852" s="19"/>
      <c r="W852" s="19"/>
      <c r="X852" s="19"/>
      <c r="Y852" s="19"/>
      <c r="Z852" s="19"/>
      <c r="AA852" s="19"/>
      <c r="AB852" s="21"/>
    </row>
    <row r="853" spans="1:28" ht="13.2">
      <c r="A853" s="20"/>
      <c r="B853" s="21"/>
      <c r="C853" s="21"/>
      <c r="D853" s="21"/>
      <c r="E853" s="21"/>
      <c r="F853" s="19"/>
      <c r="G853" s="19"/>
      <c r="H853" s="19"/>
      <c r="I853" s="19"/>
      <c r="J853" s="19"/>
      <c r="K853" s="19"/>
      <c r="L853" s="19"/>
      <c r="M853" s="19"/>
      <c r="N853" s="19"/>
      <c r="O853" s="19"/>
      <c r="P853" s="19"/>
      <c r="Q853" s="19"/>
      <c r="R853" s="19"/>
      <c r="S853" s="19"/>
      <c r="T853" s="19"/>
      <c r="U853" s="19"/>
      <c r="V853" s="19"/>
      <c r="W853" s="19"/>
      <c r="X853" s="19"/>
      <c r="Y853" s="19"/>
      <c r="Z853" s="19"/>
      <c r="AA853" s="19"/>
      <c r="AB853" s="21"/>
    </row>
    <row r="854" spans="1:28" ht="13.2">
      <c r="A854" s="20"/>
      <c r="B854" s="21"/>
      <c r="C854" s="21"/>
      <c r="D854" s="21"/>
      <c r="E854" s="21"/>
      <c r="F854" s="19"/>
      <c r="G854" s="19"/>
      <c r="H854" s="19"/>
      <c r="I854" s="19"/>
      <c r="J854" s="19"/>
      <c r="K854" s="19"/>
      <c r="L854" s="19"/>
      <c r="M854" s="19"/>
      <c r="N854" s="19"/>
      <c r="O854" s="19"/>
      <c r="P854" s="19"/>
      <c r="Q854" s="19"/>
      <c r="R854" s="19"/>
      <c r="S854" s="19"/>
      <c r="T854" s="19"/>
      <c r="U854" s="19"/>
      <c r="V854" s="19"/>
      <c r="W854" s="19"/>
      <c r="X854" s="19"/>
      <c r="Y854" s="19"/>
      <c r="Z854" s="19"/>
      <c r="AA854" s="19"/>
      <c r="AB854" s="21"/>
    </row>
    <row r="855" spans="1:28" ht="13.2">
      <c r="A855" s="20"/>
      <c r="B855" s="21"/>
      <c r="C855" s="21"/>
      <c r="D855" s="21"/>
      <c r="E855" s="21"/>
      <c r="F855" s="19"/>
      <c r="G855" s="19"/>
      <c r="H855" s="19"/>
      <c r="I855" s="19"/>
      <c r="J855" s="19"/>
      <c r="K855" s="19"/>
      <c r="L855" s="19"/>
      <c r="M855" s="19"/>
      <c r="N855" s="19"/>
      <c r="O855" s="19"/>
      <c r="P855" s="19"/>
      <c r="Q855" s="19"/>
      <c r="R855" s="19"/>
      <c r="S855" s="19"/>
      <c r="T855" s="19"/>
      <c r="U855" s="19"/>
      <c r="V855" s="19"/>
      <c r="W855" s="19"/>
      <c r="X855" s="19"/>
      <c r="Y855" s="19"/>
      <c r="Z855" s="19"/>
      <c r="AA855" s="19"/>
      <c r="AB855" s="21"/>
    </row>
    <row r="856" spans="1:28" ht="13.2">
      <c r="A856" s="20"/>
      <c r="B856" s="21"/>
      <c r="C856" s="21"/>
      <c r="D856" s="21"/>
      <c r="E856" s="21"/>
      <c r="F856" s="19"/>
      <c r="G856" s="19"/>
      <c r="H856" s="19"/>
      <c r="I856" s="19"/>
      <c r="J856" s="19"/>
      <c r="K856" s="19"/>
      <c r="L856" s="19"/>
      <c r="M856" s="19"/>
      <c r="N856" s="19"/>
      <c r="O856" s="19"/>
      <c r="P856" s="19"/>
      <c r="Q856" s="19"/>
      <c r="R856" s="19"/>
      <c r="S856" s="19"/>
      <c r="T856" s="19"/>
      <c r="U856" s="19"/>
      <c r="V856" s="19"/>
      <c r="W856" s="19"/>
      <c r="X856" s="19"/>
      <c r="Y856" s="19"/>
      <c r="Z856" s="19"/>
      <c r="AA856" s="19"/>
      <c r="AB856" s="21"/>
    </row>
    <row r="857" spans="1:28" ht="13.2">
      <c r="A857" s="20"/>
      <c r="B857" s="21"/>
      <c r="C857" s="21"/>
      <c r="D857" s="21"/>
      <c r="E857" s="21"/>
      <c r="F857" s="19"/>
      <c r="G857" s="19"/>
      <c r="H857" s="19"/>
      <c r="I857" s="19"/>
      <c r="J857" s="19"/>
      <c r="K857" s="19"/>
      <c r="L857" s="19"/>
      <c r="M857" s="19"/>
      <c r="N857" s="19"/>
      <c r="O857" s="19"/>
      <c r="P857" s="19"/>
      <c r="Q857" s="19"/>
      <c r="R857" s="19"/>
      <c r="S857" s="19"/>
      <c r="T857" s="19"/>
      <c r="U857" s="19"/>
      <c r="V857" s="19"/>
      <c r="W857" s="19"/>
      <c r="X857" s="19"/>
      <c r="Y857" s="19"/>
      <c r="Z857" s="19"/>
      <c r="AA857" s="19"/>
      <c r="AB857" s="21"/>
    </row>
    <row r="858" spans="1:28" ht="13.2">
      <c r="A858" s="20"/>
      <c r="B858" s="21"/>
      <c r="C858" s="21"/>
      <c r="D858" s="21"/>
      <c r="E858" s="21"/>
      <c r="F858" s="19"/>
      <c r="G858" s="19"/>
      <c r="H858" s="19"/>
      <c r="I858" s="19"/>
      <c r="J858" s="19"/>
      <c r="K858" s="19"/>
      <c r="L858" s="19"/>
      <c r="M858" s="19"/>
      <c r="N858" s="19"/>
      <c r="O858" s="19"/>
      <c r="P858" s="19"/>
      <c r="Q858" s="19"/>
      <c r="R858" s="19"/>
      <c r="S858" s="19"/>
      <c r="T858" s="19"/>
      <c r="U858" s="19"/>
      <c r="V858" s="19"/>
      <c r="W858" s="19"/>
      <c r="X858" s="19"/>
      <c r="Y858" s="19"/>
      <c r="Z858" s="19"/>
      <c r="AA858" s="19"/>
      <c r="AB858" s="21"/>
    </row>
    <row r="859" spans="1:28" ht="13.2">
      <c r="A859" s="20"/>
      <c r="B859" s="21"/>
      <c r="C859" s="21"/>
      <c r="D859" s="21"/>
      <c r="E859" s="21"/>
      <c r="F859" s="19"/>
      <c r="G859" s="19"/>
      <c r="H859" s="19"/>
      <c r="I859" s="19"/>
      <c r="J859" s="19"/>
      <c r="K859" s="19"/>
      <c r="L859" s="19"/>
      <c r="M859" s="19"/>
      <c r="N859" s="19"/>
      <c r="O859" s="19"/>
      <c r="P859" s="19"/>
      <c r="Q859" s="19"/>
      <c r="R859" s="19"/>
      <c r="S859" s="19"/>
      <c r="T859" s="19"/>
      <c r="U859" s="19"/>
      <c r="V859" s="19"/>
      <c r="W859" s="19"/>
      <c r="X859" s="19"/>
      <c r="Y859" s="19"/>
      <c r="Z859" s="19"/>
      <c r="AA859" s="19"/>
      <c r="AB859" s="21"/>
    </row>
    <row r="860" spans="1:28" ht="13.2">
      <c r="A860" s="20"/>
      <c r="B860" s="21"/>
      <c r="C860" s="21"/>
      <c r="D860" s="21"/>
      <c r="E860" s="21"/>
      <c r="F860" s="19"/>
      <c r="G860" s="19"/>
      <c r="H860" s="19"/>
      <c r="I860" s="19"/>
      <c r="J860" s="19"/>
      <c r="K860" s="19"/>
      <c r="L860" s="19"/>
      <c r="M860" s="19"/>
      <c r="N860" s="19"/>
      <c r="O860" s="19"/>
      <c r="P860" s="19"/>
      <c r="Q860" s="19"/>
      <c r="R860" s="19"/>
      <c r="S860" s="19"/>
      <c r="T860" s="19"/>
      <c r="U860" s="19"/>
      <c r="V860" s="19"/>
      <c r="W860" s="19"/>
      <c r="X860" s="19"/>
      <c r="Y860" s="19"/>
      <c r="Z860" s="19"/>
      <c r="AA860" s="19"/>
      <c r="AB860" s="21"/>
    </row>
    <row r="861" spans="1:28" ht="13.2">
      <c r="A861" s="20"/>
      <c r="B861" s="21"/>
      <c r="C861" s="21"/>
      <c r="D861" s="21"/>
      <c r="E861" s="21"/>
      <c r="F861" s="19"/>
      <c r="G861" s="19"/>
      <c r="H861" s="19"/>
      <c r="I861" s="19"/>
      <c r="J861" s="19"/>
      <c r="K861" s="19"/>
      <c r="L861" s="19"/>
      <c r="M861" s="19"/>
      <c r="N861" s="19"/>
      <c r="O861" s="19"/>
      <c r="P861" s="19"/>
      <c r="Q861" s="19"/>
      <c r="R861" s="19"/>
      <c r="S861" s="19"/>
      <c r="T861" s="19"/>
      <c r="U861" s="19"/>
      <c r="V861" s="19"/>
      <c r="W861" s="19"/>
      <c r="X861" s="19"/>
      <c r="Y861" s="19"/>
      <c r="Z861" s="19"/>
      <c r="AA861" s="19"/>
      <c r="AB861" s="21"/>
    </row>
    <row r="862" spans="1:28" ht="13.2">
      <c r="A862" s="20"/>
      <c r="B862" s="21"/>
      <c r="C862" s="21"/>
      <c r="D862" s="21"/>
      <c r="E862" s="21"/>
      <c r="F862" s="19"/>
      <c r="G862" s="19"/>
      <c r="H862" s="19"/>
      <c r="I862" s="19"/>
      <c r="J862" s="19"/>
      <c r="K862" s="19"/>
      <c r="L862" s="19"/>
      <c r="M862" s="19"/>
      <c r="N862" s="19"/>
      <c r="O862" s="19"/>
      <c r="P862" s="19"/>
      <c r="Q862" s="19"/>
      <c r="R862" s="19"/>
      <c r="S862" s="19"/>
      <c r="T862" s="19"/>
      <c r="U862" s="19"/>
      <c r="V862" s="19"/>
      <c r="W862" s="19"/>
      <c r="X862" s="19"/>
      <c r="Y862" s="19"/>
      <c r="Z862" s="19"/>
      <c r="AA862" s="19"/>
      <c r="AB862" s="21"/>
    </row>
    <row r="863" spans="1:28" ht="13.2">
      <c r="A863" s="20"/>
      <c r="B863" s="21"/>
      <c r="C863" s="21"/>
      <c r="D863" s="21"/>
      <c r="E863" s="21"/>
      <c r="F863" s="19"/>
      <c r="G863" s="19"/>
      <c r="H863" s="19"/>
      <c r="I863" s="19"/>
      <c r="J863" s="19"/>
      <c r="K863" s="19"/>
      <c r="L863" s="19"/>
      <c r="M863" s="19"/>
      <c r="N863" s="19"/>
      <c r="O863" s="19"/>
      <c r="P863" s="19"/>
      <c r="Q863" s="19"/>
      <c r="R863" s="19"/>
      <c r="S863" s="19"/>
      <c r="T863" s="19"/>
      <c r="U863" s="19"/>
      <c r="V863" s="19"/>
      <c r="W863" s="19"/>
      <c r="X863" s="19"/>
      <c r="Y863" s="19"/>
      <c r="Z863" s="19"/>
      <c r="AA863" s="19"/>
      <c r="AB863" s="21"/>
    </row>
    <row r="864" spans="1:28" ht="13.2">
      <c r="A864" s="20"/>
      <c r="B864" s="21"/>
      <c r="C864" s="21"/>
      <c r="D864" s="21"/>
      <c r="E864" s="21"/>
      <c r="F864" s="19"/>
      <c r="G864" s="19"/>
      <c r="H864" s="19"/>
      <c r="I864" s="19"/>
      <c r="J864" s="19"/>
      <c r="K864" s="19"/>
      <c r="L864" s="19"/>
      <c r="M864" s="19"/>
      <c r="N864" s="19"/>
      <c r="O864" s="19"/>
      <c r="P864" s="19"/>
      <c r="Q864" s="19"/>
      <c r="R864" s="19"/>
      <c r="S864" s="19"/>
      <c r="T864" s="19"/>
      <c r="U864" s="19"/>
      <c r="V864" s="19"/>
      <c r="W864" s="19"/>
      <c r="X864" s="19"/>
      <c r="Y864" s="19"/>
      <c r="Z864" s="19"/>
      <c r="AA864" s="19"/>
      <c r="AB864" s="21"/>
    </row>
    <row r="865" spans="1:28" ht="13.2">
      <c r="A865" s="20"/>
      <c r="B865" s="21"/>
      <c r="C865" s="21"/>
      <c r="D865" s="21"/>
      <c r="E865" s="21"/>
      <c r="F865" s="19"/>
      <c r="G865" s="19"/>
      <c r="H865" s="19"/>
      <c r="I865" s="19"/>
      <c r="J865" s="19"/>
      <c r="K865" s="19"/>
      <c r="L865" s="19"/>
      <c r="M865" s="19"/>
      <c r="N865" s="19"/>
      <c r="O865" s="19"/>
      <c r="P865" s="19"/>
      <c r="Q865" s="19"/>
      <c r="R865" s="19"/>
      <c r="S865" s="19"/>
      <c r="T865" s="19"/>
      <c r="U865" s="19"/>
      <c r="V865" s="19"/>
      <c r="W865" s="19"/>
      <c r="X865" s="19"/>
      <c r="Y865" s="19"/>
      <c r="Z865" s="19"/>
      <c r="AA865" s="19"/>
      <c r="AB865" s="21"/>
    </row>
    <row r="866" spans="1:28" ht="13.2">
      <c r="A866" s="20"/>
      <c r="B866" s="21"/>
      <c r="C866" s="21"/>
      <c r="D866" s="21"/>
      <c r="E866" s="21"/>
      <c r="F866" s="19"/>
      <c r="G866" s="19"/>
      <c r="H866" s="19"/>
      <c r="I866" s="19"/>
      <c r="J866" s="19"/>
      <c r="K866" s="19"/>
      <c r="L866" s="19"/>
      <c r="M866" s="19"/>
      <c r="N866" s="19"/>
      <c r="O866" s="19"/>
      <c r="P866" s="19"/>
      <c r="Q866" s="19"/>
      <c r="R866" s="19"/>
      <c r="S866" s="19"/>
      <c r="T866" s="19"/>
      <c r="U866" s="19"/>
      <c r="V866" s="19"/>
      <c r="W866" s="19"/>
      <c r="X866" s="19"/>
      <c r="Y866" s="19"/>
      <c r="Z866" s="19"/>
      <c r="AA866" s="19"/>
      <c r="AB866" s="21"/>
    </row>
    <row r="867" spans="1:28" ht="13.2">
      <c r="A867" s="20"/>
      <c r="B867" s="21"/>
      <c r="C867" s="21"/>
      <c r="D867" s="21"/>
      <c r="E867" s="21"/>
      <c r="F867" s="19"/>
      <c r="G867" s="19"/>
      <c r="H867" s="19"/>
      <c r="I867" s="19"/>
      <c r="J867" s="19"/>
      <c r="K867" s="19"/>
      <c r="L867" s="19"/>
      <c r="M867" s="19"/>
      <c r="N867" s="19"/>
      <c r="O867" s="19"/>
      <c r="P867" s="19"/>
      <c r="Q867" s="19"/>
      <c r="R867" s="19"/>
      <c r="S867" s="19"/>
      <c r="T867" s="19"/>
      <c r="U867" s="19"/>
      <c r="V867" s="19"/>
      <c r="W867" s="19"/>
      <c r="X867" s="19"/>
      <c r="Y867" s="19"/>
      <c r="Z867" s="19"/>
      <c r="AA867" s="19"/>
      <c r="AB867" s="21"/>
    </row>
    <row r="868" spans="1:28" ht="13.2">
      <c r="A868" s="20"/>
      <c r="B868" s="21"/>
      <c r="C868" s="21"/>
      <c r="D868" s="21"/>
      <c r="E868" s="21"/>
      <c r="F868" s="19"/>
      <c r="G868" s="19"/>
      <c r="H868" s="19"/>
      <c r="I868" s="19"/>
      <c r="J868" s="19"/>
      <c r="K868" s="19"/>
      <c r="L868" s="19"/>
      <c r="M868" s="19"/>
      <c r="N868" s="19"/>
      <c r="O868" s="19"/>
      <c r="P868" s="19"/>
      <c r="Q868" s="19"/>
      <c r="R868" s="19"/>
      <c r="S868" s="19"/>
      <c r="T868" s="19"/>
      <c r="U868" s="19"/>
      <c r="V868" s="19"/>
      <c r="W868" s="19"/>
      <c r="X868" s="19"/>
      <c r="Y868" s="19"/>
      <c r="Z868" s="19"/>
      <c r="AA868" s="19"/>
      <c r="AB868" s="21"/>
    </row>
    <row r="869" spans="1:28" ht="13.2">
      <c r="A869" s="20"/>
      <c r="B869" s="21"/>
      <c r="C869" s="21"/>
      <c r="D869" s="21"/>
      <c r="E869" s="21"/>
      <c r="F869" s="19"/>
      <c r="G869" s="19"/>
      <c r="H869" s="19"/>
      <c r="I869" s="19"/>
      <c r="J869" s="19"/>
      <c r="K869" s="19"/>
      <c r="L869" s="19"/>
      <c r="M869" s="19"/>
      <c r="N869" s="19"/>
      <c r="O869" s="19"/>
      <c r="P869" s="19"/>
      <c r="Q869" s="19"/>
      <c r="R869" s="19"/>
      <c r="S869" s="19"/>
      <c r="T869" s="19"/>
      <c r="U869" s="19"/>
      <c r="V869" s="19"/>
      <c r="W869" s="19"/>
      <c r="X869" s="19"/>
      <c r="Y869" s="19"/>
      <c r="Z869" s="19"/>
      <c r="AA869" s="19"/>
      <c r="AB869" s="21"/>
    </row>
    <row r="870" spans="1:28" ht="13.2">
      <c r="A870" s="20"/>
      <c r="B870" s="21"/>
      <c r="C870" s="21"/>
      <c r="D870" s="21"/>
      <c r="E870" s="21"/>
      <c r="F870" s="19"/>
      <c r="G870" s="19"/>
      <c r="H870" s="19"/>
      <c r="I870" s="19"/>
      <c r="J870" s="19"/>
      <c r="K870" s="19"/>
      <c r="L870" s="19"/>
      <c r="M870" s="19"/>
      <c r="N870" s="19"/>
      <c r="O870" s="19"/>
      <c r="P870" s="19"/>
      <c r="Q870" s="19"/>
      <c r="R870" s="19"/>
      <c r="S870" s="19"/>
      <c r="T870" s="19"/>
      <c r="U870" s="19"/>
      <c r="V870" s="19"/>
      <c r="W870" s="19"/>
      <c r="X870" s="19"/>
      <c r="Y870" s="19"/>
      <c r="Z870" s="19"/>
      <c r="AA870" s="19"/>
      <c r="AB870" s="21"/>
    </row>
    <row r="871" spans="1:28" ht="13.2">
      <c r="A871" s="20"/>
      <c r="B871" s="21"/>
      <c r="C871" s="21"/>
      <c r="D871" s="21"/>
      <c r="E871" s="21"/>
      <c r="F871" s="19"/>
      <c r="G871" s="19"/>
      <c r="H871" s="19"/>
      <c r="I871" s="19"/>
      <c r="J871" s="19"/>
      <c r="K871" s="19"/>
      <c r="L871" s="19"/>
      <c r="M871" s="19"/>
      <c r="N871" s="19"/>
      <c r="O871" s="19"/>
      <c r="P871" s="19"/>
      <c r="Q871" s="19"/>
      <c r="R871" s="19"/>
      <c r="S871" s="19"/>
      <c r="T871" s="19"/>
      <c r="U871" s="19"/>
      <c r="V871" s="19"/>
      <c r="W871" s="19"/>
      <c r="X871" s="19"/>
      <c r="Y871" s="19"/>
      <c r="Z871" s="19"/>
      <c r="AA871" s="19"/>
      <c r="AB871" s="21"/>
    </row>
    <row r="872" spans="1:28" ht="13.2">
      <c r="A872" s="20"/>
      <c r="B872" s="21"/>
      <c r="C872" s="21"/>
      <c r="D872" s="21"/>
      <c r="E872" s="21"/>
      <c r="F872" s="19"/>
      <c r="G872" s="19"/>
      <c r="H872" s="19"/>
      <c r="I872" s="19"/>
      <c r="J872" s="19"/>
      <c r="K872" s="19"/>
      <c r="L872" s="19"/>
      <c r="M872" s="19"/>
      <c r="N872" s="19"/>
      <c r="O872" s="19"/>
      <c r="P872" s="19"/>
      <c r="Q872" s="19"/>
      <c r="R872" s="19"/>
      <c r="S872" s="19"/>
      <c r="T872" s="19"/>
      <c r="U872" s="19"/>
      <c r="V872" s="19"/>
      <c r="W872" s="19"/>
      <c r="X872" s="19"/>
      <c r="Y872" s="19"/>
      <c r="Z872" s="19"/>
      <c r="AA872" s="19"/>
      <c r="AB872" s="21"/>
    </row>
    <row r="873" spans="1:28" ht="13.2">
      <c r="A873" s="20"/>
      <c r="B873" s="21"/>
      <c r="C873" s="21"/>
      <c r="D873" s="21"/>
      <c r="E873" s="21"/>
      <c r="F873" s="19"/>
      <c r="G873" s="19"/>
      <c r="H873" s="19"/>
      <c r="I873" s="19"/>
      <c r="J873" s="19"/>
      <c r="K873" s="19"/>
      <c r="L873" s="19"/>
      <c r="M873" s="19"/>
      <c r="N873" s="19"/>
      <c r="O873" s="19"/>
      <c r="P873" s="19"/>
      <c r="Q873" s="19"/>
      <c r="R873" s="19"/>
      <c r="S873" s="19"/>
      <c r="T873" s="19"/>
      <c r="U873" s="19"/>
      <c r="V873" s="19"/>
      <c r="W873" s="19"/>
      <c r="X873" s="19"/>
      <c r="Y873" s="19"/>
      <c r="Z873" s="19"/>
      <c r="AA873" s="19"/>
      <c r="AB873" s="21"/>
    </row>
    <row r="874" spans="1:28" ht="13.2">
      <c r="A874" s="20"/>
      <c r="B874" s="21"/>
      <c r="C874" s="21"/>
      <c r="D874" s="21"/>
      <c r="E874" s="21"/>
      <c r="F874" s="19"/>
      <c r="G874" s="19"/>
      <c r="H874" s="19"/>
      <c r="I874" s="19"/>
      <c r="J874" s="19"/>
      <c r="K874" s="19"/>
      <c r="L874" s="19"/>
      <c r="M874" s="19"/>
      <c r="N874" s="19"/>
      <c r="O874" s="19"/>
      <c r="P874" s="19"/>
      <c r="Q874" s="19"/>
      <c r="R874" s="19"/>
      <c r="S874" s="19"/>
      <c r="T874" s="19"/>
      <c r="U874" s="19"/>
      <c r="V874" s="19"/>
      <c r="W874" s="19"/>
      <c r="X874" s="19"/>
      <c r="Y874" s="19"/>
      <c r="Z874" s="19"/>
      <c r="AA874" s="19"/>
      <c r="AB874" s="21"/>
    </row>
    <row r="875" spans="1:28" ht="13.2">
      <c r="A875" s="20"/>
      <c r="B875" s="21"/>
      <c r="C875" s="21"/>
      <c r="D875" s="21"/>
      <c r="E875" s="21"/>
      <c r="F875" s="19"/>
      <c r="G875" s="19"/>
      <c r="H875" s="19"/>
      <c r="I875" s="19"/>
      <c r="J875" s="19"/>
      <c r="K875" s="19"/>
      <c r="L875" s="19"/>
      <c r="M875" s="19"/>
      <c r="N875" s="19"/>
      <c r="O875" s="19"/>
      <c r="P875" s="19"/>
      <c r="Q875" s="19"/>
      <c r="R875" s="19"/>
      <c r="S875" s="19"/>
      <c r="T875" s="19"/>
      <c r="U875" s="19"/>
      <c r="V875" s="19"/>
      <c r="W875" s="19"/>
      <c r="X875" s="19"/>
      <c r="Y875" s="19"/>
      <c r="Z875" s="19"/>
      <c r="AA875" s="19"/>
      <c r="AB875" s="21"/>
    </row>
    <row r="876" spans="1:28" ht="13.2">
      <c r="A876" s="20"/>
      <c r="B876" s="21"/>
      <c r="C876" s="21"/>
      <c r="D876" s="21"/>
      <c r="E876" s="21"/>
      <c r="F876" s="19"/>
      <c r="G876" s="19"/>
      <c r="H876" s="19"/>
      <c r="I876" s="19"/>
      <c r="J876" s="19"/>
      <c r="K876" s="19"/>
      <c r="L876" s="19"/>
      <c r="M876" s="19"/>
      <c r="N876" s="19"/>
      <c r="O876" s="19"/>
      <c r="P876" s="19"/>
      <c r="Q876" s="19"/>
      <c r="R876" s="19"/>
      <c r="S876" s="19"/>
      <c r="T876" s="19"/>
      <c r="U876" s="19"/>
      <c r="V876" s="19"/>
      <c r="W876" s="19"/>
      <c r="X876" s="19"/>
      <c r="Y876" s="19"/>
      <c r="Z876" s="19"/>
      <c r="AA876" s="19"/>
      <c r="AB876" s="21"/>
    </row>
    <row r="877" spans="1:28" ht="13.2">
      <c r="A877" s="20"/>
      <c r="B877" s="21"/>
      <c r="C877" s="21"/>
      <c r="D877" s="21"/>
      <c r="E877" s="21"/>
      <c r="F877" s="19"/>
      <c r="G877" s="19"/>
      <c r="H877" s="19"/>
      <c r="I877" s="19"/>
      <c r="J877" s="19"/>
      <c r="K877" s="19"/>
      <c r="L877" s="19"/>
      <c r="M877" s="19"/>
      <c r="N877" s="19"/>
      <c r="O877" s="19"/>
      <c r="P877" s="19"/>
      <c r="Q877" s="19"/>
      <c r="R877" s="19"/>
      <c r="S877" s="19"/>
      <c r="T877" s="19"/>
      <c r="U877" s="19"/>
      <c r="V877" s="19"/>
      <c r="W877" s="19"/>
      <c r="X877" s="19"/>
      <c r="Y877" s="19"/>
      <c r="Z877" s="19"/>
      <c r="AA877" s="19"/>
      <c r="AB877" s="21"/>
    </row>
    <row r="878" spans="1:28" ht="13.2">
      <c r="A878" s="20"/>
      <c r="B878" s="21"/>
      <c r="C878" s="21"/>
      <c r="D878" s="21"/>
      <c r="E878" s="21"/>
      <c r="F878" s="19"/>
      <c r="G878" s="19"/>
      <c r="H878" s="19"/>
      <c r="I878" s="19"/>
      <c r="J878" s="19"/>
      <c r="K878" s="19"/>
      <c r="L878" s="19"/>
      <c r="M878" s="19"/>
      <c r="N878" s="19"/>
      <c r="O878" s="19"/>
      <c r="P878" s="19"/>
      <c r="Q878" s="19"/>
      <c r="R878" s="19"/>
      <c r="S878" s="19"/>
      <c r="T878" s="19"/>
      <c r="U878" s="19"/>
      <c r="V878" s="19"/>
      <c r="W878" s="19"/>
      <c r="X878" s="19"/>
      <c r="Y878" s="19"/>
      <c r="Z878" s="19"/>
      <c r="AA878" s="19"/>
      <c r="AB878" s="21"/>
    </row>
    <row r="879" spans="1:28" ht="13.2">
      <c r="A879" s="20"/>
      <c r="B879" s="21"/>
      <c r="C879" s="21"/>
      <c r="D879" s="21"/>
      <c r="E879" s="21"/>
      <c r="F879" s="19"/>
      <c r="G879" s="19"/>
      <c r="H879" s="19"/>
      <c r="I879" s="19"/>
      <c r="J879" s="19"/>
      <c r="K879" s="19"/>
      <c r="L879" s="19"/>
      <c r="M879" s="19"/>
      <c r="N879" s="19"/>
      <c r="O879" s="19"/>
      <c r="P879" s="19"/>
      <c r="Q879" s="19"/>
      <c r="R879" s="19"/>
      <c r="S879" s="19"/>
      <c r="T879" s="19"/>
      <c r="U879" s="19"/>
      <c r="V879" s="19"/>
      <c r="W879" s="19"/>
      <c r="X879" s="19"/>
      <c r="Y879" s="19"/>
      <c r="Z879" s="19"/>
      <c r="AA879" s="19"/>
      <c r="AB879" s="21"/>
    </row>
    <row r="880" spans="1:28" ht="13.2">
      <c r="A880" s="20"/>
      <c r="B880" s="21"/>
      <c r="C880" s="21"/>
      <c r="D880" s="21"/>
      <c r="E880" s="21"/>
      <c r="F880" s="19"/>
      <c r="G880" s="19"/>
      <c r="H880" s="19"/>
      <c r="I880" s="19"/>
      <c r="J880" s="19"/>
      <c r="K880" s="19"/>
      <c r="L880" s="19"/>
      <c r="M880" s="19"/>
      <c r="N880" s="19"/>
      <c r="O880" s="19"/>
      <c r="P880" s="19"/>
      <c r="Q880" s="19"/>
      <c r="R880" s="19"/>
      <c r="S880" s="19"/>
      <c r="T880" s="19"/>
      <c r="U880" s="19"/>
      <c r="V880" s="19"/>
      <c r="W880" s="19"/>
      <c r="X880" s="19"/>
      <c r="Y880" s="19"/>
      <c r="Z880" s="19"/>
      <c r="AA880" s="19"/>
      <c r="AB880" s="21"/>
    </row>
    <row r="881" spans="1:28" ht="13.2">
      <c r="A881" s="20"/>
      <c r="B881" s="21"/>
      <c r="C881" s="21"/>
      <c r="D881" s="21"/>
      <c r="E881" s="21"/>
      <c r="F881" s="19"/>
      <c r="G881" s="19"/>
      <c r="H881" s="19"/>
      <c r="I881" s="19"/>
      <c r="J881" s="19"/>
      <c r="K881" s="19"/>
      <c r="L881" s="19"/>
      <c r="M881" s="19"/>
      <c r="N881" s="19"/>
      <c r="O881" s="19"/>
      <c r="P881" s="19"/>
      <c r="Q881" s="19"/>
      <c r="R881" s="19"/>
      <c r="S881" s="19"/>
      <c r="T881" s="19"/>
      <c r="U881" s="19"/>
      <c r="V881" s="19"/>
      <c r="W881" s="19"/>
      <c r="X881" s="19"/>
      <c r="Y881" s="19"/>
      <c r="Z881" s="19"/>
      <c r="AA881" s="19"/>
      <c r="AB881" s="21"/>
    </row>
    <row r="882" spans="1:28" ht="13.2">
      <c r="A882" s="20"/>
      <c r="B882" s="21"/>
      <c r="C882" s="21"/>
      <c r="D882" s="21"/>
      <c r="E882" s="21"/>
      <c r="F882" s="19"/>
      <c r="G882" s="19"/>
      <c r="H882" s="19"/>
      <c r="I882" s="19"/>
      <c r="J882" s="19"/>
      <c r="K882" s="19"/>
      <c r="L882" s="19"/>
      <c r="M882" s="19"/>
      <c r="N882" s="19"/>
      <c r="O882" s="19"/>
      <c r="P882" s="19"/>
      <c r="Q882" s="19"/>
      <c r="R882" s="19"/>
      <c r="S882" s="19"/>
      <c r="T882" s="19"/>
      <c r="U882" s="19"/>
      <c r="V882" s="19"/>
      <c r="W882" s="19"/>
      <c r="X882" s="19"/>
      <c r="Y882" s="19"/>
      <c r="Z882" s="19"/>
      <c r="AA882" s="19"/>
      <c r="AB882" s="21"/>
    </row>
    <row r="883" spans="1:28" ht="13.2">
      <c r="A883" s="20"/>
      <c r="B883" s="21"/>
      <c r="C883" s="21"/>
      <c r="D883" s="21"/>
      <c r="E883" s="21"/>
      <c r="F883" s="19"/>
      <c r="G883" s="19"/>
      <c r="H883" s="19"/>
      <c r="I883" s="19"/>
      <c r="J883" s="19"/>
      <c r="K883" s="19"/>
      <c r="L883" s="19"/>
      <c r="M883" s="19"/>
      <c r="N883" s="19"/>
      <c r="O883" s="19"/>
      <c r="P883" s="19"/>
      <c r="Q883" s="19"/>
      <c r="R883" s="19"/>
      <c r="S883" s="19"/>
      <c r="T883" s="19"/>
      <c r="U883" s="19"/>
      <c r="V883" s="19"/>
      <c r="W883" s="19"/>
      <c r="X883" s="19"/>
      <c r="Y883" s="19"/>
      <c r="Z883" s="19"/>
      <c r="AA883" s="19"/>
      <c r="AB883" s="21"/>
    </row>
    <row r="884" spans="1:28" ht="13.2">
      <c r="A884" s="20"/>
      <c r="B884" s="21"/>
      <c r="C884" s="21"/>
      <c r="D884" s="21"/>
      <c r="E884" s="21"/>
      <c r="F884" s="19"/>
      <c r="G884" s="19"/>
      <c r="H884" s="19"/>
      <c r="I884" s="19"/>
      <c r="J884" s="19"/>
      <c r="K884" s="19"/>
      <c r="L884" s="19"/>
      <c r="M884" s="19"/>
      <c r="N884" s="19"/>
      <c r="O884" s="19"/>
      <c r="P884" s="19"/>
      <c r="Q884" s="19"/>
      <c r="R884" s="19"/>
      <c r="S884" s="19"/>
      <c r="T884" s="19"/>
      <c r="U884" s="19"/>
      <c r="V884" s="19"/>
      <c r="W884" s="19"/>
      <c r="X884" s="19"/>
      <c r="Y884" s="19"/>
      <c r="Z884" s="19"/>
      <c r="AA884" s="19"/>
      <c r="AB884" s="21"/>
    </row>
    <row r="885" spans="1:28" ht="13.2">
      <c r="A885" s="20"/>
      <c r="B885" s="21"/>
      <c r="C885" s="21"/>
      <c r="D885" s="21"/>
      <c r="E885" s="21"/>
      <c r="F885" s="19"/>
      <c r="G885" s="19"/>
      <c r="H885" s="19"/>
      <c r="I885" s="19"/>
      <c r="J885" s="19"/>
      <c r="K885" s="19"/>
      <c r="L885" s="19"/>
      <c r="M885" s="19"/>
      <c r="N885" s="19"/>
      <c r="O885" s="19"/>
      <c r="P885" s="19"/>
      <c r="Q885" s="19"/>
      <c r="R885" s="19"/>
      <c r="S885" s="19"/>
      <c r="T885" s="19"/>
      <c r="U885" s="19"/>
      <c r="V885" s="19"/>
      <c r="W885" s="19"/>
      <c r="X885" s="19"/>
      <c r="Y885" s="19"/>
      <c r="Z885" s="19"/>
      <c r="AA885" s="19"/>
      <c r="AB885" s="21"/>
    </row>
    <row r="886" spans="1:28" ht="13.2">
      <c r="A886" s="20"/>
      <c r="B886" s="21"/>
      <c r="C886" s="21"/>
      <c r="D886" s="21"/>
      <c r="E886" s="21"/>
      <c r="F886" s="19"/>
      <c r="G886" s="19"/>
      <c r="H886" s="19"/>
      <c r="I886" s="19"/>
      <c r="J886" s="19"/>
      <c r="K886" s="19"/>
      <c r="L886" s="19"/>
      <c r="M886" s="19"/>
      <c r="N886" s="19"/>
      <c r="O886" s="19"/>
      <c r="P886" s="19"/>
      <c r="Q886" s="19"/>
      <c r="R886" s="19"/>
      <c r="S886" s="19"/>
      <c r="T886" s="19"/>
      <c r="U886" s="19"/>
      <c r="V886" s="19"/>
      <c r="W886" s="19"/>
      <c r="X886" s="19"/>
      <c r="Y886" s="19"/>
      <c r="Z886" s="19"/>
      <c r="AA886" s="19"/>
      <c r="AB886" s="21"/>
    </row>
    <row r="887" spans="1:28" ht="13.2">
      <c r="A887" s="20"/>
      <c r="B887" s="21"/>
      <c r="C887" s="21"/>
      <c r="D887" s="21"/>
      <c r="E887" s="21"/>
      <c r="F887" s="19"/>
      <c r="G887" s="19"/>
      <c r="H887" s="19"/>
      <c r="I887" s="19"/>
      <c r="J887" s="19"/>
      <c r="K887" s="19"/>
      <c r="L887" s="19"/>
      <c r="M887" s="19"/>
      <c r="N887" s="19"/>
      <c r="O887" s="19"/>
      <c r="P887" s="19"/>
      <c r="Q887" s="19"/>
      <c r="R887" s="19"/>
      <c r="S887" s="19"/>
      <c r="T887" s="19"/>
      <c r="U887" s="19"/>
      <c r="V887" s="19"/>
      <c r="W887" s="19"/>
      <c r="X887" s="19"/>
      <c r="Y887" s="19"/>
      <c r="Z887" s="19"/>
      <c r="AA887" s="19"/>
      <c r="AB887" s="21"/>
    </row>
    <row r="888" spans="1:28" ht="13.2">
      <c r="A888" s="20"/>
      <c r="B888" s="21"/>
      <c r="C888" s="21"/>
      <c r="D888" s="21"/>
      <c r="E888" s="21"/>
      <c r="F888" s="19"/>
      <c r="G888" s="19"/>
      <c r="H888" s="19"/>
      <c r="I888" s="19"/>
      <c r="J888" s="19"/>
      <c r="K888" s="19"/>
      <c r="L888" s="19"/>
      <c r="M888" s="19"/>
      <c r="N888" s="19"/>
      <c r="O888" s="19"/>
      <c r="P888" s="19"/>
      <c r="Q888" s="19"/>
      <c r="R888" s="19"/>
      <c r="S888" s="19"/>
      <c r="T888" s="19"/>
      <c r="U888" s="19"/>
      <c r="V888" s="19"/>
      <c r="W888" s="19"/>
      <c r="X888" s="19"/>
      <c r="Y888" s="19"/>
      <c r="Z888" s="19"/>
      <c r="AA888" s="19"/>
      <c r="AB888" s="21"/>
    </row>
    <row r="889" spans="1:28" ht="13.2">
      <c r="A889" s="20"/>
      <c r="B889" s="21"/>
      <c r="C889" s="21"/>
      <c r="D889" s="21"/>
      <c r="E889" s="21"/>
      <c r="F889" s="19"/>
      <c r="G889" s="19"/>
      <c r="H889" s="19"/>
      <c r="I889" s="19"/>
      <c r="J889" s="19"/>
      <c r="K889" s="19"/>
      <c r="L889" s="19"/>
      <c r="M889" s="19"/>
      <c r="N889" s="19"/>
      <c r="O889" s="19"/>
      <c r="P889" s="19"/>
      <c r="Q889" s="19"/>
      <c r="R889" s="19"/>
      <c r="S889" s="19"/>
      <c r="T889" s="19"/>
      <c r="U889" s="19"/>
      <c r="V889" s="19"/>
      <c r="W889" s="19"/>
      <c r="X889" s="19"/>
      <c r="Y889" s="19"/>
      <c r="Z889" s="19"/>
      <c r="AA889" s="19"/>
      <c r="AB889" s="21"/>
    </row>
    <row r="890" spans="1:28" ht="13.2">
      <c r="A890" s="20"/>
      <c r="B890" s="21"/>
      <c r="C890" s="21"/>
      <c r="D890" s="21"/>
      <c r="E890" s="21"/>
      <c r="F890" s="19"/>
      <c r="G890" s="19"/>
      <c r="H890" s="19"/>
      <c r="I890" s="19"/>
      <c r="J890" s="19"/>
      <c r="K890" s="19"/>
      <c r="L890" s="19"/>
      <c r="M890" s="19"/>
      <c r="N890" s="19"/>
      <c r="O890" s="19"/>
      <c r="P890" s="19"/>
      <c r="Q890" s="19"/>
      <c r="R890" s="19"/>
      <c r="S890" s="19"/>
      <c r="T890" s="19"/>
      <c r="U890" s="19"/>
      <c r="V890" s="19"/>
      <c r="W890" s="19"/>
      <c r="X890" s="19"/>
      <c r="Y890" s="19"/>
      <c r="Z890" s="19"/>
      <c r="AA890" s="19"/>
      <c r="AB890" s="21"/>
    </row>
    <row r="891" spans="1:28" ht="13.2">
      <c r="A891" s="20"/>
      <c r="B891" s="21"/>
      <c r="C891" s="21"/>
      <c r="D891" s="21"/>
      <c r="E891" s="21"/>
      <c r="F891" s="19"/>
      <c r="G891" s="19"/>
      <c r="H891" s="19"/>
      <c r="I891" s="19"/>
      <c r="J891" s="19"/>
      <c r="K891" s="19"/>
      <c r="L891" s="19"/>
      <c r="M891" s="19"/>
      <c r="N891" s="19"/>
      <c r="O891" s="19"/>
      <c r="P891" s="19"/>
      <c r="Q891" s="19"/>
      <c r="R891" s="19"/>
      <c r="S891" s="19"/>
      <c r="T891" s="19"/>
      <c r="U891" s="19"/>
      <c r="V891" s="19"/>
      <c r="W891" s="19"/>
      <c r="X891" s="19"/>
      <c r="Y891" s="19"/>
      <c r="Z891" s="19"/>
      <c r="AA891" s="19"/>
      <c r="AB891" s="21"/>
    </row>
    <row r="892" spans="1:28" ht="13.2">
      <c r="A892" s="20"/>
      <c r="B892" s="21"/>
      <c r="C892" s="21"/>
      <c r="D892" s="21"/>
      <c r="E892" s="21"/>
      <c r="F892" s="19"/>
      <c r="G892" s="19"/>
      <c r="H892" s="19"/>
      <c r="I892" s="19"/>
      <c r="J892" s="19"/>
      <c r="K892" s="19"/>
      <c r="L892" s="19"/>
      <c r="M892" s="19"/>
      <c r="N892" s="19"/>
      <c r="O892" s="19"/>
      <c r="P892" s="19"/>
      <c r="Q892" s="19"/>
      <c r="R892" s="19"/>
      <c r="S892" s="19"/>
      <c r="T892" s="19"/>
      <c r="U892" s="19"/>
      <c r="V892" s="19"/>
      <c r="W892" s="19"/>
      <c r="X892" s="19"/>
      <c r="Y892" s="19"/>
      <c r="Z892" s="19"/>
      <c r="AA892" s="19"/>
      <c r="AB892" s="21"/>
    </row>
    <row r="893" spans="1:28" ht="13.2">
      <c r="A893" s="20"/>
      <c r="B893" s="21"/>
      <c r="C893" s="21"/>
      <c r="D893" s="21"/>
      <c r="E893" s="21"/>
      <c r="F893" s="19"/>
      <c r="G893" s="19"/>
      <c r="H893" s="19"/>
      <c r="I893" s="19"/>
      <c r="J893" s="19"/>
      <c r="K893" s="19"/>
      <c r="L893" s="19"/>
      <c r="M893" s="19"/>
      <c r="N893" s="19"/>
      <c r="O893" s="19"/>
      <c r="P893" s="19"/>
      <c r="Q893" s="19"/>
      <c r="R893" s="19"/>
      <c r="S893" s="19"/>
      <c r="T893" s="19"/>
      <c r="U893" s="19"/>
      <c r="V893" s="19"/>
      <c r="W893" s="19"/>
      <c r="X893" s="19"/>
      <c r="Y893" s="19"/>
      <c r="Z893" s="19"/>
      <c r="AA893" s="19"/>
      <c r="AB893" s="21"/>
    </row>
    <row r="894" spans="1:28" ht="13.2">
      <c r="A894" s="20"/>
      <c r="B894" s="21"/>
      <c r="C894" s="21"/>
      <c r="D894" s="21"/>
      <c r="E894" s="21"/>
      <c r="F894" s="19"/>
      <c r="G894" s="19"/>
      <c r="H894" s="19"/>
      <c r="I894" s="19"/>
      <c r="J894" s="19"/>
      <c r="K894" s="19"/>
      <c r="L894" s="19"/>
      <c r="M894" s="19"/>
      <c r="N894" s="19"/>
      <c r="O894" s="19"/>
      <c r="P894" s="19"/>
      <c r="Q894" s="19"/>
      <c r="R894" s="19"/>
      <c r="S894" s="19"/>
      <c r="T894" s="19"/>
      <c r="U894" s="19"/>
      <c r="V894" s="19"/>
      <c r="W894" s="19"/>
      <c r="X894" s="19"/>
      <c r="Y894" s="19"/>
      <c r="Z894" s="19"/>
      <c r="AA894" s="19"/>
      <c r="AB894" s="21"/>
    </row>
    <row r="895" spans="1:28" ht="13.2">
      <c r="A895" s="20"/>
      <c r="B895" s="21"/>
      <c r="C895" s="21"/>
      <c r="D895" s="21"/>
      <c r="E895" s="21"/>
      <c r="F895" s="19"/>
      <c r="G895" s="19"/>
      <c r="H895" s="19"/>
      <c r="I895" s="19"/>
      <c r="J895" s="19"/>
      <c r="K895" s="19"/>
      <c r="L895" s="19"/>
      <c r="M895" s="19"/>
      <c r="N895" s="19"/>
      <c r="O895" s="19"/>
      <c r="P895" s="19"/>
      <c r="Q895" s="19"/>
      <c r="R895" s="19"/>
      <c r="S895" s="19"/>
      <c r="T895" s="19"/>
      <c r="U895" s="19"/>
      <c r="V895" s="19"/>
      <c r="W895" s="19"/>
      <c r="X895" s="19"/>
      <c r="Y895" s="19"/>
      <c r="Z895" s="19"/>
      <c r="AA895" s="19"/>
      <c r="AB895" s="21"/>
    </row>
    <row r="896" spans="1:28" ht="13.2">
      <c r="A896" s="20"/>
      <c r="B896" s="21"/>
      <c r="C896" s="21"/>
      <c r="D896" s="21"/>
      <c r="E896" s="21"/>
      <c r="F896" s="19"/>
      <c r="G896" s="19"/>
      <c r="H896" s="19"/>
      <c r="I896" s="19"/>
      <c r="J896" s="19"/>
      <c r="K896" s="19"/>
      <c r="L896" s="19"/>
      <c r="M896" s="19"/>
      <c r="N896" s="19"/>
      <c r="O896" s="19"/>
      <c r="P896" s="19"/>
      <c r="Q896" s="19"/>
      <c r="R896" s="19"/>
      <c r="S896" s="19"/>
      <c r="T896" s="19"/>
      <c r="U896" s="19"/>
      <c r="V896" s="19"/>
      <c r="W896" s="19"/>
      <c r="X896" s="19"/>
      <c r="Y896" s="19"/>
      <c r="Z896" s="19"/>
      <c r="AA896" s="19"/>
      <c r="AB896" s="21"/>
    </row>
    <row r="897" spans="1:28" ht="13.2">
      <c r="A897" s="20"/>
      <c r="B897" s="21"/>
      <c r="C897" s="21"/>
      <c r="D897" s="21"/>
      <c r="E897" s="21"/>
      <c r="F897" s="19"/>
      <c r="G897" s="19"/>
      <c r="H897" s="19"/>
      <c r="I897" s="19"/>
      <c r="J897" s="19"/>
      <c r="K897" s="19"/>
      <c r="L897" s="19"/>
      <c r="M897" s="19"/>
      <c r="N897" s="19"/>
      <c r="O897" s="19"/>
      <c r="P897" s="19"/>
      <c r="Q897" s="19"/>
      <c r="R897" s="19"/>
      <c r="S897" s="19"/>
      <c r="T897" s="19"/>
      <c r="U897" s="19"/>
      <c r="V897" s="19"/>
      <c r="W897" s="19"/>
      <c r="X897" s="19"/>
      <c r="Y897" s="19"/>
      <c r="Z897" s="19"/>
      <c r="AA897" s="19"/>
      <c r="AB897" s="21"/>
    </row>
    <row r="898" spans="1:28" ht="13.2">
      <c r="A898" s="20"/>
      <c r="B898" s="21"/>
      <c r="C898" s="21"/>
      <c r="D898" s="21"/>
      <c r="E898" s="21"/>
      <c r="F898" s="19"/>
      <c r="G898" s="19"/>
      <c r="H898" s="19"/>
      <c r="I898" s="19"/>
      <c r="J898" s="19"/>
      <c r="K898" s="19"/>
      <c r="L898" s="19"/>
      <c r="M898" s="19"/>
      <c r="N898" s="19"/>
      <c r="O898" s="19"/>
      <c r="P898" s="19"/>
      <c r="Q898" s="19"/>
      <c r="R898" s="19"/>
      <c r="S898" s="19"/>
      <c r="T898" s="19"/>
      <c r="U898" s="19"/>
      <c r="V898" s="19"/>
      <c r="W898" s="19"/>
      <c r="X898" s="19"/>
      <c r="Y898" s="19"/>
      <c r="Z898" s="19"/>
      <c r="AA898" s="19"/>
      <c r="AB898" s="21"/>
    </row>
    <row r="899" spans="1:28" ht="13.2">
      <c r="A899" s="20"/>
      <c r="B899" s="21"/>
      <c r="C899" s="21"/>
      <c r="D899" s="21"/>
      <c r="E899" s="21"/>
      <c r="F899" s="19"/>
      <c r="G899" s="19"/>
      <c r="H899" s="19"/>
      <c r="I899" s="19"/>
      <c r="J899" s="19"/>
      <c r="K899" s="19"/>
      <c r="L899" s="19"/>
      <c r="M899" s="19"/>
      <c r="N899" s="19"/>
      <c r="O899" s="19"/>
      <c r="P899" s="19"/>
      <c r="Q899" s="19"/>
      <c r="R899" s="19"/>
      <c r="S899" s="19"/>
      <c r="T899" s="19"/>
      <c r="U899" s="19"/>
      <c r="V899" s="19"/>
      <c r="W899" s="19"/>
      <c r="X899" s="19"/>
      <c r="Y899" s="19"/>
      <c r="Z899" s="19"/>
      <c r="AA899" s="19"/>
      <c r="AB899" s="21"/>
    </row>
    <row r="900" spans="1:28" ht="13.2">
      <c r="A900" s="20"/>
      <c r="B900" s="21"/>
      <c r="C900" s="21"/>
      <c r="D900" s="21"/>
      <c r="E900" s="21"/>
      <c r="F900" s="19"/>
      <c r="G900" s="19"/>
      <c r="H900" s="19"/>
      <c r="I900" s="19"/>
      <c r="J900" s="19"/>
      <c r="K900" s="19"/>
      <c r="L900" s="19"/>
      <c r="M900" s="19"/>
      <c r="N900" s="19"/>
      <c r="O900" s="19"/>
      <c r="P900" s="19"/>
      <c r="Q900" s="19"/>
      <c r="R900" s="19"/>
      <c r="S900" s="19"/>
      <c r="T900" s="19"/>
      <c r="U900" s="19"/>
      <c r="V900" s="19"/>
      <c r="W900" s="19"/>
      <c r="X900" s="19"/>
      <c r="Y900" s="19"/>
      <c r="Z900" s="19"/>
      <c r="AA900" s="19"/>
      <c r="AB900" s="21"/>
    </row>
    <row r="901" spans="1:28" ht="13.2">
      <c r="A901" s="20"/>
      <c r="B901" s="21"/>
      <c r="C901" s="21"/>
      <c r="D901" s="21"/>
      <c r="E901" s="21"/>
      <c r="F901" s="19"/>
      <c r="G901" s="19"/>
      <c r="H901" s="19"/>
      <c r="I901" s="19"/>
      <c r="J901" s="19"/>
      <c r="K901" s="19"/>
      <c r="L901" s="19"/>
      <c r="M901" s="19"/>
      <c r="N901" s="19"/>
      <c r="O901" s="19"/>
      <c r="P901" s="19"/>
      <c r="Q901" s="19"/>
      <c r="R901" s="19"/>
      <c r="S901" s="19"/>
      <c r="T901" s="19"/>
      <c r="U901" s="19"/>
      <c r="V901" s="19"/>
      <c r="W901" s="19"/>
      <c r="X901" s="19"/>
      <c r="Y901" s="19"/>
      <c r="Z901" s="19"/>
      <c r="AA901" s="19"/>
      <c r="AB901" s="21"/>
    </row>
    <row r="902" spans="1:28" ht="13.2">
      <c r="A902" s="20"/>
      <c r="B902" s="21"/>
      <c r="C902" s="21"/>
      <c r="D902" s="21"/>
      <c r="E902" s="21"/>
      <c r="F902" s="19"/>
      <c r="G902" s="19"/>
      <c r="H902" s="19"/>
      <c r="I902" s="19"/>
      <c r="J902" s="19"/>
      <c r="K902" s="19"/>
      <c r="L902" s="19"/>
      <c r="M902" s="19"/>
      <c r="N902" s="19"/>
      <c r="O902" s="19"/>
      <c r="P902" s="19"/>
      <c r="Q902" s="19"/>
      <c r="R902" s="19"/>
      <c r="S902" s="19"/>
      <c r="T902" s="19"/>
      <c r="U902" s="19"/>
      <c r="V902" s="19"/>
      <c r="W902" s="19"/>
      <c r="X902" s="19"/>
      <c r="Y902" s="19"/>
      <c r="Z902" s="19"/>
      <c r="AA902" s="19"/>
      <c r="AB902" s="21"/>
    </row>
    <row r="903" spans="1:28" ht="13.2">
      <c r="A903" s="20"/>
      <c r="B903" s="21"/>
      <c r="C903" s="21"/>
      <c r="D903" s="21"/>
      <c r="E903" s="21"/>
      <c r="F903" s="19"/>
      <c r="G903" s="19"/>
      <c r="H903" s="19"/>
      <c r="I903" s="19"/>
      <c r="J903" s="19"/>
      <c r="K903" s="19"/>
      <c r="L903" s="19"/>
      <c r="M903" s="19"/>
      <c r="N903" s="19"/>
      <c r="O903" s="19"/>
      <c r="P903" s="19"/>
      <c r="Q903" s="19"/>
      <c r="R903" s="19"/>
      <c r="S903" s="19"/>
      <c r="T903" s="19"/>
      <c r="U903" s="19"/>
      <c r="V903" s="19"/>
      <c r="W903" s="19"/>
      <c r="X903" s="19"/>
      <c r="Y903" s="19"/>
      <c r="Z903" s="19"/>
      <c r="AA903" s="19"/>
      <c r="AB903" s="21"/>
    </row>
    <row r="904" spans="1:28" ht="13.2">
      <c r="A904" s="20"/>
      <c r="B904" s="21"/>
      <c r="C904" s="21"/>
      <c r="D904" s="21"/>
      <c r="E904" s="21"/>
      <c r="F904" s="19"/>
      <c r="G904" s="19"/>
      <c r="H904" s="19"/>
      <c r="I904" s="19"/>
      <c r="J904" s="19"/>
      <c r="K904" s="19"/>
      <c r="L904" s="19"/>
      <c r="M904" s="19"/>
      <c r="N904" s="19"/>
      <c r="O904" s="19"/>
      <c r="P904" s="19"/>
      <c r="Q904" s="19"/>
      <c r="R904" s="19"/>
      <c r="S904" s="19"/>
      <c r="T904" s="19"/>
      <c r="U904" s="19"/>
      <c r="V904" s="19"/>
      <c r="W904" s="19"/>
      <c r="X904" s="19"/>
      <c r="Y904" s="19"/>
      <c r="Z904" s="19"/>
      <c r="AA904" s="19"/>
      <c r="AB904" s="21"/>
    </row>
    <row r="905" spans="1:28" ht="13.2">
      <c r="A905" s="20"/>
      <c r="B905" s="21"/>
      <c r="C905" s="21"/>
      <c r="D905" s="21"/>
      <c r="E905" s="21"/>
      <c r="F905" s="19"/>
      <c r="G905" s="19"/>
      <c r="H905" s="19"/>
      <c r="I905" s="19"/>
      <c r="J905" s="19"/>
      <c r="K905" s="19"/>
      <c r="L905" s="19"/>
      <c r="M905" s="19"/>
      <c r="N905" s="19"/>
      <c r="O905" s="19"/>
      <c r="P905" s="19"/>
      <c r="Q905" s="19"/>
      <c r="R905" s="19"/>
      <c r="S905" s="19"/>
      <c r="T905" s="19"/>
      <c r="U905" s="19"/>
      <c r="V905" s="19"/>
      <c r="W905" s="19"/>
      <c r="X905" s="19"/>
      <c r="Y905" s="19"/>
      <c r="Z905" s="19"/>
      <c r="AA905" s="19"/>
      <c r="AB905" s="21"/>
    </row>
    <row r="906" spans="1:28" ht="13.2">
      <c r="A906" s="20"/>
      <c r="B906" s="21"/>
      <c r="C906" s="21"/>
      <c r="D906" s="21"/>
      <c r="E906" s="21"/>
      <c r="F906" s="19"/>
      <c r="G906" s="19"/>
      <c r="H906" s="19"/>
      <c r="I906" s="19"/>
      <c r="J906" s="19"/>
      <c r="K906" s="19"/>
      <c r="L906" s="19"/>
      <c r="M906" s="19"/>
      <c r="N906" s="19"/>
      <c r="O906" s="19"/>
      <c r="P906" s="19"/>
      <c r="Q906" s="19"/>
      <c r="R906" s="19"/>
      <c r="S906" s="19"/>
      <c r="T906" s="19"/>
      <c r="U906" s="19"/>
      <c r="V906" s="19"/>
      <c r="W906" s="19"/>
      <c r="X906" s="19"/>
      <c r="Y906" s="19"/>
      <c r="Z906" s="19"/>
      <c r="AA906" s="19"/>
      <c r="AB906" s="21"/>
    </row>
    <row r="907" spans="1:28" ht="13.2">
      <c r="A907" s="20"/>
      <c r="B907" s="21"/>
      <c r="C907" s="21"/>
      <c r="D907" s="21"/>
      <c r="E907" s="21"/>
      <c r="F907" s="19"/>
      <c r="G907" s="19"/>
      <c r="H907" s="19"/>
      <c r="I907" s="19"/>
      <c r="J907" s="19"/>
      <c r="K907" s="19"/>
      <c r="L907" s="19"/>
      <c r="M907" s="19"/>
      <c r="N907" s="19"/>
      <c r="O907" s="19"/>
      <c r="P907" s="19"/>
      <c r="Q907" s="19"/>
      <c r="R907" s="19"/>
      <c r="S907" s="19"/>
      <c r="T907" s="19"/>
      <c r="U907" s="19"/>
      <c r="V907" s="19"/>
      <c r="W907" s="19"/>
      <c r="X907" s="19"/>
      <c r="Y907" s="19"/>
      <c r="Z907" s="19"/>
      <c r="AA907" s="19"/>
      <c r="AB907" s="21"/>
    </row>
    <row r="908" spans="1:28" ht="13.2">
      <c r="A908" s="20"/>
      <c r="B908" s="21"/>
      <c r="C908" s="21"/>
      <c r="D908" s="21"/>
      <c r="E908" s="21"/>
      <c r="F908" s="19"/>
      <c r="G908" s="19"/>
      <c r="H908" s="19"/>
      <c r="I908" s="19"/>
      <c r="J908" s="19"/>
      <c r="K908" s="19"/>
      <c r="L908" s="19"/>
      <c r="M908" s="19"/>
      <c r="N908" s="19"/>
      <c r="O908" s="19"/>
      <c r="P908" s="19"/>
      <c r="Q908" s="19"/>
      <c r="R908" s="19"/>
      <c r="S908" s="19"/>
      <c r="T908" s="19"/>
      <c r="U908" s="19"/>
      <c r="V908" s="19"/>
      <c r="W908" s="19"/>
      <c r="X908" s="19"/>
      <c r="Y908" s="19"/>
      <c r="Z908" s="19"/>
      <c r="AA908" s="19"/>
      <c r="AB908" s="21"/>
    </row>
    <row r="909" spans="1:28" ht="13.2">
      <c r="A909" s="20"/>
      <c r="B909" s="21"/>
      <c r="C909" s="21"/>
      <c r="D909" s="21"/>
      <c r="E909" s="21"/>
      <c r="F909" s="19"/>
      <c r="G909" s="19"/>
      <c r="H909" s="19"/>
      <c r="I909" s="19"/>
      <c r="J909" s="19"/>
      <c r="K909" s="19"/>
      <c r="L909" s="19"/>
      <c r="M909" s="19"/>
      <c r="N909" s="19"/>
      <c r="O909" s="19"/>
      <c r="P909" s="19"/>
      <c r="Q909" s="19"/>
      <c r="R909" s="19"/>
      <c r="S909" s="19"/>
      <c r="T909" s="19"/>
      <c r="U909" s="19"/>
      <c r="V909" s="19"/>
      <c r="W909" s="19"/>
      <c r="X909" s="19"/>
      <c r="Y909" s="19"/>
      <c r="Z909" s="19"/>
      <c r="AA909" s="19"/>
      <c r="AB909" s="21"/>
    </row>
    <row r="910" spans="1:28" ht="13.2">
      <c r="A910" s="20"/>
      <c r="B910" s="21"/>
      <c r="C910" s="21"/>
      <c r="D910" s="21"/>
      <c r="E910" s="21"/>
      <c r="F910" s="19"/>
      <c r="G910" s="19"/>
      <c r="H910" s="19"/>
      <c r="I910" s="19"/>
      <c r="J910" s="19"/>
      <c r="K910" s="19"/>
      <c r="L910" s="19"/>
      <c r="M910" s="19"/>
      <c r="N910" s="19"/>
      <c r="O910" s="19"/>
      <c r="P910" s="19"/>
      <c r="Q910" s="19"/>
      <c r="R910" s="19"/>
      <c r="S910" s="19"/>
      <c r="T910" s="19"/>
      <c r="U910" s="19"/>
      <c r="V910" s="19"/>
      <c r="W910" s="19"/>
      <c r="X910" s="19"/>
      <c r="Y910" s="19"/>
      <c r="Z910" s="19"/>
      <c r="AA910" s="19"/>
      <c r="AB910" s="21"/>
    </row>
    <row r="911" spans="1:28" ht="13.2">
      <c r="A911" s="20"/>
      <c r="B911" s="21"/>
      <c r="C911" s="21"/>
      <c r="D911" s="21"/>
      <c r="E911" s="21"/>
      <c r="F911" s="19"/>
      <c r="G911" s="19"/>
      <c r="H911" s="19"/>
      <c r="I911" s="19"/>
      <c r="J911" s="19"/>
      <c r="K911" s="19"/>
      <c r="L911" s="19"/>
      <c r="M911" s="19"/>
      <c r="N911" s="19"/>
      <c r="O911" s="19"/>
      <c r="P911" s="19"/>
      <c r="Q911" s="19"/>
      <c r="R911" s="19"/>
      <c r="S911" s="19"/>
      <c r="T911" s="19"/>
      <c r="U911" s="19"/>
      <c r="V911" s="19"/>
      <c r="W911" s="19"/>
      <c r="X911" s="19"/>
      <c r="Y911" s="19"/>
      <c r="Z911" s="19"/>
      <c r="AA911" s="19"/>
      <c r="AB911" s="21"/>
    </row>
    <row r="912" spans="1:28" ht="13.2">
      <c r="A912" s="20"/>
      <c r="B912" s="21"/>
      <c r="C912" s="21"/>
      <c r="D912" s="21"/>
      <c r="E912" s="21"/>
      <c r="F912" s="19"/>
      <c r="G912" s="19"/>
      <c r="H912" s="19"/>
      <c r="I912" s="19"/>
      <c r="J912" s="19"/>
      <c r="K912" s="19"/>
      <c r="L912" s="19"/>
      <c r="M912" s="19"/>
      <c r="N912" s="19"/>
      <c r="O912" s="19"/>
      <c r="P912" s="19"/>
      <c r="Q912" s="19"/>
      <c r="R912" s="19"/>
      <c r="S912" s="19"/>
      <c r="T912" s="19"/>
      <c r="U912" s="19"/>
      <c r="V912" s="19"/>
      <c r="W912" s="19"/>
      <c r="X912" s="19"/>
      <c r="Y912" s="19"/>
      <c r="Z912" s="19"/>
      <c r="AA912" s="19"/>
      <c r="AB912" s="21"/>
    </row>
    <row r="913" spans="1:28" ht="13.2">
      <c r="A913" s="20"/>
      <c r="B913" s="21"/>
      <c r="C913" s="21"/>
      <c r="D913" s="21"/>
      <c r="E913" s="21"/>
      <c r="F913" s="19"/>
      <c r="G913" s="19"/>
      <c r="H913" s="19"/>
      <c r="I913" s="19"/>
      <c r="J913" s="19"/>
      <c r="K913" s="19"/>
      <c r="L913" s="19"/>
      <c r="M913" s="19"/>
      <c r="N913" s="19"/>
      <c r="O913" s="19"/>
      <c r="P913" s="19"/>
      <c r="Q913" s="19"/>
      <c r="R913" s="19"/>
      <c r="S913" s="19"/>
      <c r="T913" s="19"/>
      <c r="U913" s="19"/>
      <c r="V913" s="19"/>
      <c r="W913" s="19"/>
      <c r="X913" s="19"/>
      <c r="Y913" s="19"/>
      <c r="Z913" s="19"/>
      <c r="AA913" s="19"/>
      <c r="AB913" s="21"/>
    </row>
    <row r="914" spans="1:28" ht="13.2">
      <c r="A914" s="20"/>
      <c r="B914" s="21"/>
      <c r="C914" s="21"/>
      <c r="D914" s="21"/>
      <c r="E914" s="21"/>
      <c r="F914" s="19"/>
      <c r="G914" s="19"/>
      <c r="H914" s="19"/>
      <c r="I914" s="19"/>
      <c r="J914" s="19"/>
      <c r="K914" s="19"/>
      <c r="L914" s="19"/>
      <c r="M914" s="19"/>
      <c r="N914" s="19"/>
      <c r="O914" s="19"/>
      <c r="P914" s="19"/>
      <c r="Q914" s="19"/>
      <c r="R914" s="19"/>
      <c r="S914" s="19"/>
      <c r="T914" s="19"/>
      <c r="U914" s="19"/>
      <c r="V914" s="19"/>
      <c r="W914" s="19"/>
      <c r="X914" s="19"/>
      <c r="Y914" s="19"/>
      <c r="Z914" s="19"/>
      <c r="AA914" s="19"/>
      <c r="AB914" s="21"/>
    </row>
    <row r="915" spans="1:28" ht="13.2">
      <c r="A915" s="20"/>
      <c r="B915" s="21"/>
      <c r="C915" s="21"/>
      <c r="D915" s="21"/>
      <c r="E915" s="21"/>
      <c r="F915" s="19"/>
      <c r="G915" s="19"/>
      <c r="H915" s="19"/>
      <c r="I915" s="19"/>
      <c r="J915" s="19"/>
      <c r="K915" s="19"/>
      <c r="L915" s="19"/>
      <c r="M915" s="19"/>
      <c r="N915" s="19"/>
      <c r="O915" s="19"/>
      <c r="P915" s="19"/>
      <c r="Q915" s="19"/>
      <c r="R915" s="19"/>
      <c r="S915" s="19"/>
      <c r="T915" s="19"/>
      <c r="U915" s="19"/>
      <c r="V915" s="19"/>
      <c r="W915" s="19"/>
      <c r="X915" s="19"/>
      <c r="Y915" s="19"/>
      <c r="Z915" s="19"/>
      <c r="AA915" s="19"/>
      <c r="AB915" s="21"/>
    </row>
    <row r="916" spans="1:28" ht="13.2">
      <c r="A916" s="20"/>
      <c r="B916" s="21"/>
      <c r="C916" s="21"/>
      <c r="D916" s="21"/>
      <c r="E916" s="21"/>
      <c r="F916" s="19"/>
      <c r="G916" s="19"/>
      <c r="H916" s="19"/>
      <c r="I916" s="19"/>
      <c r="J916" s="19"/>
      <c r="K916" s="19"/>
      <c r="L916" s="19"/>
      <c r="M916" s="19"/>
      <c r="N916" s="19"/>
      <c r="O916" s="19"/>
      <c r="P916" s="19"/>
      <c r="Q916" s="19"/>
      <c r="R916" s="19"/>
      <c r="S916" s="19"/>
      <c r="T916" s="19"/>
      <c r="U916" s="19"/>
      <c r="V916" s="19"/>
      <c r="W916" s="19"/>
      <c r="X916" s="19"/>
      <c r="Y916" s="19"/>
      <c r="Z916" s="19"/>
      <c r="AA916" s="19"/>
      <c r="AB916" s="21"/>
    </row>
    <row r="917" spans="1:28" ht="13.2">
      <c r="A917" s="20"/>
      <c r="B917" s="21"/>
      <c r="C917" s="21"/>
      <c r="D917" s="21"/>
      <c r="E917" s="21"/>
      <c r="F917" s="19"/>
      <c r="G917" s="19"/>
      <c r="H917" s="19"/>
      <c r="I917" s="19"/>
      <c r="J917" s="19"/>
      <c r="K917" s="19"/>
      <c r="L917" s="19"/>
      <c r="M917" s="19"/>
      <c r="N917" s="19"/>
      <c r="O917" s="19"/>
      <c r="P917" s="19"/>
      <c r="Q917" s="19"/>
      <c r="R917" s="19"/>
      <c r="S917" s="19"/>
      <c r="T917" s="19"/>
      <c r="U917" s="19"/>
      <c r="V917" s="19"/>
      <c r="W917" s="19"/>
      <c r="X917" s="19"/>
      <c r="Y917" s="19"/>
      <c r="Z917" s="19"/>
      <c r="AA917" s="19"/>
      <c r="AB917" s="21"/>
    </row>
    <row r="918" spans="1:28" ht="13.2">
      <c r="A918" s="20"/>
      <c r="B918" s="21"/>
      <c r="C918" s="21"/>
      <c r="D918" s="21"/>
      <c r="E918" s="21"/>
      <c r="F918" s="19"/>
      <c r="G918" s="19"/>
      <c r="H918" s="19"/>
      <c r="I918" s="19"/>
      <c r="J918" s="19"/>
      <c r="K918" s="19"/>
      <c r="L918" s="19"/>
      <c r="M918" s="19"/>
      <c r="N918" s="19"/>
      <c r="O918" s="19"/>
      <c r="P918" s="19"/>
      <c r="Q918" s="19"/>
      <c r="R918" s="19"/>
      <c r="S918" s="19"/>
      <c r="T918" s="19"/>
      <c r="U918" s="19"/>
      <c r="V918" s="19"/>
      <c r="W918" s="19"/>
      <c r="X918" s="19"/>
      <c r="Y918" s="19"/>
      <c r="Z918" s="19"/>
      <c r="AA918" s="19"/>
      <c r="AB918" s="21"/>
    </row>
    <row r="919" spans="1:28" ht="13.2">
      <c r="A919" s="20"/>
      <c r="B919" s="21"/>
      <c r="C919" s="21"/>
      <c r="D919" s="21"/>
      <c r="E919" s="21"/>
      <c r="F919" s="19"/>
      <c r="G919" s="19"/>
      <c r="H919" s="19"/>
      <c r="I919" s="19"/>
      <c r="J919" s="19"/>
      <c r="K919" s="19"/>
      <c r="L919" s="19"/>
      <c r="M919" s="19"/>
      <c r="N919" s="19"/>
      <c r="O919" s="19"/>
      <c r="P919" s="19"/>
      <c r="Q919" s="19"/>
      <c r="R919" s="19"/>
      <c r="S919" s="19"/>
      <c r="T919" s="19"/>
      <c r="U919" s="19"/>
      <c r="V919" s="19"/>
      <c r="W919" s="19"/>
      <c r="X919" s="19"/>
      <c r="Y919" s="19"/>
      <c r="Z919" s="19"/>
      <c r="AA919" s="19"/>
      <c r="AB919" s="21"/>
    </row>
    <row r="920" spans="1:28" ht="13.2">
      <c r="A920" s="20"/>
      <c r="B920" s="21"/>
      <c r="C920" s="21"/>
      <c r="D920" s="21"/>
      <c r="E920" s="21"/>
      <c r="F920" s="19"/>
      <c r="G920" s="19"/>
      <c r="H920" s="19"/>
      <c r="I920" s="19"/>
      <c r="J920" s="19"/>
      <c r="K920" s="19"/>
      <c r="L920" s="19"/>
      <c r="M920" s="19"/>
      <c r="N920" s="19"/>
      <c r="O920" s="19"/>
      <c r="P920" s="19"/>
      <c r="Q920" s="19"/>
      <c r="R920" s="19"/>
      <c r="S920" s="19"/>
      <c r="T920" s="19"/>
      <c r="U920" s="19"/>
      <c r="V920" s="19"/>
      <c r="W920" s="19"/>
      <c r="X920" s="19"/>
      <c r="Y920" s="19"/>
      <c r="Z920" s="19"/>
      <c r="AA920" s="19"/>
      <c r="AB920" s="21"/>
    </row>
    <row r="921" spans="1:28" ht="13.2">
      <c r="A921" s="20"/>
      <c r="B921" s="21"/>
      <c r="C921" s="21"/>
      <c r="D921" s="21"/>
      <c r="E921" s="21"/>
      <c r="F921" s="19"/>
      <c r="G921" s="19"/>
      <c r="H921" s="19"/>
      <c r="I921" s="19"/>
      <c r="J921" s="19"/>
      <c r="K921" s="19"/>
      <c r="L921" s="19"/>
      <c r="M921" s="19"/>
      <c r="N921" s="19"/>
      <c r="O921" s="19"/>
      <c r="P921" s="19"/>
      <c r="Q921" s="19"/>
      <c r="R921" s="19"/>
      <c r="S921" s="19"/>
      <c r="T921" s="19"/>
      <c r="U921" s="19"/>
      <c r="V921" s="19"/>
      <c r="W921" s="19"/>
      <c r="X921" s="19"/>
      <c r="Y921" s="19"/>
      <c r="Z921" s="19"/>
      <c r="AA921" s="19"/>
      <c r="AB921" s="21"/>
    </row>
    <row r="922" spans="1:28" ht="13.2">
      <c r="A922" s="20"/>
      <c r="B922" s="21"/>
      <c r="C922" s="21"/>
      <c r="D922" s="21"/>
      <c r="E922" s="21"/>
      <c r="F922" s="19"/>
      <c r="G922" s="19"/>
      <c r="H922" s="19"/>
      <c r="I922" s="19"/>
      <c r="J922" s="19"/>
      <c r="K922" s="19"/>
      <c r="L922" s="19"/>
      <c r="M922" s="19"/>
      <c r="N922" s="19"/>
      <c r="O922" s="19"/>
      <c r="P922" s="19"/>
      <c r="Q922" s="19"/>
      <c r="R922" s="19"/>
      <c r="S922" s="19"/>
      <c r="T922" s="19"/>
      <c r="U922" s="19"/>
      <c r="V922" s="19"/>
      <c r="W922" s="19"/>
      <c r="X922" s="19"/>
      <c r="Y922" s="19"/>
      <c r="Z922" s="19"/>
      <c r="AA922" s="19"/>
      <c r="AB922" s="21"/>
    </row>
    <row r="923" spans="1:28" ht="13.2">
      <c r="A923" s="20"/>
      <c r="B923" s="21"/>
      <c r="C923" s="21"/>
      <c r="D923" s="21"/>
      <c r="E923" s="21"/>
      <c r="F923" s="19"/>
      <c r="G923" s="19"/>
      <c r="H923" s="19"/>
      <c r="I923" s="19"/>
      <c r="J923" s="19"/>
      <c r="K923" s="19"/>
      <c r="L923" s="19"/>
      <c r="M923" s="19"/>
      <c r="N923" s="19"/>
      <c r="O923" s="19"/>
      <c r="P923" s="19"/>
      <c r="Q923" s="19"/>
      <c r="R923" s="19"/>
      <c r="S923" s="19"/>
      <c r="T923" s="19"/>
      <c r="U923" s="19"/>
      <c r="V923" s="19"/>
      <c r="W923" s="19"/>
      <c r="X923" s="19"/>
      <c r="Y923" s="19"/>
      <c r="Z923" s="19"/>
      <c r="AA923" s="19"/>
      <c r="AB923" s="21"/>
    </row>
    <row r="924" spans="1:28" ht="13.2">
      <c r="A924" s="20"/>
      <c r="B924" s="21"/>
      <c r="C924" s="21"/>
      <c r="D924" s="21"/>
      <c r="E924" s="21"/>
      <c r="F924" s="19"/>
      <c r="G924" s="19"/>
      <c r="H924" s="19"/>
      <c r="I924" s="19"/>
      <c r="J924" s="19"/>
      <c r="K924" s="19"/>
      <c r="L924" s="19"/>
      <c r="M924" s="19"/>
      <c r="N924" s="19"/>
      <c r="O924" s="19"/>
      <c r="P924" s="19"/>
      <c r="Q924" s="19"/>
      <c r="R924" s="19"/>
      <c r="S924" s="19"/>
      <c r="T924" s="19"/>
      <c r="U924" s="19"/>
      <c r="V924" s="19"/>
      <c r="W924" s="19"/>
      <c r="X924" s="19"/>
      <c r="Y924" s="19"/>
      <c r="Z924" s="19"/>
      <c r="AA924" s="19"/>
      <c r="AB924" s="21"/>
    </row>
    <row r="925" spans="1:28" ht="13.2">
      <c r="A925" s="20"/>
      <c r="B925" s="21"/>
      <c r="C925" s="21"/>
      <c r="D925" s="21"/>
      <c r="E925" s="21"/>
      <c r="F925" s="19"/>
      <c r="G925" s="19"/>
      <c r="H925" s="19"/>
      <c r="I925" s="19"/>
      <c r="J925" s="19"/>
      <c r="K925" s="19"/>
      <c r="L925" s="19"/>
      <c r="M925" s="19"/>
      <c r="N925" s="19"/>
      <c r="O925" s="19"/>
      <c r="P925" s="19"/>
      <c r="Q925" s="19"/>
      <c r="R925" s="19"/>
      <c r="S925" s="19"/>
      <c r="T925" s="19"/>
      <c r="U925" s="19"/>
      <c r="V925" s="19"/>
      <c r="W925" s="19"/>
      <c r="X925" s="19"/>
      <c r="Y925" s="19"/>
      <c r="Z925" s="19"/>
      <c r="AA925" s="19"/>
      <c r="AB925" s="21"/>
    </row>
    <row r="926" spans="1:28" ht="13.2">
      <c r="A926" s="20"/>
      <c r="B926" s="21"/>
      <c r="C926" s="21"/>
      <c r="D926" s="21"/>
      <c r="E926" s="21"/>
      <c r="F926" s="19"/>
      <c r="G926" s="19"/>
      <c r="H926" s="19"/>
      <c r="I926" s="19"/>
      <c r="J926" s="19"/>
      <c r="K926" s="19"/>
      <c r="L926" s="19"/>
      <c r="M926" s="19"/>
      <c r="N926" s="19"/>
      <c r="O926" s="19"/>
      <c r="P926" s="19"/>
      <c r="Q926" s="19"/>
      <c r="R926" s="19"/>
      <c r="S926" s="19"/>
      <c r="T926" s="19"/>
      <c r="U926" s="19"/>
      <c r="V926" s="19"/>
      <c r="W926" s="19"/>
      <c r="X926" s="19"/>
      <c r="Y926" s="19"/>
      <c r="Z926" s="19"/>
      <c r="AA926" s="19"/>
      <c r="AB926" s="21"/>
    </row>
    <row r="927" spans="1:28" ht="13.2">
      <c r="A927" s="20"/>
      <c r="B927" s="21"/>
      <c r="C927" s="21"/>
      <c r="D927" s="21"/>
      <c r="E927" s="21"/>
      <c r="F927" s="19"/>
      <c r="G927" s="19"/>
      <c r="H927" s="19"/>
      <c r="I927" s="19"/>
      <c r="J927" s="19"/>
      <c r="K927" s="19"/>
      <c r="L927" s="19"/>
      <c r="M927" s="19"/>
      <c r="N927" s="19"/>
      <c r="O927" s="19"/>
      <c r="P927" s="19"/>
      <c r="Q927" s="19"/>
      <c r="R927" s="19"/>
      <c r="S927" s="19"/>
      <c r="T927" s="19"/>
      <c r="U927" s="19"/>
      <c r="V927" s="19"/>
      <c r="W927" s="19"/>
      <c r="X927" s="19"/>
      <c r="Y927" s="19"/>
      <c r="Z927" s="19"/>
      <c r="AA927" s="19"/>
      <c r="AB927" s="21"/>
    </row>
    <row r="928" spans="1:28" ht="13.2">
      <c r="A928" s="20"/>
      <c r="B928" s="21"/>
      <c r="C928" s="21"/>
      <c r="D928" s="21"/>
      <c r="E928" s="21"/>
      <c r="F928" s="19"/>
      <c r="G928" s="19"/>
      <c r="H928" s="19"/>
      <c r="I928" s="19"/>
      <c r="J928" s="19"/>
      <c r="K928" s="19"/>
      <c r="L928" s="19"/>
      <c r="M928" s="19"/>
      <c r="N928" s="19"/>
      <c r="O928" s="19"/>
      <c r="P928" s="19"/>
      <c r="Q928" s="19"/>
      <c r="R928" s="19"/>
      <c r="S928" s="19"/>
      <c r="T928" s="19"/>
      <c r="U928" s="19"/>
      <c r="V928" s="19"/>
      <c r="W928" s="19"/>
      <c r="X928" s="19"/>
      <c r="Y928" s="19"/>
      <c r="Z928" s="19"/>
      <c r="AA928" s="19"/>
      <c r="AB928" s="21"/>
    </row>
    <row r="929" spans="1:28" ht="13.2">
      <c r="A929" s="20"/>
      <c r="B929" s="21"/>
      <c r="C929" s="21"/>
      <c r="D929" s="21"/>
      <c r="E929" s="21"/>
      <c r="F929" s="19"/>
      <c r="G929" s="19"/>
      <c r="H929" s="19"/>
      <c r="I929" s="19"/>
      <c r="J929" s="19"/>
      <c r="K929" s="19"/>
      <c r="L929" s="19"/>
      <c r="M929" s="19"/>
      <c r="N929" s="19"/>
      <c r="O929" s="19"/>
      <c r="P929" s="19"/>
      <c r="Q929" s="19"/>
      <c r="R929" s="19"/>
      <c r="S929" s="19"/>
      <c r="T929" s="19"/>
      <c r="U929" s="19"/>
      <c r="V929" s="19"/>
      <c r="W929" s="19"/>
      <c r="X929" s="19"/>
      <c r="Y929" s="19"/>
      <c r="Z929" s="19"/>
      <c r="AA929" s="19"/>
      <c r="AB929" s="21"/>
    </row>
    <row r="930" spans="1:28" ht="13.2">
      <c r="A930" s="20"/>
      <c r="B930" s="21"/>
      <c r="C930" s="21"/>
      <c r="D930" s="21"/>
      <c r="E930" s="21"/>
      <c r="F930" s="19"/>
      <c r="G930" s="19"/>
      <c r="H930" s="19"/>
      <c r="I930" s="19"/>
      <c r="J930" s="19"/>
      <c r="K930" s="19"/>
      <c r="L930" s="19"/>
      <c r="M930" s="19"/>
      <c r="N930" s="19"/>
      <c r="O930" s="19"/>
      <c r="P930" s="19"/>
      <c r="Q930" s="19"/>
      <c r="R930" s="19"/>
      <c r="S930" s="19"/>
      <c r="T930" s="19"/>
      <c r="U930" s="19"/>
      <c r="V930" s="19"/>
      <c r="W930" s="19"/>
      <c r="X930" s="19"/>
      <c r="Y930" s="19"/>
      <c r="Z930" s="19"/>
      <c r="AA930" s="19"/>
      <c r="AB930" s="21"/>
    </row>
    <row r="931" spans="1:28" ht="13.2">
      <c r="A931" s="20"/>
      <c r="B931" s="21"/>
      <c r="C931" s="21"/>
      <c r="D931" s="21"/>
      <c r="E931" s="21"/>
      <c r="F931" s="19"/>
      <c r="G931" s="19"/>
      <c r="H931" s="19"/>
      <c r="I931" s="19"/>
      <c r="J931" s="19"/>
      <c r="K931" s="19"/>
      <c r="L931" s="19"/>
      <c r="M931" s="19"/>
      <c r="N931" s="19"/>
      <c r="O931" s="19"/>
      <c r="P931" s="19"/>
      <c r="Q931" s="19"/>
      <c r="R931" s="19"/>
      <c r="S931" s="19"/>
      <c r="T931" s="19"/>
      <c r="U931" s="19"/>
      <c r="V931" s="19"/>
      <c r="W931" s="19"/>
      <c r="X931" s="19"/>
      <c r="Y931" s="19"/>
      <c r="Z931" s="19"/>
      <c r="AA931" s="19"/>
      <c r="AB931" s="21"/>
    </row>
    <row r="932" spans="1:28" ht="13.2">
      <c r="A932" s="20"/>
      <c r="B932" s="21"/>
      <c r="C932" s="21"/>
      <c r="D932" s="21"/>
      <c r="E932" s="21"/>
      <c r="F932" s="19"/>
      <c r="G932" s="19"/>
      <c r="H932" s="19"/>
      <c r="I932" s="19"/>
      <c r="J932" s="19"/>
      <c r="K932" s="19"/>
      <c r="L932" s="19"/>
      <c r="M932" s="19"/>
      <c r="N932" s="19"/>
      <c r="O932" s="19"/>
      <c r="P932" s="19"/>
      <c r="Q932" s="19"/>
      <c r="R932" s="19"/>
      <c r="S932" s="19"/>
      <c r="T932" s="19"/>
      <c r="U932" s="19"/>
      <c r="V932" s="19"/>
      <c r="W932" s="19"/>
      <c r="X932" s="19"/>
      <c r="Y932" s="19"/>
      <c r="Z932" s="19"/>
      <c r="AA932" s="19"/>
      <c r="AB932" s="21"/>
    </row>
    <row r="933" spans="1:28" ht="13.2">
      <c r="A933" s="20"/>
      <c r="B933" s="21"/>
      <c r="C933" s="21"/>
      <c r="D933" s="21"/>
      <c r="E933" s="21"/>
      <c r="F933" s="19"/>
      <c r="G933" s="19"/>
      <c r="H933" s="19"/>
      <c r="I933" s="19"/>
      <c r="J933" s="19"/>
      <c r="K933" s="19"/>
      <c r="L933" s="19"/>
      <c r="M933" s="19"/>
      <c r="N933" s="19"/>
      <c r="O933" s="19"/>
      <c r="P933" s="19"/>
      <c r="Q933" s="19"/>
      <c r="R933" s="19"/>
      <c r="S933" s="19"/>
      <c r="T933" s="19"/>
      <c r="U933" s="19"/>
      <c r="V933" s="19"/>
      <c r="W933" s="19"/>
      <c r="X933" s="19"/>
      <c r="Y933" s="19"/>
      <c r="Z933" s="19"/>
      <c r="AA933" s="19"/>
      <c r="AB933" s="21"/>
    </row>
    <row r="934" spans="1:28" ht="13.2">
      <c r="A934" s="20"/>
      <c r="B934" s="21"/>
      <c r="C934" s="21"/>
      <c r="D934" s="21"/>
      <c r="E934" s="21"/>
      <c r="F934" s="19"/>
      <c r="G934" s="19"/>
      <c r="H934" s="19"/>
      <c r="I934" s="19"/>
      <c r="J934" s="19"/>
      <c r="K934" s="19"/>
      <c r="L934" s="19"/>
      <c r="M934" s="19"/>
      <c r="N934" s="19"/>
      <c r="O934" s="19"/>
      <c r="P934" s="19"/>
      <c r="Q934" s="19"/>
      <c r="R934" s="19"/>
      <c r="S934" s="19"/>
      <c r="T934" s="19"/>
      <c r="U934" s="19"/>
      <c r="V934" s="19"/>
      <c r="W934" s="19"/>
      <c r="X934" s="19"/>
      <c r="Y934" s="19"/>
      <c r="Z934" s="19"/>
      <c r="AA934" s="19"/>
      <c r="AB934" s="21"/>
    </row>
    <row r="935" spans="1:28" ht="13.2">
      <c r="A935" s="20"/>
      <c r="B935" s="21"/>
      <c r="C935" s="21"/>
      <c r="D935" s="21"/>
      <c r="E935" s="21"/>
      <c r="F935" s="19"/>
      <c r="G935" s="19"/>
      <c r="H935" s="19"/>
      <c r="I935" s="19"/>
      <c r="J935" s="19"/>
      <c r="K935" s="19"/>
      <c r="L935" s="19"/>
      <c r="M935" s="19"/>
      <c r="N935" s="19"/>
      <c r="O935" s="19"/>
      <c r="P935" s="19"/>
      <c r="Q935" s="19"/>
      <c r="R935" s="19"/>
      <c r="S935" s="19"/>
      <c r="T935" s="19"/>
      <c r="U935" s="19"/>
      <c r="V935" s="19"/>
      <c r="W935" s="19"/>
      <c r="X935" s="19"/>
      <c r="Y935" s="19"/>
      <c r="Z935" s="19"/>
      <c r="AA935" s="19"/>
      <c r="AB935" s="21"/>
    </row>
    <row r="936" spans="1:28" ht="13.2">
      <c r="A936" s="20"/>
      <c r="B936" s="21"/>
      <c r="C936" s="21"/>
      <c r="D936" s="21"/>
      <c r="E936" s="21"/>
      <c r="F936" s="19"/>
      <c r="G936" s="19"/>
      <c r="H936" s="19"/>
      <c r="I936" s="19"/>
      <c r="J936" s="19"/>
      <c r="K936" s="19"/>
      <c r="L936" s="19"/>
      <c r="M936" s="19"/>
      <c r="N936" s="19"/>
      <c r="O936" s="19"/>
      <c r="P936" s="19"/>
      <c r="Q936" s="19"/>
      <c r="R936" s="19"/>
      <c r="S936" s="19"/>
      <c r="T936" s="19"/>
      <c r="U936" s="19"/>
      <c r="V936" s="19"/>
      <c r="W936" s="19"/>
      <c r="X936" s="19"/>
      <c r="Y936" s="19"/>
      <c r="Z936" s="19"/>
      <c r="AA936" s="19"/>
      <c r="AB936" s="21"/>
    </row>
    <row r="937" spans="1:28" ht="13.2">
      <c r="A937" s="20"/>
      <c r="B937" s="21"/>
      <c r="C937" s="21"/>
      <c r="D937" s="21"/>
      <c r="E937" s="21"/>
      <c r="F937" s="19"/>
      <c r="G937" s="19"/>
      <c r="H937" s="19"/>
      <c r="I937" s="19"/>
      <c r="J937" s="19"/>
      <c r="K937" s="19"/>
      <c r="L937" s="19"/>
      <c r="M937" s="19"/>
      <c r="N937" s="19"/>
      <c r="O937" s="19"/>
      <c r="P937" s="19"/>
      <c r="Q937" s="19"/>
      <c r="R937" s="19"/>
      <c r="S937" s="19"/>
      <c r="T937" s="19"/>
      <c r="U937" s="19"/>
      <c r="V937" s="19"/>
      <c r="W937" s="19"/>
      <c r="X937" s="19"/>
      <c r="Y937" s="19"/>
      <c r="Z937" s="19"/>
      <c r="AA937" s="19"/>
      <c r="AB937" s="21"/>
    </row>
    <row r="938" spans="1:28" ht="13.2">
      <c r="A938" s="20"/>
      <c r="B938" s="21"/>
      <c r="C938" s="21"/>
      <c r="D938" s="21"/>
      <c r="E938" s="21"/>
      <c r="F938" s="19"/>
      <c r="G938" s="19"/>
      <c r="H938" s="19"/>
      <c r="I938" s="19"/>
      <c r="J938" s="19"/>
      <c r="K938" s="19"/>
      <c r="L938" s="19"/>
      <c r="M938" s="19"/>
      <c r="N938" s="19"/>
      <c r="O938" s="19"/>
      <c r="P938" s="19"/>
      <c r="Q938" s="19"/>
      <c r="R938" s="19"/>
      <c r="S938" s="19"/>
      <c r="T938" s="19"/>
      <c r="U938" s="19"/>
      <c r="V938" s="19"/>
      <c r="W938" s="19"/>
      <c r="X938" s="19"/>
      <c r="Y938" s="19"/>
      <c r="Z938" s="19"/>
      <c r="AA938" s="19"/>
      <c r="AB938" s="21"/>
    </row>
    <row r="939" spans="1:28" ht="13.2">
      <c r="A939" s="20"/>
      <c r="B939" s="21"/>
      <c r="C939" s="21"/>
      <c r="D939" s="21"/>
      <c r="E939" s="21"/>
      <c r="F939" s="19"/>
      <c r="G939" s="19"/>
      <c r="H939" s="19"/>
      <c r="I939" s="19"/>
      <c r="J939" s="19"/>
      <c r="K939" s="19"/>
      <c r="L939" s="19"/>
      <c r="M939" s="19"/>
      <c r="N939" s="19"/>
      <c r="O939" s="19"/>
      <c r="P939" s="19"/>
      <c r="Q939" s="19"/>
      <c r="R939" s="19"/>
      <c r="S939" s="19"/>
      <c r="T939" s="19"/>
      <c r="U939" s="19"/>
      <c r="V939" s="19"/>
      <c r="W939" s="19"/>
      <c r="X939" s="19"/>
      <c r="Y939" s="19"/>
      <c r="Z939" s="19"/>
      <c r="AA939" s="19"/>
      <c r="AB939" s="21"/>
    </row>
    <row r="940" spans="1:28" ht="13.2">
      <c r="A940" s="20"/>
      <c r="B940" s="21"/>
      <c r="C940" s="21"/>
      <c r="D940" s="21"/>
      <c r="E940" s="21"/>
      <c r="F940" s="19"/>
      <c r="G940" s="19"/>
      <c r="H940" s="19"/>
      <c r="I940" s="19"/>
      <c r="J940" s="19"/>
      <c r="K940" s="19"/>
      <c r="L940" s="19"/>
      <c r="M940" s="19"/>
      <c r="N940" s="19"/>
      <c r="O940" s="19"/>
      <c r="P940" s="19"/>
      <c r="Q940" s="19"/>
      <c r="R940" s="19"/>
      <c r="S940" s="19"/>
      <c r="T940" s="19"/>
      <c r="U940" s="19"/>
      <c r="V940" s="19"/>
      <c r="W940" s="19"/>
      <c r="X940" s="19"/>
      <c r="Y940" s="19"/>
      <c r="Z940" s="19"/>
      <c r="AA940" s="19"/>
      <c r="AB940" s="21"/>
    </row>
    <row r="941" spans="1:28" ht="13.2">
      <c r="A941" s="20"/>
      <c r="B941" s="21"/>
      <c r="C941" s="21"/>
      <c r="D941" s="21"/>
      <c r="E941" s="21"/>
      <c r="F941" s="19"/>
      <c r="G941" s="19"/>
      <c r="H941" s="19"/>
      <c r="I941" s="19"/>
      <c r="J941" s="19"/>
      <c r="K941" s="19"/>
      <c r="L941" s="19"/>
      <c r="M941" s="19"/>
      <c r="N941" s="19"/>
      <c r="O941" s="19"/>
      <c r="P941" s="19"/>
      <c r="Q941" s="19"/>
      <c r="R941" s="19"/>
      <c r="S941" s="19"/>
      <c r="T941" s="19"/>
      <c r="U941" s="19"/>
      <c r="V941" s="19"/>
      <c r="W941" s="19"/>
      <c r="X941" s="19"/>
      <c r="Y941" s="19"/>
      <c r="Z941" s="19"/>
      <c r="AA941" s="19"/>
      <c r="AB941" s="21"/>
    </row>
    <row r="942" spans="1:28" ht="13.2">
      <c r="A942" s="20"/>
      <c r="B942" s="21"/>
      <c r="C942" s="21"/>
      <c r="D942" s="21"/>
      <c r="E942" s="21"/>
      <c r="F942" s="19"/>
      <c r="G942" s="19"/>
      <c r="H942" s="19"/>
      <c r="I942" s="19"/>
      <c r="J942" s="19"/>
      <c r="K942" s="19"/>
      <c r="L942" s="19"/>
      <c r="M942" s="19"/>
      <c r="N942" s="19"/>
      <c r="O942" s="19"/>
      <c r="P942" s="19"/>
      <c r="Q942" s="19"/>
      <c r="R942" s="19"/>
      <c r="S942" s="19"/>
      <c r="T942" s="19"/>
      <c r="U942" s="19"/>
      <c r="V942" s="19"/>
      <c r="W942" s="19"/>
      <c r="X942" s="19"/>
      <c r="Y942" s="19"/>
      <c r="Z942" s="19"/>
      <c r="AA942" s="19"/>
      <c r="AB942" s="21"/>
    </row>
    <row r="943" spans="1:28" ht="13.2">
      <c r="A943" s="20"/>
      <c r="B943" s="21"/>
      <c r="C943" s="21"/>
      <c r="D943" s="21"/>
      <c r="E943" s="21"/>
      <c r="F943" s="19"/>
      <c r="G943" s="19"/>
      <c r="H943" s="19"/>
      <c r="I943" s="19"/>
      <c r="J943" s="19"/>
      <c r="K943" s="19"/>
      <c r="L943" s="19"/>
      <c r="M943" s="19"/>
      <c r="N943" s="19"/>
      <c r="O943" s="19"/>
      <c r="P943" s="19"/>
      <c r="Q943" s="19"/>
      <c r="R943" s="19"/>
      <c r="S943" s="19"/>
      <c r="T943" s="19"/>
      <c r="U943" s="19"/>
      <c r="V943" s="19"/>
      <c r="W943" s="19"/>
      <c r="X943" s="19"/>
      <c r="Y943" s="19"/>
      <c r="Z943" s="19"/>
      <c r="AA943" s="19"/>
      <c r="AB943" s="21"/>
    </row>
    <row r="944" spans="1:28" ht="13.2">
      <c r="A944" s="20"/>
      <c r="B944" s="21"/>
      <c r="C944" s="21"/>
      <c r="D944" s="21"/>
      <c r="E944" s="21"/>
      <c r="F944" s="19"/>
      <c r="G944" s="19"/>
      <c r="H944" s="19"/>
      <c r="I944" s="19"/>
      <c r="J944" s="19"/>
      <c r="K944" s="19"/>
      <c r="L944" s="19"/>
      <c r="M944" s="19"/>
      <c r="N944" s="19"/>
      <c r="O944" s="19"/>
      <c r="P944" s="19"/>
      <c r="Q944" s="19"/>
      <c r="R944" s="19"/>
      <c r="S944" s="19"/>
      <c r="T944" s="19"/>
      <c r="U944" s="19"/>
      <c r="V944" s="19"/>
      <c r="W944" s="19"/>
      <c r="X944" s="19"/>
      <c r="Y944" s="19"/>
      <c r="Z944" s="19"/>
      <c r="AA944" s="19"/>
      <c r="AB944" s="21"/>
    </row>
    <row r="945" spans="1:28" ht="13.2">
      <c r="A945" s="20"/>
      <c r="B945" s="21"/>
      <c r="C945" s="21"/>
      <c r="D945" s="21"/>
      <c r="E945" s="21"/>
      <c r="F945" s="19"/>
      <c r="G945" s="19"/>
      <c r="H945" s="19"/>
      <c r="I945" s="19"/>
      <c r="J945" s="19"/>
      <c r="K945" s="19"/>
      <c r="L945" s="19"/>
      <c r="M945" s="19"/>
      <c r="N945" s="19"/>
      <c r="O945" s="19"/>
      <c r="P945" s="19"/>
      <c r="Q945" s="19"/>
      <c r="R945" s="19"/>
      <c r="S945" s="19"/>
      <c r="T945" s="19"/>
      <c r="U945" s="19"/>
      <c r="V945" s="19"/>
      <c r="W945" s="19"/>
      <c r="X945" s="19"/>
      <c r="Y945" s="19"/>
      <c r="Z945" s="19"/>
      <c r="AA945" s="19"/>
      <c r="AB945" s="21"/>
    </row>
    <row r="946" spans="1:28" ht="13.2">
      <c r="A946" s="20"/>
      <c r="B946" s="21"/>
      <c r="C946" s="21"/>
      <c r="D946" s="21"/>
      <c r="E946" s="21"/>
      <c r="F946" s="19"/>
      <c r="G946" s="19"/>
      <c r="H946" s="19"/>
      <c r="I946" s="19"/>
      <c r="J946" s="19"/>
      <c r="K946" s="19"/>
      <c r="L946" s="19"/>
      <c r="M946" s="19"/>
      <c r="N946" s="19"/>
      <c r="O946" s="19"/>
      <c r="P946" s="19"/>
      <c r="Q946" s="19"/>
      <c r="R946" s="19"/>
      <c r="S946" s="19"/>
      <c r="T946" s="19"/>
      <c r="U946" s="19"/>
      <c r="V946" s="19"/>
      <c r="W946" s="19"/>
      <c r="X946" s="19"/>
      <c r="Y946" s="19"/>
      <c r="Z946" s="19"/>
      <c r="AA946" s="19"/>
      <c r="AB946" s="21"/>
    </row>
    <row r="947" spans="1:28" ht="13.2">
      <c r="A947" s="20"/>
      <c r="B947" s="21"/>
      <c r="C947" s="21"/>
      <c r="D947" s="21"/>
      <c r="E947" s="21"/>
      <c r="F947" s="19"/>
      <c r="G947" s="19"/>
      <c r="H947" s="19"/>
      <c r="I947" s="19"/>
      <c r="J947" s="19"/>
      <c r="K947" s="19"/>
      <c r="L947" s="19"/>
      <c r="M947" s="19"/>
      <c r="N947" s="19"/>
      <c r="O947" s="19"/>
      <c r="P947" s="19"/>
      <c r="Q947" s="19"/>
      <c r="R947" s="19"/>
      <c r="S947" s="19"/>
      <c r="T947" s="19"/>
      <c r="U947" s="19"/>
      <c r="V947" s="19"/>
      <c r="W947" s="19"/>
      <c r="X947" s="19"/>
      <c r="Y947" s="19"/>
      <c r="Z947" s="19"/>
      <c r="AA947" s="19"/>
      <c r="AB947" s="21"/>
    </row>
    <row r="948" spans="1:28" ht="13.2">
      <c r="A948" s="20"/>
      <c r="B948" s="21"/>
      <c r="C948" s="21"/>
      <c r="D948" s="21"/>
      <c r="E948" s="21"/>
      <c r="F948" s="19"/>
      <c r="G948" s="19"/>
      <c r="H948" s="19"/>
      <c r="I948" s="19"/>
      <c r="J948" s="19"/>
      <c r="K948" s="19"/>
      <c r="L948" s="19"/>
      <c r="M948" s="19"/>
      <c r="N948" s="19"/>
      <c r="O948" s="19"/>
      <c r="P948" s="19"/>
      <c r="Q948" s="19"/>
      <c r="R948" s="19"/>
      <c r="S948" s="19"/>
      <c r="T948" s="19"/>
      <c r="U948" s="19"/>
      <c r="V948" s="19"/>
      <c r="W948" s="19"/>
      <c r="X948" s="19"/>
      <c r="Y948" s="19"/>
      <c r="Z948" s="19"/>
      <c r="AA948" s="19"/>
      <c r="AB948" s="21"/>
    </row>
    <row r="949" spans="1:28" ht="13.2">
      <c r="A949" s="20"/>
      <c r="B949" s="21"/>
      <c r="C949" s="21"/>
      <c r="D949" s="21"/>
      <c r="E949" s="21"/>
      <c r="F949" s="19"/>
      <c r="G949" s="19"/>
      <c r="H949" s="19"/>
      <c r="I949" s="19"/>
      <c r="J949" s="19"/>
      <c r="K949" s="19"/>
      <c r="L949" s="19"/>
      <c r="M949" s="19"/>
      <c r="N949" s="19"/>
      <c r="O949" s="19"/>
      <c r="P949" s="19"/>
      <c r="Q949" s="19"/>
      <c r="R949" s="19"/>
      <c r="S949" s="19"/>
      <c r="T949" s="19"/>
      <c r="U949" s="19"/>
      <c r="V949" s="19"/>
      <c r="W949" s="19"/>
      <c r="X949" s="19"/>
      <c r="Y949" s="19"/>
      <c r="Z949" s="19"/>
      <c r="AA949" s="19"/>
      <c r="AB949" s="21"/>
    </row>
    <row r="950" spans="1:28" ht="13.2">
      <c r="A950" s="20"/>
      <c r="B950" s="21"/>
      <c r="C950" s="21"/>
      <c r="D950" s="21"/>
      <c r="E950" s="21"/>
      <c r="F950" s="19"/>
      <c r="G950" s="19"/>
      <c r="H950" s="19"/>
      <c r="I950" s="19"/>
      <c r="J950" s="19"/>
      <c r="K950" s="19"/>
      <c r="L950" s="19"/>
      <c r="M950" s="19"/>
      <c r="N950" s="19"/>
      <c r="O950" s="19"/>
      <c r="P950" s="19"/>
      <c r="Q950" s="19"/>
      <c r="R950" s="19"/>
      <c r="S950" s="19"/>
      <c r="T950" s="19"/>
      <c r="U950" s="19"/>
      <c r="V950" s="19"/>
      <c r="W950" s="19"/>
      <c r="X950" s="19"/>
      <c r="Y950" s="19"/>
      <c r="Z950" s="19"/>
      <c r="AA950" s="19"/>
      <c r="AB950" s="21"/>
    </row>
    <row r="951" spans="1:28" ht="13.2">
      <c r="A951" s="20"/>
      <c r="B951" s="21"/>
      <c r="C951" s="21"/>
      <c r="D951" s="21"/>
      <c r="E951" s="21"/>
      <c r="F951" s="19"/>
      <c r="G951" s="19"/>
      <c r="H951" s="19"/>
      <c r="I951" s="19"/>
      <c r="J951" s="19"/>
      <c r="K951" s="19"/>
      <c r="L951" s="19"/>
      <c r="M951" s="19"/>
      <c r="N951" s="19"/>
      <c r="O951" s="19"/>
      <c r="P951" s="19"/>
      <c r="Q951" s="19"/>
      <c r="R951" s="19"/>
      <c r="S951" s="19"/>
      <c r="T951" s="19"/>
      <c r="U951" s="19"/>
      <c r="V951" s="19"/>
      <c r="W951" s="19"/>
      <c r="X951" s="19"/>
      <c r="Y951" s="19"/>
      <c r="Z951" s="19"/>
      <c r="AA951" s="19"/>
      <c r="AB951" s="21"/>
    </row>
    <row r="952" spans="1:28" ht="13.2">
      <c r="A952" s="20"/>
      <c r="B952" s="21"/>
      <c r="C952" s="21"/>
      <c r="D952" s="21"/>
      <c r="E952" s="21"/>
      <c r="F952" s="19"/>
      <c r="G952" s="19"/>
      <c r="H952" s="19"/>
      <c r="I952" s="19"/>
      <c r="J952" s="19"/>
      <c r="K952" s="19"/>
      <c r="L952" s="19"/>
      <c r="M952" s="19"/>
      <c r="N952" s="19"/>
      <c r="O952" s="19"/>
      <c r="P952" s="19"/>
      <c r="Q952" s="19"/>
      <c r="R952" s="19"/>
      <c r="S952" s="19"/>
      <c r="T952" s="19"/>
      <c r="U952" s="19"/>
      <c r="V952" s="19"/>
      <c r="W952" s="19"/>
      <c r="X952" s="19"/>
      <c r="Y952" s="19"/>
      <c r="Z952" s="19"/>
      <c r="AA952" s="19"/>
      <c r="AB952" s="21"/>
    </row>
    <row r="953" spans="1:28" ht="13.2">
      <c r="A953" s="20"/>
      <c r="B953" s="21"/>
      <c r="C953" s="21"/>
      <c r="D953" s="21"/>
      <c r="E953" s="21"/>
      <c r="F953" s="19"/>
      <c r="G953" s="19"/>
      <c r="H953" s="19"/>
      <c r="I953" s="19"/>
      <c r="J953" s="19"/>
      <c r="K953" s="19"/>
      <c r="L953" s="19"/>
      <c r="M953" s="19"/>
      <c r="N953" s="19"/>
      <c r="O953" s="19"/>
      <c r="P953" s="19"/>
      <c r="Q953" s="19"/>
      <c r="R953" s="19"/>
      <c r="S953" s="19"/>
      <c r="T953" s="19"/>
      <c r="U953" s="19"/>
      <c r="V953" s="19"/>
      <c r="W953" s="19"/>
      <c r="X953" s="19"/>
      <c r="Y953" s="19"/>
      <c r="Z953" s="19"/>
      <c r="AA953" s="19"/>
      <c r="AB953" s="21"/>
    </row>
    <row r="954" spans="1:28" ht="13.2">
      <c r="A954" s="20"/>
      <c r="B954" s="21"/>
      <c r="C954" s="21"/>
      <c r="D954" s="21"/>
      <c r="E954" s="21"/>
      <c r="F954" s="19"/>
      <c r="G954" s="19"/>
      <c r="H954" s="19"/>
      <c r="I954" s="19"/>
      <c r="J954" s="19"/>
      <c r="K954" s="19"/>
      <c r="L954" s="19"/>
      <c r="M954" s="19"/>
      <c r="N954" s="19"/>
      <c r="O954" s="19"/>
      <c r="P954" s="19"/>
      <c r="Q954" s="19"/>
      <c r="R954" s="19"/>
      <c r="S954" s="19"/>
      <c r="T954" s="19"/>
      <c r="U954" s="19"/>
      <c r="V954" s="19"/>
      <c r="W954" s="19"/>
      <c r="X954" s="19"/>
      <c r="Y954" s="19"/>
      <c r="Z954" s="19"/>
      <c r="AA954" s="19"/>
      <c r="AB954" s="21"/>
    </row>
    <row r="955" spans="1:28" ht="13.2">
      <c r="A955" s="20"/>
      <c r="B955" s="21"/>
      <c r="C955" s="21"/>
      <c r="D955" s="21"/>
      <c r="E955" s="21"/>
      <c r="F955" s="19"/>
      <c r="G955" s="19"/>
      <c r="H955" s="19"/>
      <c r="I955" s="19"/>
      <c r="J955" s="19"/>
      <c r="K955" s="19"/>
      <c r="L955" s="19"/>
      <c r="M955" s="19"/>
      <c r="N955" s="19"/>
      <c r="O955" s="19"/>
      <c r="P955" s="19"/>
      <c r="Q955" s="19"/>
      <c r="R955" s="19"/>
      <c r="S955" s="19"/>
      <c r="T955" s="19"/>
      <c r="U955" s="19"/>
      <c r="V955" s="19"/>
      <c r="W955" s="19"/>
      <c r="X955" s="19"/>
      <c r="Y955" s="19"/>
      <c r="Z955" s="19"/>
      <c r="AA955" s="19"/>
      <c r="AB955" s="21"/>
    </row>
    <row r="956" spans="1:28" ht="13.2">
      <c r="A956" s="20"/>
      <c r="B956" s="21"/>
      <c r="C956" s="21"/>
      <c r="D956" s="21"/>
      <c r="E956" s="21"/>
      <c r="F956" s="19"/>
      <c r="G956" s="19"/>
      <c r="H956" s="19"/>
      <c r="I956" s="19"/>
      <c r="J956" s="19"/>
      <c r="K956" s="19"/>
      <c r="L956" s="19"/>
      <c r="M956" s="19"/>
      <c r="N956" s="19"/>
      <c r="O956" s="19"/>
      <c r="P956" s="19"/>
      <c r="Q956" s="19"/>
      <c r="R956" s="19"/>
      <c r="S956" s="19"/>
      <c r="T956" s="19"/>
      <c r="U956" s="19"/>
      <c r="V956" s="19"/>
      <c r="W956" s="19"/>
      <c r="X956" s="19"/>
      <c r="Y956" s="19"/>
      <c r="Z956" s="19"/>
      <c r="AA956" s="19"/>
      <c r="AB956" s="21"/>
    </row>
    <row r="957" spans="1:28" ht="13.2">
      <c r="A957" s="20"/>
      <c r="B957" s="21"/>
      <c r="C957" s="21"/>
      <c r="D957" s="21"/>
      <c r="E957" s="21"/>
      <c r="F957" s="19"/>
      <c r="G957" s="19"/>
      <c r="H957" s="19"/>
      <c r="I957" s="19"/>
      <c r="J957" s="19"/>
      <c r="K957" s="19"/>
      <c r="L957" s="19"/>
      <c r="M957" s="19"/>
      <c r="N957" s="19"/>
      <c r="O957" s="19"/>
      <c r="P957" s="19"/>
      <c r="Q957" s="19"/>
      <c r="R957" s="19"/>
      <c r="S957" s="19"/>
      <c r="T957" s="19"/>
      <c r="U957" s="19"/>
      <c r="V957" s="19"/>
      <c r="W957" s="19"/>
      <c r="X957" s="19"/>
      <c r="Y957" s="19"/>
      <c r="Z957" s="19"/>
      <c r="AA957" s="19"/>
      <c r="AB957" s="21"/>
    </row>
    <row r="958" spans="1:28" ht="13.2">
      <c r="A958" s="20"/>
      <c r="B958" s="21"/>
      <c r="C958" s="21"/>
      <c r="D958" s="21"/>
      <c r="E958" s="21"/>
      <c r="F958" s="19"/>
      <c r="G958" s="19"/>
      <c r="H958" s="19"/>
      <c r="I958" s="19"/>
      <c r="J958" s="19"/>
      <c r="K958" s="19"/>
      <c r="L958" s="19"/>
      <c r="M958" s="19"/>
      <c r="N958" s="19"/>
      <c r="O958" s="19"/>
      <c r="P958" s="19"/>
      <c r="Q958" s="19"/>
      <c r="R958" s="19"/>
      <c r="S958" s="19"/>
      <c r="T958" s="19"/>
      <c r="U958" s="19"/>
      <c r="V958" s="19"/>
      <c r="W958" s="19"/>
      <c r="X958" s="19"/>
      <c r="Y958" s="19"/>
      <c r="Z958" s="19"/>
      <c r="AA958" s="19"/>
      <c r="AB958" s="21"/>
    </row>
    <row r="959" spans="1:28" ht="13.2">
      <c r="A959" s="20"/>
      <c r="B959" s="21"/>
      <c r="C959" s="21"/>
      <c r="D959" s="21"/>
      <c r="E959" s="21"/>
      <c r="F959" s="19"/>
      <c r="G959" s="19"/>
      <c r="H959" s="19"/>
      <c r="I959" s="19"/>
      <c r="J959" s="19"/>
      <c r="K959" s="19"/>
      <c r="L959" s="19"/>
      <c r="M959" s="19"/>
      <c r="N959" s="19"/>
      <c r="O959" s="19"/>
      <c r="P959" s="19"/>
      <c r="Q959" s="19"/>
      <c r="R959" s="19"/>
      <c r="S959" s="19"/>
      <c r="T959" s="19"/>
      <c r="U959" s="19"/>
      <c r="V959" s="19"/>
      <c r="W959" s="19"/>
      <c r="X959" s="19"/>
      <c r="Y959" s="19"/>
      <c r="Z959" s="19"/>
      <c r="AA959" s="19"/>
      <c r="AB959" s="21"/>
    </row>
    <row r="960" spans="1:28" ht="13.2">
      <c r="A960" s="20"/>
      <c r="B960" s="21"/>
      <c r="C960" s="21"/>
      <c r="D960" s="21"/>
      <c r="E960" s="21"/>
      <c r="F960" s="19"/>
      <c r="G960" s="19"/>
      <c r="H960" s="19"/>
      <c r="I960" s="19"/>
      <c r="J960" s="19"/>
      <c r="K960" s="19"/>
      <c r="L960" s="19"/>
      <c r="M960" s="19"/>
      <c r="N960" s="19"/>
      <c r="O960" s="19"/>
      <c r="P960" s="19"/>
      <c r="Q960" s="19"/>
      <c r="R960" s="19"/>
      <c r="S960" s="19"/>
      <c r="T960" s="19"/>
      <c r="U960" s="19"/>
      <c r="V960" s="19"/>
      <c r="W960" s="19"/>
      <c r="X960" s="19"/>
      <c r="Y960" s="19"/>
      <c r="Z960" s="19"/>
      <c r="AA960" s="19"/>
      <c r="AB960" s="21"/>
    </row>
    <row r="961" spans="1:28" ht="13.2">
      <c r="A961" s="20"/>
      <c r="B961" s="21"/>
      <c r="C961" s="21"/>
      <c r="D961" s="21"/>
      <c r="E961" s="21"/>
      <c r="F961" s="19"/>
      <c r="G961" s="19"/>
      <c r="H961" s="19"/>
      <c r="I961" s="19"/>
      <c r="J961" s="19"/>
      <c r="K961" s="19"/>
      <c r="L961" s="19"/>
      <c r="M961" s="19"/>
      <c r="N961" s="19"/>
      <c r="O961" s="19"/>
      <c r="P961" s="19"/>
      <c r="Q961" s="19"/>
      <c r="R961" s="19"/>
      <c r="S961" s="19"/>
      <c r="T961" s="19"/>
      <c r="U961" s="19"/>
      <c r="V961" s="19"/>
      <c r="W961" s="19"/>
      <c r="X961" s="19"/>
      <c r="Y961" s="19"/>
      <c r="Z961" s="19"/>
      <c r="AA961" s="19"/>
      <c r="AB961" s="21"/>
    </row>
    <row r="962" spans="1:28" ht="13.2">
      <c r="A962" s="20"/>
      <c r="B962" s="21"/>
      <c r="C962" s="21"/>
      <c r="D962" s="21"/>
      <c r="E962" s="21"/>
      <c r="F962" s="19"/>
      <c r="G962" s="19"/>
      <c r="H962" s="19"/>
      <c r="I962" s="19"/>
      <c r="J962" s="19"/>
      <c r="K962" s="19"/>
      <c r="L962" s="19"/>
      <c r="M962" s="19"/>
      <c r="N962" s="19"/>
      <c r="O962" s="19"/>
      <c r="P962" s="19"/>
      <c r="Q962" s="19"/>
      <c r="R962" s="19"/>
      <c r="S962" s="19"/>
      <c r="T962" s="19"/>
      <c r="U962" s="19"/>
      <c r="V962" s="19"/>
      <c r="W962" s="19"/>
      <c r="X962" s="19"/>
      <c r="Y962" s="19"/>
      <c r="Z962" s="19"/>
      <c r="AA962" s="19"/>
      <c r="AB962" s="21"/>
    </row>
    <row r="963" spans="1:28" ht="13.2">
      <c r="A963" s="20"/>
      <c r="B963" s="21"/>
      <c r="C963" s="21"/>
      <c r="D963" s="21"/>
      <c r="E963" s="21"/>
      <c r="F963" s="19"/>
      <c r="G963" s="19"/>
      <c r="H963" s="19"/>
      <c r="I963" s="19"/>
      <c r="J963" s="19"/>
      <c r="K963" s="19"/>
      <c r="L963" s="19"/>
      <c r="M963" s="19"/>
      <c r="N963" s="19"/>
      <c r="O963" s="19"/>
      <c r="P963" s="19"/>
      <c r="Q963" s="19"/>
      <c r="R963" s="19"/>
      <c r="S963" s="19"/>
      <c r="T963" s="19"/>
      <c r="U963" s="19"/>
      <c r="V963" s="19"/>
      <c r="W963" s="19"/>
      <c r="X963" s="19"/>
      <c r="Y963" s="19"/>
      <c r="Z963" s="19"/>
      <c r="AA963" s="19"/>
      <c r="AB963" s="21"/>
    </row>
    <row r="964" spans="1:28" ht="13.2">
      <c r="A964" s="20"/>
      <c r="B964" s="21"/>
      <c r="C964" s="21"/>
      <c r="D964" s="21"/>
      <c r="E964" s="21"/>
      <c r="F964" s="19"/>
      <c r="G964" s="19"/>
      <c r="H964" s="19"/>
      <c r="I964" s="19"/>
      <c r="J964" s="19"/>
      <c r="K964" s="19"/>
      <c r="L964" s="19"/>
      <c r="M964" s="19"/>
      <c r="N964" s="19"/>
      <c r="O964" s="19"/>
      <c r="P964" s="19"/>
      <c r="Q964" s="19"/>
      <c r="R964" s="19"/>
      <c r="S964" s="19"/>
      <c r="T964" s="19"/>
      <c r="U964" s="19"/>
      <c r="V964" s="19"/>
      <c r="W964" s="19"/>
      <c r="X964" s="19"/>
      <c r="Y964" s="19"/>
      <c r="Z964" s="19"/>
      <c r="AA964" s="19"/>
      <c r="AB964" s="21"/>
    </row>
    <row r="965" spans="1:28" ht="13.2">
      <c r="A965" s="20"/>
      <c r="B965" s="21"/>
      <c r="C965" s="21"/>
      <c r="D965" s="21"/>
      <c r="E965" s="21"/>
      <c r="F965" s="19"/>
      <c r="G965" s="19"/>
      <c r="H965" s="19"/>
      <c r="I965" s="19"/>
      <c r="J965" s="19"/>
      <c r="K965" s="19"/>
      <c r="L965" s="19"/>
      <c r="M965" s="19"/>
      <c r="N965" s="19"/>
      <c r="O965" s="19"/>
      <c r="P965" s="19"/>
      <c r="Q965" s="19"/>
      <c r="R965" s="19"/>
      <c r="S965" s="19"/>
      <c r="T965" s="19"/>
      <c r="U965" s="19"/>
      <c r="V965" s="19"/>
      <c r="W965" s="19"/>
      <c r="X965" s="19"/>
      <c r="Y965" s="19"/>
      <c r="Z965" s="19"/>
      <c r="AA965" s="19"/>
      <c r="AB965" s="21"/>
    </row>
    <row r="966" spans="1:28" ht="13.2">
      <c r="A966" s="20"/>
      <c r="B966" s="21"/>
      <c r="C966" s="21"/>
      <c r="D966" s="21"/>
      <c r="E966" s="21"/>
      <c r="F966" s="19"/>
      <c r="G966" s="19"/>
      <c r="H966" s="19"/>
      <c r="I966" s="19"/>
      <c r="J966" s="19"/>
      <c r="K966" s="19"/>
      <c r="L966" s="19"/>
      <c r="M966" s="19"/>
      <c r="N966" s="19"/>
      <c r="O966" s="19"/>
      <c r="P966" s="19"/>
      <c r="Q966" s="19"/>
      <c r="R966" s="19"/>
      <c r="S966" s="19"/>
      <c r="T966" s="19"/>
      <c r="U966" s="19"/>
      <c r="V966" s="19"/>
      <c r="W966" s="19"/>
      <c r="X966" s="19"/>
      <c r="Y966" s="19"/>
      <c r="Z966" s="19"/>
      <c r="AA966" s="19"/>
      <c r="AB966" s="21"/>
    </row>
    <row r="967" spans="1:28" ht="13.2">
      <c r="A967" s="20"/>
      <c r="B967" s="21"/>
      <c r="C967" s="21"/>
      <c r="D967" s="21"/>
      <c r="E967" s="21"/>
      <c r="F967" s="19"/>
      <c r="G967" s="19"/>
      <c r="H967" s="19"/>
      <c r="I967" s="19"/>
      <c r="J967" s="19"/>
      <c r="K967" s="19"/>
      <c r="L967" s="19"/>
      <c r="M967" s="19"/>
      <c r="N967" s="19"/>
      <c r="O967" s="19"/>
      <c r="P967" s="19"/>
      <c r="Q967" s="19"/>
      <c r="R967" s="19"/>
      <c r="S967" s="19"/>
      <c r="T967" s="19"/>
      <c r="U967" s="19"/>
      <c r="V967" s="19"/>
      <c r="W967" s="19"/>
      <c r="X967" s="19"/>
      <c r="Y967" s="19"/>
      <c r="Z967" s="19"/>
      <c r="AA967" s="19"/>
      <c r="AB967" s="21"/>
    </row>
    <row r="968" spans="1:28" ht="13.2">
      <c r="A968" s="20"/>
      <c r="B968" s="21"/>
      <c r="C968" s="21"/>
      <c r="D968" s="21"/>
      <c r="E968" s="21"/>
      <c r="F968" s="19"/>
      <c r="G968" s="19"/>
      <c r="H968" s="19"/>
      <c r="I968" s="19"/>
      <c r="J968" s="19"/>
      <c r="K968" s="19"/>
      <c r="L968" s="19"/>
      <c r="M968" s="19"/>
      <c r="N968" s="19"/>
      <c r="O968" s="19"/>
      <c r="P968" s="19"/>
      <c r="Q968" s="19"/>
      <c r="R968" s="19"/>
      <c r="S968" s="19"/>
      <c r="T968" s="19"/>
      <c r="U968" s="19"/>
      <c r="V968" s="19"/>
      <c r="W968" s="19"/>
      <c r="X968" s="19"/>
      <c r="Y968" s="19"/>
      <c r="Z968" s="19"/>
      <c r="AA968" s="19"/>
      <c r="AB968" s="21"/>
    </row>
    <row r="969" spans="1:28" ht="13.2">
      <c r="A969" s="20"/>
      <c r="B969" s="21"/>
      <c r="C969" s="21"/>
      <c r="D969" s="21"/>
      <c r="E969" s="21"/>
      <c r="F969" s="19"/>
      <c r="G969" s="19"/>
      <c r="H969" s="19"/>
      <c r="I969" s="19"/>
      <c r="J969" s="19"/>
      <c r="K969" s="19"/>
      <c r="L969" s="19"/>
      <c r="M969" s="19"/>
      <c r="N969" s="19"/>
      <c r="O969" s="19"/>
      <c r="P969" s="19"/>
      <c r="Q969" s="19"/>
      <c r="R969" s="19"/>
      <c r="S969" s="19"/>
      <c r="T969" s="19"/>
      <c r="U969" s="19"/>
      <c r="V969" s="19"/>
      <c r="W969" s="19"/>
      <c r="X969" s="19"/>
      <c r="Y969" s="19"/>
      <c r="Z969" s="19"/>
      <c r="AA969" s="19"/>
      <c r="AB969" s="21"/>
    </row>
    <row r="970" spans="1:28" ht="13.2">
      <c r="A970" s="20"/>
      <c r="B970" s="21"/>
      <c r="C970" s="21"/>
      <c r="D970" s="21"/>
      <c r="E970" s="21"/>
      <c r="F970" s="19"/>
      <c r="G970" s="19"/>
      <c r="H970" s="19"/>
      <c r="I970" s="19"/>
      <c r="J970" s="19"/>
      <c r="K970" s="19"/>
      <c r="L970" s="19"/>
      <c r="M970" s="19"/>
      <c r="N970" s="19"/>
      <c r="O970" s="19"/>
      <c r="P970" s="19"/>
      <c r="Q970" s="19"/>
      <c r="R970" s="19"/>
      <c r="S970" s="19"/>
      <c r="T970" s="19"/>
      <c r="U970" s="19"/>
      <c r="V970" s="19"/>
      <c r="W970" s="19"/>
      <c r="X970" s="19"/>
      <c r="Y970" s="19"/>
      <c r="Z970" s="19"/>
      <c r="AA970" s="19"/>
      <c r="AB970" s="21"/>
    </row>
    <row r="971" spans="1:28" ht="13.2">
      <c r="A971" s="20"/>
      <c r="B971" s="21"/>
      <c r="C971" s="21"/>
      <c r="D971" s="21"/>
      <c r="E971" s="21"/>
      <c r="F971" s="19"/>
      <c r="G971" s="19"/>
      <c r="H971" s="19"/>
      <c r="I971" s="19"/>
      <c r="J971" s="19"/>
      <c r="K971" s="19"/>
      <c r="L971" s="19"/>
      <c r="M971" s="19"/>
      <c r="N971" s="19"/>
      <c r="O971" s="19"/>
      <c r="P971" s="19"/>
      <c r="Q971" s="19"/>
      <c r="R971" s="19"/>
      <c r="S971" s="19"/>
      <c r="T971" s="19"/>
      <c r="U971" s="19"/>
      <c r="V971" s="19"/>
      <c r="W971" s="19"/>
      <c r="X971" s="19"/>
      <c r="Y971" s="19"/>
      <c r="Z971" s="19"/>
      <c r="AA971" s="19"/>
      <c r="AB971" s="21"/>
    </row>
    <row r="972" spans="1:28" ht="13.2">
      <c r="A972" s="20"/>
      <c r="B972" s="21"/>
      <c r="C972" s="21"/>
      <c r="D972" s="21"/>
      <c r="E972" s="21"/>
      <c r="F972" s="19"/>
      <c r="G972" s="19"/>
      <c r="H972" s="19"/>
      <c r="I972" s="19"/>
      <c r="J972" s="19"/>
      <c r="K972" s="19"/>
      <c r="L972" s="19"/>
      <c r="M972" s="19"/>
      <c r="N972" s="19"/>
      <c r="O972" s="19"/>
      <c r="P972" s="19"/>
      <c r="Q972" s="19"/>
      <c r="R972" s="19"/>
      <c r="S972" s="19"/>
      <c r="T972" s="19"/>
      <c r="U972" s="19"/>
      <c r="V972" s="19"/>
      <c r="W972" s="19"/>
      <c r="X972" s="19"/>
      <c r="Y972" s="19"/>
      <c r="Z972" s="19"/>
      <c r="AA972" s="19"/>
      <c r="AB972" s="21"/>
    </row>
    <row r="973" spans="1:28" ht="13.2">
      <c r="A973" s="20"/>
      <c r="B973" s="21"/>
      <c r="C973" s="21"/>
      <c r="D973" s="21"/>
      <c r="E973" s="21"/>
      <c r="F973" s="19"/>
      <c r="G973" s="19"/>
      <c r="H973" s="19"/>
      <c r="I973" s="19"/>
      <c r="J973" s="19"/>
      <c r="K973" s="19"/>
      <c r="L973" s="19"/>
      <c r="M973" s="19"/>
      <c r="N973" s="19"/>
      <c r="O973" s="19"/>
      <c r="P973" s="19"/>
      <c r="Q973" s="19"/>
      <c r="R973" s="19"/>
      <c r="S973" s="19"/>
      <c r="T973" s="19"/>
      <c r="U973" s="19"/>
      <c r="V973" s="19"/>
      <c r="W973" s="19"/>
      <c r="X973" s="19"/>
      <c r="Y973" s="19"/>
      <c r="Z973" s="19"/>
      <c r="AA973" s="19"/>
      <c r="AB973" s="21"/>
    </row>
    <row r="974" spans="1:28" ht="13.2">
      <c r="A974" s="20"/>
      <c r="B974" s="21"/>
      <c r="C974" s="21"/>
      <c r="D974" s="21"/>
      <c r="E974" s="21"/>
      <c r="F974" s="19"/>
      <c r="G974" s="19"/>
      <c r="H974" s="19"/>
      <c r="I974" s="19"/>
      <c r="J974" s="19"/>
      <c r="K974" s="19"/>
      <c r="L974" s="19"/>
      <c r="M974" s="19"/>
      <c r="N974" s="19"/>
      <c r="O974" s="19"/>
      <c r="P974" s="19"/>
      <c r="Q974" s="19"/>
      <c r="R974" s="19"/>
      <c r="S974" s="19"/>
      <c r="T974" s="19"/>
      <c r="U974" s="19"/>
      <c r="V974" s="19"/>
      <c r="W974" s="19"/>
      <c r="X974" s="19"/>
      <c r="Y974" s="19"/>
      <c r="Z974" s="19"/>
      <c r="AA974" s="19"/>
      <c r="AB974" s="21"/>
    </row>
    <row r="975" spans="1:28" ht="13.2">
      <c r="A975" s="20"/>
      <c r="B975" s="21"/>
      <c r="C975" s="21"/>
      <c r="D975" s="21"/>
      <c r="E975" s="21"/>
      <c r="F975" s="19"/>
      <c r="G975" s="19"/>
      <c r="H975" s="19"/>
      <c r="I975" s="19"/>
      <c r="J975" s="19"/>
      <c r="K975" s="19"/>
      <c r="L975" s="19"/>
      <c r="M975" s="19"/>
      <c r="N975" s="19"/>
      <c r="O975" s="19"/>
      <c r="P975" s="19"/>
      <c r="Q975" s="19"/>
      <c r="R975" s="19"/>
      <c r="S975" s="19"/>
      <c r="T975" s="19"/>
      <c r="U975" s="19"/>
      <c r="V975" s="19"/>
      <c r="W975" s="19"/>
      <c r="X975" s="19"/>
      <c r="Y975" s="19"/>
      <c r="Z975" s="19"/>
      <c r="AA975" s="19"/>
      <c r="AB975" s="21"/>
    </row>
    <row r="976" spans="1:28" ht="13.2">
      <c r="A976" s="20"/>
      <c r="B976" s="21"/>
      <c r="C976" s="21"/>
      <c r="D976" s="21"/>
      <c r="E976" s="21"/>
      <c r="F976" s="19"/>
      <c r="G976" s="19"/>
      <c r="H976" s="19"/>
      <c r="I976" s="19"/>
      <c r="J976" s="19"/>
      <c r="K976" s="19"/>
      <c r="L976" s="19"/>
      <c r="M976" s="19"/>
      <c r="N976" s="19"/>
      <c r="O976" s="19"/>
      <c r="P976" s="19"/>
      <c r="Q976" s="19"/>
      <c r="R976" s="19"/>
      <c r="S976" s="19"/>
      <c r="T976" s="19"/>
      <c r="U976" s="19"/>
      <c r="V976" s="19"/>
      <c r="W976" s="19"/>
      <c r="X976" s="19"/>
      <c r="Y976" s="19"/>
      <c r="Z976" s="19"/>
      <c r="AA976" s="19"/>
      <c r="AB976" s="21"/>
    </row>
    <row r="977" spans="1:28" ht="13.2">
      <c r="A977" s="20"/>
      <c r="B977" s="21"/>
      <c r="C977" s="21"/>
      <c r="D977" s="21"/>
      <c r="E977" s="21"/>
      <c r="F977" s="19"/>
      <c r="G977" s="19"/>
      <c r="H977" s="19"/>
      <c r="I977" s="19"/>
      <c r="J977" s="19"/>
      <c r="K977" s="19"/>
      <c r="L977" s="19"/>
      <c r="M977" s="19"/>
      <c r="N977" s="19"/>
      <c r="O977" s="19"/>
      <c r="P977" s="19"/>
      <c r="Q977" s="19"/>
      <c r="R977" s="19"/>
      <c r="S977" s="19"/>
      <c r="T977" s="19"/>
      <c r="U977" s="19"/>
      <c r="V977" s="19"/>
      <c r="W977" s="19"/>
      <c r="X977" s="19"/>
      <c r="Y977" s="19"/>
      <c r="Z977" s="19"/>
      <c r="AA977" s="19"/>
      <c r="AB977" s="21"/>
    </row>
    <row r="978" spans="1:28" ht="13.2">
      <c r="A978" s="20"/>
      <c r="B978" s="21"/>
      <c r="C978" s="21"/>
      <c r="D978" s="21"/>
      <c r="E978" s="21"/>
      <c r="F978" s="19"/>
      <c r="G978" s="19"/>
      <c r="H978" s="19"/>
      <c r="I978" s="19"/>
      <c r="J978" s="19"/>
      <c r="K978" s="19"/>
      <c r="L978" s="19"/>
      <c r="M978" s="19"/>
      <c r="N978" s="19"/>
      <c r="O978" s="19"/>
      <c r="P978" s="19"/>
      <c r="Q978" s="19"/>
      <c r="R978" s="19"/>
      <c r="S978" s="19"/>
      <c r="T978" s="19"/>
      <c r="U978" s="19"/>
      <c r="V978" s="19"/>
      <c r="W978" s="19"/>
      <c r="X978" s="19"/>
      <c r="Y978" s="19"/>
      <c r="Z978" s="19"/>
      <c r="AA978" s="19"/>
      <c r="AB978" s="21"/>
    </row>
    <row r="979" spans="1:28" ht="13.2">
      <c r="A979" s="20"/>
      <c r="B979" s="21"/>
      <c r="C979" s="21"/>
      <c r="D979" s="21"/>
      <c r="E979" s="21"/>
      <c r="F979" s="19"/>
      <c r="G979" s="19"/>
      <c r="H979" s="19"/>
      <c r="I979" s="19"/>
      <c r="J979" s="19"/>
      <c r="K979" s="19"/>
      <c r="L979" s="19"/>
      <c r="M979" s="19"/>
      <c r="N979" s="19"/>
      <c r="O979" s="19"/>
      <c r="P979" s="19"/>
      <c r="Q979" s="19"/>
      <c r="R979" s="19"/>
      <c r="S979" s="19"/>
      <c r="T979" s="19"/>
      <c r="U979" s="19"/>
      <c r="V979" s="19"/>
      <c r="W979" s="19"/>
      <c r="X979" s="19"/>
      <c r="Y979" s="19"/>
      <c r="Z979" s="19"/>
      <c r="AA979" s="19"/>
      <c r="AB979" s="21"/>
    </row>
    <row r="980" spans="1:28" ht="13.2">
      <c r="A980" s="20"/>
      <c r="B980" s="21"/>
      <c r="C980" s="21"/>
      <c r="D980" s="21"/>
      <c r="E980" s="21"/>
      <c r="F980" s="19"/>
      <c r="G980" s="19"/>
      <c r="H980" s="19"/>
      <c r="I980" s="19"/>
      <c r="J980" s="19"/>
      <c r="K980" s="19"/>
      <c r="L980" s="19"/>
      <c r="M980" s="19"/>
      <c r="N980" s="19"/>
      <c r="O980" s="19"/>
      <c r="P980" s="19"/>
      <c r="Q980" s="19"/>
      <c r="R980" s="19"/>
      <c r="S980" s="19"/>
      <c r="T980" s="19"/>
      <c r="U980" s="19"/>
      <c r="V980" s="19"/>
      <c r="W980" s="19"/>
      <c r="X980" s="19"/>
      <c r="Y980" s="19"/>
      <c r="Z980" s="19"/>
      <c r="AA980" s="19"/>
      <c r="AB980" s="21"/>
    </row>
    <row r="981" spans="1:28" ht="13.2">
      <c r="A981" s="20"/>
      <c r="B981" s="21"/>
      <c r="C981" s="21"/>
      <c r="D981" s="21"/>
      <c r="E981" s="21"/>
      <c r="F981" s="19"/>
      <c r="G981" s="19"/>
      <c r="H981" s="19"/>
      <c r="I981" s="19"/>
      <c r="J981" s="19"/>
      <c r="K981" s="19"/>
      <c r="L981" s="19"/>
      <c r="M981" s="19"/>
      <c r="N981" s="19"/>
      <c r="O981" s="19"/>
      <c r="P981" s="19"/>
      <c r="Q981" s="19"/>
      <c r="R981" s="19"/>
      <c r="S981" s="19"/>
      <c r="T981" s="19"/>
      <c r="U981" s="19"/>
      <c r="V981" s="19"/>
      <c r="W981" s="19"/>
      <c r="X981" s="19"/>
      <c r="Y981" s="19"/>
      <c r="Z981" s="19"/>
      <c r="AA981" s="19"/>
      <c r="AB981" s="21"/>
    </row>
    <row r="982" spans="1:28" ht="13.2">
      <c r="A982" s="20"/>
      <c r="B982" s="21"/>
      <c r="C982" s="21"/>
      <c r="D982" s="21"/>
      <c r="E982" s="21"/>
      <c r="F982" s="19"/>
      <c r="G982" s="19"/>
      <c r="H982" s="19"/>
      <c r="I982" s="19"/>
      <c r="J982" s="19"/>
      <c r="K982" s="19"/>
      <c r="L982" s="19"/>
      <c r="M982" s="19"/>
      <c r="N982" s="19"/>
      <c r="O982" s="19"/>
      <c r="P982" s="19"/>
      <c r="Q982" s="19"/>
      <c r="R982" s="19"/>
      <c r="S982" s="19"/>
      <c r="T982" s="19"/>
      <c r="U982" s="19"/>
      <c r="V982" s="19"/>
      <c r="W982" s="19"/>
      <c r="X982" s="19"/>
      <c r="Y982" s="19"/>
      <c r="Z982" s="19"/>
      <c r="AA982" s="19"/>
      <c r="AB982" s="21"/>
    </row>
    <row r="983" spans="1:28" ht="13.2">
      <c r="A983" s="20"/>
      <c r="B983" s="21"/>
      <c r="C983" s="21"/>
      <c r="D983" s="21"/>
      <c r="E983" s="21"/>
      <c r="F983" s="19"/>
      <c r="G983" s="19"/>
      <c r="H983" s="19"/>
      <c r="I983" s="19"/>
      <c r="J983" s="19"/>
      <c r="K983" s="19"/>
      <c r="L983" s="19"/>
      <c r="M983" s="19"/>
      <c r="N983" s="19"/>
      <c r="O983" s="19"/>
      <c r="P983" s="19"/>
      <c r="Q983" s="19"/>
      <c r="R983" s="19"/>
      <c r="S983" s="19"/>
      <c r="T983" s="19"/>
      <c r="U983" s="19"/>
      <c r="V983" s="19"/>
      <c r="W983" s="19"/>
      <c r="X983" s="19"/>
      <c r="Y983" s="19"/>
      <c r="Z983" s="19"/>
      <c r="AA983" s="19"/>
      <c r="AB983" s="21"/>
    </row>
    <row r="984" spans="1:28" ht="13.2">
      <c r="A984" s="20"/>
      <c r="B984" s="21"/>
      <c r="C984" s="21"/>
      <c r="D984" s="21"/>
      <c r="E984" s="21"/>
      <c r="F984" s="19"/>
      <c r="G984" s="19"/>
      <c r="H984" s="19"/>
      <c r="I984" s="19"/>
      <c r="J984" s="19"/>
      <c r="K984" s="19"/>
      <c r="L984" s="19"/>
      <c r="M984" s="19"/>
      <c r="N984" s="19"/>
      <c r="O984" s="19"/>
      <c r="P984" s="19"/>
      <c r="Q984" s="19"/>
      <c r="R984" s="19"/>
      <c r="S984" s="19"/>
      <c r="T984" s="19"/>
      <c r="U984" s="19"/>
      <c r="V984" s="19"/>
      <c r="W984" s="19"/>
      <c r="X984" s="19"/>
      <c r="Y984" s="19"/>
      <c r="Z984" s="19"/>
      <c r="AA984" s="19"/>
      <c r="AB984" s="21"/>
    </row>
    <row r="985" spans="1:28" ht="13.2">
      <c r="A985" s="20"/>
      <c r="B985" s="21"/>
      <c r="C985" s="21"/>
      <c r="D985" s="21"/>
      <c r="E985" s="21"/>
      <c r="F985" s="19"/>
      <c r="G985" s="19"/>
      <c r="H985" s="19"/>
      <c r="I985" s="19"/>
      <c r="J985" s="19"/>
      <c r="K985" s="19"/>
      <c r="L985" s="19"/>
      <c r="M985" s="19"/>
      <c r="N985" s="19"/>
      <c r="O985" s="19"/>
      <c r="P985" s="19"/>
      <c r="Q985" s="19"/>
      <c r="R985" s="19"/>
      <c r="S985" s="19"/>
      <c r="T985" s="19"/>
      <c r="U985" s="19"/>
      <c r="V985" s="19"/>
      <c r="W985" s="19"/>
      <c r="X985" s="19"/>
      <c r="Y985" s="19"/>
      <c r="Z985" s="19"/>
      <c r="AA985" s="19"/>
      <c r="AB985" s="21"/>
    </row>
    <row r="986" spans="1:28" ht="13.2">
      <c r="A986" s="20"/>
      <c r="B986" s="21"/>
      <c r="C986" s="21"/>
      <c r="D986" s="21"/>
      <c r="E986" s="21"/>
      <c r="F986" s="19"/>
      <c r="G986" s="19"/>
      <c r="H986" s="19"/>
      <c r="I986" s="19"/>
      <c r="J986" s="19"/>
      <c r="K986" s="19"/>
      <c r="L986" s="19"/>
      <c r="M986" s="19"/>
      <c r="N986" s="19"/>
      <c r="O986" s="19"/>
      <c r="P986" s="19"/>
      <c r="Q986" s="19"/>
      <c r="R986" s="19"/>
      <c r="S986" s="19"/>
      <c r="T986" s="19"/>
      <c r="U986" s="19"/>
      <c r="V986" s="19"/>
      <c r="W986" s="19"/>
      <c r="X986" s="19"/>
      <c r="Y986" s="19"/>
      <c r="Z986" s="19"/>
      <c r="AA986" s="19"/>
      <c r="AB986" s="21"/>
    </row>
    <row r="987" spans="1:28" ht="13.2">
      <c r="A987" s="20"/>
      <c r="B987" s="21"/>
      <c r="C987" s="21"/>
      <c r="D987" s="21"/>
      <c r="E987" s="21"/>
      <c r="F987" s="19"/>
      <c r="G987" s="19"/>
      <c r="H987" s="19"/>
      <c r="I987" s="19"/>
      <c r="J987" s="19"/>
      <c r="K987" s="19"/>
      <c r="L987" s="19"/>
      <c r="M987" s="19"/>
      <c r="N987" s="19"/>
      <c r="O987" s="19"/>
      <c r="P987" s="19"/>
      <c r="Q987" s="19"/>
      <c r="R987" s="19"/>
      <c r="S987" s="19"/>
      <c r="T987" s="19"/>
      <c r="U987" s="19"/>
      <c r="V987" s="19"/>
      <c r="W987" s="19"/>
      <c r="X987" s="19"/>
      <c r="Y987" s="19"/>
      <c r="Z987" s="19"/>
      <c r="AA987" s="19"/>
      <c r="AB987" s="21"/>
    </row>
    <row r="988" spans="1:28" ht="13.2">
      <c r="A988" s="20"/>
      <c r="B988" s="21"/>
      <c r="C988" s="21"/>
      <c r="D988" s="21"/>
      <c r="E988" s="21"/>
      <c r="F988" s="19"/>
      <c r="G988" s="19"/>
      <c r="H988" s="19"/>
      <c r="I988" s="19"/>
      <c r="J988" s="19"/>
      <c r="K988" s="19"/>
      <c r="L988" s="19"/>
      <c r="M988" s="19"/>
      <c r="N988" s="19"/>
      <c r="O988" s="19"/>
      <c r="P988" s="19"/>
      <c r="Q988" s="19"/>
      <c r="R988" s="19"/>
      <c r="S988" s="19"/>
      <c r="T988" s="19"/>
      <c r="U988" s="19"/>
      <c r="V988" s="19"/>
      <c r="W988" s="19"/>
      <c r="X988" s="19"/>
      <c r="Y988" s="19"/>
      <c r="Z988" s="19"/>
      <c r="AA988" s="19"/>
      <c r="AB988" s="21"/>
    </row>
    <row r="989" spans="1:28" ht="13.2">
      <c r="A989" s="20"/>
      <c r="B989" s="21"/>
      <c r="C989" s="21"/>
      <c r="D989" s="21"/>
      <c r="E989" s="21"/>
      <c r="F989" s="19"/>
      <c r="G989" s="19"/>
      <c r="H989" s="19"/>
      <c r="I989" s="19"/>
      <c r="J989" s="19"/>
      <c r="K989" s="19"/>
      <c r="L989" s="19"/>
      <c r="M989" s="19"/>
      <c r="N989" s="19"/>
      <c r="O989" s="19"/>
      <c r="P989" s="19"/>
      <c r="Q989" s="19"/>
      <c r="R989" s="19"/>
      <c r="S989" s="19"/>
      <c r="T989" s="19"/>
      <c r="U989" s="19"/>
      <c r="V989" s="19"/>
      <c r="W989" s="19"/>
      <c r="X989" s="19"/>
      <c r="Y989" s="19"/>
      <c r="Z989" s="19"/>
      <c r="AA989" s="19"/>
      <c r="AB989" s="21"/>
    </row>
    <row r="990" spans="1:28" ht="13.2">
      <c r="A990" s="20"/>
      <c r="B990" s="21"/>
      <c r="C990" s="21"/>
      <c r="D990" s="21"/>
      <c r="E990" s="21"/>
      <c r="F990" s="19"/>
      <c r="G990" s="19"/>
      <c r="H990" s="19"/>
      <c r="I990" s="19"/>
      <c r="J990" s="19"/>
      <c r="K990" s="19"/>
      <c r="L990" s="19"/>
      <c r="M990" s="19"/>
      <c r="N990" s="19"/>
      <c r="O990" s="19"/>
      <c r="P990" s="19"/>
      <c r="Q990" s="19"/>
      <c r="R990" s="19"/>
      <c r="S990" s="19"/>
      <c r="T990" s="19"/>
      <c r="U990" s="19"/>
      <c r="V990" s="19"/>
      <c r="W990" s="19"/>
      <c r="X990" s="19"/>
      <c r="Y990" s="19"/>
      <c r="Z990" s="19"/>
      <c r="AA990" s="19"/>
      <c r="AB990" s="21"/>
    </row>
    <row r="991" spans="1:28" ht="13.2">
      <c r="A991" s="20"/>
      <c r="B991" s="21"/>
      <c r="C991" s="21"/>
      <c r="D991" s="21"/>
      <c r="E991" s="21"/>
      <c r="F991" s="19"/>
      <c r="G991" s="19"/>
      <c r="H991" s="19"/>
      <c r="I991" s="19"/>
      <c r="J991" s="19"/>
      <c r="K991" s="19"/>
      <c r="L991" s="19"/>
      <c r="M991" s="19"/>
      <c r="N991" s="19"/>
      <c r="O991" s="19"/>
      <c r="P991" s="19"/>
      <c r="Q991" s="19"/>
      <c r="R991" s="19"/>
      <c r="S991" s="19"/>
      <c r="T991" s="19"/>
      <c r="U991" s="19"/>
      <c r="V991" s="19"/>
      <c r="W991" s="19"/>
      <c r="X991" s="19"/>
      <c r="Y991" s="19"/>
      <c r="Z991" s="19"/>
      <c r="AA991" s="19"/>
      <c r="AB991" s="21"/>
    </row>
    <row r="992" spans="1:28" ht="13.2">
      <c r="A992" s="20"/>
      <c r="B992" s="21"/>
      <c r="C992" s="21"/>
      <c r="D992" s="21"/>
      <c r="E992" s="21"/>
      <c r="F992" s="19"/>
      <c r="G992" s="19"/>
      <c r="H992" s="19"/>
      <c r="I992" s="19"/>
      <c r="J992" s="19"/>
      <c r="K992" s="19"/>
      <c r="L992" s="19"/>
      <c r="M992" s="19"/>
      <c r="N992" s="19"/>
      <c r="O992" s="19"/>
      <c r="P992" s="19"/>
      <c r="Q992" s="19"/>
      <c r="R992" s="19"/>
      <c r="S992" s="19"/>
      <c r="T992" s="19"/>
      <c r="U992" s="19"/>
      <c r="V992" s="19"/>
      <c r="W992" s="19"/>
      <c r="X992" s="19"/>
      <c r="Y992" s="19"/>
      <c r="Z992" s="19"/>
      <c r="AA992" s="19"/>
      <c r="AB992" s="21"/>
    </row>
    <row r="993" spans="1:28" ht="13.2">
      <c r="A993" s="20"/>
      <c r="B993" s="21"/>
      <c r="C993" s="21"/>
      <c r="D993" s="21"/>
      <c r="E993" s="21"/>
      <c r="F993" s="19"/>
      <c r="G993" s="19"/>
      <c r="H993" s="19"/>
      <c r="I993" s="19"/>
      <c r="J993" s="19"/>
      <c r="K993" s="19"/>
      <c r="L993" s="19"/>
      <c r="M993" s="19"/>
      <c r="N993" s="19"/>
      <c r="O993" s="19"/>
      <c r="P993" s="19"/>
      <c r="Q993" s="19"/>
      <c r="R993" s="19"/>
      <c r="S993" s="19"/>
      <c r="T993" s="19"/>
      <c r="U993" s="19"/>
      <c r="V993" s="19"/>
      <c r="W993" s="19"/>
      <c r="X993" s="19"/>
      <c r="Y993" s="19"/>
      <c r="Z993" s="19"/>
      <c r="AA993" s="19"/>
      <c r="AB993" s="21"/>
    </row>
    <row r="994" spans="1:28" ht="13.2">
      <c r="A994" s="20"/>
      <c r="B994" s="21"/>
      <c r="C994" s="21"/>
      <c r="D994" s="21"/>
      <c r="E994" s="21"/>
      <c r="F994" s="19"/>
      <c r="G994" s="19"/>
      <c r="H994" s="19"/>
      <c r="I994" s="19"/>
      <c r="J994" s="19"/>
      <c r="K994" s="19"/>
      <c r="L994" s="19"/>
      <c r="M994" s="19"/>
      <c r="N994" s="19"/>
      <c r="O994" s="19"/>
      <c r="P994" s="19"/>
      <c r="Q994" s="19"/>
      <c r="R994" s="19"/>
      <c r="S994" s="19"/>
      <c r="T994" s="19"/>
      <c r="U994" s="19"/>
      <c r="V994" s="19"/>
      <c r="W994" s="19"/>
      <c r="X994" s="19"/>
      <c r="Y994" s="19"/>
      <c r="Z994" s="19"/>
      <c r="AA994" s="19"/>
      <c r="AB994" s="21"/>
    </row>
    <row r="995" spans="1:28" ht="13.2">
      <c r="A995" s="20"/>
      <c r="B995" s="21"/>
      <c r="C995" s="21"/>
      <c r="D995" s="21"/>
      <c r="E995" s="21"/>
      <c r="F995" s="19"/>
      <c r="G995" s="19"/>
      <c r="H995" s="19"/>
      <c r="I995" s="19"/>
      <c r="J995" s="19"/>
      <c r="K995" s="19"/>
      <c r="L995" s="19"/>
      <c r="M995" s="19"/>
      <c r="N995" s="19"/>
      <c r="O995" s="19"/>
      <c r="P995" s="19"/>
      <c r="Q995" s="19"/>
      <c r="R995" s="19"/>
      <c r="S995" s="19"/>
      <c r="T995" s="19"/>
      <c r="U995" s="19"/>
      <c r="V995" s="19"/>
      <c r="W995" s="19"/>
      <c r="X995" s="19"/>
      <c r="Y995" s="19"/>
      <c r="Z995" s="19"/>
      <c r="AA995" s="19"/>
      <c r="AB995" s="21"/>
    </row>
    <row r="996" spans="1:28" ht="13.2">
      <c r="A996" s="20"/>
      <c r="B996" s="21"/>
      <c r="C996" s="21"/>
      <c r="D996" s="21"/>
      <c r="E996" s="21"/>
      <c r="F996" s="19"/>
      <c r="G996" s="19"/>
      <c r="H996" s="19"/>
      <c r="I996" s="19"/>
      <c r="J996" s="19"/>
      <c r="K996" s="19"/>
      <c r="L996" s="19"/>
      <c r="M996" s="19"/>
      <c r="N996" s="19"/>
      <c r="O996" s="19"/>
      <c r="P996" s="19"/>
      <c r="Q996" s="19"/>
      <c r="R996" s="19"/>
      <c r="S996" s="19"/>
      <c r="T996" s="19"/>
      <c r="U996" s="19"/>
      <c r="V996" s="19"/>
      <c r="W996" s="19"/>
      <c r="X996" s="19"/>
      <c r="Y996" s="19"/>
      <c r="Z996" s="19"/>
      <c r="AA996" s="19"/>
      <c r="AB996" s="21"/>
    </row>
    <row r="997" spans="1:28" ht="13.2">
      <c r="A997" s="20"/>
      <c r="B997" s="21"/>
      <c r="C997" s="21"/>
      <c r="D997" s="21"/>
      <c r="E997" s="21"/>
      <c r="F997" s="19"/>
      <c r="G997" s="19"/>
      <c r="H997" s="19"/>
      <c r="I997" s="19"/>
      <c r="J997" s="19"/>
      <c r="K997" s="19"/>
      <c r="L997" s="19"/>
      <c r="M997" s="19"/>
      <c r="N997" s="19"/>
      <c r="O997" s="19"/>
      <c r="P997" s="19"/>
      <c r="Q997" s="19"/>
      <c r="R997" s="19"/>
      <c r="S997" s="19"/>
      <c r="T997" s="19"/>
      <c r="U997" s="19"/>
      <c r="V997" s="19"/>
      <c r="W997" s="19"/>
      <c r="X997" s="19"/>
      <c r="Y997" s="19"/>
      <c r="Z997" s="19"/>
      <c r="AA997" s="19"/>
      <c r="AB997" s="21"/>
    </row>
    <row r="998" spans="1:28" ht="13.2">
      <c r="A998" s="20"/>
      <c r="B998" s="21"/>
      <c r="C998" s="21"/>
      <c r="D998" s="21"/>
      <c r="E998" s="21"/>
      <c r="F998" s="19"/>
      <c r="G998" s="19"/>
      <c r="H998" s="19"/>
      <c r="I998" s="19"/>
      <c r="J998" s="19"/>
      <c r="K998" s="19"/>
      <c r="L998" s="19"/>
      <c r="M998" s="19"/>
      <c r="N998" s="19"/>
      <c r="O998" s="19"/>
      <c r="P998" s="19"/>
      <c r="Q998" s="19"/>
      <c r="R998" s="19"/>
      <c r="S998" s="19"/>
      <c r="T998" s="19"/>
      <c r="U998" s="19"/>
      <c r="V998" s="19"/>
      <c r="W998" s="19"/>
      <c r="X998" s="19"/>
      <c r="Y998" s="19"/>
      <c r="Z998" s="19"/>
      <c r="AA998" s="19"/>
      <c r="AB998" s="21"/>
    </row>
    <row r="999" spans="1:28" ht="13.2">
      <c r="A999" s="20"/>
      <c r="B999" s="21"/>
      <c r="C999" s="21"/>
      <c r="D999" s="21"/>
      <c r="E999" s="21"/>
      <c r="F999" s="19"/>
      <c r="G999" s="19"/>
      <c r="H999" s="19"/>
      <c r="I999" s="19"/>
      <c r="J999" s="19"/>
      <c r="K999" s="19"/>
      <c r="L999" s="19"/>
      <c r="M999" s="19"/>
      <c r="N999" s="19"/>
      <c r="O999" s="19"/>
      <c r="P999" s="19"/>
      <c r="Q999" s="19"/>
      <c r="R999" s="19"/>
      <c r="S999" s="19"/>
      <c r="T999" s="19"/>
      <c r="U999" s="19"/>
      <c r="V999" s="19"/>
      <c r="W999" s="19"/>
      <c r="X999" s="19"/>
      <c r="Y999" s="19"/>
      <c r="Z999" s="19"/>
      <c r="AA999" s="19"/>
      <c r="AB999" s="21"/>
    </row>
    <row r="1000" spans="1:28" ht="13.2">
      <c r="A1000" s="20"/>
      <c r="B1000" s="21"/>
      <c r="C1000" s="21"/>
      <c r="D1000" s="21"/>
      <c r="E1000" s="21"/>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21"/>
    </row>
    <row r="1001" spans="1:28" ht="13.2">
      <c r="A1001" s="20"/>
      <c r="B1001" s="21"/>
      <c r="C1001" s="21"/>
      <c r="D1001" s="21"/>
      <c r="E1001" s="21"/>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21"/>
    </row>
    <row r="1002" spans="1:28" ht="13.2">
      <c r="A1002" s="20"/>
      <c r="B1002" s="21"/>
      <c r="C1002" s="21"/>
      <c r="D1002" s="21"/>
      <c r="E1002" s="21"/>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21"/>
    </row>
    <row r="1003" spans="1:28" ht="13.2">
      <c r="A1003" s="20"/>
      <c r="B1003" s="21"/>
      <c r="C1003" s="21"/>
      <c r="D1003" s="21"/>
      <c r="E1003" s="21"/>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21"/>
    </row>
    <row r="1004" spans="1:28" ht="13.2">
      <c r="A1004" s="20"/>
      <c r="B1004" s="21"/>
      <c r="C1004" s="21"/>
      <c r="D1004" s="21"/>
      <c r="E1004" s="21"/>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21"/>
    </row>
    <row r="1005" spans="1:28" ht="13.2">
      <c r="A1005" s="20"/>
      <c r="B1005" s="21"/>
      <c r="C1005" s="21"/>
      <c r="D1005" s="21"/>
      <c r="E1005" s="21"/>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21"/>
    </row>
    <row r="1006" spans="1:28" ht="13.2">
      <c r="A1006" s="20"/>
      <c r="B1006" s="21"/>
      <c r="C1006" s="21"/>
      <c r="D1006" s="21"/>
      <c r="E1006" s="21"/>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21"/>
    </row>
    <row r="1007" spans="1:28" ht="13.2">
      <c r="A1007" s="20"/>
      <c r="B1007" s="21"/>
      <c r="C1007" s="21"/>
      <c r="D1007" s="21"/>
      <c r="E1007" s="21"/>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21"/>
    </row>
    <row r="1008" spans="1:28" ht="13.2">
      <c r="A1008" s="20"/>
      <c r="B1008" s="21"/>
      <c r="C1008" s="21"/>
      <c r="D1008" s="21"/>
      <c r="E1008" s="21"/>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21"/>
    </row>
    <row r="1009" spans="1:28" ht="13.2">
      <c r="A1009" s="20"/>
      <c r="B1009" s="21"/>
      <c r="C1009" s="21"/>
      <c r="D1009" s="21"/>
      <c r="E1009" s="21"/>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21"/>
    </row>
    <row r="1010" spans="1:28" ht="15.75" customHeight="1">
      <c r="AB1010" s="21"/>
    </row>
    <row r="1011" spans="1:28" ht="15.75" customHeight="1">
      <c r="AB1011" s="21"/>
    </row>
    <row r="1012" spans="1:28" ht="15.75" customHeight="1">
      <c r="AB1012" s="21"/>
    </row>
    <row r="1013" spans="1:28" ht="15.75" customHeight="1">
      <c r="AB1013" s="21"/>
    </row>
    <row r="1014" spans="1:28" ht="15.75" customHeight="1">
      <c r="AB1014" s="21"/>
    </row>
    <row r="1015" spans="1:28" ht="15.75" customHeight="1">
      <c r="AB1015" s="21"/>
    </row>
    <row r="1016" spans="1:28" ht="15.75" customHeight="1">
      <c r="AB1016" s="21"/>
    </row>
    <row r="1017" spans="1:28" ht="15.75" customHeight="1">
      <c r="AB1017" s="21"/>
    </row>
    <row r="1018" spans="1:28" ht="15.75" customHeight="1">
      <c r="AB1018" s="21"/>
    </row>
    <row r="1019" spans="1:28" ht="15.75" customHeight="1">
      <c r="AB1019" s="21"/>
    </row>
    <row r="1020" spans="1:28" ht="15.75" customHeight="1">
      <c r="AB1020" s="21"/>
    </row>
    <row r="1021" spans="1:28" ht="15.75" customHeight="1">
      <c r="AB1021" s="21"/>
    </row>
    <row r="1022" spans="1:28" ht="15.75" customHeight="1">
      <c r="AB1022" s="21"/>
    </row>
    <row r="1023" spans="1:28" ht="15.75" customHeight="1">
      <c r="AB1023" s="21"/>
    </row>
    <row r="1024" spans="1:28" ht="15.75" customHeight="1">
      <c r="AB1024" s="21"/>
    </row>
    <row r="1025" spans="28:28" ht="15.75" customHeight="1">
      <c r="AB1025" s="21"/>
    </row>
    <row r="1026" spans="28:28" ht="15.75" customHeight="1">
      <c r="AB1026" s="21"/>
    </row>
    <row r="1027" spans="28:28" ht="15.75" customHeight="1">
      <c r="AB1027" s="21"/>
    </row>
    <row r="1028" spans="28:28" ht="15.75" customHeight="1">
      <c r="AB1028" s="21"/>
    </row>
    <row r="1029" spans="28:28" ht="15.75" customHeight="1">
      <c r="AB1029" s="21"/>
    </row>
    <row r="1030" spans="28:28" ht="15.75" customHeight="1">
      <c r="AB1030" s="21"/>
    </row>
    <row r="1031" spans="28:28" ht="15.75" customHeight="1">
      <c r="AB1031" s="21"/>
    </row>
    <row r="1032" spans="28:28" ht="15.75" customHeight="1">
      <c r="AB1032" s="21"/>
    </row>
    <row r="1033" spans="28:28" ht="15.75" customHeight="1">
      <c r="AB1033" s="21"/>
    </row>
    <row r="1034" spans="28:28" ht="15.75" customHeight="1">
      <c r="AB1034" s="21"/>
    </row>
    <row r="1035" spans="28:28" ht="15.75" customHeight="1">
      <c r="AB1035" s="21"/>
    </row>
    <row r="1036" spans="28:28" ht="15.75" customHeight="1">
      <c r="AB1036" s="21"/>
    </row>
    <row r="1037" spans="28:28" ht="15.75" customHeight="1">
      <c r="AB1037" s="21"/>
    </row>
    <row r="1038" spans="28:28" ht="15.75" customHeight="1">
      <c r="AB1038" s="21"/>
    </row>
    <row r="1039" spans="28:28" ht="15.75" customHeight="1">
      <c r="AB1039" s="21"/>
    </row>
    <row r="1040" spans="28:28" ht="15.75" customHeight="1">
      <c r="AB1040" s="21"/>
    </row>
    <row r="1041" spans="28:28" ht="15.75" customHeight="1">
      <c r="AB1041" s="21"/>
    </row>
    <row r="1042" spans="28:28" ht="15.75" customHeight="1">
      <c r="AB1042" s="21"/>
    </row>
    <row r="1043" spans="28:28" ht="15.75" customHeight="1">
      <c r="AB1043" s="21"/>
    </row>
    <row r="1044" spans="28:28" ht="15.75" customHeight="1">
      <c r="AB1044" s="21"/>
    </row>
    <row r="1045" spans="28:28" ht="15.75" customHeight="1">
      <c r="AB1045"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952"/>
  <sheetViews>
    <sheetView workbookViewId="0">
      <pane xSplit="6" ySplit="1" topLeftCell="L2" activePane="bottomRight" state="frozen"/>
      <selection pane="topRight" activeCell="G1" sqref="G1"/>
      <selection pane="bottomLeft" activeCell="A2" sqref="A2"/>
      <selection pane="bottomRight" activeCell="W1" sqref="W1:W1048576"/>
    </sheetView>
  </sheetViews>
  <sheetFormatPr defaultColWidth="12.5546875" defaultRowHeight="15.75" customHeight="1"/>
  <cols>
    <col min="1" max="1" width="13.44140625" customWidth="1"/>
    <col min="2" max="2" width="12.33203125" hidden="1" customWidth="1"/>
    <col min="3" max="3" width="12.44140625" hidden="1" customWidth="1"/>
    <col min="4" max="4" width="8.6640625" hidden="1" customWidth="1"/>
    <col min="5" max="5" width="10.5546875" hidden="1" customWidth="1"/>
    <col min="6" max="6" width="7" customWidth="1"/>
    <col min="7" max="7" width="39.33203125" customWidth="1"/>
    <col min="8" max="8" width="4.33203125" customWidth="1"/>
    <col min="9" max="9" width="11.5546875" customWidth="1"/>
    <col min="10" max="10" width="15.5546875" customWidth="1"/>
    <col min="11" max="11" width="14.109375" customWidth="1"/>
    <col min="12" max="13" width="12.88671875" customWidth="1"/>
    <col min="14" max="14" width="19" customWidth="1"/>
    <col min="15" max="15" width="10.6640625" customWidth="1"/>
    <col min="16" max="17" width="11.33203125" customWidth="1"/>
    <col min="18" max="20" width="10.6640625" customWidth="1"/>
    <col min="21" max="21" width="12.44140625" customWidth="1"/>
    <col min="22" max="22" width="15.44140625" customWidth="1"/>
  </cols>
  <sheetData>
    <row r="1" spans="1:30" ht="15" customHeight="1">
      <c r="A1" s="51" t="s">
        <v>154</v>
      </c>
      <c r="B1" s="52" t="s">
        <v>57</v>
      </c>
      <c r="C1" s="53" t="s">
        <v>58</v>
      </c>
      <c r="D1" s="53" t="s">
        <v>59</v>
      </c>
      <c r="E1" s="53" t="s">
        <v>60</v>
      </c>
      <c r="F1" s="53" t="s">
        <v>61</v>
      </c>
      <c r="G1" s="53" t="s">
        <v>62</v>
      </c>
      <c r="H1" s="53" t="s">
        <v>64</v>
      </c>
      <c r="I1" s="53" t="s">
        <v>65</v>
      </c>
      <c r="J1" s="53" t="s">
        <v>66</v>
      </c>
      <c r="K1" s="53" t="s">
        <v>67</v>
      </c>
      <c r="L1" s="53" t="s">
        <v>141</v>
      </c>
      <c r="M1" s="53" t="s">
        <v>70</v>
      </c>
      <c r="N1" s="53" t="s">
        <v>71</v>
      </c>
      <c r="O1" s="54" t="s">
        <v>155</v>
      </c>
      <c r="P1" s="54" t="s">
        <v>156</v>
      </c>
      <c r="Q1" s="18" t="s">
        <v>74</v>
      </c>
      <c r="R1" s="53" t="s">
        <v>75</v>
      </c>
      <c r="S1" s="53" t="s">
        <v>76</v>
      </c>
      <c r="T1" s="53" t="s">
        <v>77</v>
      </c>
      <c r="U1" s="53" t="s">
        <v>78</v>
      </c>
      <c r="V1" s="53" t="s">
        <v>83</v>
      </c>
      <c r="W1" s="16"/>
      <c r="X1" s="16"/>
      <c r="Y1" s="16"/>
      <c r="Z1" s="16"/>
      <c r="AA1" s="16"/>
      <c r="AB1" s="16"/>
      <c r="AC1" s="16"/>
      <c r="AD1" s="16"/>
    </row>
    <row r="2" spans="1:30" ht="13.2">
      <c r="A2" s="21" t="s">
        <v>157</v>
      </c>
      <c r="B2" s="20">
        <v>44077</v>
      </c>
      <c r="C2" s="21" t="s">
        <v>84</v>
      </c>
      <c r="D2" s="21" t="s">
        <v>85</v>
      </c>
      <c r="E2" s="21">
        <v>1</v>
      </c>
      <c r="F2" s="21">
        <v>40</v>
      </c>
      <c r="G2" s="21" t="s">
        <v>86</v>
      </c>
      <c r="H2" s="21">
        <v>7.82</v>
      </c>
      <c r="I2" s="21">
        <v>0.81546207910000001</v>
      </c>
      <c r="J2" s="21">
        <v>4.1280674230000002E-2</v>
      </c>
      <c r="K2" s="21">
        <v>0.77418140489999998</v>
      </c>
      <c r="L2" s="21">
        <v>4.9000000000000004</v>
      </c>
      <c r="M2" s="21">
        <v>7.1388540260642284</v>
      </c>
      <c r="N2" s="21">
        <v>3.99</v>
      </c>
      <c r="O2" s="21">
        <v>4.2659347749999998</v>
      </c>
      <c r="P2" s="21">
        <v>1.2062846009999999</v>
      </c>
      <c r="Q2" s="21">
        <v>4.1082347759999998</v>
      </c>
      <c r="R2" s="21">
        <v>8.6990892730000002</v>
      </c>
      <c r="S2" s="21">
        <v>8.7168115470000007</v>
      </c>
      <c r="T2" s="21">
        <v>2.5907662409999999</v>
      </c>
      <c r="U2" s="21">
        <v>11697.516509999999</v>
      </c>
      <c r="V2" s="21"/>
      <c r="W2" s="24"/>
      <c r="X2" s="24"/>
      <c r="Y2" s="24"/>
      <c r="Z2" s="24"/>
      <c r="AA2" s="24"/>
      <c r="AB2" s="24"/>
      <c r="AC2" s="24"/>
      <c r="AD2" s="24"/>
    </row>
    <row r="3" spans="1:30" ht="13.2">
      <c r="A3" s="21" t="s">
        <v>157</v>
      </c>
      <c r="B3" s="20">
        <v>44077</v>
      </c>
      <c r="C3" s="21" t="s">
        <v>84</v>
      </c>
      <c r="D3" s="21" t="s">
        <v>89</v>
      </c>
      <c r="E3" s="21">
        <v>2</v>
      </c>
      <c r="F3" s="21">
        <v>41</v>
      </c>
      <c r="G3" s="21" t="s">
        <v>86</v>
      </c>
      <c r="H3" s="21">
        <v>7.71</v>
      </c>
      <c r="I3" s="21">
        <v>1.377922973</v>
      </c>
      <c r="J3" s="21">
        <v>2.33524051755E-2</v>
      </c>
      <c r="K3" s="21">
        <v>1.377922973</v>
      </c>
      <c r="L3" s="21">
        <v>4.3</v>
      </c>
      <c r="M3" s="21">
        <v>6.0749459260641867</v>
      </c>
      <c r="N3" s="21">
        <v>6.49</v>
      </c>
      <c r="O3" s="21">
        <v>13.403181740000001</v>
      </c>
      <c r="P3" s="21">
        <v>2.198539051</v>
      </c>
      <c r="Q3" s="21">
        <v>7.082140688</v>
      </c>
      <c r="R3" s="21">
        <v>15.603390040000001</v>
      </c>
      <c r="S3" s="21">
        <v>18.07857198</v>
      </c>
      <c r="T3" s="21">
        <v>9.9312685090000006</v>
      </c>
      <c r="U3" s="21">
        <v>9537.5747030000002</v>
      </c>
      <c r="V3" s="21"/>
      <c r="W3" s="24"/>
      <c r="X3" s="24"/>
      <c r="Y3" s="24"/>
      <c r="Z3" s="24"/>
      <c r="AA3" s="24"/>
      <c r="AB3" s="24"/>
      <c r="AC3" s="24"/>
      <c r="AD3" s="24"/>
    </row>
    <row r="4" spans="1:30" ht="13.2">
      <c r="A4" s="21" t="s">
        <v>157</v>
      </c>
      <c r="B4" s="20">
        <v>44077</v>
      </c>
      <c r="C4" s="21" t="s">
        <v>84</v>
      </c>
      <c r="D4" s="21" t="s">
        <v>90</v>
      </c>
      <c r="E4" s="21">
        <v>3</v>
      </c>
      <c r="F4" s="21">
        <v>42</v>
      </c>
      <c r="G4" s="21" t="s">
        <v>86</v>
      </c>
      <c r="H4" s="21">
        <v>7.77</v>
      </c>
      <c r="I4" s="21">
        <v>1.104678542</v>
      </c>
      <c r="J4" s="21">
        <v>4.055330427E-2</v>
      </c>
      <c r="K4" s="21">
        <v>1.0641252379999999</v>
      </c>
      <c r="L4" s="21">
        <v>5.2</v>
      </c>
      <c r="M4" s="21">
        <v>2.4063434397036394</v>
      </c>
      <c r="N4" s="21">
        <v>4.18</v>
      </c>
      <c r="O4" s="21">
        <v>50.573628130000003</v>
      </c>
      <c r="P4" s="21">
        <v>1.0476403780000001</v>
      </c>
      <c r="Q4" s="21">
        <v>56.079316239999997</v>
      </c>
      <c r="R4" s="21">
        <v>10.79323904</v>
      </c>
      <c r="S4" s="21">
        <v>8.466061302</v>
      </c>
      <c r="T4" s="21">
        <v>3.185011287</v>
      </c>
      <c r="U4" s="21">
        <v>11102.51168</v>
      </c>
      <c r="V4" s="21"/>
      <c r="W4" s="24"/>
      <c r="X4" s="24"/>
      <c r="Y4" s="24"/>
      <c r="Z4" s="24"/>
      <c r="AA4" s="24"/>
      <c r="AB4" s="24"/>
      <c r="AC4" s="24"/>
      <c r="AD4" s="24"/>
    </row>
    <row r="5" spans="1:30" ht="13.2">
      <c r="A5" s="21" t="s">
        <v>157</v>
      </c>
      <c r="B5" s="20">
        <v>44077</v>
      </c>
      <c r="C5" s="21" t="s">
        <v>84</v>
      </c>
      <c r="D5" s="21" t="s">
        <v>89</v>
      </c>
      <c r="E5" s="21">
        <v>4</v>
      </c>
      <c r="F5" s="21">
        <v>43</v>
      </c>
      <c r="G5" s="21" t="s">
        <v>86</v>
      </c>
      <c r="H5" s="21">
        <v>7.74</v>
      </c>
      <c r="I5" s="21">
        <v>0.96116189829999998</v>
      </c>
      <c r="J5" s="21">
        <v>8.4496573010000003E-3</v>
      </c>
      <c r="K5" s="21">
        <v>0.95271224099999996</v>
      </c>
      <c r="L5" s="21">
        <v>4.5999999999999996</v>
      </c>
      <c r="M5" s="21">
        <v>2.7715458693893815</v>
      </c>
      <c r="N5" s="21">
        <v>3.97</v>
      </c>
      <c r="O5" s="21">
        <v>26.787902129999999</v>
      </c>
      <c r="P5" s="21">
        <v>3.3011718999999999</v>
      </c>
      <c r="Q5" s="21">
        <v>9.4267370140000004</v>
      </c>
      <c r="R5" s="21">
        <v>6.773547626</v>
      </c>
      <c r="S5" s="21">
        <v>5.6568985449999998</v>
      </c>
      <c r="T5" s="21">
        <v>2.1969482820000001</v>
      </c>
      <c r="U5" s="21">
        <v>3802.997856</v>
      </c>
      <c r="V5" s="21"/>
      <c r="W5" s="24"/>
      <c r="X5" s="24"/>
      <c r="Y5" s="24"/>
      <c r="Z5" s="24"/>
      <c r="AA5" s="24"/>
      <c r="AB5" s="24"/>
      <c r="AC5" s="24"/>
      <c r="AD5" s="24"/>
    </row>
    <row r="6" spans="1:30" ht="13.2">
      <c r="A6" s="21" t="s">
        <v>157</v>
      </c>
      <c r="B6" s="20">
        <v>44077</v>
      </c>
      <c r="C6" s="21" t="s">
        <v>84</v>
      </c>
      <c r="D6" s="21" t="s">
        <v>85</v>
      </c>
      <c r="E6" s="21">
        <v>5</v>
      </c>
      <c r="F6" s="21">
        <v>44</v>
      </c>
      <c r="G6" s="21" t="s">
        <v>86</v>
      </c>
      <c r="H6" s="21">
        <v>7.71</v>
      </c>
      <c r="I6" s="21">
        <v>1.3082540439999999</v>
      </c>
      <c r="J6" s="21">
        <v>1.6171838359999999E-2</v>
      </c>
      <c r="K6" s="21">
        <v>1.2920822059999999</v>
      </c>
      <c r="L6" s="21">
        <v>4.2</v>
      </c>
      <c r="M6" s="21">
        <v>9.7429880506813653</v>
      </c>
      <c r="N6" s="21">
        <v>4.74</v>
      </c>
      <c r="O6" s="21">
        <v>20.730374560000001</v>
      </c>
      <c r="P6" s="21">
        <v>4.3900495340000001</v>
      </c>
      <c r="Q6" s="21">
        <v>5.4856558240000002</v>
      </c>
      <c r="R6" s="21">
        <v>12.10132879</v>
      </c>
      <c r="S6" s="21">
        <v>18.13063833</v>
      </c>
      <c r="T6" s="21">
        <v>4.5728635909999999</v>
      </c>
      <c r="U6" s="21">
        <v>1909.997114</v>
      </c>
      <c r="V6" s="21"/>
      <c r="W6" s="24"/>
      <c r="X6" s="24"/>
      <c r="Y6" s="24"/>
      <c r="Z6" s="24"/>
      <c r="AA6" s="24"/>
      <c r="AB6" s="24"/>
      <c r="AC6" s="24"/>
      <c r="AD6" s="24"/>
    </row>
    <row r="7" spans="1:30" ht="13.2">
      <c r="A7" s="21" t="s">
        <v>157</v>
      </c>
      <c r="B7" s="20">
        <v>44077</v>
      </c>
      <c r="C7" s="21" t="s">
        <v>84</v>
      </c>
      <c r="D7" s="21" t="s">
        <v>90</v>
      </c>
      <c r="E7" s="21">
        <v>6</v>
      </c>
      <c r="F7" s="21">
        <v>45</v>
      </c>
      <c r="G7" s="21" t="s">
        <v>86</v>
      </c>
      <c r="H7" s="21">
        <v>7.85</v>
      </c>
      <c r="I7" s="21">
        <v>1.0123251019999999</v>
      </c>
      <c r="J7" s="21">
        <v>1.181293672E-2</v>
      </c>
      <c r="K7" s="21">
        <v>1.000512165</v>
      </c>
      <c r="L7" s="21">
        <v>4</v>
      </c>
      <c r="M7" s="21">
        <v>3.5401031211215104</v>
      </c>
      <c r="N7" s="21">
        <v>4.32</v>
      </c>
      <c r="O7" s="21">
        <v>30.005603910000001</v>
      </c>
      <c r="P7" s="21">
        <v>3.3848043620000001</v>
      </c>
      <c r="Q7" s="21">
        <v>10.29815982</v>
      </c>
      <c r="R7" s="21">
        <v>12.417407900000001</v>
      </c>
      <c r="S7" s="21">
        <v>11.772382070000001</v>
      </c>
      <c r="T7" s="21">
        <v>4.042472901</v>
      </c>
      <c r="U7" s="21">
        <v>2810.188326</v>
      </c>
      <c r="V7" s="21"/>
      <c r="W7" s="24"/>
      <c r="X7" s="24"/>
      <c r="Y7" s="24"/>
      <c r="Z7" s="24"/>
      <c r="AA7" s="24"/>
      <c r="AB7" s="24"/>
      <c r="AC7" s="24"/>
      <c r="AD7" s="24"/>
    </row>
    <row r="8" spans="1:30" ht="13.2">
      <c r="A8" s="21" t="s">
        <v>157</v>
      </c>
      <c r="B8" s="20">
        <v>44077</v>
      </c>
      <c r="C8" s="21" t="s">
        <v>84</v>
      </c>
      <c r="D8" s="21" t="s">
        <v>89</v>
      </c>
      <c r="E8" s="21">
        <v>7</v>
      </c>
      <c r="F8" s="21">
        <v>46</v>
      </c>
      <c r="G8" s="21" t="s">
        <v>86</v>
      </c>
      <c r="H8" s="21">
        <v>7.76</v>
      </c>
      <c r="I8" s="21">
        <v>0.85427315690000005</v>
      </c>
      <c r="J8" s="21">
        <v>3.8255153049999997E-2</v>
      </c>
      <c r="K8" s="21">
        <v>0.8160180038</v>
      </c>
      <c r="L8" s="21">
        <v>4.8</v>
      </c>
      <c r="M8" s="21">
        <v>3.1868692747835285</v>
      </c>
      <c r="N8" s="21">
        <v>4.2699999999999996</v>
      </c>
      <c r="O8" s="21">
        <v>30.262223630000001</v>
      </c>
      <c r="P8" s="21">
        <v>4.8577642169999997</v>
      </c>
      <c r="Q8" s="21">
        <v>7.2369443369999997</v>
      </c>
      <c r="R8" s="21">
        <v>12.35304431</v>
      </c>
      <c r="S8" s="21">
        <v>11.947581720000001</v>
      </c>
      <c r="T8" s="21">
        <v>3.063097312</v>
      </c>
      <c r="U8" s="21">
        <v>6272.7341880000004</v>
      </c>
      <c r="V8" s="21"/>
      <c r="W8" s="24"/>
      <c r="X8" s="24"/>
      <c r="Y8" s="24"/>
      <c r="Z8" s="24"/>
      <c r="AA8" s="24"/>
      <c r="AB8" s="24"/>
      <c r="AC8" s="24"/>
      <c r="AD8" s="24"/>
    </row>
    <row r="9" spans="1:30" ht="13.2">
      <c r="A9" s="21" t="s">
        <v>157</v>
      </c>
      <c r="B9" s="20">
        <v>44077</v>
      </c>
      <c r="C9" s="21" t="s">
        <v>84</v>
      </c>
      <c r="D9" s="21" t="s">
        <v>85</v>
      </c>
      <c r="E9" s="21">
        <v>8</v>
      </c>
      <c r="F9" s="21">
        <v>47</v>
      </c>
      <c r="G9" s="21" t="s">
        <v>86</v>
      </c>
      <c r="H9" s="21">
        <v>7.79</v>
      </c>
      <c r="I9" s="21">
        <v>1.01395334</v>
      </c>
      <c r="J9" s="21">
        <v>1.2895527340000001E-2</v>
      </c>
      <c r="K9" s="21">
        <v>1.0010578130000001</v>
      </c>
      <c r="L9" s="21">
        <v>4.3</v>
      </c>
      <c r="M9" s="21">
        <v>11.081302402894217</v>
      </c>
      <c r="N9" s="21">
        <v>3.93</v>
      </c>
      <c r="O9" s="21">
        <v>75.778866910000005</v>
      </c>
      <c r="P9" s="21">
        <v>4.6718706709999998</v>
      </c>
      <c r="Q9" s="21">
        <v>18.842916460000001</v>
      </c>
      <c r="R9" s="21">
        <v>11.878516339999999</v>
      </c>
      <c r="S9" s="21">
        <v>11.78545325</v>
      </c>
      <c r="T9" s="21">
        <v>2.4190031300000001</v>
      </c>
      <c r="U9" s="21">
        <v>6354.8237200000003</v>
      </c>
      <c r="V9" s="21"/>
      <c r="W9" s="24"/>
      <c r="X9" s="24"/>
      <c r="Y9" s="24"/>
      <c r="Z9" s="24"/>
      <c r="AA9" s="24"/>
      <c r="AB9" s="24"/>
      <c r="AC9" s="24"/>
      <c r="AD9" s="24"/>
    </row>
    <row r="10" spans="1:30" ht="13.2">
      <c r="A10" s="21" t="s">
        <v>157</v>
      </c>
      <c r="B10" s="20">
        <v>44077</v>
      </c>
      <c r="C10" s="21" t="s">
        <v>84</v>
      </c>
      <c r="D10" s="21" t="s">
        <v>90</v>
      </c>
      <c r="E10" s="21">
        <v>9</v>
      </c>
      <c r="F10" s="21">
        <v>48</v>
      </c>
      <c r="G10" s="21" t="s">
        <v>86</v>
      </c>
      <c r="H10" s="21">
        <v>7.9</v>
      </c>
      <c r="I10" s="21">
        <v>1.1154216340000001</v>
      </c>
      <c r="J10" s="21">
        <v>9.2232422040000005E-3</v>
      </c>
      <c r="K10" s="21">
        <v>1.106198392</v>
      </c>
      <c r="L10" s="21">
        <v>5</v>
      </c>
      <c r="M10" s="21">
        <v>5.1292461767492368</v>
      </c>
      <c r="N10" s="21">
        <v>4.96</v>
      </c>
      <c r="O10" s="21">
        <v>20.04761731</v>
      </c>
      <c r="P10" s="21">
        <v>2.139264067</v>
      </c>
      <c r="Q10" s="21">
        <v>10.886523</v>
      </c>
      <c r="R10" s="21">
        <v>12.69392437</v>
      </c>
      <c r="S10" s="21">
        <v>14.08608078</v>
      </c>
      <c r="T10" s="21">
        <v>6.8536194459999997</v>
      </c>
      <c r="U10" s="21">
        <v>3404.256316</v>
      </c>
      <c r="V10" s="21"/>
      <c r="W10" s="24"/>
      <c r="X10" s="24"/>
      <c r="Y10" s="24"/>
      <c r="Z10" s="24"/>
      <c r="AA10" s="24"/>
      <c r="AB10" s="24"/>
      <c r="AC10" s="24"/>
      <c r="AD10" s="24"/>
    </row>
    <row r="11" spans="1:30" ht="13.2">
      <c r="A11" s="21" t="s">
        <v>157</v>
      </c>
      <c r="B11" s="20">
        <v>44089</v>
      </c>
      <c r="C11" s="21" t="s">
        <v>91</v>
      </c>
      <c r="D11" s="21" t="s">
        <v>92</v>
      </c>
      <c r="E11" s="21" t="s">
        <v>96</v>
      </c>
      <c r="F11" s="21">
        <v>86</v>
      </c>
      <c r="G11" s="21" t="s">
        <v>94</v>
      </c>
      <c r="H11" s="21">
        <v>7.81</v>
      </c>
      <c r="I11" s="21">
        <v>1.163040898</v>
      </c>
      <c r="J11" s="21">
        <v>2.7388490679999999E-2</v>
      </c>
      <c r="K11" s="21">
        <v>1.135652407</v>
      </c>
      <c r="L11" s="24">
        <v>4.8</v>
      </c>
      <c r="M11" s="21">
        <v>8.2540732776445207</v>
      </c>
      <c r="N11" s="21">
        <v>3.84</v>
      </c>
      <c r="O11" s="21">
        <v>62.550515930000003</v>
      </c>
      <c r="P11" s="21">
        <v>5.2958800549999996</v>
      </c>
      <c r="Q11" s="29">
        <v>13.720931094929542</v>
      </c>
      <c r="R11" s="21">
        <v>10.49779</v>
      </c>
      <c r="S11" s="21">
        <v>6.8970580000000004</v>
      </c>
      <c r="T11" s="21">
        <v>2.7958889999999998</v>
      </c>
      <c r="U11" s="21">
        <v>7577.2039999999997</v>
      </c>
      <c r="V11" s="21"/>
      <c r="W11" s="24"/>
      <c r="X11" s="24"/>
      <c r="Y11" s="24"/>
      <c r="Z11" s="24"/>
      <c r="AA11" s="24"/>
      <c r="AB11" s="24"/>
      <c r="AC11" s="24"/>
      <c r="AD11" s="24"/>
    </row>
    <row r="12" spans="1:30" ht="13.2">
      <c r="A12" s="21" t="s">
        <v>157</v>
      </c>
      <c r="B12" s="20">
        <v>44089</v>
      </c>
      <c r="C12" s="21" t="s">
        <v>91</v>
      </c>
      <c r="D12" s="21" t="s">
        <v>98</v>
      </c>
      <c r="E12" s="21" t="s">
        <v>100</v>
      </c>
      <c r="F12" s="21">
        <v>89</v>
      </c>
      <c r="G12" s="21" t="s">
        <v>94</v>
      </c>
      <c r="H12" s="21">
        <v>7.77</v>
      </c>
      <c r="I12" s="21">
        <v>0.72287019760000004</v>
      </c>
      <c r="J12" s="21">
        <v>2.4729405900000001E-2</v>
      </c>
      <c r="K12" s="21">
        <v>0.69814079169999999</v>
      </c>
      <c r="L12" s="24">
        <v>6.7</v>
      </c>
      <c r="M12" s="21">
        <v>7.9487419324665636</v>
      </c>
      <c r="N12" s="21">
        <v>4</v>
      </c>
      <c r="O12" s="21">
        <v>53.636619289999999</v>
      </c>
      <c r="P12" s="21">
        <v>4.3608315040000001</v>
      </c>
      <c r="Q12" s="29">
        <v>14.288377555746136</v>
      </c>
      <c r="R12" s="21">
        <v>10.682119999999999</v>
      </c>
      <c r="S12" s="21">
        <v>7.1883990000000004</v>
      </c>
      <c r="T12" s="21">
        <v>2.555272</v>
      </c>
      <c r="U12" s="21">
        <v>4558.6970000000001</v>
      </c>
      <c r="V12" s="21"/>
      <c r="W12" s="24"/>
      <c r="X12" s="24"/>
      <c r="Y12" s="24"/>
      <c r="Z12" s="24"/>
      <c r="AA12" s="24"/>
      <c r="AB12" s="24"/>
      <c r="AC12" s="24"/>
      <c r="AD12" s="24"/>
    </row>
    <row r="13" spans="1:30" ht="13.2">
      <c r="A13" s="21" t="s">
        <v>157</v>
      </c>
      <c r="B13" s="20">
        <v>44096</v>
      </c>
      <c r="C13" s="21" t="s">
        <v>91</v>
      </c>
      <c r="D13" s="21" t="s">
        <v>92</v>
      </c>
      <c r="E13" s="21" t="s">
        <v>103</v>
      </c>
      <c r="F13" s="21">
        <v>92</v>
      </c>
      <c r="G13" s="21" t="s">
        <v>94</v>
      </c>
      <c r="H13" s="21">
        <v>7.74</v>
      </c>
      <c r="I13" s="21">
        <v>1.7352591289999999</v>
      </c>
      <c r="J13" s="21">
        <v>4.4916916389999999E-2</v>
      </c>
      <c r="K13" s="21">
        <v>1.6903422130000001</v>
      </c>
      <c r="L13" s="24">
        <v>5.7</v>
      </c>
      <c r="M13" s="21">
        <v>5.8646683616575306</v>
      </c>
      <c r="N13" s="21">
        <v>5.68</v>
      </c>
      <c r="O13" s="21">
        <v>213.01239419999999</v>
      </c>
      <c r="P13" s="21">
        <v>32.177071300000001</v>
      </c>
      <c r="Q13" s="37">
        <v>7.6904045877157294</v>
      </c>
      <c r="R13" s="21">
        <v>13.00953</v>
      </c>
      <c r="S13" s="21">
        <v>17.678840000000001</v>
      </c>
      <c r="T13" s="21">
        <v>5.9912140000000003</v>
      </c>
      <c r="U13" s="21">
        <v>14243.36</v>
      </c>
      <c r="V13" s="21"/>
      <c r="W13" s="24"/>
      <c r="X13" s="24"/>
      <c r="Y13" s="24"/>
      <c r="Z13" s="24"/>
      <c r="AA13" s="24"/>
      <c r="AB13" s="24"/>
      <c r="AC13" s="24"/>
      <c r="AD13" s="24"/>
    </row>
    <row r="14" spans="1:30" ht="13.2">
      <c r="A14" s="21" t="s">
        <v>157</v>
      </c>
      <c r="B14" s="20">
        <v>44096</v>
      </c>
      <c r="C14" s="21" t="s">
        <v>91</v>
      </c>
      <c r="D14" s="21" t="s">
        <v>98</v>
      </c>
      <c r="E14" s="21" t="s">
        <v>106</v>
      </c>
      <c r="F14" s="21">
        <v>95</v>
      </c>
      <c r="G14" s="21" t="s">
        <v>94</v>
      </c>
      <c r="H14" s="21">
        <v>7.71</v>
      </c>
      <c r="I14" s="21">
        <v>2.4790876659999999</v>
      </c>
      <c r="J14" s="21">
        <v>4.3613937319999997E-2</v>
      </c>
      <c r="K14" s="21">
        <v>2.4354737289999999</v>
      </c>
      <c r="L14" s="24">
        <v>2.8</v>
      </c>
      <c r="M14" s="21">
        <v>3.0603078274409556</v>
      </c>
      <c r="N14" s="21">
        <v>7.79</v>
      </c>
      <c r="O14" s="21">
        <v>380.822295</v>
      </c>
      <c r="P14" s="21">
        <v>52.451830379999997</v>
      </c>
      <c r="Q14" s="21">
        <v>8.4343679910000002</v>
      </c>
      <c r="R14" s="21">
        <v>17.441289999999999</v>
      </c>
      <c r="S14" s="21">
        <v>19.378340000000001</v>
      </c>
      <c r="T14" s="21">
        <v>5.6373899999999999</v>
      </c>
      <c r="U14" s="21">
        <v>6687.9070000000002</v>
      </c>
      <c r="V14" s="21"/>
      <c r="W14" s="24"/>
      <c r="X14" s="24"/>
      <c r="Y14" s="24"/>
      <c r="Z14" s="24"/>
      <c r="AA14" s="24"/>
      <c r="AB14" s="24"/>
      <c r="AC14" s="24"/>
      <c r="AD14" s="24"/>
    </row>
    <row r="15" spans="1:30" ht="13.2">
      <c r="A15" s="21" t="s">
        <v>157</v>
      </c>
      <c r="B15" s="20">
        <v>44096</v>
      </c>
      <c r="C15" s="21" t="s">
        <v>91</v>
      </c>
      <c r="D15" s="21" t="s">
        <v>92</v>
      </c>
      <c r="E15" s="21" t="s">
        <v>109</v>
      </c>
      <c r="F15" s="21">
        <v>98</v>
      </c>
      <c r="G15" s="21" t="s">
        <v>94</v>
      </c>
      <c r="H15" s="21">
        <v>7.76</v>
      </c>
      <c r="I15" s="21">
        <v>1.3523013719999999</v>
      </c>
      <c r="J15" s="21">
        <v>2.992957764E-2</v>
      </c>
      <c r="K15" s="21">
        <v>1.3223717939999999</v>
      </c>
      <c r="L15" s="24">
        <v>3.7</v>
      </c>
      <c r="M15" s="21">
        <v>2.0101420804970482</v>
      </c>
      <c r="N15" s="21">
        <v>4.1399999999999997</v>
      </c>
      <c r="O15" s="21">
        <v>161.15823180000001</v>
      </c>
      <c r="P15" s="21">
        <v>21.603644030000002</v>
      </c>
      <c r="Q15" s="37">
        <v>8.6659525861590883</v>
      </c>
      <c r="R15" s="21">
        <v>9.9998159999999991</v>
      </c>
      <c r="S15" s="21">
        <v>11.97747</v>
      </c>
      <c r="T15" s="21">
        <v>3.6466609999999999</v>
      </c>
      <c r="U15" s="21">
        <v>4993.5360000000001</v>
      </c>
      <c r="V15" s="21"/>
      <c r="W15" s="24"/>
      <c r="X15" s="24"/>
      <c r="Y15" s="24"/>
      <c r="Z15" s="24"/>
      <c r="AA15" s="24"/>
      <c r="AB15" s="24"/>
      <c r="AC15" s="24"/>
      <c r="AD15" s="24"/>
    </row>
    <row r="16" spans="1:30" ht="13.2">
      <c r="A16" s="21" t="s">
        <v>157</v>
      </c>
      <c r="B16" s="20">
        <v>44096</v>
      </c>
      <c r="C16" s="21" t="s">
        <v>91</v>
      </c>
      <c r="D16" s="21" t="s">
        <v>98</v>
      </c>
      <c r="E16" s="21" t="s">
        <v>112</v>
      </c>
      <c r="F16" s="21">
        <v>101</v>
      </c>
      <c r="G16" s="21" t="s">
        <v>94</v>
      </c>
      <c r="H16" s="21">
        <v>7.76</v>
      </c>
      <c r="I16" s="21">
        <v>1.8380693850000001</v>
      </c>
      <c r="J16" s="21">
        <v>5.2336528729999998E-2</v>
      </c>
      <c r="K16" s="21">
        <v>1.7857328560000001</v>
      </c>
      <c r="L16" s="24">
        <v>5.2</v>
      </c>
      <c r="M16" s="21">
        <v>1.5479194200808855</v>
      </c>
      <c r="N16" s="21">
        <v>6.39</v>
      </c>
      <c r="O16" s="21">
        <v>117.3630242</v>
      </c>
      <c r="P16" s="21">
        <v>12.36175338</v>
      </c>
      <c r="Q16" s="43">
        <v>11.029150024229592</v>
      </c>
      <c r="R16" s="21">
        <v>12.14204</v>
      </c>
      <c r="S16" s="21">
        <v>14.26407</v>
      </c>
      <c r="T16" s="21">
        <v>4.0116290000000001</v>
      </c>
      <c r="U16" s="21">
        <v>11930.48</v>
      </c>
      <c r="V16" s="21"/>
      <c r="W16" s="24"/>
      <c r="X16" s="24"/>
      <c r="Y16" s="24"/>
      <c r="Z16" s="24"/>
      <c r="AA16" s="24"/>
      <c r="AB16" s="24"/>
      <c r="AC16" s="24"/>
      <c r="AD16" s="24"/>
    </row>
    <row r="17" spans="1:30" ht="13.2">
      <c r="A17" s="21" t="s">
        <v>157</v>
      </c>
      <c r="B17" s="20">
        <v>44096</v>
      </c>
      <c r="C17" s="21" t="s">
        <v>91</v>
      </c>
      <c r="D17" s="21" t="s">
        <v>92</v>
      </c>
      <c r="E17" s="21" t="s">
        <v>116</v>
      </c>
      <c r="F17" s="21">
        <v>104</v>
      </c>
      <c r="G17" s="21" t="s">
        <v>94</v>
      </c>
      <c r="H17" s="21">
        <v>7.75</v>
      </c>
      <c r="I17" s="21">
        <v>1.4300086839999999</v>
      </c>
      <c r="J17" s="21">
        <v>4.4386807790000003E-2</v>
      </c>
      <c r="K17" s="21">
        <v>1.3856218760000001</v>
      </c>
      <c r="L17" s="24">
        <v>6.1</v>
      </c>
      <c r="M17" s="21">
        <v>1.9473982256339337</v>
      </c>
      <c r="N17" s="21">
        <v>5.87</v>
      </c>
      <c r="O17" s="21">
        <v>175.25719649999999</v>
      </c>
      <c r="P17" s="21">
        <v>18.357556030000001</v>
      </c>
      <c r="Q17" s="37">
        <v>11.090517853604158</v>
      </c>
      <c r="R17" s="21">
        <v>9.4343939999999993</v>
      </c>
      <c r="S17" s="21">
        <v>9.0760989999999993</v>
      </c>
      <c r="T17" s="21">
        <v>3.1608689999999999</v>
      </c>
      <c r="U17" s="21">
        <v>14024.32</v>
      </c>
      <c r="V17" s="21"/>
      <c r="W17" s="24"/>
      <c r="X17" s="24"/>
      <c r="Y17" s="24"/>
      <c r="Z17" s="24"/>
      <c r="AA17" s="24"/>
      <c r="AB17" s="24"/>
      <c r="AC17" s="24"/>
      <c r="AD17" s="24"/>
    </row>
    <row r="18" spans="1:30" ht="13.2">
      <c r="A18" s="21" t="s">
        <v>157</v>
      </c>
      <c r="B18" s="20">
        <v>44096</v>
      </c>
      <c r="C18" s="21" t="s">
        <v>91</v>
      </c>
      <c r="D18" s="21" t="s">
        <v>98</v>
      </c>
      <c r="E18" s="21" t="s">
        <v>119</v>
      </c>
      <c r="F18" s="21">
        <v>107</v>
      </c>
      <c r="G18" s="21" t="s">
        <v>94</v>
      </c>
      <c r="H18" s="21">
        <v>7.69</v>
      </c>
      <c r="I18" s="21">
        <v>2.4047791959999998</v>
      </c>
      <c r="J18" s="21">
        <v>4.205494941E-2</v>
      </c>
      <c r="K18" s="21">
        <v>2.3627242470000001</v>
      </c>
      <c r="L18" s="21">
        <v>2.7</v>
      </c>
      <c r="M18" s="21">
        <v>3.6148805096756993</v>
      </c>
      <c r="N18" s="21">
        <v>6.45</v>
      </c>
      <c r="O18" s="21">
        <v>116.5230177</v>
      </c>
      <c r="P18" s="21">
        <v>10.231234669999999</v>
      </c>
      <c r="Q18" s="37">
        <v>13.230446618622016</v>
      </c>
      <c r="R18" s="21">
        <v>23.458549999999999</v>
      </c>
      <c r="S18" s="21">
        <v>35.701839999999997</v>
      </c>
      <c r="T18" s="21">
        <v>11.35019</v>
      </c>
      <c r="U18" s="21">
        <v>7204.8440000000001</v>
      </c>
      <c r="V18" s="21"/>
      <c r="W18" s="24"/>
      <c r="X18" s="24"/>
      <c r="Y18" s="24"/>
      <c r="Z18" s="24"/>
      <c r="AA18" s="24"/>
      <c r="AB18" s="24"/>
      <c r="AC18" s="24"/>
      <c r="AD18" s="24"/>
    </row>
    <row r="19" spans="1:30" ht="13.2">
      <c r="A19" s="21" t="s">
        <v>157</v>
      </c>
      <c r="B19" s="20">
        <v>44098</v>
      </c>
      <c r="C19" s="21" t="s">
        <v>121</v>
      </c>
      <c r="D19" s="21" t="s">
        <v>122</v>
      </c>
      <c r="E19" s="21">
        <v>1</v>
      </c>
      <c r="F19" s="21">
        <v>109</v>
      </c>
      <c r="G19" s="21" t="s">
        <v>123</v>
      </c>
      <c r="H19" s="21">
        <v>7.88</v>
      </c>
      <c r="I19" s="21">
        <v>3.7124459230000002</v>
      </c>
      <c r="J19" s="21">
        <v>2.1073458430000001E-2</v>
      </c>
      <c r="K19" s="21">
        <v>3.6913724650000002</v>
      </c>
      <c r="L19" s="21">
        <v>3.1</v>
      </c>
      <c r="M19" s="21">
        <v>5.3704976149931687</v>
      </c>
      <c r="N19" s="21">
        <v>10.56</v>
      </c>
      <c r="O19" s="21">
        <v>44.622727189999999</v>
      </c>
      <c r="P19" s="21">
        <v>3.7090315089999999</v>
      </c>
      <c r="Q19" s="21">
        <v>13.97611335</v>
      </c>
      <c r="R19" s="21">
        <v>34.27413</v>
      </c>
      <c r="S19" s="21">
        <v>41.675739999999998</v>
      </c>
      <c r="T19" s="21">
        <v>37.615290000000002</v>
      </c>
      <c r="U19" s="21">
        <v>7532.2070000000003</v>
      </c>
      <c r="V19" s="21"/>
      <c r="W19" s="24"/>
      <c r="X19" s="24"/>
      <c r="Y19" s="24"/>
      <c r="Z19" s="24"/>
      <c r="AA19" s="24"/>
      <c r="AB19" s="24"/>
      <c r="AC19" s="24"/>
      <c r="AD19" s="24"/>
    </row>
    <row r="20" spans="1:30" ht="13.2">
      <c r="A20" s="21" t="s">
        <v>157</v>
      </c>
      <c r="B20" s="20">
        <v>44098</v>
      </c>
      <c r="C20" s="21" t="s">
        <v>121</v>
      </c>
      <c r="D20" s="21" t="s">
        <v>122</v>
      </c>
      <c r="E20" s="21">
        <v>2</v>
      </c>
      <c r="F20" s="21">
        <v>110</v>
      </c>
      <c r="G20" s="21" t="s">
        <v>123</v>
      </c>
      <c r="H20" s="21">
        <v>7.98</v>
      </c>
      <c r="I20" s="21">
        <v>4.0277859879999998</v>
      </c>
      <c r="J20" s="21">
        <v>2.1079076190000001E-2</v>
      </c>
      <c r="K20" s="21">
        <v>4.0067069120000003</v>
      </c>
      <c r="L20" s="21">
        <v>3.8</v>
      </c>
      <c r="M20" s="21">
        <v>6.078979937806162</v>
      </c>
      <c r="N20" s="21">
        <v>11.35</v>
      </c>
      <c r="O20" s="21">
        <f>AVERAGE(O19,O21)</f>
        <v>100.59249794500001</v>
      </c>
      <c r="P20" s="21">
        <v>2.0112639730000001</v>
      </c>
      <c r="Q20" s="21">
        <v>58.101500180000002</v>
      </c>
      <c r="R20" s="21">
        <v>35.61683</v>
      </c>
      <c r="S20" s="21">
        <v>47.20675</v>
      </c>
      <c r="T20" s="21">
        <v>42.18947</v>
      </c>
      <c r="U20" s="21">
        <v>9035.1820000000007</v>
      </c>
      <c r="V20" s="21"/>
      <c r="W20" s="24"/>
      <c r="X20" s="24"/>
      <c r="Y20" s="24"/>
      <c r="Z20" s="24"/>
      <c r="AA20" s="24"/>
      <c r="AB20" s="24"/>
      <c r="AC20" s="24"/>
      <c r="AD20" s="24"/>
    </row>
    <row r="21" spans="1:30" ht="13.2">
      <c r="A21" s="21" t="s">
        <v>157</v>
      </c>
      <c r="B21" s="20">
        <v>44098</v>
      </c>
      <c r="C21" s="21" t="s">
        <v>121</v>
      </c>
      <c r="D21" s="21" t="s">
        <v>122</v>
      </c>
      <c r="E21" s="21">
        <v>3</v>
      </c>
      <c r="F21" s="21">
        <v>111</v>
      </c>
      <c r="G21" s="21" t="s">
        <v>123</v>
      </c>
      <c r="H21" s="21">
        <v>7.98</v>
      </c>
      <c r="I21" s="21">
        <v>3.506932752</v>
      </c>
      <c r="J21" s="21">
        <v>3.1443215939999998E-2</v>
      </c>
      <c r="K21" s="21">
        <v>3.475489536</v>
      </c>
      <c r="L21" s="21">
        <v>3.1</v>
      </c>
      <c r="M21" s="21">
        <v>5.060685451531846</v>
      </c>
      <c r="N21" s="21">
        <v>11.26</v>
      </c>
      <c r="O21" s="21">
        <v>156.5622687</v>
      </c>
      <c r="P21" s="21">
        <v>11.18797513</v>
      </c>
      <c r="Q21" s="21">
        <v>16.256477270000001</v>
      </c>
      <c r="R21" s="21">
        <v>44.792949999999998</v>
      </c>
      <c r="S21" s="21">
        <v>69.73554</v>
      </c>
      <c r="T21" s="21">
        <v>64.384919999999994</v>
      </c>
      <c r="U21" s="21">
        <v>8785.3439999999991</v>
      </c>
      <c r="V21" s="21"/>
      <c r="W21" s="24"/>
      <c r="X21" s="24"/>
      <c r="Y21" s="24"/>
      <c r="Z21" s="24"/>
      <c r="AA21" s="24"/>
      <c r="AB21" s="24"/>
      <c r="AC21" s="24"/>
      <c r="AD21" s="24"/>
    </row>
    <row r="22" spans="1:30" ht="13.2">
      <c r="A22" s="55">
        <v>44317</v>
      </c>
      <c r="B22" s="20">
        <v>44334</v>
      </c>
      <c r="C22" s="21" t="s">
        <v>84</v>
      </c>
      <c r="D22" s="21" t="s">
        <v>85</v>
      </c>
      <c r="E22" s="21">
        <v>1</v>
      </c>
      <c r="F22" s="21">
        <v>200</v>
      </c>
      <c r="G22" s="21" t="s">
        <v>126</v>
      </c>
      <c r="H22" s="21">
        <v>7.91</v>
      </c>
      <c r="I22" s="21">
        <v>0.63036362739999996</v>
      </c>
      <c r="J22" s="21">
        <v>7.7491441469999995E-4</v>
      </c>
      <c r="K22" s="21">
        <v>0.62958871299999997</v>
      </c>
      <c r="L22" s="21">
        <v>5.8</v>
      </c>
      <c r="M22" s="21">
        <v>12.59275841</v>
      </c>
      <c r="N22" s="21">
        <v>3.53</v>
      </c>
      <c r="O22" s="21">
        <v>11.36242622</v>
      </c>
      <c r="P22" s="21">
        <v>1.701994754</v>
      </c>
      <c r="Q22" s="21">
        <v>7.7553907899999999</v>
      </c>
      <c r="R22" s="21">
        <v>11.832879999999999</v>
      </c>
      <c r="S22" s="21">
        <v>2.140361</v>
      </c>
      <c r="T22" s="21">
        <v>5.2705929999999999</v>
      </c>
      <c r="U22" s="21">
        <v>3570.7539999999999</v>
      </c>
      <c r="V22" s="21">
        <v>9.1222244820000006E-3</v>
      </c>
      <c r="W22" s="24"/>
      <c r="X22" s="24"/>
      <c r="Y22" s="24"/>
      <c r="Z22" s="24"/>
      <c r="AA22" s="24"/>
      <c r="AB22" s="24"/>
      <c r="AC22" s="24"/>
      <c r="AD22" s="24"/>
    </row>
    <row r="23" spans="1:30" ht="13.2">
      <c r="A23" s="55">
        <v>44317</v>
      </c>
      <c r="B23" s="20">
        <v>44334</v>
      </c>
      <c r="C23" s="21" t="s">
        <v>84</v>
      </c>
      <c r="D23" s="21" t="s">
        <v>89</v>
      </c>
      <c r="E23" s="21">
        <v>2</v>
      </c>
      <c r="F23" s="21">
        <v>201</v>
      </c>
      <c r="G23" s="21" t="s">
        <v>126</v>
      </c>
      <c r="H23" s="21">
        <v>8.2799999999999994</v>
      </c>
      <c r="I23" s="21">
        <v>0.86878918699999996</v>
      </c>
      <c r="J23" s="21">
        <v>2.2324231460000001E-4</v>
      </c>
      <c r="K23" s="21">
        <v>0.86856594470000004</v>
      </c>
      <c r="L23" s="21">
        <v>4.7</v>
      </c>
      <c r="M23" s="21">
        <v>9.7106039099999997</v>
      </c>
      <c r="N23" s="21">
        <v>4.5199999999999996</v>
      </c>
      <c r="O23" s="21">
        <v>35.662580769999998</v>
      </c>
      <c r="P23" s="21">
        <v>4.3926871040000002</v>
      </c>
      <c r="Q23" s="21">
        <v>9.4313383759999994</v>
      </c>
      <c r="R23" s="21">
        <v>33.91818</v>
      </c>
      <c r="S23" s="21">
        <v>22.38653</v>
      </c>
      <c r="T23" s="21">
        <v>12.49685</v>
      </c>
      <c r="U23" s="21">
        <v>5851.107</v>
      </c>
      <c r="V23" s="21">
        <v>1.103050832E-2</v>
      </c>
      <c r="W23" s="24"/>
      <c r="X23" s="24"/>
      <c r="Y23" s="24"/>
      <c r="Z23" s="24"/>
      <c r="AA23" s="24"/>
      <c r="AB23" s="24"/>
      <c r="AC23" s="24"/>
      <c r="AD23" s="24"/>
    </row>
    <row r="24" spans="1:30" ht="13.2">
      <c r="A24" s="55">
        <v>44317</v>
      </c>
      <c r="B24" s="20">
        <v>44334</v>
      </c>
      <c r="C24" s="21" t="s">
        <v>84</v>
      </c>
      <c r="D24" s="21" t="s">
        <v>90</v>
      </c>
      <c r="E24" s="21">
        <v>3</v>
      </c>
      <c r="F24" s="21">
        <v>203</v>
      </c>
      <c r="G24" s="21" t="s">
        <v>126</v>
      </c>
      <c r="H24" s="21">
        <v>7.97</v>
      </c>
      <c r="I24" s="21">
        <v>1.5032596979999999</v>
      </c>
      <c r="J24" s="21">
        <v>1.397942678E-2</v>
      </c>
      <c r="K24" s="21">
        <v>1.4892802709999999</v>
      </c>
      <c r="L24" s="21">
        <v>5</v>
      </c>
      <c r="M24" s="21">
        <v>16.607095040000001</v>
      </c>
      <c r="N24" s="21">
        <v>6.08</v>
      </c>
      <c r="O24" s="21">
        <v>31.36315999</v>
      </c>
      <c r="P24" s="21">
        <v>4.8784878750000003</v>
      </c>
      <c r="Q24" s="21">
        <v>7.4683628679999998</v>
      </c>
      <c r="R24" s="21">
        <v>24.092680000000001</v>
      </c>
      <c r="S24" s="21">
        <v>21.647929999999999</v>
      </c>
      <c r="T24" s="21">
        <v>10.64715</v>
      </c>
      <c r="U24" s="21">
        <v>7700.5349999999999</v>
      </c>
      <c r="V24" s="21">
        <v>9.3245029319999999E-3</v>
      </c>
      <c r="W24" s="24"/>
      <c r="X24" s="24"/>
      <c r="Y24" s="24"/>
      <c r="Z24" s="24"/>
      <c r="AA24" s="24"/>
      <c r="AB24" s="24"/>
      <c r="AC24" s="24"/>
      <c r="AD24" s="24"/>
    </row>
    <row r="25" spans="1:30" ht="13.2">
      <c r="A25" s="55">
        <v>44317</v>
      </c>
      <c r="B25" s="20">
        <v>44334</v>
      </c>
      <c r="C25" s="21" t="s">
        <v>84</v>
      </c>
      <c r="D25" s="21" t="s">
        <v>89</v>
      </c>
      <c r="E25" s="21">
        <v>4</v>
      </c>
      <c r="F25" s="21">
        <v>204</v>
      </c>
      <c r="G25" s="21" t="s">
        <v>126</v>
      </c>
      <c r="H25" s="21">
        <v>8.1199999999999992</v>
      </c>
      <c r="I25" s="21">
        <v>0.68931454329999997</v>
      </c>
      <c r="J25" s="21">
        <v>5.663303686E-4</v>
      </c>
      <c r="K25" s="21">
        <v>0.68874821289999999</v>
      </c>
      <c r="L25" s="21">
        <v>4.8</v>
      </c>
      <c r="M25" s="21">
        <v>8.7420389059999994</v>
      </c>
      <c r="N25" s="21">
        <v>3.89</v>
      </c>
      <c r="O25" s="21">
        <v>3.0809184200000002</v>
      </c>
      <c r="P25" s="21">
        <v>1.61757577</v>
      </c>
      <c r="Q25" s="21">
        <v>2.2126177560000002</v>
      </c>
      <c r="R25" s="21">
        <v>8.4109750000000005</v>
      </c>
      <c r="S25" s="21">
        <v>10.13871</v>
      </c>
      <c r="T25" s="21">
        <v>6.7076159999999998</v>
      </c>
      <c r="U25" s="21">
        <v>2214.8359999999998</v>
      </c>
      <c r="V25" s="21">
        <v>2.3858154140000001E-2</v>
      </c>
      <c r="W25" s="24"/>
      <c r="X25" s="24"/>
      <c r="Y25" s="24"/>
      <c r="Z25" s="24"/>
      <c r="AA25" s="24"/>
      <c r="AB25" s="24"/>
      <c r="AC25" s="24"/>
      <c r="AD25" s="24"/>
    </row>
    <row r="26" spans="1:30" ht="13.2">
      <c r="A26" s="55">
        <v>44317</v>
      </c>
      <c r="B26" s="20">
        <v>44334</v>
      </c>
      <c r="C26" s="21" t="s">
        <v>84</v>
      </c>
      <c r="D26" s="21" t="s">
        <v>85</v>
      </c>
      <c r="E26" s="21">
        <v>5</v>
      </c>
      <c r="F26" s="21">
        <v>205</v>
      </c>
      <c r="G26" s="21" t="s">
        <v>126</v>
      </c>
      <c r="H26" s="21">
        <v>8.09</v>
      </c>
      <c r="I26" s="21">
        <v>1.2196223230000001</v>
      </c>
      <c r="J26" s="21">
        <v>4.7207569870000004E-3</v>
      </c>
      <c r="K26" s="21">
        <v>1.214901566</v>
      </c>
      <c r="L26" s="21">
        <v>4.8</v>
      </c>
      <c r="M26" s="21">
        <v>20.605026890000001</v>
      </c>
      <c r="N26" s="21">
        <v>5.93</v>
      </c>
      <c r="O26" s="21">
        <v>7.5764795830000002</v>
      </c>
      <c r="P26" s="21">
        <v>2.1327433720000002</v>
      </c>
      <c r="Q26" s="21">
        <v>4.1268595039999996</v>
      </c>
      <c r="R26" s="21">
        <v>18.533539999999999</v>
      </c>
      <c r="S26" s="21">
        <v>27.80564</v>
      </c>
      <c r="T26" s="21">
        <v>11.644959999999999</v>
      </c>
      <c r="U26" s="21">
        <v>6368.2550000000001</v>
      </c>
      <c r="V26" s="21">
        <v>2.099284241E-2</v>
      </c>
      <c r="W26" s="24"/>
      <c r="X26" s="24"/>
      <c r="Y26" s="24"/>
      <c r="Z26" s="24"/>
      <c r="AA26" s="24"/>
      <c r="AB26" s="24"/>
      <c r="AC26" s="24"/>
      <c r="AD26" s="24"/>
    </row>
    <row r="27" spans="1:30" ht="13.2">
      <c r="A27" s="55">
        <v>44317</v>
      </c>
      <c r="B27" s="20">
        <v>44334</v>
      </c>
      <c r="C27" s="21" t="s">
        <v>84</v>
      </c>
      <c r="D27" s="21" t="s">
        <v>90</v>
      </c>
      <c r="E27" s="21">
        <v>6</v>
      </c>
      <c r="F27" s="21">
        <v>206</v>
      </c>
      <c r="G27" s="21" t="s">
        <v>126</v>
      </c>
      <c r="H27" s="21">
        <v>8.25</v>
      </c>
      <c r="I27" s="21">
        <v>1.266347635</v>
      </c>
      <c r="J27" s="21">
        <v>9.9679267840000006E-4</v>
      </c>
      <c r="K27" s="21">
        <v>1.2653508419999999</v>
      </c>
      <c r="L27" s="21">
        <v>5.3</v>
      </c>
      <c r="M27" s="21">
        <v>11.47872531</v>
      </c>
      <c r="N27" s="21">
        <v>5.9</v>
      </c>
      <c r="O27" s="21">
        <v>35.662580769999998</v>
      </c>
      <c r="P27" s="21">
        <v>4.3926871040000002</v>
      </c>
      <c r="Q27" s="21">
        <v>9.4313383759999994</v>
      </c>
      <c r="R27" s="21">
        <v>13.423249999999999</v>
      </c>
      <c r="S27" s="21">
        <v>18.09806</v>
      </c>
      <c r="T27" s="21">
        <v>13.42657</v>
      </c>
      <c r="U27" s="21">
        <v>8191.28</v>
      </c>
      <c r="V27" s="21">
        <v>2.0452992180000001E-2</v>
      </c>
      <c r="W27" s="24"/>
      <c r="X27" s="24"/>
      <c r="Y27" s="24"/>
      <c r="Z27" s="24"/>
      <c r="AA27" s="24"/>
      <c r="AB27" s="24"/>
      <c r="AC27" s="24"/>
      <c r="AD27" s="24"/>
    </row>
    <row r="28" spans="1:30" ht="13.2">
      <c r="A28" s="55">
        <v>44317</v>
      </c>
      <c r="B28" s="20">
        <v>44334</v>
      </c>
      <c r="C28" s="21" t="s">
        <v>84</v>
      </c>
      <c r="D28" s="21" t="s">
        <v>89</v>
      </c>
      <c r="E28" s="21">
        <v>7</v>
      </c>
      <c r="F28" s="21">
        <v>207</v>
      </c>
      <c r="G28" s="21" t="s">
        <v>126</v>
      </c>
      <c r="H28" s="21">
        <v>8.0399999999999991</v>
      </c>
      <c r="I28" s="21">
        <v>1.412405219</v>
      </c>
      <c r="J28" s="21">
        <v>2.1022986469999999E-3</v>
      </c>
      <c r="K28" s="21">
        <v>1.4103029199999999</v>
      </c>
      <c r="L28" s="21">
        <v>4.3</v>
      </c>
      <c r="M28" s="21">
        <v>11.405973449999999</v>
      </c>
      <c r="N28" s="21">
        <v>5.84</v>
      </c>
      <c r="O28" s="21">
        <v>31.36315999</v>
      </c>
      <c r="P28" s="21">
        <v>4.8784878750000003</v>
      </c>
      <c r="Q28" s="21">
        <v>7.4683628679999998</v>
      </c>
      <c r="R28" s="21">
        <v>17.69697</v>
      </c>
      <c r="S28" s="21">
        <v>24.866610000000001</v>
      </c>
      <c r="T28" s="21">
        <v>13.364610000000001</v>
      </c>
      <c r="U28" s="21">
        <v>8482.2829999999994</v>
      </c>
      <c r="V28" s="21">
        <v>1.1398985340000001E-2</v>
      </c>
      <c r="W28" s="24"/>
      <c r="X28" s="24"/>
      <c r="Y28" s="24"/>
      <c r="Z28" s="24"/>
      <c r="AA28" s="24"/>
      <c r="AB28" s="24"/>
      <c r="AC28" s="24"/>
      <c r="AD28" s="24"/>
    </row>
    <row r="29" spans="1:30" ht="13.2">
      <c r="A29" s="55">
        <v>44317</v>
      </c>
      <c r="B29" s="20">
        <v>44334</v>
      </c>
      <c r="C29" s="21" t="s">
        <v>84</v>
      </c>
      <c r="D29" s="21" t="s">
        <v>85</v>
      </c>
      <c r="E29" s="21">
        <v>8</v>
      </c>
      <c r="F29" s="21">
        <v>208</v>
      </c>
      <c r="G29" s="21" t="s">
        <v>126</v>
      </c>
      <c r="H29" s="21">
        <v>7.98</v>
      </c>
      <c r="I29" s="21">
        <v>0.80130001470000001</v>
      </c>
      <c r="J29" s="21">
        <v>1.0059046780000001E-3</v>
      </c>
      <c r="K29" s="21">
        <v>0.80029410999999995</v>
      </c>
      <c r="L29" s="21">
        <v>3.9</v>
      </c>
      <c r="M29" s="21">
        <v>16.065013029999999</v>
      </c>
      <c r="N29" s="21">
        <v>4.8499999999999996</v>
      </c>
      <c r="O29" s="21">
        <v>3.7905329449999998</v>
      </c>
      <c r="P29" s="21">
        <v>2.5634919890000001</v>
      </c>
      <c r="Q29" s="21">
        <v>1.717746762</v>
      </c>
      <c r="R29" s="21">
        <v>25.695699999999999</v>
      </c>
      <c r="S29" s="21">
        <v>20.5977</v>
      </c>
      <c r="T29" s="21">
        <v>5.7059939999999996</v>
      </c>
      <c r="U29" s="21">
        <v>7090.09</v>
      </c>
      <c r="V29" s="21">
        <v>2.2079791410000001E-2</v>
      </c>
      <c r="W29" s="24"/>
      <c r="X29" s="24"/>
      <c r="Y29" s="24"/>
      <c r="Z29" s="24"/>
      <c r="AA29" s="24"/>
      <c r="AB29" s="24"/>
      <c r="AC29" s="24"/>
      <c r="AD29" s="24"/>
    </row>
    <row r="30" spans="1:30" ht="13.2">
      <c r="A30" s="55">
        <v>44317</v>
      </c>
      <c r="B30" s="20">
        <v>44334</v>
      </c>
      <c r="C30" s="21" t="s">
        <v>84</v>
      </c>
      <c r="D30" s="21" t="s">
        <v>90</v>
      </c>
      <c r="E30" s="21">
        <v>9</v>
      </c>
      <c r="F30" s="21">
        <v>209</v>
      </c>
      <c r="G30" s="21" t="s">
        <v>126</v>
      </c>
      <c r="H30" s="21">
        <v>8.15</v>
      </c>
      <c r="I30" s="21">
        <v>0.8904591046</v>
      </c>
      <c r="J30" s="21">
        <v>6.9842078449999995E-4</v>
      </c>
      <c r="K30" s="21">
        <v>0.88976068379999995</v>
      </c>
      <c r="L30" s="21">
        <v>5.6</v>
      </c>
      <c r="M30" s="21">
        <v>9.0874520580000002</v>
      </c>
      <c r="N30" s="21">
        <v>4.55</v>
      </c>
      <c r="O30" s="21">
        <v>33.308475029999997</v>
      </c>
      <c r="P30" s="21">
        <v>3.5348989099999999</v>
      </c>
      <c r="Q30" s="21">
        <v>10.94633106</v>
      </c>
      <c r="R30" s="21">
        <v>9.9310469999999995</v>
      </c>
      <c r="S30" s="21">
        <v>12.91868</v>
      </c>
      <c r="T30" s="21">
        <v>7.0438700000000001</v>
      </c>
      <c r="U30" s="21">
        <v>4468.9769999999999</v>
      </c>
      <c r="V30" s="21">
        <v>9.8018892970000004E-3</v>
      </c>
      <c r="W30" s="24"/>
      <c r="X30" s="24"/>
      <c r="Y30" s="24"/>
      <c r="Z30" s="24"/>
      <c r="AA30" s="24"/>
      <c r="AB30" s="24"/>
      <c r="AC30" s="24"/>
      <c r="AD30" s="24"/>
    </row>
    <row r="31" spans="1:30" ht="13.2">
      <c r="A31" s="55">
        <v>44317</v>
      </c>
      <c r="B31" s="20">
        <v>44334</v>
      </c>
      <c r="C31" s="21" t="s">
        <v>121</v>
      </c>
      <c r="D31" s="21" t="s">
        <v>122</v>
      </c>
      <c r="E31" s="21">
        <v>1</v>
      </c>
      <c r="F31" s="21">
        <v>210</v>
      </c>
      <c r="G31" s="21" t="s">
        <v>126</v>
      </c>
      <c r="H31" s="21">
        <v>7.78</v>
      </c>
      <c r="I31" s="21">
        <v>4.3992754180000002</v>
      </c>
      <c r="J31" s="21">
        <v>1.069681617E-2</v>
      </c>
      <c r="K31" s="21">
        <v>4.3885786019999999</v>
      </c>
      <c r="L31" s="21">
        <v>5.4</v>
      </c>
      <c r="M31" s="21">
        <v>17.658311040000001</v>
      </c>
      <c r="N31" s="21">
        <v>11.83</v>
      </c>
      <c r="O31" s="21">
        <v>46.551854609999999</v>
      </c>
      <c r="P31" s="21">
        <v>5.0146732700000003</v>
      </c>
      <c r="Q31" s="21">
        <v>10.784131459999999</v>
      </c>
      <c r="R31" s="21">
        <v>34.284849999999999</v>
      </c>
      <c r="S31" s="21">
        <v>44.531959999999998</v>
      </c>
      <c r="T31" s="21">
        <v>34.057720000000003</v>
      </c>
      <c r="U31" s="21">
        <v>5477.7129999999997</v>
      </c>
      <c r="V31" s="21">
        <v>1.4927865280000001E-2</v>
      </c>
      <c r="W31" s="24"/>
      <c r="X31" s="24"/>
      <c r="Y31" s="24"/>
      <c r="Z31" s="24"/>
      <c r="AA31" s="24"/>
      <c r="AB31" s="24"/>
      <c r="AC31" s="24"/>
      <c r="AD31" s="24"/>
    </row>
    <row r="32" spans="1:30" ht="13.2">
      <c r="A32" s="55">
        <v>44317</v>
      </c>
      <c r="B32" s="20">
        <v>44334</v>
      </c>
      <c r="C32" s="21" t="s">
        <v>121</v>
      </c>
      <c r="D32" s="21" t="s">
        <v>122</v>
      </c>
      <c r="E32" s="21">
        <v>2</v>
      </c>
      <c r="F32" s="21">
        <v>211</v>
      </c>
      <c r="G32" s="21" t="s">
        <v>126</v>
      </c>
      <c r="H32" s="21">
        <v>7.49</v>
      </c>
      <c r="I32" s="21">
        <v>3.826458294</v>
      </c>
      <c r="J32" s="21">
        <v>1.002616099E-2</v>
      </c>
      <c r="K32" s="21">
        <v>3.8164321330000002</v>
      </c>
      <c r="L32" s="21">
        <v>4.2</v>
      </c>
      <c r="M32" s="21">
        <v>19.219577619999999</v>
      </c>
      <c r="N32" s="21">
        <v>10.33</v>
      </c>
      <c r="O32" s="21">
        <v>12.17075009</v>
      </c>
      <c r="P32" s="21">
        <v>5.0682659809999997</v>
      </c>
      <c r="Q32" s="21">
        <v>2.7896439329999998</v>
      </c>
      <c r="R32" s="21">
        <v>32.431570000000001</v>
      </c>
      <c r="S32" s="21">
        <v>53.088030000000003</v>
      </c>
      <c r="T32" s="21">
        <v>52.362749999999998</v>
      </c>
      <c r="U32" s="21">
        <v>13341.44</v>
      </c>
      <c r="V32" s="21">
        <v>4.1616944269999998E-2</v>
      </c>
      <c r="W32" s="24"/>
      <c r="X32" s="24"/>
      <c r="Y32" s="24"/>
      <c r="Z32" s="24"/>
      <c r="AA32" s="24"/>
      <c r="AB32" s="24"/>
      <c r="AC32" s="24"/>
      <c r="AD32" s="24"/>
    </row>
    <row r="33" spans="1:30" ht="13.2">
      <c r="A33" s="55">
        <v>44317</v>
      </c>
      <c r="B33" s="20">
        <v>44334</v>
      </c>
      <c r="C33" s="21" t="s">
        <v>121</v>
      </c>
      <c r="D33" s="21" t="s">
        <v>122</v>
      </c>
      <c r="E33" s="21">
        <v>3</v>
      </c>
      <c r="F33" s="21">
        <v>212</v>
      </c>
      <c r="G33" s="21" t="s">
        <v>126</v>
      </c>
      <c r="H33" s="21">
        <v>7.99</v>
      </c>
      <c r="I33" s="21">
        <v>3.6035045320000001</v>
      </c>
      <c r="J33" s="21">
        <v>5.3277236749999998E-3</v>
      </c>
      <c r="K33" s="21">
        <v>3.5981768079999998</v>
      </c>
      <c r="L33" s="21">
        <v>1.7</v>
      </c>
      <c r="M33" s="21">
        <v>15.33042084</v>
      </c>
      <c r="N33" s="21">
        <v>9.39</v>
      </c>
      <c r="O33" s="21">
        <v>40.547719350000001</v>
      </c>
      <c r="P33" s="21">
        <v>5.0362440780000002</v>
      </c>
      <c r="Q33" s="21">
        <v>9.3529904229999996</v>
      </c>
      <c r="R33" s="21">
        <v>38.429110000000001</v>
      </c>
      <c r="S33" s="21">
        <v>46.94605</v>
      </c>
      <c r="T33" s="21">
        <v>51.309460000000001</v>
      </c>
      <c r="U33" s="21">
        <v>5645.9489999999996</v>
      </c>
      <c r="V33" s="21">
        <v>2.2815075390000002E-2</v>
      </c>
      <c r="W33" s="24"/>
      <c r="X33" s="24"/>
      <c r="Y33" s="24"/>
      <c r="Z33" s="24"/>
      <c r="AA33" s="24"/>
      <c r="AB33" s="24"/>
      <c r="AC33" s="24"/>
      <c r="AD33" s="24"/>
    </row>
    <row r="34" spans="1:30" ht="13.2">
      <c r="A34" s="55">
        <v>44317</v>
      </c>
      <c r="B34" s="20">
        <v>44334</v>
      </c>
      <c r="C34" s="21" t="s">
        <v>91</v>
      </c>
      <c r="D34" s="21" t="s">
        <v>92</v>
      </c>
      <c r="E34" s="21">
        <v>1</v>
      </c>
      <c r="F34" s="21">
        <v>213</v>
      </c>
      <c r="G34" s="21" t="s">
        <v>126</v>
      </c>
      <c r="H34" s="21">
        <v>8.11</v>
      </c>
      <c r="I34" s="21">
        <v>1.5191055360000001</v>
      </c>
      <c r="J34" s="21">
        <v>5.4354007920000003E-3</v>
      </c>
      <c r="K34" s="21">
        <v>1.5136701349999999</v>
      </c>
      <c r="L34" s="21">
        <v>4.8</v>
      </c>
      <c r="M34" s="21">
        <v>22.80058472</v>
      </c>
      <c r="N34" s="21">
        <v>4.41</v>
      </c>
      <c r="O34" s="21">
        <v>5.7621589919999998</v>
      </c>
      <c r="P34" s="21">
        <v>2.5192625620000002</v>
      </c>
      <c r="Q34" s="21">
        <v>2.6570677730000001</v>
      </c>
      <c r="R34" s="21">
        <v>6.160101</v>
      </c>
      <c r="S34" s="21">
        <v>3.6339459619999999</v>
      </c>
      <c r="T34" s="21">
        <v>4.0445120000000001</v>
      </c>
      <c r="U34" s="21">
        <v>14122.1</v>
      </c>
      <c r="V34" s="21">
        <v>2.9008431330000001E-2</v>
      </c>
      <c r="W34" s="24"/>
      <c r="X34" s="24"/>
      <c r="Y34" s="24"/>
      <c r="Z34" s="24"/>
      <c r="AA34" s="24"/>
      <c r="AB34" s="24"/>
      <c r="AC34" s="24"/>
      <c r="AD34" s="24"/>
    </row>
    <row r="35" spans="1:30" ht="13.2">
      <c r="A35" s="55">
        <v>44317</v>
      </c>
      <c r="B35" s="20">
        <v>44334</v>
      </c>
      <c r="C35" s="21" t="s">
        <v>91</v>
      </c>
      <c r="D35" s="21" t="s">
        <v>98</v>
      </c>
      <c r="E35" s="21">
        <v>2</v>
      </c>
      <c r="F35" s="21">
        <v>214</v>
      </c>
      <c r="G35" s="21" t="s">
        <v>126</v>
      </c>
      <c r="H35" s="21">
        <v>8.1199999999999992</v>
      </c>
      <c r="I35" s="21">
        <v>0.96514880739999998</v>
      </c>
      <c r="J35" s="21">
        <v>3.8664911879999998E-3</v>
      </c>
      <c r="K35" s="21">
        <v>0.96128231620000004</v>
      </c>
      <c r="L35" s="21">
        <v>4.2</v>
      </c>
      <c r="M35" s="21">
        <v>24.432479440000002</v>
      </c>
      <c r="N35" s="21">
        <v>5.76</v>
      </c>
      <c r="O35" s="21">
        <v>31.9289606</v>
      </c>
      <c r="P35" s="21">
        <v>3.547021354</v>
      </c>
      <c r="Q35" s="21">
        <v>10.457113100000001</v>
      </c>
      <c r="R35" s="21">
        <v>9.1481220000000008</v>
      </c>
      <c r="S35" s="21">
        <v>3.81447987</v>
      </c>
      <c r="T35" s="21">
        <v>5.1339090000000001</v>
      </c>
      <c r="U35" s="21">
        <v>13401.58</v>
      </c>
      <c r="V35" s="21">
        <v>2.1385755879999999E-2</v>
      </c>
      <c r="W35" s="24"/>
      <c r="X35" s="24"/>
      <c r="Y35" s="24"/>
      <c r="Z35" s="24"/>
      <c r="AA35" s="24"/>
      <c r="AB35" s="24"/>
      <c r="AC35" s="24"/>
      <c r="AD35" s="24"/>
    </row>
    <row r="36" spans="1:30" ht="13.2">
      <c r="A36" s="55">
        <v>44317</v>
      </c>
      <c r="B36" s="20">
        <v>44334</v>
      </c>
      <c r="C36" s="21" t="s">
        <v>91</v>
      </c>
      <c r="D36" s="21" t="s">
        <v>92</v>
      </c>
      <c r="E36" s="21">
        <v>3</v>
      </c>
      <c r="F36" s="21">
        <v>215</v>
      </c>
      <c r="G36" s="21" t="s">
        <v>126</v>
      </c>
      <c r="H36" s="21">
        <v>7.92</v>
      </c>
      <c r="I36" s="21">
        <v>1.563445341</v>
      </c>
      <c r="J36" s="21">
        <v>3.069539671E-3</v>
      </c>
      <c r="K36" s="21">
        <v>1.560375801</v>
      </c>
      <c r="L36" s="21">
        <v>4.0999999999999996</v>
      </c>
      <c r="M36" s="21">
        <v>27.830769409999998</v>
      </c>
      <c r="N36" s="21">
        <v>5.66</v>
      </c>
      <c r="O36" s="21">
        <v>5.7621589919999998</v>
      </c>
      <c r="P36" s="21">
        <v>2.058476126</v>
      </c>
      <c r="Q36" s="21">
        <v>3.2518479469999999</v>
      </c>
      <c r="R36" s="21">
        <v>10.135300000000001</v>
      </c>
      <c r="S36" s="21">
        <v>17.338000000000001</v>
      </c>
      <c r="T36" s="21">
        <v>8.2190220000000007</v>
      </c>
      <c r="U36" s="21">
        <v>9196.9570000000003</v>
      </c>
      <c r="V36" s="21">
        <v>2.9318780249999999E-2</v>
      </c>
      <c r="W36" s="24"/>
      <c r="X36" s="24"/>
      <c r="Y36" s="24"/>
      <c r="Z36" s="24"/>
      <c r="AA36" s="24"/>
      <c r="AB36" s="24"/>
      <c r="AC36" s="24"/>
      <c r="AD36" s="24"/>
    </row>
    <row r="37" spans="1:30" ht="13.2">
      <c r="A37" s="55">
        <v>44317</v>
      </c>
      <c r="B37" s="20">
        <v>44334</v>
      </c>
      <c r="C37" s="21" t="s">
        <v>91</v>
      </c>
      <c r="D37" s="21" t="s">
        <v>98</v>
      </c>
      <c r="E37" s="21">
        <v>4</v>
      </c>
      <c r="F37" s="21">
        <v>216</v>
      </c>
      <c r="G37" s="21" t="s">
        <v>126</v>
      </c>
      <c r="H37" s="21">
        <v>7.95</v>
      </c>
      <c r="I37" s="21">
        <v>2.0279863279999999</v>
      </c>
      <c r="J37" s="21">
        <v>3.0784688859999999E-3</v>
      </c>
      <c r="K37" s="21">
        <v>2.0249078589999998</v>
      </c>
      <c r="L37" s="21">
        <v>5.4</v>
      </c>
      <c r="M37" s="21">
        <v>34.001246539999997</v>
      </c>
      <c r="N37" s="21">
        <v>6.6</v>
      </c>
      <c r="O37" s="21">
        <v>22.806760329999999</v>
      </c>
      <c r="P37" s="21">
        <v>0.57293917900000002</v>
      </c>
      <c r="Q37" s="21">
        <v>46.24298975</v>
      </c>
      <c r="R37" s="21">
        <v>11.848369999999999</v>
      </c>
      <c r="S37" s="21">
        <v>17.36214</v>
      </c>
      <c r="T37" s="21">
        <v>7.4352179999999999</v>
      </c>
      <c r="U37" s="21">
        <v>9839.875</v>
      </c>
      <c r="V37" s="21">
        <v>2.348697953E-2</v>
      </c>
      <c r="W37" s="24"/>
      <c r="X37" s="24"/>
      <c r="Y37" s="24"/>
      <c r="Z37" s="24"/>
      <c r="AA37" s="24"/>
      <c r="AB37" s="24"/>
      <c r="AC37" s="24"/>
      <c r="AD37" s="24"/>
    </row>
    <row r="38" spans="1:30" ht="13.2">
      <c r="A38" s="55">
        <v>44317</v>
      </c>
      <c r="B38" s="20">
        <v>44334</v>
      </c>
      <c r="C38" s="21" t="s">
        <v>91</v>
      </c>
      <c r="D38" s="21" t="s">
        <v>92</v>
      </c>
      <c r="E38" s="21">
        <v>5</v>
      </c>
      <c r="F38" s="21">
        <v>217</v>
      </c>
      <c r="G38" s="21" t="s">
        <v>126</v>
      </c>
      <c r="H38" s="21">
        <v>8.08</v>
      </c>
      <c r="I38" s="21">
        <v>1.6737933039999999</v>
      </c>
      <c r="J38" s="21">
        <v>3.2291553459999997E-2</v>
      </c>
      <c r="K38" s="21">
        <v>1.6415017510000001</v>
      </c>
      <c r="L38" s="21">
        <v>6.3</v>
      </c>
      <c r="M38" s="21">
        <v>23.185367039999999</v>
      </c>
      <c r="N38" s="21">
        <v>5.85</v>
      </c>
      <c r="O38" s="21">
        <v>5.7621589919999998</v>
      </c>
      <c r="P38" s="21">
        <v>0.81538819399999996</v>
      </c>
      <c r="Q38" s="21">
        <v>8.2094043249999995</v>
      </c>
      <c r="R38" s="21">
        <v>9.7306000000000008</v>
      </c>
      <c r="S38" s="21">
        <v>9.6606819999999995</v>
      </c>
      <c r="T38" s="21">
        <v>4.8778629999999996</v>
      </c>
      <c r="U38" s="21">
        <v>14863.01</v>
      </c>
      <c r="V38" s="21">
        <v>3.3432770510000002E-3</v>
      </c>
      <c r="W38" s="24"/>
      <c r="X38" s="24"/>
      <c r="Y38" s="24"/>
      <c r="Z38" s="24"/>
      <c r="AA38" s="24"/>
      <c r="AB38" s="24"/>
      <c r="AC38" s="24"/>
      <c r="AD38" s="24"/>
    </row>
    <row r="39" spans="1:30" ht="13.2">
      <c r="A39" s="55">
        <v>44317</v>
      </c>
      <c r="B39" s="20">
        <v>44334</v>
      </c>
      <c r="C39" s="21" t="s">
        <v>91</v>
      </c>
      <c r="D39" s="21" t="s">
        <v>98</v>
      </c>
      <c r="E39" s="21">
        <v>6</v>
      </c>
      <c r="F39" s="21">
        <v>218</v>
      </c>
      <c r="G39" s="21" t="s">
        <v>126</v>
      </c>
      <c r="H39" s="21">
        <v>8.0299999999999994</v>
      </c>
      <c r="I39" s="21">
        <v>1.804810969</v>
      </c>
      <c r="J39" s="21">
        <v>2.7759714809999999E-2</v>
      </c>
      <c r="K39" s="21">
        <v>1.7770512540000001</v>
      </c>
      <c r="L39" s="21">
        <v>7.1</v>
      </c>
      <c r="M39" s="21">
        <v>23.78277379</v>
      </c>
      <c r="N39" s="21">
        <v>6.22</v>
      </c>
      <c r="O39" s="21">
        <v>22.806760329999999</v>
      </c>
      <c r="P39" s="21">
        <v>0.54317349299999995</v>
      </c>
      <c r="Q39" s="21">
        <v>48.777086740000001</v>
      </c>
      <c r="R39" s="21">
        <v>9.5123540000000002</v>
      </c>
      <c r="S39" s="21">
        <v>11.409700000000001</v>
      </c>
      <c r="T39" s="21">
        <v>6.1547190000000001</v>
      </c>
      <c r="U39" s="21">
        <v>22925.32</v>
      </c>
      <c r="V39" s="21">
        <v>2.5669159390000001E-3</v>
      </c>
      <c r="W39" s="24"/>
      <c r="X39" s="24"/>
      <c r="Y39" s="24"/>
      <c r="Z39" s="24"/>
      <c r="AA39" s="24"/>
      <c r="AB39" s="24"/>
      <c r="AC39" s="24"/>
      <c r="AD39" s="24"/>
    </row>
    <row r="40" spans="1:30" ht="13.2">
      <c r="A40" s="55">
        <v>44317</v>
      </c>
      <c r="B40" s="20">
        <v>44334</v>
      </c>
      <c r="C40" s="21" t="s">
        <v>91</v>
      </c>
      <c r="D40" s="21" t="s">
        <v>92</v>
      </c>
      <c r="E40" s="21">
        <v>7</v>
      </c>
      <c r="F40" s="21">
        <v>219</v>
      </c>
      <c r="G40" s="21" t="s">
        <v>126</v>
      </c>
      <c r="H40" s="21">
        <v>7.78</v>
      </c>
      <c r="I40" s="21">
        <v>1.251325217</v>
      </c>
      <c r="J40" s="21">
        <v>9.9243632759999992E-3</v>
      </c>
      <c r="K40" s="21">
        <v>1.2414008540000001</v>
      </c>
      <c r="L40" s="21">
        <v>4.5</v>
      </c>
      <c r="M40" s="21">
        <v>22.498471089999999</v>
      </c>
      <c r="N40" s="21">
        <v>4.8899999999999997</v>
      </c>
      <c r="O40" s="21">
        <v>5.7621589919999998</v>
      </c>
      <c r="P40" s="21">
        <v>2.8407776230000001</v>
      </c>
      <c r="Q40" s="21">
        <v>2.356344725</v>
      </c>
      <c r="R40" s="21">
        <v>11.18329</v>
      </c>
      <c r="S40" s="21">
        <v>16.654350000000001</v>
      </c>
      <c r="T40" s="21">
        <v>12.29612</v>
      </c>
      <c r="U40" s="21">
        <v>11098.32</v>
      </c>
      <c r="V40" s="21">
        <v>4.8529124009999997E-3</v>
      </c>
      <c r="W40" s="24"/>
      <c r="X40" s="24"/>
      <c r="Y40" s="24"/>
      <c r="Z40" s="24"/>
      <c r="AA40" s="24"/>
      <c r="AB40" s="24"/>
      <c r="AC40" s="24"/>
      <c r="AD40" s="24"/>
    </row>
    <row r="41" spans="1:30" ht="13.2">
      <c r="A41" s="55">
        <v>44317</v>
      </c>
      <c r="B41" s="20">
        <v>44334</v>
      </c>
      <c r="C41" s="21" t="s">
        <v>91</v>
      </c>
      <c r="D41" s="21" t="s">
        <v>98</v>
      </c>
      <c r="E41" s="21">
        <v>8</v>
      </c>
      <c r="F41" s="21">
        <v>220</v>
      </c>
      <c r="G41" s="21" t="s">
        <v>126</v>
      </c>
      <c r="H41" s="21">
        <v>7.96</v>
      </c>
      <c r="I41" s="21">
        <v>1.881464281</v>
      </c>
      <c r="J41" s="21">
        <v>7.3619627629999997E-3</v>
      </c>
      <c r="K41" s="21">
        <v>1.874102318</v>
      </c>
      <c r="L41" s="21">
        <v>5.3</v>
      </c>
      <c r="M41" s="21">
        <v>25.208867470000001</v>
      </c>
      <c r="N41" s="21">
        <v>6.17</v>
      </c>
      <c r="O41" s="21">
        <v>13.684560060000001</v>
      </c>
      <c r="P41" s="21">
        <v>3.7569992170000002</v>
      </c>
      <c r="Q41" s="21">
        <v>4.231365716</v>
      </c>
      <c r="R41" s="21">
        <v>14.64053</v>
      </c>
      <c r="S41" s="21">
        <v>17.918019999999999</v>
      </c>
      <c r="T41" s="21">
        <v>16.407540000000001</v>
      </c>
      <c r="U41" s="21">
        <v>21186.639999999999</v>
      </c>
      <c r="V41" s="21">
        <v>5.0733918160000002E-3</v>
      </c>
      <c r="W41" s="24"/>
      <c r="X41" s="24"/>
      <c r="Y41" s="24"/>
      <c r="Z41" s="24"/>
      <c r="AA41" s="24"/>
      <c r="AB41" s="24"/>
      <c r="AC41" s="24"/>
      <c r="AD41" s="24"/>
    </row>
    <row r="42" spans="1:30" ht="13.2">
      <c r="A42" s="55">
        <v>44348</v>
      </c>
      <c r="B42" s="56">
        <v>44364</v>
      </c>
      <c r="C42" s="21" t="s">
        <v>121</v>
      </c>
      <c r="D42" s="21" t="s">
        <v>122</v>
      </c>
      <c r="E42" s="21">
        <v>1</v>
      </c>
      <c r="F42" s="21">
        <v>221</v>
      </c>
      <c r="G42" s="21" t="s">
        <v>127</v>
      </c>
      <c r="H42" s="21">
        <v>7.67</v>
      </c>
      <c r="I42" s="21">
        <v>3.7425948490000001</v>
      </c>
      <c r="J42" s="21">
        <v>6.42277683E-4</v>
      </c>
      <c r="K42" s="21">
        <v>3.7419525710000001</v>
      </c>
      <c r="L42" s="21">
        <v>5</v>
      </c>
      <c r="M42" s="21">
        <v>7.3394980744001002</v>
      </c>
      <c r="N42" s="21">
        <v>9.58</v>
      </c>
      <c r="O42" s="21">
        <v>621.06175680000001</v>
      </c>
      <c r="P42" s="21">
        <v>10.591058759999999</v>
      </c>
      <c r="Q42" s="21">
        <v>68.121819209999998</v>
      </c>
      <c r="R42" s="21">
        <v>26.311706520000001</v>
      </c>
      <c r="S42" s="21">
        <v>33.86450533</v>
      </c>
      <c r="T42" s="21">
        <v>25.330623020000001</v>
      </c>
      <c r="U42" s="21">
        <v>5537.9710940000004</v>
      </c>
      <c r="V42" s="21">
        <v>1.1891831239999999E-2</v>
      </c>
      <c r="W42" s="24"/>
      <c r="X42" s="24"/>
      <c r="Y42" s="24"/>
      <c r="Z42" s="24"/>
      <c r="AA42" s="24"/>
      <c r="AB42" s="24"/>
      <c r="AC42" s="24"/>
      <c r="AD42" s="24"/>
    </row>
    <row r="43" spans="1:30" ht="13.2">
      <c r="A43" s="55">
        <v>44349</v>
      </c>
      <c r="B43" s="56">
        <v>44364</v>
      </c>
      <c r="C43" s="21" t="s">
        <v>121</v>
      </c>
      <c r="D43" s="21" t="s">
        <v>122</v>
      </c>
      <c r="E43" s="21">
        <v>2</v>
      </c>
      <c r="F43" s="21">
        <v>222</v>
      </c>
      <c r="G43" s="21" t="s">
        <v>127</v>
      </c>
      <c r="H43" s="21">
        <v>7.66</v>
      </c>
      <c r="I43" s="21">
        <v>3.8977620630000001</v>
      </c>
      <c r="J43" s="21">
        <v>1.373613723E-3</v>
      </c>
      <c r="K43" s="21">
        <v>3.8963884489999998</v>
      </c>
      <c r="L43" s="21">
        <v>4.8</v>
      </c>
      <c r="M43" s="21">
        <v>6.9983550258289879</v>
      </c>
      <c r="N43" s="21">
        <v>9.77</v>
      </c>
      <c r="O43" s="21">
        <v>69.461747489999993</v>
      </c>
      <c r="P43" s="21">
        <v>2.1955999319999999</v>
      </c>
      <c r="Q43" s="21">
        <v>36.75219852</v>
      </c>
      <c r="R43" s="21">
        <v>17.715340619999999</v>
      </c>
      <c r="S43" s="21">
        <v>18.884465980000002</v>
      </c>
      <c r="T43" s="21">
        <v>11.89292273</v>
      </c>
      <c r="U43" s="21">
        <v>4039.4476810000001</v>
      </c>
      <c r="V43" s="21">
        <v>1.1821057940000001E-2</v>
      </c>
      <c r="W43" s="24"/>
      <c r="X43" s="24"/>
      <c r="Y43" s="24"/>
      <c r="Z43" s="24"/>
      <c r="AA43" s="24"/>
      <c r="AB43" s="24"/>
      <c r="AC43" s="24"/>
      <c r="AD43" s="24"/>
    </row>
    <row r="44" spans="1:30" ht="13.2">
      <c r="A44" s="55">
        <v>44350</v>
      </c>
      <c r="B44" s="56">
        <v>44364</v>
      </c>
      <c r="C44" s="21" t="s">
        <v>121</v>
      </c>
      <c r="D44" s="21" t="s">
        <v>122</v>
      </c>
      <c r="E44" s="21">
        <v>3</v>
      </c>
      <c r="F44" s="21">
        <v>223</v>
      </c>
      <c r="G44" s="21" t="s">
        <v>127</v>
      </c>
      <c r="H44" s="21">
        <v>7.67</v>
      </c>
      <c r="I44" s="21">
        <v>3.649731075</v>
      </c>
      <c r="J44" s="21">
        <v>1.0951928509999999E-3</v>
      </c>
      <c r="K44" s="21">
        <v>3.6486358820000002</v>
      </c>
      <c r="L44" s="21">
        <v>2.4</v>
      </c>
      <c r="M44" s="21">
        <v>5.6284340006464033</v>
      </c>
      <c r="N44" s="21">
        <v>9.34</v>
      </c>
      <c r="O44" s="21">
        <v>28.685200049999999</v>
      </c>
      <c r="P44" s="21">
        <v>5.4161647339999996</v>
      </c>
      <c r="Q44" s="21">
        <v>6.1525739939999999</v>
      </c>
      <c r="R44" s="21">
        <v>26.720826550000002</v>
      </c>
      <c r="S44" s="21">
        <v>35.615271890000002</v>
      </c>
      <c r="T44" s="21">
        <v>24.316319140000001</v>
      </c>
      <c r="U44" s="21">
        <v>5782.991814</v>
      </c>
      <c r="V44" s="21">
        <v>1.625607032E-2</v>
      </c>
      <c r="W44" s="24"/>
      <c r="X44" s="24"/>
      <c r="Y44" s="24"/>
      <c r="Z44" s="24"/>
      <c r="AA44" s="24"/>
      <c r="AB44" s="24"/>
      <c r="AC44" s="24"/>
      <c r="AD44" s="24"/>
    </row>
    <row r="45" spans="1:30" ht="13.2">
      <c r="A45" s="55">
        <v>44351</v>
      </c>
      <c r="B45" s="56">
        <v>44364</v>
      </c>
      <c r="C45" s="21" t="s">
        <v>91</v>
      </c>
      <c r="D45" s="21" t="s">
        <v>92</v>
      </c>
      <c r="E45" s="21">
        <v>1</v>
      </c>
      <c r="F45" s="21">
        <v>224</v>
      </c>
      <c r="G45" s="21" t="s">
        <v>127</v>
      </c>
      <c r="H45" s="21">
        <v>7.94</v>
      </c>
      <c r="I45" s="21">
        <v>0.94347188559999995</v>
      </c>
      <c r="J45" s="21">
        <v>3.7908520339999998E-3</v>
      </c>
      <c r="K45" s="21">
        <v>0.93968103359999999</v>
      </c>
      <c r="L45" s="21">
        <v>0.8</v>
      </c>
      <c r="M45" s="21">
        <v>21.569560802234083</v>
      </c>
      <c r="N45" s="21">
        <v>4.01</v>
      </c>
      <c r="O45" s="21">
        <v>17.108384170000001</v>
      </c>
      <c r="P45" s="21">
        <v>1.7074628549999999</v>
      </c>
      <c r="Q45" s="21">
        <v>11.639881430000001</v>
      </c>
      <c r="R45" s="21">
        <v>5.678795</v>
      </c>
      <c r="S45" s="21">
        <v>8.2802849999999992</v>
      </c>
      <c r="T45" s="21">
        <v>1.8369359999999999</v>
      </c>
      <c r="U45" s="21">
        <v>23728.39</v>
      </c>
      <c r="V45" s="21">
        <v>1.0855876889999999E-3</v>
      </c>
      <c r="W45" s="24"/>
      <c r="X45" s="24"/>
      <c r="Y45" s="24"/>
      <c r="Z45" s="24"/>
      <c r="AA45" s="24"/>
      <c r="AB45" s="24"/>
      <c r="AC45" s="24"/>
      <c r="AD45" s="24"/>
    </row>
    <row r="46" spans="1:30" ht="13.2">
      <c r="A46" s="55">
        <v>44352</v>
      </c>
      <c r="B46" s="56">
        <v>44364</v>
      </c>
      <c r="C46" s="21" t="s">
        <v>91</v>
      </c>
      <c r="D46" s="21" t="s">
        <v>98</v>
      </c>
      <c r="E46" s="21">
        <v>2</v>
      </c>
      <c r="F46" s="21">
        <v>225</v>
      </c>
      <c r="G46" s="21" t="s">
        <v>127</v>
      </c>
      <c r="H46" s="21">
        <v>7.9</v>
      </c>
      <c r="I46" s="21">
        <v>1.715558199</v>
      </c>
      <c r="J46" s="21">
        <v>1.3340798310000001E-2</v>
      </c>
      <c r="K46" s="21">
        <v>1.702217401</v>
      </c>
      <c r="L46" s="21">
        <v>8.6999999999999993</v>
      </c>
      <c r="M46" s="21">
        <v>22.099127774792265</v>
      </c>
      <c r="N46" s="21">
        <v>6.3</v>
      </c>
      <c r="O46" s="21">
        <v>0.18990711699999999</v>
      </c>
      <c r="P46" s="21">
        <v>2.0732069489999998</v>
      </c>
      <c r="Q46" s="21">
        <v>0.1064117076</v>
      </c>
      <c r="R46" s="21">
        <v>6.7875610000000002</v>
      </c>
      <c r="S46" s="21">
        <v>8.8653659999999999</v>
      </c>
      <c r="T46" s="21">
        <v>4.2420559999999998</v>
      </c>
      <c r="U46" s="21">
        <v>20126.8</v>
      </c>
      <c r="V46" s="21">
        <v>1.6056801820000001E-3</v>
      </c>
      <c r="W46" s="24"/>
      <c r="X46" s="24"/>
      <c r="Y46" s="24"/>
      <c r="Z46" s="24"/>
      <c r="AA46" s="24"/>
      <c r="AB46" s="24"/>
      <c r="AC46" s="24"/>
      <c r="AD46" s="24"/>
    </row>
    <row r="47" spans="1:30" ht="13.2">
      <c r="A47" s="55">
        <v>44353</v>
      </c>
      <c r="B47" s="56">
        <v>44364</v>
      </c>
      <c r="C47" s="21" t="s">
        <v>91</v>
      </c>
      <c r="D47" s="21" t="s">
        <v>92</v>
      </c>
      <c r="E47" s="21">
        <v>3</v>
      </c>
      <c r="F47" s="21">
        <v>226</v>
      </c>
      <c r="G47" s="21" t="s">
        <v>127</v>
      </c>
      <c r="H47" s="21">
        <v>7.91</v>
      </c>
      <c r="I47" s="21">
        <v>1.260421885</v>
      </c>
      <c r="J47" s="21">
        <v>1.004141136E-2</v>
      </c>
      <c r="K47" s="21">
        <v>1.250380474</v>
      </c>
      <c r="L47" s="21">
        <v>6.3</v>
      </c>
      <c r="M47" s="21">
        <v>24.752123475559387</v>
      </c>
      <c r="N47" s="21">
        <v>4.68</v>
      </c>
      <c r="O47" s="21">
        <v>17.108384170000001</v>
      </c>
      <c r="P47" s="21">
        <v>4.7989238700000003</v>
      </c>
      <c r="Q47" s="21">
        <v>4.1414837420000001</v>
      </c>
      <c r="R47" s="21">
        <v>4.6890869999999998</v>
      </c>
      <c r="S47" s="21">
        <v>3.2677123789999998</v>
      </c>
      <c r="T47" s="21">
        <v>5.5820959999999999</v>
      </c>
      <c r="U47" s="21">
        <v>14415.71</v>
      </c>
      <c r="V47" s="21">
        <v>1.887925844E-3</v>
      </c>
      <c r="W47" s="24"/>
      <c r="X47" s="24"/>
      <c r="Y47" s="24"/>
      <c r="Z47" s="24"/>
      <c r="AA47" s="24"/>
      <c r="AB47" s="24"/>
      <c r="AC47" s="24"/>
      <c r="AD47" s="24"/>
    </row>
    <row r="48" spans="1:30" ht="13.2">
      <c r="A48" s="55">
        <v>44354</v>
      </c>
      <c r="B48" s="56">
        <v>44364</v>
      </c>
      <c r="C48" s="21" t="s">
        <v>91</v>
      </c>
      <c r="D48" s="21" t="s">
        <v>98</v>
      </c>
      <c r="E48" s="21">
        <v>4</v>
      </c>
      <c r="F48" s="21">
        <v>227</v>
      </c>
      <c r="G48" s="21" t="s">
        <v>127</v>
      </c>
      <c r="H48" s="21">
        <v>7.77</v>
      </c>
      <c r="I48" s="21">
        <v>1.4068107949999999</v>
      </c>
      <c r="J48" s="21">
        <v>2.8730972630000001E-2</v>
      </c>
      <c r="K48" s="21">
        <v>1.3780798219999999</v>
      </c>
      <c r="L48" s="21">
        <v>7.1</v>
      </c>
      <c r="M48" s="21">
        <v>24.141500991419395</v>
      </c>
      <c r="N48" s="21">
        <v>5.4</v>
      </c>
      <c r="O48" s="21">
        <v>2.3846651560000001</v>
      </c>
      <c r="P48" s="21">
        <v>3.8462341219999998</v>
      </c>
      <c r="Q48" s="21">
        <v>0.72024875629999996</v>
      </c>
      <c r="R48" s="21">
        <v>2.5475219999999998</v>
      </c>
      <c r="S48" s="21">
        <v>5.6152824409999997</v>
      </c>
      <c r="T48" s="21">
        <v>4.5480159999999996</v>
      </c>
      <c r="U48" s="21">
        <v>12015.54</v>
      </c>
      <c r="V48" s="21">
        <v>4.8238180470000003E-2</v>
      </c>
      <c r="W48" s="24"/>
      <c r="X48" s="24"/>
      <c r="Y48" s="24"/>
      <c r="Z48" s="24"/>
      <c r="AA48" s="24"/>
      <c r="AB48" s="24"/>
      <c r="AC48" s="24"/>
      <c r="AD48" s="24"/>
    </row>
    <row r="49" spans="1:30" ht="13.2">
      <c r="A49" s="55">
        <v>44355</v>
      </c>
      <c r="B49" s="56">
        <v>44364</v>
      </c>
      <c r="C49" s="21" t="s">
        <v>91</v>
      </c>
      <c r="D49" s="21" t="s">
        <v>92</v>
      </c>
      <c r="E49" s="21">
        <v>5</v>
      </c>
      <c r="F49" s="21">
        <v>228</v>
      </c>
      <c r="G49" s="21" t="s">
        <v>127</v>
      </c>
      <c r="H49" s="21">
        <v>7.95</v>
      </c>
      <c r="I49" s="21">
        <v>0.9768527387</v>
      </c>
      <c r="J49" s="21">
        <v>2.0830153300000001E-2</v>
      </c>
      <c r="K49" s="21">
        <v>0.95602258539999996</v>
      </c>
      <c r="L49" s="21">
        <v>6.4</v>
      </c>
      <c r="M49" s="21">
        <v>20.137092949377614</v>
      </c>
      <c r="N49" s="21">
        <v>4.33</v>
      </c>
      <c r="O49" s="21">
        <v>11.616848279999999</v>
      </c>
      <c r="P49" s="21">
        <v>5.685904055</v>
      </c>
      <c r="Q49" s="21">
        <v>2.3734474350000001</v>
      </c>
      <c r="R49" s="21">
        <v>3.1413180000000001</v>
      </c>
      <c r="S49" s="21">
        <v>4.5120396979999997</v>
      </c>
      <c r="T49" s="21">
        <v>2.1410179999999999</v>
      </c>
      <c r="U49" s="21">
        <v>13743.08</v>
      </c>
      <c r="V49" s="21">
        <v>1.1779460299999999E-3</v>
      </c>
      <c r="W49" s="24"/>
      <c r="X49" s="24"/>
      <c r="Y49" s="24"/>
      <c r="Z49" s="24"/>
      <c r="AA49" s="24"/>
      <c r="AB49" s="24"/>
      <c r="AC49" s="24"/>
      <c r="AD49" s="24"/>
    </row>
    <row r="50" spans="1:30" ht="13.2">
      <c r="A50" s="55">
        <v>44356</v>
      </c>
      <c r="B50" s="56">
        <v>44364</v>
      </c>
      <c r="C50" s="21" t="s">
        <v>91</v>
      </c>
      <c r="D50" s="21" t="s">
        <v>98</v>
      </c>
      <c r="E50" s="21">
        <v>6</v>
      </c>
      <c r="F50" s="21">
        <v>229</v>
      </c>
      <c r="G50" s="21" t="s">
        <v>127</v>
      </c>
      <c r="H50" s="21">
        <v>7.85</v>
      </c>
      <c r="I50" s="21">
        <v>1.5306952650000001</v>
      </c>
      <c r="J50" s="21">
        <v>2.3440871009999999E-2</v>
      </c>
      <c r="K50" s="21">
        <v>1.5072543940000001</v>
      </c>
      <c r="L50" s="21">
        <v>7.3</v>
      </c>
      <c r="M50" s="21">
        <v>25.532456233944249</v>
      </c>
      <c r="N50" s="21">
        <v>5.43</v>
      </c>
      <c r="O50" s="21">
        <v>21.364707240000001</v>
      </c>
      <c r="P50" s="21">
        <v>5.2800592039999996</v>
      </c>
      <c r="Q50" s="21">
        <v>4.700553298</v>
      </c>
      <c r="R50" s="21">
        <v>7.7196959999999999</v>
      </c>
      <c r="S50" s="21">
        <v>11.810420000000001</v>
      </c>
      <c r="T50" s="21">
        <v>5.2926770000000003</v>
      </c>
      <c r="U50" s="21">
        <v>9753.2690000000002</v>
      </c>
      <c r="V50" s="21">
        <v>-1.579973623E-3</v>
      </c>
      <c r="W50" s="24"/>
      <c r="X50" s="24"/>
      <c r="Y50" s="24"/>
      <c r="Z50" s="24"/>
      <c r="AA50" s="24"/>
      <c r="AB50" s="24"/>
      <c r="AC50" s="24"/>
      <c r="AD50" s="24"/>
    </row>
    <row r="51" spans="1:30" ht="13.2">
      <c r="A51" s="55">
        <v>44357</v>
      </c>
      <c r="B51" s="56">
        <v>44364</v>
      </c>
      <c r="C51" s="21" t="s">
        <v>91</v>
      </c>
      <c r="D51" s="21" t="s">
        <v>92</v>
      </c>
      <c r="E51" s="21">
        <v>7</v>
      </c>
      <c r="F51" s="21">
        <v>230</v>
      </c>
      <c r="G51" s="21" t="s">
        <v>127</v>
      </c>
      <c r="H51" s="21">
        <v>8.84</v>
      </c>
      <c r="I51" s="21">
        <v>1.2437089100000001</v>
      </c>
      <c r="J51" s="21">
        <v>1.388303888E-2</v>
      </c>
      <c r="K51" s="21">
        <v>1.2298258710000001</v>
      </c>
      <c r="L51" s="21">
        <v>6.8</v>
      </c>
      <c r="M51" s="21">
        <v>23.471450743342594</v>
      </c>
      <c r="N51" s="21">
        <v>5.03</v>
      </c>
      <c r="O51" s="21">
        <v>22.599920050000001</v>
      </c>
      <c r="P51" s="21">
        <v>4.0640969269999996</v>
      </c>
      <c r="Q51" s="21">
        <v>6.4600171829999997</v>
      </c>
      <c r="R51" s="21">
        <v>5.0568289999999996</v>
      </c>
      <c r="S51" s="21">
        <v>8.5504529999999992</v>
      </c>
      <c r="T51" s="21">
        <v>5.2283010000000001</v>
      </c>
      <c r="U51" s="21">
        <v>15577.92</v>
      </c>
      <c r="V51" s="21">
        <v>-1.2156266840000001E-4</v>
      </c>
      <c r="W51" s="24"/>
      <c r="X51" s="24"/>
      <c r="Y51" s="24"/>
      <c r="Z51" s="24"/>
      <c r="AA51" s="24"/>
      <c r="AB51" s="24"/>
      <c r="AC51" s="24"/>
      <c r="AD51" s="24"/>
    </row>
    <row r="52" spans="1:30" ht="13.2">
      <c r="A52" s="55">
        <v>44358</v>
      </c>
      <c r="B52" s="56">
        <v>44364</v>
      </c>
      <c r="C52" s="21" t="s">
        <v>91</v>
      </c>
      <c r="D52" s="21" t="s">
        <v>98</v>
      </c>
      <c r="E52" s="21">
        <v>8</v>
      </c>
      <c r="F52" s="21">
        <v>231</v>
      </c>
      <c r="G52" s="21" t="s">
        <v>127</v>
      </c>
      <c r="H52" s="21">
        <v>7.78</v>
      </c>
      <c r="I52" s="21">
        <v>1.759516651</v>
      </c>
      <c r="J52" s="21">
        <v>1.8452233509999999E-2</v>
      </c>
      <c r="K52" s="21">
        <v>1.741064417</v>
      </c>
      <c r="L52" s="21">
        <v>7.5</v>
      </c>
      <c r="M52" s="21">
        <v>28.691416736979367</v>
      </c>
      <c r="N52" s="21">
        <v>5.78</v>
      </c>
      <c r="O52" s="21">
        <v>3.6231519329999999</v>
      </c>
      <c r="P52" s="21">
        <v>12.18264074</v>
      </c>
      <c r="Q52" s="21">
        <v>0.34549036179999998</v>
      </c>
      <c r="R52" s="21">
        <v>8.594716</v>
      </c>
      <c r="S52" s="21">
        <v>13.352869999999999</v>
      </c>
      <c r="T52" s="21">
        <v>9.4776989999999994</v>
      </c>
      <c r="U52" s="21">
        <v>15031.3</v>
      </c>
      <c r="V52" s="21">
        <v>8.5386202300000002E-3</v>
      </c>
      <c r="W52" s="24"/>
      <c r="X52" s="24"/>
      <c r="Y52" s="24"/>
      <c r="Z52" s="24"/>
      <c r="AA52" s="24"/>
      <c r="AB52" s="24"/>
      <c r="AC52" s="24"/>
      <c r="AD52" s="24"/>
    </row>
    <row r="53" spans="1:30" ht="13.2">
      <c r="A53" s="55">
        <v>44359</v>
      </c>
      <c r="B53" s="56">
        <v>44368</v>
      </c>
      <c r="C53" s="21" t="s">
        <v>84</v>
      </c>
      <c r="D53" s="21" t="s">
        <v>85</v>
      </c>
      <c r="E53" s="21">
        <v>1</v>
      </c>
      <c r="F53" s="21">
        <v>232</v>
      </c>
      <c r="G53" s="21" t="s">
        <v>128</v>
      </c>
      <c r="H53" s="21">
        <v>8.15</v>
      </c>
      <c r="I53" s="21">
        <v>0.83201387959999995</v>
      </c>
      <c r="J53" s="21">
        <v>2.0386634010000002E-3</v>
      </c>
      <c r="K53" s="21">
        <v>0.82997521620000003</v>
      </c>
      <c r="L53" s="21">
        <v>4.5</v>
      </c>
      <c r="M53" s="21">
        <v>11.793299187681468</v>
      </c>
      <c r="N53" s="21">
        <v>4.1100000000000003</v>
      </c>
      <c r="O53" s="21">
        <v>3.206176777</v>
      </c>
      <c r="P53" s="21">
        <v>2.5916083489999999</v>
      </c>
      <c r="Q53" s="21">
        <v>1.437172575</v>
      </c>
      <c r="R53" s="21">
        <v>14.019357339999999</v>
      </c>
      <c r="S53" s="21">
        <v>16.280214699999998</v>
      </c>
      <c r="T53" s="21">
        <v>27.47681794</v>
      </c>
      <c r="U53" s="21">
        <v>2739.39849</v>
      </c>
      <c r="V53" s="21">
        <v>1.7831644890000001E-3</v>
      </c>
      <c r="W53" s="24"/>
      <c r="X53" s="24"/>
      <c r="Y53" s="24"/>
      <c r="Z53" s="24"/>
      <c r="AA53" s="24"/>
      <c r="AB53" s="24"/>
      <c r="AC53" s="24"/>
      <c r="AD53" s="24"/>
    </row>
    <row r="54" spans="1:30" ht="13.2">
      <c r="A54" s="55">
        <v>44360</v>
      </c>
      <c r="B54" s="56">
        <v>44368</v>
      </c>
      <c r="C54" s="21" t="s">
        <v>84</v>
      </c>
      <c r="D54" s="21" t="s">
        <v>89</v>
      </c>
      <c r="E54" s="21">
        <v>2</v>
      </c>
      <c r="F54" s="21">
        <v>233</v>
      </c>
      <c r="G54" s="21" t="s">
        <v>128</v>
      </c>
      <c r="H54" s="21">
        <v>8.0500000000000007</v>
      </c>
      <c r="I54" s="21">
        <v>0.68508836230000003</v>
      </c>
      <c r="J54" s="21">
        <v>1.7385158527850001E-2</v>
      </c>
      <c r="K54" s="21">
        <v>0.68508836230000003</v>
      </c>
      <c r="L54" s="21">
        <v>5.8</v>
      </c>
      <c r="M54" s="21">
        <v>4.3680377963677177</v>
      </c>
      <c r="N54" s="21">
        <v>3.99</v>
      </c>
      <c r="O54" s="21">
        <v>32.409138259999999</v>
      </c>
      <c r="P54" s="21">
        <v>3.4766612609999998</v>
      </c>
      <c r="Q54" s="21">
        <v>10.82918898</v>
      </c>
      <c r="R54" s="21">
        <v>14.1949027</v>
      </c>
      <c r="S54" s="21">
        <v>11.84947966</v>
      </c>
      <c r="T54" s="21">
        <v>18.908933380000001</v>
      </c>
      <c r="U54" s="21">
        <v>782.55958039999996</v>
      </c>
      <c r="V54" s="21">
        <v>4.5377498350000002E-4</v>
      </c>
      <c r="W54" s="24"/>
      <c r="X54" s="24"/>
      <c r="Y54" s="24"/>
      <c r="Z54" s="24"/>
      <c r="AA54" s="24"/>
      <c r="AB54" s="24"/>
      <c r="AC54" s="24"/>
      <c r="AD54" s="24"/>
    </row>
    <row r="55" spans="1:30" ht="13.2">
      <c r="A55" s="55">
        <v>44361</v>
      </c>
      <c r="B55" s="56">
        <v>44368</v>
      </c>
      <c r="C55" s="21" t="s">
        <v>84</v>
      </c>
      <c r="D55" s="21" t="s">
        <v>90</v>
      </c>
      <c r="E55" s="21">
        <v>3</v>
      </c>
      <c r="F55" s="21">
        <v>234</v>
      </c>
      <c r="G55" s="21" t="s">
        <v>128</v>
      </c>
      <c r="H55" s="21">
        <v>8.09</v>
      </c>
      <c r="I55" s="21">
        <v>0.61887304659999998</v>
      </c>
      <c r="J55" s="21">
        <v>8.4951041070000001E-5</v>
      </c>
      <c r="K55" s="21">
        <v>0.61878809560000003</v>
      </c>
      <c r="L55" s="21">
        <v>4.9000000000000004</v>
      </c>
      <c r="M55" s="21">
        <v>6.2677155323418026</v>
      </c>
      <c r="N55" s="21">
        <v>3.29</v>
      </c>
      <c r="O55" s="21">
        <v>91.383764279999994</v>
      </c>
      <c r="P55" s="21">
        <v>1.7596726140000001</v>
      </c>
      <c r="Q55" s="21">
        <v>60.329259669999999</v>
      </c>
      <c r="R55" s="21">
        <v>16.911813110000001</v>
      </c>
      <c r="S55" s="21">
        <v>9.8815015640000006</v>
      </c>
      <c r="T55" s="21">
        <v>35.763962190000001</v>
      </c>
      <c r="U55" s="21">
        <v>2445.916581</v>
      </c>
      <c r="V55" s="21">
        <v>4.0398918609999999E-5</v>
      </c>
      <c r="W55" s="24"/>
      <c r="X55" s="24"/>
      <c r="Y55" s="24"/>
      <c r="Z55" s="24"/>
      <c r="AA55" s="24"/>
      <c r="AB55" s="24"/>
      <c r="AC55" s="24"/>
      <c r="AD55" s="24"/>
    </row>
    <row r="56" spans="1:30" ht="13.2">
      <c r="A56" s="55">
        <v>44362</v>
      </c>
      <c r="B56" s="56">
        <v>44368</v>
      </c>
      <c r="C56" s="21" t="s">
        <v>84</v>
      </c>
      <c r="D56" s="21" t="s">
        <v>89</v>
      </c>
      <c r="E56" s="21">
        <v>4</v>
      </c>
      <c r="F56" s="21">
        <v>235</v>
      </c>
      <c r="G56" s="21" t="s">
        <v>128</v>
      </c>
      <c r="H56" s="21">
        <v>8.08</v>
      </c>
      <c r="I56" s="21">
        <v>0.77819195929999996</v>
      </c>
      <c r="J56" s="21">
        <v>3.3881442220000002E-2</v>
      </c>
      <c r="K56" s="21">
        <v>0.74431051709999996</v>
      </c>
      <c r="L56" s="21">
        <v>6.9</v>
      </c>
      <c r="M56" s="21">
        <v>5.1546187915216688</v>
      </c>
      <c r="N56" s="21">
        <v>4.21</v>
      </c>
      <c r="O56" s="21">
        <v>35.682879710000002</v>
      </c>
      <c r="P56" s="21">
        <v>7.6521556999999998</v>
      </c>
      <c r="Q56" s="21">
        <v>5.4171009039999998</v>
      </c>
      <c r="R56" s="21">
        <v>8.9180790279999993</v>
      </c>
      <c r="S56" s="21">
        <v>6.5272251130000001</v>
      </c>
      <c r="T56" s="21">
        <v>15.03717956</v>
      </c>
      <c r="U56" s="21">
        <v>2599.0429779999999</v>
      </c>
      <c r="V56" s="21">
        <v>5.2054786459999999E-4</v>
      </c>
      <c r="W56" s="24"/>
      <c r="X56" s="24"/>
      <c r="Y56" s="24"/>
      <c r="Z56" s="24"/>
      <c r="AA56" s="24"/>
      <c r="AB56" s="24"/>
      <c r="AC56" s="24"/>
      <c r="AD56" s="24"/>
    </row>
    <row r="57" spans="1:30" ht="13.2">
      <c r="A57" s="55">
        <v>44363</v>
      </c>
      <c r="B57" s="56">
        <v>44368</v>
      </c>
      <c r="C57" s="21" t="s">
        <v>84</v>
      </c>
      <c r="D57" s="21" t="s">
        <v>85</v>
      </c>
      <c r="E57" s="21">
        <v>5</v>
      </c>
      <c r="F57" s="21">
        <v>236</v>
      </c>
      <c r="G57" s="21" t="s">
        <v>128</v>
      </c>
      <c r="H57" s="21">
        <v>7.94</v>
      </c>
      <c r="I57" s="21">
        <v>1.386841451</v>
      </c>
      <c r="J57" s="21">
        <v>4.2887777120000003E-3</v>
      </c>
      <c r="K57" s="21">
        <v>1.382552673</v>
      </c>
      <c r="L57" s="21">
        <v>6.3</v>
      </c>
      <c r="M57" s="21">
        <v>16.172329337634743</v>
      </c>
      <c r="N57" s="21">
        <v>6.76</v>
      </c>
      <c r="O57" s="21">
        <v>64.374598399999996</v>
      </c>
      <c r="P57" s="21">
        <v>9.9546829120000009</v>
      </c>
      <c r="Q57" s="21">
        <v>7.512386598</v>
      </c>
      <c r="R57" s="21">
        <v>18.603416970000001</v>
      </c>
      <c r="S57" s="21">
        <v>30.081024960000001</v>
      </c>
      <c r="T57" s="21">
        <v>12.42286122</v>
      </c>
      <c r="U57" s="21">
        <v>7879.4163019999996</v>
      </c>
      <c r="V57" s="21">
        <v>6.9163295500000001E-3</v>
      </c>
      <c r="W57" s="24"/>
      <c r="X57" s="24"/>
      <c r="Y57" s="24"/>
      <c r="Z57" s="24"/>
      <c r="AA57" s="24"/>
      <c r="AB57" s="24"/>
      <c r="AC57" s="24"/>
      <c r="AD57" s="24"/>
    </row>
    <row r="58" spans="1:30" ht="13.2">
      <c r="A58" s="55">
        <v>44364</v>
      </c>
      <c r="B58" s="56">
        <v>44368</v>
      </c>
      <c r="C58" s="21" t="s">
        <v>84</v>
      </c>
      <c r="D58" s="21" t="s">
        <v>90</v>
      </c>
      <c r="E58" s="21">
        <v>6</v>
      </c>
      <c r="F58" s="21">
        <v>237</v>
      </c>
      <c r="G58" s="21" t="s">
        <v>128</v>
      </c>
      <c r="H58" s="21">
        <v>8.3800000000000008</v>
      </c>
      <c r="I58" s="21">
        <v>1.2225686330000001</v>
      </c>
      <c r="J58" s="21">
        <v>0.13707952230000001</v>
      </c>
      <c r="K58" s="21">
        <v>1.085489111</v>
      </c>
      <c r="L58" s="21">
        <v>6.6</v>
      </c>
      <c r="M58" s="21">
        <v>7.019822140957455</v>
      </c>
      <c r="N58" s="21">
        <v>5.8</v>
      </c>
      <c r="O58" s="21">
        <v>10.44330736</v>
      </c>
      <c r="P58" s="21">
        <v>12.634225239999999</v>
      </c>
      <c r="Q58" s="21">
        <v>0.96024105979999996</v>
      </c>
      <c r="R58" s="21">
        <v>14.63276696</v>
      </c>
      <c r="S58" s="21">
        <v>33.265238490000002</v>
      </c>
      <c r="T58" s="21">
        <v>5.5509256799999998</v>
      </c>
      <c r="U58" s="21">
        <v>6165.1765160000004</v>
      </c>
      <c r="V58" s="21">
        <v>9.4949957859999997E-4</v>
      </c>
      <c r="W58" s="24"/>
      <c r="X58" s="24"/>
      <c r="Y58" s="24"/>
      <c r="Z58" s="24"/>
      <c r="AA58" s="24"/>
      <c r="AB58" s="24"/>
      <c r="AC58" s="24"/>
      <c r="AD58" s="24"/>
    </row>
    <row r="59" spans="1:30" ht="13.2">
      <c r="A59" s="55">
        <v>44365</v>
      </c>
      <c r="B59" s="56">
        <v>44368</v>
      </c>
      <c r="C59" s="21" t="s">
        <v>84</v>
      </c>
      <c r="D59" s="21" t="s">
        <v>89</v>
      </c>
      <c r="E59" s="21">
        <v>7</v>
      </c>
      <c r="F59" s="21">
        <v>238</v>
      </c>
      <c r="G59" s="21" t="s">
        <v>128</v>
      </c>
      <c r="H59" s="21">
        <v>8.1</v>
      </c>
      <c r="I59" s="21">
        <v>0.63774162970000003</v>
      </c>
      <c r="J59" s="21">
        <v>8.8887483569999998E-4</v>
      </c>
      <c r="K59" s="21">
        <v>0.63685275490000004</v>
      </c>
      <c r="L59" s="21">
        <v>4.5999999999999996</v>
      </c>
      <c r="M59" s="21">
        <v>5.8093351419398456</v>
      </c>
      <c r="N59" s="21">
        <v>3.39</v>
      </c>
      <c r="O59" s="21">
        <v>14.69206806</v>
      </c>
      <c r="P59" s="21">
        <v>0.94317163100000001</v>
      </c>
      <c r="Q59" s="21">
        <v>18.09601842</v>
      </c>
      <c r="R59" s="21">
        <v>15.54053861</v>
      </c>
      <c r="S59" s="21">
        <v>19.10490321</v>
      </c>
      <c r="T59" s="21">
        <v>7.5677293880000001</v>
      </c>
      <c r="U59" s="21">
        <v>13485.785910000001</v>
      </c>
      <c r="V59" s="21">
        <v>7.3839593360000002E-4</v>
      </c>
      <c r="W59" s="24"/>
      <c r="X59" s="24"/>
      <c r="Y59" s="24"/>
      <c r="Z59" s="24"/>
      <c r="AA59" s="24"/>
      <c r="AB59" s="24"/>
      <c r="AC59" s="24"/>
      <c r="AD59" s="24"/>
    </row>
    <row r="60" spans="1:30" ht="13.2">
      <c r="A60" s="55">
        <v>44366</v>
      </c>
      <c r="B60" s="56">
        <v>44368</v>
      </c>
      <c r="C60" s="21" t="s">
        <v>84</v>
      </c>
      <c r="D60" s="21" t="s">
        <v>85</v>
      </c>
      <c r="E60" s="21">
        <v>8</v>
      </c>
      <c r="F60" s="21">
        <v>239</v>
      </c>
      <c r="G60" s="21" t="s">
        <v>128</v>
      </c>
      <c r="H60" s="21">
        <v>8.1199999999999992</v>
      </c>
      <c r="I60" s="21">
        <v>0.84854202690000002</v>
      </c>
      <c r="J60" s="21">
        <v>3.56152204E-3</v>
      </c>
      <c r="K60" s="21">
        <v>0.84498050489999998</v>
      </c>
      <c r="L60" s="21">
        <v>6.3</v>
      </c>
      <c r="M60" s="21">
        <v>12.784016714546894</v>
      </c>
      <c r="N60" s="21">
        <v>3.58</v>
      </c>
      <c r="O60" s="21">
        <v>33.790387590000002</v>
      </c>
      <c r="P60" s="21">
        <v>2.9263711520000002</v>
      </c>
      <c r="Q60" s="21">
        <v>13.41388547</v>
      </c>
      <c r="R60" s="21">
        <v>12.36022676</v>
      </c>
      <c r="S60" s="21">
        <v>16.884723659999999</v>
      </c>
      <c r="T60" s="21">
        <v>4.4440034410000004</v>
      </c>
      <c r="U60" s="21">
        <v>6168.4223419999998</v>
      </c>
      <c r="V60" s="21">
        <v>6.1311111979999999E-2</v>
      </c>
      <c r="W60" s="24"/>
      <c r="X60" s="24"/>
      <c r="Y60" s="24"/>
      <c r="Z60" s="24"/>
      <c r="AA60" s="24"/>
      <c r="AB60" s="24"/>
      <c r="AC60" s="24"/>
      <c r="AD60" s="24"/>
    </row>
    <row r="61" spans="1:30" ht="13.2">
      <c r="A61" s="55">
        <v>44367</v>
      </c>
      <c r="B61" s="56">
        <v>44368</v>
      </c>
      <c r="C61" s="21" t="s">
        <v>84</v>
      </c>
      <c r="D61" s="21" t="s">
        <v>90</v>
      </c>
      <c r="E61" s="21">
        <v>9</v>
      </c>
      <c r="F61" s="21">
        <v>240</v>
      </c>
      <c r="G61" s="21" t="s">
        <v>128</v>
      </c>
      <c r="H61" s="21">
        <v>8.34</v>
      </c>
      <c r="I61" s="21">
        <v>0.65789621249999997</v>
      </c>
      <c r="J61" s="21">
        <v>3.4099932980000001E-4</v>
      </c>
      <c r="K61" s="21">
        <v>0.65755521319999999</v>
      </c>
      <c r="L61" s="21">
        <v>4.5999999999999996</v>
      </c>
      <c r="M61" s="21">
        <v>5.3908934707903695</v>
      </c>
      <c r="N61" s="21">
        <v>3.44</v>
      </c>
      <c r="O61" s="21">
        <v>18.86188331</v>
      </c>
      <c r="P61" s="21">
        <v>2.8785704870000002</v>
      </c>
      <c r="Q61" s="21">
        <v>7.6120040869999999</v>
      </c>
      <c r="R61" s="21">
        <v>12.934617729999999</v>
      </c>
      <c r="S61" s="21">
        <v>11.26758077</v>
      </c>
      <c r="T61" s="21">
        <v>6.1907402720000002</v>
      </c>
      <c r="U61" s="21">
        <v>4785.4208559999997</v>
      </c>
      <c r="V61" s="21">
        <v>2.5713768860000001E-3</v>
      </c>
      <c r="W61" s="24"/>
      <c r="X61" s="24"/>
      <c r="Y61" s="24"/>
      <c r="Z61" s="24"/>
      <c r="AA61" s="24"/>
      <c r="AB61" s="24"/>
      <c r="AC61" s="24"/>
      <c r="AD61" s="24"/>
    </row>
    <row r="62" spans="1:30" ht="13.2">
      <c r="A62" s="57">
        <v>44409</v>
      </c>
      <c r="B62" s="20">
        <v>44418</v>
      </c>
      <c r="C62" s="21" t="s">
        <v>84</v>
      </c>
      <c r="D62" s="21" t="s">
        <v>85</v>
      </c>
      <c r="E62" s="21">
        <v>1</v>
      </c>
      <c r="F62" s="21">
        <v>309</v>
      </c>
      <c r="G62" s="21" t="s">
        <v>139</v>
      </c>
      <c r="H62" s="21">
        <v>7.98</v>
      </c>
      <c r="I62" s="21">
        <v>0.82656420580000001</v>
      </c>
      <c r="J62" s="21">
        <v>2.539104191E-3</v>
      </c>
      <c r="K62" s="21">
        <v>0.82402510159999998</v>
      </c>
      <c r="L62" s="21">
        <v>6</v>
      </c>
      <c r="M62" s="21">
        <v>12.623049989917677</v>
      </c>
      <c r="N62" s="21">
        <v>3.76</v>
      </c>
      <c r="O62" s="21">
        <v>1.8284157590000001</v>
      </c>
      <c r="P62" s="21">
        <v>3.7094124150000001</v>
      </c>
      <c r="Q62" s="21">
        <v>0.57261228620000004</v>
      </c>
      <c r="R62" s="21">
        <v>13.9811</v>
      </c>
      <c r="S62" s="21">
        <v>17.530840000000001</v>
      </c>
      <c r="T62" s="21">
        <v>6.1944929999999996</v>
      </c>
      <c r="U62" s="21">
        <v>7387.1989999999996</v>
      </c>
      <c r="V62" s="21">
        <v>2.0020755299999999E-3</v>
      </c>
      <c r="W62" s="24"/>
      <c r="X62" s="24"/>
      <c r="Y62" s="24"/>
      <c r="Z62" s="24"/>
      <c r="AA62" s="24"/>
      <c r="AB62" s="24"/>
      <c r="AC62" s="24"/>
      <c r="AD62" s="24"/>
    </row>
    <row r="63" spans="1:30" ht="13.2">
      <c r="A63" s="57">
        <v>44409</v>
      </c>
      <c r="B63" s="20">
        <v>44418</v>
      </c>
      <c r="C63" s="21" t="s">
        <v>84</v>
      </c>
      <c r="D63" s="21" t="s">
        <v>89</v>
      </c>
      <c r="E63" s="21">
        <v>2</v>
      </c>
      <c r="F63" s="21">
        <v>310</v>
      </c>
      <c r="G63" s="21" t="s">
        <v>139</v>
      </c>
      <c r="H63" s="21">
        <v>7.88</v>
      </c>
      <c r="I63" s="21">
        <v>1.2309359129999999</v>
      </c>
      <c r="J63" s="21">
        <v>5.8034753500000001E-3</v>
      </c>
      <c r="K63" s="21">
        <v>1.2251324379999999</v>
      </c>
      <c r="L63" s="21">
        <v>4.8</v>
      </c>
      <c r="M63" s="21">
        <v>14.474197448999483</v>
      </c>
      <c r="N63" s="21">
        <v>5.98</v>
      </c>
      <c r="O63" s="21">
        <v>83.71487166</v>
      </c>
      <c r="P63" s="21">
        <v>4.2713086330000003</v>
      </c>
      <c r="Q63" s="21">
        <v>22.7683988</v>
      </c>
      <c r="R63" s="21">
        <v>17.875319999999999</v>
      </c>
      <c r="S63" s="21">
        <v>23.830749999999998</v>
      </c>
      <c r="T63" s="21">
        <v>15.28013</v>
      </c>
      <c r="U63" s="21">
        <v>3058.192</v>
      </c>
      <c r="V63" s="21">
        <v>2.0109597279999999E-4</v>
      </c>
      <c r="W63" s="24"/>
      <c r="X63" s="24"/>
      <c r="Y63" s="24"/>
      <c r="Z63" s="24"/>
      <c r="AA63" s="24"/>
      <c r="AB63" s="24"/>
      <c r="AC63" s="24"/>
      <c r="AD63" s="24"/>
    </row>
    <row r="64" spans="1:30" ht="13.2">
      <c r="A64" s="57">
        <v>44409</v>
      </c>
      <c r="B64" s="20">
        <v>44418</v>
      </c>
      <c r="C64" s="21" t="s">
        <v>84</v>
      </c>
      <c r="D64" s="21" t="s">
        <v>90</v>
      </c>
      <c r="E64" s="21">
        <v>3</v>
      </c>
      <c r="F64" s="21">
        <v>311</v>
      </c>
      <c r="G64" s="21" t="s">
        <v>139</v>
      </c>
      <c r="H64" s="21">
        <v>7.74</v>
      </c>
      <c r="I64" s="21">
        <v>1.347156531</v>
      </c>
      <c r="J64" s="21">
        <v>2.0681128450000001E-3</v>
      </c>
      <c r="K64" s="21">
        <v>1.345088418</v>
      </c>
      <c r="L64" s="21">
        <v>3.7</v>
      </c>
      <c r="M64" s="21">
        <v>16.630637346254193</v>
      </c>
      <c r="N64" s="21">
        <v>6.1</v>
      </c>
      <c r="O64" s="21">
        <v>15.612108299999999</v>
      </c>
      <c r="P64" s="21">
        <v>2.8338064439999999</v>
      </c>
      <c r="Q64" s="21">
        <v>6.4000327930000003</v>
      </c>
      <c r="R64" s="21">
        <v>16.93666</v>
      </c>
      <c r="S64" s="21">
        <v>24.20215</v>
      </c>
      <c r="T64" s="21">
        <v>9.6616599999999995</v>
      </c>
      <c r="U64" s="21">
        <v>4003.5610000000001</v>
      </c>
      <c r="V64" s="21">
        <v>6.7899541110000002E-4</v>
      </c>
      <c r="W64" s="24"/>
      <c r="X64" s="24"/>
      <c r="Y64" s="24"/>
      <c r="Z64" s="24"/>
      <c r="AA64" s="24"/>
      <c r="AB64" s="24"/>
      <c r="AC64" s="24"/>
      <c r="AD64" s="24"/>
    </row>
    <row r="65" spans="1:30" ht="13.2">
      <c r="A65" s="57">
        <v>44409</v>
      </c>
      <c r="B65" s="20">
        <v>44418</v>
      </c>
      <c r="C65" s="21" t="s">
        <v>84</v>
      </c>
      <c r="D65" s="21" t="s">
        <v>89</v>
      </c>
      <c r="E65" s="21">
        <v>4</v>
      </c>
      <c r="F65" s="21">
        <v>312</v>
      </c>
      <c r="G65" s="21" t="s">
        <v>139</v>
      </c>
      <c r="H65" s="21">
        <v>7.81</v>
      </c>
      <c r="I65" s="21">
        <v>0.97095669110000005</v>
      </c>
      <c r="J65" s="21">
        <v>4.1860687009999996E-3</v>
      </c>
      <c r="K65" s="21">
        <v>0.9667706224</v>
      </c>
      <c r="L65" s="21">
        <v>5.6</v>
      </c>
      <c r="M65" s="21">
        <v>12.261322690776346</v>
      </c>
      <c r="N65" s="21">
        <v>4.63</v>
      </c>
      <c r="O65" s="21">
        <v>13.00938418</v>
      </c>
      <c r="P65" s="21">
        <v>2.058087097</v>
      </c>
      <c r="Q65" s="21">
        <v>7.3431739570000003</v>
      </c>
      <c r="R65" s="21">
        <v>18.506250000000001</v>
      </c>
      <c r="S65" s="21">
        <v>24.148060000000001</v>
      </c>
      <c r="T65" s="21">
        <v>15.72752</v>
      </c>
      <c r="U65" s="21">
        <v>2777.7489999999998</v>
      </c>
      <c r="V65" s="21">
        <v>3.8907571049999999E-4</v>
      </c>
      <c r="W65" s="24"/>
      <c r="X65" s="24"/>
      <c r="Y65" s="24"/>
      <c r="Z65" s="24"/>
      <c r="AA65" s="24"/>
      <c r="AB65" s="24"/>
      <c r="AC65" s="24"/>
      <c r="AD65" s="24"/>
    </row>
    <row r="66" spans="1:30" ht="13.2">
      <c r="A66" s="57">
        <v>44409</v>
      </c>
      <c r="B66" s="20">
        <v>44418</v>
      </c>
      <c r="C66" s="21" t="s">
        <v>84</v>
      </c>
      <c r="D66" s="21" t="s">
        <v>85</v>
      </c>
      <c r="E66" s="21">
        <v>5</v>
      </c>
      <c r="F66" s="21">
        <v>313</v>
      </c>
      <c r="G66" s="21" t="s">
        <v>139</v>
      </c>
      <c r="H66" s="21">
        <v>7.8</v>
      </c>
      <c r="I66" s="21">
        <v>1.1373209660000001</v>
      </c>
      <c r="J66" s="21">
        <v>4.0166586200000003E-3</v>
      </c>
      <c r="K66" s="21">
        <v>1.133304307</v>
      </c>
      <c r="L66" s="21">
        <v>4.5999999999999996</v>
      </c>
      <c r="M66" s="21">
        <v>16.984776842348044</v>
      </c>
      <c r="N66" s="21">
        <v>4.96</v>
      </c>
      <c r="O66" s="21">
        <v>8.5369410190000004</v>
      </c>
      <c r="P66" s="21">
        <v>1.935933487</v>
      </c>
      <c r="Q66" s="21">
        <v>5.1227442710000002</v>
      </c>
      <c r="R66" s="21">
        <v>16.749680000000001</v>
      </c>
      <c r="S66" s="21">
        <v>23.899460000000001</v>
      </c>
      <c r="T66" s="21">
        <v>10.68811</v>
      </c>
      <c r="U66" s="21">
        <v>6424.6379999999999</v>
      </c>
      <c r="V66" s="21">
        <v>2.2496129679999998E-3</v>
      </c>
      <c r="W66" s="24"/>
      <c r="X66" s="24"/>
      <c r="Y66" s="24"/>
      <c r="Z66" s="24"/>
      <c r="AA66" s="24"/>
      <c r="AB66" s="24"/>
      <c r="AC66" s="24"/>
      <c r="AD66" s="24"/>
    </row>
    <row r="67" spans="1:30" ht="13.2">
      <c r="A67" s="57">
        <v>44409</v>
      </c>
      <c r="B67" s="20">
        <v>44418</v>
      </c>
      <c r="C67" s="21" t="s">
        <v>84</v>
      </c>
      <c r="D67" s="21" t="s">
        <v>90</v>
      </c>
      <c r="E67" s="21">
        <v>6</v>
      </c>
      <c r="F67" s="21">
        <v>314</v>
      </c>
      <c r="G67" s="21" t="s">
        <v>139</v>
      </c>
      <c r="H67" s="21">
        <v>8.06</v>
      </c>
      <c r="I67" s="21">
        <v>1.2371114679999999</v>
      </c>
      <c r="J67" s="21">
        <v>1.480108229E-2</v>
      </c>
      <c r="K67" s="21">
        <v>1.222310386</v>
      </c>
      <c r="L67" s="21">
        <v>4.5</v>
      </c>
      <c r="M67" s="21">
        <v>13.860090277634653</v>
      </c>
      <c r="N67" s="21">
        <v>5.67</v>
      </c>
      <c r="O67" s="21">
        <v>71.506299720000001</v>
      </c>
      <c r="P67" s="21">
        <v>1.624007711</v>
      </c>
      <c r="Q67" s="21">
        <v>51.15016576</v>
      </c>
      <c r="R67" s="21">
        <v>18.756879999999999</v>
      </c>
      <c r="S67" s="21">
        <v>34.447099999999999</v>
      </c>
      <c r="T67" s="21">
        <v>11.794560000000001</v>
      </c>
      <c r="U67" s="21">
        <v>5174.6080000000002</v>
      </c>
      <c r="V67" s="21">
        <v>-2.279458229E-4</v>
      </c>
      <c r="W67" s="24"/>
      <c r="X67" s="24"/>
      <c r="Y67" s="24"/>
      <c r="Z67" s="24"/>
      <c r="AA67" s="24"/>
      <c r="AB67" s="24"/>
      <c r="AC67" s="24"/>
      <c r="AD67" s="24"/>
    </row>
    <row r="68" spans="1:30" ht="13.2">
      <c r="A68" s="57">
        <v>44409</v>
      </c>
      <c r="B68" s="20">
        <v>44418</v>
      </c>
      <c r="C68" s="21" t="s">
        <v>84</v>
      </c>
      <c r="D68" s="21" t="s">
        <v>89</v>
      </c>
      <c r="E68" s="21">
        <v>7</v>
      </c>
      <c r="F68" s="21">
        <v>315</v>
      </c>
      <c r="G68" s="21" t="s">
        <v>139</v>
      </c>
      <c r="H68" s="21">
        <v>7.95</v>
      </c>
      <c r="I68" s="21">
        <v>0.74759003489999998</v>
      </c>
      <c r="J68" s="21">
        <v>1.423911196E-3</v>
      </c>
      <c r="K68" s="21">
        <v>0.74616612370000002</v>
      </c>
      <c r="L68" s="21">
        <v>4</v>
      </c>
      <c r="M68" s="21">
        <v>12.274645186037585</v>
      </c>
      <c r="N68" s="21">
        <v>3.65</v>
      </c>
      <c r="O68" s="21">
        <v>11.603052030000001</v>
      </c>
      <c r="P68" s="21">
        <v>3.1646978649999999</v>
      </c>
      <c r="Q68" s="21">
        <v>4.259227257</v>
      </c>
      <c r="R68" s="21">
        <v>8.1385900000000007</v>
      </c>
      <c r="S68" s="21">
        <v>9.637556</v>
      </c>
      <c r="T68" s="21">
        <v>3.6567129999999999</v>
      </c>
      <c r="U68" s="21">
        <v>5011.0330000000004</v>
      </c>
      <c r="V68" s="21">
        <v>4.828803851E-4</v>
      </c>
      <c r="W68" s="24"/>
      <c r="X68" s="24"/>
      <c r="Y68" s="24"/>
      <c r="Z68" s="24"/>
      <c r="AA68" s="24"/>
      <c r="AB68" s="24"/>
      <c r="AC68" s="24"/>
      <c r="AD68" s="24"/>
    </row>
    <row r="69" spans="1:30" ht="13.2">
      <c r="A69" s="57">
        <v>44409</v>
      </c>
      <c r="B69" s="20">
        <v>44418</v>
      </c>
      <c r="C69" s="21" t="s">
        <v>84</v>
      </c>
      <c r="D69" s="21" t="s">
        <v>85</v>
      </c>
      <c r="E69" s="21">
        <v>8</v>
      </c>
      <c r="F69" s="21">
        <v>316</v>
      </c>
      <c r="G69" s="21" t="s">
        <v>139</v>
      </c>
      <c r="H69" s="21">
        <v>7.97</v>
      </c>
      <c r="I69" s="21">
        <v>1.5725053659999999</v>
      </c>
      <c r="J69" s="21">
        <v>1.0112887980000001E-2</v>
      </c>
      <c r="K69" s="21">
        <v>1.562392478</v>
      </c>
      <c r="L69" s="21">
        <v>5.4</v>
      </c>
      <c r="M69" s="21">
        <v>21.884069262382887</v>
      </c>
      <c r="N69" s="21">
        <v>6.99</v>
      </c>
      <c r="O69" s="21">
        <v>37.23320734</v>
      </c>
      <c r="P69" s="21">
        <v>5.4828913420000003</v>
      </c>
      <c r="Q69" s="21">
        <v>7.8888125550000003</v>
      </c>
      <c r="R69" s="21">
        <v>14.884539999999999</v>
      </c>
      <c r="S69" s="21">
        <v>22.027799999999999</v>
      </c>
      <c r="T69" s="21">
        <v>9.6115399999999998</v>
      </c>
      <c r="U69" s="21">
        <v>3928.297</v>
      </c>
      <c r="V69" s="21">
        <v>3.442095997E-3</v>
      </c>
      <c r="W69" s="24"/>
      <c r="X69" s="24"/>
      <c r="Y69" s="24"/>
      <c r="Z69" s="24"/>
      <c r="AA69" s="24"/>
      <c r="AB69" s="24"/>
      <c r="AC69" s="24"/>
      <c r="AD69" s="24"/>
    </row>
    <row r="70" spans="1:30" ht="13.2">
      <c r="A70" s="57">
        <v>44409</v>
      </c>
      <c r="B70" s="20">
        <v>44418</v>
      </c>
      <c r="C70" s="21" t="s">
        <v>84</v>
      </c>
      <c r="D70" s="21" t="s">
        <v>90</v>
      </c>
      <c r="E70" s="21">
        <v>9</v>
      </c>
      <c r="F70" s="21">
        <v>317</v>
      </c>
      <c r="G70" s="21" t="s">
        <v>139</v>
      </c>
      <c r="H70" s="21">
        <v>8.0500000000000007</v>
      </c>
      <c r="I70" s="21">
        <v>1.2051988419999999</v>
      </c>
      <c r="J70" s="21">
        <v>1.6268509010000001E-2</v>
      </c>
      <c r="K70" s="21">
        <v>1.1889303330000001</v>
      </c>
      <c r="L70" s="21">
        <v>6.7</v>
      </c>
      <c r="M70" s="21">
        <v>15.307092205988326</v>
      </c>
      <c r="N70" s="21">
        <v>5.68</v>
      </c>
      <c r="O70" s="21">
        <v>41.28655182</v>
      </c>
      <c r="P70" s="21">
        <v>5.347455997</v>
      </c>
      <c r="Q70" s="21">
        <v>8.9691692809999992</v>
      </c>
      <c r="R70" s="21">
        <v>14.048539999999999</v>
      </c>
      <c r="S70" s="21">
        <v>17.75705</v>
      </c>
      <c r="T70" s="21">
        <v>6.8513099999999998</v>
      </c>
      <c r="U70" s="21">
        <v>6146.9579999999996</v>
      </c>
      <c r="V70" s="21">
        <v>8.5173995300000003E-5</v>
      </c>
      <c r="W70" s="24"/>
      <c r="X70" s="24"/>
      <c r="Y70" s="24"/>
      <c r="Z70" s="24"/>
      <c r="AA70" s="24"/>
      <c r="AB70" s="24"/>
      <c r="AC70" s="24"/>
      <c r="AD70" s="24"/>
    </row>
    <row r="71" spans="1:30" ht="13.2">
      <c r="A71" s="57">
        <v>44409</v>
      </c>
      <c r="B71" s="20">
        <v>44418</v>
      </c>
      <c r="C71" s="21" t="s">
        <v>121</v>
      </c>
      <c r="D71" s="21" t="s">
        <v>122</v>
      </c>
      <c r="E71" s="21">
        <v>1</v>
      </c>
      <c r="F71" s="21">
        <v>318</v>
      </c>
      <c r="G71" s="21" t="s">
        <v>139</v>
      </c>
      <c r="H71" s="21">
        <v>7.66</v>
      </c>
      <c r="I71" s="21">
        <v>4.2270090849999997</v>
      </c>
      <c r="J71" s="21">
        <v>1.8488693569999999E-2</v>
      </c>
      <c r="K71" s="21">
        <v>4.2085203910000004</v>
      </c>
      <c r="L71" s="21">
        <v>4.5999999999999996</v>
      </c>
      <c r="M71" s="21">
        <v>20.721500721500735</v>
      </c>
      <c r="N71" s="21">
        <v>11.3</v>
      </c>
      <c r="O71" s="21">
        <v>51.95155544</v>
      </c>
      <c r="P71" s="21">
        <v>5.8300055759999996</v>
      </c>
      <c r="Q71" s="21">
        <v>10.351908209999999</v>
      </c>
      <c r="R71" s="21">
        <v>42.919240000000002</v>
      </c>
      <c r="S71" s="21">
        <v>51.16733</v>
      </c>
      <c r="T71" s="21">
        <v>40.583219999999997</v>
      </c>
      <c r="U71" s="21">
        <v>4844.0259999999998</v>
      </c>
      <c r="V71" s="21">
        <v>1.478161958E-2</v>
      </c>
      <c r="W71" s="24"/>
      <c r="X71" s="24"/>
      <c r="Y71" s="24"/>
      <c r="Z71" s="24"/>
      <c r="AA71" s="24"/>
      <c r="AB71" s="24"/>
      <c r="AC71" s="24"/>
      <c r="AD71" s="24"/>
    </row>
    <row r="72" spans="1:30" ht="13.2">
      <c r="A72" s="57">
        <v>44409</v>
      </c>
      <c r="B72" s="20">
        <v>44418</v>
      </c>
      <c r="C72" s="21" t="s">
        <v>121</v>
      </c>
      <c r="D72" s="21" t="s">
        <v>122</v>
      </c>
      <c r="E72" s="21">
        <v>2</v>
      </c>
      <c r="F72" s="21">
        <v>319</v>
      </c>
      <c r="G72" s="21" t="s">
        <v>139</v>
      </c>
      <c r="H72" s="21">
        <v>7.66</v>
      </c>
      <c r="I72" s="21">
        <v>3.834576175</v>
      </c>
      <c r="J72" s="21">
        <v>1.15288973E-2</v>
      </c>
      <c r="K72" s="21">
        <v>3.8230472780000002</v>
      </c>
      <c r="L72" s="21">
        <v>1.8</v>
      </c>
      <c r="M72" s="21">
        <v>17.226789799734664</v>
      </c>
      <c r="N72" s="21">
        <v>10.27</v>
      </c>
      <c r="O72" s="21">
        <v>84.884448919999997</v>
      </c>
      <c r="P72" s="21">
        <v>11.59090803</v>
      </c>
      <c r="Q72" s="21">
        <v>8.5074910549999991</v>
      </c>
      <c r="R72" s="21">
        <v>33.783589999999997</v>
      </c>
      <c r="S72" s="21">
        <v>39.551580000000001</v>
      </c>
      <c r="T72" s="21">
        <v>37.528669999999998</v>
      </c>
      <c r="U72" s="21">
        <v>8869.9959999999992</v>
      </c>
      <c r="V72" s="21">
        <v>2.4137131610000001E-2</v>
      </c>
      <c r="W72" s="24"/>
      <c r="X72" s="24"/>
      <c r="Y72" s="24"/>
      <c r="Z72" s="24"/>
      <c r="AA72" s="24"/>
      <c r="AB72" s="24"/>
      <c r="AC72" s="24"/>
      <c r="AD72" s="24"/>
    </row>
    <row r="73" spans="1:30" ht="13.2">
      <c r="A73" s="57">
        <v>44409</v>
      </c>
      <c r="B73" s="20">
        <v>44418</v>
      </c>
      <c r="C73" s="21" t="s">
        <v>121</v>
      </c>
      <c r="D73" s="21" t="s">
        <v>122</v>
      </c>
      <c r="E73" s="21">
        <v>3</v>
      </c>
      <c r="F73" s="21">
        <v>320</v>
      </c>
      <c r="G73" s="21" t="s">
        <v>139</v>
      </c>
      <c r="H73" s="21">
        <v>7.71</v>
      </c>
      <c r="I73" s="21">
        <v>3.5807185580000001</v>
      </c>
      <c r="J73" s="21">
        <v>6.1490824409999997E-3</v>
      </c>
      <c r="K73" s="21">
        <v>3.5745694760000002</v>
      </c>
      <c r="L73" s="21">
        <v>4.4000000000000004</v>
      </c>
      <c r="M73" s="21">
        <v>17.201699141975574</v>
      </c>
      <c r="N73" s="21">
        <v>10.039999999999999</v>
      </c>
      <c r="O73" s="21">
        <v>34.618213040000001</v>
      </c>
      <c r="P73" s="21">
        <v>5.802190596</v>
      </c>
      <c r="Q73" s="21">
        <v>6.9311210360000004</v>
      </c>
      <c r="R73" s="21">
        <v>28.588439999999999</v>
      </c>
      <c r="S73" s="21">
        <v>29.718869999999999</v>
      </c>
      <c r="T73" s="21">
        <v>22.100290000000001</v>
      </c>
      <c r="U73" s="21">
        <v>3290.4630000000002</v>
      </c>
      <c r="V73" s="21">
        <v>1.6591984420000001E-2</v>
      </c>
      <c r="W73" s="24"/>
      <c r="X73" s="24"/>
      <c r="Y73" s="24"/>
      <c r="Z73" s="24"/>
      <c r="AA73" s="24"/>
      <c r="AB73" s="24"/>
      <c r="AC73" s="24"/>
      <c r="AD73" s="24"/>
    </row>
    <row r="74" spans="1:30" ht="13.2">
      <c r="A74" s="57">
        <v>44409</v>
      </c>
      <c r="B74" s="20">
        <v>44418</v>
      </c>
      <c r="C74" s="21" t="s">
        <v>91</v>
      </c>
      <c r="D74" s="21" t="s">
        <v>92</v>
      </c>
      <c r="E74" s="21">
        <v>1</v>
      </c>
      <c r="F74" s="21">
        <v>321</v>
      </c>
      <c r="G74" s="21" t="s">
        <v>139</v>
      </c>
      <c r="H74" s="21">
        <v>8.17</v>
      </c>
      <c r="I74" s="21">
        <v>1.2682489100000001</v>
      </c>
      <c r="J74" s="21">
        <v>6.8176920289999996E-3</v>
      </c>
      <c r="K74" s="21">
        <v>1.261431218</v>
      </c>
      <c r="L74" s="21">
        <v>4.5999999999999996</v>
      </c>
      <c r="M74" s="21">
        <v>23.252835830597704</v>
      </c>
      <c r="N74" s="21">
        <v>4.3099999999999996</v>
      </c>
      <c r="O74" s="21">
        <v>25.35832207</v>
      </c>
      <c r="P74" s="21">
        <v>2.8566762890000001</v>
      </c>
      <c r="Q74" s="21">
        <v>10.31217586</v>
      </c>
      <c r="R74" s="21">
        <v>7.0074009999999998</v>
      </c>
      <c r="S74" s="21">
        <v>6.1365639999999999</v>
      </c>
      <c r="T74" s="21">
        <v>3.3775900000000001</v>
      </c>
      <c r="U74" s="21">
        <v>11725.25</v>
      </c>
      <c r="V74" s="21">
        <v>1.0157765419999999E-3</v>
      </c>
      <c r="W74" s="24"/>
      <c r="X74" s="24"/>
      <c r="Y74" s="24"/>
      <c r="Z74" s="24"/>
      <c r="AA74" s="24"/>
      <c r="AB74" s="24"/>
      <c r="AC74" s="24"/>
      <c r="AD74" s="24"/>
    </row>
    <row r="75" spans="1:30" ht="13.2">
      <c r="A75" s="57">
        <v>44409</v>
      </c>
      <c r="B75" s="20">
        <v>44418</v>
      </c>
      <c r="C75" s="21" t="s">
        <v>91</v>
      </c>
      <c r="D75" s="21" t="s">
        <v>98</v>
      </c>
      <c r="E75" s="21">
        <v>2</v>
      </c>
      <c r="F75" s="21">
        <v>322</v>
      </c>
      <c r="G75" s="21" t="s">
        <v>139</v>
      </c>
      <c r="H75" s="21">
        <v>8.25</v>
      </c>
      <c r="I75" s="21">
        <v>1.1145443829999999</v>
      </c>
      <c r="J75" s="21">
        <v>1.4053650419999999E-2</v>
      </c>
      <c r="K75" s="21">
        <v>1.100490733</v>
      </c>
      <c r="L75" s="21">
        <v>2.1</v>
      </c>
      <c r="M75" s="21">
        <v>17.66935152994018</v>
      </c>
      <c r="N75" s="21">
        <v>4.7</v>
      </c>
      <c r="O75" s="21">
        <v>5.9919957349999997</v>
      </c>
      <c r="P75" s="21">
        <v>2.5462830030000001</v>
      </c>
      <c r="Q75" s="21">
        <v>2.733730209</v>
      </c>
      <c r="R75" s="21">
        <v>3.0486970000000002</v>
      </c>
      <c r="S75" s="21">
        <v>3.3654660000000001</v>
      </c>
      <c r="T75" s="21">
        <v>1.228002</v>
      </c>
      <c r="U75" s="21">
        <v>5211.5829999999996</v>
      </c>
      <c r="V75" s="21">
        <v>1.1109119190000001E-2</v>
      </c>
      <c r="W75" s="24"/>
      <c r="X75" s="24"/>
      <c r="Y75" s="24"/>
      <c r="Z75" s="24"/>
      <c r="AA75" s="24"/>
      <c r="AB75" s="24"/>
      <c r="AC75" s="24"/>
      <c r="AD75" s="24"/>
    </row>
    <row r="76" spans="1:30" ht="13.2">
      <c r="A76" s="57">
        <v>44409</v>
      </c>
      <c r="B76" s="20">
        <v>44418</v>
      </c>
      <c r="C76" s="21" t="s">
        <v>91</v>
      </c>
      <c r="D76" s="21" t="s">
        <v>92</v>
      </c>
      <c r="E76" s="21">
        <v>3</v>
      </c>
      <c r="F76" s="21">
        <v>323</v>
      </c>
      <c r="G76" s="21" t="s">
        <v>139</v>
      </c>
      <c r="H76" s="21">
        <v>8.1</v>
      </c>
      <c r="I76" s="21">
        <v>1.4101605749999999</v>
      </c>
      <c r="J76" s="21">
        <v>4.3581262409999998E-3</v>
      </c>
      <c r="K76" s="21">
        <v>1.4058024490000001</v>
      </c>
      <c r="L76" s="21">
        <v>4.0999999999999996</v>
      </c>
      <c r="M76" s="21">
        <v>22.401524539071008</v>
      </c>
      <c r="N76" s="21">
        <v>5.08</v>
      </c>
      <c r="O76" s="21">
        <v>19.159258579999999</v>
      </c>
      <c r="P76" s="21">
        <v>3.3217537539999999</v>
      </c>
      <c r="Q76" s="21">
        <v>6.7004210119999996</v>
      </c>
      <c r="R76" s="21">
        <v>11.170349999999999</v>
      </c>
      <c r="S76" s="21">
        <v>15.154719999999999</v>
      </c>
      <c r="T76" s="21">
        <v>5.9603169999999999</v>
      </c>
      <c r="U76" s="21">
        <v>10177.209999999999</v>
      </c>
      <c r="V76" s="21">
        <v>1.0727742599999999E-3</v>
      </c>
      <c r="W76" s="24"/>
      <c r="X76" s="24"/>
      <c r="Y76" s="24"/>
      <c r="Z76" s="24"/>
      <c r="AA76" s="24"/>
      <c r="AB76" s="24"/>
      <c r="AC76" s="24"/>
      <c r="AD76" s="24"/>
    </row>
    <row r="77" spans="1:30" ht="13.2">
      <c r="A77" s="57">
        <v>44409</v>
      </c>
      <c r="B77" s="20">
        <v>44418</v>
      </c>
      <c r="C77" s="21" t="s">
        <v>91</v>
      </c>
      <c r="D77" s="21" t="s">
        <v>98</v>
      </c>
      <c r="E77" s="21">
        <v>4</v>
      </c>
      <c r="F77" s="21">
        <v>324</v>
      </c>
      <c r="G77" s="21" t="s">
        <v>139</v>
      </c>
      <c r="H77" s="21">
        <v>7.82</v>
      </c>
      <c r="I77" s="21">
        <v>2.312754897</v>
      </c>
      <c r="J77" s="21">
        <v>2.634356467E-2</v>
      </c>
      <c r="K77" s="21">
        <v>2.2864113320000001</v>
      </c>
      <c r="L77" s="21">
        <v>8.9</v>
      </c>
      <c r="M77" s="21">
        <v>28.406692023695495</v>
      </c>
      <c r="N77" s="21">
        <v>5.54</v>
      </c>
      <c r="O77" s="21">
        <v>2.1841768789999998</v>
      </c>
      <c r="P77" s="21">
        <v>3.8924478699999998</v>
      </c>
      <c r="Q77" s="21">
        <v>0.65186224500000001</v>
      </c>
      <c r="R77" s="21">
        <v>4.0174209999999997</v>
      </c>
      <c r="S77" s="21">
        <v>7.2891570000000003</v>
      </c>
      <c r="T77" s="21">
        <v>3.1687059999999998</v>
      </c>
      <c r="U77" s="21">
        <v>9171.7790000000005</v>
      </c>
      <c r="V77" s="21">
        <v>-2.7885588279999998E-4</v>
      </c>
      <c r="W77" s="24"/>
      <c r="X77" s="24"/>
      <c r="Y77" s="24"/>
      <c r="Z77" s="24"/>
      <c r="AA77" s="24"/>
      <c r="AB77" s="24"/>
      <c r="AC77" s="24"/>
      <c r="AD77" s="24"/>
    </row>
    <row r="78" spans="1:30" ht="13.2">
      <c r="A78" s="57">
        <v>44409</v>
      </c>
      <c r="B78" s="20">
        <v>44418</v>
      </c>
      <c r="C78" s="21" t="s">
        <v>91</v>
      </c>
      <c r="D78" s="21" t="s">
        <v>92</v>
      </c>
      <c r="E78" s="21">
        <v>5</v>
      </c>
      <c r="F78" s="21">
        <v>325</v>
      </c>
      <c r="G78" s="21" t="s">
        <v>139</v>
      </c>
      <c r="H78" s="21">
        <v>8.01</v>
      </c>
      <c r="I78" s="21">
        <v>1.236683811</v>
      </c>
      <c r="J78" s="21">
        <v>1.4433417E-2</v>
      </c>
      <c r="K78" s="21">
        <v>1.222250394</v>
      </c>
      <c r="L78" s="21">
        <v>6.5</v>
      </c>
      <c r="M78" s="21">
        <v>24.863568030643133</v>
      </c>
      <c r="N78" s="21">
        <v>4.0999999999999996</v>
      </c>
      <c r="O78" s="21">
        <v>41.814958099999998</v>
      </c>
      <c r="P78" s="21">
        <v>4.7744094949999996</v>
      </c>
      <c r="Q78" s="21">
        <v>10.174259920000001</v>
      </c>
      <c r="R78" s="21">
        <v>5.4648960000000004</v>
      </c>
      <c r="S78" s="21">
        <v>6.0847160000000002</v>
      </c>
      <c r="T78" s="21">
        <v>3.1687059999999998</v>
      </c>
      <c r="U78" s="21">
        <v>18169.580000000002</v>
      </c>
      <c r="V78" s="21">
        <v>2.5700532080000001E-3</v>
      </c>
      <c r="W78" s="24"/>
      <c r="X78" s="24"/>
      <c r="Y78" s="24"/>
      <c r="Z78" s="24"/>
      <c r="AA78" s="24"/>
      <c r="AB78" s="24"/>
      <c r="AC78" s="24"/>
      <c r="AD78" s="24"/>
    </row>
    <row r="79" spans="1:30" ht="13.2">
      <c r="A79" s="57">
        <v>44409</v>
      </c>
      <c r="B79" s="20">
        <v>44418</v>
      </c>
      <c r="C79" s="21" t="s">
        <v>91</v>
      </c>
      <c r="D79" s="21" t="s">
        <v>98</v>
      </c>
      <c r="E79" s="21">
        <v>6</v>
      </c>
      <c r="F79" s="21">
        <v>326</v>
      </c>
      <c r="G79" s="21" t="s">
        <v>139</v>
      </c>
      <c r="H79" s="21">
        <v>7.77</v>
      </c>
      <c r="I79" s="21">
        <v>1.764301551</v>
      </c>
      <c r="J79" s="21">
        <v>2.9941210860000001E-2</v>
      </c>
      <c r="K79" s="21">
        <v>1.7343603400000001</v>
      </c>
      <c r="L79" s="21">
        <v>7.8</v>
      </c>
      <c r="M79" s="21">
        <v>31.207176282867817</v>
      </c>
      <c r="N79" s="21">
        <v>5.22</v>
      </c>
      <c r="O79" s="21">
        <v>4.0880863070000002</v>
      </c>
      <c r="P79" s="21">
        <v>2.5749538360000002</v>
      </c>
      <c r="Q79" s="21">
        <v>1.8443419139999999</v>
      </c>
      <c r="R79" s="21">
        <v>3.5739079999999999</v>
      </c>
      <c r="S79" s="21">
        <v>3.5707909999999998</v>
      </c>
      <c r="T79" s="21">
        <v>4.2009059999999998</v>
      </c>
      <c r="U79" s="21">
        <v>13765.31</v>
      </c>
      <c r="V79" s="21">
        <v>-2.3335111690000001E-4</v>
      </c>
      <c r="W79" s="24"/>
      <c r="X79" s="24"/>
      <c r="Y79" s="24"/>
      <c r="Z79" s="24"/>
      <c r="AA79" s="24"/>
      <c r="AB79" s="24"/>
      <c r="AC79" s="24"/>
      <c r="AD79" s="24"/>
    </row>
    <row r="80" spans="1:30" ht="13.2">
      <c r="A80" s="57">
        <v>44409</v>
      </c>
      <c r="B80" s="20">
        <v>44418</v>
      </c>
      <c r="C80" s="21" t="s">
        <v>91</v>
      </c>
      <c r="D80" s="21" t="s">
        <v>92</v>
      </c>
      <c r="E80" s="21">
        <v>7</v>
      </c>
      <c r="F80" s="21">
        <v>327</v>
      </c>
      <c r="G80" s="21" t="s">
        <v>139</v>
      </c>
      <c r="H80" s="21">
        <v>8.1199999999999992</v>
      </c>
      <c r="I80" s="21">
        <v>1.7024371039999999</v>
      </c>
      <c r="J80" s="21">
        <v>1.2833147810000001E-2</v>
      </c>
      <c r="K80" s="21">
        <v>1.689603956</v>
      </c>
      <c r="L80" s="21">
        <v>7.5</v>
      </c>
      <c r="M80" s="21">
        <v>11.063964452711248</v>
      </c>
      <c r="N80" s="21">
        <v>4.96</v>
      </c>
      <c r="O80" s="21">
        <v>7.0119492110000001</v>
      </c>
      <c r="P80" s="21">
        <v>1.468010775</v>
      </c>
      <c r="Q80" s="21">
        <v>5.5488162839999999</v>
      </c>
      <c r="R80" s="21">
        <v>2.5953349999999999</v>
      </c>
      <c r="S80" s="21">
        <v>2.7775259999999999</v>
      </c>
      <c r="T80" s="21">
        <v>3.8459110000000001</v>
      </c>
      <c r="U80" s="21">
        <v>11602.58</v>
      </c>
      <c r="V80" s="21">
        <v>1.0897345559999999E-3</v>
      </c>
      <c r="W80" s="24"/>
      <c r="X80" s="24"/>
      <c r="Y80" s="24"/>
      <c r="Z80" s="24"/>
      <c r="AA80" s="24"/>
      <c r="AB80" s="24"/>
      <c r="AC80" s="24"/>
      <c r="AD80" s="24"/>
    </row>
    <row r="81" spans="1:30" ht="13.2">
      <c r="A81" s="57">
        <v>44409</v>
      </c>
      <c r="B81" s="20">
        <v>44418</v>
      </c>
      <c r="C81" s="21" t="s">
        <v>91</v>
      </c>
      <c r="D81" s="21" t="s">
        <v>98</v>
      </c>
      <c r="E81" s="21">
        <v>8</v>
      </c>
      <c r="F81" s="21">
        <v>328</v>
      </c>
      <c r="G81" s="21" t="s">
        <v>139</v>
      </c>
      <c r="H81" s="21">
        <v>8.1999999999999993</v>
      </c>
      <c r="I81" s="21">
        <v>1.958742456</v>
      </c>
      <c r="J81" s="21">
        <v>2.4398898839999999E-2</v>
      </c>
      <c r="K81" s="21">
        <v>1.934343557</v>
      </c>
      <c r="L81" s="21">
        <v>8.3000000000000007</v>
      </c>
      <c r="M81" s="21">
        <v>25.907034507229653</v>
      </c>
      <c r="N81" s="21">
        <v>6.39</v>
      </c>
      <c r="O81" s="21">
        <v>4.0880863070000002</v>
      </c>
      <c r="P81" s="21">
        <v>1.2861306349999999</v>
      </c>
      <c r="Q81" s="21">
        <v>3.6925450319999999</v>
      </c>
      <c r="R81" s="21">
        <v>6.8260759999999996</v>
      </c>
      <c r="S81" s="21">
        <v>10.992470000000001</v>
      </c>
      <c r="T81" s="21">
        <v>7.1902710000000001</v>
      </c>
      <c r="U81" s="21">
        <v>11712.7</v>
      </c>
      <c r="V81" s="21">
        <v>1.067260972E-3</v>
      </c>
      <c r="W81" s="24"/>
      <c r="X81" s="24"/>
      <c r="Y81" s="24"/>
      <c r="Z81" s="24"/>
      <c r="AA81" s="24"/>
      <c r="AB81" s="24"/>
      <c r="AC81" s="24"/>
      <c r="AD81" s="24"/>
    </row>
    <row r="82" spans="1:30" ht="13.2">
      <c r="A82" s="21"/>
      <c r="B82" s="20"/>
      <c r="C82" s="21"/>
      <c r="D82" s="21"/>
      <c r="E82" s="21"/>
      <c r="F82" s="21"/>
      <c r="G82" s="21"/>
      <c r="H82" s="21"/>
      <c r="I82" s="21"/>
      <c r="J82" s="21"/>
      <c r="K82" s="21"/>
      <c r="L82" s="21"/>
      <c r="M82" s="21"/>
      <c r="N82" s="21"/>
      <c r="O82" s="21"/>
      <c r="P82" s="21"/>
      <c r="Q82" s="21"/>
      <c r="R82" s="21"/>
      <c r="S82" s="21"/>
      <c r="T82" s="21"/>
      <c r="U82" s="21"/>
      <c r="V82" s="21"/>
      <c r="W82" s="24"/>
      <c r="X82" s="24"/>
      <c r="Y82" s="24"/>
      <c r="Z82" s="24"/>
      <c r="AA82" s="24"/>
      <c r="AB82" s="24"/>
      <c r="AC82" s="24"/>
      <c r="AD82" s="24"/>
    </row>
    <row r="83" spans="1:30" ht="13.2">
      <c r="A83" s="21"/>
      <c r="B83" s="20"/>
      <c r="C83" s="21"/>
      <c r="D83" s="21"/>
      <c r="E83" s="21"/>
      <c r="F83" s="21"/>
      <c r="G83" s="21"/>
      <c r="H83" s="21"/>
      <c r="I83" s="21"/>
      <c r="J83" s="21"/>
      <c r="K83" s="21"/>
      <c r="L83" s="21"/>
      <c r="M83" s="21"/>
      <c r="N83" s="21"/>
      <c r="O83" s="21"/>
      <c r="P83" s="21"/>
      <c r="Q83" s="21"/>
      <c r="R83" s="21"/>
      <c r="S83" s="21"/>
      <c r="T83" s="21"/>
      <c r="U83" s="21"/>
      <c r="V83" s="21"/>
      <c r="W83" s="24"/>
      <c r="X83" s="24"/>
      <c r="Y83" s="24"/>
      <c r="Z83" s="24"/>
      <c r="AA83" s="24"/>
      <c r="AB83" s="24"/>
      <c r="AC83" s="24"/>
      <c r="AD83" s="24"/>
    </row>
    <row r="84" spans="1:30" ht="13.2">
      <c r="A84" s="21"/>
      <c r="B84" s="20"/>
      <c r="C84" s="21"/>
      <c r="D84" s="21"/>
      <c r="E84" s="21"/>
      <c r="F84" s="21"/>
      <c r="G84" s="21"/>
      <c r="H84" s="21"/>
      <c r="I84" s="21"/>
      <c r="J84" s="21"/>
      <c r="K84" s="21"/>
      <c r="L84" s="21"/>
      <c r="M84" s="21"/>
      <c r="N84" s="21"/>
      <c r="O84" s="21"/>
      <c r="P84" s="21"/>
      <c r="Q84" s="21"/>
      <c r="R84" s="21"/>
      <c r="S84" s="21"/>
      <c r="T84" s="21"/>
      <c r="U84" s="21"/>
      <c r="V84" s="21"/>
      <c r="W84" s="24"/>
      <c r="X84" s="24"/>
      <c r="Y84" s="24"/>
      <c r="Z84" s="24"/>
      <c r="AA84" s="24"/>
      <c r="AB84" s="24"/>
      <c r="AC84" s="24"/>
      <c r="AD84" s="24"/>
    </row>
    <row r="85" spans="1:30" ht="13.2">
      <c r="A85" s="21"/>
      <c r="B85" s="20"/>
      <c r="C85" s="21"/>
      <c r="D85" s="21"/>
      <c r="E85" s="21"/>
      <c r="F85" s="21"/>
      <c r="G85" s="21"/>
      <c r="H85" s="21"/>
      <c r="I85" s="21"/>
      <c r="J85" s="21"/>
      <c r="K85" s="21"/>
      <c r="L85" s="21"/>
      <c r="M85" s="21"/>
      <c r="N85" s="21"/>
      <c r="O85" s="21"/>
      <c r="P85" s="21"/>
      <c r="Q85" s="21"/>
      <c r="R85" s="21"/>
      <c r="S85" s="21"/>
      <c r="T85" s="21"/>
      <c r="U85" s="21"/>
      <c r="V85" s="21"/>
      <c r="W85" s="24"/>
      <c r="X85" s="24"/>
      <c r="Y85" s="24"/>
      <c r="Z85" s="24"/>
      <c r="AA85" s="24"/>
      <c r="AB85" s="24"/>
      <c r="AC85" s="24"/>
      <c r="AD85" s="24"/>
    </row>
    <row r="86" spans="1:30" ht="13.2">
      <c r="A86" s="21"/>
      <c r="B86" s="20"/>
      <c r="C86" s="21"/>
      <c r="D86" s="21"/>
      <c r="E86" s="21"/>
      <c r="F86" s="21"/>
      <c r="G86" s="21"/>
      <c r="H86" s="21"/>
      <c r="I86" s="21"/>
      <c r="J86" s="21"/>
      <c r="K86" s="21"/>
      <c r="L86" s="21"/>
      <c r="M86" s="21"/>
      <c r="N86" s="21"/>
      <c r="O86" s="21"/>
      <c r="P86" s="21"/>
      <c r="Q86" s="21"/>
      <c r="R86" s="21"/>
      <c r="S86" s="21"/>
      <c r="T86" s="21"/>
      <c r="U86" s="21"/>
      <c r="V86" s="21"/>
      <c r="W86" s="24"/>
      <c r="X86" s="24"/>
      <c r="Y86" s="24"/>
      <c r="Z86" s="24"/>
      <c r="AA86" s="24"/>
      <c r="AB86" s="24"/>
      <c r="AC86" s="24"/>
      <c r="AD86" s="24"/>
    </row>
    <row r="87" spans="1:30" ht="13.2">
      <c r="A87" s="21"/>
      <c r="B87" s="20"/>
      <c r="C87" s="21"/>
      <c r="D87" s="21"/>
      <c r="E87" s="21"/>
      <c r="F87" s="21"/>
      <c r="G87" s="21"/>
      <c r="H87" s="21"/>
      <c r="I87" s="21"/>
      <c r="J87" s="21"/>
      <c r="K87" s="21"/>
      <c r="L87" s="21"/>
      <c r="M87" s="21"/>
      <c r="N87" s="21"/>
      <c r="O87" s="21"/>
      <c r="P87" s="21"/>
      <c r="Q87" s="21"/>
      <c r="R87" s="21"/>
      <c r="S87" s="21"/>
      <c r="T87" s="21"/>
      <c r="U87" s="21"/>
      <c r="V87" s="21"/>
      <c r="W87" s="24"/>
      <c r="X87" s="24"/>
      <c r="Y87" s="24"/>
      <c r="Z87" s="24"/>
      <c r="AA87" s="24"/>
      <c r="AB87" s="24"/>
      <c r="AC87" s="24"/>
      <c r="AD87" s="24"/>
    </row>
    <row r="88" spans="1:30" ht="13.2">
      <c r="A88" s="21"/>
      <c r="B88" s="20"/>
      <c r="C88" s="21"/>
      <c r="D88" s="21"/>
      <c r="E88" s="21"/>
      <c r="F88" s="21"/>
      <c r="G88" s="21"/>
      <c r="H88" s="21"/>
      <c r="I88" s="21"/>
      <c r="J88" s="21"/>
      <c r="K88" s="21"/>
      <c r="L88" s="21"/>
      <c r="M88" s="21"/>
      <c r="N88" s="21"/>
      <c r="O88" s="21"/>
      <c r="P88" s="21"/>
      <c r="Q88" s="21"/>
      <c r="R88" s="21"/>
      <c r="S88" s="21"/>
      <c r="T88" s="21"/>
      <c r="U88" s="21"/>
      <c r="V88" s="21"/>
      <c r="W88" s="24"/>
      <c r="X88" s="24"/>
      <c r="Y88" s="24"/>
      <c r="Z88" s="24"/>
      <c r="AA88" s="24"/>
      <c r="AB88" s="24"/>
      <c r="AC88" s="24"/>
      <c r="AD88" s="24"/>
    </row>
    <row r="89" spans="1:30" ht="13.2">
      <c r="A89" s="55"/>
      <c r="B89" s="20"/>
      <c r="C89" s="21"/>
      <c r="D89" s="21"/>
      <c r="E89" s="21"/>
      <c r="F89" s="21"/>
      <c r="G89" s="21"/>
      <c r="H89" s="21"/>
      <c r="I89" s="21"/>
      <c r="J89" s="21"/>
      <c r="K89" s="21"/>
      <c r="L89" s="21"/>
      <c r="M89" s="21"/>
      <c r="N89" s="21"/>
      <c r="O89" s="21"/>
      <c r="P89" s="21"/>
      <c r="Q89" s="21"/>
      <c r="R89" s="21"/>
      <c r="S89" s="21"/>
      <c r="T89" s="21"/>
      <c r="U89" s="21"/>
      <c r="V89" s="21"/>
      <c r="W89" s="24"/>
      <c r="X89" s="24"/>
      <c r="Y89" s="24"/>
      <c r="Z89" s="24"/>
      <c r="AA89" s="24"/>
      <c r="AB89" s="24"/>
      <c r="AC89" s="24"/>
      <c r="AD89" s="24"/>
    </row>
    <row r="90" spans="1:30" ht="13.2">
      <c r="A90" s="55"/>
      <c r="B90" s="20"/>
      <c r="C90" s="21"/>
      <c r="D90" s="21"/>
      <c r="E90" s="21"/>
      <c r="F90" s="21"/>
      <c r="G90" s="21"/>
      <c r="H90" s="21"/>
      <c r="I90" s="21"/>
      <c r="J90" s="21"/>
      <c r="K90" s="21"/>
      <c r="L90" s="21"/>
      <c r="M90" s="21"/>
      <c r="N90" s="21"/>
      <c r="O90" s="21"/>
      <c r="P90" s="21"/>
      <c r="Q90" s="21"/>
      <c r="R90" s="21"/>
      <c r="S90" s="21"/>
      <c r="T90" s="21"/>
      <c r="U90" s="21"/>
      <c r="V90" s="21"/>
      <c r="W90" s="24"/>
      <c r="X90" s="24"/>
      <c r="Y90" s="24"/>
      <c r="Z90" s="24"/>
      <c r="AA90" s="24"/>
      <c r="AB90" s="24"/>
      <c r="AC90" s="24"/>
      <c r="AD90" s="24"/>
    </row>
    <row r="91" spans="1:30" ht="13.2">
      <c r="A91" s="55"/>
      <c r="B91" s="20"/>
      <c r="C91" s="21"/>
      <c r="D91" s="21"/>
      <c r="E91" s="21"/>
      <c r="F91" s="21"/>
      <c r="G91" s="21"/>
      <c r="H91" s="21"/>
      <c r="I91" s="21"/>
      <c r="J91" s="21"/>
      <c r="K91" s="21"/>
      <c r="L91" s="21"/>
      <c r="M91" s="21"/>
      <c r="N91" s="21"/>
      <c r="O91" s="21"/>
      <c r="P91" s="21"/>
      <c r="Q91" s="21"/>
      <c r="R91" s="21"/>
      <c r="S91" s="21"/>
      <c r="T91" s="21"/>
      <c r="U91" s="21"/>
      <c r="V91" s="21"/>
      <c r="W91" s="24"/>
      <c r="X91" s="24"/>
      <c r="Y91" s="24"/>
      <c r="Z91" s="24"/>
      <c r="AA91" s="24"/>
      <c r="AB91" s="24"/>
      <c r="AC91" s="24"/>
      <c r="AD91" s="24"/>
    </row>
    <row r="92" spans="1:30" ht="13.2">
      <c r="A92" s="55"/>
      <c r="B92" s="20"/>
      <c r="C92" s="21"/>
      <c r="D92" s="21"/>
      <c r="E92" s="21"/>
      <c r="F92" s="21"/>
      <c r="G92" s="21"/>
      <c r="H92" s="21"/>
      <c r="I92" s="21"/>
      <c r="J92" s="21"/>
      <c r="K92" s="21"/>
      <c r="L92" s="21"/>
      <c r="M92" s="21"/>
      <c r="N92" s="21"/>
      <c r="O92" s="21"/>
      <c r="P92" s="21"/>
      <c r="Q92" s="21"/>
      <c r="R92" s="21"/>
      <c r="S92" s="21"/>
      <c r="T92" s="21"/>
      <c r="U92" s="21"/>
      <c r="V92" s="21"/>
      <c r="W92" s="24"/>
      <c r="X92" s="24"/>
      <c r="Y92" s="24"/>
      <c r="Z92" s="24"/>
      <c r="AA92" s="24"/>
      <c r="AB92" s="24"/>
      <c r="AC92" s="24"/>
      <c r="AD92" s="24"/>
    </row>
    <row r="93" spans="1:30" ht="13.2">
      <c r="A93" s="55"/>
      <c r="B93" s="20"/>
      <c r="C93" s="21"/>
      <c r="D93" s="21"/>
      <c r="E93" s="21"/>
      <c r="F93" s="21"/>
      <c r="G93" s="21"/>
      <c r="H93" s="21"/>
      <c r="I93" s="21"/>
      <c r="J93" s="21"/>
      <c r="K93" s="21"/>
      <c r="L93" s="21"/>
      <c r="M93" s="21"/>
      <c r="N93" s="21"/>
      <c r="O93" s="21"/>
      <c r="P93" s="21"/>
      <c r="Q93" s="21"/>
      <c r="R93" s="21"/>
      <c r="S93" s="21"/>
      <c r="T93" s="21"/>
      <c r="U93" s="21"/>
      <c r="V93" s="21"/>
      <c r="W93" s="24"/>
      <c r="X93" s="24"/>
      <c r="Y93" s="24"/>
      <c r="Z93" s="24"/>
      <c r="AA93" s="24"/>
      <c r="AB93" s="24"/>
      <c r="AC93" s="24"/>
      <c r="AD93" s="24"/>
    </row>
    <row r="94" spans="1:30" ht="13.2">
      <c r="A94" s="55"/>
      <c r="B94" s="20"/>
      <c r="C94" s="21"/>
      <c r="D94" s="21"/>
      <c r="E94" s="21"/>
      <c r="F94" s="21"/>
      <c r="G94" s="21"/>
      <c r="H94" s="21"/>
      <c r="I94" s="21"/>
      <c r="J94" s="21"/>
      <c r="K94" s="21"/>
      <c r="L94" s="21"/>
      <c r="M94" s="21"/>
      <c r="N94" s="21"/>
      <c r="O94" s="21"/>
      <c r="P94" s="21"/>
      <c r="Q94" s="21"/>
      <c r="R94" s="21"/>
      <c r="S94" s="21"/>
      <c r="T94" s="21"/>
      <c r="U94" s="21"/>
      <c r="V94" s="21"/>
      <c r="W94" s="24"/>
      <c r="X94" s="24"/>
      <c r="Y94" s="24"/>
      <c r="Z94" s="24"/>
      <c r="AA94" s="24"/>
      <c r="AB94" s="24"/>
      <c r="AC94" s="24"/>
      <c r="AD94" s="24"/>
    </row>
    <row r="95" spans="1:30" ht="13.2">
      <c r="A95" s="55"/>
      <c r="B95" s="20"/>
      <c r="C95" s="21"/>
      <c r="D95" s="21"/>
      <c r="E95" s="21"/>
      <c r="F95" s="21"/>
      <c r="G95" s="21"/>
      <c r="H95" s="21"/>
      <c r="I95" s="21"/>
      <c r="J95" s="21"/>
      <c r="K95" s="21"/>
      <c r="L95" s="21"/>
      <c r="M95" s="21"/>
      <c r="N95" s="21"/>
      <c r="O95" s="21"/>
      <c r="P95" s="21"/>
      <c r="Q95" s="21"/>
      <c r="R95" s="21"/>
      <c r="S95" s="21"/>
      <c r="T95" s="21"/>
      <c r="U95" s="21"/>
      <c r="V95" s="21"/>
      <c r="W95" s="24"/>
      <c r="X95" s="24"/>
      <c r="Y95" s="24"/>
      <c r="Z95" s="24"/>
      <c r="AA95" s="24"/>
      <c r="AB95" s="24"/>
      <c r="AC95" s="24"/>
      <c r="AD95" s="24"/>
    </row>
    <row r="96" spans="1:30" ht="13.2">
      <c r="A96" s="55"/>
      <c r="B96" s="20"/>
      <c r="C96" s="21"/>
      <c r="D96" s="21"/>
      <c r="E96" s="21"/>
      <c r="F96" s="21"/>
      <c r="G96" s="21"/>
      <c r="H96" s="21"/>
      <c r="I96" s="21"/>
      <c r="J96" s="21"/>
      <c r="K96" s="21"/>
      <c r="L96" s="21"/>
      <c r="M96" s="21"/>
      <c r="N96" s="21"/>
      <c r="O96" s="21"/>
      <c r="P96" s="21"/>
      <c r="Q96" s="21"/>
      <c r="R96" s="21"/>
      <c r="S96" s="21"/>
      <c r="T96" s="21"/>
      <c r="U96" s="21"/>
      <c r="V96" s="21"/>
      <c r="W96" s="24"/>
      <c r="X96" s="24"/>
      <c r="Y96" s="24"/>
      <c r="Z96" s="24"/>
      <c r="AA96" s="24"/>
      <c r="AB96" s="24"/>
      <c r="AC96" s="24"/>
      <c r="AD96" s="24"/>
    </row>
    <row r="97" spans="1:30" ht="13.2">
      <c r="A97" s="55"/>
      <c r="B97" s="20"/>
      <c r="C97" s="21"/>
      <c r="D97" s="21"/>
      <c r="E97" s="21"/>
      <c r="F97" s="21"/>
      <c r="G97" s="21"/>
      <c r="H97" s="21"/>
      <c r="I97" s="21"/>
      <c r="J97" s="21"/>
      <c r="K97" s="21"/>
      <c r="L97" s="21"/>
      <c r="M97" s="21"/>
      <c r="N97" s="21"/>
      <c r="O97" s="21"/>
      <c r="P97" s="21"/>
      <c r="Q97" s="21"/>
      <c r="R97" s="21"/>
      <c r="S97" s="21"/>
      <c r="T97" s="21"/>
      <c r="U97" s="21"/>
      <c r="V97" s="21"/>
      <c r="W97" s="24"/>
      <c r="X97" s="24"/>
      <c r="Y97" s="24"/>
      <c r="Z97" s="24"/>
      <c r="AA97" s="24"/>
      <c r="AB97" s="24"/>
      <c r="AC97" s="24"/>
      <c r="AD97" s="24"/>
    </row>
    <row r="98" spans="1:30" ht="13.2">
      <c r="A98" s="55"/>
      <c r="B98" s="20"/>
      <c r="C98" s="21"/>
      <c r="D98" s="21"/>
      <c r="E98" s="21"/>
      <c r="F98" s="21"/>
      <c r="G98" s="21"/>
      <c r="H98" s="21"/>
      <c r="I98" s="21"/>
      <c r="J98" s="21"/>
      <c r="K98" s="21"/>
      <c r="L98" s="21"/>
      <c r="M98" s="21"/>
      <c r="N98" s="21"/>
      <c r="O98" s="21"/>
      <c r="P98" s="21"/>
      <c r="Q98" s="21"/>
      <c r="R98" s="21"/>
      <c r="S98" s="21"/>
      <c r="T98" s="21"/>
      <c r="U98" s="21"/>
      <c r="V98" s="21"/>
      <c r="W98" s="24"/>
      <c r="X98" s="24"/>
      <c r="Y98" s="24"/>
      <c r="Z98" s="24"/>
      <c r="AA98" s="24"/>
      <c r="AB98" s="24"/>
      <c r="AC98" s="24"/>
      <c r="AD98" s="24"/>
    </row>
    <row r="99" spans="1:30" ht="13.2">
      <c r="A99" s="55"/>
      <c r="B99" s="20"/>
      <c r="C99" s="21"/>
      <c r="D99" s="21"/>
      <c r="E99" s="21"/>
      <c r="F99" s="21"/>
      <c r="G99" s="21"/>
      <c r="H99" s="21"/>
      <c r="I99" s="21"/>
      <c r="J99" s="21"/>
      <c r="K99" s="21"/>
      <c r="L99" s="21"/>
      <c r="M99" s="21"/>
      <c r="N99" s="21"/>
      <c r="O99" s="21"/>
      <c r="P99" s="21"/>
      <c r="Q99" s="21"/>
      <c r="R99" s="21"/>
      <c r="S99" s="21"/>
      <c r="T99" s="21"/>
      <c r="U99" s="21"/>
      <c r="V99" s="21"/>
      <c r="W99" s="24"/>
      <c r="X99" s="24"/>
      <c r="Y99" s="24"/>
      <c r="Z99" s="24"/>
      <c r="AA99" s="24"/>
      <c r="AB99" s="24"/>
      <c r="AC99" s="24"/>
      <c r="AD99" s="24"/>
    </row>
    <row r="100" spans="1:30" ht="13.2">
      <c r="A100" s="55"/>
      <c r="B100" s="20"/>
      <c r="C100" s="21"/>
      <c r="D100" s="21"/>
      <c r="E100" s="21"/>
      <c r="F100" s="21"/>
      <c r="G100" s="21"/>
      <c r="H100" s="21"/>
      <c r="I100" s="21"/>
      <c r="J100" s="21"/>
      <c r="K100" s="21"/>
      <c r="L100" s="21"/>
      <c r="M100" s="21"/>
      <c r="N100" s="21"/>
      <c r="O100" s="21"/>
      <c r="P100" s="21"/>
      <c r="Q100" s="21"/>
      <c r="R100" s="21"/>
      <c r="S100" s="21"/>
      <c r="T100" s="21"/>
      <c r="U100" s="21"/>
      <c r="V100" s="21"/>
      <c r="W100" s="24"/>
      <c r="X100" s="24"/>
      <c r="Y100" s="24"/>
      <c r="Z100" s="24"/>
      <c r="AA100" s="24"/>
      <c r="AB100" s="24"/>
      <c r="AC100" s="24"/>
      <c r="AD100" s="24"/>
    </row>
    <row r="101" spans="1:30" ht="13.2">
      <c r="A101" s="55"/>
      <c r="B101" s="20"/>
      <c r="C101" s="21"/>
      <c r="D101" s="21"/>
      <c r="E101" s="21"/>
      <c r="F101" s="21"/>
      <c r="G101" s="21"/>
      <c r="H101" s="21"/>
      <c r="I101" s="21"/>
      <c r="J101" s="21"/>
      <c r="K101" s="21"/>
      <c r="L101" s="21"/>
      <c r="M101" s="21"/>
      <c r="N101" s="21"/>
      <c r="O101" s="21"/>
      <c r="P101" s="21"/>
      <c r="Q101" s="21"/>
      <c r="R101" s="21"/>
      <c r="S101" s="21"/>
      <c r="T101" s="21"/>
      <c r="U101" s="21"/>
      <c r="V101" s="21"/>
      <c r="W101" s="24"/>
      <c r="X101" s="24"/>
      <c r="Y101" s="24"/>
      <c r="Z101" s="24"/>
      <c r="AA101" s="24"/>
      <c r="AB101" s="24"/>
      <c r="AC101" s="24"/>
      <c r="AD101" s="24"/>
    </row>
    <row r="102" spans="1:30" ht="13.2">
      <c r="A102" s="55"/>
      <c r="B102" s="20"/>
      <c r="C102" s="21"/>
      <c r="D102" s="21"/>
      <c r="E102" s="21"/>
      <c r="F102" s="21"/>
      <c r="G102" s="21"/>
      <c r="H102" s="21"/>
      <c r="I102" s="21"/>
      <c r="J102" s="21"/>
      <c r="K102" s="21"/>
      <c r="L102" s="21"/>
      <c r="M102" s="21"/>
      <c r="N102" s="21"/>
      <c r="O102" s="21"/>
      <c r="P102" s="21"/>
      <c r="Q102" s="21"/>
      <c r="R102" s="21"/>
      <c r="S102" s="21"/>
      <c r="T102" s="21"/>
      <c r="U102" s="21"/>
      <c r="V102" s="21"/>
      <c r="W102" s="24"/>
      <c r="X102" s="24"/>
      <c r="Y102" s="24"/>
      <c r="Z102" s="24"/>
      <c r="AA102" s="24"/>
      <c r="AB102" s="24"/>
      <c r="AC102" s="24"/>
      <c r="AD102" s="24"/>
    </row>
    <row r="103" spans="1:30" ht="13.2">
      <c r="A103" s="55"/>
      <c r="B103" s="20"/>
      <c r="C103" s="21"/>
      <c r="D103" s="21"/>
      <c r="E103" s="21"/>
      <c r="F103" s="21"/>
      <c r="G103" s="21"/>
      <c r="H103" s="21"/>
      <c r="I103" s="21"/>
      <c r="J103" s="21"/>
      <c r="K103" s="21"/>
      <c r="L103" s="21"/>
      <c r="M103" s="21"/>
      <c r="N103" s="21"/>
      <c r="O103" s="21"/>
      <c r="P103" s="21"/>
      <c r="Q103" s="21"/>
      <c r="R103" s="21"/>
      <c r="S103" s="21"/>
      <c r="T103" s="21"/>
      <c r="U103" s="21"/>
      <c r="V103" s="21"/>
      <c r="W103" s="24"/>
      <c r="X103" s="24"/>
      <c r="Y103" s="24"/>
      <c r="Z103" s="24"/>
      <c r="AA103" s="24"/>
      <c r="AB103" s="24"/>
      <c r="AC103" s="24"/>
      <c r="AD103" s="24"/>
    </row>
    <row r="104" spans="1:30" ht="13.2">
      <c r="A104" s="55"/>
      <c r="B104" s="20"/>
      <c r="C104" s="21"/>
      <c r="D104" s="21"/>
      <c r="E104" s="21"/>
      <c r="F104" s="21"/>
      <c r="G104" s="21"/>
      <c r="H104" s="21"/>
      <c r="I104" s="21"/>
      <c r="J104" s="21"/>
      <c r="K104" s="21"/>
      <c r="L104" s="21"/>
      <c r="M104" s="21"/>
      <c r="N104" s="21"/>
      <c r="O104" s="21"/>
      <c r="P104" s="21"/>
      <c r="Q104" s="21"/>
      <c r="R104" s="21"/>
      <c r="S104" s="21"/>
      <c r="T104" s="21"/>
      <c r="U104" s="21"/>
      <c r="V104" s="21"/>
      <c r="W104" s="24"/>
      <c r="X104" s="24"/>
      <c r="Y104" s="24"/>
      <c r="Z104" s="24"/>
      <c r="AA104" s="24"/>
      <c r="AB104" s="24"/>
      <c r="AC104" s="24"/>
      <c r="AD104" s="24"/>
    </row>
    <row r="105" spans="1:30" ht="13.2">
      <c r="A105" s="55"/>
      <c r="B105" s="20"/>
      <c r="C105" s="21"/>
      <c r="D105" s="21"/>
      <c r="E105" s="21"/>
      <c r="F105" s="21"/>
      <c r="G105" s="21"/>
      <c r="H105" s="21"/>
      <c r="I105" s="21"/>
      <c r="J105" s="21"/>
      <c r="K105" s="21"/>
      <c r="L105" s="21"/>
      <c r="M105" s="21"/>
      <c r="N105" s="21"/>
      <c r="O105" s="21"/>
      <c r="P105" s="21"/>
      <c r="Q105" s="21"/>
      <c r="R105" s="21"/>
      <c r="S105" s="21"/>
      <c r="T105" s="21"/>
      <c r="U105" s="21"/>
      <c r="V105" s="21"/>
      <c r="W105" s="24"/>
      <c r="X105" s="24"/>
      <c r="Y105" s="24"/>
      <c r="Z105" s="24"/>
      <c r="AA105" s="24"/>
      <c r="AB105" s="24"/>
      <c r="AC105" s="24"/>
      <c r="AD105" s="24"/>
    </row>
    <row r="106" spans="1:30" ht="13.2">
      <c r="A106" s="55"/>
      <c r="B106" s="20"/>
      <c r="C106" s="21"/>
      <c r="D106" s="21"/>
      <c r="E106" s="21"/>
      <c r="F106" s="21"/>
      <c r="G106" s="21"/>
      <c r="H106" s="21"/>
      <c r="I106" s="21"/>
      <c r="J106" s="21"/>
      <c r="K106" s="21"/>
      <c r="L106" s="21"/>
      <c r="M106" s="21"/>
      <c r="N106" s="21"/>
      <c r="O106" s="21"/>
      <c r="P106" s="21"/>
      <c r="Q106" s="21"/>
      <c r="R106" s="21"/>
      <c r="S106" s="21"/>
      <c r="T106" s="21"/>
      <c r="U106" s="21"/>
      <c r="V106" s="21"/>
      <c r="W106" s="24"/>
      <c r="X106" s="24"/>
      <c r="Y106" s="24"/>
      <c r="Z106" s="24"/>
      <c r="AA106" s="24"/>
      <c r="AB106" s="24"/>
      <c r="AC106" s="24"/>
      <c r="AD106" s="24"/>
    </row>
    <row r="107" spans="1:30" ht="13.2">
      <c r="A107" s="55"/>
      <c r="B107" s="20"/>
      <c r="C107" s="21"/>
      <c r="D107" s="21"/>
      <c r="E107" s="21"/>
      <c r="F107" s="21"/>
      <c r="G107" s="21"/>
      <c r="H107" s="21"/>
      <c r="I107" s="21"/>
      <c r="J107" s="21"/>
      <c r="K107" s="21"/>
      <c r="L107" s="21"/>
      <c r="M107" s="21"/>
      <c r="N107" s="21"/>
      <c r="O107" s="21"/>
      <c r="P107" s="21"/>
      <c r="Q107" s="21"/>
      <c r="R107" s="21"/>
      <c r="S107" s="21"/>
      <c r="T107" s="21"/>
      <c r="U107" s="21"/>
      <c r="V107" s="21"/>
      <c r="W107" s="24"/>
      <c r="X107" s="24"/>
      <c r="Y107" s="24"/>
      <c r="Z107" s="24"/>
      <c r="AA107" s="24"/>
      <c r="AB107" s="24"/>
      <c r="AC107" s="24"/>
      <c r="AD107" s="24"/>
    </row>
    <row r="108" spans="1:30" ht="13.2">
      <c r="A108" s="55"/>
      <c r="B108" s="20"/>
      <c r="C108" s="21"/>
      <c r="D108" s="21"/>
      <c r="E108" s="21"/>
      <c r="F108" s="21"/>
      <c r="G108" s="21"/>
      <c r="H108" s="21"/>
      <c r="I108" s="21"/>
      <c r="J108" s="21"/>
      <c r="K108" s="21"/>
      <c r="L108" s="21"/>
      <c r="M108" s="21"/>
      <c r="N108" s="21"/>
      <c r="O108" s="21"/>
      <c r="P108" s="21"/>
      <c r="Q108" s="21"/>
      <c r="R108" s="21"/>
      <c r="S108" s="21"/>
      <c r="T108" s="21"/>
      <c r="U108" s="21"/>
      <c r="V108" s="21"/>
      <c r="W108" s="24"/>
      <c r="X108" s="24"/>
      <c r="Y108" s="24"/>
      <c r="Z108" s="24"/>
      <c r="AA108" s="24"/>
      <c r="AB108" s="24"/>
      <c r="AC108" s="24"/>
      <c r="AD108" s="24"/>
    </row>
    <row r="109" spans="1:30" ht="13.2">
      <c r="A109" s="55"/>
      <c r="B109" s="20"/>
      <c r="C109" s="21"/>
      <c r="D109" s="21"/>
      <c r="E109" s="21"/>
      <c r="F109" s="21"/>
      <c r="G109" s="21"/>
      <c r="H109" s="21"/>
      <c r="I109" s="21"/>
      <c r="J109" s="21"/>
      <c r="K109" s="21"/>
      <c r="L109" s="21"/>
      <c r="M109" s="21"/>
      <c r="N109" s="21"/>
      <c r="O109" s="21"/>
      <c r="P109" s="21"/>
      <c r="Q109" s="21"/>
      <c r="R109" s="21"/>
      <c r="S109" s="21"/>
      <c r="T109" s="21"/>
      <c r="U109" s="21"/>
      <c r="V109" s="21"/>
      <c r="W109" s="24"/>
      <c r="X109" s="24"/>
      <c r="Y109" s="24"/>
      <c r="Z109" s="24"/>
      <c r="AA109" s="24"/>
      <c r="AB109" s="24"/>
      <c r="AC109" s="24"/>
      <c r="AD109" s="24"/>
    </row>
    <row r="110" spans="1:30" ht="13.2">
      <c r="A110" s="55"/>
      <c r="B110" s="20"/>
      <c r="C110" s="21"/>
      <c r="D110" s="21"/>
      <c r="E110" s="21"/>
      <c r="F110" s="21"/>
      <c r="G110" s="21"/>
      <c r="H110" s="21"/>
      <c r="I110" s="21"/>
      <c r="J110" s="21"/>
      <c r="K110" s="21"/>
      <c r="L110" s="21"/>
      <c r="M110" s="21"/>
      <c r="N110" s="21"/>
      <c r="O110" s="21"/>
      <c r="P110" s="21"/>
      <c r="Q110" s="21"/>
      <c r="R110" s="21"/>
      <c r="S110" s="21"/>
      <c r="T110" s="21"/>
      <c r="U110" s="21"/>
      <c r="V110" s="21"/>
      <c r="W110" s="24"/>
      <c r="X110" s="24"/>
      <c r="Y110" s="24"/>
      <c r="Z110" s="24"/>
      <c r="AA110" s="24"/>
      <c r="AB110" s="24"/>
      <c r="AC110" s="24"/>
      <c r="AD110" s="24"/>
    </row>
    <row r="111" spans="1:30" ht="13.2">
      <c r="A111" s="55"/>
      <c r="B111" s="20"/>
      <c r="C111" s="21"/>
      <c r="D111" s="21"/>
      <c r="E111" s="21"/>
      <c r="F111" s="21"/>
      <c r="G111" s="21"/>
      <c r="H111" s="21"/>
      <c r="I111" s="21"/>
      <c r="J111" s="21"/>
      <c r="K111" s="21"/>
      <c r="L111" s="21"/>
      <c r="M111" s="21"/>
      <c r="N111" s="21"/>
      <c r="O111" s="21"/>
      <c r="P111" s="21"/>
      <c r="Q111" s="21"/>
      <c r="R111" s="21"/>
      <c r="S111" s="21"/>
      <c r="T111" s="21"/>
      <c r="U111" s="21"/>
      <c r="V111" s="21"/>
      <c r="W111" s="24"/>
      <c r="X111" s="24"/>
      <c r="Y111" s="24"/>
      <c r="Z111" s="24"/>
      <c r="AA111" s="24"/>
      <c r="AB111" s="24"/>
      <c r="AC111" s="24"/>
      <c r="AD111" s="24"/>
    </row>
    <row r="112" spans="1:30" ht="13.2">
      <c r="A112" s="55"/>
      <c r="B112" s="20"/>
      <c r="C112" s="21"/>
      <c r="D112" s="21"/>
      <c r="E112" s="21"/>
      <c r="F112" s="21"/>
      <c r="G112" s="21"/>
      <c r="H112" s="21"/>
      <c r="I112" s="21"/>
      <c r="J112" s="21"/>
      <c r="K112" s="21"/>
      <c r="L112" s="21"/>
      <c r="M112" s="21"/>
      <c r="N112" s="21"/>
      <c r="O112" s="21"/>
      <c r="P112" s="21"/>
      <c r="Q112" s="21"/>
      <c r="R112" s="21"/>
      <c r="S112" s="21"/>
      <c r="T112" s="21"/>
      <c r="U112" s="21"/>
      <c r="V112" s="21"/>
      <c r="W112" s="24"/>
      <c r="X112" s="24"/>
      <c r="Y112" s="24"/>
      <c r="Z112" s="24"/>
      <c r="AA112" s="24"/>
      <c r="AB112" s="24"/>
      <c r="AC112" s="24"/>
      <c r="AD112" s="24"/>
    </row>
    <row r="113" spans="1:30" ht="13.2">
      <c r="A113" s="55"/>
      <c r="B113" s="20"/>
      <c r="C113" s="21"/>
      <c r="D113" s="21"/>
      <c r="E113" s="21"/>
      <c r="F113" s="21"/>
      <c r="G113" s="21"/>
      <c r="H113" s="21"/>
      <c r="I113" s="21"/>
      <c r="J113" s="21"/>
      <c r="K113" s="21"/>
      <c r="L113" s="21"/>
      <c r="M113" s="21"/>
      <c r="N113" s="21"/>
      <c r="O113" s="21"/>
      <c r="P113" s="21"/>
      <c r="Q113" s="21"/>
      <c r="R113" s="21"/>
      <c r="S113" s="21"/>
      <c r="T113" s="21"/>
      <c r="U113" s="21"/>
      <c r="V113" s="21"/>
      <c r="W113" s="24"/>
      <c r="X113" s="24"/>
      <c r="Y113" s="24"/>
      <c r="Z113" s="24"/>
      <c r="AA113" s="24"/>
      <c r="AB113" s="24"/>
      <c r="AC113" s="24"/>
      <c r="AD113" s="24"/>
    </row>
    <row r="114" spans="1:30" ht="13.2">
      <c r="A114" s="55"/>
      <c r="B114" s="20"/>
      <c r="C114" s="21"/>
      <c r="D114" s="21"/>
      <c r="E114" s="21"/>
      <c r="F114" s="21"/>
      <c r="G114" s="21"/>
      <c r="H114" s="21"/>
      <c r="I114" s="21"/>
      <c r="J114" s="21"/>
      <c r="K114" s="21"/>
      <c r="L114" s="21"/>
      <c r="M114" s="21"/>
      <c r="N114" s="21"/>
      <c r="O114" s="21"/>
      <c r="P114" s="21"/>
      <c r="Q114" s="21"/>
      <c r="R114" s="21"/>
      <c r="S114" s="21"/>
      <c r="T114" s="21"/>
      <c r="U114" s="21"/>
      <c r="V114" s="21"/>
      <c r="W114" s="24"/>
      <c r="X114" s="24"/>
      <c r="Y114" s="24"/>
      <c r="Z114" s="24"/>
      <c r="AA114" s="24"/>
      <c r="AB114" s="24"/>
      <c r="AC114" s="24"/>
      <c r="AD114" s="24"/>
    </row>
    <row r="115" spans="1:30" ht="13.2">
      <c r="A115" s="55"/>
      <c r="B115" s="20"/>
      <c r="C115" s="21"/>
      <c r="D115" s="21"/>
      <c r="E115" s="21"/>
      <c r="F115" s="21"/>
      <c r="G115" s="21"/>
      <c r="H115" s="21"/>
      <c r="I115" s="21"/>
      <c r="J115" s="21"/>
      <c r="K115" s="21"/>
      <c r="L115" s="21"/>
      <c r="M115" s="21"/>
      <c r="N115" s="21"/>
      <c r="O115" s="21"/>
      <c r="P115" s="21"/>
      <c r="Q115" s="21"/>
      <c r="R115" s="21"/>
      <c r="S115" s="21"/>
      <c r="T115" s="21"/>
      <c r="U115" s="21"/>
      <c r="V115" s="21"/>
      <c r="W115" s="24"/>
      <c r="X115" s="24"/>
      <c r="Y115" s="24"/>
      <c r="Z115" s="24"/>
      <c r="AA115" s="24"/>
      <c r="AB115" s="24"/>
      <c r="AC115" s="24"/>
      <c r="AD115" s="24"/>
    </row>
    <row r="116" spans="1:30" ht="13.2">
      <c r="A116" s="55"/>
      <c r="B116" s="20"/>
      <c r="C116" s="21"/>
      <c r="D116" s="21"/>
      <c r="E116" s="21"/>
      <c r="F116" s="21"/>
      <c r="G116" s="21"/>
      <c r="H116" s="21"/>
      <c r="I116" s="21"/>
      <c r="J116" s="21"/>
      <c r="K116" s="21"/>
      <c r="L116" s="21"/>
      <c r="M116" s="21"/>
      <c r="N116" s="21"/>
      <c r="O116" s="21"/>
      <c r="P116" s="21"/>
      <c r="Q116" s="21"/>
      <c r="R116" s="21"/>
      <c r="S116" s="21"/>
      <c r="T116" s="21"/>
      <c r="U116" s="21"/>
      <c r="V116" s="21"/>
      <c r="W116" s="24"/>
      <c r="X116" s="24"/>
      <c r="Y116" s="24"/>
      <c r="Z116" s="24"/>
      <c r="AA116" s="24"/>
      <c r="AB116" s="24"/>
      <c r="AC116" s="24"/>
      <c r="AD116" s="24"/>
    </row>
    <row r="117" spans="1:30" ht="13.2">
      <c r="A117" s="55"/>
      <c r="B117" s="20"/>
      <c r="C117" s="21"/>
      <c r="D117" s="21"/>
      <c r="E117" s="21"/>
      <c r="F117" s="21"/>
      <c r="G117" s="21"/>
      <c r="H117" s="21"/>
      <c r="I117" s="21"/>
      <c r="J117" s="21"/>
      <c r="K117" s="21"/>
      <c r="L117" s="21"/>
      <c r="M117" s="21"/>
      <c r="N117" s="21"/>
      <c r="O117" s="21"/>
      <c r="P117" s="21"/>
      <c r="Q117" s="21"/>
      <c r="R117" s="21"/>
      <c r="S117" s="21"/>
      <c r="T117" s="21"/>
      <c r="U117" s="21"/>
      <c r="V117" s="21"/>
      <c r="W117" s="24"/>
      <c r="X117" s="24"/>
      <c r="Y117" s="24"/>
      <c r="Z117" s="24"/>
      <c r="AA117" s="24"/>
      <c r="AB117" s="24"/>
      <c r="AC117" s="24"/>
      <c r="AD117" s="24"/>
    </row>
    <row r="118" spans="1:30" ht="13.2">
      <c r="A118" s="55"/>
      <c r="B118" s="20"/>
      <c r="C118" s="21"/>
      <c r="D118" s="21"/>
      <c r="E118" s="21"/>
      <c r="F118" s="21"/>
      <c r="G118" s="21"/>
      <c r="H118" s="21"/>
      <c r="I118" s="21"/>
      <c r="J118" s="21"/>
      <c r="K118" s="21"/>
      <c r="L118" s="21"/>
      <c r="M118" s="21"/>
      <c r="N118" s="21"/>
      <c r="O118" s="21"/>
      <c r="P118" s="21"/>
      <c r="Q118" s="21"/>
      <c r="R118" s="21"/>
      <c r="S118" s="21"/>
      <c r="T118" s="21"/>
      <c r="U118" s="21"/>
      <c r="V118" s="21"/>
      <c r="W118" s="24"/>
      <c r="X118" s="24"/>
      <c r="Y118" s="24"/>
      <c r="Z118" s="24"/>
      <c r="AA118" s="24"/>
      <c r="AB118" s="24"/>
      <c r="AC118" s="24"/>
      <c r="AD118" s="24"/>
    </row>
    <row r="119" spans="1:30" ht="13.2">
      <c r="A119" s="55"/>
      <c r="B119" s="20"/>
      <c r="C119" s="21"/>
      <c r="D119" s="21"/>
      <c r="E119" s="21"/>
      <c r="F119" s="21"/>
      <c r="G119" s="21"/>
      <c r="H119" s="21"/>
      <c r="I119" s="21"/>
      <c r="J119" s="21"/>
      <c r="K119" s="21"/>
      <c r="L119" s="21"/>
      <c r="M119" s="21"/>
      <c r="N119" s="21"/>
      <c r="O119" s="21"/>
      <c r="P119" s="21"/>
      <c r="Q119" s="21"/>
      <c r="R119" s="21"/>
      <c r="S119" s="21"/>
      <c r="T119" s="21"/>
      <c r="U119" s="21"/>
      <c r="V119" s="21"/>
      <c r="W119" s="24"/>
      <c r="X119" s="24"/>
      <c r="Y119" s="24"/>
      <c r="Z119" s="24"/>
      <c r="AA119" s="24"/>
      <c r="AB119" s="24"/>
      <c r="AC119" s="24"/>
      <c r="AD119" s="24"/>
    </row>
    <row r="120" spans="1:30" ht="13.2">
      <c r="A120" s="55"/>
      <c r="B120" s="20"/>
      <c r="C120" s="21"/>
      <c r="D120" s="21"/>
      <c r="E120" s="21"/>
      <c r="F120" s="21"/>
      <c r="G120" s="21"/>
      <c r="H120" s="21"/>
      <c r="I120" s="21"/>
      <c r="J120" s="21"/>
      <c r="K120" s="21"/>
      <c r="L120" s="21"/>
      <c r="M120" s="21"/>
      <c r="N120" s="21"/>
      <c r="O120" s="21"/>
      <c r="P120" s="21"/>
      <c r="Q120" s="21"/>
      <c r="R120" s="21"/>
      <c r="S120" s="21"/>
      <c r="T120" s="21"/>
      <c r="U120" s="21"/>
      <c r="V120" s="21"/>
      <c r="W120" s="24"/>
      <c r="X120" s="24"/>
      <c r="Y120" s="24"/>
      <c r="Z120" s="24"/>
      <c r="AA120" s="24"/>
      <c r="AB120" s="24"/>
      <c r="AC120" s="24"/>
      <c r="AD120" s="24"/>
    </row>
    <row r="121" spans="1:30" ht="13.2">
      <c r="A121" s="55"/>
      <c r="B121" s="20"/>
      <c r="C121" s="21"/>
      <c r="D121" s="21"/>
      <c r="E121" s="21"/>
      <c r="F121" s="21"/>
      <c r="G121" s="21"/>
      <c r="H121" s="21"/>
      <c r="I121" s="21"/>
      <c r="J121" s="21"/>
      <c r="K121" s="21"/>
      <c r="L121" s="21"/>
      <c r="M121" s="21"/>
      <c r="N121" s="21"/>
      <c r="O121" s="21"/>
      <c r="P121" s="21"/>
      <c r="Q121" s="21"/>
      <c r="R121" s="21"/>
      <c r="S121" s="21"/>
      <c r="T121" s="21"/>
      <c r="U121" s="21"/>
      <c r="V121" s="21"/>
      <c r="W121" s="24"/>
      <c r="X121" s="24"/>
      <c r="Y121" s="24"/>
      <c r="Z121" s="24"/>
      <c r="AA121" s="24"/>
      <c r="AB121" s="24"/>
      <c r="AC121" s="24"/>
      <c r="AD121" s="24"/>
    </row>
    <row r="122" spans="1:30" ht="13.2">
      <c r="A122" s="55"/>
      <c r="B122" s="20"/>
      <c r="C122" s="21"/>
      <c r="D122" s="21"/>
      <c r="E122" s="21"/>
      <c r="F122" s="21"/>
      <c r="G122" s="21"/>
      <c r="H122" s="21"/>
      <c r="I122" s="21"/>
      <c r="J122" s="21"/>
      <c r="K122" s="21"/>
      <c r="L122" s="21"/>
      <c r="M122" s="21"/>
      <c r="N122" s="21"/>
      <c r="O122" s="21"/>
      <c r="P122" s="21"/>
      <c r="Q122" s="21"/>
      <c r="R122" s="21"/>
      <c r="S122" s="21"/>
      <c r="T122" s="21"/>
      <c r="U122" s="21"/>
      <c r="V122" s="21"/>
      <c r="W122" s="24"/>
      <c r="X122" s="24"/>
      <c r="Y122" s="24"/>
      <c r="Z122" s="24"/>
      <c r="AA122" s="24"/>
      <c r="AB122" s="24"/>
      <c r="AC122" s="24"/>
      <c r="AD122" s="24"/>
    </row>
    <row r="123" spans="1:30" ht="13.2">
      <c r="A123" s="55"/>
      <c r="B123" s="20"/>
      <c r="C123" s="21"/>
      <c r="D123" s="21"/>
      <c r="E123" s="21"/>
      <c r="F123" s="21"/>
      <c r="G123" s="21"/>
      <c r="H123" s="21"/>
      <c r="I123" s="21"/>
      <c r="J123" s="21"/>
      <c r="K123" s="21"/>
      <c r="L123" s="21"/>
      <c r="M123" s="21"/>
      <c r="N123" s="21"/>
      <c r="O123" s="21"/>
      <c r="P123" s="21"/>
      <c r="Q123" s="21"/>
      <c r="R123" s="21"/>
      <c r="S123" s="21"/>
      <c r="T123" s="21"/>
      <c r="U123" s="21"/>
      <c r="V123" s="21"/>
      <c r="W123" s="24"/>
      <c r="X123" s="24"/>
      <c r="Y123" s="24"/>
      <c r="Z123" s="24"/>
      <c r="AA123" s="24"/>
      <c r="AB123" s="24"/>
      <c r="AC123" s="24"/>
      <c r="AD123" s="24"/>
    </row>
    <row r="124" spans="1:30" ht="13.2">
      <c r="A124" s="55"/>
      <c r="B124" s="20"/>
      <c r="C124" s="21"/>
      <c r="D124" s="21"/>
      <c r="E124" s="21"/>
      <c r="F124" s="21"/>
      <c r="G124" s="21"/>
      <c r="H124" s="21"/>
      <c r="I124" s="21"/>
      <c r="J124" s="21"/>
      <c r="K124" s="21"/>
      <c r="L124" s="21"/>
      <c r="M124" s="21"/>
      <c r="N124" s="21"/>
      <c r="O124" s="21"/>
      <c r="P124" s="21"/>
      <c r="Q124" s="21"/>
      <c r="R124" s="21"/>
      <c r="S124" s="21"/>
      <c r="T124" s="21"/>
      <c r="U124" s="21"/>
      <c r="V124" s="21"/>
      <c r="W124" s="24"/>
      <c r="X124" s="24"/>
      <c r="Y124" s="24"/>
      <c r="Z124" s="24"/>
      <c r="AA124" s="24"/>
      <c r="AB124" s="24"/>
      <c r="AC124" s="24"/>
      <c r="AD124" s="24"/>
    </row>
    <row r="125" spans="1:30" ht="13.2">
      <c r="A125" s="55"/>
      <c r="B125" s="20"/>
      <c r="C125" s="21"/>
      <c r="D125" s="21"/>
      <c r="E125" s="21"/>
      <c r="F125" s="21"/>
      <c r="G125" s="21"/>
      <c r="H125" s="21"/>
      <c r="I125" s="21"/>
      <c r="J125" s="21"/>
      <c r="K125" s="21"/>
      <c r="L125" s="21"/>
      <c r="M125" s="21"/>
      <c r="N125" s="21"/>
      <c r="O125" s="21"/>
      <c r="P125" s="21"/>
      <c r="Q125" s="21"/>
      <c r="R125" s="21"/>
      <c r="S125" s="21"/>
      <c r="T125" s="21"/>
      <c r="U125" s="21"/>
      <c r="V125" s="21"/>
      <c r="W125" s="24"/>
      <c r="X125" s="24"/>
      <c r="Y125" s="24"/>
      <c r="Z125" s="24"/>
      <c r="AA125" s="24"/>
      <c r="AB125" s="24"/>
      <c r="AC125" s="24"/>
      <c r="AD125" s="24"/>
    </row>
    <row r="126" spans="1:30" ht="13.2">
      <c r="A126" s="55"/>
      <c r="B126" s="20"/>
      <c r="C126" s="21"/>
      <c r="D126" s="21"/>
      <c r="E126" s="21"/>
      <c r="F126" s="21"/>
      <c r="G126" s="21"/>
      <c r="H126" s="21"/>
      <c r="I126" s="21"/>
      <c r="J126" s="21"/>
      <c r="K126" s="21"/>
      <c r="L126" s="21"/>
      <c r="M126" s="21"/>
      <c r="N126" s="21"/>
      <c r="O126" s="21"/>
      <c r="P126" s="21"/>
      <c r="Q126" s="21"/>
      <c r="R126" s="21"/>
      <c r="S126" s="21"/>
      <c r="T126" s="21"/>
      <c r="U126" s="21"/>
      <c r="V126" s="21"/>
      <c r="W126" s="24"/>
      <c r="X126" s="24"/>
      <c r="Y126" s="24"/>
      <c r="Z126" s="24"/>
      <c r="AA126" s="24"/>
      <c r="AB126" s="24"/>
      <c r="AC126" s="24"/>
      <c r="AD126" s="24"/>
    </row>
    <row r="127" spans="1:30" ht="13.2">
      <c r="A127" s="55"/>
      <c r="B127" s="20"/>
      <c r="C127" s="21"/>
      <c r="D127" s="21"/>
      <c r="E127" s="21"/>
      <c r="F127" s="21"/>
      <c r="G127" s="21"/>
      <c r="H127" s="21"/>
      <c r="I127" s="21"/>
      <c r="J127" s="21"/>
      <c r="K127" s="21"/>
      <c r="L127" s="21"/>
      <c r="M127" s="21"/>
      <c r="N127" s="21"/>
      <c r="O127" s="21"/>
      <c r="P127" s="21"/>
      <c r="Q127" s="21"/>
      <c r="R127" s="21"/>
      <c r="S127" s="21"/>
      <c r="T127" s="21"/>
      <c r="U127" s="21"/>
      <c r="V127" s="21"/>
      <c r="W127" s="24"/>
      <c r="X127" s="24"/>
      <c r="Y127" s="24"/>
      <c r="Z127" s="24"/>
      <c r="AA127" s="24"/>
      <c r="AB127" s="24"/>
      <c r="AC127" s="24"/>
      <c r="AD127" s="24"/>
    </row>
    <row r="128" spans="1:30" ht="13.2">
      <c r="A128" s="55"/>
      <c r="B128" s="20"/>
      <c r="C128" s="21"/>
      <c r="D128" s="21"/>
      <c r="E128" s="21"/>
      <c r="F128" s="21"/>
      <c r="G128" s="21"/>
      <c r="H128" s="21"/>
      <c r="I128" s="21"/>
      <c r="J128" s="21"/>
      <c r="K128" s="21"/>
      <c r="L128" s="21"/>
      <c r="M128" s="21"/>
      <c r="N128" s="21"/>
      <c r="O128" s="21"/>
      <c r="P128" s="21"/>
      <c r="Q128" s="21"/>
      <c r="R128" s="21"/>
      <c r="S128" s="21"/>
      <c r="T128" s="21"/>
      <c r="U128" s="21"/>
      <c r="V128" s="21"/>
      <c r="W128" s="24"/>
      <c r="X128" s="24"/>
      <c r="Y128" s="24"/>
      <c r="Z128" s="24"/>
      <c r="AA128" s="24"/>
      <c r="AB128" s="24"/>
      <c r="AC128" s="24"/>
      <c r="AD128" s="24"/>
    </row>
    <row r="129" spans="1:30" ht="13.2">
      <c r="A129" s="55"/>
      <c r="B129" s="20"/>
      <c r="C129" s="21"/>
      <c r="D129" s="21"/>
      <c r="E129" s="21"/>
      <c r="F129" s="21"/>
      <c r="G129" s="21"/>
      <c r="H129" s="21"/>
      <c r="I129" s="21"/>
      <c r="J129" s="21"/>
      <c r="K129" s="21"/>
      <c r="L129" s="21"/>
      <c r="M129" s="21"/>
      <c r="N129" s="21"/>
      <c r="O129" s="21"/>
      <c r="P129" s="21"/>
      <c r="Q129" s="21"/>
      <c r="R129" s="21"/>
      <c r="S129" s="21"/>
      <c r="T129" s="21"/>
      <c r="U129" s="21"/>
      <c r="V129" s="21"/>
      <c r="W129" s="24"/>
      <c r="X129" s="24"/>
      <c r="Y129" s="24"/>
      <c r="Z129" s="24"/>
      <c r="AA129" s="24"/>
      <c r="AB129" s="24"/>
      <c r="AC129" s="24"/>
      <c r="AD129" s="24"/>
    </row>
    <row r="130" spans="1:30" ht="13.2">
      <c r="A130" s="55"/>
      <c r="B130" s="20"/>
      <c r="C130" s="21"/>
      <c r="D130" s="21"/>
      <c r="E130" s="21"/>
      <c r="F130" s="21"/>
      <c r="G130" s="21"/>
      <c r="H130" s="21"/>
      <c r="I130" s="21"/>
      <c r="J130" s="21"/>
      <c r="K130" s="21"/>
      <c r="L130" s="21"/>
      <c r="M130" s="21"/>
      <c r="N130" s="21"/>
      <c r="O130" s="21"/>
      <c r="P130" s="21"/>
      <c r="Q130" s="21"/>
      <c r="R130" s="21"/>
      <c r="S130" s="21"/>
      <c r="T130" s="21"/>
      <c r="U130" s="21"/>
      <c r="V130" s="21"/>
      <c r="W130" s="24"/>
      <c r="X130" s="24"/>
      <c r="Y130" s="24"/>
      <c r="Z130" s="24"/>
      <c r="AA130" s="24"/>
      <c r="AB130" s="24"/>
      <c r="AC130" s="24"/>
      <c r="AD130" s="24"/>
    </row>
    <row r="131" spans="1:30" ht="13.2">
      <c r="A131" s="55"/>
      <c r="B131" s="20"/>
      <c r="C131" s="21"/>
      <c r="D131" s="21"/>
      <c r="E131" s="21"/>
      <c r="F131" s="21"/>
      <c r="G131" s="21"/>
      <c r="H131" s="21"/>
      <c r="I131" s="21"/>
      <c r="J131" s="21"/>
      <c r="K131" s="21"/>
      <c r="L131" s="21"/>
      <c r="M131" s="21"/>
      <c r="N131" s="21"/>
      <c r="O131" s="21"/>
      <c r="P131" s="21"/>
      <c r="Q131" s="21"/>
      <c r="R131" s="21"/>
      <c r="S131" s="21"/>
      <c r="T131" s="21"/>
      <c r="U131" s="21"/>
      <c r="V131" s="21"/>
      <c r="W131" s="24"/>
      <c r="X131" s="24"/>
      <c r="Y131" s="24"/>
      <c r="Z131" s="24"/>
      <c r="AA131" s="24"/>
      <c r="AB131" s="24"/>
      <c r="AC131" s="24"/>
      <c r="AD131" s="24"/>
    </row>
    <row r="132" spans="1:30" ht="13.2">
      <c r="A132" s="55"/>
      <c r="B132" s="20"/>
      <c r="C132" s="21"/>
      <c r="D132" s="21"/>
      <c r="E132" s="21"/>
      <c r="F132" s="21"/>
      <c r="G132" s="21"/>
      <c r="H132" s="21"/>
      <c r="I132" s="21"/>
      <c r="J132" s="21"/>
      <c r="K132" s="21"/>
      <c r="L132" s="21"/>
      <c r="M132" s="21"/>
      <c r="N132" s="21"/>
      <c r="O132" s="21"/>
      <c r="P132" s="21"/>
      <c r="Q132" s="21"/>
      <c r="R132" s="21"/>
      <c r="S132" s="21"/>
      <c r="T132" s="21"/>
      <c r="U132" s="21"/>
      <c r="V132" s="21"/>
      <c r="W132" s="24"/>
      <c r="X132" s="24"/>
      <c r="Y132" s="24"/>
      <c r="Z132" s="24"/>
      <c r="AA132" s="24"/>
      <c r="AB132" s="24"/>
      <c r="AC132" s="24"/>
      <c r="AD132" s="24"/>
    </row>
    <row r="133" spans="1:30" ht="13.2">
      <c r="A133" s="55"/>
      <c r="B133" s="20"/>
      <c r="C133" s="21"/>
      <c r="D133" s="21"/>
      <c r="E133" s="21"/>
      <c r="F133" s="21"/>
      <c r="G133" s="21"/>
      <c r="H133" s="21"/>
      <c r="I133" s="21"/>
      <c r="J133" s="21"/>
      <c r="K133" s="21"/>
      <c r="L133" s="21"/>
      <c r="M133" s="21"/>
      <c r="N133" s="21"/>
      <c r="O133" s="21"/>
      <c r="P133" s="21"/>
      <c r="Q133" s="21"/>
      <c r="R133" s="21"/>
      <c r="S133" s="21"/>
      <c r="T133" s="21"/>
      <c r="U133" s="21"/>
      <c r="V133" s="21"/>
      <c r="W133" s="24"/>
      <c r="X133" s="24"/>
      <c r="Y133" s="24"/>
      <c r="Z133" s="24"/>
      <c r="AA133" s="24"/>
      <c r="AB133" s="24"/>
      <c r="AC133" s="24"/>
      <c r="AD133" s="24"/>
    </row>
    <row r="134" spans="1:30" ht="13.2">
      <c r="A134" s="55"/>
      <c r="B134" s="20"/>
      <c r="C134" s="21"/>
      <c r="D134" s="21"/>
      <c r="E134" s="21"/>
      <c r="F134" s="21"/>
      <c r="G134" s="21"/>
      <c r="H134" s="21"/>
      <c r="I134" s="21"/>
      <c r="J134" s="21"/>
      <c r="K134" s="21"/>
      <c r="L134" s="21"/>
      <c r="M134" s="21"/>
      <c r="N134" s="21"/>
      <c r="O134" s="21"/>
      <c r="P134" s="21"/>
      <c r="Q134" s="21"/>
      <c r="R134" s="21"/>
      <c r="S134" s="21"/>
      <c r="T134" s="21"/>
      <c r="U134" s="21"/>
      <c r="V134" s="21"/>
      <c r="W134" s="24"/>
      <c r="X134" s="24"/>
      <c r="Y134" s="24"/>
      <c r="Z134" s="24"/>
      <c r="AA134" s="24"/>
      <c r="AB134" s="24"/>
      <c r="AC134" s="24"/>
      <c r="AD134" s="24"/>
    </row>
    <row r="135" spans="1:30" ht="13.2">
      <c r="A135" s="55"/>
      <c r="B135" s="20"/>
      <c r="C135" s="21"/>
      <c r="D135" s="21"/>
      <c r="E135" s="21"/>
      <c r="F135" s="21"/>
      <c r="G135" s="21"/>
      <c r="H135" s="21"/>
      <c r="I135" s="21"/>
      <c r="J135" s="21"/>
      <c r="K135" s="21"/>
      <c r="L135" s="21"/>
      <c r="M135" s="21"/>
      <c r="N135" s="21"/>
      <c r="O135" s="21"/>
      <c r="P135" s="21"/>
      <c r="Q135" s="21"/>
      <c r="R135" s="21"/>
      <c r="S135" s="21"/>
      <c r="T135" s="21"/>
      <c r="U135" s="21"/>
      <c r="V135" s="21"/>
      <c r="W135" s="24"/>
      <c r="X135" s="24"/>
      <c r="Y135" s="24"/>
      <c r="Z135" s="24"/>
      <c r="AA135" s="24"/>
      <c r="AB135" s="24"/>
      <c r="AC135" s="24"/>
      <c r="AD135" s="24"/>
    </row>
    <row r="136" spans="1:30" ht="13.2">
      <c r="A136" s="55"/>
      <c r="B136" s="20"/>
      <c r="C136" s="21"/>
      <c r="D136" s="21"/>
      <c r="E136" s="21"/>
      <c r="F136" s="21"/>
      <c r="G136" s="21"/>
      <c r="H136" s="21"/>
      <c r="I136" s="21"/>
      <c r="J136" s="21"/>
      <c r="K136" s="21"/>
      <c r="L136" s="21"/>
      <c r="M136" s="21"/>
      <c r="N136" s="21"/>
      <c r="O136" s="21"/>
      <c r="P136" s="21"/>
      <c r="Q136" s="21"/>
      <c r="R136" s="21"/>
      <c r="S136" s="21"/>
      <c r="T136" s="21"/>
      <c r="U136" s="21"/>
      <c r="V136" s="21"/>
      <c r="W136" s="24"/>
      <c r="X136" s="24"/>
      <c r="Y136" s="24"/>
      <c r="Z136" s="24"/>
      <c r="AA136" s="24"/>
      <c r="AB136" s="24"/>
      <c r="AC136" s="24"/>
      <c r="AD136" s="24"/>
    </row>
    <row r="137" spans="1:30" ht="13.2">
      <c r="A137" s="55"/>
      <c r="B137" s="20"/>
      <c r="C137" s="21"/>
      <c r="D137" s="21"/>
      <c r="E137" s="21"/>
      <c r="F137" s="21"/>
      <c r="G137" s="21"/>
      <c r="H137" s="21"/>
      <c r="I137" s="21"/>
      <c r="J137" s="21"/>
      <c r="K137" s="21"/>
      <c r="L137" s="21"/>
      <c r="M137" s="21"/>
      <c r="N137" s="21"/>
      <c r="O137" s="21"/>
      <c r="P137" s="21"/>
      <c r="Q137" s="21"/>
      <c r="R137" s="21"/>
      <c r="S137" s="21"/>
      <c r="T137" s="21"/>
      <c r="U137" s="21"/>
      <c r="V137" s="21"/>
      <c r="W137" s="24"/>
      <c r="X137" s="24"/>
      <c r="Y137" s="24"/>
      <c r="Z137" s="24"/>
      <c r="AA137" s="24"/>
      <c r="AB137" s="24"/>
      <c r="AC137" s="24"/>
      <c r="AD137" s="24"/>
    </row>
    <row r="138" spans="1:30" ht="13.2">
      <c r="A138" s="55"/>
      <c r="B138" s="20"/>
      <c r="C138" s="21"/>
      <c r="D138" s="21"/>
      <c r="E138" s="21"/>
      <c r="F138" s="21"/>
      <c r="G138" s="21"/>
      <c r="H138" s="21"/>
      <c r="I138" s="21"/>
      <c r="J138" s="21"/>
      <c r="K138" s="21"/>
      <c r="L138" s="21"/>
      <c r="M138" s="21"/>
      <c r="N138" s="21"/>
      <c r="O138" s="21"/>
      <c r="P138" s="21"/>
      <c r="Q138" s="21"/>
      <c r="R138" s="21"/>
      <c r="S138" s="21"/>
      <c r="T138" s="21"/>
      <c r="U138" s="21"/>
      <c r="V138" s="21"/>
      <c r="W138" s="24"/>
      <c r="X138" s="24"/>
      <c r="Y138" s="24"/>
      <c r="Z138" s="24"/>
      <c r="AA138" s="24"/>
      <c r="AB138" s="24"/>
      <c r="AC138" s="24"/>
      <c r="AD138" s="24"/>
    </row>
    <row r="139" spans="1:30" ht="13.2">
      <c r="A139" s="55"/>
      <c r="B139" s="20"/>
      <c r="C139" s="21"/>
      <c r="D139" s="21"/>
      <c r="E139" s="21"/>
      <c r="F139" s="21"/>
      <c r="G139" s="21"/>
      <c r="H139" s="21"/>
      <c r="I139" s="21"/>
      <c r="J139" s="21"/>
      <c r="K139" s="21"/>
      <c r="L139" s="21"/>
      <c r="M139" s="21"/>
      <c r="N139" s="21"/>
      <c r="O139" s="21"/>
      <c r="P139" s="21"/>
      <c r="Q139" s="21"/>
      <c r="R139" s="21"/>
      <c r="S139" s="21"/>
      <c r="T139" s="21"/>
      <c r="U139" s="21"/>
      <c r="V139" s="21"/>
      <c r="W139" s="24"/>
      <c r="X139" s="24"/>
      <c r="Y139" s="24"/>
      <c r="Z139" s="24"/>
      <c r="AA139" s="24"/>
      <c r="AB139" s="24"/>
      <c r="AC139" s="24"/>
      <c r="AD139" s="24"/>
    </row>
    <row r="140" spans="1:30" ht="13.2">
      <c r="A140" s="55"/>
      <c r="B140" s="20"/>
      <c r="C140" s="21"/>
      <c r="D140" s="21"/>
      <c r="E140" s="21"/>
      <c r="F140" s="21"/>
      <c r="G140" s="21"/>
      <c r="H140" s="21"/>
      <c r="I140" s="21"/>
      <c r="J140" s="21"/>
      <c r="K140" s="21"/>
      <c r="L140" s="21"/>
      <c r="M140" s="21"/>
      <c r="N140" s="21"/>
      <c r="O140" s="21"/>
      <c r="P140" s="21"/>
      <c r="Q140" s="21"/>
      <c r="R140" s="21"/>
      <c r="S140" s="21"/>
      <c r="T140" s="21"/>
      <c r="U140" s="21"/>
      <c r="V140" s="21"/>
      <c r="W140" s="24"/>
      <c r="X140" s="24"/>
      <c r="Y140" s="24"/>
      <c r="Z140" s="24"/>
      <c r="AA140" s="24"/>
      <c r="AB140" s="24"/>
      <c r="AC140" s="24"/>
      <c r="AD140" s="24"/>
    </row>
    <row r="141" spans="1:30" ht="13.2">
      <c r="A141" s="55"/>
      <c r="B141" s="20"/>
      <c r="C141" s="21"/>
      <c r="D141" s="21"/>
      <c r="E141" s="21"/>
      <c r="F141" s="21"/>
      <c r="G141" s="21"/>
      <c r="H141" s="21"/>
      <c r="I141" s="21"/>
      <c r="J141" s="21"/>
      <c r="K141" s="21"/>
      <c r="L141" s="21"/>
      <c r="M141" s="21"/>
      <c r="N141" s="21"/>
      <c r="O141" s="21"/>
      <c r="P141" s="21"/>
      <c r="Q141" s="21"/>
      <c r="R141" s="21"/>
      <c r="S141" s="21"/>
      <c r="T141" s="21"/>
      <c r="U141" s="21"/>
      <c r="V141" s="21"/>
      <c r="W141" s="24"/>
      <c r="X141" s="24"/>
      <c r="Y141" s="24"/>
      <c r="Z141" s="24"/>
      <c r="AA141" s="24"/>
      <c r="AB141" s="24"/>
      <c r="AC141" s="24"/>
      <c r="AD141" s="24"/>
    </row>
    <row r="142" spans="1:30" ht="13.2">
      <c r="A142" s="55"/>
      <c r="B142" s="20"/>
      <c r="C142" s="21"/>
      <c r="D142" s="21"/>
      <c r="E142" s="21"/>
      <c r="F142" s="21"/>
      <c r="G142" s="21"/>
      <c r="H142" s="21"/>
      <c r="I142" s="21"/>
      <c r="J142" s="21"/>
      <c r="K142" s="21"/>
      <c r="L142" s="21"/>
      <c r="M142" s="21"/>
      <c r="N142" s="21"/>
      <c r="O142" s="21"/>
      <c r="P142" s="21"/>
      <c r="Q142" s="21"/>
      <c r="R142" s="21"/>
      <c r="S142" s="21"/>
      <c r="T142" s="21"/>
      <c r="U142" s="21"/>
      <c r="V142" s="21"/>
      <c r="W142" s="24"/>
      <c r="X142" s="24"/>
      <c r="Y142" s="24"/>
      <c r="Z142" s="24"/>
      <c r="AA142" s="24"/>
      <c r="AB142" s="24"/>
      <c r="AC142" s="24"/>
      <c r="AD142" s="24"/>
    </row>
    <row r="143" spans="1:30" ht="13.2">
      <c r="A143" s="55"/>
      <c r="B143" s="20"/>
      <c r="C143" s="21"/>
      <c r="D143" s="21"/>
      <c r="E143" s="21"/>
      <c r="F143" s="21"/>
      <c r="G143" s="21"/>
      <c r="H143" s="21"/>
      <c r="I143" s="21"/>
      <c r="J143" s="21"/>
      <c r="K143" s="21"/>
      <c r="L143" s="21"/>
      <c r="M143" s="21"/>
      <c r="N143" s="21"/>
      <c r="O143" s="21"/>
      <c r="P143" s="21"/>
      <c r="Q143" s="21"/>
      <c r="R143" s="21"/>
      <c r="S143" s="21"/>
      <c r="T143" s="21"/>
      <c r="U143" s="21"/>
      <c r="V143" s="21"/>
      <c r="W143" s="24"/>
      <c r="X143" s="24"/>
      <c r="Y143" s="24"/>
      <c r="Z143" s="24"/>
      <c r="AA143" s="24"/>
      <c r="AB143" s="24"/>
      <c r="AC143" s="24"/>
      <c r="AD143" s="24"/>
    </row>
    <row r="144" spans="1:30" ht="13.2">
      <c r="A144" s="55"/>
      <c r="B144" s="20"/>
      <c r="C144" s="21"/>
      <c r="D144" s="21"/>
      <c r="E144" s="21"/>
      <c r="F144" s="21"/>
      <c r="G144" s="21"/>
      <c r="H144" s="21"/>
      <c r="I144" s="21"/>
      <c r="J144" s="21"/>
      <c r="K144" s="21"/>
      <c r="L144" s="21"/>
      <c r="M144" s="21"/>
      <c r="N144" s="21"/>
      <c r="O144" s="21"/>
      <c r="P144" s="21"/>
      <c r="Q144" s="21"/>
      <c r="R144" s="21"/>
      <c r="S144" s="21"/>
      <c r="T144" s="21"/>
      <c r="U144" s="21"/>
      <c r="V144" s="21"/>
      <c r="W144" s="24"/>
      <c r="X144" s="24"/>
      <c r="Y144" s="24"/>
      <c r="Z144" s="24"/>
      <c r="AA144" s="24"/>
      <c r="AB144" s="24"/>
      <c r="AC144" s="24"/>
      <c r="AD144" s="24"/>
    </row>
    <row r="145" spans="1:30" ht="13.2">
      <c r="A145" s="55"/>
      <c r="B145" s="20"/>
      <c r="C145" s="21"/>
      <c r="D145" s="21"/>
      <c r="E145" s="21"/>
      <c r="F145" s="21"/>
      <c r="G145" s="21"/>
      <c r="H145" s="21"/>
      <c r="I145" s="21"/>
      <c r="J145" s="21"/>
      <c r="K145" s="21"/>
      <c r="L145" s="21"/>
      <c r="M145" s="21"/>
      <c r="N145" s="21"/>
      <c r="O145" s="21"/>
      <c r="P145" s="21"/>
      <c r="Q145" s="21"/>
      <c r="R145" s="21"/>
      <c r="S145" s="21"/>
      <c r="T145" s="21"/>
      <c r="U145" s="21"/>
      <c r="V145" s="21"/>
      <c r="W145" s="24"/>
      <c r="X145" s="24"/>
      <c r="Y145" s="24"/>
      <c r="Z145" s="24"/>
      <c r="AA145" s="24"/>
      <c r="AB145" s="24"/>
      <c r="AC145" s="24"/>
      <c r="AD145" s="24"/>
    </row>
    <row r="146" spans="1:30" ht="13.2">
      <c r="A146" s="55"/>
      <c r="B146" s="20"/>
      <c r="C146" s="21"/>
      <c r="D146" s="21"/>
      <c r="E146" s="21"/>
      <c r="F146" s="21"/>
      <c r="G146" s="21"/>
      <c r="H146" s="21"/>
      <c r="I146" s="21"/>
      <c r="J146" s="21"/>
      <c r="K146" s="21"/>
      <c r="L146" s="21"/>
      <c r="M146" s="21"/>
      <c r="N146" s="21"/>
      <c r="O146" s="21"/>
      <c r="P146" s="21"/>
      <c r="Q146" s="21"/>
      <c r="R146" s="21"/>
      <c r="S146" s="21"/>
      <c r="T146" s="21"/>
      <c r="U146" s="21"/>
      <c r="V146" s="21"/>
      <c r="W146" s="24"/>
      <c r="X146" s="24"/>
      <c r="Y146" s="24"/>
      <c r="Z146" s="24"/>
      <c r="AA146" s="24"/>
      <c r="AB146" s="24"/>
      <c r="AC146" s="24"/>
      <c r="AD146" s="24"/>
    </row>
    <row r="147" spans="1:30" ht="13.2">
      <c r="A147" s="55"/>
      <c r="B147" s="20"/>
      <c r="C147" s="21"/>
      <c r="D147" s="21"/>
      <c r="E147" s="21"/>
      <c r="F147" s="21"/>
      <c r="G147" s="21"/>
      <c r="H147" s="21"/>
      <c r="I147" s="21"/>
      <c r="J147" s="21"/>
      <c r="K147" s="21"/>
      <c r="L147" s="21"/>
      <c r="M147" s="21"/>
      <c r="N147" s="21"/>
      <c r="O147" s="21"/>
      <c r="P147" s="21"/>
      <c r="Q147" s="21"/>
      <c r="R147" s="21"/>
      <c r="S147" s="21"/>
      <c r="T147" s="21"/>
      <c r="U147" s="21"/>
      <c r="V147" s="21"/>
      <c r="W147" s="24"/>
      <c r="X147" s="24"/>
      <c r="Y147" s="24"/>
      <c r="Z147" s="24"/>
      <c r="AA147" s="24"/>
      <c r="AB147" s="24"/>
      <c r="AC147" s="24"/>
      <c r="AD147" s="24"/>
    </row>
    <row r="148" spans="1:30" ht="13.2">
      <c r="A148" s="55"/>
      <c r="B148" s="20"/>
      <c r="C148" s="21"/>
      <c r="D148" s="21"/>
      <c r="E148" s="21"/>
      <c r="F148" s="21"/>
      <c r="G148" s="21"/>
      <c r="H148" s="21"/>
      <c r="I148" s="21"/>
      <c r="J148" s="21"/>
      <c r="K148" s="21"/>
      <c r="L148" s="21"/>
      <c r="M148" s="21"/>
      <c r="N148" s="21"/>
      <c r="O148" s="21"/>
      <c r="P148" s="21"/>
      <c r="Q148" s="21"/>
      <c r="R148" s="21"/>
      <c r="S148" s="21"/>
      <c r="T148" s="21"/>
      <c r="U148" s="21"/>
      <c r="V148" s="21"/>
      <c r="W148" s="24"/>
      <c r="X148" s="24"/>
      <c r="Y148" s="24"/>
      <c r="Z148" s="24"/>
      <c r="AA148" s="24"/>
      <c r="AB148" s="24"/>
      <c r="AC148" s="24"/>
      <c r="AD148" s="24"/>
    </row>
    <row r="149" spans="1:30" ht="13.2">
      <c r="A149" s="55"/>
      <c r="B149" s="20"/>
      <c r="C149" s="21"/>
      <c r="D149" s="21"/>
      <c r="E149" s="21"/>
      <c r="F149" s="21"/>
      <c r="G149" s="21"/>
      <c r="H149" s="21"/>
      <c r="I149" s="21"/>
      <c r="J149" s="21"/>
      <c r="K149" s="21"/>
      <c r="L149" s="21"/>
      <c r="M149" s="21"/>
      <c r="N149" s="21"/>
      <c r="O149" s="21"/>
      <c r="P149" s="21"/>
      <c r="Q149" s="21"/>
      <c r="R149" s="21"/>
      <c r="S149" s="21"/>
      <c r="T149" s="21"/>
      <c r="U149" s="21"/>
      <c r="V149" s="21"/>
      <c r="W149" s="24"/>
      <c r="X149" s="24"/>
      <c r="Y149" s="24"/>
      <c r="Z149" s="24"/>
      <c r="AA149" s="24"/>
      <c r="AB149" s="24"/>
      <c r="AC149" s="24"/>
      <c r="AD149" s="24"/>
    </row>
    <row r="150" spans="1:30" ht="13.2">
      <c r="A150" s="55"/>
      <c r="B150" s="20"/>
      <c r="C150" s="21"/>
      <c r="D150" s="21"/>
      <c r="E150" s="21"/>
      <c r="F150" s="21"/>
      <c r="G150" s="21"/>
      <c r="H150" s="21"/>
      <c r="I150" s="21"/>
      <c r="J150" s="21"/>
      <c r="K150" s="21"/>
      <c r="L150" s="21"/>
      <c r="M150" s="21"/>
      <c r="N150" s="21"/>
      <c r="O150" s="21"/>
      <c r="P150" s="21"/>
      <c r="Q150" s="21"/>
      <c r="R150" s="21"/>
      <c r="S150" s="21"/>
      <c r="T150" s="21"/>
      <c r="U150" s="21"/>
      <c r="V150" s="21"/>
      <c r="W150" s="24"/>
      <c r="X150" s="24"/>
      <c r="Y150" s="24"/>
      <c r="Z150" s="24"/>
      <c r="AA150" s="24"/>
      <c r="AB150" s="24"/>
      <c r="AC150" s="24"/>
      <c r="AD150" s="24"/>
    </row>
    <row r="151" spans="1:30" ht="13.2">
      <c r="A151" s="55"/>
      <c r="B151" s="20"/>
      <c r="C151" s="21"/>
      <c r="D151" s="21"/>
      <c r="E151" s="21"/>
      <c r="F151" s="21"/>
      <c r="G151" s="21"/>
      <c r="H151" s="21"/>
      <c r="I151" s="21"/>
      <c r="J151" s="21"/>
      <c r="K151" s="21"/>
      <c r="L151" s="21"/>
      <c r="M151" s="21"/>
      <c r="N151" s="21"/>
      <c r="O151" s="21"/>
      <c r="P151" s="21"/>
      <c r="Q151" s="21"/>
      <c r="R151" s="21"/>
      <c r="S151" s="21"/>
      <c r="T151" s="21"/>
      <c r="U151" s="21"/>
      <c r="V151" s="21"/>
      <c r="W151" s="24"/>
      <c r="X151" s="24"/>
      <c r="Y151" s="24"/>
      <c r="Z151" s="24"/>
      <c r="AA151" s="24"/>
      <c r="AB151" s="24"/>
      <c r="AC151" s="24"/>
      <c r="AD151" s="24"/>
    </row>
    <row r="152" spans="1:30" ht="13.2">
      <c r="A152" s="55"/>
      <c r="B152" s="20"/>
      <c r="C152" s="21"/>
      <c r="D152" s="21"/>
      <c r="E152" s="21"/>
      <c r="F152" s="21"/>
      <c r="G152" s="21"/>
      <c r="H152" s="21"/>
      <c r="I152" s="21"/>
      <c r="J152" s="21"/>
      <c r="K152" s="21"/>
      <c r="L152" s="21"/>
      <c r="M152" s="21"/>
      <c r="N152" s="21"/>
      <c r="O152" s="21"/>
      <c r="P152" s="21"/>
      <c r="Q152" s="21"/>
      <c r="R152" s="21"/>
      <c r="S152" s="21"/>
      <c r="T152" s="21"/>
      <c r="U152" s="21"/>
      <c r="V152" s="21"/>
      <c r="W152" s="24"/>
      <c r="X152" s="24"/>
      <c r="Y152" s="24"/>
      <c r="Z152" s="24"/>
      <c r="AA152" s="24"/>
      <c r="AB152" s="24"/>
      <c r="AC152" s="24"/>
      <c r="AD152" s="24"/>
    </row>
    <row r="153" spans="1:30" ht="13.2">
      <c r="A153" s="55"/>
      <c r="B153" s="20"/>
      <c r="C153" s="21"/>
      <c r="D153" s="21"/>
      <c r="E153" s="21"/>
      <c r="F153" s="21"/>
      <c r="G153" s="21"/>
      <c r="H153" s="21"/>
      <c r="I153" s="21"/>
      <c r="J153" s="21"/>
      <c r="K153" s="21"/>
      <c r="L153" s="21"/>
      <c r="M153" s="21"/>
      <c r="N153" s="21"/>
      <c r="O153" s="21"/>
      <c r="P153" s="21"/>
      <c r="Q153" s="21"/>
      <c r="R153" s="21"/>
      <c r="S153" s="21"/>
      <c r="T153" s="21"/>
      <c r="U153" s="21"/>
      <c r="V153" s="21"/>
      <c r="W153" s="24"/>
      <c r="X153" s="24"/>
      <c r="Y153" s="24"/>
      <c r="Z153" s="24"/>
      <c r="AA153" s="24"/>
      <c r="AB153" s="24"/>
      <c r="AC153" s="24"/>
      <c r="AD153" s="24"/>
    </row>
    <row r="154" spans="1:30" ht="13.2">
      <c r="A154" s="55"/>
      <c r="B154" s="20"/>
      <c r="C154" s="21"/>
      <c r="D154" s="21"/>
      <c r="E154" s="21"/>
      <c r="F154" s="21"/>
      <c r="G154" s="21"/>
      <c r="H154" s="21"/>
      <c r="I154" s="21"/>
      <c r="J154" s="21"/>
      <c r="K154" s="21"/>
      <c r="L154" s="21"/>
      <c r="M154" s="21"/>
      <c r="N154" s="21"/>
      <c r="O154" s="21"/>
      <c r="P154" s="21"/>
      <c r="Q154" s="21"/>
      <c r="R154" s="21"/>
      <c r="S154" s="21"/>
      <c r="T154" s="21"/>
      <c r="U154" s="21"/>
      <c r="V154" s="21"/>
      <c r="W154" s="24"/>
      <c r="X154" s="24"/>
      <c r="Y154" s="24"/>
      <c r="Z154" s="24"/>
      <c r="AA154" s="24"/>
      <c r="AB154" s="24"/>
      <c r="AC154" s="24"/>
      <c r="AD154" s="24"/>
    </row>
    <row r="155" spans="1:30" ht="13.2">
      <c r="A155" s="55"/>
      <c r="B155" s="20"/>
      <c r="C155" s="21"/>
      <c r="D155" s="21"/>
      <c r="E155" s="21"/>
      <c r="F155" s="21"/>
      <c r="G155" s="21"/>
      <c r="H155" s="21"/>
      <c r="I155" s="21"/>
      <c r="J155" s="21"/>
      <c r="K155" s="21"/>
      <c r="L155" s="21"/>
      <c r="M155" s="21"/>
      <c r="N155" s="21"/>
      <c r="O155" s="21"/>
      <c r="P155" s="21"/>
      <c r="Q155" s="21"/>
      <c r="R155" s="21"/>
      <c r="S155" s="21"/>
      <c r="T155" s="21"/>
      <c r="U155" s="21"/>
      <c r="V155" s="21"/>
      <c r="W155" s="24"/>
      <c r="X155" s="24"/>
      <c r="Y155" s="24"/>
      <c r="Z155" s="24"/>
      <c r="AA155" s="24"/>
      <c r="AB155" s="24"/>
      <c r="AC155" s="24"/>
      <c r="AD155" s="24"/>
    </row>
    <row r="156" spans="1:30" ht="13.2">
      <c r="A156" s="55"/>
      <c r="B156" s="20"/>
      <c r="C156" s="21"/>
      <c r="D156" s="21"/>
      <c r="E156" s="21"/>
      <c r="F156" s="21"/>
      <c r="G156" s="21"/>
      <c r="H156" s="21"/>
      <c r="I156" s="21"/>
      <c r="J156" s="21"/>
      <c r="K156" s="21"/>
      <c r="L156" s="21"/>
      <c r="M156" s="21"/>
      <c r="N156" s="21"/>
      <c r="O156" s="21"/>
      <c r="P156" s="21"/>
      <c r="Q156" s="21"/>
      <c r="R156" s="21"/>
      <c r="S156" s="21"/>
      <c r="T156" s="21"/>
      <c r="U156" s="21"/>
      <c r="V156" s="21"/>
      <c r="W156" s="24"/>
      <c r="X156" s="24"/>
      <c r="Y156" s="24"/>
      <c r="Z156" s="24"/>
      <c r="AA156" s="24"/>
      <c r="AB156" s="24"/>
      <c r="AC156" s="24"/>
      <c r="AD156" s="24"/>
    </row>
    <row r="157" spans="1:30" ht="13.2">
      <c r="A157" s="55"/>
      <c r="B157" s="20"/>
      <c r="C157" s="21"/>
      <c r="D157" s="21"/>
      <c r="E157" s="21"/>
      <c r="F157" s="21"/>
      <c r="G157" s="21"/>
      <c r="H157" s="21"/>
      <c r="I157" s="21"/>
      <c r="J157" s="21"/>
      <c r="K157" s="21"/>
      <c r="L157" s="21"/>
      <c r="M157" s="21"/>
      <c r="N157" s="21"/>
      <c r="O157" s="21"/>
      <c r="P157" s="21"/>
      <c r="Q157" s="21"/>
      <c r="R157" s="21"/>
      <c r="S157" s="21"/>
      <c r="T157" s="21"/>
      <c r="U157" s="21"/>
      <c r="V157" s="21"/>
      <c r="W157" s="24"/>
      <c r="X157" s="24"/>
      <c r="Y157" s="24"/>
      <c r="Z157" s="24"/>
      <c r="AA157" s="24"/>
      <c r="AB157" s="24"/>
      <c r="AC157" s="24"/>
      <c r="AD157" s="24"/>
    </row>
    <row r="158" spans="1:30" ht="13.2">
      <c r="A158" s="55"/>
      <c r="B158" s="20"/>
      <c r="C158" s="21"/>
      <c r="D158" s="21"/>
      <c r="E158" s="21"/>
      <c r="F158" s="21"/>
      <c r="G158" s="21"/>
      <c r="H158" s="21"/>
      <c r="I158" s="21"/>
      <c r="J158" s="21"/>
      <c r="K158" s="21"/>
      <c r="L158" s="21"/>
      <c r="M158" s="21"/>
      <c r="N158" s="21"/>
      <c r="O158" s="21"/>
      <c r="P158" s="21"/>
      <c r="Q158" s="21"/>
      <c r="R158" s="21"/>
      <c r="S158" s="21"/>
      <c r="T158" s="21"/>
      <c r="U158" s="21"/>
      <c r="V158" s="21"/>
      <c r="W158" s="24"/>
      <c r="X158" s="24"/>
      <c r="Y158" s="24"/>
      <c r="Z158" s="24"/>
      <c r="AA158" s="24"/>
      <c r="AB158" s="24"/>
      <c r="AC158" s="24"/>
      <c r="AD158" s="24"/>
    </row>
    <row r="159" spans="1:30" ht="13.2">
      <c r="A159" s="55"/>
      <c r="B159" s="20"/>
      <c r="C159" s="21"/>
      <c r="D159" s="21"/>
      <c r="E159" s="21"/>
      <c r="F159" s="21"/>
      <c r="G159" s="21"/>
      <c r="H159" s="21"/>
      <c r="I159" s="21"/>
      <c r="J159" s="21"/>
      <c r="K159" s="21"/>
      <c r="L159" s="21"/>
      <c r="M159" s="21"/>
      <c r="N159" s="21"/>
      <c r="O159" s="21"/>
      <c r="P159" s="21"/>
      <c r="Q159" s="21"/>
      <c r="R159" s="21"/>
      <c r="S159" s="21"/>
      <c r="T159" s="21"/>
      <c r="U159" s="21"/>
      <c r="V159" s="21"/>
      <c r="W159" s="24"/>
      <c r="X159" s="24"/>
      <c r="Y159" s="24"/>
      <c r="Z159" s="24"/>
      <c r="AA159" s="24"/>
      <c r="AB159" s="24"/>
      <c r="AC159" s="24"/>
      <c r="AD159" s="24"/>
    </row>
    <row r="160" spans="1:30" ht="13.2">
      <c r="A160" s="55"/>
      <c r="B160" s="20"/>
      <c r="C160" s="21"/>
      <c r="D160" s="21"/>
      <c r="E160" s="21"/>
      <c r="F160" s="21"/>
      <c r="G160" s="21"/>
      <c r="H160" s="21"/>
      <c r="I160" s="21"/>
      <c r="J160" s="21"/>
      <c r="K160" s="21"/>
      <c r="L160" s="21"/>
      <c r="M160" s="21"/>
      <c r="N160" s="21"/>
      <c r="O160" s="21"/>
      <c r="P160" s="21"/>
      <c r="Q160" s="21"/>
      <c r="R160" s="21"/>
      <c r="S160" s="21"/>
      <c r="T160" s="21"/>
      <c r="U160" s="21"/>
      <c r="V160" s="21"/>
      <c r="W160" s="24"/>
      <c r="X160" s="24"/>
      <c r="Y160" s="24"/>
      <c r="Z160" s="24"/>
      <c r="AA160" s="24"/>
      <c r="AB160" s="24"/>
      <c r="AC160" s="24"/>
      <c r="AD160" s="24"/>
    </row>
    <row r="161" spans="1:30" ht="13.2">
      <c r="A161" s="55"/>
      <c r="B161" s="20"/>
      <c r="C161" s="21"/>
      <c r="D161" s="21"/>
      <c r="E161" s="21"/>
      <c r="F161" s="21"/>
      <c r="G161" s="21"/>
      <c r="H161" s="21"/>
      <c r="I161" s="21"/>
      <c r="J161" s="21"/>
      <c r="K161" s="21"/>
      <c r="L161" s="21"/>
      <c r="M161" s="21"/>
      <c r="N161" s="21"/>
      <c r="O161" s="21"/>
      <c r="P161" s="21"/>
      <c r="Q161" s="21"/>
      <c r="R161" s="21"/>
      <c r="S161" s="21"/>
      <c r="T161" s="21"/>
      <c r="U161" s="21"/>
      <c r="V161" s="21"/>
      <c r="W161" s="24"/>
      <c r="X161" s="24"/>
      <c r="Y161" s="24"/>
      <c r="Z161" s="24"/>
      <c r="AA161" s="24"/>
      <c r="AB161" s="24"/>
      <c r="AC161" s="24"/>
      <c r="AD161" s="24"/>
    </row>
    <row r="162" spans="1:30" ht="13.2">
      <c r="A162" s="55"/>
      <c r="B162" s="20"/>
      <c r="C162" s="21"/>
      <c r="D162" s="21"/>
      <c r="E162" s="21"/>
      <c r="F162" s="21"/>
      <c r="G162" s="21"/>
      <c r="H162" s="21"/>
      <c r="I162" s="21"/>
      <c r="J162" s="21"/>
      <c r="K162" s="21"/>
      <c r="L162" s="21"/>
      <c r="M162" s="21"/>
      <c r="N162" s="21"/>
      <c r="O162" s="21"/>
      <c r="P162" s="21"/>
      <c r="Q162" s="21"/>
      <c r="R162" s="21"/>
      <c r="S162" s="21"/>
      <c r="T162" s="21"/>
      <c r="U162" s="21"/>
      <c r="V162" s="21"/>
      <c r="W162" s="24"/>
      <c r="X162" s="24"/>
      <c r="Y162" s="24"/>
      <c r="Z162" s="24"/>
      <c r="AA162" s="24"/>
      <c r="AB162" s="24"/>
      <c r="AC162" s="24"/>
      <c r="AD162" s="24"/>
    </row>
    <row r="163" spans="1:30" ht="13.2">
      <c r="A163" s="55"/>
      <c r="B163" s="20"/>
      <c r="C163" s="21"/>
      <c r="D163" s="21"/>
      <c r="E163" s="21"/>
      <c r="F163" s="21"/>
      <c r="G163" s="21"/>
      <c r="H163" s="21"/>
      <c r="I163" s="21"/>
      <c r="J163" s="21"/>
      <c r="K163" s="21"/>
      <c r="L163" s="21"/>
      <c r="M163" s="21"/>
      <c r="N163" s="21"/>
      <c r="O163" s="21"/>
      <c r="P163" s="21"/>
      <c r="Q163" s="21"/>
      <c r="R163" s="21"/>
      <c r="S163" s="21"/>
      <c r="T163" s="21"/>
      <c r="U163" s="21"/>
      <c r="V163" s="21"/>
      <c r="W163" s="24"/>
      <c r="X163" s="24"/>
      <c r="Y163" s="24"/>
      <c r="Z163" s="24"/>
      <c r="AA163" s="24"/>
      <c r="AB163" s="24"/>
      <c r="AC163" s="24"/>
      <c r="AD163" s="24"/>
    </row>
    <row r="164" spans="1:30" ht="13.2">
      <c r="A164" s="55"/>
      <c r="B164" s="20"/>
      <c r="C164" s="21"/>
      <c r="D164" s="21"/>
      <c r="E164" s="21"/>
      <c r="F164" s="21"/>
      <c r="G164" s="21"/>
      <c r="H164" s="21"/>
      <c r="I164" s="21"/>
      <c r="J164" s="21"/>
      <c r="K164" s="21"/>
      <c r="L164" s="21"/>
      <c r="M164" s="21"/>
      <c r="N164" s="21"/>
      <c r="O164" s="21"/>
      <c r="P164" s="21"/>
      <c r="Q164" s="21"/>
      <c r="R164" s="21"/>
      <c r="S164" s="21"/>
      <c r="T164" s="21"/>
      <c r="U164" s="21"/>
      <c r="V164" s="21"/>
      <c r="W164" s="24"/>
      <c r="X164" s="24"/>
      <c r="Y164" s="24"/>
      <c r="Z164" s="24"/>
      <c r="AA164" s="24"/>
      <c r="AB164" s="24"/>
      <c r="AC164" s="24"/>
      <c r="AD164" s="24"/>
    </row>
    <row r="165" spans="1:30" ht="13.2">
      <c r="A165" s="55"/>
      <c r="B165" s="20"/>
      <c r="C165" s="21"/>
      <c r="D165" s="21"/>
      <c r="E165" s="21"/>
      <c r="F165" s="21"/>
      <c r="G165" s="21"/>
      <c r="H165" s="21"/>
      <c r="I165" s="21"/>
      <c r="J165" s="21"/>
      <c r="K165" s="21"/>
      <c r="L165" s="21"/>
      <c r="M165" s="21"/>
      <c r="N165" s="21"/>
      <c r="O165" s="21"/>
      <c r="P165" s="21"/>
      <c r="Q165" s="21"/>
      <c r="R165" s="21"/>
      <c r="S165" s="21"/>
      <c r="T165" s="21"/>
      <c r="U165" s="21"/>
      <c r="V165" s="21"/>
      <c r="W165" s="24"/>
      <c r="X165" s="24"/>
      <c r="Y165" s="24"/>
      <c r="Z165" s="24"/>
      <c r="AA165" s="24"/>
      <c r="AB165" s="24"/>
      <c r="AC165" s="24"/>
      <c r="AD165" s="24"/>
    </row>
    <row r="166" spans="1:30" ht="13.2">
      <c r="A166" s="55"/>
      <c r="B166" s="20"/>
      <c r="C166" s="21"/>
      <c r="D166" s="21"/>
      <c r="E166" s="21"/>
      <c r="F166" s="21"/>
      <c r="G166" s="21"/>
      <c r="H166" s="21"/>
      <c r="I166" s="21"/>
      <c r="J166" s="21"/>
      <c r="K166" s="21"/>
      <c r="L166" s="21"/>
      <c r="M166" s="21"/>
      <c r="N166" s="21"/>
      <c r="O166" s="21"/>
      <c r="P166" s="21"/>
      <c r="Q166" s="21"/>
      <c r="R166" s="21"/>
      <c r="S166" s="21"/>
      <c r="T166" s="21"/>
      <c r="U166" s="21"/>
      <c r="V166" s="21"/>
      <c r="W166" s="24"/>
      <c r="X166" s="24"/>
      <c r="Y166" s="24"/>
      <c r="Z166" s="24"/>
      <c r="AA166" s="24"/>
      <c r="AB166" s="24"/>
      <c r="AC166" s="24"/>
      <c r="AD166" s="24"/>
    </row>
    <row r="167" spans="1:30" ht="13.2">
      <c r="A167" s="55"/>
      <c r="B167" s="20"/>
      <c r="C167" s="21"/>
      <c r="D167" s="21"/>
      <c r="E167" s="21"/>
      <c r="F167" s="21"/>
      <c r="G167" s="21"/>
      <c r="H167" s="21"/>
      <c r="I167" s="21"/>
      <c r="J167" s="21"/>
      <c r="K167" s="21"/>
      <c r="L167" s="21"/>
      <c r="M167" s="21"/>
      <c r="N167" s="21"/>
      <c r="O167" s="21"/>
      <c r="P167" s="21"/>
      <c r="Q167" s="21"/>
      <c r="R167" s="21"/>
      <c r="S167" s="21"/>
      <c r="T167" s="21"/>
      <c r="U167" s="21"/>
      <c r="V167" s="21"/>
      <c r="W167" s="24"/>
      <c r="X167" s="24"/>
      <c r="Y167" s="24"/>
      <c r="Z167" s="24"/>
      <c r="AA167" s="24"/>
      <c r="AB167" s="24"/>
      <c r="AC167" s="24"/>
      <c r="AD167" s="24"/>
    </row>
    <row r="168" spans="1:30" ht="13.2">
      <c r="A168" s="55"/>
      <c r="B168" s="20"/>
      <c r="C168" s="21"/>
      <c r="D168" s="21"/>
      <c r="E168" s="21"/>
      <c r="F168" s="21"/>
      <c r="G168" s="21"/>
      <c r="H168" s="21"/>
      <c r="I168" s="21"/>
      <c r="J168" s="21"/>
      <c r="K168" s="21"/>
      <c r="L168" s="21"/>
      <c r="M168" s="21"/>
      <c r="N168" s="21"/>
      <c r="O168" s="21"/>
      <c r="P168" s="21"/>
      <c r="Q168" s="21"/>
      <c r="R168" s="21"/>
      <c r="S168" s="21"/>
      <c r="T168" s="21"/>
      <c r="U168" s="21"/>
      <c r="V168" s="21"/>
      <c r="W168" s="24"/>
      <c r="X168" s="24"/>
      <c r="Y168" s="24"/>
      <c r="Z168" s="24"/>
      <c r="AA168" s="24"/>
      <c r="AB168" s="24"/>
      <c r="AC168" s="24"/>
      <c r="AD168" s="24"/>
    </row>
    <row r="169" spans="1:30" ht="13.2">
      <c r="A169" s="55"/>
      <c r="B169" s="20"/>
      <c r="C169" s="21"/>
      <c r="D169" s="21"/>
      <c r="E169" s="21"/>
      <c r="F169" s="21"/>
      <c r="G169" s="21"/>
      <c r="H169" s="21"/>
      <c r="I169" s="21"/>
      <c r="J169" s="21"/>
      <c r="K169" s="21"/>
      <c r="L169" s="21"/>
      <c r="M169" s="21"/>
      <c r="N169" s="21"/>
      <c r="O169" s="21"/>
      <c r="P169" s="21"/>
      <c r="Q169" s="21"/>
      <c r="R169" s="21"/>
      <c r="S169" s="21"/>
      <c r="T169" s="21"/>
      <c r="U169" s="21"/>
      <c r="V169" s="21"/>
      <c r="W169" s="24"/>
      <c r="X169" s="24"/>
      <c r="Y169" s="24"/>
      <c r="Z169" s="24"/>
      <c r="AA169" s="24"/>
      <c r="AB169" s="24"/>
      <c r="AC169" s="24"/>
      <c r="AD169" s="24"/>
    </row>
    <row r="170" spans="1:30" ht="13.2">
      <c r="A170" s="55"/>
      <c r="B170" s="20"/>
      <c r="C170" s="21"/>
      <c r="D170" s="21"/>
      <c r="E170" s="21"/>
      <c r="F170" s="21"/>
      <c r="G170" s="21"/>
      <c r="H170" s="21"/>
      <c r="I170" s="21"/>
      <c r="J170" s="21"/>
      <c r="K170" s="21"/>
      <c r="L170" s="21"/>
      <c r="M170" s="21"/>
      <c r="N170" s="21"/>
      <c r="O170" s="21"/>
      <c r="P170" s="21"/>
      <c r="Q170" s="21"/>
      <c r="R170" s="21"/>
      <c r="S170" s="21"/>
      <c r="T170" s="21"/>
      <c r="U170" s="21"/>
      <c r="V170" s="21"/>
      <c r="W170" s="24"/>
      <c r="X170" s="24"/>
      <c r="Y170" s="24"/>
      <c r="Z170" s="24"/>
      <c r="AA170" s="24"/>
      <c r="AB170" s="24"/>
      <c r="AC170" s="24"/>
      <c r="AD170" s="24"/>
    </row>
    <row r="171" spans="1:30" ht="13.2">
      <c r="A171" s="55"/>
      <c r="B171" s="20"/>
      <c r="C171" s="21"/>
      <c r="D171" s="21"/>
      <c r="E171" s="21"/>
      <c r="F171" s="21"/>
      <c r="G171" s="21"/>
      <c r="H171" s="21"/>
      <c r="I171" s="21"/>
      <c r="J171" s="21"/>
      <c r="K171" s="21"/>
      <c r="L171" s="21"/>
      <c r="M171" s="21"/>
      <c r="N171" s="21"/>
      <c r="O171" s="21"/>
      <c r="P171" s="21"/>
      <c r="Q171" s="21"/>
      <c r="R171" s="21"/>
      <c r="S171" s="21"/>
      <c r="T171" s="21"/>
      <c r="U171" s="21"/>
      <c r="V171" s="21"/>
      <c r="W171" s="24"/>
      <c r="X171" s="24"/>
      <c r="Y171" s="24"/>
      <c r="Z171" s="24"/>
      <c r="AA171" s="24"/>
      <c r="AB171" s="24"/>
      <c r="AC171" s="24"/>
      <c r="AD171" s="24"/>
    </row>
    <row r="172" spans="1:30" ht="13.2">
      <c r="A172" s="55"/>
      <c r="B172" s="20"/>
      <c r="C172" s="21"/>
      <c r="D172" s="21"/>
      <c r="E172" s="21"/>
      <c r="F172" s="21"/>
      <c r="G172" s="21"/>
      <c r="H172" s="21"/>
      <c r="I172" s="21"/>
      <c r="J172" s="21"/>
      <c r="K172" s="21"/>
      <c r="L172" s="21"/>
      <c r="M172" s="21"/>
      <c r="N172" s="21"/>
      <c r="O172" s="21"/>
      <c r="P172" s="21"/>
      <c r="Q172" s="21"/>
      <c r="R172" s="21"/>
      <c r="S172" s="21"/>
      <c r="T172" s="21"/>
      <c r="U172" s="21"/>
      <c r="V172" s="21"/>
      <c r="W172" s="24"/>
      <c r="X172" s="24"/>
      <c r="Y172" s="24"/>
      <c r="Z172" s="24"/>
      <c r="AA172" s="24"/>
      <c r="AB172" s="24"/>
      <c r="AC172" s="24"/>
      <c r="AD172" s="24"/>
    </row>
    <row r="173" spans="1:30" ht="13.2">
      <c r="A173" s="55"/>
      <c r="B173" s="20"/>
      <c r="C173" s="21"/>
      <c r="D173" s="21"/>
      <c r="E173" s="21"/>
      <c r="F173" s="21"/>
      <c r="G173" s="21"/>
      <c r="H173" s="21"/>
      <c r="I173" s="21"/>
      <c r="J173" s="21"/>
      <c r="K173" s="21"/>
      <c r="L173" s="21"/>
      <c r="M173" s="21"/>
      <c r="N173" s="21"/>
      <c r="O173" s="21"/>
      <c r="P173" s="21"/>
      <c r="Q173" s="21"/>
      <c r="R173" s="21"/>
      <c r="S173" s="21"/>
      <c r="T173" s="21"/>
      <c r="U173" s="21"/>
      <c r="V173" s="21"/>
      <c r="W173" s="24"/>
      <c r="X173" s="24"/>
      <c r="Y173" s="24"/>
      <c r="Z173" s="24"/>
      <c r="AA173" s="24"/>
      <c r="AB173" s="24"/>
      <c r="AC173" s="24"/>
      <c r="AD173" s="24"/>
    </row>
    <row r="174" spans="1:30" ht="13.2">
      <c r="A174" s="55"/>
      <c r="B174" s="20"/>
      <c r="C174" s="21"/>
      <c r="D174" s="21"/>
      <c r="E174" s="21"/>
      <c r="F174" s="21"/>
      <c r="G174" s="21"/>
      <c r="H174" s="21"/>
      <c r="I174" s="21"/>
      <c r="J174" s="21"/>
      <c r="K174" s="21"/>
      <c r="L174" s="21"/>
      <c r="M174" s="21"/>
      <c r="N174" s="21"/>
      <c r="O174" s="21"/>
      <c r="P174" s="21"/>
      <c r="Q174" s="21"/>
      <c r="R174" s="21"/>
      <c r="S174" s="21"/>
      <c r="T174" s="21"/>
      <c r="U174" s="21"/>
      <c r="V174" s="21"/>
      <c r="W174" s="24"/>
      <c r="X174" s="24"/>
      <c r="Y174" s="24"/>
      <c r="Z174" s="24"/>
      <c r="AA174" s="24"/>
      <c r="AB174" s="24"/>
      <c r="AC174" s="24"/>
      <c r="AD174" s="24"/>
    </row>
    <row r="175" spans="1:30" ht="13.2">
      <c r="A175" s="55"/>
      <c r="B175" s="20"/>
      <c r="C175" s="21"/>
      <c r="D175" s="21"/>
      <c r="E175" s="21"/>
      <c r="F175" s="21"/>
      <c r="G175" s="21"/>
      <c r="H175" s="21"/>
      <c r="I175" s="21"/>
      <c r="J175" s="21"/>
      <c r="K175" s="21"/>
      <c r="L175" s="21"/>
      <c r="M175" s="21"/>
      <c r="N175" s="21"/>
      <c r="O175" s="21"/>
      <c r="P175" s="21"/>
      <c r="Q175" s="21"/>
      <c r="R175" s="21"/>
      <c r="S175" s="21"/>
      <c r="T175" s="21"/>
      <c r="U175" s="21"/>
      <c r="V175" s="21"/>
      <c r="W175" s="24"/>
      <c r="X175" s="24"/>
      <c r="Y175" s="24"/>
      <c r="Z175" s="24"/>
      <c r="AA175" s="24"/>
      <c r="AB175" s="24"/>
      <c r="AC175" s="24"/>
      <c r="AD175" s="24"/>
    </row>
    <row r="176" spans="1:30" ht="13.2">
      <c r="A176" s="55"/>
      <c r="B176" s="20"/>
      <c r="C176" s="21"/>
      <c r="D176" s="21"/>
      <c r="E176" s="21"/>
      <c r="F176" s="21"/>
      <c r="G176" s="21"/>
      <c r="H176" s="21"/>
      <c r="I176" s="21"/>
      <c r="J176" s="21"/>
      <c r="K176" s="21"/>
      <c r="L176" s="21"/>
      <c r="M176" s="21"/>
      <c r="N176" s="21"/>
      <c r="O176" s="21"/>
      <c r="P176" s="21"/>
      <c r="Q176" s="21"/>
      <c r="R176" s="21"/>
      <c r="S176" s="21"/>
      <c r="T176" s="21"/>
      <c r="U176" s="21"/>
      <c r="V176" s="21"/>
      <c r="W176" s="24"/>
      <c r="X176" s="24"/>
      <c r="Y176" s="24"/>
      <c r="Z176" s="24"/>
      <c r="AA176" s="24"/>
      <c r="AB176" s="24"/>
      <c r="AC176" s="24"/>
      <c r="AD176" s="24"/>
    </row>
    <row r="177" spans="1:30" ht="13.2">
      <c r="A177" s="55"/>
      <c r="B177" s="20"/>
      <c r="C177" s="21"/>
      <c r="D177" s="21"/>
      <c r="E177" s="21"/>
      <c r="F177" s="21"/>
      <c r="G177" s="21"/>
      <c r="H177" s="21"/>
      <c r="I177" s="21"/>
      <c r="J177" s="21"/>
      <c r="K177" s="21"/>
      <c r="L177" s="21"/>
      <c r="M177" s="21"/>
      <c r="N177" s="21"/>
      <c r="O177" s="21"/>
      <c r="P177" s="21"/>
      <c r="Q177" s="21"/>
      <c r="R177" s="21"/>
      <c r="S177" s="21"/>
      <c r="T177" s="21"/>
      <c r="U177" s="21"/>
      <c r="V177" s="21"/>
      <c r="W177" s="24"/>
      <c r="X177" s="24"/>
      <c r="Y177" s="24"/>
      <c r="Z177" s="24"/>
      <c r="AA177" s="24"/>
      <c r="AB177" s="24"/>
      <c r="AC177" s="24"/>
      <c r="AD177" s="24"/>
    </row>
    <row r="178" spans="1:30" ht="13.2">
      <c r="A178" s="55"/>
      <c r="B178" s="20"/>
      <c r="C178" s="21"/>
      <c r="D178" s="21"/>
      <c r="E178" s="21"/>
      <c r="F178" s="21"/>
      <c r="G178" s="21"/>
      <c r="H178" s="21"/>
      <c r="I178" s="21"/>
      <c r="J178" s="21"/>
      <c r="K178" s="21"/>
      <c r="L178" s="21"/>
      <c r="M178" s="21"/>
      <c r="N178" s="21"/>
      <c r="O178" s="21"/>
      <c r="P178" s="21"/>
      <c r="Q178" s="21"/>
      <c r="R178" s="21"/>
      <c r="S178" s="21"/>
      <c r="T178" s="21"/>
      <c r="U178" s="21"/>
      <c r="V178" s="21"/>
      <c r="W178" s="24"/>
      <c r="X178" s="24"/>
      <c r="Y178" s="24"/>
      <c r="Z178" s="24"/>
      <c r="AA178" s="24"/>
      <c r="AB178" s="24"/>
      <c r="AC178" s="24"/>
      <c r="AD178" s="24"/>
    </row>
    <row r="179" spans="1:30" ht="13.2">
      <c r="A179" s="55"/>
      <c r="B179" s="20"/>
      <c r="C179" s="21"/>
      <c r="D179" s="21"/>
      <c r="E179" s="21"/>
      <c r="F179" s="21"/>
      <c r="G179" s="21"/>
      <c r="H179" s="21"/>
      <c r="I179" s="21"/>
      <c r="J179" s="21"/>
      <c r="K179" s="21"/>
      <c r="L179" s="21"/>
      <c r="M179" s="21"/>
      <c r="N179" s="21"/>
      <c r="O179" s="21"/>
      <c r="P179" s="21"/>
      <c r="Q179" s="21"/>
      <c r="R179" s="21"/>
      <c r="S179" s="21"/>
      <c r="T179" s="21"/>
      <c r="U179" s="21"/>
      <c r="V179" s="21"/>
      <c r="W179" s="24"/>
      <c r="X179" s="24"/>
      <c r="Y179" s="24"/>
      <c r="Z179" s="24"/>
      <c r="AA179" s="24"/>
      <c r="AB179" s="24"/>
      <c r="AC179" s="24"/>
      <c r="AD179" s="24"/>
    </row>
    <row r="180" spans="1:30" ht="13.2">
      <c r="A180" s="55"/>
      <c r="B180" s="20"/>
      <c r="C180" s="21"/>
      <c r="D180" s="21"/>
      <c r="E180" s="21"/>
      <c r="F180" s="21"/>
      <c r="G180" s="21"/>
      <c r="H180" s="21"/>
      <c r="I180" s="21"/>
      <c r="J180" s="21"/>
      <c r="K180" s="21"/>
      <c r="L180" s="21"/>
      <c r="M180" s="21"/>
      <c r="N180" s="21"/>
      <c r="O180" s="21"/>
      <c r="P180" s="21"/>
      <c r="Q180" s="21"/>
      <c r="R180" s="21"/>
      <c r="S180" s="21"/>
      <c r="T180" s="21"/>
      <c r="U180" s="21"/>
      <c r="V180" s="21"/>
      <c r="W180" s="24"/>
      <c r="X180" s="24"/>
      <c r="Y180" s="24"/>
      <c r="Z180" s="24"/>
      <c r="AA180" s="24"/>
      <c r="AB180" s="24"/>
      <c r="AC180" s="24"/>
      <c r="AD180" s="24"/>
    </row>
    <row r="181" spans="1:30" ht="13.2">
      <c r="A181" s="55"/>
      <c r="B181" s="20"/>
      <c r="C181" s="21"/>
      <c r="D181" s="21"/>
      <c r="E181" s="21"/>
      <c r="F181" s="21"/>
      <c r="G181" s="21"/>
      <c r="H181" s="21"/>
      <c r="I181" s="21"/>
      <c r="J181" s="21"/>
      <c r="K181" s="21"/>
      <c r="L181" s="21"/>
      <c r="M181" s="21"/>
      <c r="N181" s="21"/>
      <c r="O181" s="21"/>
      <c r="P181" s="21"/>
      <c r="Q181" s="21"/>
      <c r="R181" s="21"/>
      <c r="S181" s="21"/>
      <c r="T181" s="21"/>
      <c r="U181" s="21"/>
      <c r="V181" s="21"/>
      <c r="W181" s="24"/>
      <c r="X181" s="24"/>
      <c r="Y181" s="24"/>
      <c r="Z181" s="24"/>
      <c r="AA181" s="24"/>
      <c r="AB181" s="24"/>
      <c r="AC181" s="24"/>
      <c r="AD181" s="24"/>
    </row>
    <row r="182" spans="1:30" ht="13.2">
      <c r="A182" s="55"/>
      <c r="B182" s="20"/>
      <c r="C182" s="21"/>
      <c r="D182" s="21"/>
      <c r="E182" s="21"/>
      <c r="F182" s="21"/>
      <c r="G182" s="21"/>
      <c r="H182" s="21"/>
      <c r="I182" s="21"/>
      <c r="J182" s="21"/>
      <c r="K182" s="21"/>
      <c r="L182" s="21"/>
      <c r="M182" s="21"/>
      <c r="N182" s="21"/>
      <c r="O182" s="21"/>
      <c r="P182" s="21"/>
      <c r="Q182" s="21"/>
      <c r="R182" s="21"/>
      <c r="S182" s="21"/>
      <c r="T182" s="21"/>
      <c r="U182" s="21"/>
      <c r="V182" s="21"/>
      <c r="W182" s="24"/>
      <c r="X182" s="24"/>
      <c r="Y182" s="24"/>
      <c r="Z182" s="24"/>
      <c r="AA182" s="24"/>
      <c r="AB182" s="24"/>
      <c r="AC182" s="24"/>
      <c r="AD182" s="24"/>
    </row>
    <row r="183" spans="1:30" ht="13.2">
      <c r="A183" s="55"/>
      <c r="B183" s="20"/>
      <c r="C183" s="21"/>
      <c r="D183" s="21"/>
      <c r="E183" s="21"/>
      <c r="F183" s="21"/>
      <c r="G183" s="21"/>
      <c r="H183" s="21"/>
      <c r="I183" s="21"/>
      <c r="J183" s="21"/>
      <c r="K183" s="21"/>
      <c r="L183" s="21"/>
      <c r="M183" s="21"/>
      <c r="N183" s="21"/>
      <c r="O183" s="21"/>
      <c r="P183" s="21"/>
      <c r="Q183" s="21"/>
      <c r="R183" s="21"/>
      <c r="S183" s="21"/>
      <c r="T183" s="21"/>
      <c r="U183" s="21"/>
      <c r="V183" s="21"/>
      <c r="W183" s="24"/>
      <c r="X183" s="24"/>
      <c r="Y183" s="24"/>
      <c r="Z183" s="24"/>
      <c r="AA183" s="24"/>
      <c r="AB183" s="24"/>
      <c r="AC183" s="24"/>
      <c r="AD183" s="24"/>
    </row>
    <row r="184" spans="1:30" ht="13.2">
      <c r="A184" s="55"/>
      <c r="B184" s="20"/>
      <c r="C184" s="21"/>
      <c r="D184" s="21"/>
      <c r="E184" s="21"/>
      <c r="F184" s="21"/>
      <c r="G184" s="21"/>
      <c r="H184" s="21"/>
      <c r="I184" s="21"/>
      <c r="J184" s="21"/>
      <c r="K184" s="21"/>
      <c r="L184" s="21"/>
      <c r="M184" s="21"/>
      <c r="N184" s="21"/>
      <c r="O184" s="21"/>
      <c r="P184" s="21"/>
      <c r="Q184" s="21"/>
      <c r="R184" s="21"/>
      <c r="S184" s="21"/>
      <c r="T184" s="21"/>
      <c r="U184" s="21"/>
      <c r="V184" s="21"/>
      <c r="W184" s="24"/>
      <c r="X184" s="24"/>
      <c r="Y184" s="24"/>
      <c r="Z184" s="24"/>
      <c r="AA184" s="24"/>
      <c r="AB184" s="24"/>
      <c r="AC184" s="24"/>
      <c r="AD184" s="24"/>
    </row>
    <row r="185" spans="1:30" ht="13.2">
      <c r="A185" s="55"/>
      <c r="B185" s="20"/>
      <c r="C185" s="21"/>
      <c r="D185" s="21"/>
      <c r="E185" s="21"/>
      <c r="F185" s="21"/>
      <c r="G185" s="21"/>
      <c r="H185" s="21"/>
      <c r="I185" s="21"/>
      <c r="J185" s="21"/>
      <c r="K185" s="21"/>
      <c r="L185" s="21"/>
      <c r="M185" s="21"/>
      <c r="N185" s="21"/>
      <c r="O185" s="21"/>
      <c r="P185" s="21"/>
      <c r="Q185" s="21"/>
      <c r="R185" s="21"/>
      <c r="S185" s="21"/>
      <c r="T185" s="21"/>
      <c r="U185" s="21"/>
      <c r="V185" s="21"/>
      <c r="W185" s="24"/>
      <c r="X185" s="24"/>
      <c r="Y185" s="24"/>
      <c r="Z185" s="24"/>
      <c r="AA185" s="24"/>
      <c r="AB185" s="24"/>
      <c r="AC185" s="24"/>
      <c r="AD185" s="24"/>
    </row>
    <row r="186" spans="1:30" ht="13.2">
      <c r="A186" s="55"/>
      <c r="B186" s="20"/>
      <c r="C186" s="21"/>
      <c r="D186" s="21"/>
      <c r="E186" s="21"/>
      <c r="F186" s="21"/>
      <c r="G186" s="21"/>
      <c r="H186" s="21"/>
      <c r="I186" s="21"/>
      <c r="J186" s="21"/>
      <c r="K186" s="21"/>
      <c r="L186" s="21"/>
      <c r="M186" s="21"/>
      <c r="N186" s="21"/>
      <c r="O186" s="21"/>
      <c r="P186" s="21"/>
      <c r="Q186" s="21"/>
      <c r="R186" s="21"/>
      <c r="S186" s="21"/>
      <c r="T186" s="21"/>
      <c r="U186" s="21"/>
      <c r="V186" s="21"/>
      <c r="W186" s="24"/>
      <c r="X186" s="24"/>
      <c r="Y186" s="24"/>
      <c r="Z186" s="24"/>
      <c r="AA186" s="24"/>
      <c r="AB186" s="24"/>
      <c r="AC186" s="24"/>
      <c r="AD186" s="24"/>
    </row>
    <row r="187" spans="1:30" ht="13.2">
      <c r="A187" s="55"/>
      <c r="B187" s="20"/>
      <c r="C187" s="21"/>
      <c r="D187" s="21"/>
      <c r="E187" s="21"/>
      <c r="F187" s="21"/>
      <c r="G187" s="21"/>
      <c r="H187" s="21"/>
      <c r="I187" s="21"/>
      <c r="J187" s="21"/>
      <c r="K187" s="21"/>
      <c r="L187" s="21"/>
      <c r="M187" s="21"/>
      <c r="N187" s="21"/>
      <c r="O187" s="21"/>
      <c r="P187" s="21"/>
      <c r="Q187" s="21"/>
      <c r="R187" s="21"/>
      <c r="S187" s="21"/>
      <c r="T187" s="21"/>
      <c r="U187" s="21"/>
      <c r="V187" s="21"/>
      <c r="W187" s="24"/>
      <c r="X187" s="24"/>
      <c r="Y187" s="24"/>
      <c r="Z187" s="24"/>
      <c r="AA187" s="24"/>
      <c r="AB187" s="24"/>
      <c r="AC187" s="24"/>
      <c r="AD187" s="24"/>
    </row>
    <row r="188" spans="1:30" ht="13.2">
      <c r="A188" s="55"/>
      <c r="B188" s="20"/>
      <c r="C188" s="21"/>
      <c r="D188" s="21"/>
      <c r="E188" s="21"/>
      <c r="F188" s="21"/>
      <c r="G188" s="21"/>
      <c r="H188" s="21"/>
      <c r="I188" s="21"/>
      <c r="J188" s="21"/>
      <c r="K188" s="21"/>
      <c r="L188" s="21"/>
      <c r="M188" s="21"/>
      <c r="N188" s="21"/>
      <c r="O188" s="21"/>
      <c r="P188" s="21"/>
      <c r="Q188" s="21"/>
      <c r="R188" s="21"/>
      <c r="S188" s="21"/>
      <c r="T188" s="21"/>
      <c r="U188" s="21"/>
      <c r="V188" s="21"/>
      <c r="W188" s="24"/>
      <c r="X188" s="24"/>
      <c r="Y188" s="24"/>
      <c r="Z188" s="24"/>
      <c r="AA188" s="24"/>
      <c r="AB188" s="24"/>
      <c r="AC188" s="24"/>
      <c r="AD188" s="24"/>
    </row>
    <row r="189" spans="1:30" ht="13.2">
      <c r="A189" s="55"/>
      <c r="B189" s="20"/>
      <c r="C189" s="21"/>
      <c r="D189" s="21"/>
      <c r="E189" s="21"/>
      <c r="F189" s="21"/>
      <c r="G189" s="21"/>
      <c r="H189" s="21"/>
      <c r="I189" s="21"/>
      <c r="J189" s="21"/>
      <c r="K189" s="21"/>
      <c r="L189" s="21"/>
      <c r="M189" s="21"/>
      <c r="N189" s="21"/>
      <c r="O189" s="21"/>
      <c r="P189" s="21"/>
      <c r="Q189" s="21"/>
      <c r="R189" s="21"/>
      <c r="S189" s="21"/>
      <c r="T189" s="21"/>
      <c r="U189" s="21"/>
      <c r="V189" s="21"/>
      <c r="W189" s="24"/>
      <c r="X189" s="24"/>
      <c r="Y189" s="24"/>
      <c r="Z189" s="24"/>
      <c r="AA189" s="24"/>
      <c r="AB189" s="24"/>
      <c r="AC189" s="24"/>
      <c r="AD189" s="24"/>
    </row>
    <row r="190" spans="1:30" ht="13.2">
      <c r="A190" s="55"/>
      <c r="B190" s="20"/>
      <c r="C190" s="21"/>
      <c r="D190" s="21"/>
      <c r="E190" s="21"/>
      <c r="F190" s="21"/>
      <c r="G190" s="21"/>
      <c r="H190" s="21"/>
      <c r="I190" s="21"/>
      <c r="J190" s="21"/>
      <c r="K190" s="21"/>
      <c r="L190" s="21"/>
      <c r="M190" s="21"/>
      <c r="N190" s="21"/>
      <c r="O190" s="21"/>
      <c r="P190" s="21"/>
      <c r="Q190" s="21"/>
      <c r="R190" s="21"/>
      <c r="S190" s="21"/>
      <c r="T190" s="21"/>
      <c r="U190" s="21"/>
      <c r="V190" s="21"/>
      <c r="W190" s="24"/>
      <c r="X190" s="24"/>
      <c r="Y190" s="24"/>
      <c r="Z190" s="24"/>
      <c r="AA190" s="24"/>
      <c r="AB190" s="24"/>
      <c r="AC190" s="24"/>
      <c r="AD190" s="24"/>
    </row>
    <row r="191" spans="1:30" ht="13.2">
      <c r="A191" s="55"/>
      <c r="B191" s="20"/>
      <c r="C191" s="21"/>
      <c r="D191" s="21"/>
      <c r="E191" s="21"/>
      <c r="F191" s="21"/>
      <c r="G191" s="21"/>
      <c r="H191" s="21"/>
      <c r="I191" s="21"/>
      <c r="J191" s="21"/>
      <c r="K191" s="21"/>
      <c r="L191" s="21"/>
      <c r="M191" s="21"/>
      <c r="N191" s="21"/>
      <c r="O191" s="21"/>
      <c r="P191" s="21"/>
      <c r="Q191" s="21"/>
      <c r="R191" s="21"/>
      <c r="S191" s="21"/>
      <c r="T191" s="21"/>
      <c r="U191" s="21"/>
      <c r="V191" s="21"/>
      <c r="W191" s="24"/>
      <c r="X191" s="24"/>
      <c r="Y191" s="24"/>
      <c r="Z191" s="24"/>
      <c r="AA191" s="24"/>
      <c r="AB191" s="24"/>
      <c r="AC191" s="24"/>
      <c r="AD191" s="24"/>
    </row>
    <row r="192" spans="1:30" ht="13.2">
      <c r="A192" s="55"/>
      <c r="B192" s="20"/>
      <c r="C192" s="21"/>
      <c r="D192" s="21"/>
      <c r="E192" s="21"/>
      <c r="F192" s="21"/>
      <c r="G192" s="21"/>
      <c r="H192" s="21"/>
      <c r="I192" s="21"/>
      <c r="J192" s="21"/>
      <c r="K192" s="21"/>
      <c r="L192" s="21"/>
      <c r="M192" s="21"/>
      <c r="N192" s="21"/>
      <c r="O192" s="21"/>
      <c r="P192" s="21"/>
      <c r="Q192" s="21"/>
      <c r="R192" s="21"/>
      <c r="S192" s="21"/>
      <c r="T192" s="21"/>
      <c r="U192" s="21"/>
      <c r="V192" s="21"/>
      <c r="W192" s="24"/>
      <c r="X192" s="24"/>
      <c r="Y192" s="24"/>
      <c r="Z192" s="24"/>
      <c r="AA192" s="24"/>
      <c r="AB192" s="24"/>
      <c r="AC192" s="24"/>
      <c r="AD192" s="24"/>
    </row>
    <row r="193" spans="1:30" ht="13.2">
      <c r="A193" s="55"/>
      <c r="B193" s="20"/>
      <c r="C193" s="21"/>
      <c r="D193" s="21"/>
      <c r="E193" s="21"/>
      <c r="F193" s="21"/>
      <c r="G193" s="21"/>
      <c r="H193" s="21"/>
      <c r="I193" s="21"/>
      <c r="J193" s="21"/>
      <c r="K193" s="21"/>
      <c r="L193" s="21"/>
      <c r="M193" s="21"/>
      <c r="N193" s="21"/>
      <c r="O193" s="21"/>
      <c r="P193" s="21"/>
      <c r="Q193" s="21"/>
      <c r="R193" s="21"/>
      <c r="S193" s="21"/>
      <c r="T193" s="21"/>
      <c r="U193" s="21"/>
      <c r="V193" s="21"/>
      <c r="W193" s="24"/>
      <c r="X193" s="24"/>
      <c r="Y193" s="24"/>
      <c r="Z193" s="24"/>
      <c r="AA193" s="24"/>
      <c r="AB193" s="24"/>
      <c r="AC193" s="24"/>
      <c r="AD193" s="24"/>
    </row>
    <row r="194" spans="1:30" ht="13.2">
      <c r="A194" s="55"/>
      <c r="B194" s="20"/>
      <c r="C194" s="21"/>
      <c r="D194" s="21"/>
      <c r="E194" s="21"/>
      <c r="F194" s="21"/>
      <c r="G194" s="21"/>
      <c r="H194" s="21"/>
      <c r="I194" s="21"/>
      <c r="J194" s="21"/>
      <c r="K194" s="21"/>
      <c r="L194" s="21"/>
      <c r="M194" s="21"/>
      <c r="N194" s="21"/>
      <c r="O194" s="21"/>
      <c r="P194" s="21"/>
      <c r="Q194" s="21"/>
      <c r="R194" s="21"/>
      <c r="S194" s="21"/>
      <c r="T194" s="21"/>
      <c r="U194" s="21"/>
      <c r="V194" s="21"/>
      <c r="W194" s="24"/>
      <c r="X194" s="24"/>
      <c r="Y194" s="24"/>
      <c r="Z194" s="24"/>
      <c r="AA194" s="24"/>
      <c r="AB194" s="24"/>
      <c r="AC194" s="24"/>
      <c r="AD194" s="24"/>
    </row>
    <row r="195" spans="1:30" ht="13.2">
      <c r="A195" s="55"/>
      <c r="B195" s="20"/>
      <c r="C195" s="21"/>
      <c r="D195" s="21"/>
      <c r="E195" s="21"/>
      <c r="F195" s="21"/>
      <c r="G195" s="21"/>
      <c r="H195" s="21"/>
      <c r="I195" s="21"/>
      <c r="J195" s="21"/>
      <c r="K195" s="21"/>
      <c r="L195" s="21"/>
      <c r="M195" s="21"/>
      <c r="N195" s="21"/>
      <c r="O195" s="21"/>
      <c r="P195" s="21"/>
      <c r="Q195" s="21"/>
      <c r="R195" s="21"/>
      <c r="S195" s="21"/>
      <c r="T195" s="21"/>
      <c r="U195" s="21"/>
      <c r="V195" s="21"/>
      <c r="W195" s="24"/>
      <c r="X195" s="24"/>
      <c r="Y195" s="24"/>
      <c r="Z195" s="24"/>
      <c r="AA195" s="24"/>
      <c r="AB195" s="24"/>
      <c r="AC195" s="24"/>
      <c r="AD195" s="24"/>
    </row>
    <row r="196" spans="1:30" ht="13.2">
      <c r="A196" s="55"/>
      <c r="B196" s="20"/>
      <c r="C196" s="21"/>
      <c r="D196" s="21"/>
      <c r="E196" s="21"/>
      <c r="F196" s="21"/>
      <c r="G196" s="21"/>
      <c r="H196" s="21"/>
      <c r="I196" s="21"/>
      <c r="J196" s="21"/>
      <c r="K196" s="21"/>
      <c r="L196" s="21"/>
      <c r="M196" s="21"/>
      <c r="N196" s="21"/>
      <c r="O196" s="21"/>
      <c r="P196" s="21"/>
      <c r="Q196" s="21"/>
      <c r="R196" s="21"/>
      <c r="S196" s="21"/>
      <c r="T196" s="21"/>
      <c r="U196" s="21"/>
      <c r="V196" s="21"/>
      <c r="W196" s="24"/>
      <c r="X196" s="24"/>
      <c r="Y196" s="24"/>
      <c r="Z196" s="24"/>
      <c r="AA196" s="24"/>
      <c r="AB196" s="24"/>
      <c r="AC196" s="24"/>
      <c r="AD196" s="24"/>
    </row>
    <row r="197" spans="1:30" ht="13.2">
      <c r="A197" s="55"/>
      <c r="B197" s="20"/>
      <c r="C197" s="21"/>
      <c r="D197" s="21"/>
      <c r="E197" s="21"/>
      <c r="F197" s="21"/>
      <c r="G197" s="21"/>
      <c r="H197" s="21"/>
      <c r="I197" s="21"/>
      <c r="J197" s="21"/>
      <c r="K197" s="21"/>
      <c r="L197" s="21"/>
      <c r="M197" s="21"/>
      <c r="N197" s="21"/>
      <c r="O197" s="21"/>
      <c r="P197" s="21"/>
      <c r="Q197" s="21"/>
      <c r="R197" s="21"/>
      <c r="S197" s="21"/>
      <c r="T197" s="21"/>
      <c r="U197" s="21"/>
      <c r="V197" s="21"/>
      <c r="W197" s="24"/>
      <c r="X197" s="24"/>
      <c r="Y197" s="24"/>
      <c r="Z197" s="24"/>
      <c r="AA197" s="24"/>
      <c r="AB197" s="24"/>
      <c r="AC197" s="24"/>
      <c r="AD197" s="24"/>
    </row>
    <row r="198" spans="1:30" ht="13.2">
      <c r="A198" s="55"/>
      <c r="B198" s="20"/>
      <c r="C198" s="21"/>
      <c r="D198" s="21"/>
      <c r="E198" s="21"/>
      <c r="F198" s="21"/>
      <c r="G198" s="21"/>
      <c r="H198" s="21"/>
      <c r="I198" s="21"/>
      <c r="J198" s="21"/>
      <c r="K198" s="21"/>
      <c r="L198" s="21"/>
      <c r="M198" s="21"/>
      <c r="N198" s="21"/>
      <c r="O198" s="21"/>
      <c r="P198" s="21"/>
      <c r="Q198" s="21"/>
      <c r="R198" s="21"/>
      <c r="S198" s="21"/>
      <c r="T198" s="21"/>
      <c r="U198" s="21"/>
      <c r="V198" s="21"/>
      <c r="W198" s="24"/>
      <c r="X198" s="24"/>
      <c r="Y198" s="24"/>
      <c r="Z198" s="24"/>
      <c r="AA198" s="24"/>
      <c r="AB198" s="24"/>
      <c r="AC198" s="24"/>
      <c r="AD198" s="24"/>
    </row>
    <row r="199" spans="1:30" ht="13.2">
      <c r="A199" s="55"/>
      <c r="B199" s="20"/>
      <c r="C199" s="21"/>
      <c r="D199" s="21"/>
      <c r="E199" s="21"/>
      <c r="F199" s="21"/>
      <c r="G199" s="21"/>
      <c r="H199" s="21"/>
      <c r="I199" s="21"/>
      <c r="J199" s="21"/>
      <c r="K199" s="21"/>
      <c r="L199" s="21"/>
      <c r="M199" s="21"/>
      <c r="N199" s="21"/>
      <c r="O199" s="21"/>
      <c r="P199" s="21"/>
      <c r="Q199" s="21"/>
      <c r="R199" s="21"/>
      <c r="S199" s="21"/>
      <c r="T199" s="21"/>
      <c r="U199" s="21"/>
      <c r="V199" s="21"/>
      <c r="W199" s="24"/>
      <c r="X199" s="24"/>
      <c r="Y199" s="24"/>
      <c r="Z199" s="24"/>
      <c r="AA199" s="24"/>
      <c r="AB199" s="24"/>
      <c r="AC199" s="24"/>
      <c r="AD199" s="24"/>
    </row>
    <row r="200" spans="1:30" ht="13.2">
      <c r="A200" s="55"/>
      <c r="B200" s="20"/>
      <c r="C200" s="21"/>
      <c r="D200" s="21"/>
      <c r="E200" s="21"/>
      <c r="F200" s="21"/>
      <c r="G200" s="21"/>
      <c r="H200" s="21"/>
      <c r="I200" s="21"/>
      <c r="J200" s="21"/>
      <c r="K200" s="21"/>
      <c r="L200" s="21"/>
      <c r="M200" s="21"/>
      <c r="N200" s="21"/>
      <c r="O200" s="21"/>
      <c r="P200" s="21"/>
      <c r="Q200" s="21"/>
      <c r="R200" s="21"/>
      <c r="S200" s="21"/>
      <c r="T200" s="21"/>
      <c r="U200" s="21"/>
      <c r="V200" s="21"/>
      <c r="W200" s="24"/>
      <c r="X200" s="24"/>
      <c r="Y200" s="24"/>
      <c r="Z200" s="24"/>
      <c r="AA200" s="24"/>
      <c r="AB200" s="24"/>
      <c r="AC200" s="24"/>
      <c r="AD200" s="24"/>
    </row>
    <row r="201" spans="1:30" ht="13.2">
      <c r="A201" s="55"/>
      <c r="B201" s="20"/>
      <c r="C201" s="21"/>
      <c r="D201" s="21"/>
      <c r="E201" s="21"/>
      <c r="F201" s="21"/>
      <c r="G201" s="21"/>
      <c r="H201" s="21"/>
      <c r="I201" s="21"/>
      <c r="J201" s="21"/>
      <c r="K201" s="21"/>
      <c r="L201" s="21"/>
      <c r="M201" s="21"/>
      <c r="N201" s="21"/>
      <c r="O201" s="21"/>
      <c r="P201" s="21"/>
      <c r="Q201" s="21"/>
      <c r="R201" s="21"/>
      <c r="S201" s="21"/>
      <c r="T201" s="21"/>
      <c r="U201" s="21"/>
      <c r="V201" s="21"/>
      <c r="W201" s="24"/>
      <c r="X201" s="24"/>
      <c r="Y201" s="24"/>
      <c r="Z201" s="24"/>
      <c r="AA201" s="24"/>
      <c r="AB201" s="24"/>
      <c r="AC201" s="24"/>
      <c r="AD201" s="24"/>
    </row>
    <row r="202" spans="1:30" ht="13.2">
      <c r="A202" s="55"/>
      <c r="B202" s="20"/>
      <c r="C202" s="21"/>
      <c r="D202" s="21"/>
      <c r="E202" s="21"/>
      <c r="F202" s="21"/>
      <c r="G202" s="21"/>
      <c r="H202" s="21"/>
      <c r="I202" s="21"/>
      <c r="J202" s="21"/>
      <c r="K202" s="21"/>
      <c r="L202" s="21"/>
      <c r="M202" s="21"/>
      <c r="N202" s="21"/>
      <c r="O202" s="21"/>
      <c r="P202" s="21"/>
      <c r="Q202" s="21"/>
      <c r="R202" s="21"/>
      <c r="S202" s="21"/>
      <c r="T202" s="21"/>
      <c r="U202" s="21"/>
      <c r="V202" s="21"/>
      <c r="W202" s="24"/>
      <c r="X202" s="24"/>
      <c r="Y202" s="24"/>
      <c r="Z202" s="24"/>
      <c r="AA202" s="24"/>
      <c r="AB202" s="24"/>
      <c r="AC202" s="24"/>
      <c r="AD202" s="24"/>
    </row>
    <row r="203" spans="1:30" ht="13.2">
      <c r="A203" s="55"/>
      <c r="B203" s="20"/>
      <c r="C203" s="21"/>
      <c r="D203" s="21"/>
      <c r="E203" s="21"/>
      <c r="F203" s="21"/>
      <c r="G203" s="21"/>
      <c r="H203" s="21"/>
      <c r="I203" s="21"/>
      <c r="J203" s="21"/>
      <c r="K203" s="21"/>
      <c r="L203" s="21"/>
      <c r="M203" s="21"/>
      <c r="N203" s="21"/>
      <c r="O203" s="21"/>
      <c r="P203" s="21"/>
      <c r="Q203" s="21"/>
      <c r="R203" s="21"/>
      <c r="S203" s="21"/>
      <c r="T203" s="21"/>
      <c r="U203" s="21"/>
      <c r="V203" s="21"/>
      <c r="W203" s="24"/>
      <c r="X203" s="24"/>
      <c r="Y203" s="24"/>
      <c r="Z203" s="24"/>
      <c r="AA203" s="24"/>
      <c r="AB203" s="24"/>
      <c r="AC203" s="24"/>
      <c r="AD203" s="24"/>
    </row>
    <row r="204" spans="1:30" ht="13.2">
      <c r="A204" s="55"/>
      <c r="B204" s="20"/>
      <c r="C204" s="21"/>
      <c r="D204" s="21"/>
      <c r="E204" s="21"/>
      <c r="F204" s="21"/>
      <c r="G204" s="21"/>
      <c r="H204" s="21"/>
      <c r="I204" s="21"/>
      <c r="J204" s="21"/>
      <c r="K204" s="21"/>
      <c r="L204" s="21"/>
      <c r="M204" s="21"/>
      <c r="N204" s="21"/>
      <c r="O204" s="21"/>
      <c r="P204" s="21"/>
      <c r="Q204" s="21"/>
      <c r="R204" s="21"/>
      <c r="S204" s="21"/>
      <c r="T204" s="21"/>
      <c r="U204" s="21"/>
      <c r="V204" s="21"/>
      <c r="W204" s="24"/>
      <c r="X204" s="24"/>
      <c r="Y204" s="24"/>
      <c r="Z204" s="24"/>
      <c r="AA204" s="24"/>
      <c r="AB204" s="24"/>
      <c r="AC204" s="24"/>
      <c r="AD204" s="24"/>
    </row>
    <row r="205" spans="1:30" ht="13.2">
      <c r="A205" s="55"/>
      <c r="B205" s="20"/>
      <c r="C205" s="21"/>
      <c r="D205" s="21"/>
      <c r="E205" s="21"/>
      <c r="F205" s="21"/>
      <c r="G205" s="21"/>
      <c r="H205" s="21"/>
      <c r="I205" s="21"/>
      <c r="J205" s="21"/>
      <c r="K205" s="21"/>
      <c r="L205" s="21"/>
      <c r="M205" s="21"/>
      <c r="N205" s="21"/>
      <c r="O205" s="21"/>
      <c r="P205" s="21"/>
      <c r="Q205" s="21"/>
      <c r="R205" s="21"/>
      <c r="S205" s="21"/>
      <c r="T205" s="21"/>
      <c r="U205" s="21"/>
      <c r="V205" s="21"/>
      <c r="W205" s="24"/>
      <c r="X205" s="24"/>
      <c r="Y205" s="24"/>
      <c r="Z205" s="24"/>
      <c r="AA205" s="24"/>
      <c r="AB205" s="24"/>
      <c r="AC205" s="24"/>
      <c r="AD205" s="24"/>
    </row>
    <row r="206" spans="1:30" ht="13.2">
      <c r="A206" s="55"/>
      <c r="B206" s="20"/>
      <c r="C206" s="21"/>
      <c r="D206" s="21"/>
      <c r="E206" s="21"/>
      <c r="F206" s="21"/>
      <c r="G206" s="21"/>
      <c r="H206" s="21"/>
      <c r="I206" s="21"/>
      <c r="J206" s="21"/>
      <c r="K206" s="21"/>
      <c r="L206" s="21"/>
      <c r="M206" s="21"/>
      <c r="N206" s="21"/>
      <c r="O206" s="21"/>
      <c r="P206" s="21"/>
      <c r="Q206" s="21"/>
      <c r="R206" s="21"/>
      <c r="S206" s="21"/>
      <c r="T206" s="21"/>
      <c r="U206" s="21"/>
      <c r="V206" s="21"/>
      <c r="W206" s="24"/>
      <c r="X206" s="24"/>
      <c r="Y206" s="24"/>
      <c r="Z206" s="24"/>
      <c r="AA206" s="24"/>
      <c r="AB206" s="24"/>
      <c r="AC206" s="24"/>
      <c r="AD206" s="24"/>
    </row>
    <row r="207" spans="1:30" ht="13.2">
      <c r="A207" s="55"/>
      <c r="B207" s="20"/>
      <c r="C207" s="21"/>
      <c r="D207" s="21"/>
      <c r="E207" s="21"/>
      <c r="F207" s="21"/>
      <c r="G207" s="21"/>
      <c r="H207" s="21"/>
      <c r="I207" s="21"/>
      <c r="J207" s="21"/>
      <c r="K207" s="21"/>
      <c r="L207" s="21"/>
      <c r="M207" s="21"/>
      <c r="N207" s="21"/>
      <c r="O207" s="21"/>
      <c r="P207" s="21"/>
      <c r="Q207" s="21"/>
      <c r="R207" s="21"/>
      <c r="S207" s="21"/>
      <c r="T207" s="21"/>
      <c r="U207" s="21"/>
      <c r="V207" s="21"/>
      <c r="W207" s="24"/>
      <c r="X207" s="24"/>
      <c r="Y207" s="24"/>
      <c r="Z207" s="24"/>
      <c r="AA207" s="24"/>
      <c r="AB207" s="24"/>
      <c r="AC207" s="24"/>
      <c r="AD207" s="24"/>
    </row>
    <row r="208" spans="1:30" ht="13.2">
      <c r="A208" s="55"/>
      <c r="B208" s="20"/>
      <c r="C208" s="21"/>
      <c r="D208" s="21"/>
      <c r="E208" s="21"/>
      <c r="F208" s="21"/>
      <c r="G208" s="21"/>
      <c r="H208" s="21"/>
      <c r="I208" s="21"/>
      <c r="J208" s="21"/>
      <c r="K208" s="21"/>
      <c r="L208" s="21"/>
      <c r="M208" s="21"/>
      <c r="N208" s="21"/>
      <c r="O208" s="21"/>
      <c r="P208" s="21"/>
      <c r="Q208" s="21"/>
      <c r="R208" s="21"/>
      <c r="S208" s="21"/>
      <c r="T208" s="21"/>
      <c r="U208" s="21"/>
      <c r="V208" s="21"/>
      <c r="W208" s="24"/>
      <c r="X208" s="24"/>
      <c r="Y208" s="24"/>
      <c r="Z208" s="24"/>
      <c r="AA208" s="24"/>
      <c r="AB208" s="24"/>
      <c r="AC208" s="24"/>
      <c r="AD208" s="24"/>
    </row>
    <row r="209" spans="1:30" ht="13.2">
      <c r="A209" s="55"/>
      <c r="B209" s="20"/>
      <c r="C209" s="21"/>
      <c r="D209" s="21"/>
      <c r="E209" s="21"/>
      <c r="F209" s="21"/>
      <c r="G209" s="21"/>
      <c r="H209" s="21"/>
      <c r="I209" s="21"/>
      <c r="J209" s="21"/>
      <c r="K209" s="21"/>
      <c r="L209" s="21"/>
      <c r="M209" s="21"/>
      <c r="N209" s="21"/>
      <c r="O209" s="21"/>
      <c r="P209" s="21"/>
      <c r="Q209" s="21"/>
      <c r="R209" s="21"/>
      <c r="S209" s="21"/>
      <c r="T209" s="21"/>
      <c r="U209" s="21"/>
      <c r="V209" s="21"/>
      <c r="W209" s="24"/>
      <c r="X209" s="24"/>
      <c r="Y209" s="24"/>
      <c r="Z209" s="24"/>
      <c r="AA209" s="24"/>
      <c r="AB209" s="24"/>
      <c r="AC209" s="24"/>
      <c r="AD209" s="24"/>
    </row>
    <row r="210" spans="1:30" ht="13.2">
      <c r="A210" s="55"/>
      <c r="B210" s="20"/>
      <c r="C210" s="21"/>
      <c r="D210" s="21"/>
      <c r="E210" s="21"/>
      <c r="F210" s="21"/>
      <c r="G210" s="21"/>
      <c r="H210" s="21"/>
      <c r="I210" s="21"/>
      <c r="J210" s="21"/>
      <c r="K210" s="21"/>
      <c r="L210" s="21"/>
      <c r="M210" s="21"/>
      <c r="N210" s="21"/>
      <c r="O210" s="21"/>
      <c r="P210" s="21"/>
      <c r="Q210" s="21"/>
      <c r="R210" s="21"/>
      <c r="S210" s="21"/>
      <c r="T210" s="21"/>
      <c r="U210" s="21"/>
      <c r="V210" s="21"/>
      <c r="W210" s="24"/>
      <c r="X210" s="24"/>
      <c r="Y210" s="24"/>
      <c r="Z210" s="24"/>
      <c r="AA210" s="24"/>
      <c r="AB210" s="24"/>
      <c r="AC210" s="24"/>
      <c r="AD210" s="24"/>
    </row>
    <row r="211" spans="1:30" ht="13.2">
      <c r="A211" s="55"/>
      <c r="B211" s="20"/>
      <c r="C211" s="21"/>
      <c r="D211" s="21"/>
      <c r="E211" s="21"/>
      <c r="F211" s="21"/>
      <c r="G211" s="21"/>
      <c r="H211" s="21"/>
      <c r="I211" s="21"/>
      <c r="J211" s="21"/>
      <c r="K211" s="21"/>
      <c r="L211" s="21"/>
      <c r="M211" s="21"/>
      <c r="N211" s="21"/>
      <c r="O211" s="21"/>
      <c r="P211" s="21"/>
      <c r="Q211" s="21"/>
      <c r="R211" s="21"/>
      <c r="S211" s="21"/>
      <c r="T211" s="21"/>
      <c r="U211" s="21"/>
      <c r="V211" s="21"/>
      <c r="W211" s="24"/>
      <c r="X211" s="24"/>
      <c r="Y211" s="24"/>
      <c r="Z211" s="24"/>
      <c r="AA211" s="24"/>
      <c r="AB211" s="24"/>
      <c r="AC211" s="24"/>
      <c r="AD211" s="24"/>
    </row>
    <row r="212" spans="1:30" ht="13.2">
      <c r="A212" s="55"/>
      <c r="B212" s="20"/>
      <c r="C212" s="21"/>
      <c r="D212" s="21"/>
      <c r="E212" s="21"/>
      <c r="F212" s="21"/>
      <c r="G212" s="21"/>
      <c r="H212" s="21"/>
      <c r="I212" s="21"/>
      <c r="J212" s="21"/>
      <c r="K212" s="21"/>
      <c r="L212" s="21"/>
      <c r="M212" s="21"/>
      <c r="N212" s="21"/>
      <c r="O212" s="21"/>
      <c r="P212" s="21"/>
      <c r="Q212" s="21"/>
      <c r="R212" s="21"/>
      <c r="S212" s="21"/>
      <c r="T212" s="21"/>
      <c r="U212" s="21"/>
      <c r="V212" s="21"/>
      <c r="W212" s="24"/>
      <c r="X212" s="24"/>
      <c r="Y212" s="24"/>
      <c r="Z212" s="24"/>
      <c r="AA212" s="24"/>
      <c r="AB212" s="24"/>
      <c r="AC212" s="24"/>
      <c r="AD212" s="24"/>
    </row>
    <row r="213" spans="1:30" ht="13.2">
      <c r="A213" s="55"/>
      <c r="B213" s="20"/>
      <c r="C213" s="21"/>
      <c r="D213" s="21"/>
      <c r="E213" s="21"/>
      <c r="F213" s="21"/>
      <c r="G213" s="21"/>
      <c r="H213" s="21"/>
      <c r="I213" s="21"/>
      <c r="J213" s="21"/>
      <c r="K213" s="21"/>
      <c r="L213" s="21"/>
      <c r="M213" s="21"/>
      <c r="N213" s="21"/>
      <c r="O213" s="21"/>
      <c r="P213" s="21"/>
      <c r="Q213" s="21"/>
      <c r="R213" s="21"/>
      <c r="S213" s="21"/>
      <c r="T213" s="21"/>
      <c r="U213" s="21"/>
      <c r="V213" s="21"/>
      <c r="W213" s="24"/>
      <c r="X213" s="24"/>
      <c r="Y213" s="24"/>
      <c r="Z213" s="24"/>
      <c r="AA213" s="24"/>
      <c r="AB213" s="24"/>
      <c r="AC213" s="24"/>
      <c r="AD213" s="24"/>
    </row>
    <row r="214" spans="1:30" ht="13.2">
      <c r="A214" s="55"/>
      <c r="B214" s="20"/>
      <c r="C214" s="21"/>
      <c r="D214" s="21"/>
      <c r="E214" s="21"/>
      <c r="F214" s="21"/>
      <c r="G214" s="21"/>
      <c r="H214" s="21"/>
      <c r="I214" s="21"/>
      <c r="J214" s="21"/>
      <c r="K214" s="21"/>
      <c r="L214" s="21"/>
      <c r="M214" s="21"/>
      <c r="N214" s="21"/>
      <c r="O214" s="21"/>
      <c r="P214" s="21"/>
      <c r="Q214" s="21"/>
      <c r="R214" s="21"/>
      <c r="S214" s="21"/>
      <c r="T214" s="21"/>
      <c r="U214" s="21"/>
      <c r="V214" s="21"/>
      <c r="W214" s="24"/>
      <c r="X214" s="24"/>
      <c r="Y214" s="24"/>
      <c r="Z214" s="24"/>
      <c r="AA214" s="24"/>
      <c r="AB214" s="24"/>
      <c r="AC214" s="24"/>
      <c r="AD214" s="24"/>
    </row>
    <row r="215" spans="1:30" ht="13.2">
      <c r="A215" s="55"/>
      <c r="B215" s="20"/>
      <c r="C215" s="21"/>
      <c r="D215" s="21"/>
      <c r="E215" s="21"/>
      <c r="F215" s="21"/>
      <c r="G215" s="21"/>
      <c r="H215" s="21"/>
      <c r="I215" s="21"/>
      <c r="J215" s="21"/>
      <c r="K215" s="21"/>
      <c r="L215" s="21"/>
      <c r="M215" s="21"/>
      <c r="N215" s="21"/>
      <c r="O215" s="21"/>
      <c r="P215" s="21"/>
      <c r="Q215" s="21"/>
      <c r="R215" s="21"/>
      <c r="S215" s="21"/>
      <c r="T215" s="21"/>
      <c r="U215" s="21"/>
      <c r="V215" s="21"/>
      <c r="W215" s="24"/>
      <c r="X215" s="24"/>
      <c r="Y215" s="24"/>
      <c r="Z215" s="24"/>
      <c r="AA215" s="24"/>
      <c r="AB215" s="24"/>
      <c r="AC215" s="24"/>
      <c r="AD215" s="24"/>
    </row>
    <row r="216" spans="1:30" ht="13.2">
      <c r="A216" s="55"/>
      <c r="B216" s="20"/>
      <c r="C216" s="21"/>
      <c r="D216" s="21"/>
      <c r="E216" s="21"/>
      <c r="F216" s="21"/>
      <c r="G216" s="21"/>
      <c r="H216" s="21"/>
      <c r="I216" s="21"/>
      <c r="J216" s="21"/>
      <c r="K216" s="21"/>
      <c r="L216" s="21"/>
      <c r="M216" s="21"/>
      <c r="N216" s="21"/>
      <c r="O216" s="21"/>
      <c r="P216" s="21"/>
      <c r="Q216" s="21"/>
      <c r="R216" s="21"/>
      <c r="S216" s="21"/>
      <c r="T216" s="21"/>
      <c r="U216" s="21"/>
      <c r="V216" s="21"/>
      <c r="W216" s="24"/>
      <c r="X216" s="24"/>
      <c r="Y216" s="24"/>
      <c r="Z216" s="24"/>
      <c r="AA216" s="24"/>
      <c r="AB216" s="24"/>
      <c r="AC216" s="24"/>
      <c r="AD216" s="24"/>
    </row>
    <row r="217" spans="1:30" ht="13.2">
      <c r="A217" s="55"/>
      <c r="B217" s="20"/>
      <c r="C217" s="21"/>
      <c r="D217" s="21"/>
      <c r="E217" s="21"/>
      <c r="F217" s="21"/>
      <c r="G217" s="21"/>
      <c r="H217" s="21"/>
      <c r="I217" s="21"/>
      <c r="J217" s="21"/>
      <c r="K217" s="21"/>
      <c r="L217" s="21"/>
      <c r="M217" s="21"/>
      <c r="N217" s="21"/>
      <c r="O217" s="21"/>
      <c r="P217" s="21"/>
      <c r="Q217" s="21"/>
      <c r="R217" s="21"/>
      <c r="S217" s="21"/>
      <c r="T217" s="21"/>
      <c r="U217" s="21"/>
      <c r="V217" s="21"/>
      <c r="W217" s="24"/>
      <c r="X217" s="24"/>
      <c r="Y217" s="24"/>
      <c r="Z217" s="24"/>
      <c r="AA217" s="24"/>
      <c r="AB217" s="24"/>
      <c r="AC217" s="24"/>
      <c r="AD217" s="24"/>
    </row>
    <row r="218" spans="1:30" ht="13.2">
      <c r="A218" s="55"/>
      <c r="B218" s="20"/>
      <c r="C218" s="21"/>
      <c r="D218" s="21"/>
      <c r="E218" s="21"/>
      <c r="F218" s="21"/>
      <c r="G218" s="21"/>
      <c r="H218" s="21"/>
      <c r="I218" s="21"/>
      <c r="J218" s="21"/>
      <c r="K218" s="21"/>
      <c r="L218" s="21"/>
      <c r="M218" s="21"/>
      <c r="N218" s="21"/>
      <c r="O218" s="21"/>
      <c r="P218" s="21"/>
      <c r="Q218" s="21"/>
      <c r="R218" s="21"/>
      <c r="S218" s="21"/>
      <c r="T218" s="21"/>
      <c r="U218" s="21"/>
      <c r="V218" s="21"/>
      <c r="W218" s="24"/>
      <c r="X218" s="24"/>
      <c r="Y218" s="24"/>
      <c r="Z218" s="24"/>
      <c r="AA218" s="24"/>
      <c r="AB218" s="24"/>
      <c r="AC218" s="24"/>
      <c r="AD218" s="24"/>
    </row>
    <row r="219" spans="1:30" ht="13.2">
      <c r="A219" s="55"/>
      <c r="B219" s="20"/>
      <c r="C219" s="21"/>
      <c r="D219" s="21"/>
      <c r="E219" s="21"/>
      <c r="F219" s="21"/>
      <c r="G219" s="21"/>
      <c r="H219" s="21"/>
      <c r="I219" s="21"/>
      <c r="J219" s="21"/>
      <c r="K219" s="21"/>
      <c r="L219" s="21"/>
      <c r="M219" s="21"/>
      <c r="N219" s="21"/>
      <c r="O219" s="21"/>
      <c r="P219" s="21"/>
      <c r="Q219" s="21"/>
      <c r="R219" s="21"/>
      <c r="S219" s="21"/>
      <c r="T219" s="21"/>
      <c r="U219" s="21"/>
      <c r="V219" s="21"/>
      <c r="W219" s="24"/>
      <c r="X219" s="24"/>
      <c r="Y219" s="24"/>
      <c r="Z219" s="24"/>
      <c r="AA219" s="24"/>
      <c r="AB219" s="24"/>
      <c r="AC219" s="24"/>
      <c r="AD219" s="24"/>
    </row>
    <row r="220" spans="1:30" ht="13.2">
      <c r="A220" s="55"/>
      <c r="B220" s="20"/>
      <c r="C220" s="21"/>
      <c r="D220" s="21"/>
      <c r="E220" s="21"/>
      <c r="F220" s="21"/>
      <c r="G220" s="21"/>
      <c r="H220" s="21"/>
      <c r="I220" s="21"/>
      <c r="J220" s="21"/>
      <c r="K220" s="21"/>
      <c r="L220" s="21"/>
      <c r="M220" s="21"/>
      <c r="N220" s="21"/>
      <c r="O220" s="21"/>
      <c r="P220" s="21"/>
      <c r="Q220" s="21"/>
      <c r="R220" s="21"/>
      <c r="S220" s="21"/>
      <c r="T220" s="21"/>
      <c r="U220" s="21"/>
      <c r="V220" s="21"/>
      <c r="W220" s="24"/>
      <c r="X220" s="24"/>
      <c r="Y220" s="24"/>
      <c r="Z220" s="24"/>
      <c r="AA220" s="24"/>
      <c r="AB220" s="24"/>
      <c r="AC220" s="24"/>
      <c r="AD220" s="24"/>
    </row>
    <row r="221" spans="1:30" ht="13.2">
      <c r="A221" s="55"/>
      <c r="B221" s="20"/>
      <c r="C221" s="21"/>
      <c r="D221" s="21"/>
      <c r="E221" s="21"/>
      <c r="F221" s="21"/>
      <c r="G221" s="21"/>
      <c r="H221" s="21"/>
      <c r="I221" s="21"/>
      <c r="J221" s="21"/>
      <c r="K221" s="21"/>
      <c r="L221" s="21"/>
      <c r="M221" s="21"/>
      <c r="N221" s="21"/>
      <c r="O221" s="21"/>
      <c r="P221" s="21"/>
      <c r="Q221" s="21"/>
      <c r="R221" s="21"/>
      <c r="S221" s="21"/>
      <c r="T221" s="21"/>
      <c r="U221" s="21"/>
      <c r="V221" s="21"/>
      <c r="W221" s="24"/>
      <c r="X221" s="24"/>
      <c r="Y221" s="24"/>
      <c r="Z221" s="24"/>
      <c r="AA221" s="24"/>
      <c r="AB221" s="24"/>
      <c r="AC221" s="24"/>
      <c r="AD221" s="24"/>
    </row>
    <row r="222" spans="1:30" ht="13.2">
      <c r="A222" s="55"/>
      <c r="B222" s="20"/>
      <c r="C222" s="21"/>
      <c r="D222" s="21"/>
      <c r="E222" s="21"/>
      <c r="F222" s="21"/>
      <c r="G222" s="21"/>
      <c r="H222" s="21"/>
      <c r="I222" s="21"/>
      <c r="J222" s="21"/>
      <c r="K222" s="21"/>
      <c r="L222" s="21"/>
      <c r="M222" s="21"/>
      <c r="N222" s="21"/>
      <c r="O222" s="21"/>
      <c r="P222" s="21"/>
      <c r="Q222" s="21"/>
      <c r="R222" s="21"/>
      <c r="S222" s="21"/>
      <c r="T222" s="21"/>
      <c r="U222" s="21"/>
      <c r="V222" s="21"/>
      <c r="W222" s="24"/>
      <c r="X222" s="24"/>
      <c r="Y222" s="24"/>
      <c r="Z222" s="24"/>
      <c r="AA222" s="24"/>
      <c r="AB222" s="24"/>
      <c r="AC222" s="24"/>
      <c r="AD222" s="24"/>
    </row>
    <row r="223" spans="1:30" ht="13.2">
      <c r="A223" s="55"/>
      <c r="B223" s="20"/>
      <c r="C223" s="21"/>
      <c r="D223" s="21"/>
      <c r="E223" s="21"/>
      <c r="F223" s="21"/>
      <c r="G223" s="21"/>
      <c r="H223" s="21"/>
      <c r="I223" s="21"/>
      <c r="J223" s="21"/>
      <c r="K223" s="21"/>
      <c r="L223" s="21"/>
      <c r="M223" s="21"/>
      <c r="N223" s="21"/>
      <c r="O223" s="21"/>
      <c r="P223" s="21"/>
      <c r="Q223" s="21"/>
      <c r="R223" s="21"/>
      <c r="S223" s="21"/>
      <c r="T223" s="21"/>
      <c r="U223" s="21"/>
      <c r="V223" s="21"/>
      <c r="W223" s="24"/>
      <c r="X223" s="24"/>
      <c r="Y223" s="24"/>
      <c r="Z223" s="24"/>
      <c r="AA223" s="24"/>
      <c r="AB223" s="24"/>
      <c r="AC223" s="24"/>
      <c r="AD223" s="24"/>
    </row>
    <row r="224" spans="1:30" ht="13.2">
      <c r="A224" s="55"/>
      <c r="B224" s="20"/>
      <c r="C224" s="21"/>
      <c r="D224" s="21"/>
      <c r="E224" s="21"/>
      <c r="F224" s="21"/>
      <c r="G224" s="21"/>
      <c r="H224" s="21"/>
      <c r="I224" s="21"/>
      <c r="J224" s="21"/>
      <c r="K224" s="21"/>
      <c r="L224" s="21"/>
      <c r="M224" s="21"/>
      <c r="N224" s="21"/>
      <c r="O224" s="21"/>
      <c r="P224" s="21"/>
      <c r="Q224" s="21"/>
      <c r="R224" s="21"/>
      <c r="S224" s="21"/>
      <c r="T224" s="21"/>
      <c r="U224" s="21"/>
      <c r="V224" s="21"/>
      <c r="W224" s="24"/>
      <c r="X224" s="24"/>
      <c r="Y224" s="24"/>
      <c r="Z224" s="24"/>
      <c r="AA224" s="24"/>
      <c r="AB224" s="24"/>
      <c r="AC224" s="24"/>
      <c r="AD224" s="24"/>
    </row>
    <row r="225" spans="1:30" ht="13.2">
      <c r="A225" s="55"/>
      <c r="B225" s="20"/>
      <c r="C225" s="21"/>
      <c r="D225" s="21"/>
      <c r="E225" s="21"/>
      <c r="F225" s="21"/>
      <c r="G225" s="21"/>
      <c r="H225" s="21"/>
      <c r="I225" s="21"/>
      <c r="J225" s="21"/>
      <c r="K225" s="21"/>
      <c r="L225" s="21"/>
      <c r="M225" s="21"/>
      <c r="N225" s="21"/>
      <c r="O225" s="21"/>
      <c r="P225" s="21"/>
      <c r="Q225" s="21"/>
      <c r="R225" s="21"/>
      <c r="S225" s="21"/>
      <c r="T225" s="21"/>
      <c r="U225" s="21"/>
      <c r="V225" s="21"/>
      <c r="W225" s="24"/>
      <c r="X225" s="24"/>
      <c r="Y225" s="24"/>
      <c r="Z225" s="24"/>
      <c r="AA225" s="24"/>
      <c r="AB225" s="24"/>
      <c r="AC225" s="24"/>
      <c r="AD225" s="24"/>
    </row>
    <row r="226" spans="1:30" ht="13.2">
      <c r="A226" s="55"/>
      <c r="B226" s="20"/>
      <c r="C226" s="21"/>
      <c r="D226" s="21"/>
      <c r="E226" s="21"/>
      <c r="F226" s="21"/>
      <c r="G226" s="21"/>
      <c r="H226" s="21"/>
      <c r="I226" s="21"/>
      <c r="J226" s="21"/>
      <c r="K226" s="21"/>
      <c r="L226" s="21"/>
      <c r="M226" s="21"/>
      <c r="N226" s="21"/>
      <c r="O226" s="21"/>
      <c r="P226" s="21"/>
      <c r="Q226" s="21"/>
      <c r="R226" s="21"/>
      <c r="S226" s="21"/>
      <c r="T226" s="21"/>
      <c r="U226" s="21"/>
      <c r="V226" s="21"/>
      <c r="W226" s="24"/>
      <c r="X226" s="24"/>
      <c r="Y226" s="24"/>
      <c r="Z226" s="24"/>
      <c r="AA226" s="24"/>
      <c r="AB226" s="24"/>
      <c r="AC226" s="24"/>
      <c r="AD226" s="24"/>
    </row>
    <row r="227" spans="1:30" ht="13.2">
      <c r="A227" s="55"/>
      <c r="B227" s="20"/>
      <c r="C227" s="21"/>
      <c r="D227" s="21"/>
      <c r="E227" s="21"/>
      <c r="F227" s="21"/>
      <c r="G227" s="21"/>
      <c r="H227" s="21"/>
      <c r="I227" s="21"/>
      <c r="J227" s="21"/>
      <c r="K227" s="21"/>
      <c r="L227" s="21"/>
      <c r="M227" s="21"/>
      <c r="N227" s="21"/>
      <c r="O227" s="21"/>
      <c r="P227" s="21"/>
      <c r="Q227" s="21"/>
      <c r="R227" s="21"/>
      <c r="S227" s="21"/>
      <c r="T227" s="21"/>
      <c r="U227" s="21"/>
      <c r="V227" s="21"/>
      <c r="W227" s="24"/>
      <c r="X227" s="24"/>
      <c r="Y227" s="24"/>
      <c r="Z227" s="24"/>
      <c r="AA227" s="24"/>
      <c r="AB227" s="24"/>
      <c r="AC227" s="24"/>
      <c r="AD227" s="24"/>
    </row>
    <row r="228" spans="1:30" ht="13.2">
      <c r="A228" s="55"/>
      <c r="B228" s="20"/>
      <c r="C228" s="21"/>
      <c r="D228" s="21"/>
      <c r="E228" s="21"/>
      <c r="F228" s="21"/>
      <c r="G228" s="21"/>
      <c r="H228" s="21"/>
      <c r="I228" s="21"/>
      <c r="J228" s="21"/>
      <c r="K228" s="21"/>
      <c r="L228" s="21"/>
      <c r="M228" s="21"/>
      <c r="N228" s="21"/>
      <c r="O228" s="21"/>
      <c r="P228" s="21"/>
      <c r="Q228" s="21"/>
      <c r="R228" s="21"/>
      <c r="S228" s="21"/>
      <c r="T228" s="21"/>
      <c r="U228" s="21"/>
      <c r="V228" s="21"/>
      <c r="W228" s="24"/>
      <c r="X228" s="24"/>
      <c r="Y228" s="24"/>
      <c r="Z228" s="24"/>
      <c r="AA228" s="24"/>
      <c r="AB228" s="24"/>
      <c r="AC228" s="24"/>
      <c r="AD228" s="24"/>
    </row>
    <row r="229" spans="1:30" ht="13.2">
      <c r="A229" s="55"/>
      <c r="B229" s="20"/>
      <c r="C229" s="21"/>
      <c r="D229" s="21"/>
      <c r="E229" s="21"/>
      <c r="F229" s="21"/>
      <c r="G229" s="21"/>
      <c r="H229" s="21"/>
      <c r="I229" s="21"/>
      <c r="J229" s="21"/>
      <c r="K229" s="21"/>
      <c r="L229" s="21"/>
      <c r="M229" s="21"/>
      <c r="N229" s="21"/>
      <c r="O229" s="21"/>
      <c r="P229" s="21"/>
      <c r="Q229" s="21"/>
      <c r="R229" s="21"/>
      <c r="S229" s="21"/>
      <c r="T229" s="21"/>
      <c r="U229" s="21"/>
      <c r="V229" s="21"/>
      <c r="W229" s="24"/>
      <c r="X229" s="24"/>
      <c r="Y229" s="24"/>
      <c r="Z229" s="24"/>
      <c r="AA229" s="24"/>
      <c r="AB229" s="24"/>
      <c r="AC229" s="24"/>
      <c r="AD229" s="24"/>
    </row>
    <row r="230" spans="1:30" ht="13.2">
      <c r="A230" s="55"/>
      <c r="B230" s="20"/>
      <c r="C230" s="21"/>
      <c r="D230" s="21"/>
      <c r="E230" s="21"/>
      <c r="F230" s="21"/>
      <c r="G230" s="21"/>
      <c r="H230" s="21"/>
      <c r="I230" s="21"/>
      <c r="J230" s="21"/>
      <c r="K230" s="21"/>
      <c r="L230" s="21"/>
      <c r="M230" s="21"/>
      <c r="N230" s="21"/>
      <c r="O230" s="21"/>
      <c r="P230" s="21"/>
      <c r="Q230" s="21"/>
      <c r="R230" s="21"/>
      <c r="S230" s="21"/>
      <c r="T230" s="21"/>
      <c r="U230" s="21"/>
      <c r="V230" s="21"/>
      <c r="W230" s="24"/>
      <c r="X230" s="24"/>
      <c r="Y230" s="24"/>
      <c r="Z230" s="24"/>
      <c r="AA230" s="24"/>
      <c r="AB230" s="24"/>
      <c r="AC230" s="24"/>
      <c r="AD230" s="24"/>
    </row>
    <row r="231" spans="1:30" ht="13.2">
      <c r="A231" s="55"/>
      <c r="B231" s="20"/>
      <c r="C231" s="21"/>
      <c r="D231" s="21"/>
      <c r="E231" s="21"/>
      <c r="F231" s="21"/>
      <c r="G231" s="21"/>
      <c r="H231" s="21"/>
      <c r="I231" s="21"/>
      <c r="J231" s="21"/>
      <c r="K231" s="21"/>
      <c r="L231" s="21"/>
      <c r="M231" s="21"/>
      <c r="N231" s="21"/>
      <c r="O231" s="21"/>
      <c r="P231" s="21"/>
      <c r="Q231" s="21"/>
      <c r="R231" s="21"/>
      <c r="S231" s="21"/>
      <c r="T231" s="21"/>
      <c r="U231" s="21"/>
      <c r="V231" s="21"/>
      <c r="W231" s="24"/>
      <c r="X231" s="24"/>
      <c r="Y231" s="24"/>
      <c r="Z231" s="24"/>
      <c r="AA231" s="24"/>
      <c r="AB231" s="24"/>
      <c r="AC231" s="24"/>
      <c r="AD231" s="24"/>
    </row>
    <row r="232" spans="1:30" ht="13.2">
      <c r="A232" s="55"/>
      <c r="B232" s="20"/>
      <c r="C232" s="21"/>
      <c r="D232" s="21"/>
      <c r="E232" s="21"/>
      <c r="F232" s="21"/>
      <c r="G232" s="21"/>
      <c r="H232" s="21"/>
      <c r="I232" s="21"/>
      <c r="J232" s="21"/>
      <c r="K232" s="21"/>
      <c r="L232" s="21"/>
      <c r="M232" s="21"/>
      <c r="N232" s="21"/>
      <c r="O232" s="21"/>
      <c r="P232" s="21"/>
      <c r="Q232" s="21"/>
      <c r="R232" s="21"/>
      <c r="S232" s="21"/>
      <c r="T232" s="21"/>
      <c r="U232" s="21"/>
      <c r="V232" s="21"/>
      <c r="W232" s="24"/>
      <c r="X232" s="24"/>
      <c r="Y232" s="24"/>
      <c r="Z232" s="24"/>
      <c r="AA232" s="24"/>
      <c r="AB232" s="24"/>
      <c r="AC232" s="24"/>
      <c r="AD232" s="24"/>
    </row>
    <row r="233" spans="1:30" ht="13.2">
      <c r="A233" s="55"/>
      <c r="B233" s="20"/>
      <c r="C233" s="21"/>
      <c r="D233" s="21"/>
      <c r="E233" s="21"/>
      <c r="F233" s="21"/>
      <c r="G233" s="21"/>
      <c r="H233" s="21"/>
      <c r="I233" s="21"/>
      <c r="J233" s="21"/>
      <c r="K233" s="21"/>
      <c r="L233" s="21"/>
      <c r="M233" s="21"/>
      <c r="N233" s="21"/>
      <c r="O233" s="21"/>
      <c r="P233" s="21"/>
      <c r="Q233" s="21"/>
      <c r="R233" s="21"/>
      <c r="S233" s="21"/>
      <c r="T233" s="21"/>
      <c r="U233" s="21"/>
      <c r="V233" s="21"/>
      <c r="W233" s="24"/>
      <c r="X233" s="24"/>
      <c r="Y233" s="24"/>
      <c r="Z233" s="24"/>
      <c r="AA233" s="24"/>
      <c r="AB233" s="24"/>
      <c r="AC233" s="24"/>
      <c r="AD233" s="24"/>
    </row>
    <row r="234" spans="1:30" ht="13.2">
      <c r="A234" s="55"/>
      <c r="B234" s="20"/>
      <c r="C234" s="21"/>
      <c r="D234" s="21"/>
      <c r="E234" s="21"/>
      <c r="F234" s="21"/>
      <c r="G234" s="21"/>
      <c r="H234" s="21"/>
      <c r="I234" s="21"/>
      <c r="J234" s="21"/>
      <c r="K234" s="21"/>
      <c r="L234" s="21"/>
      <c r="M234" s="21"/>
      <c r="N234" s="21"/>
      <c r="O234" s="21"/>
      <c r="P234" s="21"/>
      <c r="Q234" s="21"/>
      <c r="R234" s="21"/>
      <c r="S234" s="21"/>
      <c r="T234" s="21"/>
      <c r="U234" s="21"/>
      <c r="V234" s="21"/>
      <c r="W234" s="24"/>
      <c r="X234" s="24"/>
      <c r="Y234" s="24"/>
      <c r="Z234" s="24"/>
      <c r="AA234" s="24"/>
      <c r="AB234" s="24"/>
      <c r="AC234" s="24"/>
      <c r="AD234" s="24"/>
    </row>
    <row r="235" spans="1:30" ht="13.2">
      <c r="A235" s="55"/>
      <c r="B235" s="20"/>
      <c r="C235" s="21"/>
      <c r="D235" s="21"/>
      <c r="E235" s="21"/>
      <c r="F235" s="21"/>
      <c r="G235" s="21"/>
      <c r="H235" s="21"/>
      <c r="I235" s="21"/>
      <c r="J235" s="21"/>
      <c r="K235" s="21"/>
      <c r="L235" s="21"/>
      <c r="M235" s="21"/>
      <c r="N235" s="21"/>
      <c r="O235" s="21"/>
      <c r="P235" s="21"/>
      <c r="Q235" s="21"/>
      <c r="R235" s="21"/>
      <c r="S235" s="21"/>
      <c r="T235" s="21"/>
      <c r="U235" s="21"/>
      <c r="V235" s="21"/>
      <c r="W235" s="24"/>
      <c r="X235" s="24"/>
      <c r="Y235" s="24"/>
      <c r="Z235" s="24"/>
      <c r="AA235" s="24"/>
      <c r="AB235" s="24"/>
      <c r="AC235" s="24"/>
      <c r="AD235" s="24"/>
    </row>
    <row r="236" spans="1:30" ht="13.2">
      <c r="A236" s="55"/>
      <c r="B236" s="20"/>
      <c r="C236" s="21"/>
      <c r="D236" s="21"/>
      <c r="E236" s="21"/>
      <c r="F236" s="21"/>
      <c r="G236" s="21"/>
      <c r="H236" s="21"/>
      <c r="I236" s="21"/>
      <c r="J236" s="21"/>
      <c r="K236" s="21"/>
      <c r="L236" s="21"/>
      <c r="M236" s="21"/>
      <c r="N236" s="21"/>
      <c r="O236" s="21"/>
      <c r="P236" s="21"/>
      <c r="Q236" s="21"/>
      <c r="R236" s="21"/>
      <c r="S236" s="21"/>
      <c r="T236" s="21"/>
      <c r="U236" s="21"/>
      <c r="V236" s="21"/>
      <c r="W236" s="24"/>
      <c r="X236" s="24"/>
      <c r="Y236" s="24"/>
      <c r="Z236" s="24"/>
      <c r="AA236" s="24"/>
      <c r="AB236" s="24"/>
      <c r="AC236" s="24"/>
      <c r="AD236" s="24"/>
    </row>
    <row r="237" spans="1:30" ht="13.2">
      <c r="A237" s="55"/>
      <c r="B237" s="20"/>
      <c r="C237" s="21"/>
      <c r="D237" s="21"/>
      <c r="E237" s="21"/>
      <c r="F237" s="21"/>
      <c r="G237" s="21"/>
      <c r="H237" s="21"/>
      <c r="I237" s="21"/>
      <c r="J237" s="21"/>
      <c r="K237" s="21"/>
      <c r="L237" s="21"/>
      <c r="M237" s="21"/>
      <c r="N237" s="21"/>
      <c r="O237" s="21"/>
      <c r="P237" s="21"/>
      <c r="Q237" s="21"/>
      <c r="R237" s="21"/>
      <c r="S237" s="21"/>
      <c r="T237" s="21"/>
      <c r="U237" s="21"/>
      <c r="V237" s="21"/>
      <c r="W237" s="24"/>
      <c r="X237" s="24"/>
      <c r="Y237" s="24"/>
      <c r="Z237" s="24"/>
      <c r="AA237" s="24"/>
      <c r="AB237" s="24"/>
      <c r="AC237" s="24"/>
      <c r="AD237" s="24"/>
    </row>
    <row r="238" spans="1:30" ht="13.2">
      <c r="A238" s="55"/>
      <c r="B238" s="20"/>
      <c r="C238" s="21"/>
      <c r="D238" s="21"/>
      <c r="E238" s="21"/>
      <c r="F238" s="21"/>
      <c r="G238" s="21"/>
      <c r="H238" s="21"/>
      <c r="I238" s="21"/>
      <c r="J238" s="21"/>
      <c r="K238" s="21"/>
      <c r="L238" s="21"/>
      <c r="M238" s="21"/>
      <c r="N238" s="21"/>
      <c r="O238" s="21"/>
      <c r="P238" s="21"/>
      <c r="Q238" s="21"/>
      <c r="R238" s="21"/>
      <c r="S238" s="21"/>
      <c r="T238" s="21"/>
      <c r="U238" s="21"/>
      <c r="V238" s="21"/>
      <c r="W238" s="24"/>
      <c r="X238" s="24"/>
      <c r="Y238" s="24"/>
      <c r="Z238" s="24"/>
      <c r="AA238" s="24"/>
      <c r="AB238" s="24"/>
      <c r="AC238" s="24"/>
      <c r="AD238" s="24"/>
    </row>
    <row r="239" spans="1:30" ht="13.2">
      <c r="A239" s="55"/>
      <c r="B239" s="20"/>
      <c r="C239" s="21"/>
      <c r="D239" s="21"/>
      <c r="E239" s="21"/>
      <c r="F239" s="21"/>
      <c r="G239" s="21"/>
      <c r="H239" s="21"/>
      <c r="I239" s="21"/>
      <c r="J239" s="21"/>
      <c r="K239" s="21"/>
      <c r="L239" s="21"/>
      <c r="M239" s="21"/>
      <c r="N239" s="21"/>
      <c r="O239" s="21"/>
      <c r="P239" s="21"/>
      <c r="Q239" s="21"/>
      <c r="R239" s="21"/>
      <c r="S239" s="21"/>
      <c r="T239" s="21"/>
      <c r="U239" s="21"/>
      <c r="V239" s="21"/>
      <c r="W239" s="24"/>
      <c r="X239" s="24"/>
      <c r="Y239" s="24"/>
      <c r="Z239" s="24"/>
      <c r="AA239" s="24"/>
      <c r="AB239" s="24"/>
      <c r="AC239" s="24"/>
      <c r="AD239" s="24"/>
    </row>
    <row r="240" spans="1:30" ht="13.2">
      <c r="A240" s="55"/>
      <c r="B240" s="20"/>
      <c r="C240" s="21"/>
      <c r="D240" s="21"/>
      <c r="E240" s="21"/>
      <c r="F240" s="21"/>
      <c r="G240" s="21"/>
      <c r="H240" s="21"/>
      <c r="I240" s="21"/>
      <c r="J240" s="21"/>
      <c r="K240" s="21"/>
      <c r="L240" s="21"/>
      <c r="M240" s="21"/>
      <c r="N240" s="21"/>
      <c r="O240" s="21"/>
      <c r="P240" s="21"/>
      <c r="Q240" s="21"/>
      <c r="R240" s="21"/>
      <c r="S240" s="21"/>
      <c r="T240" s="21"/>
      <c r="U240" s="21"/>
      <c r="V240" s="21"/>
      <c r="W240" s="24"/>
      <c r="X240" s="24"/>
      <c r="Y240" s="24"/>
      <c r="Z240" s="24"/>
      <c r="AA240" s="24"/>
      <c r="AB240" s="24"/>
      <c r="AC240" s="24"/>
      <c r="AD240" s="24"/>
    </row>
    <row r="241" spans="1:30" ht="13.2">
      <c r="A241" s="55"/>
      <c r="B241" s="20"/>
      <c r="C241" s="21"/>
      <c r="D241" s="21"/>
      <c r="E241" s="21"/>
      <c r="F241" s="21"/>
      <c r="G241" s="21"/>
      <c r="H241" s="21"/>
      <c r="I241" s="21"/>
      <c r="J241" s="21"/>
      <c r="K241" s="21"/>
      <c r="L241" s="21"/>
      <c r="M241" s="21"/>
      <c r="N241" s="21"/>
      <c r="O241" s="21"/>
      <c r="P241" s="21"/>
      <c r="Q241" s="21"/>
      <c r="R241" s="21"/>
      <c r="S241" s="21"/>
      <c r="T241" s="21"/>
      <c r="U241" s="21"/>
      <c r="V241" s="21"/>
      <c r="W241" s="24"/>
      <c r="X241" s="24"/>
      <c r="Y241" s="24"/>
      <c r="Z241" s="24"/>
      <c r="AA241" s="24"/>
      <c r="AB241" s="24"/>
      <c r="AC241" s="24"/>
      <c r="AD241" s="24"/>
    </row>
    <row r="242" spans="1:30" ht="13.2">
      <c r="A242" s="55"/>
      <c r="B242" s="20"/>
      <c r="C242" s="21"/>
      <c r="D242" s="21"/>
      <c r="E242" s="21"/>
      <c r="F242" s="21"/>
      <c r="G242" s="21"/>
      <c r="H242" s="21"/>
      <c r="I242" s="21"/>
      <c r="J242" s="21"/>
      <c r="K242" s="21"/>
      <c r="L242" s="21"/>
      <c r="M242" s="21"/>
      <c r="N242" s="21"/>
      <c r="O242" s="21"/>
      <c r="P242" s="21"/>
      <c r="Q242" s="21"/>
      <c r="R242" s="21"/>
      <c r="S242" s="21"/>
      <c r="T242" s="21"/>
      <c r="U242" s="21"/>
      <c r="V242" s="21"/>
      <c r="W242" s="24"/>
      <c r="X242" s="24"/>
      <c r="Y242" s="24"/>
      <c r="Z242" s="24"/>
      <c r="AA242" s="24"/>
      <c r="AB242" s="24"/>
      <c r="AC242" s="24"/>
      <c r="AD242" s="24"/>
    </row>
    <row r="243" spans="1:30" ht="13.2">
      <c r="A243" s="55"/>
      <c r="B243" s="20"/>
      <c r="C243" s="21"/>
      <c r="D243" s="21"/>
      <c r="E243" s="21"/>
      <c r="F243" s="21"/>
      <c r="G243" s="21"/>
      <c r="H243" s="21"/>
      <c r="I243" s="21"/>
      <c r="J243" s="21"/>
      <c r="K243" s="21"/>
      <c r="L243" s="21"/>
      <c r="M243" s="21"/>
      <c r="N243" s="21"/>
      <c r="O243" s="21"/>
      <c r="P243" s="21"/>
      <c r="Q243" s="21"/>
      <c r="R243" s="21"/>
      <c r="S243" s="21"/>
      <c r="T243" s="21"/>
      <c r="U243" s="21"/>
      <c r="V243" s="21"/>
      <c r="W243" s="24"/>
      <c r="X243" s="24"/>
      <c r="Y243" s="24"/>
      <c r="Z243" s="24"/>
      <c r="AA243" s="24"/>
      <c r="AB243" s="24"/>
      <c r="AC243" s="24"/>
      <c r="AD243" s="24"/>
    </row>
    <row r="244" spans="1:30" ht="13.2">
      <c r="A244" s="55"/>
      <c r="B244" s="20"/>
      <c r="C244" s="21"/>
      <c r="D244" s="21"/>
      <c r="E244" s="21"/>
      <c r="F244" s="21"/>
      <c r="G244" s="21"/>
      <c r="H244" s="21"/>
      <c r="I244" s="21"/>
      <c r="J244" s="21"/>
      <c r="K244" s="21"/>
      <c r="L244" s="21"/>
      <c r="M244" s="21"/>
      <c r="N244" s="21"/>
      <c r="O244" s="21"/>
      <c r="P244" s="21"/>
      <c r="Q244" s="21"/>
      <c r="R244" s="21"/>
      <c r="S244" s="21"/>
      <c r="T244" s="21"/>
      <c r="U244" s="21"/>
      <c r="V244" s="21"/>
      <c r="W244" s="24"/>
      <c r="X244" s="24"/>
      <c r="Y244" s="24"/>
      <c r="Z244" s="24"/>
      <c r="AA244" s="24"/>
      <c r="AB244" s="24"/>
      <c r="AC244" s="24"/>
      <c r="AD244" s="24"/>
    </row>
    <row r="245" spans="1:30" ht="13.2">
      <c r="A245" s="55"/>
      <c r="B245" s="20"/>
      <c r="C245" s="21"/>
      <c r="D245" s="21"/>
      <c r="E245" s="21"/>
      <c r="F245" s="21"/>
      <c r="G245" s="21"/>
      <c r="H245" s="21"/>
      <c r="I245" s="21"/>
      <c r="J245" s="21"/>
      <c r="K245" s="21"/>
      <c r="L245" s="21"/>
      <c r="M245" s="21"/>
      <c r="N245" s="21"/>
      <c r="O245" s="21"/>
      <c r="P245" s="21"/>
      <c r="Q245" s="21"/>
      <c r="R245" s="21"/>
      <c r="S245" s="21"/>
      <c r="T245" s="21"/>
      <c r="U245" s="21"/>
      <c r="V245" s="21"/>
      <c r="W245" s="24"/>
      <c r="X245" s="24"/>
      <c r="Y245" s="24"/>
      <c r="Z245" s="24"/>
      <c r="AA245" s="24"/>
      <c r="AB245" s="24"/>
      <c r="AC245" s="24"/>
      <c r="AD245" s="24"/>
    </row>
    <row r="246" spans="1:30" ht="13.2">
      <c r="A246" s="55"/>
      <c r="B246" s="20"/>
      <c r="C246" s="21"/>
      <c r="D246" s="21"/>
      <c r="E246" s="21"/>
      <c r="F246" s="21"/>
      <c r="G246" s="21"/>
      <c r="H246" s="21"/>
      <c r="I246" s="21"/>
      <c r="J246" s="21"/>
      <c r="K246" s="21"/>
      <c r="L246" s="21"/>
      <c r="M246" s="21"/>
      <c r="N246" s="21"/>
      <c r="O246" s="21"/>
      <c r="P246" s="21"/>
      <c r="Q246" s="21"/>
      <c r="R246" s="21"/>
      <c r="S246" s="21"/>
      <c r="T246" s="21"/>
      <c r="U246" s="21"/>
      <c r="V246" s="21"/>
      <c r="W246" s="24"/>
      <c r="X246" s="24"/>
      <c r="Y246" s="24"/>
      <c r="Z246" s="24"/>
      <c r="AA246" s="24"/>
      <c r="AB246" s="24"/>
      <c r="AC246" s="24"/>
      <c r="AD246" s="24"/>
    </row>
    <row r="247" spans="1:30" ht="13.2">
      <c r="A247" s="55"/>
      <c r="B247" s="20"/>
      <c r="C247" s="21"/>
      <c r="D247" s="21"/>
      <c r="E247" s="21"/>
      <c r="F247" s="21"/>
      <c r="G247" s="21"/>
      <c r="H247" s="21"/>
      <c r="I247" s="21"/>
      <c r="J247" s="21"/>
      <c r="K247" s="21"/>
      <c r="L247" s="21"/>
      <c r="M247" s="21"/>
      <c r="N247" s="21"/>
      <c r="O247" s="21"/>
      <c r="P247" s="21"/>
      <c r="Q247" s="21"/>
      <c r="R247" s="21"/>
      <c r="S247" s="21"/>
      <c r="T247" s="21"/>
      <c r="U247" s="21"/>
      <c r="V247" s="21"/>
      <c r="W247" s="24"/>
      <c r="X247" s="24"/>
      <c r="Y247" s="24"/>
      <c r="Z247" s="24"/>
      <c r="AA247" s="24"/>
      <c r="AB247" s="24"/>
      <c r="AC247" s="24"/>
      <c r="AD247" s="24"/>
    </row>
    <row r="248" spans="1:30" ht="13.2">
      <c r="A248" s="55"/>
      <c r="B248" s="20"/>
      <c r="C248" s="21"/>
      <c r="D248" s="21"/>
      <c r="E248" s="21"/>
      <c r="F248" s="21"/>
      <c r="G248" s="21"/>
      <c r="H248" s="21"/>
      <c r="I248" s="21"/>
      <c r="J248" s="21"/>
      <c r="K248" s="21"/>
      <c r="L248" s="21"/>
      <c r="M248" s="21"/>
      <c r="N248" s="21"/>
      <c r="O248" s="21"/>
      <c r="P248" s="21"/>
      <c r="Q248" s="21"/>
      <c r="R248" s="21"/>
      <c r="S248" s="21"/>
      <c r="T248" s="21"/>
      <c r="U248" s="21"/>
      <c r="V248" s="21"/>
      <c r="W248" s="24"/>
      <c r="X248" s="24"/>
      <c r="Y248" s="24"/>
      <c r="Z248" s="24"/>
      <c r="AA248" s="24"/>
      <c r="AB248" s="24"/>
      <c r="AC248" s="24"/>
      <c r="AD248" s="24"/>
    </row>
    <row r="249" spans="1:30" ht="13.2">
      <c r="A249" s="55"/>
      <c r="B249" s="20"/>
      <c r="C249" s="21"/>
      <c r="D249" s="21"/>
      <c r="E249" s="21"/>
      <c r="F249" s="21"/>
      <c r="G249" s="21"/>
      <c r="H249" s="21"/>
      <c r="I249" s="21"/>
      <c r="J249" s="21"/>
      <c r="K249" s="21"/>
      <c r="L249" s="21"/>
      <c r="M249" s="21"/>
      <c r="N249" s="21"/>
      <c r="O249" s="21"/>
      <c r="P249" s="21"/>
      <c r="Q249" s="21"/>
      <c r="R249" s="21"/>
      <c r="S249" s="21"/>
      <c r="T249" s="21"/>
      <c r="U249" s="21"/>
      <c r="V249" s="21"/>
      <c r="W249" s="24"/>
      <c r="X249" s="24"/>
      <c r="Y249" s="24"/>
      <c r="Z249" s="24"/>
      <c r="AA249" s="24"/>
      <c r="AB249" s="24"/>
      <c r="AC249" s="24"/>
      <c r="AD249" s="24"/>
    </row>
    <row r="250" spans="1:30" ht="13.2">
      <c r="A250" s="55"/>
      <c r="B250" s="20"/>
      <c r="C250" s="21"/>
      <c r="D250" s="21"/>
      <c r="E250" s="21"/>
      <c r="F250" s="21"/>
      <c r="G250" s="21"/>
      <c r="H250" s="21"/>
      <c r="I250" s="21"/>
      <c r="J250" s="21"/>
      <c r="K250" s="21"/>
      <c r="L250" s="21"/>
      <c r="M250" s="21"/>
      <c r="N250" s="21"/>
      <c r="O250" s="21"/>
      <c r="P250" s="21"/>
      <c r="Q250" s="21"/>
      <c r="R250" s="21"/>
      <c r="S250" s="21"/>
      <c r="T250" s="21"/>
      <c r="U250" s="21"/>
      <c r="V250" s="21"/>
      <c r="W250" s="24"/>
      <c r="X250" s="24"/>
      <c r="Y250" s="24"/>
      <c r="Z250" s="24"/>
      <c r="AA250" s="24"/>
      <c r="AB250" s="24"/>
      <c r="AC250" s="24"/>
      <c r="AD250" s="24"/>
    </row>
    <row r="251" spans="1:30" ht="13.2">
      <c r="A251" s="55"/>
      <c r="B251" s="20"/>
      <c r="C251" s="21"/>
      <c r="D251" s="21"/>
      <c r="E251" s="21"/>
      <c r="F251" s="21"/>
      <c r="G251" s="21"/>
      <c r="H251" s="21"/>
      <c r="I251" s="21"/>
      <c r="J251" s="21"/>
      <c r="K251" s="21"/>
      <c r="L251" s="21"/>
      <c r="M251" s="21"/>
      <c r="N251" s="21"/>
      <c r="O251" s="21"/>
      <c r="P251" s="21"/>
      <c r="Q251" s="21"/>
      <c r="R251" s="21"/>
      <c r="S251" s="21"/>
      <c r="T251" s="21"/>
      <c r="U251" s="21"/>
      <c r="V251" s="21"/>
      <c r="W251" s="24"/>
      <c r="X251" s="24"/>
      <c r="Y251" s="24"/>
      <c r="Z251" s="24"/>
      <c r="AA251" s="24"/>
      <c r="AB251" s="24"/>
      <c r="AC251" s="24"/>
      <c r="AD251" s="24"/>
    </row>
    <row r="252" spans="1:30" ht="13.2">
      <c r="A252" s="55"/>
      <c r="B252" s="20"/>
      <c r="C252" s="21"/>
      <c r="D252" s="21"/>
      <c r="E252" s="21"/>
      <c r="F252" s="21"/>
      <c r="G252" s="21"/>
      <c r="H252" s="21"/>
      <c r="I252" s="21"/>
      <c r="J252" s="21"/>
      <c r="K252" s="21"/>
      <c r="L252" s="21"/>
      <c r="M252" s="21"/>
      <c r="N252" s="21"/>
      <c r="O252" s="21"/>
      <c r="P252" s="21"/>
      <c r="Q252" s="21"/>
      <c r="R252" s="21"/>
      <c r="S252" s="21"/>
      <c r="T252" s="21"/>
      <c r="U252" s="21"/>
      <c r="V252" s="21"/>
      <c r="W252" s="24"/>
      <c r="X252" s="24"/>
      <c r="Y252" s="24"/>
      <c r="Z252" s="24"/>
      <c r="AA252" s="24"/>
      <c r="AB252" s="24"/>
      <c r="AC252" s="24"/>
      <c r="AD252" s="24"/>
    </row>
    <row r="253" spans="1:30" ht="13.2">
      <c r="A253" s="55"/>
      <c r="B253" s="20"/>
      <c r="C253" s="21"/>
      <c r="D253" s="21"/>
      <c r="E253" s="21"/>
      <c r="F253" s="21"/>
      <c r="G253" s="21"/>
      <c r="H253" s="21"/>
      <c r="I253" s="21"/>
      <c r="J253" s="21"/>
      <c r="K253" s="21"/>
      <c r="L253" s="21"/>
      <c r="M253" s="21"/>
      <c r="N253" s="21"/>
      <c r="O253" s="21"/>
      <c r="P253" s="21"/>
      <c r="Q253" s="21"/>
      <c r="R253" s="21"/>
      <c r="S253" s="21"/>
      <c r="T253" s="21"/>
      <c r="U253" s="21"/>
      <c r="V253" s="21"/>
      <c r="W253" s="24"/>
      <c r="X253" s="24"/>
      <c r="Y253" s="24"/>
      <c r="Z253" s="24"/>
      <c r="AA253" s="24"/>
      <c r="AB253" s="24"/>
      <c r="AC253" s="24"/>
      <c r="AD253" s="24"/>
    </row>
    <row r="254" spans="1:30" ht="13.2">
      <c r="A254" s="55"/>
      <c r="B254" s="20"/>
      <c r="C254" s="21"/>
      <c r="D254" s="21"/>
      <c r="E254" s="21"/>
      <c r="F254" s="21"/>
      <c r="G254" s="21"/>
      <c r="H254" s="21"/>
      <c r="I254" s="21"/>
      <c r="J254" s="21"/>
      <c r="K254" s="21"/>
      <c r="L254" s="21"/>
      <c r="M254" s="21"/>
      <c r="N254" s="21"/>
      <c r="O254" s="21"/>
      <c r="P254" s="21"/>
      <c r="Q254" s="21"/>
      <c r="R254" s="21"/>
      <c r="S254" s="21"/>
      <c r="T254" s="21"/>
      <c r="U254" s="21"/>
      <c r="V254" s="21"/>
      <c r="W254" s="24"/>
      <c r="X254" s="24"/>
      <c r="Y254" s="24"/>
      <c r="Z254" s="24"/>
      <c r="AA254" s="24"/>
      <c r="AB254" s="24"/>
      <c r="AC254" s="24"/>
      <c r="AD254" s="24"/>
    </row>
    <row r="255" spans="1:30" ht="13.2">
      <c r="A255" s="55"/>
      <c r="B255" s="20"/>
      <c r="C255" s="21"/>
      <c r="D255" s="21"/>
      <c r="E255" s="21"/>
      <c r="F255" s="21"/>
      <c r="G255" s="21"/>
      <c r="H255" s="21"/>
      <c r="I255" s="21"/>
      <c r="J255" s="21"/>
      <c r="K255" s="21"/>
      <c r="L255" s="21"/>
      <c r="M255" s="21"/>
      <c r="N255" s="21"/>
      <c r="O255" s="21"/>
      <c r="P255" s="21"/>
      <c r="Q255" s="21"/>
      <c r="R255" s="21"/>
      <c r="S255" s="21"/>
      <c r="T255" s="21"/>
      <c r="U255" s="21"/>
      <c r="V255" s="21"/>
      <c r="W255" s="24"/>
      <c r="X255" s="24"/>
      <c r="Y255" s="24"/>
      <c r="Z255" s="24"/>
      <c r="AA255" s="24"/>
      <c r="AB255" s="24"/>
      <c r="AC255" s="24"/>
      <c r="AD255" s="24"/>
    </row>
    <row r="256" spans="1:30" ht="13.2">
      <c r="A256" s="55"/>
      <c r="B256" s="20"/>
      <c r="C256" s="21"/>
      <c r="D256" s="21"/>
      <c r="E256" s="21"/>
      <c r="F256" s="21"/>
      <c r="G256" s="21"/>
      <c r="H256" s="21"/>
      <c r="I256" s="21"/>
      <c r="J256" s="21"/>
      <c r="K256" s="21"/>
      <c r="L256" s="21"/>
      <c r="M256" s="21"/>
      <c r="N256" s="21"/>
      <c r="O256" s="21"/>
      <c r="P256" s="21"/>
      <c r="Q256" s="21"/>
      <c r="R256" s="21"/>
      <c r="S256" s="21"/>
      <c r="T256" s="21"/>
      <c r="U256" s="21"/>
      <c r="V256" s="21"/>
      <c r="W256" s="24"/>
      <c r="X256" s="24"/>
      <c r="Y256" s="24"/>
      <c r="Z256" s="24"/>
      <c r="AA256" s="24"/>
      <c r="AB256" s="24"/>
      <c r="AC256" s="24"/>
      <c r="AD256" s="24"/>
    </row>
    <row r="257" spans="1:30" ht="13.2">
      <c r="A257" s="55"/>
      <c r="B257" s="20"/>
      <c r="C257" s="21"/>
      <c r="D257" s="21"/>
      <c r="E257" s="21"/>
      <c r="F257" s="21"/>
      <c r="G257" s="21"/>
      <c r="H257" s="21"/>
      <c r="I257" s="21"/>
      <c r="J257" s="21"/>
      <c r="K257" s="21"/>
      <c r="L257" s="21"/>
      <c r="M257" s="21"/>
      <c r="N257" s="21"/>
      <c r="O257" s="21"/>
      <c r="P257" s="21"/>
      <c r="Q257" s="21"/>
      <c r="R257" s="21"/>
      <c r="S257" s="21"/>
      <c r="T257" s="21"/>
      <c r="U257" s="21"/>
      <c r="V257" s="21"/>
      <c r="W257" s="24"/>
      <c r="X257" s="24"/>
      <c r="Y257" s="24"/>
      <c r="Z257" s="24"/>
      <c r="AA257" s="24"/>
      <c r="AB257" s="24"/>
      <c r="AC257" s="24"/>
      <c r="AD257" s="24"/>
    </row>
    <row r="258" spans="1:30" ht="13.2">
      <c r="A258" s="55"/>
      <c r="B258" s="20"/>
      <c r="C258" s="21"/>
      <c r="D258" s="21"/>
      <c r="E258" s="21"/>
      <c r="F258" s="21"/>
      <c r="G258" s="21"/>
      <c r="H258" s="21"/>
      <c r="I258" s="21"/>
      <c r="J258" s="21"/>
      <c r="K258" s="21"/>
      <c r="L258" s="21"/>
      <c r="M258" s="21"/>
      <c r="N258" s="21"/>
      <c r="O258" s="21"/>
      <c r="P258" s="21"/>
      <c r="Q258" s="21"/>
      <c r="R258" s="21"/>
      <c r="S258" s="21"/>
      <c r="T258" s="21"/>
      <c r="U258" s="21"/>
      <c r="V258" s="21"/>
      <c r="W258" s="24"/>
      <c r="X258" s="24"/>
      <c r="Y258" s="24"/>
      <c r="Z258" s="24"/>
      <c r="AA258" s="24"/>
      <c r="AB258" s="24"/>
      <c r="AC258" s="24"/>
      <c r="AD258" s="24"/>
    </row>
    <row r="259" spans="1:30" ht="13.2">
      <c r="A259" s="55"/>
      <c r="B259" s="20"/>
      <c r="C259" s="21"/>
      <c r="D259" s="21"/>
      <c r="E259" s="21"/>
      <c r="F259" s="21"/>
      <c r="G259" s="21"/>
      <c r="H259" s="21"/>
      <c r="I259" s="21"/>
      <c r="J259" s="21"/>
      <c r="K259" s="21"/>
      <c r="L259" s="21"/>
      <c r="M259" s="21"/>
      <c r="N259" s="21"/>
      <c r="O259" s="21"/>
      <c r="P259" s="21"/>
      <c r="Q259" s="21"/>
      <c r="R259" s="21"/>
      <c r="S259" s="21"/>
      <c r="T259" s="21"/>
      <c r="U259" s="21"/>
      <c r="V259" s="21"/>
      <c r="W259" s="24"/>
      <c r="X259" s="24"/>
      <c r="Y259" s="24"/>
      <c r="Z259" s="24"/>
      <c r="AA259" s="24"/>
      <c r="AB259" s="24"/>
      <c r="AC259" s="24"/>
      <c r="AD259" s="24"/>
    </row>
    <row r="260" spans="1:30" ht="13.2">
      <c r="A260" s="55"/>
      <c r="B260" s="20"/>
      <c r="C260" s="21"/>
      <c r="D260" s="21"/>
      <c r="E260" s="21"/>
      <c r="F260" s="21"/>
      <c r="G260" s="21"/>
      <c r="H260" s="21"/>
      <c r="I260" s="21"/>
      <c r="J260" s="21"/>
      <c r="K260" s="21"/>
      <c r="L260" s="21"/>
      <c r="M260" s="21"/>
      <c r="N260" s="21"/>
      <c r="O260" s="21"/>
      <c r="P260" s="21"/>
      <c r="Q260" s="21"/>
      <c r="R260" s="21"/>
      <c r="S260" s="21"/>
      <c r="T260" s="21"/>
      <c r="U260" s="21"/>
      <c r="V260" s="21"/>
      <c r="W260" s="24"/>
      <c r="X260" s="24"/>
      <c r="Y260" s="24"/>
      <c r="Z260" s="24"/>
      <c r="AA260" s="24"/>
      <c r="AB260" s="24"/>
      <c r="AC260" s="24"/>
      <c r="AD260" s="24"/>
    </row>
    <row r="261" spans="1:30" ht="13.2">
      <c r="A261" s="55"/>
      <c r="B261" s="20"/>
      <c r="C261" s="21"/>
      <c r="D261" s="21"/>
      <c r="E261" s="21"/>
      <c r="F261" s="21"/>
      <c r="G261" s="21"/>
      <c r="H261" s="21"/>
      <c r="I261" s="21"/>
      <c r="J261" s="21"/>
      <c r="K261" s="21"/>
      <c r="L261" s="21"/>
      <c r="M261" s="21"/>
      <c r="N261" s="21"/>
      <c r="O261" s="21"/>
      <c r="P261" s="21"/>
      <c r="Q261" s="21"/>
      <c r="R261" s="21"/>
      <c r="S261" s="21"/>
      <c r="T261" s="21"/>
      <c r="U261" s="21"/>
      <c r="V261" s="21"/>
      <c r="W261" s="24"/>
      <c r="X261" s="24"/>
      <c r="Y261" s="24"/>
      <c r="Z261" s="24"/>
      <c r="AA261" s="24"/>
      <c r="AB261" s="24"/>
      <c r="AC261" s="24"/>
      <c r="AD261" s="24"/>
    </row>
    <row r="262" spans="1:30" ht="13.2">
      <c r="A262" s="55"/>
      <c r="B262" s="20"/>
      <c r="C262" s="21"/>
      <c r="D262" s="21"/>
      <c r="E262" s="21"/>
      <c r="F262" s="21"/>
      <c r="G262" s="21"/>
      <c r="H262" s="21"/>
      <c r="I262" s="21"/>
      <c r="J262" s="21"/>
      <c r="K262" s="21"/>
      <c r="L262" s="21"/>
      <c r="M262" s="21"/>
      <c r="N262" s="21"/>
      <c r="O262" s="21"/>
      <c r="P262" s="21"/>
      <c r="Q262" s="21"/>
      <c r="R262" s="21"/>
      <c r="S262" s="21"/>
      <c r="T262" s="21"/>
      <c r="U262" s="21"/>
      <c r="V262" s="21"/>
      <c r="W262" s="24"/>
      <c r="X262" s="24"/>
      <c r="Y262" s="24"/>
      <c r="Z262" s="24"/>
      <c r="AA262" s="24"/>
      <c r="AB262" s="24"/>
      <c r="AC262" s="24"/>
      <c r="AD262" s="24"/>
    </row>
    <row r="263" spans="1:30" ht="13.2">
      <c r="A263" s="55"/>
      <c r="B263" s="20"/>
      <c r="C263" s="21"/>
      <c r="D263" s="21"/>
      <c r="E263" s="21"/>
      <c r="F263" s="21"/>
      <c r="G263" s="21"/>
      <c r="H263" s="21"/>
      <c r="I263" s="21"/>
      <c r="J263" s="21"/>
      <c r="K263" s="21"/>
      <c r="L263" s="21"/>
      <c r="M263" s="21"/>
      <c r="N263" s="21"/>
      <c r="O263" s="21"/>
      <c r="P263" s="21"/>
      <c r="Q263" s="21"/>
      <c r="R263" s="21"/>
      <c r="S263" s="21"/>
      <c r="T263" s="21"/>
      <c r="U263" s="21"/>
      <c r="V263" s="21"/>
      <c r="W263" s="24"/>
      <c r="X263" s="24"/>
      <c r="Y263" s="24"/>
      <c r="Z263" s="24"/>
      <c r="AA263" s="24"/>
      <c r="AB263" s="24"/>
      <c r="AC263" s="24"/>
      <c r="AD263" s="24"/>
    </row>
    <row r="264" spans="1:30" ht="13.2">
      <c r="A264" s="55"/>
      <c r="B264" s="20"/>
      <c r="C264" s="21"/>
      <c r="D264" s="21"/>
      <c r="E264" s="21"/>
      <c r="F264" s="21"/>
      <c r="G264" s="21"/>
      <c r="H264" s="21"/>
      <c r="I264" s="21"/>
      <c r="J264" s="21"/>
      <c r="K264" s="21"/>
      <c r="L264" s="21"/>
      <c r="M264" s="21"/>
      <c r="N264" s="21"/>
      <c r="O264" s="21"/>
      <c r="P264" s="21"/>
      <c r="Q264" s="21"/>
      <c r="R264" s="21"/>
      <c r="S264" s="21"/>
      <c r="T264" s="21"/>
      <c r="U264" s="21"/>
      <c r="V264" s="21"/>
      <c r="W264" s="24"/>
      <c r="X264" s="24"/>
      <c r="Y264" s="24"/>
      <c r="Z264" s="24"/>
      <c r="AA264" s="24"/>
      <c r="AB264" s="24"/>
      <c r="AC264" s="24"/>
      <c r="AD264" s="24"/>
    </row>
    <row r="265" spans="1:30" ht="13.2">
      <c r="A265" s="55"/>
      <c r="B265" s="20"/>
      <c r="C265" s="21"/>
      <c r="D265" s="21"/>
      <c r="E265" s="21"/>
      <c r="F265" s="21"/>
      <c r="G265" s="21"/>
      <c r="H265" s="21"/>
      <c r="I265" s="21"/>
      <c r="J265" s="21"/>
      <c r="K265" s="21"/>
      <c r="L265" s="21"/>
      <c r="M265" s="21"/>
      <c r="N265" s="21"/>
      <c r="O265" s="21"/>
      <c r="P265" s="21"/>
      <c r="Q265" s="21"/>
      <c r="R265" s="21"/>
      <c r="S265" s="21"/>
      <c r="T265" s="21"/>
      <c r="U265" s="21"/>
      <c r="V265" s="21"/>
      <c r="W265" s="24"/>
      <c r="X265" s="24"/>
      <c r="Y265" s="24"/>
      <c r="Z265" s="24"/>
      <c r="AA265" s="24"/>
      <c r="AB265" s="24"/>
      <c r="AC265" s="24"/>
      <c r="AD265" s="24"/>
    </row>
    <row r="266" spans="1:30" ht="13.2">
      <c r="A266" s="55"/>
      <c r="B266" s="20"/>
      <c r="C266" s="21"/>
      <c r="D266" s="21"/>
      <c r="E266" s="21"/>
      <c r="F266" s="21"/>
      <c r="G266" s="21"/>
      <c r="H266" s="21"/>
      <c r="I266" s="21"/>
      <c r="J266" s="21"/>
      <c r="K266" s="21"/>
      <c r="L266" s="21"/>
      <c r="M266" s="21"/>
      <c r="N266" s="21"/>
      <c r="O266" s="21"/>
      <c r="P266" s="21"/>
      <c r="Q266" s="21"/>
      <c r="R266" s="21"/>
      <c r="S266" s="21"/>
      <c r="T266" s="21"/>
      <c r="U266" s="21"/>
      <c r="V266" s="21"/>
      <c r="W266" s="24"/>
      <c r="X266" s="24"/>
      <c r="Y266" s="24"/>
      <c r="Z266" s="24"/>
      <c r="AA266" s="24"/>
      <c r="AB266" s="24"/>
      <c r="AC266" s="24"/>
      <c r="AD266" s="24"/>
    </row>
    <row r="267" spans="1:30" ht="13.2">
      <c r="A267" s="55"/>
      <c r="B267" s="20"/>
      <c r="C267" s="21"/>
      <c r="D267" s="21"/>
      <c r="E267" s="21"/>
      <c r="F267" s="21"/>
      <c r="G267" s="21"/>
      <c r="H267" s="21"/>
      <c r="I267" s="21"/>
      <c r="J267" s="21"/>
      <c r="K267" s="21"/>
      <c r="L267" s="21"/>
      <c r="M267" s="21"/>
      <c r="N267" s="21"/>
      <c r="O267" s="21"/>
      <c r="P267" s="21"/>
      <c r="Q267" s="21"/>
      <c r="R267" s="21"/>
      <c r="S267" s="21"/>
      <c r="T267" s="21"/>
      <c r="U267" s="21"/>
      <c r="V267" s="21"/>
      <c r="W267" s="24"/>
      <c r="X267" s="24"/>
      <c r="Y267" s="24"/>
      <c r="Z267" s="24"/>
      <c r="AA267" s="24"/>
      <c r="AB267" s="24"/>
      <c r="AC267" s="24"/>
      <c r="AD267" s="24"/>
    </row>
    <row r="268" spans="1:30" ht="13.2">
      <c r="A268" s="55"/>
      <c r="B268" s="20"/>
      <c r="C268" s="21"/>
      <c r="D268" s="21"/>
      <c r="E268" s="21"/>
      <c r="F268" s="21"/>
      <c r="G268" s="21"/>
      <c r="H268" s="21"/>
      <c r="I268" s="21"/>
      <c r="J268" s="21"/>
      <c r="K268" s="21"/>
      <c r="L268" s="21"/>
      <c r="M268" s="21"/>
      <c r="N268" s="21"/>
      <c r="O268" s="21"/>
      <c r="P268" s="21"/>
      <c r="Q268" s="21"/>
      <c r="R268" s="21"/>
      <c r="S268" s="21"/>
      <c r="T268" s="21"/>
      <c r="U268" s="21"/>
      <c r="V268" s="21"/>
      <c r="W268" s="24"/>
      <c r="X268" s="24"/>
      <c r="Y268" s="24"/>
      <c r="Z268" s="24"/>
      <c r="AA268" s="24"/>
      <c r="AB268" s="24"/>
      <c r="AC268" s="24"/>
      <c r="AD268" s="24"/>
    </row>
    <row r="269" spans="1:30" ht="13.2">
      <c r="A269" s="55"/>
      <c r="B269" s="20"/>
      <c r="C269" s="21"/>
      <c r="D269" s="21"/>
      <c r="E269" s="21"/>
      <c r="F269" s="21"/>
      <c r="G269" s="21"/>
      <c r="H269" s="21"/>
      <c r="I269" s="21"/>
      <c r="J269" s="21"/>
      <c r="K269" s="21"/>
      <c r="L269" s="21"/>
      <c r="M269" s="21"/>
      <c r="N269" s="21"/>
      <c r="O269" s="21"/>
      <c r="P269" s="21"/>
      <c r="Q269" s="21"/>
      <c r="R269" s="21"/>
      <c r="S269" s="21"/>
      <c r="T269" s="21"/>
      <c r="U269" s="21"/>
      <c r="V269" s="21"/>
      <c r="W269" s="24"/>
      <c r="X269" s="24"/>
      <c r="Y269" s="24"/>
      <c r="Z269" s="24"/>
      <c r="AA269" s="24"/>
      <c r="AB269" s="24"/>
      <c r="AC269" s="24"/>
      <c r="AD269" s="24"/>
    </row>
    <row r="270" spans="1:30" ht="13.2">
      <c r="A270" s="55"/>
      <c r="B270" s="20"/>
      <c r="C270" s="21"/>
      <c r="D270" s="21"/>
      <c r="E270" s="21"/>
      <c r="F270" s="21"/>
      <c r="G270" s="21"/>
      <c r="H270" s="21"/>
      <c r="I270" s="21"/>
      <c r="J270" s="21"/>
      <c r="K270" s="21"/>
      <c r="L270" s="21"/>
      <c r="M270" s="21"/>
      <c r="N270" s="21"/>
      <c r="O270" s="21"/>
      <c r="P270" s="21"/>
      <c r="Q270" s="21"/>
      <c r="R270" s="21"/>
      <c r="S270" s="21"/>
      <c r="T270" s="21"/>
      <c r="U270" s="21"/>
      <c r="V270" s="21"/>
      <c r="W270" s="24"/>
      <c r="X270" s="24"/>
      <c r="Y270" s="24"/>
      <c r="Z270" s="24"/>
      <c r="AA270" s="24"/>
      <c r="AB270" s="24"/>
      <c r="AC270" s="24"/>
      <c r="AD270" s="24"/>
    </row>
    <row r="271" spans="1:30" ht="13.2">
      <c r="A271" s="55"/>
      <c r="B271" s="20"/>
      <c r="C271" s="21"/>
      <c r="D271" s="21"/>
      <c r="E271" s="21"/>
      <c r="F271" s="21"/>
      <c r="G271" s="21"/>
      <c r="H271" s="21"/>
      <c r="I271" s="21"/>
      <c r="J271" s="21"/>
      <c r="K271" s="21"/>
      <c r="L271" s="21"/>
      <c r="M271" s="21"/>
      <c r="N271" s="21"/>
      <c r="O271" s="21"/>
      <c r="P271" s="21"/>
      <c r="Q271" s="21"/>
      <c r="R271" s="21"/>
      <c r="S271" s="21"/>
      <c r="T271" s="21"/>
      <c r="U271" s="21"/>
      <c r="V271" s="21"/>
      <c r="W271" s="24"/>
      <c r="X271" s="24"/>
      <c r="Y271" s="24"/>
      <c r="Z271" s="24"/>
      <c r="AA271" s="24"/>
      <c r="AB271" s="24"/>
      <c r="AC271" s="24"/>
      <c r="AD271" s="24"/>
    </row>
    <row r="272" spans="1:30" ht="13.2">
      <c r="A272" s="55"/>
      <c r="B272" s="20"/>
      <c r="C272" s="21"/>
      <c r="D272" s="21"/>
      <c r="E272" s="21"/>
      <c r="F272" s="21"/>
      <c r="G272" s="21"/>
      <c r="H272" s="21"/>
      <c r="I272" s="21"/>
      <c r="J272" s="21"/>
      <c r="K272" s="21"/>
      <c r="L272" s="21"/>
      <c r="M272" s="21"/>
      <c r="N272" s="21"/>
      <c r="O272" s="21"/>
      <c r="P272" s="21"/>
      <c r="Q272" s="21"/>
      <c r="R272" s="21"/>
      <c r="S272" s="21"/>
      <c r="T272" s="21"/>
      <c r="U272" s="21"/>
      <c r="V272" s="21"/>
      <c r="W272" s="24"/>
      <c r="X272" s="24"/>
      <c r="Y272" s="24"/>
      <c r="Z272" s="24"/>
      <c r="AA272" s="24"/>
      <c r="AB272" s="24"/>
      <c r="AC272" s="24"/>
      <c r="AD272" s="24"/>
    </row>
    <row r="273" spans="1:30" ht="13.2">
      <c r="A273" s="55"/>
      <c r="B273" s="20"/>
      <c r="C273" s="21"/>
      <c r="D273" s="21"/>
      <c r="E273" s="21"/>
      <c r="F273" s="21"/>
      <c r="G273" s="21"/>
      <c r="H273" s="21"/>
      <c r="I273" s="21"/>
      <c r="J273" s="21"/>
      <c r="K273" s="21"/>
      <c r="L273" s="21"/>
      <c r="M273" s="21"/>
      <c r="N273" s="21"/>
      <c r="O273" s="21"/>
      <c r="P273" s="21"/>
      <c r="Q273" s="21"/>
      <c r="R273" s="21"/>
      <c r="S273" s="21"/>
      <c r="T273" s="21"/>
      <c r="U273" s="21"/>
      <c r="V273" s="21"/>
      <c r="W273" s="24"/>
      <c r="X273" s="24"/>
      <c r="Y273" s="24"/>
      <c r="Z273" s="24"/>
      <c r="AA273" s="24"/>
      <c r="AB273" s="24"/>
      <c r="AC273" s="24"/>
      <c r="AD273" s="24"/>
    </row>
    <row r="274" spans="1:30" ht="13.2">
      <c r="A274" s="55"/>
      <c r="B274" s="20"/>
      <c r="C274" s="21"/>
      <c r="D274" s="21"/>
      <c r="E274" s="21"/>
      <c r="F274" s="21"/>
      <c r="G274" s="21"/>
      <c r="H274" s="21"/>
      <c r="I274" s="21"/>
      <c r="J274" s="21"/>
      <c r="K274" s="21"/>
      <c r="L274" s="21"/>
      <c r="M274" s="21"/>
      <c r="N274" s="21"/>
      <c r="O274" s="21"/>
      <c r="P274" s="21"/>
      <c r="Q274" s="21"/>
      <c r="R274" s="21"/>
      <c r="S274" s="21"/>
      <c r="T274" s="21"/>
      <c r="U274" s="21"/>
      <c r="V274" s="21"/>
      <c r="W274" s="24"/>
      <c r="X274" s="24"/>
      <c r="Y274" s="24"/>
      <c r="Z274" s="24"/>
      <c r="AA274" s="24"/>
      <c r="AB274" s="24"/>
      <c r="AC274" s="24"/>
      <c r="AD274" s="24"/>
    </row>
    <row r="275" spans="1:30" ht="13.2">
      <c r="A275" s="55"/>
      <c r="B275" s="20"/>
      <c r="C275" s="21"/>
      <c r="D275" s="21"/>
      <c r="E275" s="21"/>
      <c r="F275" s="21"/>
      <c r="G275" s="21"/>
      <c r="H275" s="21"/>
      <c r="I275" s="21"/>
      <c r="J275" s="21"/>
      <c r="K275" s="21"/>
      <c r="L275" s="21"/>
      <c r="M275" s="21"/>
      <c r="N275" s="21"/>
      <c r="O275" s="21"/>
      <c r="P275" s="21"/>
      <c r="Q275" s="21"/>
      <c r="R275" s="21"/>
      <c r="S275" s="21"/>
      <c r="T275" s="21"/>
      <c r="U275" s="21"/>
      <c r="V275" s="21"/>
      <c r="W275" s="24"/>
      <c r="X275" s="24"/>
      <c r="Y275" s="24"/>
      <c r="Z275" s="24"/>
      <c r="AA275" s="24"/>
      <c r="AB275" s="24"/>
      <c r="AC275" s="24"/>
      <c r="AD275" s="24"/>
    </row>
    <row r="276" spans="1:30" ht="13.2">
      <c r="A276" s="55"/>
      <c r="B276" s="20"/>
      <c r="C276" s="21"/>
      <c r="D276" s="21"/>
      <c r="E276" s="21"/>
      <c r="F276" s="21"/>
      <c r="G276" s="21"/>
      <c r="H276" s="21"/>
      <c r="I276" s="21"/>
      <c r="J276" s="21"/>
      <c r="K276" s="21"/>
      <c r="L276" s="21"/>
      <c r="M276" s="21"/>
      <c r="N276" s="21"/>
      <c r="O276" s="21"/>
      <c r="P276" s="21"/>
      <c r="Q276" s="21"/>
      <c r="R276" s="21"/>
      <c r="S276" s="21"/>
      <c r="T276" s="21"/>
      <c r="U276" s="21"/>
      <c r="V276" s="21"/>
      <c r="W276" s="24"/>
      <c r="X276" s="24"/>
      <c r="Y276" s="24"/>
      <c r="Z276" s="24"/>
      <c r="AA276" s="24"/>
      <c r="AB276" s="24"/>
      <c r="AC276" s="24"/>
      <c r="AD276" s="24"/>
    </row>
    <row r="277" spans="1:30" ht="13.2">
      <c r="A277" s="55"/>
      <c r="B277" s="20"/>
      <c r="C277" s="21"/>
      <c r="D277" s="21"/>
      <c r="E277" s="21"/>
      <c r="F277" s="21"/>
      <c r="G277" s="21"/>
      <c r="H277" s="21"/>
      <c r="I277" s="21"/>
      <c r="J277" s="21"/>
      <c r="K277" s="21"/>
      <c r="L277" s="21"/>
      <c r="M277" s="21"/>
      <c r="N277" s="21"/>
      <c r="O277" s="21"/>
      <c r="P277" s="21"/>
      <c r="Q277" s="21"/>
      <c r="R277" s="21"/>
      <c r="S277" s="21"/>
      <c r="T277" s="21"/>
      <c r="U277" s="21"/>
      <c r="V277" s="21"/>
      <c r="W277" s="24"/>
      <c r="X277" s="24"/>
      <c r="Y277" s="24"/>
      <c r="Z277" s="24"/>
      <c r="AA277" s="24"/>
      <c r="AB277" s="24"/>
      <c r="AC277" s="24"/>
      <c r="AD277" s="24"/>
    </row>
    <row r="278" spans="1:30" ht="13.2">
      <c r="A278" s="55"/>
      <c r="B278" s="20"/>
      <c r="C278" s="21"/>
      <c r="D278" s="21"/>
      <c r="E278" s="21"/>
      <c r="F278" s="21"/>
      <c r="G278" s="21"/>
      <c r="H278" s="21"/>
      <c r="I278" s="21"/>
      <c r="J278" s="21"/>
      <c r="K278" s="21"/>
      <c r="L278" s="21"/>
      <c r="M278" s="21"/>
      <c r="N278" s="21"/>
      <c r="O278" s="21"/>
      <c r="P278" s="21"/>
      <c r="Q278" s="21"/>
      <c r="R278" s="21"/>
      <c r="S278" s="21"/>
      <c r="T278" s="21"/>
      <c r="U278" s="21"/>
      <c r="V278" s="21"/>
      <c r="W278" s="24"/>
      <c r="X278" s="24"/>
      <c r="Y278" s="24"/>
      <c r="Z278" s="24"/>
      <c r="AA278" s="24"/>
      <c r="AB278" s="24"/>
      <c r="AC278" s="24"/>
      <c r="AD278" s="24"/>
    </row>
    <row r="279" spans="1:30" ht="13.2">
      <c r="A279" s="55"/>
      <c r="B279" s="20"/>
      <c r="C279" s="21"/>
      <c r="D279" s="21"/>
      <c r="E279" s="21"/>
      <c r="F279" s="21"/>
      <c r="G279" s="21"/>
      <c r="H279" s="21"/>
      <c r="I279" s="21"/>
      <c r="J279" s="21"/>
      <c r="K279" s="21"/>
      <c r="L279" s="21"/>
      <c r="M279" s="21"/>
      <c r="N279" s="21"/>
      <c r="O279" s="21"/>
      <c r="P279" s="21"/>
      <c r="Q279" s="21"/>
      <c r="R279" s="21"/>
      <c r="S279" s="21"/>
      <c r="T279" s="21"/>
      <c r="U279" s="21"/>
      <c r="V279" s="21"/>
      <c r="W279" s="24"/>
      <c r="X279" s="24"/>
      <c r="Y279" s="24"/>
      <c r="Z279" s="24"/>
      <c r="AA279" s="24"/>
      <c r="AB279" s="24"/>
      <c r="AC279" s="24"/>
      <c r="AD279" s="24"/>
    </row>
    <row r="280" spans="1:30" ht="13.2">
      <c r="A280" s="55"/>
      <c r="B280" s="20"/>
      <c r="C280" s="21"/>
      <c r="D280" s="21"/>
      <c r="E280" s="21"/>
      <c r="F280" s="21"/>
      <c r="G280" s="21"/>
      <c r="H280" s="21"/>
      <c r="I280" s="21"/>
      <c r="J280" s="21"/>
      <c r="K280" s="21"/>
      <c r="L280" s="21"/>
      <c r="M280" s="21"/>
      <c r="N280" s="21"/>
      <c r="O280" s="21"/>
      <c r="P280" s="21"/>
      <c r="Q280" s="21"/>
      <c r="R280" s="21"/>
      <c r="S280" s="21"/>
      <c r="T280" s="21"/>
      <c r="U280" s="21"/>
      <c r="V280" s="21"/>
      <c r="W280" s="24"/>
      <c r="X280" s="24"/>
      <c r="Y280" s="24"/>
      <c r="Z280" s="24"/>
      <c r="AA280" s="24"/>
      <c r="AB280" s="24"/>
      <c r="AC280" s="24"/>
      <c r="AD280" s="24"/>
    </row>
    <row r="281" spans="1:30" ht="13.2">
      <c r="A281" s="55"/>
      <c r="B281" s="20"/>
      <c r="C281" s="21"/>
      <c r="D281" s="21"/>
      <c r="E281" s="21"/>
      <c r="F281" s="21"/>
      <c r="G281" s="21"/>
      <c r="H281" s="21"/>
      <c r="I281" s="21"/>
      <c r="J281" s="21"/>
      <c r="K281" s="21"/>
      <c r="L281" s="21"/>
      <c r="M281" s="21"/>
      <c r="N281" s="21"/>
      <c r="O281" s="21"/>
      <c r="P281" s="21"/>
      <c r="Q281" s="21"/>
      <c r="R281" s="21"/>
      <c r="S281" s="21"/>
      <c r="T281" s="21"/>
      <c r="U281" s="21"/>
      <c r="V281" s="21"/>
      <c r="W281" s="24"/>
      <c r="X281" s="24"/>
      <c r="Y281" s="24"/>
      <c r="Z281" s="24"/>
      <c r="AA281" s="24"/>
      <c r="AB281" s="24"/>
      <c r="AC281" s="24"/>
      <c r="AD281" s="24"/>
    </row>
    <row r="282" spans="1:30" ht="13.2">
      <c r="A282" s="55"/>
      <c r="B282" s="20"/>
      <c r="C282" s="21"/>
      <c r="D282" s="21"/>
      <c r="E282" s="21"/>
      <c r="F282" s="21"/>
      <c r="G282" s="21"/>
      <c r="H282" s="21"/>
      <c r="I282" s="21"/>
      <c r="J282" s="21"/>
      <c r="K282" s="21"/>
      <c r="L282" s="21"/>
      <c r="M282" s="21"/>
      <c r="N282" s="21"/>
      <c r="O282" s="21"/>
      <c r="P282" s="21"/>
      <c r="Q282" s="21"/>
      <c r="R282" s="21"/>
      <c r="S282" s="21"/>
      <c r="T282" s="21"/>
      <c r="U282" s="21"/>
      <c r="V282" s="21"/>
      <c r="W282" s="24"/>
      <c r="X282" s="24"/>
      <c r="Y282" s="24"/>
      <c r="Z282" s="24"/>
      <c r="AA282" s="24"/>
      <c r="AB282" s="24"/>
      <c r="AC282" s="24"/>
      <c r="AD282" s="24"/>
    </row>
    <row r="283" spans="1:30" ht="13.2">
      <c r="A283" s="55"/>
      <c r="B283" s="20"/>
      <c r="C283" s="21"/>
      <c r="D283" s="21"/>
      <c r="E283" s="21"/>
      <c r="F283" s="21"/>
      <c r="G283" s="21"/>
      <c r="H283" s="21"/>
      <c r="I283" s="21"/>
      <c r="J283" s="21"/>
      <c r="K283" s="21"/>
      <c r="L283" s="21"/>
      <c r="M283" s="21"/>
      <c r="N283" s="21"/>
      <c r="O283" s="21"/>
      <c r="P283" s="21"/>
      <c r="Q283" s="21"/>
      <c r="R283" s="21"/>
      <c r="S283" s="21"/>
      <c r="T283" s="21"/>
      <c r="U283" s="21"/>
      <c r="V283" s="21"/>
      <c r="W283" s="24"/>
      <c r="X283" s="24"/>
      <c r="Y283" s="24"/>
      <c r="Z283" s="24"/>
      <c r="AA283" s="24"/>
      <c r="AB283" s="24"/>
      <c r="AC283" s="24"/>
      <c r="AD283" s="24"/>
    </row>
    <row r="284" spans="1:30" ht="13.2">
      <c r="A284" s="55"/>
      <c r="B284" s="20"/>
      <c r="C284" s="21"/>
      <c r="D284" s="21"/>
      <c r="E284" s="21"/>
      <c r="F284" s="21"/>
      <c r="G284" s="21"/>
      <c r="H284" s="21"/>
      <c r="I284" s="21"/>
      <c r="J284" s="21"/>
      <c r="K284" s="21"/>
      <c r="L284" s="21"/>
      <c r="M284" s="21"/>
      <c r="N284" s="21"/>
      <c r="O284" s="21"/>
      <c r="P284" s="21"/>
      <c r="Q284" s="21"/>
      <c r="R284" s="21"/>
      <c r="S284" s="21"/>
      <c r="T284" s="21"/>
      <c r="U284" s="21"/>
      <c r="V284" s="21"/>
      <c r="W284" s="24"/>
      <c r="X284" s="24"/>
      <c r="Y284" s="24"/>
      <c r="Z284" s="24"/>
      <c r="AA284" s="24"/>
      <c r="AB284" s="24"/>
      <c r="AC284" s="24"/>
      <c r="AD284" s="24"/>
    </row>
    <row r="285" spans="1:30" ht="13.2">
      <c r="A285" s="55"/>
      <c r="B285" s="20"/>
      <c r="C285" s="21"/>
      <c r="D285" s="21"/>
      <c r="E285" s="21"/>
      <c r="F285" s="21"/>
      <c r="G285" s="21"/>
      <c r="H285" s="21"/>
      <c r="I285" s="21"/>
      <c r="J285" s="21"/>
      <c r="K285" s="21"/>
      <c r="L285" s="21"/>
      <c r="M285" s="21"/>
      <c r="N285" s="21"/>
      <c r="O285" s="21"/>
      <c r="P285" s="21"/>
      <c r="Q285" s="21"/>
      <c r="R285" s="21"/>
      <c r="S285" s="21"/>
      <c r="T285" s="21"/>
      <c r="U285" s="21"/>
      <c r="V285" s="21"/>
      <c r="W285" s="24"/>
      <c r="X285" s="24"/>
      <c r="Y285" s="24"/>
      <c r="Z285" s="24"/>
      <c r="AA285" s="24"/>
      <c r="AB285" s="24"/>
      <c r="AC285" s="24"/>
      <c r="AD285" s="24"/>
    </row>
    <row r="286" spans="1:30" ht="13.2">
      <c r="A286" s="55"/>
      <c r="B286" s="20"/>
      <c r="C286" s="21"/>
      <c r="D286" s="21"/>
      <c r="E286" s="21"/>
      <c r="F286" s="21"/>
      <c r="G286" s="21"/>
      <c r="H286" s="21"/>
      <c r="I286" s="21"/>
      <c r="J286" s="21"/>
      <c r="K286" s="21"/>
      <c r="L286" s="21"/>
      <c r="M286" s="21"/>
      <c r="N286" s="21"/>
      <c r="O286" s="21"/>
      <c r="P286" s="21"/>
      <c r="Q286" s="21"/>
      <c r="R286" s="21"/>
      <c r="S286" s="21"/>
      <c r="T286" s="21"/>
      <c r="U286" s="21"/>
      <c r="V286" s="21"/>
      <c r="W286" s="24"/>
      <c r="X286" s="24"/>
      <c r="Y286" s="24"/>
      <c r="Z286" s="24"/>
      <c r="AA286" s="24"/>
      <c r="AB286" s="24"/>
      <c r="AC286" s="24"/>
      <c r="AD286" s="24"/>
    </row>
    <row r="287" spans="1:30" ht="13.2">
      <c r="A287" s="55"/>
      <c r="B287" s="20"/>
      <c r="C287" s="21"/>
      <c r="D287" s="21"/>
      <c r="E287" s="21"/>
      <c r="F287" s="21"/>
      <c r="G287" s="21"/>
      <c r="H287" s="21"/>
      <c r="I287" s="21"/>
      <c r="J287" s="21"/>
      <c r="K287" s="21"/>
      <c r="L287" s="21"/>
      <c r="M287" s="21"/>
      <c r="N287" s="21"/>
      <c r="O287" s="21"/>
      <c r="P287" s="21"/>
      <c r="Q287" s="21"/>
      <c r="R287" s="21"/>
      <c r="S287" s="21"/>
      <c r="T287" s="21"/>
      <c r="U287" s="21"/>
      <c r="V287" s="21"/>
      <c r="W287" s="24"/>
      <c r="X287" s="24"/>
      <c r="Y287" s="24"/>
      <c r="Z287" s="24"/>
      <c r="AA287" s="24"/>
      <c r="AB287" s="24"/>
      <c r="AC287" s="24"/>
      <c r="AD287" s="24"/>
    </row>
    <row r="288" spans="1:30" ht="13.2">
      <c r="A288" s="55"/>
      <c r="B288" s="20"/>
      <c r="C288" s="21"/>
      <c r="D288" s="21"/>
      <c r="E288" s="21"/>
      <c r="F288" s="21"/>
      <c r="G288" s="21"/>
      <c r="H288" s="21"/>
      <c r="I288" s="21"/>
      <c r="J288" s="21"/>
      <c r="K288" s="21"/>
      <c r="L288" s="21"/>
      <c r="M288" s="21"/>
      <c r="N288" s="21"/>
      <c r="O288" s="21"/>
      <c r="P288" s="21"/>
      <c r="Q288" s="21"/>
      <c r="R288" s="21"/>
      <c r="S288" s="21"/>
      <c r="T288" s="21"/>
      <c r="U288" s="21"/>
      <c r="V288" s="21"/>
      <c r="W288" s="24"/>
      <c r="X288" s="24"/>
      <c r="Y288" s="24"/>
      <c r="Z288" s="24"/>
      <c r="AA288" s="24"/>
      <c r="AB288" s="24"/>
      <c r="AC288" s="24"/>
      <c r="AD288" s="24"/>
    </row>
    <row r="289" spans="1:30" ht="13.2">
      <c r="A289" s="55"/>
      <c r="B289" s="20"/>
      <c r="C289" s="21"/>
      <c r="D289" s="21"/>
      <c r="E289" s="21"/>
      <c r="F289" s="21"/>
      <c r="G289" s="21"/>
      <c r="H289" s="21"/>
      <c r="I289" s="21"/>
      <c r="J289" s="21"/>
      <c r="K289" s="21"/>
      <c r="L289" s="21"/>
      <c r="M289" s="21"/>
      <c r="N289" s="21"/>
      <c r="O289" s="21"/>
      <c r="P289" s="21"/>
      <c r="Q289" s="21"/>
      <c r="R289" s="21"/>
      <c r="S289" s="21"/>
      <c r="T289" s="21"/>
      <c r="U289" s="21"/>
      <c r="V289" s="21"/>
      <c r="W289" s="24"/>
      <c r="X289" s="24"/>
      <c r="Y289" s="24"/>
      <c r="Z289" s="24"/>
      <c r="AA289" s="24"/>
      <c r="AB289" s="24"/>
      <c r="AC289" s="24"/>
      <c r="AD289" s="24"/>
    </row>
    <row r="290" spans="1:30" ht="13.2">
      <c r="A290" s="55"/>
      <c r="B290" s="20"/>
      <c r="C290" s="21"/>
      <c r="D290" s="21"/>
      <c r="E290" s="21"/>
      <c r="F290" s="21"/>
      <c r="G290" s="21"/>
      <c r="H290" s="21"/>
      <c r="I290" s="21"/>
      <c r="J290" s="21"/>
      <c r="K290" s="21"/>
      <c r="L290" s="21"/>
      <c r="M290" s="21"/>
      <c r="N290" s="21"/>
      <c r="O290" s="21"/>
      <c r="P290" s="21"/>
      <c r="Q290" s="21"/>
      <c r="R290" s="21"/>
      <c r="S290" s="21"/>
      <c r="T290" s="21"/>
      <c r="U290" s="21"/>
      <c r="V290" s="21"/>
      <c r="W290" s="24"/>
      <c r="X290" s="24"/>
      <c r="Y290" s="24"/>
      <c r="Z290" s="24"/>
      <c r="AA290" s="24"/>
      <c r="AB290" s="24"/>
      <c r="AC290" s="24"/>
      <c r="AD290" s="24"/>
    </row>
    <row r="291" spans="1:30" ht="13.2">
      <c r="A291" s="55"/>
      <c r="B291" s="20"/>
      <c r="C291" s="21"/>
      <c r="D291" s="21"/>
      <c r="E291" s="21"/>
      <c r="F291" s="21"/>
      <c r="G291" s="21"/>
      <c r="H291" s="21"/>
      <c r="I291" s="21"/>
      <c r="J291" s="21"/>
      <c r="K291" s="21"/>
      <c r="L291" s="21"/>
      <c r="M291" s="21"/>
      <c r="N291" s="21"/>
      <c r="O291" s="21"/>
      <c r="P291" s="21"/>
      <c r="Q291" s="21"/>
      <c r="R291" s="21"/>
      <c r="S291" s="21"/>
      <c r="T291" s="21"/>
      <c r="U291" s="21"/>
      <c r="V291" s="21"/>
      <c r="W291" s="24"/>
      <c r="X291" s="24"/>
      <c r="Y291" s="24"/>
      <c r="Z291" s="24"/>
      <c r="AA291" s="24"/>
      <c r="AB291" s="24"/>
      <c r="AC291" s="24"/>
      <c r="AD291" s="24"/>
    </row>
    <row r="292" spans="1:30" ht="13.2">
      <c r="A292" s="55"/>
      <c r="B292" s="20"/>
      <c r="C292" s="21"/>
      <c r="D292" s="21"/>
      <c r="E292" s="21"/>
      <c r="F292" s="21"/>
      <c r="G292" s="21"/>
      <c r="H292" s="21"/>
      <c r="I292" s="21"/>
      <c r="J292" s="21"/>
      <c r="K292" s="21"/>
      <c r="L292" s="21"/>
      <c r="M292" s="21"/>
      <c r="N292" s="21"/>
      <c r="O292" s="21"/>
      <c r="P292" s="21"/>
      <c r="Q292" s="21"/>
      <c r="R292" s="21"/>
      <c r="S292" s="21"/>
      <c r="T292" s="21"/>
      <c r="U292" s="21"/>
      <c r="V292" s="21"/>
      <c r="W292" s="24"/>
      <c r="X292" s="24"/>
      <c r="Y292" s="24"/>
      <c r="Z292" s="24"/>
      <c r="AA292" s="24"/>
      <c r="AB292" s="24"/>
      <c r="AC292" s="24"/>
      <c r="AD292" s="24"/>
    </row>
    <row r="293" spans="1:30" ht="13.2">
      <c r="A293" s="55"/>
      <c r="B293" s="20"/>
      <c r="C293" s="21"/>
      <c r="D293" s="21"/>
      <c r="E293" s="21"/>
      <c r="F293" s="21"/>
      <c r="G293" s="21"/>
      <c r="H293" s="21"/>
      <c r="I293" s="21"/>
      <c r="J293" s="21"/>
      <c r="K293" s="21"/>
      <c r="L293" s="21"/>
      <c r="M293" s="21"/>
      <c r="N293" s="21"/>
      <c r="O293" s="21"/>
      <c r="P293" s="21"/>
      <c r="Q293" s="21"/>
      <c r="R293" s="21"/>
      <c r="S293" s="21"/>
      <c r="T293" s="21"/>
      <c r="U293" s="21"/>
      <c r="V293" s="21"/>
      <c r="W293" s="24"/>
      <c r="X293" s="24"/>
      <c r="Y293" s="24"/>
      <c r="Z293" s="24"/>
      <c r="AA293" s="24"/>
      <c r="AB293" s="24"/>
      <c r="AC293" s="24"/>
      <c r="AD293" s="24"/>
    </row>
    <row r="294" spans="1:30" ht="13.2">
      <c r="A294" s="55"/>
      <c r="B294" s="20"/>
      <c r="C294" s="21"/>
      <c r="D294" s="21"/>
      <c r="E294" s="21"/>
      <c r="F294" s="21"/>
      <c r="G294" s="21"/>
      <c r="H294" s="21"/>
      <c r="I294" s="21"/>
      <c r="J294" s="21"/>
      <c r="K294" s="21"/>
      <c r="L294" s="21"/>
      <c r="M294" s="21"/>
      <c r="N294" s="21"/>
      <c r="O294" s="21"/>
      <c r="P294" s="21"/>
      <c r="Q294" s="21"/>
      <c r="R294" s="21"/>
      <c r="S294" s="21"/>
      <c r="T294" s="21"/>
      <c r="U294" s="21"/>
      <c r="V294" s="21"/>
      <c r="W294" s="24"/>
      <c r="X294" s="24"/>
      <c r="Y294" s="24"/>
      <c r="Z294" s="24"/>
      <c r="AA294" s="24"/>
      <c r="AB294" s="24"/>
      <c r="AC294" s="24"/>
      <c r="AD294" s="24"/>
    </row>
    <row r="295" spans="1:30" ht="13.2">
      <c r="A295" s="55"/>
      <c r="B295" s="20"/>
      <c r="C295" s="21"/>
      <c r="D295" s="21"/>
      <c r="E295" s="21"/>
      <c r="F295" s="21"/>
      <c r="G295" s="21"/>
      <c r="H295" s="21"/>
      <c r="I295" s="21"/>
      <c r="J295" s="21"/>
      <c r="K295" s="21"/>
      <c r="L295" s="21"/>
      <c r="M295" s="21"/>
      <c r="N295" s="21"/>
      <c r="O295" s="21"/>
      <c r="P295" s="21"/>
      <c r="Q295" s="21"/>
      <c r="R295" s="21"/>
      <c r="S295" s="21"/>
      <c r="T295" s="21"/>
      <c r="U295" s="21"/>
      <c r="V295" s="21"/>
      <c r="W295" s="24"/>
      <c r="X295" s="24"/>
      <c r="Y295" s="24"/>
      <c r="Z295" s="24"/>
      <c r="AA295" s="24"/>
      <c r="AB295" s="24"/>
      <c r="AC295" s="24"/>
      <c r="AD295" s="24"/>
    </row>
    <row r="296" spans="1:30" ht="13.2">
      <c r="A296" s="55"/>
      <c r="B296" s="20"/>
      <c r="C296" s="21"/>
      <c r="D296" s="21"/>
      <c r="E296" s="21"/>
      <c r="F296" s="21"/>
      <c r="G296" s="21"/>
      <c r="H296" s="21"/>
      <c r="I296" s="21"/>
      <c r="J296" s="21"/>
      <c r="K296" s="21"/>
      <c r="L296" s="21"/>
      <c r="M296" s="21"/>
      <c r="N296" s="21"/>
      <c r="O296" s="21"/>
      <c r="P296" s="21"/>
      <c r="Q296" s="21"/>
      <c r="R296" s="21"/>
      <c r="S296" s="21"/>
      <c r="T296" s="21"/>
      <c r="U296" s="21"/>
      <c r="V296" s="21"/>
      <c r="W296" s="24"/>
      <c r="X296" s="24"/>
      <c r="Y296" s="24"/>
      <c r="Z296" s="24"/>
      <c r="AA296" s="24"/>
      <c r="AB296" s="24"/>
      <c r="AC296" s="24"/>
      <c r="AD296" s="24"/>
    </row>
    <row r="297" spans="1:30" ht="13.2">
      <c r="A297" s="55"/>
      <c r="B297" s="20"/>
      <c r="C297" s="21"/>
      <c r="D297" s="21"/>
      <c r="E297" s="21"/>
      <c r="F297" s="21"/>
      <c r="G297" s="21"/>
      <c r="H297" s="21"/>
      <c r="I297" s="21"/>
      <c r="J297" s="21"/>
      <c r="K297" s="21"/>
      <c r="L297" s="21"/>
      <c r="M297" s="21"/>
      <c r="N297" s="21"/>
      <c r="O297" s="21"/>
      <c r="P297" s="21"/>
      <c r="Q297" s="21"/>
      <c r="R297" s="21"/>
      <c r="S297" s="21"/>
      <c r="T297" s="21"/>
      <c r="U297" s="21"/>
      <c r="V297" s="21"/>
      <c r="W297" s="24"/>
      <c r="X297" s="24"/>
      <c r="Y297" s="24"/>
      <c r="Z297" s="24"/>
      <c r="AA297" s="24"/>
      <c r="AB297" s="24"/>
      <c r="AC297" s="24"/>
      <c r="AD297" s="24"/>
    </row>
    <row r="298" spans="1:30" ht="13.2">
      <c r="A298" s="55"/>
      <c r="B298" s="20"/>
      <c r="C298" s="21"/>
      <c r="D298" s="21"/>
      <c r="E298" s="21"/>
      <c r="F298" s="21"/>
      <c r="G298" s="21"/>
      <c r="H298" s="21"/>
      <c r="I298" s="21"/>
      <c r="J298" s="21"/>
      <c r="K298" s="21"/>
      <c r="L298" s="21"/>
      <c r="M298" s="21"/>
      <c r="N298" s="21"/>
      <c r="O298" s="21"/>
      <c r="P298" s="21"/>
      <c r="Q298" s="21"/>
      <c r="R298" s="21"/>
      <c r="S298" s="21"/>
      <c r="T298" s="21"/>
      <c r="U298" s="21"/>
      <c r="V298" s="21"/>
      <c r="W298" s="24"/>
      <c r="X298" s="24"/>
      <c r="Y298" s="24"/>
      <c r="Z298" s="24"/>
      <c r="AA298" s="24"/>
      <c r="AB298" s="24"/>
      <c r="AC298" s="24"/>
      <c r="AD298" s="24"/>
    </row>
    <row r="299" spans="1:30" ht="13.2">
      <c r="A299" s="55"/>
      <c r="B299" s="20"/>
      <c r="C299" s="21"/>
      <c r="D299" s="21"/>
      <c r="E299" s="21"/>
      <c r="F299" s="21"/>
      <c r="G299" s="21"/>
      <c r="H299" s="21"/>
      <c r="I299" s="21"/>
      <c r="J299" s="21"/>
      <c r="K299" s="21"/>
      <c r="L299" s="21"/>
      <c r="M299" s="21"/>
      <c r="N299" s="21"/>
      <c r="O299" s="21"/>
      <c r="P299" s="21"/>
      <c r="Q299" s="21"/>
      <c r="R299" s="21"/>
      <c r="S299" s="21"/>
      <c r="T299" s="21"/>
      <c r="U299" s="21"/>
      <c r="V299" s="21"/>
      <c r="W299" s="24"/>
      <c r="X299" s="24"/>
      <c r="Y299" s="24"/>
      <c r="Z299" s="24"/>
      <c r="AA299" s="24"/>
      <c r="AB299" s="24"/>
      <c r="AC299" s="24"/>
      <c r="AD299" s="24"/>
    </row>
    <row r="300" spans="1:30" ht="13.2">
      <c r="A300" s="55"/>
      <c r="B300" s="20"/>
      <c r="C300" s="21"/>
      <c r="D300" s="21"/>
      <c r="E300" s="21"/>
      <c r="F300" s="21"/>
      <c r="G300" s="21"/>
      <c r="H300" s="21"/>
      <c r="I300" s="21"/>
      <c r="J300" s="21"/>
      <c r="K300" s="21"/>
      <c r="L300" s="21"/>
      <c r="M300" s="21"/>
      <c r="N300" s="21"/>
      <c r="O300" s="21"/>
      <c r="P300" s="21"/>
      <c r="Q300" s="21"/>
      <c r="R300" s="21"/>
      <c r="S300" s="21"/>
      <c r="T300" s="21"/>
      <c r="U300" s="21"/>
      <c r="V300" s="21"/>
      <c r="W300" s="24"/>
      <c r="X300" s="24"/>
      <c r="Y300" s="24"/>
      <c r="Z300" s="24"/>
      <c r="AA300" s="24"/>
      <c r="AB300" s="24"/>
      <c r="AC300" s="24"/>
      <c r="AD300" s="24"/>
    </row>
    <row r="301" spans="1:30" ht="13.2">
      <c r="A301" s="55"/>
      <c r="B301" s="20"/>
      <c r="C301" s="21"/>
      <c r="D301" s="21"/>
      <c r="E301" s="21"/>
      <c r="F301" s="21"/>
      <c r="G301" s="21"/>
      <c r="H301" s="21"/>
      <c r="I301" s="21"/>
      <c r="J301" s="21"/>
      <c r="K301" s="21"/>
      <c r="L301" s="21"/>
      <c r="M301" s="21"/>
      <c r="N301" s="21"/>
      <c r="O301" s="21"/>
      <c r="P301" s="21"/>
      <c r="Q301" s="21"/>
      <c r="R301" s="21"/>
      <c r="S301" s="21"/>
      <c r="T301" s="21"/>
      <c r="U301" s="21"/>
      <c r="V301" s="21"/>
      <c r="W301" s="24"/>
      <c r="X301" s="24"/>
      <c r="Y301" s="24"/>
      <c r="Z301" s="24"/>
      <c r="AA301" s="24"/>
      <c r="AB301" s="24"/>
      <c r="AC301" s="24"/>
      <c r="AD301" s="24"/>
    </row>
    <row r="302" spans="1:30" ht="13.2">
      <c r="A302" s="55"/>
      <c r="B302" s="20"/>
      <c r="C302" s="21"/>
      <c r="D302" s="21"/>
      <c r="E302" s="21"/>
      <c r="F302" s="21"/>
      <c r="G302" s="21"/>
      <c r="H302" s="21"/>
      <c r="I302" s="21"/>
      <c r="J302" s="21"/>
      <c r="K302" s="21"/>
      <c r="L302" s="21"/>
      <c r="M302" s="21"/>
      <c r="N302" s="21"/>
      <c r="O302" s="21"/>
      <c r="P302" s="21"/>
      <c r="Q302" s="21"/>
      <c r="R302" s="21"/>
      <c r="S302" s="21"/>
      <c r="T302" s="21"/>
      <c r="U302" s="21"/>
      <c r="V302" s="21"/>
      <c r="W302" s="24"/>
      <c r="X302" s="24"/>
      <c r="Y302" s="24"/>
      <c r="Z302" s="24"/>
      <c r="AA302" s="24"/>
      <c r="AB302" s="24"/>
      <c r="AC302" s="24"/>
      <c r="AD302" s="24"/>
    </row>
    <row r="303" spans="1:30" ht="13.2">
      <c r="A303" s="55"/>
      <c r="B303" s="20"/>
      <c r="C303" s="21"/>
      <c r="D303" s="21"/>
      <c r="E303" s="21"/>
      <c r="F303" s="21"/>
      <c r="G303" s="21"/>
      <c r="H303" s="21"/>
      <c r="I303" s="21"/>
      <c r="J303" s="21"/>
      <c r="K303" s="21"/>
      <c r="L303" s="21"/>
      <c r="M303" s="21"/>
      <c r="N303" s="21"/>
      <c r="O303" s="21"/>
      <c r="P303" s="21"/>
      <c r="Q303" s="21"/>
      <c r="R303" s="21"/>
      <c r="S303" s="21"/>
      <c r="T303" s="21"/>
      <c r="U303" s="21"/>
      <c r="V303" s="21"/>
      <c r="W303" s="24"/>
      <c r="X303" s="24"/>
      <c r="Y303" s="24"/>
      <c r="Z303" s="24"/>
      <c r="AA303" s="24"/>
      <c r="AB303" s="24"/>
      <c r="AC303" s="24"/>
      <c r="AD303" s="24"/>
    </row>
    <row r="304" spans="1:30" ht="13.2">
      <c r="A304" s="55"/>
      <c r="B304" s="20"/>
      <c r="C304" s="21"/>
      <c r="D304" s="21"/>
      <c r="E304" s="21"/>
      <c r="F304" s="21"/>
      <c r="G304" s="21"/>
      <c r="H304" s="21"/>
      <c r="I304" s="21"/>
      <c r="J304" s="21"/>
      <c r="K304" s="21"/>
      <c r="L304" s="21"/>
      <c r="M304" s="21"/>
      <c r="N304" s="21"/>
      <c r="O304" s="21"/>
      <c r="P304" s="21"/>
      <c r="Q304" s="21"/>
      <c r="R304" s="21"/>
      <c r="S304" s="21"/>
      <c r="T304" s="21"/>
      <c r="U304" s="21"/>
      <c r="V304" s="21"/>
      <c r="W304" s="24"/>
      <c r="X304" s="24"/>
      <c r="Y304" s="24"/>
      <c r="Z304" s="24"/>
      <c r="AA304" s="24"/>
      <c r="AB304" s="24"/>
      <c r="AC304" s="24"/>
      <c r="AD304" s="24"/>
    </row>
    <row r="305" spans="1:30" ht="13.2">
      <c r="A305" s="55"/>
      <c r="B305" s="20"/>
      <c r="C305" s="21"/>
      <c r="D305" s="21"/>
      <c r="E305" s="21"/>
      <c r="F305" s="21"/>
      <c r="G305" s="21"/>
      <c r="H305" s="21"/>
      <c r="I305" s="21"/>
      <c r="J305" s="21"/>
      <c r="K305" s="21"/>
      <c r="L305" s="21"/>
      <c r="M305" s="21"/>
      <c r="N305" s="21"/>
      <c r="O305" s="21"/>
      <c r="P305" s="21"/>
      <c r="Q305" s="21"/>
      <c r="R305" s="21"/>
      <c r="S305" s="21"/>
      <c r="T305" s="21"/>
      <c r="U305" s="21"/>
      <c r="V305" s="21"/>
      <c r="W305" s="24"/>
      <c r="X305" s="24"/>
      <c r="Y305" s="24"/>
      <c r="Z305" s="24"/>
      <c r="AA305" s="24"/>
      <c r="AB305" s="24"/>
      <c r="AC305" s="24"/>
      <c r="AD305" s="24"/>
    </row>
    <row r="306" spans="1:30" ht="13.2">
      <c r="A306" s="55"/>
      <c r="B306" s="20"/>
      <c r="C306" s="21"/>
      <c r="D306" s="21"/>
      <c r="E306" s="21"/>
      <c r="F306" s="21"/>
      <c r="G306" s="21"/>
      <c r="H306" s="21"/>
      <c r="I306" s="21"/>
      <c r="J306" s="21"/>
      <c r="K306" s="21"/>
      <c r="L306" s="21"/>
      <c r="M306" s="21"/>
      <c r="N306" s="21"/>
      <c r="O306" s="21"/>
      <c r="P306" s="21"/>
      <c r="Q306" s="21"/>
      <c r="R306" s="21"/>
      <c r="S306" s="21"/>
      <c r="T306" s="21"/>
      <c r="U306" s="21"/>
      <c r="V306" s="21"/>
      <c r="W306" s="24"/>
      <c r="X306" s="24"/>
      <c r="Y306" s="24"/>
      <c r="Z306" s="24"/>
      <c r="AA306" s="24"/>
      <c r="AB306" s="24"/>
      <c r="AC306" s="24"/>
      <c r="AD306" s="24"/>
    </row>
    <row r="307" spans="1:30" ht="13.2">
      <c r="A307" s="55"/>
      <c r="B307" s="20"/>
      <c r="C307" s="21"/>
      <c r="D307" s="21"/>
      <c r="E307" s="21"/>
      <c r="F307" s="21"/>
      <c r="G307" s="21"/>
      <c r="H307" s="21"/>
      <c r="I307" s="21"/>
      <c r="J307" s="21"/>
      <c r="K307" s="21"/>
      <c r="L307" s="21"/>
      <c r="M307" s="21"/>
      <c r="N307" s="21"/>
      <c r="O307" s="21"/>
      <c r="P307" s="21"/>
      <c r="Q307" s="21"/>
      <c r="R307" s="21"/>
      <c r="S307" s="21"/>
      <c r="T307" s="21"/>
      <c r="U307" s="21"/>
      <c r="V307" s="21"/>
      <c r="W307" s="24"/>
      <c r="X307" s="24"/>
      <c r="Y307" s="24"/>
      <c r="Z307" s="24"/>
      <c r="AA307" s="24"/>
      <c r="AB307" s="24"/>
      <c r="AC307" s="24"/>
      <c r="AD307" s="24"/>
    </row>
    <row r="308" spans="1:30" ht="13.2">
      <c r="A308" s="55"/>
      <c r="B308" s="20"/>
      <c r="C308" s="21"/>
      <c r="D308" s="21"/>
      <c r="E308" s="21"/>
      <c r="F308" s="21"/>
      <c r="G308" s="21"/>
      <c r="H308" s="21"/>
      <c r="I308" s="21"/>
      <c r="J308" s="21"/>
      <c r="K308" s="21"/>
      <c r="L308" s="21"/>
      <c r="M308" s="21"/>
      <c r="N308" s="21"/>
      <c r="O308" s="21"/>
      <c r="P308" s="21"/>
      <c r="Q308" s="21"/>
      <c r="R308" s="21"/>
      <c r="S308" s="21"/>
      <c r="T308" s="21"/>
      <c r="U308" s="21"/>
      <c r="V308" s="21"/>
      <c r="W308" s="24"/>
      <c r="X308" s="24"/>
      <c r="Y308" s="24"/>
      <c r="Z308" s="24"/>
      <c r="AA308" s="24"/>
      <c r="AB308" s="24"/>
      <c r="AC308" s="24"/>
      <c r="AD308" s="24"/>
    </row>
    <row r="309" spans="1:30" ht="13.2">
      <c r="A309" s="55"/>
      <c r="B309" s="20"/>
      <c r="C309" s="21"/>
      <c r="D309" s="21"/>
      <c r="E309" s="21"/>
      <c r="F309" s="21"/>
      <c r="G309" s="21"/>
      <c r="H309" s="21"/>
      <c r="I309" s="21"/>
      <c r="J309" s="21"/>
      <c r="K309" s="21"/>
      <c r="L309" s="21"/>
      <c r="M309" s="21"/>
      <c r="N309" s="21"/>
      <c r="O309" s="21"/>
      <c r="P309" s="21"/>
      <c r="Q309" s="21"/>
      <c r="R309" s="21"/>
      <c r="S309" s="21"/>
      <c r="T309" s="21"/>
      <c r="U309" s="21"/>
      <c r="V309" s="21"/>
      <c r="W309" s="24"/>
      <c r="X309" s="24"/>
      <c r="Y309" s="24"/>
      <c r="Z309" s="24"/>
      <c r="AA309" s="24"/>
      <c r="AB309" s="24"/>
      <c r="AC309" s="24"/>
      <c r="AD309" s="24"/>
    </row>
    <row r="310" spans="1:30" ht="13.2">
      <c r="A310" s="55"/>
      <c r="B310" s="20"/>
      <c r="C310" s="21"/>
      <c r="D310" s="21"/>
      <c r="E310" s="21"/>
      <c r="F310" s="21"/>
      <c r="G310" s="21"/>
      <c r="H310" s="21"/>
      <c r="I310" s="21"/>
      <c r="J310" s="21"/>
      <c r="K310" s="21"/>
      <c r="L310" s="21"/>
      <c r="M310" s="21"/>
      <c r="N310" s="21"/>
      <c r="O310" s="21"/>
      <c r="P310" s="21"/>
      <c r="Q310" s="21"/>
      <c r="R310" s="21"/>
      <c r="S310" s="21"/>
      <c r="T310" s="21"/>
      <c r="U310" s="21"/>
      <c r="V310" s="21"/>
      <c r="W310" s="24"/>
      <c r="X310" s="24"/>
      <c r="Y310" s="24"/>
      <c r="Z310" s="24"/>
      <c r="AA310" s="24"/>
      <c r="AB310" s="24"/>
      <c r="AC310" s="24"/>
      <c r="AD310" s="24"/>
    </row>
    <row r="311" spans="1:30" ht="13.2">
      <c r="A311" s="55"/>
      <c r="B311" s="20"/>
      <c r="C311" s="21"/>
      <c r="D311" s="21"/>
      <c r="E311" s="21"/>
      <c r="F311" s="21"/>
      <c r="G311" s="21"/>
      <c r="H311" s="21"/>
      <c r="I311" s="21"/>
      <c r="J311" s="21"/>
      <c r="K311" s="21"/>
      <c r="L311" s="21"/>
      <c r="M311" s="21"/>
      <c r="N311" s="21"/>
      <c r="O311" s="21"/>
      <c r="P311" s="21"/>
      <c r="Q311" s="21"/>
      <c r="R311" s="21"/>
      <c r="S311" s="21"/>
      <c r="T311" s="21"/>
      <c r="U311" s="21"/>
      <c r="V311" s="21"/>
      <c r="W311" s="24"/>
      <c r="X311" s="24"/>
      <c r="Y311" s="24"/>
      <c r="Z311" s="24"/>
      <c r="AA311" s="24"/>
      <c r="AB311" s="24"/>
      <c r="AC311" s="24"/>
      <c r="AD311" s="24"/>
    </row>
    <row r="312" spans="1:30" ht="13.2">
      <c r="A312" s="55"/>
      <c r="B312" s="20"/>
      <c r="C312" s="21"/>
      <c r="D312" s="21"/>
      <c r="E312" s="21"/>
      <c r="F312" s="21"/>
      <c r="G312" s="21"/>
      <c r="H312" s="21"/>
      <c r="I312" s="21"/>
      <c r="J312" s="21"/>
      <c r="K312" s="21"/>
      <c r="L312" s="21"/>
      <c r="M312" s="21"/>
      <c r="N312" s="21"/>
      <c r="O312" s="21"/>
      <c r="P312" s="21"/>
      <c r="Q312" s="21"/>
      <c r="R312" s="21"/>
      <c r="S312" s="21"/>
      <c r="T312" s="21"/>
      <c r="U312" s="21"/>
      <c r="V312" s="21"/>
      <c r="W312" s="24"/>
      <c r="X312" s="24"/>
      <c r="Y312" s="24"/>
      <c r="Z312" s="24"/>
      <c r="AA312" s="24"/>
      <c r="AB312" s="24"/>
      <c r="AC312" s="24"/>
      <c r="AD312" s="24"/>
    </row>
    <row r="313" spans="1:30" ht="13.2">
      <c r="A313" s="55"/>
      <c r="B313" s="20"/>
      <c r="C313" s="21"/>
      <c r="D313" s="21"/>
      <c r="E313" s="21"/>
      <c r="F313" s="21"/>
      <c r="G313" s="21"/>
      <c r="H313" s="21"/>
      <c r="I313" s="21"/>
      <c r="J313" s="21"/>
      <c r="K313" s="21"/>
      <c r="L313" s="21"/>
      <c r="M313" s="21"/>
      <c r="N313" s="21"/>
      <c r="O313" s="21"/>
      <c r="P313" s="21"/>
      <c r="Q313" s="21"/>
      <c r="R313" s="21"/>
      <c r="S313" s="21"/>
      <c r="T313" s="21"/>
      <c r="U313" s="21"/>
      <c r="V313" s="21"/>
      <c r="W313" s="24"/>
      <c r="X313" s="24"/>
      <c r="Y313" s="24"/>
      <c r="Z313" s="24"/>
      <c r="AA313" s="24"/>
      <c r="AB313" s="24"/>
      <c r="AC313" s="24"/>
      <c r="AD313" s="24"/>
    </row>
    <row r="314" spans="1:30" ht="13.2">
      <c r="A314" s="55"/>
      <c r="B314" s="20"/>
      <c r="C314" s="21"/>
      <c r="D314" s="21"/>
      <c r="E314" s="21"/>
      <c r="F314" s="21"/>
      <c r="G314" s="21"/>
      <c r="H314" s="21"/>
      <c r="I314" s="21"/>
      <c r="J314" s="21"/>
      <c r="K314" s="21"/>
      <c r="L314" s="21"/>
      <c r="M314" s="21"/>
      <c r="N314" s="21"/>
      <c r="O314" s="21"/>
      <c r="P314" s="21"/>
      <c r="Q314" s="21"/>
      <c r="R314" s="21"/>
      <c r="S314" s="21"/>
      <c r="T314" s="21"/>
      <c r="U314" s="21"/>
      <c r="V314" s="21"/>
      <c r="W314" s="24"/>
      <c r="X314" s="24"/>
      <c r="Y314" s="24"/>
      <c r="Z314" s="24"/>
      <c r="AA314" s="24"/>
      <c r="AB314" s="24"/>
      <c r="AC314" s="24"/>
      <c r="AD314" s="24"/>
    </row>
    <row r="315" spans="1:30" ht="13.2">
      <c r="A315" s="55"/>
      <c r="B315" s="20"/>
      <c r="C315" s="21"/>
      <c r="D315" s="21"/>
      <c r="E315" s="21"/>
      <c r="F315" s="21"/>
      <c r="G315" s="21"/>
      <c r="H315" s="21"/>
      <c r="I315" s="21"/>
      <c r="J315" s="21"/>
      <c r="K315" s="21"/>
      <c r="L315" s="21"/>
      <c r="M315" s="21"/>
      <c r="N315" s="21"/>
      <c r="O315" s="21"/>
      <c r="P315" s="21"/>
      <c r="Q315" s="21"/>
      <c r="R315" s="21"/>
      <c r="S315" s="21"/>
      <c r="T315" s="21"/>
      <c r="U315" s="21"/>
      <c r="V315" s="21"/>
      <c r="W315" s="24"/>
      <c r="X315" s="24"/>
      <c r="Y315" s="24"/>
      <c r="Z315" s="24"/>
      <c r="AA315" s="24"/>
      <c r="AB315" s="24"/>
      <c r="AC315" s="24"/>
      <c r="AD315" s="24"/>
    </row>
    <row r="316" spans="1:30" ht="13.2">
      <c r="A316" s="55"/>
      <c r="B316" s="20"/>
      <c r="C316" s="21"/>
      <c r="D316" s="21"/>
      <c r="E316" s="21"/>
      <c r="F316" s="21"/>
      <c r="G316" s="21"/>
      <c r="H316" s="21"/>
      <c r="I316" s="21"/>
      <c r="J316" s="21"/>
      <c r="K316" s="21"/>
      <c r="L316" s="21"/>
      <c r="M316" s="21"/>
      <c r="N316" s="21"/>
      <c r="O316" s="21"/>
      <c r="P316" s="21"/>
      <c r="Q316" s="21"/>
      <c r="R316" s="21"/>
      <c r="S316" s="21"/>
      <c r="T316" s="21"/>
      <c r="U316" s="21"/>
      <c r="V316" s="21"/>
      <c r="W316" s="24"/>
      <c r="X316" s="24"/>
      <c r="Y316" s="24"/>
      <c r="Z316" s="24"/>
      <c r="AA316" s="24"/>
      <c r="AB316" s="24"/>
      <c r="AC316" s="24"/>
      <c r="AD316" s="24"/>
    </row>
    <row r="317" spans="1:30" ht="13.2">
      <c r="A317" s="55"/>
      <c r="B317" s="20"/>
      <c r="C317" s="21"/>
      <c r="D317" s="21"/>
      <c r="E317" s="21"/>
      <c r="F317" s="21"/>
      <c r="G317" s="21"/>
      <c r="H317" s="21"/>
      <c r="I317" s="21"/>
      <c r="J317" s="21"/>
      <c r="K317" s="21"/>
      <c r="L317" s="21"/>
      <c r="M317" s="21"/>
      <c r="N317" s="21"/>
      <c r="O317" s="21"/>
      <c r="P317" s="21"/>
      <c r="Q317" s="21"/>
      <c r="R317" s="21"/>
      <c r="S317" s="21"/>
      <c r="T317" s="21"/>
      <c r="U317" s="21"/>
      <c r="V317" s="21"/>
      <c r="W317" s="24"/>
      <c r="X317" s="24"/>
      <c r="Y317" s="24"/>
      <c r="Z317" s="24"/>
      <c r="AA317" s="24"/>
      <c r="AB317" s="24"/>
      <c r="AC317" s="24"/>
      <c r="AD317" s="24"/>
    </row>
    <row r="318" spans="1:30" ht="13.2">
      <c r="A318" s="55"/>
      <c r="B318" s="20"/>
      <c r="C318" s="21"/>
      <c r="D318" s="21"/>
      <c r="E318" s="21"/>
      <c r="F318" s="21"/>
      <c r="G318" s="21"/>
      <c r="H318" s="21"/>
      <c r="I318" s="21"/>
      <c r="J318" s="21"/>
      <c r="K318" s="21"/>
      <c r="L318" s="21"/>
      <c r="M318" s="21"/>
      <c r="N318" s="21"/>
      <c r="O318" s="21"/>
      <c r="P318" s="21"/>
      <c r="Q318" s="21"/>
      <c r="R318" s="21"/>
      <c r="S318" s="21"/>
      <c r="T318" s="21"/>
      <c r="U318" s="21"/>
      <c r="V318" s="21"/>
      <c r="W318" s="24"/>
      <c r="X318" s="24"/>
      <c r="Y318" s="24"/>
      <c r="Z318" s="24"/>
      <c r="AA318" s="24"/>
      <c r="AB318" s="24"/>
      <c r="AC318" s="24"/>
      <c r="AD318" s="24"/>
    </row>
    <row r="319" spans="1:30" ht="13.2">
      <c r="A319" s="55"/>
      <c r="B319" s="20"/>
      <c r="C319" s="21"/>
      <c r="D319" s="21"/>
      <c r="E319" s="21"/>
      <c r="F319" s="21"/>
      <c r="G319" s="21"/>
      <c r="H319" s="21"/>
      <c r="I319" s="21"/>
      <c r="J319" s="21"/>
      <c r="K319" s="21"/>
      <c r="L319" s="21"/>
      <c r="M319" s="21"/>
      <c r="N319" s="21"/>
      <c r="O319" s="21"/>
      <c r="P319" s="21"/>
      <c r="Q319" s="21"/>
      <c r="R319" s="21"/>
      <c r="S319" s="21"/>
      <c r="T319" s="21"/>
      <c r="U319" s="21"/>
      <c r="V319" s="21"/>
      <c r="W319" s="24"/>
      <c r="X319" s="24"/>
      <c r="Y319" s="24"/>
      <c r="Z319" s="24"/>
      <c r="AA319" s="24"/>
      <c r="AB319" s="24"/>
      <c r="AC319" s="24"/>
      <c r="AD319" s="24"/>
    </row>
    <row r="320" spans="1:30" ht="13.2">
      <c r="A320" s="55"/>
      <c r="B320" s="20"/>
      <c r="C320" s="21"/>
      <c r="D320" s="21"/>
      <c r="E320" s="21"/>
      <c r="F320" s="21"/>
      <c r="G320" s="21"/>
      <c r="H320" s="21"/>
      <c r="I320" s="21"/>
      <c r="J320" s="21"/>
      <c r="K320" s="21"/>
      <c r="L320" s="21"/>
      <c r="M320" s="21"/>
      <c r="N320" s="21"/>
      <c r="O320" s="21"/>
      <c r="P320" s="21"/>
      <c r="Q320" s="21"/>
      <c r="R320" s="21"/>
      <c r="S320" s="21"/>
      <c r="T320" s="21"/>
      <c r="U320" s="21"/>
      <c r="V320" s="21"/>
      <c r="W320" s="24"/>
      <c r="X320" s="24"/>
      <c r="Y320" s="24"/>
      <c r="Z320" s="24"/>
      <c r="AA320" s="24"/>
      <c r="AB320" s="24"/>
      <c r="AC320" s="24"/>
      <c r="AD320" s="24"/>
    </row>
    <row r="321" spans="1:30" ht="13.2">
      <c r="A321" s="55"/>
      <c r="B321" s="20"/>
      <c r="C321" s="21"/>
      <c r="D321" s="21"/>
      <c r="E321" s="21"/>
      <c r="F321" s="21"/>
      <c r="G321" s="21"/>
      <c r="H321" s="21"/>
      <c r="I321" s="21"/>
      <c r="J321" s="21"/>
      <c r="K321" s="21"/>
      <c r="L321" s="21"/>
      <c r="M321" s="21"/>
      <c r="N321" s="21"/>
      <c r="O321" s="21"/>
      <c r="P321" s="21"/>
      <c r="Q321" s="21"/>
      <c r="R321" s="21"/>
      <c r="S321" s="21"/>
      <c r="T321" s="21"/>
      <c r="U321" s="21"/>
      <c r="V321" s="21"/>
      <c r="W321" s="24"/>
      <c r="X321" s="24"/>
      <c r="Y321" s="24"/>
      <c r="Z321" s="24"/>
      <c r="AA321" s="24"/>
      <c r="AB321" s="24"/>
      <c r="AC321" s="24"/>
      <c r="AD321" s="24"/>
    </row>
    <row r="322" spans="1:30" ht="13.2">
      <c r="A322" s="55"/>
      <c r="B322" s="20"/>
      <c r="C322" s="21"/>
      <c r="D322" s="21"/>
      <c r="E322" s="21"/>
      <c r="F322" s="21"/>
      <c r="G322" s="21"/>
      <c r="H322" s="21"/>
      <c r="I322" s="21"/>
      <c r="J322" s="21"/>
      <c r="K322" s="21"/>
      <c r="L322" s="21"/>
      <c r="M322" s="21"/>
      <c r="N322" s="21"/>
      <c r="O322" s="21"/>
      <c r="P322" s="21"/>
      <c r="Q322" s="21"/>
      <c r="R322" s="21"/>
      <c r="S322" s="21"/>
      <c r="T322" s="21"/>
      <c r="U322" s="21"/>
      <c r="V322" s="21"/>
      <c r="W322" s="24"/>
      <c r="X322" s="24"/>
      <c r="Y322" s="24"/>
      <c r="Z322" s="24"/>
      <c r="AA322" s="24"/>
      <c r="AB322" s="24"/>
      <c r="AC322" s="24"/>
      <c r="AD322" s="24"/>
    </row>
    <row r="323" spans="1:30" ht="13.2">
      <c r="A323" s="55"/>
      <c r="B323" s="20"/>
      <c r="C323" s="21"/>
      <c r="D323" s="21"/>
      <c r="E323" s="21"/>
      <c r="F323" s="21"/>
      <c r="G323" s="21"/>
      <c r="H323" s="21"/>
      <c r="I323" s="21"/>
      <c r="J323" s="21"/>
      <c r="K323" s="21"/>
      <c r="L323" s="21"/>
      <c r="M323" s="21"/>
      <c r="N323" s="21"/>
      <c r="O323" s="21"/>
      <c r="P323" s="21"/>
      <c r="Q323" s="21"/>
      <c r="R323" s="21"/>
      <c r="S323" s="21"/>
      <c r="T323" s="21"/>
      <c r="U323" s="21"/>
      <c r="V323" s="21"/>
      <c r="W323" s="24"/>
      <c r="X323" s="24"/>
      <c r="Y323" s="24"/>
      <c r="Z323" s="24"/>
      <c r="AA323" s="24"/>
      <c r="AB323" s="24"/>
      <c r="AC323" s="24"/>
      <c r="AD323" s="24"/>
    </row>
    <row r="324" spans="1:30" ht="13.2">
      <c r="A324" s="55"/>
      <c r="B324" s="20"/>
      <c r="C324" s="21"/>
      <c r="D324" s="21"/>
      <c r="E324" s="21"/>
      <c r="F324" s="21"/>
      <c r="G324" s="21"/>
      <c r="H324" s="21"/>
      <c r="I324" s="21"/>
      <c r="J324" s="21"/>
      <c r="K324" s="21"/>
      <c r="L324" s="21"/>
      <c r="M324" s="21"/>
      <c r="N324" s="21"/>
      <c r="O324" s="21"/>
      <c r="P324" s="21"/>
      <c r="Q324" s="21"/>
      <c r="R324" s="21"/>
      <c r="S324" s="21"/>
      <c r="T324" s="21"/>
      <c r="U324" s="21"/>
      <c r="V324" s="21"/>
      <c r="W324" s="24"/>
      <c r="X324" s="24"/>
      <c r="Y324" s="24"/>
      <c r="Z324" s="24"/>
      <c r="AA324" s="24"/>
      <c r="AB324" s="24"/>
      <c r="AC324" s="24"/>
      <c r="AD324" s="24"/>
    </row>
    <row r="325" spans="1:30" ht="13.2">
      <c r="A325" s="55"/>
      <c r="B325" s="20"/>
      <c r="C325" s="21"/>
      <c r="D325" s="21"/>
      <c r="E325" s="21"/>
      <c r="F325" s="21"/>
      <c r="G325" s="21"/>
      <c r="H325" s="21"/>
      <c r="I325" s="21"/>
      <c r="J325" s="21"/>
      <c r="K325" s="21"/>
      <c r="L325" s="21"/>
      <c r="M325" s="21"/>
      <c r="N325" s="21"/>
      <c r="O325" s="21"/>
      <c r="P325" s="21"/>
      <c r="Q325" s="21"/>
      <c r="R325" s="21"/>
      <c r="S325" s="21"/>
      <c r="T325" s="21"/>
      <c r="U325" s="21"/>
      <c r="V325" s="21"/>
      <c r="W325" s="24"/>
      <c r="X325" s="24"/>
      <c r="Y325" s="24"/>
      <c r="Z325" s="24"/>
      <c r="AA325" s="24"/>
      <c r="AB325" s="24"/>
      <c r="AC325" s="24"/>
      <c r="AD325" s="24"/>
    </row>
    <row r="326" spans="1:30" ht="13.2">
      <c r="A326" s="55"/>
      <c r="B326" s="20"/>
      <c r="C326" s="21"/>
      <c r="D326" s="21"/>
      <c r="E326" s="21"/>
      <c r="F326" s="21"/>
      <c r="G326" s="21"/>
      <c r="H326" s="21"/>
      <c r="I326" s="21"/>
      <c r="J326" s="21"/>
      <c r="K326" s="21"/>
      <c r="L326" s="21"/>
      <c r="M326" s="21"/>
      <c r="N326" s="21"/>
      <c r="O326" s="21"/>
      <c r="P326" s="21"/>
      <c r="Q326" s="21"/>
      <c r="R326" s="21"/>
      <c r="S326" s="21"/>
      <c r="T326" s="21"/>
      <c r="U326" s="21"/>
      <c r="V326" s="21"/>
      <c r="W326" s="24"/>
      <c r="X326" s="24"/>
      <c r="Y326" s="24"/>
      <c r="Z326" s="24"/>
      <c r="AA326" s="24"/>
      <c r="AB326" s="24"/>
      <c r="AC326" s="24"/>
      <c r="AD326" s="24"/>
    </row>
    <row r="327" spans="1:30" ht="13.2">
      <c r="A327" s="55"/>
      <c r="B327" s="20"/>
      <c r="C327" s="21"/>
      <c r="D327" s="21"/>
      <c r="E327" s="21"/>
      <c r="F327" s="21"/>
      <c r="G327" s="21"/>
      <c r="H327" s="21"/>
      <c r="I327" s="21"/>
      <c r="J327" s="21"/>
      <c r="K327" s="21"/>
      <c r="L327" s="21"/>
      <c r="M327" s="21"/>
      <c r="N327" s="21"/>
      <c r="O327" s="21"/>
      <c r="P327" s="21"/>
      <c r="Q327" s="21"/>
      <c r="R327" s="21"/>
      <c r="S327" s="21"/>
      <c r="T327" s="21"/>
      <c r="U327" s="21"/>
      <c r="V327" s="21"/>
      <c r="W327" s="24"/>
      <c r="X327" s="24"/>
      <c r="Y327" s="24"/>
      <c r="Z327" s="24"/>
      <c r="AA327" s="24"/>
      <c r="AB327" s="24"/>
      <c r="AC327" s="24"/>
      <c r="AD327" s="24"/>
    </row>
    <row r="328" spans="1:30" ht="13.2">
      <c r="A328" s="55"/>
      <c r="B328" s="20"/>
      <c r="C328" s="21"/>
      <c r="D328" s="21"/>
      <c r="E328" s="21"/>
      <c r="F328" s="21"/>
      <c r="G328" s="21"/>
      <c r="H328" s="21"/>
      <c r="I328" s="21"/>
      <c r="J328" s="21"/>
      <c r="K328" s="21"/>
      <c r="L328" s="21"/>
      <c r="M328" s="21"/>
      <c r="N328" s="21"/>
      <c r="O328" s="21"/>
      <c r="P328" s="21"/>
      <c r="Q328" s="21"/>
      <c r="R328" s="21"/>
      <c r="S328" s="21"/>
      <c r="T328" s="21"/>
      <c r="U328" s="21"/>
      <c r="V328" s="21"/>
      <c r="W328" s="24"/>
      <c r="X328" s="24"/>
      <c r="Y328" s="24"/>
      <c r="Z328" s="24"/>
      <c r="AA328" s="24"/>
      <c r="AB328" s="24"/>
      <c r="AC328" s="24"/>
      <c r="AD328" s="24"/>
    </row>
    <row r="329" spans="1:30" ht="13.2">
      <c r="A329" s="55"/>
      <c r="B329" s="20"/>
      <c r="C329" s="21"/>
      <c r="D329" s="21"/>
      <c r="E329" s="21"/>
      <c r="F329" s="21"/>
      <c r="G329" s="21"/>
      <c r="H329" s="21"/>
      <c r="I329" s="21"/>
      <c r="J329" s="21"/>
      <c r="K329" s="21"/>
      <c r="L329" s="21"/>
      <c r="M329" s="21"/>
      <c r="N329" s="21"/>
      <c r="O329" s="21"/>
      <c r="P329" s="21"/>
      <c r="Q329" s="21"/>
      <c r="R329" s="21"/>
      <c r="S329" s="21"/>
      <c r="T329" s="21"/>
      <c r="U329" s="21"/>
      <c r="V329" s="21"/>
      <c r="W329" s="24"/>
      <c r="X329" s="24"/>
      <c r="Y329" s="24"/>
      <c r="Z329" s="24"/>
      <c r="AA329" s="24"/>
      <c r="AB329" s="24"/>
      <c r="AC329" s="24"/>
      <c r="AD329" s="24"/>
    </row>
    <row r="330" spans="1:30" ht="13.2">
      <c r="A330" s="55"/>
      <c r="B330" s="20"/>
      <c r="C330" s="21"/>
      <c r="D330" s="21"/>
      <c r="E330" s="21"/>
      <c r="F330" s="21"/>
      <c r="G330" s="21"/>
      <c r="H330" s="21"/>
      <c r="I330" s="21"/>
      <c r="J330" s="21"/>
      <c r="K330" s="21"/>
      <c r="L330" s="21"/>
      <c r="M330" s="21"/>
      <c r="N330" s="21"/>
      <c r="O330" s="21"/>
      <c r="P330" s="21"/>
      <c r="Q330" s="21"/>
      <c r="R330" s="21"/>
      <c r="S330" s="21"/>
      <c r="T330" s="21"/>
      <c r="U330" s="21"/>
      <c r="V330" s="21"/>
      <c r="W330" s="24"/>
      <c r="X330" s="24"/>
      <c r="Y330" s="24"/>
      <c r="Z330" s="24"/>
      <c r="AA330" s="24"/>
      <c r="AB330" s="24"/>
      <c r="AC330" s="24"/>
      <c r="AD330" s="24"/>
    </row>
    <row r="331" spans="1:30" ht="13.2">
      <c r="A331" s="55"/>
      <c r="B331" s="20"/>
      <c r="C331" s="21"/>
      <c r="D331" s="21"/>
      <c r="E331" s="21"/>
      <c r="F331" s="21"/>
      <c r="G331" s="21"/>
      <c r="H331" s="21"/>
      <c r="I331" s="21"/>
      <c r="J331" s="21"/>
      <c r="K331" s="21"/>
      <c r="L331" s="21"/>
      <c r="M331" s="21"/>
      <c r="N331" s="21"/>
      <c r="O331" s="21"/>
      <c r="P331" s="21"/>
      <c r="Q331" s="21"/>
      <c r="R331" s="21"/>
      <c r="S331" s="21"/>
      <c r="T331" s="21"/>
      <c r="U331" s="21"/>
      <c r="V331" s="21"/>
      <c r="W331" s="24"/>
      <c r="X331" s="24"/>
      <c r="Y331" s="24"/>
      <c r="Z331" s="24"/>
      <c r="AA331" s="24"/>
      <c r="AB331" s="24"/>
      <c r="AC331" s="24"/>
      <c r="AD331" s="24"/>
    </row>
    <row r="332" spans="1:30" ht="13.2">
      <c r="A332" s="55"/>
      <c r="B332" s="20"/>
      <c r="C332" s="21"/>
      <c r="D332" s="21"/>
      <c r="E332" s="21"/>
      <c r="F332" s="21"/>
      <c r="G332" s="21"/>
      <c r="H332" s="21"/>
      <c r="I332" s="21"/>
      <c r="J332" s="21"/>
      <c r="K332" s="21"/>
      <c r="L332" s="21"/>
      <c r="M332" s="21"/>
      <c r="N332" s="21"/>
      <c r="O332" s="21"/>
      <c r="P332" s="21"/>
      <c r="Q332" s="21"/>
      <c r="R332" s="21"/>
      <c r="S332" s="21"/>
      <c r="T332" s="21"/>
      <c r="U332" s="21"/>
      <c r="V332" s="21"/>
      <c r="W332" s="24"/>
      <c r="X332" s="24"/>
      <c r="Y332" s="24"/>
      <c r="Z332" s="24"/>
      <c r="AA332" s="24"/>
      <c r="AB332" s="24"/>
      <c r="AC332" s="24"/>
      <c r="AD332" s="24"/>
    </row>
    <row r="333" spans="1:30" ht="13.2">
      <c r="A333" s="55"/>
      <c r="B333" s="20"/>
      <c r="C333" s="21"/>
      <c r="D333" s="21"/>
      <c r="E333" s="21"/>
      <c r="F333" s="21"/>
      <c r="G333" s="21"/>
      <c r="H333" s="21"/>
      <c r="I333" s="21"/>
      <c r="J333" s="21"/>
      <c r="K333" s="21"/>
      <c r="L333" s="21"/>
      <c r="M333" s="21"/>
      <c r="N333" s="21"/>
      <c r="O333" s="21"/>
      <c r="P333" s="21"/>
      <c r="Q333" s="21"/>
      <c r="R333" s="21"/>
      <c r="S333" s="21"/>
      <c r="T333" s="21"/>
      <c r="U333" s="21"/>
      <c r="V333" s="21"/>
      <c r="W333" s="24"/>
      <c r="X333" s="24"/>
      <c r="Y333" s="24"/>
      <c r="Z333" s="24"/>
      <c r="AA333" s="24"/>
      <c r="AB333" s="24"/>
      <c r="AC333" s="24"/>
      <c r="AD333" s="24"/>
    </row>
    <row r="334" spans="1:30" ht="13.2">
      <c r="A334" s="55"/>
      <c r="B334" s="20"/>
      <c r="C334" s="21"/>
      <c r="D334" s="21"/>
      <c r="E334" s="21"/>
      <c r="F334" s="21"/>
      <c r="G334" s="21"/>
      <c r="H334" s="21"/>
      <c r="I334" s="21"/>
      <c r="J334" s="21"/>
      <c r="K334" s="21"/>
      <c r="L334" s="21"/>
      <c r="M334" s="21"/>
      <c r="N334" s="21"/>
      <c r="O334" s="21"/>
      <c r="P334" s="21"/>
      <c r="Q334" s="21"/>
      <c r="R334" s="21"/>
      <c r="S334" s="21"/>
      <c r="T334" s="21"/>
      <c r="U334" s="21"/>
      <c r="V334" s="21"/>
      <c r="W334" s="24"/>
      <c r="X334" s="24"/>
      <c r="Y334" s="24"/>
      <c r="Z334" s="24"/>
      <c r="AA334" s="24"/>
      <c r="AB334" s="24"/>
      <c r="AC334" s="24"/>
      <c r="AD334" s="24"/>
    </row>
    <row r="335" spans="1:30" ht="13.2">
      <c r="A335" s="55"/>
      <c r="B335" s="20"/>
      <c r="C335" s="21"/>
      <c r="D335" s="21"/>
      <c r="E335" s="21"/>
      <c r="F335" s="21"/>
      <c r="G335" s="21"/>
      <c r="H335" s="21"/>
      <c r="I335" s="21"/>
      <c r="J335" s="21"/>
      <c r="K335" s="21"/>
      <c r="L335" s="21"/>
      <c r="M335" s="21"/>
      <c r="N335" s="21"/>
      <c r="O335" s="21"/>
      <c r="P335" s="21"/>
      <c r="Q335" s="21"/>
      <c r="R335" s="21"/>
      <c r="S335" s="21"/>
      <c r="T335" s="21"/>
      <c r="U335" s="21"/>
      <c r="V335" s="21"/>
      <c r="W335" s="24"/>
      <c r="X335" s="24"/>
      <c r="Y335" s="24"/>
      <c r="Z335" s="24"/>
      <c r="AA335" s="24"/>
      <c r="AB335" s="24"/>
      <c r="AC335" s="24"/>
      <c r="AD335" s="24"/>
    </row>
    <row r="336" spans="1:30" ht="13.2">
      <c r="A336" s="55"/>
      <c r="B336" s="20"/>
      <c r="C336" s="21"/>
      <c r="D336" s="21"/>
      <c r="E336" s="21"/>
      <c r="F336" s="21"/>
      <c r="G336" s="21"/>
      <c r="H336" s="21"/>
      <c r="I336" s="21"/>
      <c r="J336" s="21"/>
      <c r="K336" s="21"/>
      <c r="L336" s="21"/>
      <c r="M336" s="21"/>
      <c r="N336" s="21"/>
      <c r="O336" s="21"/>
      <c r="P336" s="21"/>
      <c r="Q336" s="21"/>
      <c r="R336" s="21"/>
      <c r="S336" s="21"/>
      <c r="T336" s="21"/>
      <c r="U336" s="21"/>
      <c r="V336" s="21"/>
      <c r="W336" s="24"/>
      <c r="X336" s="24"/>
      <c r="Y336" s="24"/>
      <c r="Z336" s="24"/>
      <c r="AA336" s="24"/>
      <c r="AB336" s="24"/>
      <c r="AC336" s="24"/>
      <c r="AD336" s="24"/>
    </row>
    <row r="337" spans="1:30" ht="13.2">
      <c r="A337" s="55"/>
      <c r="B337" s="20"/>
      <c r="C337" s="21"/>
      <c r="D337" s="21"/>
      <c r="E337" s="21"/>
      <c r="F337" s="21"/>
      <c r="G337" s="21"/>
      <c r="H337" s="21"/>
      <c r="I337" s="21"/>
      <c r="J337" s="21"/>
      <c r="K337" s="21"/>
      <c r="L337" s="21"/>
      <c r="M337" s="21"/>
      <c r="N337" s="21"/>
      <c r="O337" s="21"/>
      <c r="P337" s="21"/>
      <c r="Q337" s="21"/>
      <c r="R337" s="21"/>
      <c r="S337" s="21"/>
      <c r="T337" s="21"/>
      <c r="U337" s="21"/>
      <c r="V337" s="21"/>
      <c r="W337" s="24"/>
      <c r="X337" s="24"/>
      <c r="Y337" s="24"/>
      <c r="Z337" s="24"/>
      <c r="AA337" s="24"/>
      <c r="AB337" s="24"/>
      <c r="AC337" s="24"/>
      <c r="AD337" s="24"/>
    </row>
    <row r="338" spans="1:30" ht="13.2">
      <c r="A338" s="55"/>
      <c r="B338" s="20"/>
      <c r="C338" s="21"/>
      <c r="D338" s="21"/>
      <c r="E338" s="21"/>
      <c r="F338" s="21"/>
      <c r="G338" s="21"/>
      <c r="H338" s="21"/>
      <c r="I338" s="21"/>
      <c r="J338" s="21"/>
      <c r="K338" s="21"/>
      <c r="L338" s="21"/>
      <c r="M338" s="21"/>
      <c r="N338" s="21"/>
      <c r="O338" s="21"/>
      <c r="P338" s="21"/>
      <c r="Q338" s="21"/>
      <c r="R338" s="21"/>
      <c r="S338" s="21"/>
      <c r="T338" s="21"/>
      <c r="U338" s="21"/>
      <c r="V338" s="21"/>
      <c r="W338" s="24"/>
      <c r="X338" s="24"/>
      <c r="Y338" s="24"/>
      <c r="Z338" s="24"/>
      <c r="AA338" s="24"/>
      <c r="AB338" s="24"/>
      <c r="AC338" s="24"/>
      <c r="AD338" s="24"/>
    </row>
    <row r="339" spans="1:30" ht="13.2">
      <c r="A339" s="55"/>
      <c r="B339" s="20"/>
      <c r="C339" s="21"/>
      <c r="D339" s="21"/>
      <c r="E339" s="21"/>
      <c r="F339" s="21"/>
      <c r="G339" s="21"/>
      <c r="H339" s="21"/>
      <c r="I339" s="21"/>
      <c r="J339" s="21"/>
      <c r="K339" s="21"/>
      <c r="L339" s="21"/>
      <c r="M339" s="21"/>
      <c r="N339" s="21"/>
      <c r="O339" s="21"/>
      <c r="P339" s="21"/>
      <c r="Q339" s="21"/>
      <c r="R339" s="21"/>
      <c r="S339" s="21"/>
      <c r="T339" s="21"/>
      <c r="U339" s="21"/>
      <c r="V339" s="21"/>
      <c r="W339" s="24"/>
      <c r="X339" s="24"/>
      <c r="Y339" s="24"/>
      <c r="Z339" s="24"/>
      <c r="AA339" s="24"/>
      <c r="AB339" s="24"/>
      <c r="AC339" s="24"/>
      <c r="AD339" s="24"/>
    </row>
    <row r="340" spans="1:30" ht="13.2">
      <c r="A340" s="55"/>
      <c r="B340" s="20"/>
      <c r="C340" s="21"/>
      <c r="D340" s="21"/>
      <c r="E340" s="21"/>
      <c r="F340" s="21"/>
      <c r="G340" s="21"/>
      <c r="H340" s="21"/>
      <c r="I340" s="21"/>
      <c r="J340" s="21"/>
      <c r="K340" s="21"/>
      <c r="L340" s="21"/>
      <c r="M340" s="21"/>
      <c r="N340" s="21"/>
      <c r="O340" s="21"/>
      <c r="P340" s="21"/>
      <c r="Q340" s="21"/>
      <c r="R340" s="21"/>
      <c r="S340" s="21"/>
      <c r="T340" s="21"/>
      <c r="U340" s="21"/>
      <c r="V340" s="21"/>
      <c r="W340" s="24"/>
      <c r="X340" s="24"/>
      <c r="Y340" s="24"/>
      <c r="Z340" s="24"/>
      <c r="AA340" s="24"/>
      <c r="AB340" s="24"/>
      <c r="AC340" s="24"/>
      <c r="AD340" s="24"/>
    </row>
    <row r="341" spans="1:30" ht="13.2">
      <c r="A341" s="55"/>
      <c r="B341" s="20"/>
      <c r="C341" s="21"/>
      <c r="D341" s="21"/>
      <c r="E341" s="21"/>
      <c r="F341" s="21"/>
      <c r="G341" s="21"/>
      <c r="H341" s="21"/>
      <c r="I341" s="21"/>
      <c r="J341" s="21"/>
      <c r="K341" s="21"/>
      <c r="L341" s="21"/>
      <c r="M341" s="21"/>
      <c r="N341" s="21"/>
      <c r="O341" s="21"/>
      <c r="P341" s="21"/>
      <c r="Q341" s="21"/>
      <c r="R341" s="21"/>
      <c r="S341" s="21"/>
      <c r="T341" s="21"/>
      <c r="U341" s="21"/>
      <c r="V341" s="21"/>
      <c r="W341" s="24"/>
      <c r="X341" s="24"/>
      <c r="Y341" s="24"/>
      <c r="Z341" s="24"/>
      <c r="AA341" s="24"/>
      <c r="AB341" s="24"/>
      <c r="AC341" s="24"/>
      <c r="AD341" s="24"/>
    </row>
    <row r="342" spans="1:30" ht="13.2">
      <c r="A342" s="55"/>
      <c r="B342" s="20"/>
      <c r="C342" s="21"/>
      <c r="D342" s="21"/>
      <c r="E342" s="21"/>
      <c r="F342" s="21"/>
      <c r="G342" s="21"/>
      <c r="H342" s="21"/>
      <c r="I342" s="21"/>
      <c r="J342" s="21"/>
      <c r="K342" s="21"/>
      <c r="L342" s="21"/>
      <c r="M342" s="21"/>
      <c r="N342" s="21"/>
      <c r="O342" s="21"/>
      <c r="P342" s="21"/>
      <c r="Q342" s="21"/>
      <c r="R342" s="21"/>
      <c r="S342" s="21"/>
      <c r="T342" s="21"/>
      <c r="U342" s="21"/>
      <c r="V342" s="21"/>
      <c r="W342" s="24"/>
      <c r="X342" s="24"/>
      <c r="Y342" s="24"/>
      <c r="Z342" s="24"/>
      <c r="AA342" s="24"/>
      <c r="AB342" s="24"/>
      <c r="AC342" s="24"/>
      <c r="AD342" s="24"/>
    </row>
    <row r="343" spans="1:30" ht="13.2">
      <c r="A343" s="55"/>
      <c r="B343" s="20"/>
      <c r="C343" s="21"/>
      <c r="D343" s="21"/>
      <c r="E343" s="21"/>
      <c r="F343" s="21"/>
      <c r="G343" s="21"/>
      <c r="H343" s="21"/>
      <c r="I343" s="21"/>
      <c r="J343" s="21"/>
      <c r="K343" s="21"/>
      <c r="L343" s="21"/>
      <c r="M343" s="21"/>
      <c r="N343" s="21"/>
      <c r="O343" s="21"/>
      <c r="P343" s="21"/>
      <c r="Q343" s="21"/>
      <c r="R343" s="21"/>
      <c r="S343" s="21"/>
      <c r="T343" s="21"/>
      <c r="U343" s="21"/>
      <c r="V343" s="21"/>
      <c r="W343" s="24"/>
      <c r="X343" s="24"/>
      <c r="Y343" s="24"/>
      <c r="Z343" s="24"/>
      <c r="AA343" s="24"/>
      <c r="AB343" s="24"/>
      <c r="AC343" s="24"/>
      <c r="AD343" s="24"/>
    </row>
    <row r="344" spans="1:30" ht="13.2">
      <c r="A344" s="55"/>
      <c r="B344" s="20"/>
      <c r="C344" s="21"/>
      <c r="D344" s="21"/>
      <c r="E344" s="21"/>
      <c r="F344" s="21"/>
      <c r="G344" s="21"/>
      <c r="H344" s="21"/>
      <c r="I344" s="21"/>
      <c r="J344" s="21"/>
      <c r="K344" s="21"/>
      <c r="L344" s="21"/>
      <c r="M344" s="21"/>
      <c r="N344" s="21"/>
      <c r="O344" s="21"/>
      <c r="P344" s="21"/>
      <c r="Q344" s="21"/>
      <c r="R344" s="21"/>
      <c r="S344" s="21"/>
      <c r="T344" s="21"/>
      <c r="U344" s="21"/>
      <c r="V344" s="21"/>
      <c r="W344" s="24"/>
      <c r="X344" s="24"/>
      <c r="Y344" s="24"/>
      <c r="Z344" s="24"/>
      <c r="AA344" s="24"/>
      <c r="AB344" s="24"/>
      <c r="AC344" s="24"/>
      <c r="AD344" s="24"/>
    </row>
    <row r="345" spans="1:30" ht="13.2">
      <c r="A345" s="55"/>
      <c r="B345" s="20"/>
      <c r="C345" s="21"/>
      <c r="D345" s="21"/>
      <c r="E345" s="21"/>
      <c r="F345" s="21"/>
      <c r="G345" s="21"/>
      <c r="H345" s="21"/>
      <c r="I345" s="21"/>
      <c r="J345" s="21"/>
      <c r="K345" s="21"/>
      <c r="L345" s="21"/>
      <c r="M345" s="21"/>
      <c r="N345" s="21"/>
      <c r="O345" s="21"/>
      <c r="P345" s="21"/>
      <c r="Q345" s="21"/>
      <c r="R345" s="21"/>
      <c r="S345" s="21"/>
      <c r="T345" s="21"/>
      <c r="U345" s="21"/>
      <c r="V345" s="21"/>
      <c r="W345" s="24"/>
      <c r="X345" s="24"/>
      <c r="Y345" s="24"/>
      <c r="Z345" s="24"/>
      <c r="AA345" s="24"/>
      <c r="AB345" s="24"/>
      <c r="AC345" s="24"/>
      <c r="AD345" s="24"/>
    </row>
    <row r="346" spans="1:30" ht="13.2">
      <c r="A346" s="55"/>
      <c r="B346" s="20"/>
      <c r="C346" s="21"/>
      <c r="D346" s="21"/>
      <c r="E346" s="21"/>
      <c r="F346" s="21"/>
      <c r="G346" s="21"/>
      <c r="H346" s="21"/>
      <c r="I346" s="21"/>
      <c r="J346" s="21"/>
      <c r="K346" s="21"/>
      <c r="L346" s="21"/>
      <c r="M346" s="21"/>
      <c r="N346" s="21"/>
      <c r="O346" s="21"/>
      <c r="P346" s="21"/>
      <c r="Q346" s="21"/>
      <c r="R346" s="21"/>
      <c r="S346" s="21"/>
      <c r="T346" s="21"/>
      <c r="U346" s="21"/>
      <c r="V346" s="21"/>
      <c r="W346" s="24"/>
      <c r="X346" s="24"/>
      <c r="Y346" s="24"/>
      <c r="Z346" s="24"/>
      <c r="AA346" s="24"/>
      <c r="AB346" s="24"/>
      <c r="AC346" s="24"/>
      <c r="AD346" s="24"/>
    </row>
    <row r="347" spans="1:30" ht="13.2">
      <c r="A347" s="55"/>
      <c r="B347" s="20"/>
      <c r="C347" s="21"/>
      <c r="D347" s="21"/>
      <c r="E347" s="21"/>
      <c r="F347" s="21"/>
      <c r="G347" s="21"/>
      <c r="H347" s="21"/>
      <c r="I347" s="21"/>
      <c r="J347" s="21"/>
      <c r="K347" s="21"/>
      <c r="L347" s="21"/>
      <c r="M347" s="21"/>
      <c r="N347" s="21"/>
      <c r="O347" s="21"/>
      <c r="P347" s="21"/>
      <c r="Q347" s="21"/>
      <c r="R347" s="21"/>
      <c r="S347" s="21"/>
      <c r="T347" s="21"/>
      <c r="U347" s="21"/>
      <c r="V347" s="21"/>
      <c r="W347" s="24"/>
      <c r="X347" s="24"/>
      <c r="Y347" s="24"/>
      <c r="Z347" s="24"/>
      <c r="AA347" s="24"/>
      <c r="AB347" s="24"/>
      <c r="AC347" s="24"/>
      <c r="AD347" s="24"/>
    </row>
    <row r="348" spans="1:30" ht="13.2">
      <c r="A348" s="55"/>
      <c r="B348" s="20"/>
      <c r="C348" s="21"/>
      <c r="D348" s="21"/>
      <c r="E348" s="21"/>
      <c r="F348" s="21"/>
      <c r="G348" s="21"/>
      <c r="H348" s="21"/>
      <c r="I348" s="21"/>
      <c r="J348" s="21"/>
      <c r="K348" s="21"/>
      <c r="L348" s="21"/>
      <c r="M348" s="21"/>
      <c r="N348" s="21"/>
      <c r="O348" s="21"/>
      <c r="P348" s="21"/>
      <c r="Q348" s="21"/>
      <c r="R348" s="21"/>
      <c r="S348" s="21"/>
      <c r="T348" s="21"/>
      <c r="U348" s="21"/>
      <c r="V348" s="21"/>
      <c r="W348" s="24"/>
      <c r="X348" s="24"/>
      <c r="Y348" s="24"/>
      <c r="Z348" s="24"/>
      <c r="AA348" s="24"/>
      <c r="AB348" s="24"/>
      <c r="AC348" s="24"/>
      <c r="AD348" s="24"/>
    </row>
    <row r="349" spans="1:30" ht="13.2">
      <c r="A349" s="55"/>
      <c r="B349" s="20"/>
      <c r="C349" s="21"/>
      <c r="D349" s="21"/>
      <c r="E349" s="21"/>
      <c r="F349" s="21"/>
      <c r="G349" s="21"/>
      <c r="H349" s="21"/>
      <c r="I349" s="21"/>
      <c r="J349" s="21"/>
      <c r="K349" s="21"/>
      <c r="L349" s="21"/>
      <c r="M349" s="21"/>
      <c r="N349" s="21"/>
      <c r="O349" s="21"/>
      <c r="P349" s="21"/>
      <c r="Q349" s="21"/>
      <c r="R349" s="21"/>
      <c r="S349" s="21"/>
      <c r="T349" s="21"/>
      <c r="U349" s="21"/>
      <c r="V349" s="21"/>
      <c r="W349" s="24"/>
      <c r="X349" s="24"/>
      <c r="Y349" s="24"/>
      <c r="Z349" s="24"/>
      <c r="AA349" s="24"/>
      <c r="AB349" s="24"/>
      <c r="AC349" s="24"/>
      <c r="AD349" s="24"/>
    </row>
    <row r="350" spans="1:30" ht="13.2">
      <c r="A350" s="55"/>
      <c r="B350" s="20"/>
      <c r="C350" s="21"/>
      <c r="D350" s="21"/>
      <c r="E350" s="21"/>
      <c r="F350" s="21"/>
      <c r="G350" s="21"/>
      <c r="H350" s="21"/>
      <c r="I350" s="21"/>
      <c r="J350" s="21"/>
      <c r="K350" s="21"/>
      <c r="L350" s="21"/>
      <c r="M350" s="21"/>
      <c r="N350" s="21"/>
      <c r="O350" s="21"/>
      <c r="P350" s="21"/>
      <c r="Q350" s="21"/>
      <c r="R350" s="21"/>
      <c r="S350" s="21"/>
      <c r="T350" s="21"/>
      <c r="U350" s="21"/>
      <c r="V350" s="21"/>
      <c r="W350" s="24"/>
      <c r="X350" s="24"/>
      <c r="Y350" s="24"/>
      <c r="Z350" s="24"/>
      <c r="AA350" s="24"/>
      <c r="AB350" s="24"/>
      <c r="AC350" s="24"/>
      <c r="AD350" s="24"/>
    </row>
    <row r="351" spans="1:30" ht="13.2">
      <c r="A351" s="55"/>
      <c r="B351" s="20"/>
      <c r="C351" s="21"/>
      <c r="D351" s="21"/>
      <c r="E351" s="21"/>
      <c r="F351" s="21"/>
      <c r="G351" s="21"/>
      <c r="H351" s="21"/>
      <c r="I351" s="21"/>
      <c r="J351" s="21"/>
      <c r="K351" s="21"/>
      <c r="L351" s="21"/>
      <c r="M351" s="21"/>
      <c r="N351" s="21"/>
      <c r="O351" s="21"/>
      <c r="P351" s="21"/>
      <c r="Q351" s="21"/>
      <c r="R351" s="21"/>
      <c r="S351" s="21"/>
      <c r="T351" s="21"/>
      <c r="U351" s="21"/>
      <c r="V351" s="21"/>
      <c r="W351" s="24"/>
      <c r="X351" s="24"/>
      <c r="Y351" s="24"/>
      <c r="Z351" s="24"/>
      <c r="AA351" s="24"/>
      <c r="AB351" s="24"/>
      <c r="AC351" s="24"/>
      <c r="AD351" s="24"/>
    </row>
    <row r="352" spans="1:30" ht="13.2">
      <c r="A352" s="55"/>
      <c r="B352" s="20"/>
      <c r="C352" s="21"/>
      <c r="D352" s="21"/>
      <c r="E352" s="21"/>
      <c r="F352" s="21"/>
      <c r="G352" s="21"/>
      <c r="H352" s="21"/>
      <c r="I352" s="21"/>
      <c r="J352" s="21"/>
      <c r="K352" s="21"/>
      <c r="L352" s="21"/>
      <c r="M352" s="21"/>
      <c r="N352" s="21"/>
      <c r="O352" s="21"/>
      <c r="P352" s="21"/>
      <c r="Q352" s="21"/>
      <c r="R352" s="21"/>
      <c r="S352" s="21"/>
      <c r="T352" s="21"/>
      <c r="U352" s="21"/>
      <c r="V352" s="21"/>
      <c r="W352" s="24"/>
      <c r="X352" s="24"/>
      <c r="Y352" s="24"/>
      <c r="Z352" s="24"/>
      <c r="AA352" s="24"/>
      <c r="AB352" s="24"/>
      <c r="AC352" s="24"/>
      <c r="AD352" s="24"/>
    </row>
    <row r="353" spans="1:30" ht="13.2">
      <c r="A353" s="55"/>
      <c r="B353" s="20"/>
      <c r="C353" s="21"/>
      <c r="D353" s="21"/>
      <c r="E353" s="21"/>
      <c r="F353" s="21"/>
      <c r="G353" s="21"/>
      <c r="H353" s="21"/>
      <c r="I353" s="21"/>
      <c r="J353" s="21"/>
      <c r="K353" s="21"/>
      <c r="L353" s="21"/>
      <c r="M353" s="21"/>
      <c r="N353" s="21"/>
      <c r="O353" s="21"/>
      <c r="P353" s="21"/>
      <c r="Q353" s="21"/>
      <c r="R353" s="21"/>
      <c r="S353" s="21"/>
      <c r="T353" s="21"/>
      <c r="U353" s="21"/>
      <c r="V353" s="21"/>
      <c r="W353" s="24"/>
      <c r="X353" s="24"/>
      <c r="Y353" s="24"/>
      <c r="Z353" s="24"/>
      <c r="AA353" s="24"/>
      <c r="AB353" s="24"/>
      <c r="AC353" s="24"/>
      <c r="AD353" s="24"/>
    </row>
    <row r="354" spans="1:30" ht="13.2">
      <c r="A354" s="55"/>
      <c r="B354" s="20"/>
      <c r="C354" s="21"/>
      <c r="D354" s="21"/>
      <c r="E354" s="21"/>
      <c r="F354" s="21"/>
      <c r="G354" s="21"/>
      <c r="H354" s="21"/>
      <c r="I354" s="21"/>
      <c r="J354" s="21"/>
      <c r="K354" s="21"/>
      <c r="L354" s="21"/>
      <c r="M354" s="21"/>
      <c r="N354" s="21"/>
      <c r="O354" s="21"/>
      <c r="P354" s="21"/>
      <c r="Q354" s="21"/>
      <c r="R354" s="21"/>
      <c r="S354" s="21"/>
      <c r="T354" s="21"/>
      <c r="U354" s="21"/>
      <c r="V354" s="21"/>
      <c r="W354" s="24"/>
      <c r="X354" s="24"/>
      <c r="Y354" s="24"/>
      <c r="Z354" s="24"/>
      <c r="AA354" s="24"/>
      <c r="AB354" s="24"/>
      <c r="AC354" s="24"/>
      <c r="AD354" s="24"/>
    </row>
    <row r="355" spans="1:30" ht="13.2">
      <c r="A355" s="55"/>
      <c r="B355" s="20"/>
      <c r="C355" s="21"/>
      <c r="D355" s="21"/>
      <c r="E355" s="21"/>
      <c r="F355" s="21"/>
      <c r="G355" s="21"/>
      <c r="H355" s="21"/>
      <c r="I355" s="21"/>
      <c r="J355" s="21"/>
      <c r="K355" s="21"/>
      <c r="L355" s="21"/>
      <c r="M355" s="21"/>
      <c r="N355" s="21"/>
      <c r="O355" s="21"/>
      <c r="P355" s="21"/>
      <c r="Q355" s="21"/>
      <c r="R355" s="21"/>
      <c r="S355" s="21"/>
      <c r="T355" s="21"/>
      <c r="U355" s="21"/>
      <c r="V355" s="21"/>
      <c r="W355" s="24"/>
      <c r="X355" s="24"/>
      <c r="Y355" s="24"/>
      <c r="Z355" s="24"/>
      <c r="AA355" s="24"/>
      <c r="AB355" s="24"/>
      <c r="AC355" s="24"/>
      <c r="AD355" s="24"/>
    </row>
    <row r="356" spans="1:30" ht="13.2">
      <c r="A356" s="55"/>
      <c r="B356" s="20"/>
      <c r="C356" s="21"/>
      <c r="D356" s="21"/>
      <c r="E356" s="21"/>
      <c r="F356" s="21"/>
      <c r="G356" s="21"/>
      <c r="H356" s="21"/>
      <c r="I356" s="21"/>
      <c r="J356" s="21"/>
      <c r="K356" s="21"/>
      <c r="L356" s="21"/>
      <c r="M356" s="21"/>
      <c r="N356" s="21"/>
      <c r="O356" s="21"/>
      <c r="P356" s="21"/>
      <c r="Q356" s="21"/>
      <c r="R356" s="21"/>
      <c r="S356" s="21"/>
      <c r="T356" s="21"/>
      <c r="U356" s="21"/>
      <c r="V356" s="21"/>
      <c r="W356" s="24"/>
      <c r="X356" s="24"/>
      <c r="Y356" s="24"/>
      <c r="Z356" s="24"/>
      <c r="AA356" s="24"/>
      <c r="AB356" s="24"/>
      <c r="AC356" s="24"/>
      <c r="AD356" s="24"/>
    </row>
    <row r="357" spans="1:30" ht="13.2">
      <c r="A357" s="55"/>
      <c r="B357" s="20"/>
      <c r="C357" s="21"/>
      <c r="D357" s="21"/>
      <c r="E357" s="21"/>
      <c r="F357" s="21"/>
      <c r="G357" s="21"/>
      <c r="H357" s="21"/>
      <c r="I357" s="21"/>
      <c r="J357" s="21"/>
      <c r="K357" s="21"/>
      <c r="L357" s="21"/>
      <c r="M357" s="21"/>
      <c r="N357" s="21"/>
      <c r="O357" s="21"/>
      <c r="P357" s="21"/>
      <c r="Q357" s="21"/>
      <c r="R357" s="21"/>
      <c r="S357" s="21"/>
      <c r="T357" s="21"/>
      <c r="U357" s="21"/>
      <c r="V357" s="21"/>
      <c r="W357" s="24"/>
      <c r="X357" s="24"/>
      <c r="Y357" s="24"/>
      <c r="Z357" s="24"/>
      <c r="AA357" s="24"/>
      <c r="AB357" s="24"/>
      <c r="AC357" s="24"/>
      <c r="AD357" s="24"/>
    </row>
    <row r="358" spans="1:30" ht="13.2">
      <c r="A358" s="55"/>
      <c r="B358" s="20"/>
      <c r="C358" s="21"/>
      <c r="D358" s="21"/>
      <c r="E358" s="21"/>
      <c r="F358" s="21"/>
      <c r="G358" s="21"/>
      <c r="H358" s="21"/>
      <c r="I358" s="21"/>
      <c r="J358" s="21"/>
      <c r="K358" s="21"/>
      <c r="L358" s="21"/>
      <c r="M358" s="21"/>
      <c r="N358" s="21"/>
      <c r="O358" s="21"/>
      <c r="P358" s="21"/>
      <c r="Q358" s="21"/>
      <c r="R358" s="21"/>
      <c r="S358" s="21"/>
      <c r="T358" s="21"/>
      <c r="U358" s="21"/>
      <c r="V358" s="21"/>
      <c r="W358" s="24"/>
      <c r="X358" s="24"/>
      <c r="Y358" s="24"/>
      <c r="Z358" s="24"/>
      <c r="AA358" s="24"/>
      <c r="AB358" s="24"/>
      <c r="AC358" s="24"/>
      <c r="AD358" s="24"/>
    </row>
    <row r="359" spans="1:30" ht="13.2">
      <c r="A359" s="55"/>
      <c r="B359" s="20"/>
      <c r="C359" s="21"/>
      <c r="D359" s="21"/>
      <c r="E359" s="21"/>
      <c r="F359" s="21"/>
      <c r="G359" s="21"/>
      <c r="H359" s="21"/>
      <c r="I359" s="21"/>
      <c r="J359" s="21"/>
      <c r="K359" s="21"/>
      <c r="L359" s="21"/>
      <c r="M359" s="21"/>
      <c r="N359" s="21"/>
      <c r="O359" s="21"/>
      <c r="P359" s="21"/>
      <c r="Q359" s="21"/>
      <c r="R359" s="21"/>
      <c r="S359" s="21"/>
      <c r="T359" s="21"/>
      <c r="U359" s="21"/>
      <c r="V359" s="21"/>
      <c r="W359" s="24"/>
      <c r="X359" s="24"/>
      <c r="Y359" s="24"/>
      <c r="Z359" s="24"/>
      <c r="AA359" s="24"/>
      <c r="AB359" s="24"/>
      <c r="AC359" s="24"/>
      <c r="AD359" s="24"/>
    </row>
    <row r="360" spans="1:30" ht="13.2">
      <c r="A360" s="55"/>
      <c r="B360" s="20"/>
      <c r="C360" s="21"/>
      <c r="D360" s="21"/>
      <c r="E360" s="21"/>
      <c r="F360" s="21"/>
      <c r="G360" s="21"/>
      <c r="H360" s="21"/>
      <c r="I360" s="21"/>
      <c r="J360" s="21"/>
      <c r="K360" s="21"/>
      <c r="L360" s="21"/>
      <c r="M360" s="21"/>
      <c r="N360" s="21"/>
      <c r="O360" s="21"/>
      <c r="P360" s="21"/>
      <c r="Q360" s="21"/>
      <c r="R360" s="21"/>
      <c r="S360" s="21"/>
      <c r="T360" s="21"/>
      <c r="U360" s="21"/>
      <c r="V360" s="21"/>
      <c r="W360" s="24"/>
      <c r="X360" s="24"/>
      <c r="Y360" s="24"/>
      <c r="Z360" s="24"/>
      <c r="AA360" s="24"/>
      <c r="AB360" s="24"/>
      <c r="AC360" s="24"/>
      <c r="AD360" s="24"/>
    </row>
    <row r="361" spans="1:30" ht="13.2">
      <c r="A361" s="55"/>
      <c r="B361" s="20"/>
      <c r="C361" s="21"/>
      <c r="D361" s="21"/>
      <c r="E361" s="21"/>
      <c r="F361" s="21"/>
      <c r="G361" s="21"/>
      <c r="H361" s="21"/>
      <c r="I361" s="21"/>
      <c r="J361" s="21"/>
      <c r="K361" s="21"/>
      <c r="L361" s="21"/>
      <c r="M361" s="21"/>
      <c r="N361" s="21"/>
      <c r="O361" s="21"/>
      <c r="P361" s="21"/>
      <c r="Q361" s="21"/>
      <c r="R361" s="21"/>
      <c r="S361" s="21"/>
      <c r="T361" s="21"/>
      <c r="U361" s="21"/>
      <c r="V361" s="21"/>
      <c r="W361" s="24"/>
      <c r="X361" s="24"/>
      <c r="Y361" s="24"/>
      <c r="Z361" s="24"/>
      <c r="AA361" s="24"/>
      <c r="AB361" s="24"/>
      <c r="AC361" s="24"/>
      <c r="AD361" s="24"/>
    </row>
    <row r="362" spans="1:30" ht="13.2">
      <c r="A362" s="55"/>
      <c r="B362" s="20"/>
      <c r="C362" s="21"/>
      <c r="D362" s="21"/>
      <c r="E362" s="21"/>
      <c r="F362" s="21"/>
      <c r="G362" s="21"/>
      <c r="H362" s="21"/>
      <c r="I362" s="21"/>
      <c r="J362" s="21"/>
      <c r="K362" s="21"/>
      <c r="L362" s="21"/>
      <c r="M362" s="21"/>
      <c r="N362" s="21"/>
      <c r="O362" s="21"/>
      <c r="P362" s="21"/>
      <c r="Q362" s="21"/>
      <c r="R362" s="21"/>
      <c r="S362" s="21"/>
      <c r="T362" s="21"/>
      <c r="U362" s="21"/>
      <c r="V362" s="21"/>
      <c r="W362" s="24"/>
      <c r="X362" s="24"/>
      <c r="Y362" s="24"/>
      <c r="Z362" s="24"/>
      <c r="AA362" s="24"/>
      <c r="AB362" s="24"/>
      <c r="AC362" s="24"/>
      <c r="AD362" s="24"/>
    </row>
    <row r="363" spans="1:30" ht="13.2">
      <c r="A363" s="55"/>
      <c r="B363" s="20"/>
      <c r="C363" s="21"/>
      <c r="D363" s="21"/>
      <c r="E363" s="21"/>
      <c r="F363" s="21"/>
      <c r="G363" s="21"/>
      <c r="H363" s="21"/>
      <c r="I363" s="21"/>
      <c r="J363" s="21"/>
      <c r="K363" s="21"/>
      <c r="L363" s="21"/>
      <c r="M363" s="21"/>
      <c r="N363" s="21"/>
      <c r="O363" s="21"/>
      <c r="P363" s="21"/>
      <c r="Q363" s="21"/>
      <c r="R363" s="21"/>
      <c r="S363" s="21"/>
      <c r="T363" s="21"/>
      <c r="U363" s="21"/>
      <c r="V363" s="21"/>
      <c r="W363" s="24"/>
      <c r="X363" s="24"/>
      <c r="Y363" s="24"/>
      <c r="Z363" s="24"/>
      <c r="AA363" s="24"/>
      <c r="AB363" s="24"/>
      <c r="AC363" s="24"/>
      <c r="AD363" s="24"/>
    </row>
    <row r="364" spans="1:30" ht="13.2">
      <c r="A364" s="55"/>
      <c r="B364" s="20"/>
      <c r="C364" s="21"/>
      <c r="D364" s="21"/>
      <c r="E364" s="21"/>
      <c r="F364" s="21"/>
      <c r="G364" s="21"/>
      <c r="H364" s="21"/>
      <c r="I364" s="21"/>
      <c r="J364" s="21"/>
      <c r="K364" s="21"/>
      <c r="L364" s="21"/>
      <c r="M364" s="21"/>
      <c r="N364" s="21"/>
      <c r="O364" s="21"/>
      <c r="P364" s="21"/>
      <c r="Q364" s="21"/>
      <c r="R364" s="21"/>
      <c r="S364" s="21"/>
      <c r="T364" s="21"/>
      <c r="U364" s="21"/>
      <c r="V364" s="21"/>
      <c r="W364" s="24"/>
      <c r="X364" s="24"/>
      <c r="Y364" s="24"/>
      <c r="Z364" s="24"/>
      <c r="AA364" s="24"/>
      <c r="AB364" s="24"/>
      <c r="AC364" s="24"/>
      <c r="AD364" s="24"/>
    </row>
    <row r="365" spans="1:30" ht="13.2">
      <c r="A365" s="55"/>
      <c r="B365" s="20"/>
      <c r="C365" s="21"/>
      <c r="D365" s="21"/>
      <c r="E365" s="21"/>
      <c r="F365" s="21"/>
      <c r="G365" s="21"/>
      <c r="H365" s="21"/>
      <c r="I365" s="21"/>
      <c r="J365" s="21"/>
      <c r="K365" s="21"/>
      <c r="L365" s="21"/>
      <c r="M365" s="21"/>
      <c r="N365" s="21"/>
      <c r="O365" s="21"/>
      <c r="P365" s="21"/>
      <c r="Q365" s="21"/>
      <c r="R365" s="21"/>
      <c r="S365" s="21"/>
      <c r="T365" s="21"/>
      <c r="U365" s="21"/>
      <c r="V365" s="21"/>
      <c r="W365" s="24"/>
      <c r="X365" s="24"/>
      <c r="Y365" s="24"/>
      <c r="Z365" s="24"/>
      <c r="AA365" s="24"/>
      <c r="AB365" s="24"/>
      <c r="AC365" s="24"/>
      <c r="AD365" s="24"/>
    </row>
    <row r="366" spans="1:30" ht="13.2">
      <c r="A366" s="55"/>
      <c r="B366" s="20"/>
      <c r="C366" s="21"/>
      <c r="D366" s="21"/>
      <c r="E366" s="21"/>
      <c r="F366" s="21"/>
      <c r="G366" s="21"/>
      <c r="H366" s="21"/>
      <c r="I366" s="21"/>
      <c r="J366" s="21"/>
      <c r="K366" s="21"/>
      <c r="L366" s="21"/>
      <c r="M366" s="21"/>
      <c r="N366" s="21"/>
      <c r="O366" s="21"/>
      <c r="P366" s="21"/>
      <c r="Q366" s="21"/>
      <c r="R366" s="21"/>
      <c r="S366" s="21"/>
      <c r="T366" s="21"/>
      <c r="U366" s="21"/>
      <c r="V366" s="21"/>
      <c r="W366" s="24"/>
      <c r="X366" s="24"/>
      <c r="Y366" s="24"/>
      <c r="Z366" s="24"/>
      <c r="AA366" s="24"/>
      <c r="AB366" s="24"/>
      <c r="AC366" s="24"/>
      <c r="AD366" s="24"/>
    </row>
    <row r="367" spans="1:30" ht="13.2">
      <c r="A367" s="55"/>
      <c r="B367" s="20"/>
      <c r="C367" s="21"/>
      <c r="D367" s="21"/>
      <c r="E367" s="21"/>
      <c r="F367" s="21"/>
      <c r="G367" s="21"/>
      <c r="H367" s="21"/>
      <c r="I367" s="21"/>
      <c r="J367" s="21"/>
      <c r="K367" s="21"/>
      <c r="L367" s="21"/>
      <c r="M367" s="21"/>
      <c r="N367" s="21"/>
      <c r="O367" s="21"/>
      <c r="P367" s="21"/>
      <c r="Q367" s="21"/>
      <c r="R367" s="21"/>
      <c r="S367" s="21"/>
      <c r="T367" s="21"/>
      <c r="U367" s="21"/>
      <c r="V367" s="21"/>
      <c r="W367" s="24"/>
      <c r="X367" s="24"/>
      <c r="Y367" s="24"/>
      <c r="Z367" s="24"/>
      <c r="AA367" s="24"/>
      <c r="AB367" s="24"/>
      <c r="AC367" s="24"/>
      <c r="AD367" s="24"/>
    </row>
    <row r="368" spans="1:30" ht="13.2">
      <c r="A368" s="55"/>
      <c r="B368" s="20"/>
      <c r="C368" s="21"/>
      <c r="D368" s="21"/>
      <c r="E368" s="21"/>
      <c r="F368" s="21"/>
      <c r="G368" s="21"/>
      <c r="H368" s="21"/>
      <c r="I368" s="21"/>
      <c r="J368" s="21"/>
      <c r="K368" s="21"/>
      <c r="L368" s="21"/>
      <c r="M368" s="21"/>
      <c r="N368" s="21"/>
      <c r="O368" s="21"/>
      <c r="P368" s="21"/>
      <c r="Q368" s="21"/>
      <c r="R368" s="21"/>
      <c r="S368" s="21"/>
      <c r="T368" s="21"/>
      <c r="U368" s="21"/>
      <c r="V368" s="21"/>
      <c r="W368" s="24"/>
      <c r="X368" s="24"/>
      <c r="Y368" s="24"/>
      <c r="Z368" s="24"/>
      <c r="AA368" s="24"/>
      <c r="AB368" s="24"/>
      <c r="AC368" s="24"/>
      <c r="AD368" s="24"/>
    </row>
    <row r="369" spans="1:30" ht="13.2">
      <c r="A369" s="55"/>
      <c r="B369" s="20"/>
      <c r="C369" s="21"/>
      <c r="D369" s="21"/>
      <c r="E369" s="21"/>
      <c r="F369" s="21"/>
      <c r="G369" s="21"/>
      <c r="H369" s="21"/>
      <c r="I369" s="21"/>
      <c r="J369" s="21"/>
      <c r="K369" s="21"/>
      <c r="L369" s="21"/>
      <c r="M369" s="21"/>
      <c r="N369" s="21"/>
      <c r="O369" s="21"/>
      <c r="P369" s="21"/>
      <c r="Q369" s="21"/>
      <c r="R369" s="21"/>
      <c r="S369" s="21"/>
      <c r="T369" s="21"/>
      <c r="U369" s="21"/>
      <c r="V369" s="21"/>
      <c r="W369" s="24"/>
      <c r="X369" s="24"/>
      <c r="Y369" s="24"/>
      <c r="Z369" s="24"/>
      <c r="AA369" s="24"/>
      <c r="AB369" s="24"/>
      <c r="AC369" s="24"/>
      <c r="AD369" s="24"/>
    </row>
    <row r="370" spans="1:30" ht="13.2">
      <c r="A370" s="55"/>
      <c r="B370" s="20"/>
      <c r="C370" s="21"/>
      <c r="D370" s="21"/>
      <c r="E370" s="21"/>
      <c r="F370" s="21"/>
      <c r="G370" s="21"/>
      <c r="H370" s="21"/>
      <c r="I370" s="21"/>
      <c r="J370" s="21"/>
      <c r="K370" s="21"/>
      <c r="L370" s="21"/>
      <c r="M370" s="21"/>
      <c r="N370" s="21"/>
      <c r="O370" s="21"/>
      <c r="P370" s="21"/>
      <c r="Q370" s="21"/>
      <c r="R370" s="21"/>
      <c r="S370" s="21"/>
      <c r="T370" s="21"/>
      <c r="U370" s="21"/>
      <c r="V370" s="21"/>
      <c r="W370" s="24"/>
      <c r="X370" s="24"/>
      <c r="Y370" s="24"/>
      <c r="Z370" s="24"/>
      <c r="AA370" s="24"/>
      <c r="AB370" s="24"/>
      <c r="AC370" s="24"/>
      <c r="AD370" s="24"/>
    </row>
    <row r="371" spans="1:30" ht="13.2">
      <c r="A371" s="55"/>
      <c r="B371" s="20"/>
      <c r="C371" s="21"/>
      <c r="D371" s="21"/>
      <c r="E371" s="21"/>
      <c r="F371" s="21"/>
      <c r="G371" s="21"/>
      <c r="H371" s="21"/>
      <c r="I371" s="21"/>
      <c r="J371" s="21"/>
      <c r="K371" s="21"/>
      <c r="L371" s="21"/>
      <c r="M371" s="21"/>
      <c r="N371" s="21"/>
      <c r="O371" s="21"/>
      <c r="P371" s="21"/>
      <c r="Q371" s="21"/>
      <c r="R371" s="21"/>
      <c r="S371" s="21"/>
      <c r="T371" s="21"/>
      <c r="U371" s="21"/>
      <c r="V371" s="21"/>
      <c r="W371" s="24"/>
      <c r="X371" s="24"/>
      <c r="Y371" s="24"/>
      <c r="Z371" s="24"/>
      <c r="AA371" s="24"/>
      <c r="AB371" s="24"/>
      <c r="AC371" s="24"/>
      <c r="AD371" s="24"/>
    </row>
    <row r="372" spans="1:30" ht="13.2">
      <c r="A372" s="55"/>
      <c r="B372" s="20"/>
      <c r="C372" s="21"/>
      <c r="D372" s="21"/>
      <c r="E372" s="21"/>
      <c r="F372" s="21"/>
      <c r="G372" s="21"/>
      <c r="H372" s="21"/>
      <c r="I372" s="21"/>
      <c r="J372" s="21"/>
      <c r="K372" s="21"/>
      <c r="L372" s="21"/>
      <c r="M372" s="21"/>
      <c r="N372" s="21"/>
      <c r="O372" s="21"/>
      <c r="P372" s="21"/>
      <c r="Q372" s="21"/>
      <c r="R372" s="21"/>
      <c r="S372" s="21"/>
      <c r="T372" s="21"/>
      <c r="U372" s="21"/>
      <c r="V372" s="21"/>
      <c r="W372" s="24"/>
      <c r="X372" s="24"/>
      <c r="Y372" s="24"/>
      <c r="Z372" s="24"/>
      <c r="AA372" s="24"/>
      <c r="AB372" s="24"/>
      <c r="AC372" s="24"/>
      <c r="AD372" s="24"/>
    </row>
    <row r="373" spans="1:30" ht="13.2">
      <c r="A373" s="55"/>
      <c r="B373" s="20"/>
      <c r="C373" s="21"/>
      <c r="D373" s="21"/>
      <c r="E373" s="21"/>
      <c r="F373" s="21"/>
      <c r="G373" s="21"/>
      <c r="H373" s="21"/>
      <c r="I373" s="21"/>
      <c r="J373" s="21"/>
      <c r="K373" s="21"/>
      <c r="L373" s="21"/>
      <c r="M373" s="21"/>
      <c r="N373" s="21"/>
      <c r="O373" s="21"/>
      <c r="P373" s="21"/>
      <c r="Q373" s="21"/>
      <c r="R373" s="21"/>
      <c r="S373" s="21"/>
      <c r="T373" s="21"/>
      <c r="U373" s="21"/>
      <c r="V373" s="21"/>
      <c r="W373" s="24"/>
      <c r="X373" s="24"/>
      <c r="Y373" s="24"/>
      <c r="Z373" s="24"/>
      <c r="AA373" s="24"/>
      <c r="AB373" s="24"/>
      <c r="AC373" s="24"/>
      <c r="AD373" s="24"/>
    </row>
    <row r="374" spans="1:30" ht="13.2">
      <c r="A374" s="55"/>
      <c r="B374" s="20"/>
      <c r="C374" s="21"/>
      <c r="D374" s="21"/>
      <c r="E374" s="21"/>
      <c r="F374" s="21"/>
      <c r="G374" s="21"/>
      <c r="H374" s="21"/>
      <c r="I374" s="21"/>
      <c r="J374" s="21"/>
      <c r="K374" s="21"/>
      <c r="L374" s="21"/>
      <c r="M374" s="21"/>
      <c r="N374" s="21"/>
      <c r="O374" s="21"/>
      <c r="P374" s="21"/>
      <c r="Q374" s="21"/>
      <c r="R374" s="21"/>
      <c r="S374" s="21"/>
      <c r="T374" s="21"/>
      <c r="U374" s="21"/>
      <c r="V374" s="21"/>
      <c r="W374" s="24"/>
      <c r="X374" s="24"/>
      <c r="Y374" s="24"/>
      <c r="Z374" s="24"/>
      <c r="AA374" s="24"/>
      <c r="AB374" s="24"/>
      <c r="AC374" s="24"/>
      <c r="AD374" s="24"/>
    </row>
    <row r="375" spans="1:30" ht="13.2">
      <c r="A375" s="55"/>
      <c r="B375" s="20"/>
      <c r="C375" s="21"/>
      <c r="D375" s="21"/>
      <c r="E375" s="21"/>
      <c r="F375" s="21"/>
      <c r="G375" s="21"/>
      <c r="H375" s="21"/>
      <c r="I375" s="21"/>
      <c r="J375" s="21"/>
      <c r="K375" s="21"/>
      <c r="L375" s="21"/>
      <c r="M375" s="21"/>
      <c r="N375" s="21"/>
      <c r="O375" s="21"/>
      <c r="P375" s="21"/>
      <c r="Q375" s="21"/>
      <c r="R375" s="21"/>
      <c r="S375" s="21"/>
      <c r="T375" s="21"/>
      <c r="U375" s="21"/>
      <c r="V375" s="21"/>
      <c r="W375" s="24"/>
      <c r="X375" s="24"/>
      <c r="Y375" s="24"/>
      <c r="Z375" s="24"/>
      <c r="AA375" s="24"/>
      <c r="AB375" s="24"/>
      <c r="AC375" s="24"/>
      <c r="AD375" s="24"/>
    </row>
    <row r="376" spans="1:30" ht="13.2">
      <c r="A376" s="55"/>
      <c r="B376" s="20"/>
      <c r="C376" s="21"/>
      <c r="D376" s="21"/>
      <c r="E376" s="21"/>
      <c r="F376" s="21"/>
      <c r="G376" s="21"/>
      <c r="H376" s="21"/>
      <c r="I376" s="21"/>
      <c r="J376" s="21"/>
      <c r="K376" s="21"/>
      <c r="L376" s="21"/>
      <c r="M376" s="21"/>
      <c r="N376" s="21"/>
      <c r="O376" s="21"/>
      <c r="P376" s="21"/>
      <c r="Q376" s="21"/>
      <c r="R376" s="21"/>
      <c r="S376" s="21"/>
      <c r="T376" s="21"/>
      <c r="U376" s="21"/>
      <c r="V376" s="21"/>
      <c r="W376" s="24"/>
      <c r="X376" s="24"/>
      <c r="Y376" s="24"/>
      <c r="Z376" s="24"/>
      <c r="AA376" s="24"/>
      <c r="AB376" s="24"/>
      <c r="AC376" s="24"/>
      <c r="AD376" s="24"/>
    </row>
    <row r="377" spans="1:30" ht="13.2">
      <c r="A377" s="55"/>
      <c r="B377" s="20"/>
      <c r="C377" s="21"/>
      <c r="D377" s="21"/>
      <c r="E377" s="21"/>
      <c r="F377" s="21"/>
      <c r="G377" s="21"/>
      <c r="H377" s="21"/>
      <c r="I377" s="21"/>
      <c r="J377" s="21"/>
      <c r="K377" s="21"/>
      <c r="L377" s="21"/>
      <c r="M377" s="21"/>
      <c r="N377" s="21"/>
      <c r="O377" s="21"/>
      <c r="P377" s="21"/>
      <c r="Q377" s="21"/>
      <c r="R377" s="21"/>
      <c r="S377" s="21"/>
      <c r="T377" s="21"/>
      <c r="U377" s="21"/>
      <c r="V377" s="21"/>
      <c r="W377" s="24"/>
      <c r="X377" s="24"/>
      <c r="Y377" s="24"/>
      <c r="Z377" s="24"/>
      <c r="AA377" s="24"/>
      <c r="AB377" s="24"/>
      <c r="AC377" s="24"/>
      <c r="AD377" s="24"/>
    </row>
    <row r="378" spans="1:30" ht="13.2">
      <c r="A378" s="55"/>
      <c r="B378" s="20"/>
      <c r="C378" s="21"/>
      <c r="D378" s="21"/>
      <c r="E378" s="21"/>
      <c r="F378" s="21"/>
      <c r="G378" s="21"/>
      <c r="H378" s="21"/>
      <c r="I378" s="21"/>
      <c r="J378" s="21"/>
      <c r="K378" s="21"/>
      <c r="L378" s="21"/>
      <c r="M378" s="21"/>
      <c r="N378" s="21"/>
      <c r="O378" s="21"/>
      <c r="P378" s="21"/>
      <c r="Q378" s="21"/>
      <c r="R378" s="21"/>
      <c r="S378" s="21"/>
      <c r="T378" s="21"/>
      <c r="U378" s="21"/>
      <c r="V378" s="21"/>
      <c r="W378" s="24"/>
      <c r="X378" s="24"/>
      <c r="Y378" s="24"/>
      <c r="Z378" s="24"/>
      <c r="AA378" s="24"/>
      <c r="AB378" s="24"/>
      <c r="AC378" s="24"/>
      <c r="AD378" s="24"/>
    </row>
    <row r="379" spans="1:30" ht="13.2">
      <c r="A379" s="55"/>
      <c r="B379" s="20"/>
      <c r="C379" s="21"/>
      <c r="D379" s="21"/>
      <c r="E379" s="21"/>
      <c r="F379" s="21"/>
      <c r="G379" s="21"/>
      <c r="H379" s="21"/>
      <c r="I379" s="21"/>
      <c r="J379" s="21"/>
      <c r="K379" s="21"/>
      <c r="L379" s="21"/>
      <c r="M379" s="21"/>
      <c r="N379" s="21"/>
      <c r="O379" s="21"/>
      <c r="P379" s="21"/>
      <c r="Q379" s="21"/>
      <c r="R379" s="21"/>
      <c r="S379" s="21"/>
      <c r="T379" s="21"/>
      <c r="U379" s="21"/>
      <c r="V379" s="21"/>
      <c r="W379" s="24"/>
      <c r="X379" s="24"/>
      <c r="Y379" s="24"/>
      <c r="Z379" s="24"/>
      <c r="AA379" s="24"/>
      <c r="AB379" s="24"/>
      <c r="AC379" s="24"/>
      <c r="AD379" s="24"/>
    </row>
    <row r="380" spans="1:30" ht="13.2">
      <c r="A380" s="55"/>
      <c r="B380" s="20"/>
      <c r="C380" s="21"/>
      <c r="D380" s="21"/>
      <c r="E380" s="21"/>
      <c r="F380" s="21"/>
      <c r="G380" s="21"/>
      <c r="H380" s="21"/>
      <c r="I380" s="21"/>
      <c r="J380" s="21"/>
      <c r="K380" s="21"/>
      <c r="L380" s="21"/>
      <c r="M380" s="21"/>
      <c r="N380" s="21"/>
      <c r="O380" s="21"/>
      <c r="P380" s="21"/>
      <c r="Q380" s="21"/>
      <c r="R380" s="21"/>
      <c r="S380" s="21"/>
      <c r="T380" s="21"/>
      <c r="U380" s="21"/>
      <c r="V380" s="21"/>
      <c r="W380" s="24"/>
      <c r="X380" s="24"/>
      <c r="Y380" s="24"/>
      <c r="Z380" s="24"/>
      <c r="AA380" s="24"/>
      <c r="AB380" s="24"/>
      <c r="AC380" s="24"/>
      <c r="AD380" s="24"/>
    </row>
    <row r="381" spans="1:30" ht="13.2">
      <c r="A381" s="55"/>
      <c r="B381" s="20"/>
      <c r="C381" s="21"/>
      <c r="D381" s="21"/>
      <c r="E381" s="21"/>
      <c r="F381" s="21"/>
      <c r="G381" s="21"/>
      <c r="H381" s="21"/>
      <c r="I381" s="21"/>
      <c r="J381" s="21"/>
      <c r="K381" s="21"/>
      <c r="L381" s="21"/>
      <c r="M381" s="21"/>
      <c r="N381" s="21"/>
      <c r="O381" s="21"/>
      <c r="P381" s="21"/>
      <c r="Q381" s="21"/>
      <c r="R381" s="21"/>
      <c r="S381" s="21"/>
      <c r="T381" s="21"/>
      <c r="U381" s="21"/>
      <c r="V381" s="21"/>
      <c r="W381" s="24"/>
      <c r="X381" s="24"/>
      <c r="Y381" s="24"/>
      <c r="Z381" s="24"/>
      <c r="AA381" s="24"/>
      <c r="AB381" s="24"/>
      <c r="AC381" s="24"/>
      <c r="AD381" s="24"/>
    </row>
    <row r="382" spans="1:30" ht="13.2">
      <c r="A382" s="55"/>
      <c r="B382" s="20"/>
      <c r="C382" s="21"/>
      <c r="D382" s="21"/>
      <c r="E382" s="21"/>
      <c r="F382" s="21"/>
      <c r="G382" s="21"/>
      <c r="H382" s="21"/>
      <c r="I382" s="21"/>
      <c r="J382" s="21"/>
      <c r="K382" s="21"/>
      <c r="L382" s="21"/>
      <c r="M382" s="21"/>
      <c r="N382" s="21"/>
      <c r="O382" s="21"/>
      <c r="P382" s="21"/>
      <c r="Q382" s="21"/>
      <c r="R382" s="21"/>
      <c r="S382" s="21"/>
      <c r="T382" s="21"/>
      <c r="U382" s="21"/>
      <c r="V382" s="21"/>
      <c r="W382" s="24"/>
      <c r="X382" s="24"/>
      <c r="Y382" s="24"/>
      <c r="Z382" s="24"/>
      <c r="AA382" s="24"/>
      <c r="AB382" s="24"/>
      <c r="AC382" s="24"/>
      <c r="AD382" s="24"/>
    </row>
    <row r="383" spans="1:30" ht="13.2">
      <c r="A383" s="55"/>
      <c r="B383" s="20"/>
      <c r="C383" s="21"/>
      <c r="D383" s="21"/>
      <c r="E383" s="21"/>
      <c r="F383" s="21"/>
      <c r="G383" s="21"/>
      <c r="H383" s="21"/>
      <c r="I383" s="21"/>
      <c r="J383" s="21"/>
      <c r="K383" s="21"/>
      <c r="L383" s="21"/>
      <c r="M383" s="21"/>
      <c r="N383" s="21"/>
      <c r="O383" s="21"/>
      <c r="P383" s="21"/>
      <c r="Q383" s="21"/>
      <c r="R383" s="21"/>
      <c r="S383" s="21"/>
      <c r="T383" s="21"/>
      <c r="U383" s="21"/>
      <c r="V383" s="21"/>
      <c r="W383" s="24"/>
      <c r="X383" s="24"/>
      <c r="Y383" s="24"/>
      <c r="Z383" s="24"/>
      <c r="AA383" s="24"/>
      <c r="AB383" s="24"/>
      <c r="AC383" s="24"/>
      <c r="AD383" s="24"/>
    </row>
    <row r="384" spans="1:30" ht="13.2">
      <c r="A384" s="55"/>
      <c r="B384" s="20"/>
      <c r="C384" s="21"/>
      <c r="D384" s="21"/>
      <c r="E384" s="21"/>
      <c r="F384" s="21"/>
      <c r="G384" s="21"/>
      <c r="H384" s="21"/>
      <c r="I384" s="21"/>
      <c r="J384" s="21"/>
      <c r="K384" s="21"/>
      <c r="L384" s="21"/>
      <c r="M384" s="21"/>
      <c r="N384" s="21"/>
      <c r="O384" s="21"/>
      <c r="P384" s="21"/>
      <c r="Q384" s="21"/>
      <c r="R384" s="21"/>
      <c r="S384" s="21"/>
      <c r="T384" s="21"/>
      <c r="U384" s="21"/>
      <c r="V384" s="21"/>
      <c r="W384" s="24"/>
      <c r="X384" s="24"/>
      <c r="Y384" s="24"/>
      <c r="Z384" s="24"/>
      <c r="AA384" s="24"/>
      <c r="AB384" s="24"/>
      <c r="AC384" s="24"/>
      <c r="AD384" s="24"/>
    </row>
    <row r="385" spans="1:30" ht="13.2">
      <c r="A385" s="55"/>
      <c r="B385" s="20"/>
      <c r="C385" s="21"/>
      <c r="D385" s="21"/>
      <c r="E385" s="21"/>
      <c r="F385" s="21"/>
      <c r="G385" s="21"/>
      <c r="H385" s="21"/>
      <c r="I385" s="21"/>
      <c r="J385" s="21"/>
      <c r="K385" s="21"/>
      <c r="L385" s="21"/>
      <c r="M385" s="21"/>
      <c r="N385" s="21"/>
      <c r="O385" s="21"/>
      <c r="P385" s="21"/>
      <c r="Q385" s="21"/>
      <c r="R385" s="21"/>
      <c r="S385" s="21"/>
      <c r="T385" s="21"/>
      <c r="U385" s="21"/>
      <c r="V385" s="21"/>
      <c r="W385" s="24"/>
      <c r="X385" s="24"/>
      <c r="Y385" s="24"/>
      <c r="Z385" s="24"/>
      <c r="AA385" s="24"/>
      <c r="AB385" s="24"/>
      <c r="AC385" s="24"/>
      <c r="AD385" s="24"/>
    </row>
    <row r="386" spans="1:30" ht="13.2">
      <c r="A386" s="55"/>
      <c r="B386" s="20"/>
      <c r="C386" s="21"/>
      <c r="D386" s="21"/>
      <c r="E386" s="21"/>
      <c r="F386" s="21"/>
      <c r="G386" s="21"/>
      <c r="H386" s="21"/>
      <c r="I386" s="21"/>
      <c r="J386" s="21"/>
      <c r="K386" s="21"/>
      <c r="L386" s="21"/>
      <c r="M386" s="21"/>
      <c r="N386" s="21"/>
      <c r="O386" s="21"/>
      <c r="P386" s="21"/>
      <c r="Q386" s="21"/>
      <c r="R386" s="21"/>
      <c r="S386" s="21"/>
      <c r="T386" s="21"/>
      <c r="U386" s="21"/>
      <c r="V386" s="21"/>
      <c r="W386" s="24"/>
      <c r="X386" s="24"/>
      <c r="Y386" s="24"/>
      <c r="Z386" s="24"/>
      <c r="AA386" s="24"/>
      <c r="AB386" s="24"/>
      <c r="AC386" s="24"/>
      <c r="AD386" s="24"/>
    </row>
    <row r="387" spans="1:30" ht="13.2">
      <c r="A387" s="55"/>
      <c r="B387" s="20"/>
      <c r="C387" s="21"/>
      <c r="D387" s="21"/>
      <c r="E387" s="21"/>
      <c r="F387" s="21"/>
      <c r="G387" s="21"/>
      <c r="H387" s="21"/>
      <c r="I387" s="21"/>
      <c r="J387" s="21"/>
      <c r="K387" s="21"/>
      <c r="L387" s="21"/>
      <c r="M387" s="21"/>
      <c r="N387" s="21"/>
      <c r="O387" s="21"/>
      <c r="P387" s="21"/>
      <c r="Q387" s="21"/>
      <c r="R387" s="21"/>
      <c r="S387" s="21"/>
      <c r="T387" s="21"/>
      <c r="U387" s="21"/>
      <c r="V387" s="21"/>
      <c r="W387" s="24"/>
      <c r="X387" s="24"/>
      <c r="Y387" s="24"/>
      <c r="Z387" s="24"/>
      <c r="AA387" s="24"/>
      <c r="AB387" s="24"/>
      <c r="AC387" s="24"/>
      <c r="AD387" s="24"/>
    </row>
    <row r="388" spans="1:30" ht="13.2">
      <c r="A388" s="55"/>
      <c r="B388" s="20"/>
      <c r="C388" s="21"/>
      <c r="D388" s="21"/>
      <c r="E388" s="21"/>
      <c r="F388" s="21"/>
      <c r="G388" s="21"/>
      <c r="H388" s="21"/>
      <c r="I388" s="21"/>
      <c r="J388" s="21"/>
      <c r="K388" s="21"/>
      <c r="L388" s="21"/>
      <c r="M388" s="21"/>
      <c r="N388" s="21"/>
      <c r="O388" s="21"/>
      <c r="P388" s="21"/>
      <c r="Q388" s="21"/>
      <c r="R388" s="21"/>
      <c r="S388" s="21"/>
      <c r="T388" s="21"/>
      <c r="U388" s="21"/>
      <c r="V388" s="21"/>
      <c r="W388" s="24"/>
      <c r="X388" s="24"/>
      <c r="Y388" s="24"/>
      <c r="Z388" s="24"/>
      <c r="AA388" s="24"/>
      <c r="AB388" s="24"/>
      <c r="AC388" s="24"/>
      <c r="AD388" s="24"/>
    </row>
    <row r="389" spans="1:30" ht="13.2">
      <c r="A389" s="55"/>
      <c r="B389" s="20"/>
      <c r="C389" s="21"/>
      <c r="D389" s="21"/>
      <c r="E389" s="21"/>
      <c r="F389" s="21"/>
      <c r="G389" s="21"/>
      <c r="H389" s="21"/>
      <c r="I389" s="21"/>
      <c r="J389" s="21"/>
      <c r="K389" s="21"/>
      <c r="L389" s="21"/>
      <c r="M389" s="21"/>
      <c r="N389" s="21"/>
      <c r="O389" s="21"/>
      <c r="P389" s="21"/>
      <c r="Q389" s="21"/>
      <c r="R389" s="21"/>
      <c r="S389" s="21"/>
      <c r="T389" s="21"/>
      <c r="U389" s="21"/>
      <c r="V389" s="21"/>
      <c r="W389" s="24"/>
      <c r="X389" s="24"/>
      <c r="Y389" s="24"/>
      <c r="Z389" s="24"/>
      <c r="AA389" s="24"/>
      <c r="AB389" s="24"/>
      <c r="AC389" s="24"/>
      <c r="AD389" s="24"/>
    </row>
    <row r="390" spans="1:30" ht="13.2">
      <c r="A390" s="55"/>
      <c r="B390" s="20"/>
      <c r="C390" s="21"/>
      <c r="D390" s="21"/>
      <c r="E390" s="21"/>
      <c r="F390" s="21"/>
      <c r="G390" s="21"/>
      <c r="H390" s="21"/>
      <c r="I390" s="21"/>
      <c r="J390" s="21"/>
      <c r="K390" s="21"/>
      <c r="L390" s="21"/>
      <c r="M390" s="21"/>
      <c r="N390" s="21"/>
      <c r="O390" s="21"/>
      <c r="P390" s="21"/>
      <c r="Q390" s="21"/>
      <c r="R390" s="21"/>
      <c r="S390" s="21"/>
      <c r="T390" s="21"/>
      <c r="U390" s="21"/>
      <c r="V390" s="21"/>
      <c r="W390" s="24"/>
      <c r="X390" s="24"/>
      <c r="Y390" s="24"/>
      <c r="Z390" s="24"/>
      <c r="AA390" s="24"/>
      <c r="AB390" s="24"/>
      <c r="AC390" s="24"/>
      <c r="AD390" s="24"/>
    </row>
    <row r="391" spans="1:30" ht="13.2">
      <c r="A391" s="55"/>
      <c r="B391" s="20"/>
      <c r="C391" s="21"/>
      <c r="D391" s="21"/>
      <c r="E391" s="21"/>
      <c r="F391" s="21"/>
      <c r="G391" s="21"/>
      <c r="H391" s="21"/>
      <c r="I391" s="21"/>
      <c r="J391" s="21"/>
      <c r="K391" s="21"/>
      <c r="L391" s="21"/>
      <c r="M391" s="21"/>
      <c r="N391" s="21"/>
      <c r="O391" s="21"/>
      <c r="P391" s="21"/>
      <c r="Q391" s="21"/>
      <c r="R391" s="21"/>
      <c r="S391" s="21"/>
      <c r="T391" s="21"/>
      <c r="U391" s="21"/>
      <c r="V391" s="21"/>
      <c r="W391" s="24"/>
      <c r="X391" s="24"/>
      <c r="Y391" s="24"/>
      <c r="Z391" s="24"/>
      <c r="AA391" s="24"/>
      <c r="AB391" s="24"/>
      <c r="AC391" s="24"/>
      <c r="AD391" s="24"/>
    </row>
    <row r="392" spans="1:30" ht="13.2">
      <c r="A392" s="55"/>
      <c r="B392" s="20"/>
      <c r="C392" s="21"/>
      <c r="D392" s="21"/>
      <c r="E392" s="21"/>
      <c r="F392" s="21"/>
      <c r="G392" s="21"/>
      <c r="H392" s="21"/>
      <c r="I392" s="21"/>
      <c r="J392" s="21"/>
      <c r="K392" s="21"/>
      <c r="L392" s="21"/>
      <c r="M392" s="21"/>
      <c r="N392" s="21"/>
      <c r="O392" s="21"/>
      <c r="P392" s="21"/>
      <c r="Q392" s="21"/>
      <c r="R392" s="21"/>
      <c r="S392" s="21"/>
      <c r="T392" s="21"/>
      <c r="U392" s="21"/>
      <c r="V392" s="21"/>
      <c r="W392" s="24"/>
      <c r="X392" s="24"/>
      <c r="Y392" s="24"/>
      <c r="Z392" s="24"/>
      <c r="AA392" s="24"/>
      <c r="AB392" s="24"/>
      <c r="AC392" s="24"/>
      <c r="AD392" s="24"/>
    </row>
    <row r="393" spans="1:30" ht="13.2">
      <c r="A393" s="55"/>
      <c r="B393" s="20"/>
      <c r="C393" s="21"/>
      <c r="D393" s="21"/>
      <c r="E393" s="21"/>
      <c r="F393" s="21"/>
      <c r="G393" s="21"/>
      <c r="H393" s="21"/>
      <c r="I393" s="21"/>
      <c r="J393" s="21"/>
      <c r="K393" s="21"/>
      <c r="L393" s="21"/>
      <c r="M393" s="21"/>
      <c r="N393" s="21"/>
      <c r="O393" s="21"/>
      <c r="P393" s="21"/>
      <c r="Q393" s="21"/>
      <c r="R393" s="21"/>
      <c r="S393" s="21"/>
      <c r="T393" s="21"/>
      <c r="U393" s="21"/>
      <c r="V393" s="21"/>
      <c r="W393" s="24"/>
      <c r="X393" s="24"/>
      <c r="Y393" s="24"/>
      <c r="Z393" s="24"/>
      <c r="AA393" s="24"/>
      <c r="AB393" s="24"/>
      <c r="AC393" s="24"/>
      <c r="AD393" s="24"/>
    </row>
    <row r="394" spans="1:30" ht="13.2">
      <c r="A394" s="55"/>
      <c r="B394" s="20"/>
      <c r="C394" s="21"/>
      <c r="D394" s="21"/>
      <c r="E394" s="21"/>
      <c r="F394" s="21"/>
      <c r="G394" s="21"/>
      <c r="H394" s="21"/>
      <c r="I394" s="21"/>
      <c r="J394" s="21"/>
      <c r="K394" s="21"/>
      <c r="L394" s="21"/>
      <c r="M394" s="21"/>
      <c r="N394" s="21"/>
      <c r="O394" s="21"/>
      <c r="P394" s="21"/>
      <c r="Q394" s="21"/>
      <c r="R394" s="21"/>
      <c r="S394" s="21"/>
      <c r="T394" s="21"/>
      <c r="U394" s="21"/>
      <c r="V394" s="21"/>
      <c r="W394" s="24"/>
      <c r="X394" s="24"/>
      <c r="Y394" s="24"/>
      <c r="Z394" s="24"/>
      <c r="AA394" s="24"/>
      <c r="AB394" s="24"/>
      <c r="AC394" s="24"/>
      <c r="AD394" s="24"/>
    </row>
    <row r="395" spans="1:30" ht="13.2">
      <c r="A395" s="55"/>
      <c r="B395" s="20"/>
      <c r="C395" s="21"/>
      <c r="D395" s="21"/>
      <c r="E395" s="21"/>
      <c r="F395" s="21"/>
      <c r="G395" s="21"/>
      <c r="H395" s="21"/>
      <c r="I395" s="21"/>
      <c r="J395" s="21"/>
      <c r="K395" s="21"/>
      <c r="L395" s="21"/>
      <c r="M395" s="21"/>
      <c r="N395" s="21"/>
      <c r="O395" s="21"/>
      <c r="P395" s="21"/>
      <c r="Q395" s="21"/>
      <c r="R395" s="21"/>
      <c r="S395" s="21"/>
      <c r="T395" s="21"/>
      <c r="U395" s="21"/>
      <c r="V395" s="21"/>
      <c r="W395" s="24"/>
      <c r="X395" s="24"/>
      <c r="Y395" s="24"/>
      <c r="Z395" s="24"/>
      <c r="AA395" s="24"/>
      <c r="AB395" s="24"/>
      <c r="AC395" s="24"/>
      <c r="AD395" s="24"/>
    </row>
    <row r="396" spans="1:30" ht="13.2">
      <c r="A396" s="55"/>
      <c r="B396" s="20"/>
      <c r="C396" s="21"/>
      <c r="D396" s="21"/>
      <c r="E396" s="21"/>
      <c r="F396" s="21"/>
      <c r="G396" s="21"/>
      <c r="H396" s="21"/>
      <c r="I396" s="21"/>
      <c r="J396" s="21"/>
      <c r="K396" s="21"/>
      <c r="L396" s="21"/>
      <c r="M396" s="21"/>
      <c r="N396" s="21"/>
      <c r="O396" s="21"/>
      <c r="P396" s="21"/>
      <c r="Q396" s="21"/>
      <c r="R396" s="21"/>
      <c r="S396" s="21"/>
      <c r="T396" s="21"/>
      <c r="U396" s="21"/>
      <c r="V396" s="21"/>
      <c r="W396" s="24"/>
      <c r="X396" s="24"/>
      <c r="Y396" s="24"/>
      <c r="Z396" s="24"/>
      <c r="AA396" s="24"/>
      <c r="AB396" s="24"/>
      <c r="AC396" s="24"/>
      <c r="AD396" s="24"/>
    </row>
    <row r="397" spans="1:30" ht="13.2">
      <c r="A397" s="55"/>
      <c r="B397" s="20"/>
      <c r="C397" s="21"/>
      <c r="D397" s="21"/>
      <c r="E397" s="21"/>
      <c r="F397" s="21"/>
      <c r="G397" s="21"/>
      <c r="H397" s="21"/>
      <c r="I397" s="21"/>
      <c r="J397" s="21"/>
      <c r="K397" s="21"/>
      <c r="L397" s="21"/>
      <c r="M397" s="21"/>
      <c r="N397" s="21"/>
      <c r="O397" s="21"/>
      <c r="P397" s="21"/>
      <c r="Q397" s="21"/>
      <c r="R397" s="21"/>
      <c r="S397" s="21"/>
      <c r="T397" s="21"/>
      <c r="U397" s="21"/>
      <c r="V397" s="21"/>
      <c r="W397" s="24"/>
      <c r="X397" s="24"/>
      <c r="Y397" s="24"/>
      <c r="Z397" s="24"/>
      <c r="AA397" s="24"/>
      <c r="AB397" s="24"/>
      <c r="AC397" s="24"/>
      <c r="AD397" s="24"/>
    </row>
    <row r="398" spans="1:30" ht="13.2">
      <c r="A398" s="55"/>
      <c r="B398" s="20"/>
      <c r="C398" s="21"/>
      <c r="D398" s="21"/>
      <c r="E398" s="21"/>
      <c r="F398" s="21"/>
      <c r="G398" s="21"/>
      <c r="H398" s="21"/>
      <c r="I398" s="21"/>
      <c r="J398" s="21"/>
      <c r="K398" s="21"/>
      <c r="L398" s="21"/>
      <c r="M398" s="21"/>
      <c r="N398" s="21"/>
      <c r="O398" s="21"/>
      <c r="P398" s="21"/>
      <c r="Q398" s="21"/>
      <c r="R398" s="21"/>
      <c r="S398" s="21"/>
      <c r="T398" s="21"/>
      <c r="U398" s="21"/>
      <c r="V398" s="21"/>
      <c r="W398" s="24"/>
      <c r="X398" s="24"/>
      <c r="Y398" s="24"/>
      <c r="Z398" s="24"/>
      <c r="AA398" s="24"/>
      <c r="AB398" s="24"/>
      <c r="AC398" s="24"/>
      <c r="AD398" s="24"/>
    </row>
    <row r="399" spans="1:30" ht="13.2">
      <c r="A399" s="55"/>
      <c r="B399" s="20"/>
      <c r="C399" s="21"/>
      <c r="D399" s="21"/>
      <c r="E399" s="21"/>
      <c r="F399" s="21"/>
      <c r="G399" s="21"/>
      <c r="H399" s="21"/>
      <c r="I399" s="21"/>
      <c r="J399" s="21"/>
      <c r="K399" s="21"/>
      <c r="L399" s="21"/>
      <c r="M399" s="21"/>
      <c r="N399" s="21"/>
      <c r="O399" s="21"/>
      <c r="P399" s="21"/>
      <c r="Q399" s="21"/>
      <c r="R399" s="21"/>
      <c r="S399" s="21"/>
      <c r="T399" s="21"/>
      <c r="U399" s="21"/>
      <c r="V399" s="21"/>
      <c r="W399" s="24"/>
      <c r="X399" s="24"/>
      <c r="Y399" s="24"/>
      <c r="Z399" s="24"/>
      <c r="AA399" s="24"/>
      <c r="AB399" s="24"/>
      <c r="AC399" s="24"/>
      <c r="AD399" s="24"/>
    </row>
    <row r="400" spans="1:30" ht="13.2">
      <c r="A400" s="55"/>
      <c r="B400" s="20"/>
      <c r="C400" s="21"/>
      <c r="D400" s="21"/>
      <c r="E400" s="21"/>
      <c r="F400" s="21"/>
      <c r="G400" s="21"/>
      <c r="H400" s="21"/>
      <c r="I400" s="21"/>
      <c r="J400" s="21"/>
      <c r="K400" s="21"/>
      <c r="L400" s="21"/>
      <c r="M400" s="21"/>
      <c r="N400" s="21"/>
      <c r="O400" s="21"/>
      <c r="P400" s="21"/>
      <c r="Q400" s="21"/>
      <c r="R400" s="21"/>
      <c r="S400" s="21"/>
      <c r="T400" s="21"/>
      <c r="U400" s="21"/>
      <c r="V400" s="21"/>
      <c r="W400" s="24"/>
      <c r="X400" s="24"/>
      <c r="Y400" s="24"/>
      <c r="Z400" s="24"/>
      <c r="AA400" s="24"/>
      <c r="AB400" s="24"/>
      <c r="AC400" s="24"/>
      <c r="AD400" s="24"/>
    </row>
    <row r="401" spans="1:30" ht="13.2">
      <c r="A401" s="55"/>
      <c r="B401" s="20"/>
      <c r="C401" s="21"/>
      <c r="D401" s="21"/>
      <c r="E401" s="21"/>
      <c r="F401" s="21"/>
      <c r="G401" s="21"/>
      <c r="H401" s="21"/>
      <c r="I401" s="21"/>
      <c r="J401" s="21"/>
      <c r="K401" s="21"/>
      <c r="L401" s="21"/>
      <c r="M401" s="21"/>
      <c r="N401" s="21"/>
      <c r="O401" s="21"/>
      <c r="P401" s="21"/>
      <c r="Q401" s="21"/>
      <c r="R401" s="21"/>
      <c r="S401" s="21"/>
      <c r="T401" s="21"/>
      <c r="U401" s="21"/>
      <c r="V401" s="21"/>
      <c r="W401" s="24"/>
      <c r="X401" s="24"/>
      <c r="Y401" s="24"/>
      <c r="Z401" s="24"/>
      <c r="AA401" s="24"/>
      <c r="AB401" s="24"/>
      <c r="AC401" s="24"/>
      <c r="AD401" s="24"/>
    </row>
    <row r="402" spans="1:30" ht="13.2">
      <c r="A402" s="55"/>
      <c r="B402" s="20"/>
      <c r="C402" s="21"/>
      <c r="D402" s="21"/>
      <c r="E402" s="21"/>
      <c r="F402" s="21"/>
      <c r="G402" s="21"/>
      <c r="H402" s="21"/>
      <c r="I402" s="21"/>
      <c r="J402" s="21"/>
      <c r="K402" s="21"/>
      <c r="L402" s="21"/>
      <c r="M402" s="21"/>
      <c r="N402" s="21"/>
      <c r="O402" s="21"/>
      <c r="P402" s="21"/>
      <c r="Q402" s="21"/>
      <c r="R402" s="21"/>
      <c r="S402" s="21"/>
      <c r="T402" s="21"/>
      <c r="U402" s="21"/>
      <c r="V402" s="21"/>
      <c r="W402" s="24"/>
      <c r="X402" s="24"/>
      <c r="Y402" s="24"/>
      <c r="Z402" s="24"/>
      <c r="AA402" s="24"/>
      <c r="AB402" s="24"/>
      <c r="AC402" s="24"/>
      <c r="AD402" s="24"/>
    </row>
    <row r="403" spans="1:30" ht="13.2">
      <c r="A403" s="55"/>
      <c r="B403" s="20"/>
      <c r="C403" s="21"/>
      <c r="D403" s="21"/>
      <c r="E403" s="21"/>
      <c r="F403" s="21"/>
      <c r="G403" s="21"/>
      <c r="H403" s="21"/>
      <c r="I403" s="21"/>
      <c r="J403" s="21"/>
      <c r="K403" s="21"/>
      <c r="L403" s="21"/>
      <c r="M403" s="21"/>
      <c r="N403" s="21"/>
      <c r="O403" s="21"/>
      <c r="P403" s="21"/>
      <c r="Q403" s="21"/>
      <c r="R403" s="21"/>
      <c r="S403" s="21"/>
      <c r="T403" s="21"/>
      <c r="U403" s="21"/>
      <c r="V403" s="21"/>
      <c r="W403" s="24"/>
      <c r="X403" s="24"/>
      <c r="Y403" s="24"/>
      <c r="Z403" s="24"/>
      <c r="AA403" s="24"/>
      <c r="AB403" s="24"/>
      <c r="AC403" s="24"/>
      <c r="AD403" s="24"/>
    </row>
    <row r="404" spans="1:30" ht="13.2">
      <c r="A404" s="55"/>
      <c r="B404" s="20"/>
      <c r="C404" s="21"/>
      <c r="D404" s="21"/>
      <c r="E404" s="21"/>
      <c r="F404" s="21"/>
      <c r="G404" s="21"/>
      <c r="H404" s="21"/>
      <c r="I404" s="21"/>
      <c r="J404" s="21"/>
      <c r="K404" s="21"/>
      <c r="L404" s="21"/>
      <c r="M404" s="21"/>
      <c r="N404" s="21"/>
      <c r="O404" s="21"/>
      <c r="P404" s="21"/>
      <c r="Q404" s="21"/>
      <c r="R404" s="21"/>
      <c r="S404" s="21"/>
      <c r="T404" s="21"/>
      <c r="U404" s="21"/>
      <c r="V404" s="21"/>
      <c r="W404" s="24"/>
      <c r="X404" s="24"/>
      <c r="Y404" s="24"/>
      <c r="Z404" s="24"/>
      <c r="AA404" s="24"/>
      <c r="AB404" s="24"/>
      <c r="AC404" s="24"/>
      <c r="AD404" s="24"/>
    </row>
    <row r="405" spans="1:30" ht="13.2">
      <c r="A405" s="55"/>
      <c r="B405" s="20"/>
      <c r="C405" s="21"/>
      <c r="D405" s="21"/>
      <c r="E405" s="21"/>
      <c r="F405" s="21"/>
      <c r="G405" s="21"/>
      <c r="H405" s="21"/>
      <c r="I405" s="21"/>
      <c r="J405" s="21"/>
      <c r="K405" s="21"/>
      <c r="L405" s="21"/>
      <c r="M405" s="21"/>
      <c r="N405" s="21"/>
      <c r="O405" s="21"/>
      <c r="P405" s="21"/>
      <c r="Q405" s="21"/>
      <c r="R405" s="21"/>
      <c r="S405" s="21"/>
      <c r="T405" s="21"/>
      <c r="U405" s="21"/>
      <c r="V405" s="21"/>
      <c r="W405" s="24"/>
      <c r="X405" s="24"/>
      <c r="Y405" s="24"/>
      <c r="Z405" s="24"/>
      <c r="AA405" s="24"/>
      <c r="AB405" s="24"/>
      <c r="AC405" s="24"/>
      <c r="AD405" s="24"/>
    </row>
    <row r="406" spans="1:30" ht="13.2">
      <c r="A406" s="55"/>
      <c r="B406" s="20"/>
      <c r="C406" s="21"/>
      <c r="D406" s="21"/>
      <c r="E406" s="21"/>
      <c r="F406" s="21"/>
      <c r="G406" s="21"/>
      <c r="H406" s="21"/>
      <c r="I406" s="21"/>
      <c r="J406" s="21"/>
      <c r="K406" s="21"/>
      <c r="L406" s="21"/>
      <c r="M406" s="21"/>
      <c r="N406" s="21"/>
      <c r="O406" s="21"/>
      <c r="P406" s="21"/>
      <c r="Q406" s="21"/>
      <c r="R406" s="21"/>
      <c r="S406" s="21"/>
      <c r="T406" s="21"/>
      <c r="U406" s="21"/>
      <c r="V406" s="21"/>
      <c r="W406" s="24"/>
      <c r="X406" s="24"/>
      <c r="Y406" s="24"/>
      <c r="Z406" s="24"/>
      <c r="AA406" s="24"/>
      <c r="AB406" s="24"/>
      <c r="AC406" s="24"/>
      <c r="AD406" s="24"/>
    </row>
    <row r="407" spans="1:30" ht="13.2">
      <c r="A407" s="55"/>
      <c r="B407" s="20"/>
      <c r="C407" s="21"/>
      <c r="D407" s="21"/>
      <c r="E407" s="21"/>
      <c r="F407" s="21"/>
      <c r="G407" s="21"/>
      <c r="H407" s="21"/>
      <c r="I407" s="21"/>
      <c r="J407" s="21"/>
      <c r="K407" s="21"/>
      <c r="L407" s="21"/>
      <c r="M407" s="21"/>
      <c r="N407" s="21"/>
      <c r="O407" s="21"/>
      <c r="P407" s="21"/>
      <c r="Q407" s="21"/>
      <c r="R407" s="21"/>
      <c r="S407" s="21"/>
      <c r="T407" s="21"/>
      <c r="U407" s="21"/>
      <c r="V407" s="21"/>
      <c r="W407" s="24"/>
      <c r="X407" s="24"/>
      <c r="Y407" s="24"/>
      <c r="Z407" s="24"/>
      <c r="AA407" s="24"/>
      <c r="AB407" s="24"/>
      <c r="AC407" s="24"/>
      <c r="AD407" s="24"/>
    </row>
    <row r="408" spans="1:30" ht="13.2">
      <c r="A408" s="55"/>
      <c r="B408" s="20"/>
      <c r="C408" s="21"/>
      <c r="D408" s="21"/>
      <c r="E408" s="21"/>
      <c r="F408" s="21"/>
      <c r="G408" s="21"/>
      <c r="H408" s="21"/>
      <c r="I408" s="21"/>
      <c r="J408" s="21"/>
      <c r="K408" s="21"/>
      <c r="L408" s="21"/>
      <c r="M408" s="21"/>
      <c r="N408" s="21"/>
      <c r="O408" s="21"/>
      <c r="P408" s="21"/>
      <c r="Q408" s="21"/>
      <c r="R408" s="21"/>
      <c r="S408" s="21"/>
      <c r="T408" s="21"/>
      <c r="U408" s="21"/>
      <c r="V408" s="21"/>
      <c r="W408" s="24"/>
      <c r="X408" s="24"/>
      <c r="Y408" s="24"/>
      <c r="Z408" s="24"/>
      <c r="AA408" s="24"/>
      <c r="AB408" s="24"/>
      <c r="AC408" s="24"/>
      <c r="AD408" s="24"/>
    </row>
    <row r="409" spans="1:30" ht="13.2">
      <c r="A409" s="55"/>
      <c r="B409" s="20"/>
      <c r="C409" s="21"/>
      <c r="D409" s="21"/>
      <c r="E409" s="21"/>
      <c r="F409" s="21"/>
      <c r="G409" s="21"/>
      <c r="H409" s="21"/>
      <c r="I409" s="21"/>
      <c r="J409" s="21"/>
      <c r="K409" s="21"/>
      <c r="L409" s="21"/>
      <c r="M409" s="21"/>
      <c r="N409" s="21"/>
      <c r="O409" s="21"/>
      <c r="P409" s="21"/>
      <c r="Q409" s="21"/>
      <c r="R409" s="21"/>
      <c r="S409" s="21"/>
      <c r="T409" s="21"/>
      <c r="U409" s="21"/>
      <c r="V409" s="21"/>
      <c r="W409" s="24"/>
      <c r="X409" s="24"/>
      <c r="Y409" s="24"/>
      <c r="Z409" s="24"/>
      <c r="AA409" s="24"/>
      <c r="AB409" s="24"/>
      <c r="AC409" s="24"/>
      <c r="AD409" s="24"/>
    </row>
    <row r="410" spans="1:30" ht="13.2">
      <c r="A410" s="55"/>
      <c r="B410" s="20"/>
      <c r="C410" s="21"/>
      <c r="D410" s="21"/>
      <c r="E410" s="21"/>
      <c r="F410" s="21"/>
      <c r="G410" s="21"/>
      <c r="H410" s="21"/>
      <c r="I410" s="21"/>
      <c r="J410" s="21"/>
      <c r="K410" s="21"/>
      <c r="L410" s="21"/>
      <c r="M410" s="21"/>
      <c r="N410" s="21"/>
      <c r="O410" s="21"/>
      <c r="P410" s="21"/>
      <c r="Q410" s="21"/>
      <c r="R410" s="21"/>
      <c r="S410" s="21"/>
      <c r="T410" s="21"/>
      <c r="U410" s="21"/>
      <c r="V410" s="21"/>
      <c r="W410" s="24"/>
      <c r="X410" s="24"/>
      <c r="Y410" s="24"/>
      <c r="Z410" s="24"/>
      <c r="AA410" s="24"/>
      <c r="AB410" s="24"/>
      <c r="AC410" s="24"/>
      <c r="AD410" s="24"/>
    </row>
    <row r="411" spans="1:30" ht="13.2">
      <c r="A411" s="55"/>
      <c r="B411" s="20"/>
      <c r="C411" s="21"/>
      <c r="D411" s="21"/>
      <c r="E411" s="21"/>
      <c r="F411" s="21"/>
      <c r="G411" s="21"/>
      <c r="H411" s="21"/>
      <c r="I411" s="21"/>
      <c r="J411" s="21"/>
      <c r="K411" s="21"/>
      <c r="L411" s="21"/>
      <c r="M411" s="21"/>
      <c r="N411" s="21"/>
      <c r="O411" s="21"/>
      <c r="P411" s="21"/>
      <c r="Q411" s="21"/>
      <c r="R411" s="21"/>
      <c r="S411" s="21"/>
      <c r="T411" s="21"/>
      <c r="U411" s="21"/>
      <c r="V411" s="21"/>
      <c r="W411" s="24"/>
      <c r="X411" s="24"/>
      <c r="Y411" s="24"/>
      <c r="Z411" s="24"/>
      <c r="AA411" s="24"/>
      <c r="AB411" s="24"/>
      <c r="AC411" s="24"/>
      <c r="AD411" s="24"/>
    </row>
    <row r="412" spans="1:30" ht="13.2">
      <c r="A412" s="55"/>
      <c r="B412" s="20"/>
      <c r="C412" s="21"/>
      <c r="D412" s="21"/>
      <c r="E412" s="21"/>
      <c r="F412" s="21"/>
      <c r="G412" s="21"/>
      <c r="H412" s="21"/>
      <c r="I412" s="21"/>
      <c r="J412" s="21"/>
      <c r="K412" s="21"/>
      <c r="L412" s="21"/>
      <c r="M412" s="21"/>
      <c r="N412" s="21"/>
      <c r="O412" s="21"/>
      <c r="P412" s="21"/>
      <c r="Q412" s="21"/>
      <c r="R412" s="21"/>
      <c r="S412" s="21"/>
      <c r="T412" s="21"/>
      <c r="U412" s="21"/>
      <c r="V412" s="21"/>
      <c r="W412" s="24"/>
      <c r="X412" s="24"/>
      <c r="Y412" s="24"/>
      <c r="Z412" s="24"/>
      <c r="AA412" s="24"/>
      <c r="AB412" s="24"/>
      <c r="AC412" s="24"/>
      <c r="AD412" s="24"/>
    </row>
    <row r="413" spans="1:30" ht="13.2">
      <c r="A413" s="55"/>
      <c r="B413" s="20"/>
      <c r="C413" s="21"/>
      <c r="D413" s="21"/>
      <c r="E413" s="21"/>
      <c r="F413" s="21"/>
      <c r="G413" s="21"/>
      <c r="H413" s="21"/>
      <c r="I413" s="21"/>
      <c r="J413" s="21"/>
      <c r="K413" s="21"/>
      <c r="L413" s="21"/>
      <c r="M413" s="21"/>
      <c r="N413" s="21"/>
      <c r="O413" s="21"/>
      <c r="P413" s="21"/>
      <c r="Q413" s="21"/>
      <c r="R413" s="21"/>
      <c r="S413" s="21"/>
      <c r="T413" s="21"/>
      <c r="U413" s="21"/>
      <c r="V413" s="21"/>
      <c r="W413" s="24"/>
      <c r="X413" s="24"/>
      <c r="Y413" s="24"/>
      <c r="Z413" s="24"/>
      <c r="AA413" s="24"/>
      <c r="AB413" s="24"/>
      <c r="AC413" s="24"/>
      <c r="AD413" s="24"/>
    </row>
    <row r="414" spans="1:30" ht="13.2">
      <c r="A414" s="55"/>
      <c r="B414" s="20"/>
      <c r="C414" s="21"/>
      <c r="D414" s="21"/>
      <c r="E414" s="21"/>
      <c r="F414" s="21"/>
      <c r="G414" s="21"/>
      <c r="H414" s="21"/>
      <c r="I414" s="21"/>
      <c r="J414" s="21"/>
      <c r="K414" s="21"/>
      <c r="L414" s="21"/>
      <c r="M414" s="21"/>
      <c r="N414" s="21"/>
      <c r="O414" s="21"/>
      <c r="P414" s="21"/>
      <c r="Q414" s="21"/>
      <c r="R414" s="21"/>
      <c r="S414" s="21"/>
      <c r="T414" s="21"/>
      <c r="U414" s="21"/>
      <c r="V414" s="21"/>
      <c r="W414" s="24"/>
      <c r="X414" s="24"/>
      <c r="Y414" s="24"/>
      <c r="Z414" s="24"/>
      <c r="AA414" s="24"/>
      <c r="AB414" s="24"/>
      <c r="AC414" s="24"/>
      <c r="AD414" s="24"/>
    </row>
    <row r="415" spans="1:30" ht="13.2">
      <c r="A415" s="55"/>
      <c r="B415" s="20"/>
      <c r="C415" s="21"/>
      <c r="D415" s="21"/>
      <c r="E415" s="21"/>
      <c r="F415" s="21"/>
      <c r="G415" s="21"/>
      <c r="H415" s="21"/>
      <c r="I415" s="21"/>
      <c r="J415" s="21"/>
      <c r="K415" s="21"/>
      <c r="L415" s="21"/>
      <c r="M415" s="21"/>
      <c r="N415" s="21"/>
      <c r="O415" s="21"/>
      <c r="P415" s="21"/>
      <c r="Q415" s="21"/>
      <c r="R415" s="21"/>
      <c r="S415" s="21"/>
      <c r="T415" s="21"/>
      <c r="U415" s="21"/>
      <c r="V415" s="21"/>
      <c r="W415" s="24"/>
      <c r="X415" s="24"/>
      <c r="Y415" s="24"/>
      <c r="Z415" s="24"/>
      <c r="AA415" s="24"/>
      <c r="AB415" s="24"/>
      <c r="AC415" s="24"/>
      <c r="AD415" s="24"/>
    </row>
    <row r="416" spans="1:30" ht="13.2">
      <c r="A416" s="55"/>
      <c r="B416" s="20"/>
      <c r="C416" s="21"/>
      <c r="D416" s="21"/>
      <c r="E416" s="21"/>
      <c r="F416" s="21"/>
      <c r="G416" s="21"/>
      <c r="H416" s="21"/>
      <c r="I416" s="21"/>
      <c r="J416" s="21"/>
      <c r="K416" s="21"/>
      <c r="L416" s="21"/>
      <c r="M416" s="21"/>
      <c r="N416" s="21"/>
      <c r="O416" s="21"/>
      <c r="P416" s="21"/>
      <c r="Q416" s="21"/>
      <c r="R416" s="21"/>
      <c r="S416" s="21"/>
      <c r="T416" s="21"/>
      <c r="U416" s="21"/>
      <c r="V416" s="21"/>
      <c r="W416" s="24"/>
      <c r="X416" s="24"/>
      <c r="Y416" s="24"/>
      <c r="Z416" s="24"/>
      <c r="AA416" s="24"/>
      <c r="AB416" s="24"/>
      <c r="AC416" s="24"/>
      <c r="AD416" s="24"/>
    </row>
    <row r="417" spans="1:30" ht="13.2">
      <c r="A417" s="55"/>
      <c r="B417" s="20"/>
      <c r="C417" s="21"/>
      <c r="D417" s="21"/>
      <c r="E417" s="21"/>
      <c r="F417" s="21"/>
      <c r="G417" s="21"/>
      <c r="H417" s="21"/>
      <c r="I417" s="21"/>
      <c r="J417" s="21"/>
      <c r="K417" s="21"/>
      <c r="L417" s="21"/>
      <c r="M417" s="21"/>
      <c r="N417" s="21"/>
      <c r="O417" s="21"/>
      <c r="P417" s="21"/>
      <c r="Q417" s="21"/>
      <c r="R417" s="21"/>
      <c r="S417" s="21"/>
      <c r="T417" s="21"/>
      <c r="U417" s="21"/>
      <c r="V417" s="21"/>
      <c r="W417" s="24"/>
      <c r="X417" s="24"/>
      <c r="Y417" s="24"/>
      <c r="Z417" s="24"/>
      <c r="AA417" s="24"/>
      <c r="AB417" s="24"/>
      <c r="AC417" s="24"/>
      <c r="AD417" s="24"/>
    </row>
    <row r="418" spans="1:30" ht="13.2">
      <c r="A418" s="55"/>
      <c r="B418" s="20"/>
      <c r="C418" s="21"/>
      <c r="D418" s="21"/>
      <c r="E418" s="21"/>
      <c r="F418" s="21"/>
      <c r="G418" s="21"/>
      <c r="H418" s="21"/>
      <c r="I418" s="21"/>
      <c r="J418" s="21"/>
      <c r="K418" s="21"/>
      <c r="L418" s="21"/>
      <c r="M418" s="21"/>
      <c r="N418" s="21"/>
      <c r="O418" s="21"/>
      <c r="P418" s="21"/>
      <c r="Q418" s="21"/>
      <c r="R418" s="21"/>
      <c r="S418" s="21"/>
      <c r="T418" s="21"/>
      <c r="U418" s="21"/>
      <c r="V418" s="21"/>
      <c r="W418" s="24"/>
      <c r="X418" s="24"/>
      <c r="Y418" s="24"/>
      <c r="Z418" s="24"/>
      <c r="AA418" s="24"/>
      <c r="AB418" s="24"/>
      <c r="AC418" s="24"/>
      <c r="AD418" s="24"/>
    </row>
    <row r="419" spans="1:30" ht="13.2">
      <c r="A419" s="55"/>
      <c r="B419" s="20"/>
      <c r="C419" s="21"/>
      <c r="D419" s="21"/>
      <c r="E419" s="21"/>
      <c r="F419" s="21"/>
      <c r="G419" s="21"/>
      <c r="H419" s="21"/>
      <c r="I419" s="21"/>
      <c r="J419" s="21"/>
      <c r="K419" s="21"/>
      <c r="L419" s="21"/>
      <c r="M419" s="21"/>
      <c r="N419" s="21"/>
      <c r="O419" s="21"/>
      <c r="P419" s="21"/>
      <c r="Q419" s="21"/>
      <c r="R419" s="21"/>
      <c r="S419" s="21"/>
      <c r="T419" s="21"/>
      <c r="U419" s="21"/>
      <c r="V419" s="21"/>
      <c r="W419" s="24"/>
      <c r="X419" s="24"/>
      <c r="Y419" s="24"/>
      <c r="Z419" s="24"/>
      <c r="AA419" s="24"/>
      <c r="AB419" s="24"/>
      <c r="AC419" s="24"/>
      <c r="AD419" s="24"/>
    </row>
    <row r="420" spans="1:30" ht="13.2">
      <c r="A420" s="55"/>
      <c r="B420" s="20"/>
      <c r="C420" s="21"/>
      <c r="D420" s="21"/>
      <c r="E420" s="21"/>
      <c r="F420" s="21"/>
      <c r="G420" s="21"/>
      <c r="H420" s="21"/>
      <c r="I420" s="21"/>
      <c r="J420" s="21"/>
      <c r="K420" s="21"/>
      <c r="L420" s="21"/>
      <c r="M420" s="21"/>
      <c r="N420" s="21"/>
      <c r="O420" s="21"/>
      <c r="P420" s="21"/>
      <c r="Q420" s="21"/>
      <c r="R420" s="21"/>
      <c r="S420" s="21"/>
      <c r="T420" s="21"/>
      <c r="U420" s="21"/>
      <c r="V420" s="21"/>
      <c r="W420" s="24"/>
      <c r="X420" s="24"/>
      <c r="Y420" s="24"/>
      <c r="Z420" s="24"/>
      <c r="AA420" s="24"/>
      <c r="AB420" s="24"/>
      <c r="AC420" s="24"/>
      <c r="AD420" s="24"/>
    </row>
    <row r="421" spans="1:30" ht="13.2">
      <c r="A421" s="55"/>
      <c r="B421" s="20"/>
      <c r="C421" s="21"/>
      <c r="D421" s="21"/>
      <c r="E421" s="21"/>
      <c r="F421" s="21"/>
      <c r="G421" s="21"/>
      <c r="H421" s="21"/>
      <c r="I421" s="21"/>
      <c r="J421" s="21"/>
      <c r="K421" s="21"/>
      <c r="L421" s="21"/>
      <c r="M421" s="21"/>
      <c r="N421" s="21"/>
      <c r="O421" s="21"/>
      <c r="P421" s="21"/>
      <c r="Q421" s="21"/>
      <c r="R421" s="21"/>
      <c r="S421" s="21"/>
      <c r="T421" s="21"/>
      <c r="U421" s="21"/>
      <c r="V421" s="21"/>
      <c r="W421" s="24"/>
      <c r="X421" s="24"/>
      <c r="Y421" s="24"/>
      <c r="Z421" s="24"/>
      <c r="AA421" s="24"/>
      <c r="AB421" s="24"/>
      <c r="AC421" s="24"/>
      <c r="AD421" s="24"/>
    </row>
    <row r="422" spans="1:30" ht="13.2">
      <c r="A422" s="55"/>
      <c r="B422" s="20"/>
      <c r="C422" s="21"/>
      <c r="D422" s="21"/>
      <c r="E422" s="21"/>
      <c r="F422" s="21"/>
      <c r="G422" s="21"/>
      <c r="H422" s="21"/>
      <c r="I422" s="21"/>
      <c r="J422" s="21"/>
      <c r="K422" s="21"/>
      <c r="L422" s="21"/>
      <c r="M422" s="21"/>
      <c r="N422" s="21"/>
      <c r="O422" s="21"/>
      <c r="P422" s="21"/>
      <c r="Q422" s="21"/>
      <c r="R422" s="21"/>
      <c r="S422" s="21"/>
      <c r="T422" s="21"/>
      <c r="U422" s="21"/>
      <c r="V422" s="21"/>
      <c r="W422" s="24"/>
      <c r="X422" s="24"/>
      <c r="Y422" s="24"/>
      <c r="Z422" s="24"/>
      <c r="AA422" s="24"/>
      <c r="AB422" s="24"/>
      <c r="AC422" s="24"/>
      <c r="AD422" s="24"/>
    </row>
    <row r="423" spans="1:30" ht="13.2">
      <c r="A423" s="55"/>
      <c r="B423" s="20"/>
      <c r="C423" s="21"/>
      <c r="D423" s="21"/>
      <c r="E423" s="21"/>
      <c r="F423" s="21"/>
      <c r="G423" s="21"/>
      <c r="H423" s="21"/>
      <c r="I423" s="21"/>
      <c r="J423" s="21"/>
      <c r="K423" s="21"/>
      <c r="L423" s="21"/>
      <c r="M423" s="21"/>
      <c r="N423" s="21"/>
      <c r="O423" s="21"/>
      <c r="P423" s="21"/>
      <c r="Q423" s="21"/>
      <c r="R423" s="21"/>
      <c r="S423" s="21"/>
      <c r="T423" s="21"/>
      <c r="U423" s="21"/>
      <c r="V423" s="21"/>
      <c r="W423" s="24"/>
      <c r="X423" s="24"/>
      <c r="Y423" s="24"/>
      <c r="Z423" s="24"/>
      <c r="AA423" s="24"/>
      <c r="AB423" s="24"/>
      <c r="AC423" s="24"/>
      <c r="AD423" s="24"/>
    </row>
    <row r="424" spans="1:30" ht="13.2">
      <c r="A424" s="55"/>
      <c r="B424" s="20"/>
      <c r="C424" s="21"/>
      <c r="D424" s="21"/>
      <c r="E424" s="21"/>
      <c r="F424" s="21"/>
      <c r="G424" s="21"/>
      <c r="H424" s="21"/>
      <c r="I424" s="21"/>
      <c r="J424" s="21"/>
      <c r="K424" s="21"/>
      <c r="L424" s="21"/>
      <c r="M424" s="21"/>
      <c r="N424" s="21"/>
      <c r="O424" s="21"/>
      <c r="P424" s="21"/>
      <c r="Q424" s="21"/>
      <c r="R424" s="21"/>
      <c r="S424" s="21"/>
      <c r="T424" s="21"/>
      <c r="U424" s="21"/>
      <c r="V424" s="21"/>
      <c r="W424" s="24"/>
      <c r="X424" s="24"/>
      <c r="Y424" s="24"/>
      <c r="Z424" s="24"/>
      <c r="AA424" s="24"/>
      <c r="AB424" s="24"/>
      <c r="AC424" s="24"/>
      <c r="AD424" s="24"/>
    </row>
    <row r="425" spans="1:30" ht="13.2">
      <c r="A425" s="55"/>
      <c r="B425" s="20"/>
      <c r="C425" s="21"/>
      <c r="D425" s="21"/>
      <c r="E425" s="21"/>
      <c r="F425" s="21"/>
      <c r="G425" s="21"/>
      <c r="H425" s="21"/>
      <c r="I425" s="21"/>
      <c r="J425" s="21"/>
      <c r="K425" s="21"/>
      <c r="L425" s="21"/>
      <c r="M425" s="21"/>
      <c r="N425" s="21"/>
      <c r="O425" s="21"/>
      <c r="P425" s="21"/>
      <c r="Q425" s="21"/>
      <c r="R425" s="21"/>
      <c r="S425" s="21"/>
      <c r="T425" s="21"/>
      <c r="U425" s="21"/>
      <c r="V425" s="21"/>
      <c r="W425" s="24"/>
      <c r="X425" s="24"/>
      <c r="Y425" s="24"/>
      <c r="Z425" s="24"/>
      <c r="AA425" s="24"/>
      <c r="AB425" s="24"/>
      <c r="AC425" s="24"/>
      <c r="AD425" s="24"/>
    </row>
    <row r="426" spans="1:30" ht="13.2">
      <c r="A426" s="55"/>
      <c r="B426" s="20"/>
      <c r="C426" s="21"/>
      <c r="D426" s="21"/>
      <c r="E426" s="21"/>
      <c r="F426" s="21"/>
      <c r="G426" s="21"/>
      <c r="H426" s="21"/>
      <c r="I426" s="21"/>
      <c r="J426" s="21"/>
      <c r="K426" s="21"/>
      <c r="L426" s="21"/>
      <c r="M426" s="21"/>
      <c r="N426" s="21"/>
      <c r="O426" s="21"/>
      <c r="P426" s="21"/>
      <c r="Q426" s="21"/>
      <c r="R426" s="21"/>
      <c r="S426" s="21"/>
      <c r="T426" s="21"/>
      <c r="U426" s="21"/>
      <c r="V426" s="21"/>
      <c r="W426" s="24"/>
      <c r="X426" s="24"/>
      <c r="Y426" s="24"/>
      <c r="Z426" s="24"/>
      <c r="AA426" s="24"/>
      <c r="AB426" s="24"/>
      <c r="AC426" s="24"/>
      <c r="AD426" s="24"/>
    </row>
    <row r="427" spans="1:30" ht="13.2">
      <c r="A427" s="55"/>
      <c r="B427" s="20"/>
      <c r="C427" s="21"/>
      <c r="D427" s="21"/>
      <c r="E427" s="21"/>
      <c r="F427" s="21"/>
      <c r="G427" s="21"/>
      <c r="H427" s="21"/>
      <c r="I427" s="21"/>
      <c r="J427" s="21"/>
      <c r="K427" s="21"/>
      <c r="L427" s="21"/>
      <c r="M427" s="21"/>
      <c r="N427" s="21"/>
      <c r="O427" s="21"/>
      <c r="P427" s="21"/>
      <c r="Q427" s="21"/>
      <c r="R427" s="21"/>
      <c r="S427" s="21"/>
      <c r="T427" s="21"/>
      <c r="U427" s="21"/>
      <c r="V427" s="21"/>
      <c r="W427" s="24"/>
      <c r="X427" s="24"/>
      <c r="Y427" s="24"/>
      <c r="Z427" s="24"/>
      <c r="AA427" s="24"/>
      <c r="AB427" s="24"/>
      <c r="AC427" s="24"/>
      <c r="AD427" s="24"/>
    </row>
    <row r="428" spans="1:30" ht="13.2">
      <c r="A428" s="55"/>
      <c r="B428" s="20"/>
      <c r="C428" s="21"/>
      <c r="D428" s="21"/>
      <c r="E428" s="21"/>
      <c r="F428" s="21"/>
      <c r="G428" s="21"/>
      <c r="H428" s="21"/>
      <c r="I428" s="21"/>
      <c r="J428" s="21"/>
      <c r="K428" s="21"/>
      <c r="L428" s="21"/>
      <c r="M428" s="21"/>
      <c r="N428" s="21"/>
      <c r="O428" s="21"/>
      <c r="P428" s="21"/>
      <c r="Q428" s="21"/>
      <c r="R428" s="21"/>
      <c r="S428" s="21"/>
      <c r="T428" s="21"/>
      <c r="U428" s="21"/>
      <c r="V428" s="21"/>
      <c r="W428" s="24"/>
      <c r="X428" s="24"/>
      <c r="Y428" s="24"/>
      <c r="Z428" s="24"/>
      <c r="AA428" s="24"/>
      <c r="AB428" s="24"/>
      <c r="AC428" s="24"/>
      <c r="AD428" s="24"/>
    </row>
    <row r="429" spans="1:30" ht="13.2">
      <c r="A429" s="55"/>
      <c r="B429" s="20"/>
      <c r="C429" s="21"/>
      <c r="D429" s="21"/>
      <c r="E429" s="21"/>
      <c r="F429" s="21"/>
      <c r="G429" s="21"/>
      <c r="H429" s="21"/>
      <c r="I429" s="21"/>
      <c r="J429" s="21"/>
      <c r="K429" s="21"/>
      <c r="L429" s="21"/>
      <c r="M429" s="21"/>
      <c r="N429" s="21"/>
      <c r="O429" s="21"/>
      <c r="P429" s="21"/>
      <c r="Q429" s="21"/>
      <c r="R429" s="21"/>
      <c r="S429" s="21"/>
      <c r="T429" s="21"/>
      <c r="U429" s="21"/>
      <c r="V429" s="21"/>
      <c r="W429" s="24"/>
      <c r="X429" s="24"/>
      <c r="Y429" s="24"/>
      <c r="Z429" s="24"/>
      <c r="AA429" s="24"/>
      <c r="AB429" s="24"/>
      <c r="AC429" s="24"/>
      <c r="AD429" s="24"/>
    </row>
    <row r="430" spans="1:30" ht="13.2">
      <c r="A430" s="55"/>
      <c r="B430" s="20"/>
      <c r="C430" s="21"/>
      <c r="D430" s="21"/>
      <c r="E430" s="21"/>
      <c r="F430" s="21"/>
      <c r="G430" s="21"/>
      <c r="H430" s="21"/>
      <c r="I430" s="21"/>
      <c r="J430" s="21"/>
      <c r="K430" s="21"/>
      <c r="L430" s="21"/>
      <c r="M430" s="21"/>
      <c r="N430" s="21"/>
      <c r="O430" s="21"/>
      <c r="P430" s="21"/>
      <c r="Q430" s="21"/>
      <c r="R430" s="21"/>
      <c r="S430" s="21"/>
      <c r="T430" s="21"/>
      <c r="U430" s="21"/>
      <c r="V430" s="21"/>
      <c r="W430" s="24"/>
      <c r="X430" s="24"/>
      <c r="Y430" s="24"/>
      <c r="Z430" s="24"/>
      <c r="AA430" s="24"/>
      <c r="AB430" s="24"/>
      <c r="AC430" s="24"/>
      <c r="AD430" s="24"/>
    </row>
    <row r="431" spans="1:30" ht="13.2">
      <c r="A431" s="55"/>
      <c r="B431" s="20"/>
      <c r="C431" s="21"/>
      <c r="D431" s="21"/>
      <c r="E431" s="21"/>
      <c r="F431" s="21"/>
      <c r="G431" s="21"/>
      <c r="H431" s="21"/>
      <c r="I431" s="21"/>
      <c r="J431" s="21"/>
      <c r="K431" s="21"/>
      <c r="L431" s="21"/>
      <c r="M431" s="21"/>
      <c r="N431" s="21"/>
      <c r="O431" s="21"/>
      <c r="P431" s="21"/>
      <c r="Q431" s="21"/>
      <c r="R431" s="21"/>
      <c r="S431" s="21"/>
      <c r="T431" s="21"/>
      <c r="U431" s="21"/>
      <c r="V431" s="21"/>
      <c r="W431" s="24"/>
      <c r="X431" s="24"/>
      <c r="Y431" s="24"/>
      <c r="Z431" s="24"/>
      <c r="AA431" s="24"/>
      <c r="AB431" s="24"/>
      <c r="AC431" s="24"/>
      <c r="AD431" s="24"/>
    </row>
    <row r="432" spans="1:30" ht="13.2">
      <c r="A432" s="55"/>
      <c r="B432" s="20"/>
      <c r="C432" s="21"/>
      <c r="D432" s="21"/>
      <c r="E432" s="21"/>
      <c r="F432" s="21"/>
      <c r="G432" s="21"/>
      <c r="H432" s="21"/>
      <c r="I432" s="21"/>
      <c r="J432" s="21"/>
      <c r="K432" s="21"/>
      <c r="L432" s="21"/>
      <c r="M432" s="21"/>
      <c r="N432" s="21"/>
      <c r="O432" s="21"/>
      <c r="P432" s="21"/>
      <c r="Q432" s="21"/>
      <c r="R432" s="21"/>
      <c r="S432" s="21"/>
      <c r="T432" s="21"/>
      <c r="U432" s="21"/>
      <c r="V432" s="21"/>
      <c r="W432" s="24"/>
      <c r="X432" s="24"/>
      <c r="Y432" s="24"/>
      <c r="Z432" s="24"/>
      <c r="AA432" s="24"/>
      <c r="AB432" s="24"/>
      <c r="AC432" s="24"/>
      <c r="AD432" s="24"/>
    </row>
    <row r="433" spans="1:30" ht="13.2">
      <c r="A433" s="55"/>
      <c r="B433" s="20"/>
      <c r="C433" s="21"/>
      <c r="D433" s="21"/>
      <c r="E433" s="21"/>
      <c r="F433" s="21"/>
      <c r="G433" s="21"/>
      <c r="H433" s="21"/>
      <c r="I433" s="21"/>
      <c r="J433" s="21"/>
      <c r="K433" s="21"/>
      <c r="L433" s="21"/>
      <c r="M433" s="21"/>
      <c r="N433" s="21"/>
      <c r="O433" s="21"/>
      <c r="P433" s="21"/>
      <c r="Q433" s="21"/>
      <c r="R433" s="21"/>
      <c r="S433" s="21"/>
      <c r="T433" s="21"/>
      <c r="U433" s="21"/>
      <c r="V433" s="21"/>
      <c r="W433" s="24"/>
      <c r="X433" s="24"/>
      <c r="Y433" s="24"/>
      <c r="Z433" s="24"/>
      <c r="AA433" s="24"/>
      <c r="AB433" s="24"/>
      <c r="AC433" s="24"/>
      <c r="AD433" s="24"/>
    </row>
    <row r="434" spans="1:30" ht="13.2">
      <c r="A434" s="55"/>
      <c r="B434" s="20"/>
      <c r="C434" s="21"/>
      <c r="D434" s="21"/>
      <c r="E434" s="21"/>
      <c r="F434" s="21"/>
      <c r="G434" s="21"/>
      <c r="H434" s="21"/>
      <c r="I434" s="21"/>
      <c r="J434" s="21"/>
      <c r="K434" s="21"/>
      <c r="L434" s="21"/>
      <c r="M434" s="21"/>
      <c r="N434" s="21"/>
      <c r="O434" s="21"/>
      <c r="P434" s="21"/>
      <c r="Q434" s="21"/>
      <c r="R434" s="21"/>
      <c r="S434" s="21"/>
      <c r="T434" s="21"/>
      <c r="U434" s="21"/>
      <c r="V434" s="21"/>
      <c r="W434" s="24"/>
      <c r="X434" s="24"/>
      <c r="Y434" s="24"/>
      <c r="Z434" s="24"/>
      <c r="AA434" s="24"/>
      <c r="AB434" s="24"/>
      <c r="AC434" s="24"/>
      <c r="AD434" s="24"/>
    </row>
    <row r="435" spans="1:30" ht="13.2">
      <c r="A435" s="55"/>
      <c r="B435" s="20"/>
      <c r="C435" s="21"/>
      <c r="D435" s="21"/>
      <c r="E435" s="21"/>
      <c r="F435" s="21"/>
      <c r="G435" s="21"/>
      <c r="H435" s="21"/>
      <c r="I435" s="21"/>
      <c r="J435" s="21"/>
      <c r="K435" s="21"/>
      <c r="L435" s="21"/>
      <c r="M435" s="21"/>
      <c r="N435" s="21"/>
      <c r="O435" s="21"/>
      <c r="P435" s="21"/>
      <c r="Q435" s="21"/>
      <c r="R435" s="21"/>
      <c r="S435" s="21"/>
      <c r="T435" s="21"/>
      <c r="U435" s="21"/>
      <c r="V435" s="21"/>
      <c r="W435" s="24"/>
      <c r="X435" s="24"/>
      <c r="Y435" s="24"/>
      <c r="Z435" s="24"/>
      <c r="AA435" s="24"/>
      <c r="AB435" s="24"/>
      <c r="AC435" s="24"/>
      <c r="AD435" s="24"/>
    </row>
    <row r="436" spans="1:30" ht="13.2">
      <c r="A436" s="55"/>
      <c r="B436" s="20"/>
      <c r="C436" s="21"/>
      <c r="D436" s="21"/>
      <c r="E436" s="21"/>
      <c r="F436" s="21"/>
      <c r="G436" s="21"/>
      <c r="H436" s="21"/>
      <c r="I436" s="21"/>
      <c r="J436" s="21"/>
      <c r="K436" s="21"/>
      <c r="L436" s="21"/>
      <c r="M436" s="21"/>
      <c r="N436" s="21"/>
      <c r="O436" s="21"/>
      <c r="P436" s="21"/>
      <c r="Q436" s="21"/>
      <c r="R436" s="21"/>
      <c r="S436" s="21"/>
      <c r="T436" s="21"/>
      <c r="U436" s="21"/>
      <c r="V436" s="21"/>
      <c r="W436" s="24"/>
      <c r="X436" s="24"/>
      <c r="Y436" s="24"/>
      <c r="Z436" s="24"/>
      <c r="AA436" s="24"/>
      <c r="AB436" s="24"/>
      <c r="AC436" s="24"/>
      <c r="AD436" s="24"/>
    </row>
    <row r="437" spans="1:30" ht="13.2">
      <c r="A437" s="55"/>
      <c r="B437" s="20"/>
      <c r="C437" s="21"/>
      <c r="D437" s="21"/>
      <c r="E437" s="21"/>
      <c r="F437" s="21"/>
      <c r="G437" s="21"/>
      <c r="H437" s="21"/>
      <c r="I437" s="21"/>
      <c r="J437" s="21"/>
      <c r="K437" s="21"/>
      <c r="L437" s="21"/>
      <c r="M437" s="21"/>
      <c r="N437" s="21"/>
      <c r="O437" s="21"/>
      <c r="P437" s="21"/>
      <c r="Q437" s="21"/>
      <c r="R437" s="21"/>
      <c r="S437" s="21"/>
      <c r="T437" s="21"/>
      <c r="U437" s="21"/>
      <c r="V437" s="21"/>
      <c r="W437" s="24"/>
      <c r="X437" s="24"/>
      <c r="Y437" s="24"/>
      <c r="Z437" s="24"/>
      <c r="AA437" s="24"/>
      <c r="AB437" s="24"/>
      <c r="AC437" s="24"/>
      <c r="AD437" s="24"/>
    </row>
    <row r="438" spans="1:30" ht="13.2">
      <c r="A438" s="55"/>
      <c r="B438" s="20"/>
      <c r="C438" s="21"/>
      <c r="D438" s="21"/>
      <c r="E438" s="21"/>
      <c r="F438" s="21"/>
      <c r="G438" s="21"/>
      <c r="H438" s="21"/>
      <c r="I438" s="21"/>
      <c r="J438" s="21"/>
      <c r="K438" s="21"/>
      <c r="L438" s="21"/>
      <c r="M438" s="21"/>
      <c r="N438" s="21"/>
      <c r="O438" s="21"/>
      <c r="P438" s="21"/>
      <c r="Q438" s="21"/>
      <c r="R438" s="21"/>
      <c r="S438" s="21"/>
      <c r="T438" s="21"/>
      <c r="U438" s="21"/>
      <c r="V438" s="21"/>
      <c r="W438" s="24"/>
      <c r="X438" s="24"/>
      <c r="Y438" s="24"/>
      <c r="Z438" s="24"/>
      <c r="AA438" s="24"/>
      <c r="AB438" s="24"/>
      <c r="AC438" s="24"/>
      <c r="AD438" s="24"/>
    </row>
    <row r="439" spans="1:30" ht="13.2">
      <c r="A439" s="55"/>
      <c r="B439" s="20"/>
      <c r="C439" s="21"/>
      <c r="D439" s="21"/>
      <c r="E439" s="21"/>
      <c r="F439" s="21"/>
      <c r="G439" s="21"/>
      <c r="H439" s="21"/>
      <c r="I439" s="21"/>
      <c r="J439" s="21"/>
      <c r="K439" s="21"/>
      <c r="L439" s="21"/>
      <c r="M439" s="21"/>
      <c r="N439" s="21"/>
      <c r="O439" s="21"/>
      <c r="P439" s="21"/>
      <c r="Q439" s="21"/>
      <c r="R439" s="21"/>
      <c r="S439" s="21"/>
      <c r="T439" s="21"/>
      <c r="U439" s="21"/>
      <c r="V439" s="21"/>
      <c r="W439" s="24"/>
      <c r="X439" s="24"/>
      <c r="Y439" s="24"/>
      <c r="Z439" s="24"/>
      <c r="AA439" s="24"/>
      <c r="AB439" s="24"/>
      <c r="AC439" s="24"/>
      <c r="AD439" s="24"/>
    </row>
    <row r="440" spans="1:30" ht="13.2">
      <c r="A440" s="55"/>
      <c r="B440" s="20"/>
      <c r="C440" s="21"/>
      <c r="D440" s="21"/>
      <c r="E440" s="21"/>
      <c r="F440" s="21"/>
      <c r="G440" s="21"/>
      <c r="H440" s="21"/>
      <c r="I440" s="21"/>
      <c r="J440" s="21"/>
      <c r="K440" s="21"/>
      <c r="L440" s="21"/>
      <c r="M440" s="21"/>
      <c r="N440" s="21"/>
      <c r="O440" s="21"/>
      <c r="P440" s="21"/>
      <c r="Q440" s="21"/>
      <c r="R440" s="21"/>
      <c r="S440" s="21"/>
      <c r="T440" s="21"/>
      <c r="U440" s="21"/>
      <c r="V440" s="21"/>
      <c r="W440" s="24"/>
      <c r="X440" s="24"/>
      <c r="Y440" s="24"/>
      <c r="Z440" s="24"/>
      <c r="AA440" s="24"/>
      <c r="AB440" s="24"/>
      <c r="AC440" s="24"/>
      <c r="AD440" s="24"/>
    </row>
    <row r="441" spans="1:30" ht="13.2">
      <c r="A441" s="55"/>
      <c r="B441" s="20"/>
      <c r="C441" s="21"/>
      <c r="D441" s="21"/>
      <c r="E441" s="21"/>
      <c r="F441" s="21"/>
      <c r="G441" s="21"/>
      <c r="H441" s="21"/>
      <c r="I441" s="21"/>
      <c r="J441" s="21"/>
      <c r="K441" s="21"/>
      <c r="L441" s="21"/>
      <c r="M441" s="21"/>
      <c r="N441" s="21"/>
      <c r="O441" s="21"/>
      <c r="P441" s="21"/>
      <c r="Q441" s="21"/>
      <c r="R441" s="21"/>
      <c r="S441" s="21"/>
      <c r="T441" s="21"/>
      <c r="U441" s="21"/>
      <c r="V441" s="21"/>
      <c r="W441" s="24"/>
      <c r="X441" s="24"/>
      <c r="Y441" s="24"/>
      <c r="Z441" s="24"/>
      <c r="AA441" s="24"/>
      <c r="AB441" s="24"/>
      <c r="AC441" s="24"/>
      <c r="AD441" s="24"/>
    </row>
    <row r="442" spans="1:30" ht="13.2">
      <c r="A442" s="55"/>
      <c r="B442" s="20"/>
      <c r="C442" s="21"/>
      <c r="D442" s="21"/>
      <c r="E442" s="21"/>
      <c r="F442" s="21"/>
      <c r="G442" s="21"/>
      <c r="H442" s="21"/>
      <c r="I442" s="21"/>
      <c r="J442" s="21"/>
      <c r="K442" s="21"/>
      <c r="L442" s="21"/>
      <c r="M442" s="21"/>
      <c r="N442" s="21"/>
      <c r="O442" s="21"/>
      <c r="P442" s="21"/>
      <c r="Q442" s="21"/>
      <c r="R442" s="21"/>
      <c r="S442" s="21"/>
      <c r="T442" s="21"/>
      <c r="U442" s="21"/>
      <c r="V442" s="21"/>
      <c r="W442" s="24"/>
      <c r="X442" s="24"/>
      <c r="Y442" s="24"/>
      <c r="Z442" s="24"/>
      <c r="AA442" s="24"/>
      <c r="AB442" s="24"/>
      <c r="AC442" s="24"/>
      <c r="AD442" s="24"/>
    </row>
    <row r="443" spans="1:30" ht="13.2">
      <c r="A443" s="55"/>
      <c r="B443" s="20"/>
      <c r="C443" s="21"/>
      <c r="D443" s="21"/>
      <c r="E443" s="21"/>
      <c r="F443" s="21"/>
      <c r="G443" s="21"/>
      <c r="H443" s="21"/>
      <c r="I443" s="21"/>
      <c r="J443" s="21"/>
      <c r="K443" s="21"/>
      <c r="L443" s="21"/>
      <c r="M443" s="21"/>
      <c r="N443" s="21"/>
      <c r="O443" s="21"/>
      <c r="P443" s="21"/>
      <c r="Q443" s="21"/>
      <c r="R443" s="21"/>
      <c r="S443" s="21"/>
      <c r="T443" s="21"/>
      <c r="U443" s="21"/>
      <c r="V443" s="21"/>
      <c r="W443" s="24"/>
      <c r="X443" s="24"/>
      <c r="Y443" s="24"/>
      <c r="Z443" s="24"/>
      <c r="AA443" s="24"/>
      <c r="AB443" s="24"/>
      <c r="AC443" s="24"/>
      <c r="AD443" s="24"/>
    </row>
    <row r="444" spans="1:30" ht="13.2">
      <c r="A444" s="55"/>
      <c r="B444" s="20"/>
      <c r="C444" s="21"/>
      <c r="D444" s="21"/>
      <c r="E444" s="21"/>
      <c r="F444" s="21"/>
      <c r="G444" s="21"/>
      <c r="H444" s="21"/>
      <c r="I444" s="21"/>
      <c r="J444" s="21"/>
      <c r="K444" s="21"/>
      <c r="L444" s="21"/>
      <c r="M444" s="21"/>
      <c r="N444" s="21"/>
      <c r="O444" s="21"/>
      <c r="P444" s="21"/>
      <c r="Q444" s="21"/>
      <c r="R444" s="21"/>
      <c r="S444" s="21"/>
      <c r="T444" s="21"/>
      <c r="U444" s="21"/>
      <c r="V444" s="21"/>
      <c r="W444" s="24"/>
      <c r="X444" s="24"/>
      <c r="Y444" s="24"/>
      <c r="Z444" s="24"/>
      <c r="AA444" s="24"/>
      <c r="AB444" s="24"/>
      <c r="AC444" s="24"/>
      <c r="AD444" s="24"/>
    </row>
    <row r="445" spans="1:30" ht="13.2">
      <c r="A445" s="55"/>
      <c r="B445" s="20"/>
      <c r="C445" s="21"/>
      <c r="D445" s="21"/>
      <c r="E445" s="21"/>
      <c r="F445" s="21"/>
      <c r="G445" s="21"/>
      <c r="H445" s="21"/>
      <c r="I445" s="21"/>
      <c r="J445" s="21"/>
      <c r="K445" s="21"/>
      <c r="L445" s="21"/>
      <c r="M445" s="21"/>
      <c r="N445" s="21"/>
      <c r="O445" s="21"/>
      <c r="P445" s="21"/>
      <c r="Q445" s="21"/>
      <c r="R445" s="21"/>
      <c r="S445" s="21"/>
      <c r="T445" s="21"/>
      <c r="U445" s="21"/>
      <c r="V445" s="21"/>
      <c r="W445" s="24"/>
      <c r="X445" s="24"/>
      <c r="Y445" s="24"/>
      <c r="Z445" s="24"/>
      <c r="AA445" s="24"/>
      <c r="AB445" s="24"/>
      <c r="AC445" s="24"/>
      <c r="AD445" s="24"/>
    </row>
    <row r="446" spans="1:30" ht="13.2">
      <c r="A446" s="55"/>
      <c r="B446" s="20"/>
      <c r="C446" s="21"/>
      <c r="D446" s="21"/>
      <c r="E446" s="21"/>
      <c r="F446" s="21"/>
      <c r="G446" s="21"/>
      <c r="H446" s="21"/>
      <c r="I446" s="21"/>
      <c r="J446" s="21"/>
      <c r="K446" s="21"/>
      <c r="L446" s="21"/>
      <c r="M446" s="21"/>
      <c r="N446" s="21"/>
      <c r="O446" s="21"/>
      <c r="P446" s="21"/>
      <c r="Q446" s="21"/>
      <c r="R446" s="21"/>
      <c r="S446" s="21"/>
      <c r="T446" s="21"/>
      <c r="U446" s="21"/>
      <c r="V446" s="21"/>
      <c r="W446" s="24"/>
      <c r="X446" s="24"/>
      <c r="Y446" s="24"/>
      <c r="Z446" s="24"/>
      <c r="AA446" s="24"/>
      <c r="AB446" s="24"/>
      <c r="AC446" s="24"/>
      <c r="AD446" s="24"/>
    </row>
    <row r="447" spans="1:30" ht="13.2">
      <c r="A447" s="55"/>
      <c r="B447" s="20"/>
      <c r="C447" s="21"/>
      <c r="D447" s="21"/>
      <c r="E447" s="21"/>
      <c r="F447" s="21"/>
      <c r="G447" s="21"/>
      <c r="H447" s="21"/>
      <c r="I447" s="21"/>
      <c r="J447" s="21"/>
      <c r="K447" s="21"/>
      <c r="L447" s="21"/>
      <c r="M447" s="21"/>
      <c r="N447" s="21"/>
      <c r="O447" s="21"/>
      <c r="P447" s="21"/>
      <c r="Q447" s="21"/>
      <c r="R447" s="21"/>
      <c r="S447" s="21"/>
      <c r="T447" s="21"/>
      <c r="U447" s="21"/>
      <c r="V447" s="21"/>
      <c r="W447" s="24"/>
      <c r="X447" s="24"/>
      <c r="Y447" s="24"/>
      <c r="Z447" s="24"/>
      <c r="AA447" s="24"/>
      <c r="AB447" s="24"/>
      <c r="AC447" s="24"/>
      <c r="AD447" s="24"/>
    </row>
    <row r="448" spans="1:30" ht="13.2">
      <c r="A448" s="55"/>
      <c r="B448" s="20"/>
      <c r="C448" s="21"/>
      <c r="D448" s="21"/>
      <c r="E448" s="21"/>
      <c r="F448" s="21"/>
      <c r="G448" s="21"/>
      <c r="H448" s="21"/>
      <c r="I448" s="21"/>
      <c r="J448" s="21"/>
      <c r="K448" s="21"/>
      <c r="L448" s="21"/>
      <c r="M448" s="21"/>
      <c r="N448" s="21"/>
      <c r="O448" s="21"/>
      <c r="P448" s="21"/>
      <c r="Q448" s="21"/>
      <c r="R448" s="21"/>
      <c r="S448" s="21"/>
      <c r="T448" s="21"/>
      <c r="U448" s="21"/>
      <c r="V448" s="21"/>
      <c r="W448" s="24"/>
      <c r="X448" s="24"/>
      <c r="Y448" s="24"/>
      <c r="Z448" s="24"/>
      <c r="AA448" s="24"/>
      <c r="AB448" s="24"/>
      <c r="AC448" s="24"/>
      <c r="AD448" s="24"/>
    </row>
    <row r="449" spans="1:30" ht="13.2">
      <c r="A449" s="55"/>
      <c r="B449" s="20"/>
      <c r="C449" s="21"/>
      <c r="D449" s="21"/>
      <c r="E449" s="21"/>
      <c r="F449" s="21"/>
      <c r="G449" s="21"/>
      <c r="H449" s="21"/>
      <c r="I449" s="21"/>
      <c r="J449" s="21"/>
      <c r="K449" s="21"/>
      <c r="L449" s="21"/>
      <c r="M449" s="21"/>
      <c r="N449" s="21"/>
      <c r="O449" s="21"/>
      <c r="P449" s="21"/>
      <c r="Q449" s="21"/>
      <c r="R449" s="21"/>
      <c r="S449" s="21"/>
      <c r="T449" s="21"/>
      <c r="U449" s="21"/>
      <c r="V449" s="21"/>
      <c r="W449" s="24"/>
      <c r="X449" s="24"/>
      <c r="Y449" s="24"/>
      <c r="Z449" s="24"/>
      <c r="AA449" s="24"/>
      <c r="AB449" s="24"/>
      <c r="AC449" s="24"/>
      <c r="AD449" s="24"/>
    </row>
    <row r="450" spans="1:30" ht="13.2">
      <c r="A450" s="55"/>
      <c r="B450" s="20"/>
      <c r="C450" s="21"/>
      <c r="D450" s="21"/>
      <c r="E450" s="21"/>
      <c r="F450" s="21"/>
      <c r="G450" s="21"/>
      <c r="H450" s="21"/>
      <c r="I450" s="21"/>
      <c r="J450" s="21"/>
      <c r="K450" s="21"/>
      <c r="L450" s="21"/>
      <c r="M450" s="21"/>
      <c r="N450" s="21"/>
      <c r="O450" s="21"/>
      <c r="P450" s="21"/>
      <c r="Q450" s="21"/>
      <c r="R450" s="21"/>
      <c r="S450" s="21"/>
      <c r="T450" s="21"/>
      <c r="U450" s="21"/>
      <c r="V450" s="21"/>
      <c r="W450" s="24"/>
      <c r="X450" s="24"/>
      <c r="Y450" s="24"/>
      <c r="Z450" s="24"/>
      <c r="AA450" s="24"/>
      <c r="AB450" s="24"/>
      <c r="AC450" s="24"/>
      <c r="AD450" s="24"/>
    </row>
    <row r="451" spans="1:30" ht="13.2">
      <c r="A451" s="55"/>
      <c r="B451" s="20"/>
      <c r="C451" s="21"/>
      <c r="D451" s="21"/>
      <c r="E451" s="21"/>
      <c r="F451" s="21"/>
      <c r="G451" s="21"/>
      <c r="H451" s="21"/>
      <c r="I451" s="21"/>
      <c r="J451" s="21"/>
      <c r="K451" s="21"/>
      <c r="L451" s="21"/>
      <c r="M451" s="21"/>
      <c r="N451" s="21"/>
      <c r="O451" s="21"/>
      <c r="P451" s="21"/>
      <c r="Q451" s="21"/>
      <c r="R451" s="21"/>
      <c r="S451" s="21"/>
      <c r="T451" s="21"/>
      <c r="U451" s="21"/>
      <c r="V451" s="21"/>
      <c r="W451" s="24"/>
      <c r="X451" s="24"/>
      <c r="Y451" s="24"/>
      <c r="Z451" s="24"/>
      <c r="AA451" s="24"/>
      <c r="AB451" s="24"/>
      <c r="AC451" s="24"/>
      <c r="AD451" s="24"/>
    </row>
    <row r="452" spans="1:30" ht="13.2">
      <c r="A452" s="55"/>
      <c r="B452" s="20"/>
      <c r="C452" s="21"/>
      <c r="D452" s="21"/>
      <c r="E452" s="21"/>
      <c r="F452" s="21"/>
      <c r="G452" s="21"/>
      <c r="H452" s="21"/>
      <c r="I452" s="21"/>
      <c r="J452" s="21"/>
      <c r="K452" s="21"/>
      <c r="L452" s="21"/>
      <c r="M452" s="21"/>
      <c r="N452" s="21"/>
      <c r="O452" s="21"/>
      <c r="P452" s="21"/>
      <c r="Q452" s="21"/>
      <c r="R452" s="21"/>
      <c r="S452" s="21"/>
      <c r="T452" s="21"/>
      <c r="U452" s="21"/>
      <c r="V452" s="21"/>
      <c r="W452" s="24"/>
      <c r="X452" s="24"/>
      <c r="Y452" s="24"/>
      <c r="Z452" s="24"/>
      <c r="AA452" s="24"/>
      <c r="AB452" s="24"/>
      <c r="AC452" s="24"/>
      <c r="AD452" s="24"/>
    </row>
    <row r="453" spans="1:30" ht="13.2">
      <c r="A453" s="55"/>
      <c r="B453" s="20"/>
      <c r="C453" s="21"/>
      <c r="D453" s="21"/>
      <c r="E453" s="21"/>
      <c r="F453" s="21"/>
      <c r="G453" s="21"/>
      <c r="H453" s="21"/>
      <c r="I453" s="21"/>
      <c r="J453" s="21"/>
      <c r="K453" s="21"/>
      <c r="L453" s="21"/>
      <c r="M453" s="21"/>
      <c r="N453" s="21"/>
      <c r="O453" s="21"/>
      <c r="P453" s="21"/>
      <c r="Q453" s="21"/>
      <c r="R453" s="21"/>
      <c r="S453" s="21"/>
      <c r="T453" s="21"/>
      <c r="U453" s="21"/>
      <c r="V453" s="21"/>
      <c r="W453" s="24"/>
      <c r="X453" s="24"/>
      <c r="Y453" s="24"/>
      <c r="Z453" s="24"/>
      <c r="AA453" s="24"/>
      <c r="AB453" s="24"/>
      <c r="AC453" s="24"/>
      <c r="AD453" s="24"/>
    </row>
    <row r="454" spans="1:30" ht="13.2">
      <c r="A454" s="55"/>
      <c r="B454" s="20"/>
      <c r="C454" s="21"/>
      <c r="D454" s="21"/>
      <c r="E454" s="21"/>
      <c r="F454" s="21"/>
      <c r="G454" s="21"/>
      <c r="H454" s="21"/>
      <c r="I454" s="21"/>
      <c r="J454" s="21"/>
      <c r="K454" s="21"/>
      <c r="L454" s="21"/>
      <c r="M454" s="21"/>
      <c r="N454" s="21"/>
      <c r="O454" s="21"/>
      <c r="P454" s="21"/>
      <c r="Q454" s="21"/>
      <c r="R454" s="21"/>
      <c r="S454" s="21"/>
      <c r="T454" s="21"/>
      <c r="U454" s="21"/>
      <c r="V454" s="21"/>
      <c r="W454" s="24"/>
      <c r="X454" s="24"/>
      <c r="Y454" s="24"/>
      <c r="Z454" s="24"/>
      <c r="AA454" s="24"/>
      <c r="AB454" s="24"/>
      <c r="AC454" s="24"/>
      <c r="AD454" s="24"/>
    </row>
    <row r="455" spans="1:30" ht="13.2">
      <c r="A455" s="55"/>
      <c r="B455" s="20"/>
      <c r="C455" s="21"/>
      <c r="D455" s="21"/>
      <c r="E455" s="21"/>
      <c r="F455" s="21"/>
      <c r="G455" s="21"/>
      <c r="H455" s="21"/>
      <c r="I455" s="21"/>
      <c r="J455" s="21"/>
      <c r="K455" s="21"/>
      <c r="L455" s="21"/>
      <c r="M455" s="21"/>
      <c r="N455" s="21"/>
      <c r="O455" s="21"/>
      <c r="P455" s="21"/>
      <c r="Q455" s="21"/>
      <c r="R455" s="21"/>
      <c r="S455" s="21"/>
      <c r="T455" s="21"/>
      <c r="U455" s="21"/>
      <c r="V455" s="21"/>
      <c r="W455" s="24"/>
      <c r="X455" s="24"/>
      <c r="Y455" s="24"/>
      <c r="Z455" s="24"/>
      <c r="AA455" s="24"/>
      <c r="AB455" s="24"/>
      <c r="AC455" s="24"/>
      <c r="AD455" s="24"/>
    </row>
    <row r="456" spans="1:30" ht="13.2">
      <c r="A456" s="55"/>
      <c r="B456" s="20"/>
      <c r="C456" s="21"/>
      <c r="D456" s="21"/>
      <c r="E456" s="21"/>
      <c r="F456" s="21"/>
      <c r="G456" s="21"/>
      <c r="H456" s="21"/>
      <c r="I456" s="21"/>
      <c r="J456" s="21"/>
      <c r="K456" s="21"/>
      <c r="L456" s="21"/>
      <c r="M456" s="21"/>
      <c r="N456" s="21"/>
      <c r="O456" s="21"/>
      <c r="P456" s="21"/>
      <c r="Q456" s="21"/>
      <c r="R456" s="21"/>
      <c r="S456" s="21"/>
      <c r="T456" s="21"/>
      <c r="U456" s="21"/>
      <c r="V456" s="21"/>
      <c r="W456" s="24"/>
      <c r="X456" s="24"/>
      <c r="Y456" s="24"/>
      <c r="Z456" s="24"/>
      <c r="AA456" s="24"/>
      <c r="AB456" s="24"/>
      <c r="AC456" s="24"/>
      <c r="AD456" s="24"/>
    </row>
    <row r="457" spans="1:30" ht="13.2">
      <c r="A457" s="55"/>
      <c r="B457" s="20"/>
      <c r="C457" s="21"/>
      <c r="D457" s="21"/>
      <c r="E457" s="21"/>
      <c r="F457" s="21"/>
      <c r="G457" s="21"/>
      <c r="H457" s="21"/>
      <c r="I457" s="21"/>
      <c r="J457" s="21"/>
      <c r="K457" s="21"/>
      <c r="L457" s="21"/>
      <c r="M457" s="21"/>
      <c r="N457" s="21"/>
      <c r="O457" s="21"/>
      <c r="P457" s="21"/>
      <c r="Q457" s="21"/>
      <c r="R457" s="21"/>
      <c r="S457" s="21"/>
      <c r="T457" s="21"/>
      <c r="U457" s="21"/>
      <c r="V457" s="21"/>
      <c r="W457" s="24"/>
      <c r="X457" s="24"/>
      <c r="Y457" s="24"/>
      <c r="Z457" s="24"/>
      <c r="AA457" s="24"/>
      <c r="AB457" s="24"/>
      <c r="AC457" s="24"/>
      <c r="AD457" s="24"/>
    </row>
    <row r="458" spans="1:30" ht="13.2">
      <c r="A458" s="55"/>
      <c r="B458" s="20"/>
      <c r="C458" s="21"/>
      <c r="D458" s="21"/>
      <c r="E458" s="21"/>
      <c r="F458" s="21"/>
      <c r="G458" s="21"/>
      <c r="H458" s="21"/>
      <c r="I458" s="21"/>
      <c r="J458" s="21"/>
      <c r="K458" s="21"/>
      <c r="L458" s="21"/>
      <c r="M458" s="21"/>
      <c r="N458" s="21"/>
      <c r="O458" s="21"/>
      <c r="P458" s="21"/>
      <c r="Q458" s="21"/>
      <c r="R458" s="21"/>
      <c r="S458" s="21"/>
      <c r="T458" s="21"/>
      <c r="U458" s="21"/>
      <c r="V458" s="21"/>
      <c r="W458" s="24"/>
      <c r="X458" s="24"/>
      <c r="Y458" s="24"/>
      <c r="Z458" s="24"/>
      <c r="AA458" s="24"/>
      <c r="AB458" s="24"/>
      <c r="AC458" s="24"/>
      <c r="AD458" s="24"/>
    </row>
    <row r="459" spans="1:30" ht="13.2">
      <c r="A459" s="55"/>
      <c r="B459" s="20"/>
      <c r="C459" s="21"/>
      <c r="D459" s="21"/>
      <c r="E459" s="21"/>
      <c r="F459" s="21"/>
      <c r="G459" s="21"/>
      <c r="H459" s="21"/>
      <c r="I459" s="21"/>
      <c r="J459" s="21"/>
      <c r="K459" s="21"/>
      <c r="L459" s="21"/>
      <c r="M459" s="21"/>
      <c r="N459" s="21"/>
      <c r="O459" s="21"/>
      <c r="P459" s="21"/>
      <c r="Q459" s="21"/>
      <c r="R459" s="21"/>
      <c r="S459" s="21"/>
      <c r="T459" s="21"/>
      <c r="U459" s="21"/>
      <c r="V459" s="21"/>
      <c r="W459" s="24"/>
      <c r="X459" s="24"/>
      <c r="Y459" s="24"/>
      <c r="Z459" s="24"/>
      <c r="AA459" s="24"/>
      <c r="AB459" s="24"/>
      <c r="AC459" s="24"/>
      <c r="AD459" s="24"/>
    </row>
    <row r="460" spans="1:30" ht="13.2">
      <c r="A460" s="55"/>
      <c r="B460" s="20"/>
      <c r="C460" s="21"/>
      <c r="D460" s="21"/>
      <c r="E460" s="21"/>
      <c r="F460" s="21"/>
      <c r="G460" s="21"/>
      <c r="H460" s="21"/>
      <c r="I460" s="21"/>
      <c r="J460" s="21"/>
      <c r="K460" s="21"/>
      <c r="L460" s="21"/>
      <c r="M460" s="21"/>
      <c r="N460" s="21"/>
      <c r="O460" s="21"/>
      <c r="P460" s="21"/>
      <c r="Q460" s="21"/>
      <c r="R460" s="21"/>
      <c r="S460" s="21"/>
      <c r="T460" s="21"/>
      <c r="U460" s="21"/>
      <c r="V460" s="21"/>
      <c r="W460" s="24"/>
      <c r="X460" s="24"/>
      <c r="Y460" s="24"/>
      <c r="Z460" s="24"/>
      <c r="AA460" s="24"/>
      <c r="AB460" s="24"/>
      <c r="AC460" s="24"/>
      <c r="AD460" s="24"/>
    </row>
    <row r="461" spans="1:30" ht="13.2">
      <c r="A461" s="55"/>
      <c r="B461" s="20"/>
      <c r="C461" s="21"/>
      <c r="D461" s="21"/>
      <c r="E461" s="21"/>
      <c r="F461" s="21"/>
      <c r="G461" s="21"/>
      <c r="H461" s="21"/>
      <c r="I461" s="21"/>
      <c r="J461" s="21"/>
      <c r="K461" s="21"/>
      <c r="L461" s="21"/>
      <c r="M461" s="21"/>
      <c r="N461" s="21"/>
      <c r="O461" s="21"/>
      <c r="P461" s="21"/>
      <c r="Q461" s="21"/>
      <c r="R461" s="21"/>
      <c r="S461" s="21"/>
      <c r="T461" s="21"/>
      <c r="U461" s="21"/>
      <c r="V461" s="21"/>
      <c r="W461" s="24"/>
      <c r="X461" s="24"/>
      <c r="Y461" s="24"/>
      <c r="Z461" s="24"/>
      <c r="AA461" s="24"/>
      <c r="AB461" s="24"/>
      <c r="AC461" s="24"/>
      <c r="AD461" s="24"/>
    </row>
    <row r="462" spans="1:30" ht="13.2">
      <c r="A462" s="55"/>
      <c r="B462" s="20"/>
      <c r="C462" s="21"/>
      <c r="D462" s="21"/>
      <c r="E462" s="21"/>
      <c r="F462" s="21"/>
      <c r="G462" s="21"/>
      <c r="H462" s="21"/>
      <c r="I462" s="21"/>
      <c r="J462" s="21"/>
      <c r="K462" s="21"/>
      <c r="L462" s="21"/>
      <c r="M462" s="21"/>
      <c r="N462" s="21"/>
      <c r="O462" s="21"/>
      <c r="P462" s="21"/>
      <c r="Q462" s="21"/>
      <c r="R462" s="21"/>
      <c r="S462" s="21"/>
      <c r="T462" s="21"/>
      <c r="U462" s="21"/>
      <c r="V462" s="21"/>
      <c r="W462" s="24"/>
      <c r="X462" s="24"/>
      <c r="Y462" s="24"/>
      <c r="Z462" s="24"/>
      <c r="AA462" s="24"/>
      <c r="AB462" s="24"/>
      <c r="AC462" s="24"/>
      <c r="AD462" s="24"/>
    </row>
    <row r="463" spans="1:30" ht="13.2">
      <c r="A463" s="55"/>
      <c r="B463" s="20"/>
      <c r="C463" s="21"/>
      <c r="D463" s="21"/>
      <c r="E463" s="21"/>
      <c r="F463" s="21"/>
      <c r="G463" s="21"/>
      <c r="H463" s="21"/>
      <c r="I463" s="21"/>
      <c r="J463" s="21"/>
      <c r="K463" s="21"/>
      <c r="L463" s="21"/>
      <c r="M463" s="21"/>
      <c r="N463" s="21"/>
      <c r="O463" s="21"/>
      <c r="P463" s="21"/>
      <c r="Q463" s="21"/>
      <c r="R463" s="21"/>
      <c r="S463" s="21"/>
      <c r="T463" s="21"/>
      <c r="U463" s="21"/>
      <c r="V463" s="21"/>
      <c r="W463" s="24"/>
      <c r="X463" s="24"/>
      <c r="Y463" s="24"/>
      <c r="Z463" s="24"/>
      <c r="AA463" s="24"/>
      <c r="AB463" s="24"/>
      <c r="AC463" s="24"/>
      <c r="AD463" s="24"/>
    </row>
    <row r="464" spans="1:30" ht="13.2">
      <c r="A464" s="55"/>
      <c r="B464" s="20"/>
      <c r="C464" s="21"/>
      <c r="D464" s="21"/>
      <c r="E464" s="21"/>
      <c r="F464" s="21"/>
      <c r="G464" s="21"/>
      <c r="H464" s="21"/>
      <c r="I464" s="21"/>
      <c r="J464" s="21"/>
      <c r="K464" s="21"/>
      <c r="L464" s="21"/>
      <c r="M464" s="21"/>
      <c r="N464" s="21"/>
      <c r="O464" s="21"/>
      <c r="P464" s="21"/>
      <c r="Q464" s="21"/>
      <c r="R464" s="21"/>
      <c r="S464" s="21"/>
      <c r="T464" s="21"/>
      <c r="U464" s="21"/>
      <c r="V464" s="21"/>
      <c r="W464" s="24"/>
      <c r="X464" s="24"/>
      <c r="Y464" s="24"/>
      <c r="Z464" s="24"/>
      <c r="AA464" s="24"/>
      <c r="AB464" s="24"/>
      <c r="AC464" s="24"/>
      <c r="AD464" s="24"/>
    </row>
    <row r="465" spans="1:30" ht="13.2">
      <c r="A465" s="55"/>
      <c r="B465" s="20"/>
      <c r="C465" s="21"/>
      <c r="D465" s="21"/>
      <c r="E465" s="21"/>
      <c r="F465" s="21"/>
      <c r="G465" s="21"/>
      <c r="H465" s="21"/>
      <c r="I465" s="21"/>
      <c r="J465" s="21"/>
      <c r="K465" s="21"/>
      <c r="L465" s="21"/>
      <c r="M465" s="21"/>
      <c r="N465" s="21"/>
      <c r="O465" s="21"/>
      <c r="P465" s="21"/>
      <c r="Q465" s="21"/>
      <c r="R465" s="21"/>
      <c r="S465" s="21"/>
      <c r="T465" s="21"/>
      <c r="U465" s="21"/>
      <c r="V465" s="21"/>
      <c r="W465" s="24"/>
      <c r="X465" s="24"/>
      <c r="Y465" s="24"/>
      <c r="Z465" s="24"/>
      <c r="AA465" s="24"/>
      <c r="AB465" s="24"/>
      <c r="AC465" s="24"/>
      <c r="AD465" s="24"/>
    </row>
    <row r="466" spans="1:30" ht="13.2">
      <c r="A466" s="55"/>
      <c r="B466" s="20"/>
      <c r="C466" s="21"/>
      <c r="D466" s="21"/>
      <c r="E466" s="21"/>
      <c r="F466" s="21"/>
      <c r="G466" s="21"/>
      <c r="H466" s="21"/>
      <c r="I466" s="21"/>
      <c r="J466" s="21"/>
      <c r="K466" s="21"/>
      <c r="L466" s="21"/>
      <c r="M466" s="21"/>
      <c r="N466" s="21"/>
      <c r="O466" s="21"/>
      <c r="P466" s="21"/>
      <c r="Q466" s="21"/>
      <c r="R466" s="21"/>
      <c r="S466" s="21"/>
      <c r="T466" s="21"/>
      <c r="U466" s="21"/>
      <c r="V466" s="21"/>
      <c r="W466" s="24"/>
      <c r="X466" s="24"/>
      <c r="Y466" s="24"/>
      <c r="Z466" s="24"/>
      <c r="AA466" s="24"/>
      <c r="AB466" s="24"/>
      <c r="AC466" s="24"/>
      <c r="AD466" s="24"/>
    </row>
    <row r="467" spans="1:30" ht="13.2">
      <c r="A467" s="55"/>
      <c r="B467" s="20"/>
      <c r="C467" s="21"/>
      <c r="D467" s="21"/>
      <c r="E467" s="21"/>
      <c r="F467" s="21"/>
      <c r="G467" s="21"/>
      <c r="H467" s="21"/>
      <c r="I467" s="21"/>
      <c r="J467" s="21"/>
      <c r="K467" s="21"/>
      <c r="L467" s="21"/>
      <c r="M467" s="21"/>
      <c r="N467" s="21"/>
      <c r="O467" s="21"/>
      <c r="P467" s="21"/>
      <c r="Q467" s="21"/>
      <c r="R467" s="21"/>
      <c r="S467" s="21"/>
      <c r="T467" s="21"/>
      <c r="U467" s="21"/>
      <c r="V467" s="21"/>
      <c r="W467" s="24"/>
      <c r="X467" s="24"/>
      <c r="Y467" s="24"/>
      <c r="Z467" s="24"/>
      <c r="AA467" s="24"/>
      <c r="AB467" s="24"/>
      <c r="AC467" s="24"/>
      <c r="AD467" s="24"/>
    </row>
    <row r="468" spans="1:30" ht="13.2">
      <c r="A468" s="55"/>
      <c r="B468" s="20"/>
      <c r="C468" s="21"/>
      <c r="D468" s="21"/>
      <c r="E468" s="21"/>
      <c r="F468" s="21"/>
      <c r="G468" s="21"/>
      <c r="H468" s="21"/>
      <c r="I468" s="21"/>
      <c r="J468" s="21"/>
      <c r="K468" s="21"/>
      <c r="L468" s="21"/>
      <c r="M468" s="21"/>
      <c r="N468" s="21"/>
      <c r="O468" s="21"/>
      <c r="P468" s="21"/>
      <c r="Q468" s="21"/>
      <c r="R468" s="21"/>
      <c r="S468" s="21"/>
      <c r="T468" s="21"/>
      <c r="U468" s="21"/>
      <c r="V468" s="21"/>
      <c r="W468" s="24"/>
      <c r="X468" s="24"/>
      <c r="Y468" s="24"/>
      <c r="Z468" s="24"/>
      <c r="AA468" s="24"/>
      <c r="AB468" s="24"/>
      <c r="AC468" s="24"/>
      <c r="AD468" s="24"/>
    </row>
    <row r="469" spans="1:30" ht="13.2">
      <c r="A469" s="55"/>
      <c r="B469" s="20"/>
      <c r="C469" s="21"/>
      <c r="D469" s="21"/>
      <c r="E469" s="21"/>
      <c r="F469" s="21"/>
      <c r="G469" s="21"/>
      <c r="H469" s="21"/>
      <c r="I469" s="21"/>
      <c r="J469" s="21"/>
      <c r="K469" s="21"/>
      <c r="L469" s="21"/>
      <c r="M469" s="21"/>
      <c r="N469" s="21"/>
      <c r="O469" s="21"/>
      <c r="P469" s="21"/>
      <c r="Q469" s="21"/>
      <c r="R469" s="21"/>
      <c r="S469" s="21"/>
      <c r="T469" s="21"/>
      <c r="U469" s="21"/>
      <c r="V469" s="21"/>
      <c r="W469" s="24"/>
      <c r="X469" s="24"/>
      <c r="Y469" s="24"/>
      <c r="Z469" s="24"/>
      <c r="AA469" s="24"/>
      <c r="AB469" s="24"/>
      <c r="AC469" s="24"/>
      <c r="AD469" s="24"/>
    </row>
    <row r="470" spans="1:30" ht="13.2">
      <c r="A470" s="55"/>
      <c r="B470" s="20"/>
      <c r="C470" s="21"/>
      <c r="D470" s="21"/>
      <c r="E470" s="21"/>
      <c r="F470" s="21"/>
      <c r="G470" s="21"/>
      <c r="H470" s="21"/>
      <c r="I470" s="21"/>
      <c r="J470" s="21"/>
      <c r="K470" s="21"/>
      <c r="L470" s="21"/>
      <c r="M470" s="21"/>
      <c r="N470" s="21"/>
      <c r="O470" s="21"/>
      <c r="P470" s="21"/>
      <c r="Q470" s="21"/>
      <c r="R470" s="21"/>
      <c r="S470" s="21"/>
      <c r="T470" s="21"/>
      <c r="U470" s="21"/>
      <c r="V470" s="21"/>
      <c r="W470" s="24"/>
      <c r="X470" s="24"/>
      <c r="Y470" s="24"/>
      <c r="Z470" s="24"/>
      <c r="AA470" s="24"/>
      <c r="AB470" s="24"/>
      <c r="AC470" s="24"/>
      <c r="AD470" s="24"/>
    </row>
    <row r="471" spans="1:30" ht="13.2">
      <c r="A471" s="55"/>
      <c r="B471" s="20"/>
      <c r="C471" s="21"/>
      <c r="D471" s="21"/>
      <c r="E471" s="21"/>
      <c r="F471" s="21"/>
      <c r="G471" s="21"/>
      <c r="H471" s="21"/>
      <c r="I471" s="21"/>
      <c r="J471" s="21"/>
      <c r="K471" s="21"/>
      <c r="L471" s="21"/>
      <c r="M471" s="21"/>
      <c r="N471" s="21"/>
      <c r="O471" s="21"/>
      <c r="P471" s="21"/>
      <c r="Q471" s="21"/>
      <c r="R471" s="21"/>
      <c r="S471" s="21"/>
      <c r="T471" s="21"/>
      <c r="U471" s="21"/>
      <c r="V471" s="21"/>
      <c r="W471" s="24"/>
      <c r="X471" s="24"/>
      <c r="Y471" s="24"/>
      <c r="Z471" s="24"/>
      <c r="AA471" s="24"/>
      <c r="AB471" s="24"/>
      <c r="AC471" s="24"/>
      <c r="AD471" s="24"/>
    </row>
    <row r="472" spans="1:30" ht="13.2">
      <c r="A472" s="55"/>
      <c r="B472" s="20"/>
      <c r="C472" s="21"/>
      <c r="D472" s="21"/>
      <c r="E472" s="21"/>
      <c r="F472" s="21"/>
      <c r="G472" s="21"/>
      <c r="H472" s="21"/>
      <c r="I472" s="21"/>
      <c r="J472" s="21"/>
      <c r="K472" s="21"/>
      <c r="L472" s="21"/>
      <c r="M472" s="21"/>
      <c r="N472" s="21"/>
      <c r="O472" s="21"/>
      <c r="P472" s="21"/>
      <c r="Q472" s="21"/>
      <c r="R472" s="21"/>
      <c r="S472" s="21"/>
      <c r="T472" s="21"/>
      <c r="U472" s="21"/>
      <c r="V472" s="21"/>
      <c r="W472" s="24"/>
      <c r="X472" s="24"/>
      <c r="Y472" s="24"/>
      <c r="Z472" s="24"/>
      <c r="AA472" s="24"/>
      <c r="AB472" s="24"/>
      <c r="AC472" s="24"/>
      <c r="AD472" s="24"/>
    </row>
    <row r="473" spans="1:30" ht="13.2">
      <c r="A473" s="55"/>
      <c r="B473" s="20"/>
      <c r="C473" s="21"/>
      <c r="D473" s="21"/>
      <c r="E473" s="21"/>
      <c r="F473" s="21"/>
      <c r="G473" s="21"/>
      <c r="H473" s="21"/>
      <c r="I473" s="21"/>
      <c r="J473" s="21"/>
      <c r="K473" s="21"/>
      <c r="L473" s="21"/>
      <c r="M473" s="21"/>
      <c r="N473" s="21"/>
      <c r="O473" s="21"/>
      <c r="P473" s="21"/>
      <c r="Q473" s="21"/>
      <c r="R473" s="21"/>
      <c r="S473" s="21"/>
      <c r="T473" s="21"/>
      <c r="U473" s="21"/>
      <c r="V473" s="21"/>
      <c r="W473" s="24"/>
      <c r="X473" s="24"/>
      <c r="Y473" s="24"/>
      <c r="Z473" s="24"/>
      <c r="AA473" s="24"/>
      <c r="AB473" s="24"/>
      <c r="AC473" s="24"/>
      <c r="AD473" s="24"/>
    </row>
    <row r="474" spans="1:30" ht="13.2">
      <c r="A474" s="55"/>
      <c r="B474" s="20"/>
      <c r="C474" s="21"/>
      <c r="D474" s="21"/>
      <c r="E474" s="21"/>
      <c r="F474" s="21"/>
      <c r="G474" s="21"/>
      <c r="H474" s="21"/>
      <c r="I474" s="21"/>
      <c r="J474" s="21"/>
      <c r="K474" s="21"/>
      <c r="L474" s="21"/>
      <c r="M474" s="21"/>
      <c r="N474" s="21"/>
      <c r="O474" s="21"/>
      <c r="P474" s="21"/>
      <c r="Q474" s="21"/>
      <c r="R474" s="21"/>
      <c r="S474" s="21"/>
      <c r="T474" s="21"/>
      <c r="U474" s="21"/>
      <c r="V474" s="21"/>
      <c r="W474" s="24"/>
      <c r="X474" s="24"/>
      <c r="Y474" s="24"/>
      <c r="Z474" s="24"/>
      <c r="AA474" s="24"/>
      <c r="AB474" s="24"/>
      <c r="AC474" s="24"/>
      <c r="AD474" s="24"/>
    </row>
    <row r="475" spans="1:30" ht="13.2">
      <c r="A475" s="55"/>
      <c r="B475" s="20"/>
      <c r="C475" s="21"/>
      <c r="D475" s="21"/>
      <c r="E475" s="21"/>
      <c r="F475" s="21"/>
      <c r="G475" s="21"/>
      <c r="H475" s="21"/>
      <c r="I475" s="21"/>
      <c r="J475" s="21"/>
      <c r="K475" s="21"/>
      <c r="L475" s="21"/>
      <c r="M475" s="21"/>
      <c r="N475" s="21"/>
      <c r="O475" s="21"/>
      <c r="P475" s="21"/>
      <c r="Q475" s="21"/>
      <c r="R475" s="21"/>
      <c r="S475" s="21"/>
      <c r="T475" s="21"/>
      <c r="U475" s="21"/>
      <c r="V475" s="21"/>
      <c r="W475" s="24"/>
      <c r="X475" s="24"/>
      <c r="Y475" s="24"/>
      <c r="Z475" s="24"/>
      <c r="AA475" s="24"/>
      <c r="AB475" s="24"/>
      <c r="AC475" s="24"/>
      <c r="AD475" s="24"/>
    </row>
    <row r="476" spans="1:30" ht="13.2">
      <c r="A476" s="55"/>
      <c r="B476" s="20"/>
      <c r="C476" s="21"/>
      <c r="D476" s="21"/>
      <c r="E476" s="21"/>
      <c r="F476" s="21"/>
      <c r="G476" s="21"/>
      <c r="H476" s="21"/>
      <c r="I476" s="21"/>
      <c r="J476" s="21"/>
      <c r="K476" s="21"/>
      <c r="L476" s="21"/>
      <c r="M476" s="21"/>
      <c r="N476" s="21"/>
      <c r="O476" s="21"/>
      <c r="P476" s="21"/>
      <c r="Q476" s="21"/>
      <c r="R476" s="21"/>
      <c r="S476" s="21"/>
      <c r="T476" s="21"/>
      <c r="U476" s="21"/>
      <c r="V476" s="21"/>
      <c r="W476" s="24"/>
      <c r="X476" s="24"/>
      <c r="Y476" s="24"/>
      <c r="Z476" s="24"/>
      <c r="AA476" s="24"/>
      <c r="AB476" s="24"/>
      <c r="AC476" s="24"/>
      <c r="AD476" s="24"/>
    </row>
    <row r="477" spans="1:30" ht="13.2">
      <c r="A477" s="55"/>
      <c r="B477" s="20"/>
      <c r="C477" s="21"/>
      <c r="D477" s="21"/>
      <c r="E477" s="21"/>
      <c r="F477" s="21"/>
      <c r="G477" s="21"/>
      <c r="H477" s="21"/>
      <c r="I477" s="21"/>
      <c r="J477" s="21"/>
      <c r="K477" s="21"/>
      <c r="L477" s="21"/>
      <c r="M477" s="21"/>
      <c r="N477" s="21"/>
      <c r="O477" s="21"/>
      <c r="P477" s="21"/>
      <c r="Q477" s="21"/>
      <c r="R477" s="21"/>
      <c r="S477" s="21"/>
      <c r="T477" s="21"/>
      <c r="U477" s="21"/>
      <c r="V477" s="21"/>
      <c r="W477" s="24"/>
      <c r="X477" s="24"/>
      <c r="Y477" s="24"/>
      <c r="Z477" s="24"/>
      <c r="AA477" s="24"/>
      <c r="AB477" s="24"/>
      <c r="AC477" s="24"/>
      <c r="AD477" s="24"/>
    </row>
    <row r="478" spans="1:30" ht="13.2">
      <c r="A478" s="55"/>
      <c r="B478" s="20"/>
      <c r="C478" s="21"/>
      <c r="D478" s="21"/>
      <c r="E478" s="21"/>
      <c r="F478" s="21"/>
      <c r="G478" s="21"/>
      <c r="H478" s="21"/>
      <c r="I478" s="21"/>
      <c r="J478" s="21"/>
      <c r="K478" s="21"/>
      <c r="L478" s="21"/>
      <c r="M478" s="21"/>
      <c r="N478" s="21"/>
      <c r="O478" s="21"/>
      <c r="P478" s="21"/>
      <c r="Q478" s="21"/>
      <c r="R478" s="21"/>
      <c r="S478" s="21"/>
      <c r="T478" s="21"/>
      <c r="U478" s="21"/>
      <c r="V478" s="21"/>
      <c r="W478" s="24"/>
      <c r="X478" s="24"/>
      <c r="Y478" s="24"/>
      <c r="Z478" s="24"/>
      <c r="AA478" s="24"/>
      <c r="AB478" s="24"/>
      <c r="AC478" s="24"/>
      <c r="AD478" s="24"/>
    </row>
    <row r="479" spans="1:30" ht="13.2">
      <c r="A479" s="55"/>
      <c r="B479" s="20"/>
      <c r="C479" s="21"/>
      <c r="D479" s="21"/>
      <c r="E479" s="21"/>
      <c r="F479" s="21"/>
      <c r="G479" s="21"/>
      <c r="H479" s="21"/>
      <c r="I479" s="21"/>
      <c r="J479" s="21"/>
      <c r="K479" s="21"/>
      <c r="L479" s="21"/>
      <c r="M479" s="21"/>
      <c r="N479" s="21"/>
      <c r="O479" s="21"/>
      <c r="P479" s="21"/>
      <c r="Q479" s="21"/>
      <c r="R479" s="21"/>
      <c r="S479" s="21"/>
      <c r="T479" s="21"/>
      <c r="U479" s="21"/>
      <c r="V479" s="21"/>
      <c r="W479" s="24"/>
      <c r="X479" s="24"/>
      <c r="Y479" s="24"/>
      <c r="Z479" s="24"/>
      <c r="AA479" s="24"/>
      <c r="AB479" s="24"/>
      <c r="AC479" s="24"/>
      <c r="AD479" s="24"/>
    </row>
    <row r="480" spans="1:30" ht="13.2">
      <c r="A480" s="55"/>
      <c r="B480" s="20"/>
      <c r="C480" s="21"/>
      <c r="D480" s="21"/>
      <c r="E480" s="21"/>
      <c r="F480" s="21"/>
      <c r="G480" s="21"/>
      <c r="H480" s="21"/>
      <c r="I480" s="21"/>
      <c r="J480" s="21"/>
      <c r="K480" s="21"/>
      <c r="L480" s="21"/>
      <c r="M480" s="21"/>
      <c r="N480" s="21"/>
      <c r="O480" s="21"/>
      <c r="P480" s="21"/>
      <c r="Q480" s="21"/>
      <c r="R480" s="21"/>
      <c r="S480" s="21"/>
      <c r="T480" s="21"/>
      <c r="U480" s="21"/>
      <c r="V480" s="21"/>
      <c r="W480" s="24"/>
      <c r="X480" s="24"/>
      <c r="Y480" s="24"/>
      <c r="Z480" s="24"/>
      <c r="AA480" s="24"/>
      <c r="AB480" s="24"/>
      <c r="AC480" s="24"/>
      <c r="AD480" s="24"/>
    </row>
    <row r="481" spans="1:30" ht="13.2">
      <c r="A481" s="55"/>
      <c r="B481" s="20"/>
      <c r="C481" s="21"/>
      <c r="D481" s="21"/>
      <c r="E481" s="21"/>
      <c r="F481" s="21"/>
      <c r="G481" s="21"/>
      <c r="H481" s="21"/>
      <c r="I481" s="21"/>
      <c r="J481" s="21"/>
      <c r="K481" s="21"/>
      <c r="L481" s="21"/>
      <c r="M481" s="21"/>
      <c r="N481" s="21"/>
      <c r="O481" s="21"/>
      <c r="P481" s="21"/>
      <c r="Q481" s="21"/>
      <c r="R481" s="21"/>
      <c r="S481" s="21"/>
      <c r="T481" s="21"/>
      <c r="U481" s="21"/>
      <c r="V481" s="21"/>
      <c r="W481" s="24"/>
      <c r="X481" s="24"/>
      <c r="Y481" s="24"/>
      <c r="Z481" s="24"/>
      <c r="AA481" s="24"/>
      <c r="AB481" s="24"/>
      <c r="AC481" s="24"/>
      <c r="AD481" s="24"/>
    </row>
    <row r="482" spans="1:30" ht="13.2">
      <c r="A482" s="55"/>
      <c r="B482" s="20"/>
      <c r="C482" s="21"/>
      <c r="D482" s="21"/>
      <c r="E482" s="21"/>
      <c r="F482" s="21"/>
      <c r="G482" s="21"/>
      <c r="H482" s="21"/>
      <c r="I482" s="21"/>
      <c r="J482" s="21"/>
      <c r="K482" s="21"/>
      <c r="L482" s="21"/>
      <c r="M482" s="21"/>
      <c r="N482" s="21"/>
      <c r="O482" s="21"/>
      <c r="P482" s="21"/>
      <c r="Q482" s="21"/>
      <c r="R482" s="21"/>
      <c r="S482" s="21"/>
      <c r="T482" s="21"/>
      <c r="U482" s="21"/>
      <c r="V482" s="21"/>
      <c r="W482" s="24"/>
      <c r="X482" s="24"/>
      <c r="Y482" s="24"/>
      <c r="Z482" s="24"/>
      <c r="AA482" s="24"/>
      <c r="AB482" s="24"/>
      <c r="AC482" s="24"/>
      <c r="AD482" s="24"/>
    </row>
    <row r="483" spans="1:30" ht="13.2">
      <c r="A483" s="55"/>
      <c r="B483" s="20"/>
      <c r="C483" s="21"/>
      <c r="D483" s="21"/>
      <c r="E483" s="21"/>
      <c r="F483" s="21"/>
      <c r="G483" s="21"/>
      <c r="H483" s="21"/>
      <c r="I483" s="21"/>
      <c r="J483" s="21"/>
      <c r="K483" s="21"/>
      <c r="L483" s="21"/>
      <c r="M483" s="21"/>
      <c r="N483" s="21"/>
      <c r="O483" s="21"/>
      <c r="P483" s="21"/>
      <c r="Q483" s="21"/>
      <c r="R483" s="21"/>
      <c r="S483" s="21"/>
      <c r="T483" s="21"/>
      <c r="U483" s="21"/>
      <c r="V483" s="21"/>
      <c r="W483" s="24"/>
      <c r="X483" s="24"/>
      <c r="Y483" s="24"/>
      <c r="Z483" s="24"/>
      <c r="AA483" s="24"/>
      <c r="AB483" s="24"/>
      <c r="AC483" s="24"/>
      <c r="AD483" s="24"/>
    </row>
    <row r="484" spans="1:30" ht="13.2">
      <c r="A484" s="55"/>
      <c r="B484" s="20"/>
      <c r="C484" s="21"/>
      <c r="D484" s="21"/>
      <c r="E484" s="21"/>
      <c r="F484" s="21"/>
      <c r="G484" s="21"/>
      <c r="H484" s="21"/>
      <c r="I484" s="21"/>
      <c r="J484" s="21"/>
      <c r="K484" s="21"/>
      <c r="L484" s="21"/>
      <c r="M484" s="21"/>
      <c r="N484" s="21"/>
      <c r="O484" s="21"/>
      <c r="P484" s="21"/>
      <c r="Q484" s="21"/>
      <c r="R484" s="21"/>
      <c r="S484" s="21"/>
      <c r="T484" s="21"/>
      <c r="U484" s="21"/>
      <c r="V484" s="21"/>
      <c r="W484" s="24"/>
      <c r="X484" s="24"/>
      <c r="Y484" s="24"/>
      <c r="Z484" s="24"/>
      <c r="AA484" s="24"/>
      <c r="AB484" s="24"/>
      <c r="AC484" s="24"/>
      <c r="AD484" s="24"/>
    </row>
    <row r="485" spans="1:30" ht="13.2">
      <c r="A485" s="55"/>
      <c r="B485" s="20"/>
      <c r="C485" s="21"/>
      <c r="D485" s="21"/>
      <c r="E485" s="21"/>
      <c r="F485" s="21"/>
      <c r="G485" s="21"/>
      <c r="H485" s="21"/>
      <c r="I485" s="21"/>
      <c r="J485" s="21"/>
      <c r="K485" s="21"/>
      <c r="L485" s="21"/>
      <c r="M485" s="21"/>
      <c r="N485" s="21"/>
      <c r="O485" s="21"/>
      <c r="P485" s="21"/>
      <c r="Q485" s="21"/>
      <c r="R485" s="21"/>
      <c r="S485" s="21"/>
      <c r="T485" s="21"/>
      <c r="U485" s="21"/>
      <c r="V485" s="21"/>
      <c r="W485" s="24"/>
      <c r="X485" s="24"/>
      <c r="Y485" s="24"/>
      <c r="Z485" s="24"/>
      <c r="AA485" s="24"/>
      <c r="AB485" s="24"/>
      <c r="AC485" s="24"/>
      <c r="AD485" s="24"/>
    </row>
    <row r="486" spans="1:30" ht="13.2">
      <c r="A486" s="55"/>
      <c r="B486" s="20"/>
      <c r="C486" s="21"/>
      <c r="D486" s="21"/>
      <c r="E486" s="21"/>
      <c r="F486" s="21"/>
      <c r="G486" s="21"/>
      <c r="H486" s="21"/>
      <c r="I486" s="21"/>
      <c r="J486" s="21"/>
      <c r="K486" s="21"/>
      <c r="L486" s="21"/>
      <c r="M486" s="21"/>
      <c r="N486" s="21"/>
      <c r="O486" s="21"/>
      <c r="P486" s="21"/>
      <c r="Q486" s="21"/>
      <c r="R486" s="21"/>
      <c r="S486" s="21"/>
      <c r="T486" s="21"/>
      <c r="U486" s="21"/>
      <c r="V486" s="21"/>
      <c r="W486" s="24"/>
      <c r="X486" s="24"/>
      <c r="Y486" s="24"/>
      <c r="Z486" s="24"/>
      <c r="AA486" s="24"/>
      <c r="AB486" s="24"/>
      <c r="AC486" s="24"/>
      <c r="AD486" s="24"/>
    </row>
    <row r="487" spans="1:30" ht="13.2">
      <c r="A487" s="55"/>
      <c r="B487" s="20"/>
      <c r="C487" s="21"/>
      <c r="D487" s="21"/>
      <c r="E487" s="21"/>
      <c r="F487" s="21"/>
      <c r="G487" s="21"/>
      <c r="H487" s="21"/>
      <c r="I487" s="21"/>
      <c r="J487" s="21"/>
      <c r="K487" s="21"/>
      <c r="L487" s="21"/>
      <c r="M487" s="21"/>
      <c r="N487" s="21"/>
      <c r="O487" s="21"/>
      <c r="P487" s="21"/>
      <c r="Q487" s="21"/>
      <c r="R487" s="21"/>
      <c r="S487" s="21"/>
      <c r="T487" s="21"/>
      <c r="U487" s="21"/>
      <c r="V487" s="21"/>
      <c r="W487" s="24"/>
      <c r="X487" s="24"/>
      <c r="Y487" s="24"/>
      <c r="Z487" s="24"/>
      <c r="AA487" s="24"/>
      <c r="AB487" s="24"/>
      <c r="AC487" s="24"/>
      <c r="AD487" s="24"/>
    </row>
    <row r="488" spans="1:30" ht="13.2">
      <c r="A488" s="55"/>
      <c r="B488" s="20"/>
      <c r="C488" s="21"/>
      <c r="D488" s="21"/>
      <c r="E488" s="21"/>
      <c r="F488" s="21"/>
      <c r="G488" s="21"/>
      <c r="H488" s="21"/>
      <c r="I488" s="21"/>
      <c r="J488" s="21"/>
      <c r="K488" s="21"/>
      <c r="L488" s="21"/>
      <c r="M488" s="21"/>
      <c r="N488" s="21"/>
      <c r="O488" s="21"/>
      <c r="P488" s="21"/>
      <c r="Q488" s="21"/>
      <c r="R488" s="21"/>
      <c r="S488" s="21"/>
      <c r="T488" s="21"/>
      <c r="U488" s="21"/>
      <c r="V488" s="21"/>
      <c r="W488" s="24"/>
      <c r="X488" s="24"/>
      <c r="Y488" s="24"/>
      <c r="Z488" s="24"/>
      <c r="AA488" s="24"/>
      <c r="AB488" s="24"/>
      <c r="AC488" s="24"/>
      <c r="AD488" s="24"/>
    </row>
    <row r="489" spans="1:30" ht="13.2">
      <c r="A489" s="55"/>
      <c r="B489" s="20"/>
      <c r="C489" s="21"/>
      <c r="D489" s="21"/>
      <c r="E489" s="21"/>
      <c r="F489" s="21"/>
      <c r="G489" s="21"/>
      <c r="H489" s="21"/>
      <c r="I489" s="21"/>
      <c r="J489" s="21"/>
      <c r="K489" s="21"/>
      <c r="L489" s="21"/>
      <c r="M489" s="21"/>
      <c r="N489" s="21"/>
      <c r="O489" s="21"/>
      <c r="P489" s="21"/>
      <c r="Q489" s="21"/>
      <c r="R489" s="21"/>
      <c r="S489" s="21"/>
      <c r="T489" s="21"/>
      <c r="U489" s="21"/>
      <c r="V489" s="21"/>
      <c r="W489" s="24"/>
      <c r="X489" s="24"/>
      <c r="Y489" s="24"/>
      <c r="Z489" s="24"/>
      <c r="AA489" s="24"/>
      <c r="AB489" s="24"/>
      <c r="AC489" s="24"/>
      <c r="AD489" s="24"/>
    </row>
    <row r="490" spans="1:30" ht="13.2">
      <c r="A490" s="55"/>
      <c r="B490" s="20"/>
      <c r="C490" s="21"/>
      <c r="D490" s="21"/>
      <c r="E490" s="21"/>
      <c r="F490" s="21"/>
      <c r="G490" s="21"/>
      <c r="H490" s="21"/>
      <c r="I490" s="21"/>
      <c r="J490" s="21"/>
      <c r="K490" s="21"/>
      <c r="L490" s="21"/>
      <c r="M490" s="21"/>
      <c r="N490" s="21"/>
      <c r="O490" s="21"/>
      <c r="P490" s="21"/>
      <c r="Q490" s="21"/>
      <c r="R490" s="21"/>
      <c r="S490" s="21"/>
      <c r="T490" s="21"/>
      <c r="U490" s="21"/>
      <c r="V490" s="21"/>
      <c r="W490" s="24"/>
      <c r="X490" s="24"/>
      <c r="Y490" s="24"/>
      <c r="Z490" s="24"/>
      <c r="AA490" s="24"/>
      <c r="AB490" s="24"/>
      <c r="AC490" s="24"/>
      <c r="AD490" s="24"/>
    </row>
    <row r="491" spans="1:30" ht="13.2">
      <c r="A491" s="55"/>
      <c r="B491" s="20"/>
      <c r="C491" s="21"/>
      <c r="D491" s="21"/>
      <c r="E491" s="21"/>
      <c r="F491" s="21"/>
      <c r="G491" s="21"/>
      <c r="H491" s="21"/>
      <c r="I491" s="21"/>
      <c r="J491" s="21"/>
      <c r="K491" s="21"/>
      <c r="L491" s="21"/>
      <c r="M491" s="21"/>
      <c r="N491" s="21"/>
      <c r="O491" s="21"/>
      <c r="P491" s="21"/>
      <c r="Q491" s="21"/>
      <c r="R491" s="21"/>
      <c r="S491" s="21"/>
      <c r="T491" s="21"/>
      <c r="U491" s="21"/>
      <c r="V491" s="21"/>
      <c r="W491" s="24"/>
      <c r="X491" s="24"/>
      <c r="Y491" s="24"/>
      <c r="Z491" s="24"/>
      <c r="AA491" s="24"/>
      <c r="AB491" s="24"/>
      <c r="AC491" s="24"/>
      <c r="AD491" s="24"/>
    </row>
    <row r="492" spans="1:30" ht="13.2">
      <c r="A492" s="55"/>
      <c r="B492" s="20"/>
      <c r="C492" s="21"/>
      <c r="D492" s="21"/>
      <c r="E492" s="21"/>
      <c r="F492" s="21"/>
      <c r="G492" s="21"/>
      <c r="H492" s="21"/>
      <c r="I492" s="21"/>
      <c r="J492" s="21"/>
      <c r="K492" s="21"/>
      <c r="L492" s="21"/>
      <c r="M492" s="21"/>
      <c r="N492" s="21"/>
      <c r="O492" s="21"/>
      <c r="P492" s="21"/>
      <c r="Q492" s="21"/>
      <c r="R492" s="21"/>
      <c r="S492" s="21"/>
      <c r="T492" s="21"/>
      <c r="U492" s="21"/>
      <c r="V492" s="21"/>
      <c r="W492" s="24"/>
      <c r="X492" s="24"/>
      <c r="Y492" s="24"/>
      <c r="Z492" s="24"/>
      <c r="AA492" s="24"/>
      <c r="AB492" s="24"/>
      <c r="AC492" s="24"/>
      <c r="AD492" s="24"/>
    </row>
    <row r="493" spans="1:30" ht="13.2">
      <c r="A493" s="55"/>
      <c r="B493" s="20"/>
      <c r="C493" s="21"/>
      <c r="D493" s="21"/>
      <c r="E493" s="21"/>
      <c r="F493" s="21"/>
      <c r="G493" s="21"/>
      <c r="H493" s="21"/>
      <c r="I493" s="21"/>
      <c r="J493" s="21"/>
      <c r="K493" s="21"/>
      <c r="L493" s="21"/>
      <c r="M493" s="21"/>
      <c r="N493" s="21"/>
      <c r="O493" s="21"/>
      <c r="P493" s="21"/>
      <c r="Q493" s="21"/>
      <c r="R493" s="21"/>
      <c r="S493" s="21"/>
      <c r="T493" s="21"/>
      <c r="U493" s="21"/>
      <c r="V493" s="21"/>
      <c r="W493" s="24"/>
      <c r="X493" s="24"/>
      <c r="Y493" s="24"/>
      <c r="Z493" s="24"/>
      <c r="AA493" s="24"/>
      <c r="AB493" s="24"/>
      <c r="AC493" s="24"/>
      <c r="AD493" s="24"/>
    </row>
    <row r="494" spans="1:30" ht="13.2">
      <c r="A494" s="55"/>
      <c r="B494" s="20"/>
      <c r="C494" s="21"/>
      <c r="D494" s="21"/>
      <c r="E494" s="21"/>
      <c r="F494" s="21"/>
      <c r="G494" s="21"/>
      <c r="H494" s="21"/>
      <c r="I494" s="21"/>
      <c r="J494" s="21"/>
      <c r="K494" s="21"/>
      <c r="L494" s="21"/>
      <c r="M494" s="21"/>
      <c r="N494" s="21"/>
      <c r="O494" s="21"/>
      <c r="P494" s="21"/>
      <c r="Q494" s="21"/>
      <c r="R494" s="21"/>
      <c r="S494" s="21"/>
      <c r="T494" s="21"/>
      <c r="U494" s="21"/>
      <c r="V494" s="21"/>
      <c r="W494" s="24"/>
      <c r="X494" s="24"/>
      <c r="Y494" s="24"/>
      <c r="Z494" s="24"/>
      <c r="AA494" s="24"/>
      <c r="AB494" s="24"/>
      <c r="AC494" s="24"/>
      <c r="AD494" s="24"/>
    </row>
    <row r="495" spans="1:30" ht="13.2">
      <c r="A495" s="55"/>
      <c r="B495" s="20"/>
      <c r="C495" s="21"/>
      <c r="D495" s="21"/>
      <c r="E495" s="21"/>
      <c r="F495" s="21"/>
      <c r="G495" s="21"/>
      <c r="H495" s="21"/>
      <c r="I495" s="21"/>
      <c r="J495" s="21"/>
      <c r="K495" s="21"/>
      <c r="L495" s="21"/>
      <c r="M495" s="21"/>
      <c r="N495" s="21"/>
      <c r="O495" s="21"/>
      <c r="P495" s="21"/>
      <c r="Q495" s="21"/>
      <c r="R495" s="21"/>
      <c r="S495" s="21"/>
      <c r="T495" s="21"/>
      <c r="U495" s="21"/>
      <c r="V495" s="21"/>
      <c r="W495" s="24"/>
      <c r="X495" s="24"/>
      <c r="Y495" s="24"/>
      <c r="Z495" s="24"/>
      <c r="AA495" s="24"/>
      <c r="AB495" s="24"/>
      <c r="AC495" s="24"/>
      <c r="AD495" s="24"/>
    </row>
    <row r="496" spans="1:30" ht="13.2">
      <c r="A496" s="55"/>
      <c r="B496" s="20"/>
      <c r="C496" s="21"/>
      <c r="D496" s="21"/>
      <c r="E496" s="21"/>
      <c r="F496" s="21"/>
      <c r="G496" s="21"/>
      <c r="H496" s="21"/>
      <c r="I496" s="21"/>
      <c r="J496" s="21"/>
      <c r="K496" s="21"/>
      <c r="L496" s="21"/>
      <c r="M496" s="21"/>
      <c r="N496" s="21"/>
      <c r="O496" s="21"/>
      <c r="P496" s="21"/>
      <c r="Q496" s="21"/>
      <c r="R496" s="21"/>
      <c r="S496" s="21"/>
      <c r="T496" s="21"/>
      <c r="U496" s="21"/>
      <c r="V496" s="21"/>
      <c r="W496" s="24"/>
      <c r="X496" s="24"/>
      <c r="Y496" s="24"/>
      <c r="Z496" s="24"/>
      <c r="AA496" s="24"/>
      <c r="AB496" s="24"/>
      <c r="AC496" s="24"/>
      <c r="AD496" s="24"/>
    </row>
    <row r="497" spans="1:30" ht="13.2">
      <c r="A497" s="55"/>
      <c r="B497" s="20"/>
      <c r="C497" s="21"/>
      <c r="D497" s="21"/>
      <c r="E497" s="21"/>
      <c r="F497" s="21"/>
      <c r="G497" s="21"/>
      <c r="H497" s="21"/>
      <c r="I497" s="21"/>
      <c r="J497" s="21"/>
      <c r="K497" s="21"/>
      <c r="L497" s="21"/>
      <c r="M497" s="21"/>
      <c r="N497" s="21"/>
      <c r="O497" s="21"/>
      <c r="P497" s="21"/>
      <c r="Q497" s="21"/>
      <c r="R497" s="21"/>
      <c r="S497" s="21"/>
      <c r="T497" s="21"/>
      <c r="U497" s="21"/>
      <c r="V497" s="21"/>
      <c r="W497" s="24"/>
      <c r="X497" s="24"/>
      <c r="Y497" s="24"/>
      <c r="Z497" s="24"/>
      <c r="AA497" s="24"/>
      <c r="AB497" s="24"/>
      <c r="AC497" s="24"/>
      <c r="AD497" s="24"/>
    </row>
    <row r="498" spans="1:30" ht="13.2">
      <c r="A498" s="55"/>
      <c r="B498" s="20"/>
      <c r="C498" s="21"/>
      <c r="D498" s="21"/>
      <c r="E498" s="21"/>
      <c r="F498" s="21"/>
      <c r="G498" s="21"/>
      <c r="H498" s="21"/>
      <c r="I498" s="21"/>
      <c r="J498" s="21"/>
      <c r="K498" s="21"/>
      <c r="L498" s="21"/>
      <c r="M498" s="21"/>
      <c r="N498" s="21"/>
      <c r="O498" s="21"/>
      <c r="P498" s="21"/>
      <c r="Q498" s="21"/>
      <c r="R498" s="21"/>
      <c r="S498" s="21"/>
      <c r="T498" s="21"/>
      <c r="U498" s="21"/>
      <c r="V498" s="21"/>
      <c r="W498" s="24"/>
      <c r="X498" s="24"/>
      <c r="Y498" s="24"/>
      <c r="Z498" s="24"/>
      <c r="AA498" s="24"/>
      <c r="AB498" s="24"/>
      <c r="AC498" s="24"/>
      <c r="AD498" s="24"/>
    </row>
    <row r="499" spans="1:30" ht="13.2">
      <c r="A499" s="55"/>
      <c r="B499" s="20"/>
      <c r="C499" s="21"/>
      <c r="D499" s="21"/>
      <c r="E499" s="21"/>
      <c r="F499" s="21"/>
      <c r="G499" s="21"/>
      <c r="H499" s="21"/>
      <c r="I499" s="21"/>
      <c r="J499" s="21"/>
      <c r="K499" s="21"/>
      <c r="L499" s="21"/>
      <c r="M499" s="21"/>
      <c r="N499" s="21"/>
      <c r="O499" s="21"/>
      <c r="P499" s="21"/>
      <c r="Q499" s="21"/>
      <c r="R499" s="21"/>
      <c r="S499" s="21"/>
      <c r="T499" s="21"/>
      <c r="U499" s="21"/>
      <c r="V499" s="21"/>
      <c r="W499" s="24"/>
      <c r="X499" s="24"/>
      <c r="Y499" s="24"/>
      <c r="Z499" s="24"/>
      <c r="AA499" s="24"/>
      <c r="AB499" s="24"/>
      <c r="AC499" s="24"/>
      <c r="AD499" s="24"/>
    </row>
    <row r="500" spans="1:30" ht="13.2">
      <c r="A500" s="55"/>
      <c r="B500" s="20"/>
      <c r="C500" s="21"/>
      <c r="D500" s="21"/>
      <c r="E500" s="21"/>
      <c r="F500" s="21"/>
      <c r="G500" s="21"/>
      <c r="H500" s="21"/>
      <c r="I500" s="21"/>
      <c r="J500" s="21"/>
      <c r="K500" s="21"/>
      <c r="L500" s="21"/>
      <c r="M500" s="21"/>
      <c r="N500" s="21"/>
      <c r="O500" s="21"/>
      <c r="P500" s="21"/>
      <c r="Q500" s="21"/>
      <c r="R500" s="21"/>
      <c r="S500" s="21"/>
      <c r="T500" s="21"/>
      <c r="U500" s="21"/>
      <c r="V500" s="21"/>
      <c r="W500" s="24"/>
      <c r="X500" s="24"/>
      <c r="Y500" s="24"/>
      <c r="Z500" s="24"/>
      <c r="AA500" s="24"/>
      <c r="AB500" s="24"/>
      <c r="AC500" s="24"/>
      <c r="AD500" s="24"/>
    </row>
    <row r="501" spans="1:30" ht="13.2">
      <c r="A501" s="55"/>
      <c r="B501" s="20"/>
      <c r="C501" s="21"/>
      <c r="D501" s="21"/>
      <c r="E501" s="21"/>
      <c r="F501" s="21"/>
      <c r="G501" s="21"/>
      <c r="H501" s="21"/>
      <c r="I501" s="21"/>
      <c r="J501" s="21"/>
      <c r="K501" s="21"/>
      <c r="L501" s="21"/>
      <c r="M501" s="21"/>
      <c r="N501" s="21"/>
      <c r="O501" s="21"/>
      <c r="P501" s="21"/>
      <c r="Q501" s="21"/>
      <c r="R501" s="21"/>
      <c r="S501" s="21"/>
      <c r="T501" s="21"/>
      <c r="U501" s="21"/>
      <c r="V501" s="21"/>
      <c r="W501" s="24"/>
      <c r="X501" s="24"/>
      <c r="Y501" s="24"/>
      <c r="Z501" s="24"/>
      <c r="AA501" s="24"/>
      <c r="AB501" s="24"/>
      <c r="AC501" s="24"/>
      <c r="AD501" s="24"/>
    </row>
    <row r="502" spans="1:30" ht="13.2">
      <c r="A502" s="55"/>
      <c r="B502" s="20"/>
      <c r="C502" s="21"/>
      <c r="D502" s="21"/>
      <c r="E502" s="21"/>
      <c r="F502" s="21"/>
      <c r="G502" s="21"/>
      <c r="H502" s="21"/>
      <c r="I502" s="21"/>
      <c r="J502" s="21"/>
      <c r="K502" s="21"/>
      <c r="L502" s="21"/>
      <c r="M502" s="21"/>
      <c r="N502" s="21"/>
      <c r="O502" s="21"/>
      <c r="P502" s="21"/>
      <c r="Q502" s="21"/>
      <c r="R502" s="21"/>
      <c r="S502" s="21"/>
      <c r="T502" s="21"/>
      <c r="U502" s="21"/>
      <c r="V502" s="21"/>
      <c r="W502" s="24"/>
      <c r="X502" s="24"/>
      <c r="Y502" s="24"/>
      <c r="Z502" s="24"/>
      <c r="AA502" s="24"/>
      <c r="AB502" s="24"/>
      <c r="AC502" s="24"/>
      <c r="AD502" s="24"/>
    </row>
    <row r="503" spans="1:30" ht="13.2">
      <c r="A503" s="55"/>
      <c r="B503" s="20"/>
      <c r="C503" s="21"/>
      <c r="D503" s="21"/>
      <c r="E503" s="21"/>
      <c r="F503" s="21"/>
      <c r="G503" s="21"/>
      <c r="H503" s="21"/>
      <c r="I503" s="21"/>
      <c r="J503" s="21"/>
      <c r="K503" s="21"/>
      <c r="L503" s="21"/>
      <c r="M503" s="21"/>
      <c r="N503" s="21"/>
      <c r="O503" s="21"/>
      <c r="P503" s="21"/>
      <c r="Q503" s="21"/>
      <c r="R503" s="21"/>
      <c r="S503" s="21"/>
      <c r="T503" s="21"/>
      <c r="U503" s="21"/>
      <c r="V503" s="21"/>
      <c r="W503" s="24"/>
      <c r="X503" s="24"/>
      <c r="Y503" s="24"/>
      <c r="Z503" s="24"/>
      <c r="AA503" s="24"/>
      <c r="AB503" s="24"/>
      <c r="AC503" s="24"/>
      <c r="AD503" s="24"/>
    </row>
    <row r="504" spans="1:30" ht="13.2">
      <c r="A504" s="55"/>
      <c r="B504" s="20"/>
      <c r="C504" s="21"/>
      <c r="D504" s="21"/>
      <c r="E504" s="21"/>
      <c r="F504" s="21"/>
      <c r="G504" s="21"/>
      <c r="H504" s="21"/>
      <c r="I504" s="21"/>
      <c r="J504" s="21"/>
      <c r="K504" s="21"/>
      <c r="L504" s="21"/>
      <c r="M504" s="21"/>
      <c r="N504" s="21"/>
      <c r="O504" s="21"/>
      <c r="P504" s="21"/>
      <c r="Q504" s="21"/>
      <c r="R504" s="21"/>
      <c r="S504" s="21"/>
      <c r="T504" s="21"/>
      <c r="U504" s="21"/>
      <c r="V504" s="21"/>
      <c r="W504" s="24"/>
      <c r="X504" s="24"/>
      <c r="Y504" s="24"/>
      <c r="Z504" s="24"/>
      <c r="AA504" s="24"/>
      <c r="AB504" s="24"/>
      <c r="AC504" s="24"/>
      <c r="AD504" s="24"/>
    </row>
    <row r="505" spans="1:30" ht="13.2">
      <c r="A505" s="55"/>
      <c r="B505" s="20"/>
      <c r="C505" s="21"/>
      <c r="D505" s="21"/>
      <c r="E505" s="21"/>
      <c r="F505" s="21"/>
      <c r="G505" s="21"/>
      <c r="H505" s="21"/>
      <c r="I505" s="21"/>
      <c r="J505" s="21"/>
      <c r="K505" s="21"/>
      <c r="L505" s="21"/>
      <c r="M505" s="21"/>
      <c r="N505" s="21"/>
      <c r="O505" s="21"/>
      <c r="P505" s="21"/>
      <c r="Q505" s="21"/>
      <c r="R505" s="21"/>
      <c r="S505" s="21"/>
      <c r="T505" s="21"/>
      <c r="U505" s="21"/>
      <c r="V505" s="21"/>
      <c r="W505" s="24"/>
      <c r="X505" s="24"/>
      <c r="Y505" s="24"/>
      <c r="Z505" s="24"/>
      <c r="AA505" s="24"/>
      <c r="AB505" s="24"/>
      <c r="AC505" s="24"/>
      <c r="AD505" s="24"/>
    </row>
    <row r="506" spans="1:30" ht="13.2">
      <c r="A506" s="55"/>
      <c r="B506" s="20"/>
      <c r="C506" s="21"/>
      <c r="D506" s="21"/>
      <c r="E506" s="21"/>
      <c r="F506" s="21"/>
      <c r="G506" s="21"/>
      <c r="H506" s="21"/>
      <c r="I506" s="21"/>
      <c r="J506" s="21"/>
      <c r="K506" s="21"/>
      <c r="L506" s="21"/>
      <c r="M506" s="21"/>
      <c r="N506" s="21"/>
      <c r="O506" s="21"/>
      <c r="P506" s="21"/>
      <c r="Q506" s="21"/>
      <c r="R506" s="21"/>
      <c r="S506" s="21"/>
      <c r="T506" s="21"/>
      <c r="U506" s="21"/>
      <c r="V506" s="21"/>
      <c r="W506" s="24"/>
      <c r="X506" s="24"/>
      <c r="Y506" s="24"/>
      <c r="Z506" s="24"/>
      <c r="AA506" s="24"/>
      <c r="AB506" s="24"/>
      <c r="AC506" s="24"/>
      <c r="AD506" s="24"/>
    </row>
    <row r="507" spans="1:30" ht="13.2">
      <c r="A507" s="55"/>
      <c r="B507" s="20"/>
      <c r="C507" s="21"/>
      <c r="D507" s="21"/>
      <c r="E507" s="21"/>
      <c r="F507" s="21"/>
      <c r="G507" s="21"/>
      <c r="H507" s="21"/>
      <c r="I507" s="21"/>
      <c r="J507" s="21"/>
      <c r="K507" s="21"/>
      <c r="L507" s="21"/>
      <c r="M507" s="21"/>
      <c r="N507" s="21"/>
      <c r="O507" s="21"/>
      <c r="P507" s="21"/>
      <c r="Q507" s="21"/>
      <c r="R507" s="21"/>
      <c r="S507" s="21"/>
      <c r="T507" s="21"/>
      <c r="U507" s="21"/>
      <c r="V507" s="21"/>
      <c r="W507" s="24"/>
      <c r="X507" s="24"/>
      <c r="Y507" s="24"/>
      <c r="Z507" s="24"/>
      <c r="AA507" s="24"/>
      <c r="AB507" s="24"/>
      <c r="AC507" s="24"/>
      <c r="AD507" s="24"/>
    </row>
    <row r="508" spans="1:30" ht="13.2">
      <c r="A508" s="55"/>
      <c r="B508" s="20"/>
      <c r="C508" s="21"/>
      <c r="D508" s="21"/>
      <c r="E508" s="21"/>
      <c r="F508" s="21"/>
      <c r="G508" s="21"/>
      <c r="H508" s="21"/>
      <c r="I508" s="21"/>
      <c r="J508" s="21"/>
      <c r="K508" s="21"/>
      <c r="L508" s="21"/>
      <c r="M508" s="21"/>
      <c r="N508" s="21"/>
      <c r="O508" s="21"/>
      <c r="P508" s="21"/>
      <c r="Q508" s="21"/>
      <c r="R508" s="21"/>
      <c r="S508" s="21"/>
      <c r="T508" s="21"/>
      <c r="U508" s="21"/>
      <c r="V508" s="21"/>
      <c r="W508" s="24"/>
      <c r="X508" s="24"/>
      <c r="Y508" s="24"/>
      <c r="Z508" s="24"/>
      <c r="AA508" s="24"/>
      <c r="AB508" s="24"/>
      <c r="AC508" s="24"/>
      <c r="AD508" s="24"/>
    </row>
    <row r="509" spans="1:30" ht="13.2">
      <c r="A509" s="55"/>
      <c r="B509" s="20"/>
      <c r="C509" s="21"/>
      <c r="D509" s="21"/>
      <c r="E509" s="21"/>
      <c r="F509" s="21"/>
      <c r="G509" s="21"/>
      <c r="H509" s="21"/>
      <c r="I509" s="21"/>
      <c r="J509" s="21"/>
      <c r="K509" s="21"/>
      <c r="L509" s="21"/>
      <c r="M509" s="21"/>
      <c r="N509" s="21"/>
      <c r="O509" s="21"/>
      <c r="P509" s="21"/>
      <c r="Q509" s="21"/>
      <c r="R509" s="21"/>
      <c r="S509" s="21"/>
      <c r="T509" s="21"/>
      <c r="U509" s="21"/>
      <c r="V509" s="21"/>
      <c r="W509" s="24"/>
      <c r="X509" s="24"/>
      <c r="Y509" s="24"/>
      <c r="Z509" s="24"/>
      <c r="AA509" s="24"/>
      <c r="AB509" s="24"/>
      <c r="AC509" s="24"/>
      <c r="AD509" s="24"/>
    </row>
    <row r="510" spans="1:30" ht="13.2">
      <c r="A510" s="55"/>
      <c r="B510" s="20"/>
      <c r="C510" s="21"/>
      <c r="D510" s="21"/>
      <c r="E510" s="21"/>
      <c r="F510" s="21"/>
      <c r="G510" s="21"/>
      <c r="H510" s="21"/>
      <c r="I510" s="21"/>
      <c r="J510" s="21"/>
      <c r="K510" s="21"/>
      <c r="L510" s="21"/>
      <c r="M510" s="21"/>
      <c r="N510" s="21"/>
      <c r="O510" s="21"/>
      <c r="P510" s="21"/>
      <c r="Q510" s="21"/>
      <c r="R510" s="21"/>
      <c r="S510" s="21"/>
      <c r="T510" s="21"/>
      <c r="U510" s="21"/>
      <c r="V510" s="21"/>
      <c r="W510" s="24"/>
      <c r="X510" s="24"/>
      <c r="Y510" s="24"/>
      <c r="Z510" s="24"/>
      <c r="AA510" s="24"/>
      <c r="AB510" s="24"/>
      <c r="AC510" s="24"/>
      <c r="AD510" s="24"/>
    </row>
    <row r="511" spans="1:30" ht="13.2">
      <c r="A511" s="55"/>
      <c r="B511" s="20"/>
      <c r="C511" s="21"/>
      <c r="D511" s="21"/>
      <c r="E511" s="21"/>
      <c r="F511" s="21"/>
      <c r="G511" s="21"/>
      <c r="H511" s="21"/>
      <c r="I511" s="21"/>
      <c r="J511" s="21"/>
      <c r="K511" s="21"/>
      <c r="L511" s="21"/>
      <c r="M511" s="21"/>
      <c r="N511" s="21"/>
      <c r="O511" s="21"/>
      <c r="P511" s="21"/>
      <c r="Q511" s="21"/>
      <c r="R511" s="21"/>
      <c r="S511" s="21"/>
      <c r="T511" s="21"/>
      <c r="U511" s="21"/>
      <c r="V511" s="21"/>
      <c r="W511" s="24"/>
      <c r="X511" s="24"/>
      <c r="Y511" s="24"/>
      <c r="Z511" s="24"/>
      <c r="AA511" s="24"/>
      <c r="AB511" s="24"/>
      <c r="AC511" s="24"/>
      <c r="AD511" s="24"/>
    </row>
    <row r="512" spans="1:30" ht="13.2">
      <c r="A512" s="55"/>
      <c r="B512" s="20"/>
      <c r="C512" s="21"/>
      <c r="D512" s="21"/>
      <c r="E512" s="21"/>
      <c r="F512" s="21"/>
      <c r="G512" s="21"/>
      <c r="H512" s="21"/>
      <c r="I512" s="21"/>
      <c r="J512" s="21"/>
      <c r="K512" s="21"/>
      <c r="L512" s="21"/>
      <c r="M512" s="21"/>
      <c r="N512" s="21"/>
      <c r="O512" s="21"/>
      <c r="P512" s="21"/>
      <c r="Q512" s="21"/>
      <c r="R512" s="21"/>
      <c r="S512" s="21"/>
      <c r="T512" s="21"/>
      <c r="U512" s="21"/>
      <c r="V512" s="21"/>
      <c r="W512" s="24"/>
      <c r="X512" s="24"/>
      <c r="Y512" s="24"/>
      <c r="Z512" s="24"/>
      <c r="AA512" s="24"/>
      <c r="AB512" s="24"/>
      <c r="AC512" s="24"/>
      <c r="AD512" s="24"/>
    </row>
    <row r="513" spans="1:30" ht="13.2">
      <c r="A513" s="55"/>
      <c r="B513" s="20"/>
      <c r="C513" s="21"/>
      <c r="D513" s="21"/>
      <c r="E513" s="21"/>
      <c r="F513" s="21"/>
      <c r="G513" s="21"/>
      <c r="H513" s="21"/>
      <c r="I513" s="21"/>
      <c r="J513" s="21"/>
      <c r="K513" s="21"/>
      <c r="L513" s="21"/>
      <c r="M513" s="21"/>
      <c r="N513" s="21"/>
      <c r="O513" s="21"/>
      <c r="P513" s="21"/>
      <c r="Q513" s="21"/>
      <c r="R513" s="21"/>
      <c r="S513" s="21"/>
      <c r="T513" s="21"/>
      <c r="U513" s="21"/>
      <c r="V513" s="21"/>
      <c r="W513" s="24"/>
      <c r="X513" s="24"/>
      <c r="Y513" s="24"/>
      <c r="Z513" s="24"/>
      <c r="AA513" s="24"/>
      <c r="AB513" s="24"/>
      <c r="AC513" s="24"/>
      <c r="AD513" s="24"/>
    </row>
    <row r="514" spans="1:30" ht="13.2">
      <c r="A514" s="55"/>
      <c r="B514" s="20"/>
      <c r="C514" s="21"/>
      <c r="D514" s="21"/>
      <c r="E514" s="21"/>
      <c r="F514" s="21"/>
      <c r="G514" s="21"/>
      <c r="H514" s="21"/>
      <c r="I514" s="21"/>
      <c r="J514" s="21"/>
      <c r="K514" s="21"/>
      <c r="L514" s="21"/>
      <c r="M514" s="21"/>
      <c r="N514" s="21"/>
      <c r="O514" s="21"/>
      <c r="P514" s="21"/>
      <c r="Q514" s="21"/>
      <c r="R514" s="21"/>
      <c r="S514" s="21"/>
      <c r="T514" s="21"/>
      <c r="U514" s="21"/>
      <c r="V514" s="21"/>
      <c r="W514" s="24"/>
      <c r="X514" s="24"/>
      <c r="Y514" s="24"/>
      <c r="Z514" s="24"/>
      <c r="AA514" s="24"/>
      <c r="AB514" s="24"/>
      <c r="AC514" s="24"/>
      <c r="AD514" s="24"/>
    </row>
    <row r="515" spans="1:30" ht="13.2">
      <c r="A515" s="55"/>
      <c r="B515" s="20"/>
      <c r="C515" s="21"/>
      <c r="D515" s="21"/>
      <c r="E515" s="21"/>
      <c r="F515" s="21"/>
      <c r="G515" s="21"/>
      <c r="H515" s="21"/>
      <c r="I515" s="21"/>
      <c r="J515" s="21"/>
      <c r="K515" s="21"/>
      <c r="L515" s="21"/>
      <c r="M515" s="21"/>
      <c r="N515" s="21"/>
      <c r="O515" s="21"/>
      <c r="P515" s="21"/>
      <c r="Q515" s="21"/>
      <c r="R515" s="21"/>
      <c r="S515" s="21"/>
      <c r="T515" s="21"/>
      <c r="U515" s="21"/>
      <c r="V515" s="21"/>
      <c r="W515" s="24"/>
      <c r="X515" s="24"/>
      <c r="Y515" s="24"/>
      <c r="Z515" s="24"/>
      <c r="AA515" s="24"/>
      <c r="AB515" s="24"/>
      <c r="AC515" s="24"/>
      <c r="AD515" s="24"/>
    </row>
    <row r="516" spans="1:30" ht="13.2">
      <c r="A516" s="55"/>
      <c r="B516" s="20"/>
      <c r="C516" s="21"/>
      <c r="D516" s="21"/>
      <c r="E516" s="21"/>
      <c r="F516" s="21"/>
      <c r="G516" s="21"/>
      <c r="H516" s="21"/>
      <c r="I516" s="21"/>
      <c r="J516" s="21"/>
      <c r="K516" s="21"/>
      <c r="L516" s="21"/>
      <c r="M516" s="21"/>
      <c r="N516" s="21"/>
      <c r="O516" s="21"/>
      <c r="P516" s="21"/>
      <c r="Q516" s="21"/>
      <c r="R516" s="21"/>
      <c r="S516" s="21"/>
      <c r="T516" s="21"/>
      <c r="U516" s="21"/>
      <c r="V516" s="21"/>
      <c r="W516" s="24"/>
      <c r="X516" s="24"/>
      <c r="Y516" s="24"/>
      <c r="Z516" s="24"/>
      <c r="AA516" s="24"/>
      <c r="AB516" s="24"/>
      <c r="AC516" s="24"/>
      <c r="AD516" s="24"/>
    </row>
    <row r="517" spans="1:30" ht="13.2">
      <c r="A517" s="55"/>
      <c r="B517" s="20"/>
      <c r="C517" s="21"/>
      <c r="D517" s="21"/>
      <c r="E517" s="21"/>
      <c r="F517" s="21"/>
      <c r="G517" s="21"/>
      <c r="H517" s="21"/>
      <c r="I517" s="21"/>
      <c r="J517" s="21"/>
      <c r="K517" s="21"/>
      <c r="L517" s="21"/>
      <c r="M517" s="21"/>
      <c r="N517" s="21"/>
      <c r="O517" s="21"/>
      <c r="P517" s="21"/>
      <c r="Q517" s="21"/>
      <c r="R517" s="21"/>
      <c r="S517" s="21"/>
      <c r="T517" s="21"/>
      <c r="U517" s="21"/>
      <c r="V517" s="21"/>
      <c r="W517" s="24"/>
      <c r="X517" s="24"/>
      <c r="Y517" s="24"/>
      <c r="Z517" s="24"/>
      <c r="AA517" s="24"/>
      <c r="AB517" s="24"/>
      <c r="AC517" s="24"/>
      <c r="AD517" s="24"/>
    </row>
    <row r="518" spans="1:30" ht="13.2">
      <c r="A518" s="55"/>
      <c r="B518" s="20"/>
      <c r="C518" s="21"/>
      <c r="D518" s="21"/>
      <c r="E518" s="21"/>
      <c r="F518" s="21"/>
      <c r="G518" s="21"/>
      <c r="H518" s="21"/>
      <c r="I518" s="21"/>
      <c r="J518" s="21"/>
      <c r="K518" s="21"/>
      <c r="L518" s="21"/>
      <c r="M518" s="21"/>
      <c r="N518" s="21"/>
      <c r="O518" s="21"/>
      <c r="P518" s="21"/>
      <c r="Q518" s="21"/>
      <c r="R518" s="21"/>
      <c r="S518" s="21"/>
      <c r="T518" s="21"/>
      <c r="U518" s="21"/>
      <c r="V518" s="21"/>
      <c r="W518" s="24"/>
      <c r="X518" s="24"/>
      <c r="Y518" s="24"/>
      <c r="Z518" s="24"/>
      <c r="AA518" s="24"/>
      <c r="AB518" s="24"/>
      <c r="AC518" s="24"/>
      <c r="AD518" s="24"/>
    </row>
    <row r="519" spans="1:30" ht="13.2">
      <c r="A519" s="55"/>
      <c r="B519" s="20"/>
      <c r="C519" s="21"/>
      <c r="D519" s="21"/>
      <c r="E519" s="21"/>
      <c r="F519" s="21"/>
      <c r="G519" s="21"/>
      <c r="H519" s="21"/>
      <c r="I519" s="21"/>
      <c r="J519" s="21"/>
      <c r="K519" s="21"/>
      <c r="L519" s="21"/>
      <c r="M519" s="21"/>
      <c r="N519" s="21"/>
      <c r="O519" s="21"/>
      <c r="P519" s="21"/>
      <c r="Q519" s="21"/>
      <c r="R519" s="21"/>
      <c r="S519" s="21"/>
      <c r="T519" s="21"/>
      <c r="U519" s="21"/>
      <c r="V519" s="21"/>
      <c r="W519" s="24"/>
      <c r="X519" s="24"/>
      <c r="Y519" s="24"/>
      <c r="Z519" s="24"/>
      <c r="AA519" s="24"/>
      <c r="AB519" s="24"/>
      <c r="AC519" s="24"/>
      <c r="AD519" s="24"/>
    </row>
    <row r="520" spans="1:30" ht="13.2">
      <c r="A520" s="55"/>
      <c r="B520" s="20"/>
      <c r="C520" s="21"/>
      <c r="D520" s="21"/>
      <c r="E520" s="21"/>
      <c r="F520" s="21"/>
      <c r="G520" s="21"/>
      <c r="H520" s="21"/>
      <c r="I520" s="21"/>
      <c r="J520" s="21"/>
      <c r="K520" s="21"/>
      <c r="L520" s="21"/>
      <c r="M520" s="21"/>
      <c r="N520" s="21"/>
      <c r="O520" s="21"/>
      <c r="P520" s="21"/>
      <c r="Q520" s="21"/>
      <c r="R520" s="21"/>
      <c r="S520" s="21"/>
      <c r="T520" s="21"/>
      <c r="U520" s="21"/>
      <c r="V520" s="21"/>
      <c r="W520" s="24"/>
      <c r="X520" s="24"/>
      <c r="Y520" s="24"/>
      <c r="Z520" s="24"/>
      <c r="AA520" s="24"/>
      <c r="AB520" s="24"/>
      <c r="AC520" s="24"/>
      <c r="AD520" s="24"/>
    </row>
    <row r="521" spans="1:30" ht="13.2">
      <c r="A521" s="55"/>
      <c r="B521" s="20"/>
      <c r="C521" s="21"/>
      <c r="D521" s="21"/>
      <c r="E521" s="21"/>
      <c r="F521" s="21"/>
      <c r="G521" s="21"/>
      <c r="H521" s="21"/>
      <c r="I521" s="21"/>
      <c r="J521" s="21"/>
      <c r="K521" s="21"/>
      <c r="L521" s="21"/>
      <c r="M521" s="21"/>
      <c r="N521" s="21"/>
      <c r="O521" s="21"/>
      <c r="P521" s="21"/>
      <c r="Q521" s="21"/>
      <c r="R521" s="21"/>
      <c r="S521" s="21"/>
      <c r="T521" s="21"/>
      <c r="U521" s="21"/>
      <c r="V521" s="21"/>
      <c r="W521" s="24"/>
      <c r="X521" s="24"/>
      <c r="Y521" s="24"/>
      <c r="Z521" s="24"/>
      <c r="AA521" s="24"/>
      <c r="AB521" s="24"/>
      <c r="AC521" s="24"/>
      <c r="AD521" s="24"/>
    </row>
    <row r="522" spans="1:30" ht="13.2">
      <c r="A522" s="55"/>
      <c r="B522" s="20"/>
      <c r="C522" s="21"/>
      <c r="D522" s="21"/>
      <c r="E522" s="21"/>
      <c r="F522" s="21"/>
      <c r="G522" s="21"/>
      <c r="H522" s="21"/>
      <c r="I522" s="21"/>
      <c r="J522" s="21"/>
      <c r="K522" s="21"/>
      <c r="L522" s="21"/>
      <c r="M522" s="21"/>
      <c r="N522" s="21"/>
      <c r="O522" s="21"/>
      <c r="P522" s="21"/>
      <c r="Q522" s="21"/>
      <c r="R522" s="21"/>
      <c r="S522" s="21"/>
      <c r="T522" s="21"/>
      <c r="U522" s="21"/>
      <c r="V522" s="21"/>
      <c r="W522" s="24"/>
      <c r="X522" s="24"/>
      <c r="Y522" s="24"/>
      <c r="Z522" s="24"/>
      <c r="AA522" s="24"/>
      <c r="AB522" s="24"/>
      <c r="AC522" s="24"/>
      <c r="AD522" s="24"/>
    </row>
    <row r="523" spans="1:30" ht="13.2">
      <c r="A523" s="55"/>
      <c r="B523" s="20"/>
      <c r="C523" s="21"/>
      <c r="D523" s="21"/>
      <c r="E523" s="21"/>
      <c r="F523" s="21"/>
      <c r="G523" s="21"/>
      <c r="H523" s="21"/>
      <c r="I523" s="21"/>
      <c r="J523" s="21"/>
      <c r="K523" s="21"/>
      <c r="L523" s="21"/>
      <c r="M523" s="21"/>
      <c r="N523" s="21"/>
      <c r="O523" s="21"/>
      <c r="P523" s="21"/>
      <c r="Q523" s="21"/>
      <c r="R523" s="21"/>
      <c r="S523" s="21"/>
      <c r="T523" s="21"/>
      <c r="U523" s="21"/>
      <c r="V523" s="21"/>
      <c r="W523" s="24"/>
      <c r="X523" s="24"/>
      <c r="Y523" s="24"/>
      <c r="Z523" s="24"/>
      <c r="AA523" s="24"/>
      <c r="AB523" s="24"/>
      <c r="AC523" s="24"/>
      <c r="AD523" s="24"/>
    </row>
    <row r="524" spans="1:30" ht="13.2">
      <c r="A524" s="55"/>
      <c r="B524" s="20"/>
      <c r="C524" s="21"/>
      <c r="D524" s="21"/>
      <c r="E524" s="21"/>
      <c r="F524" s="21"/>
      <c r="G524" s="21"/>
      <c r="H524" s="21"/>
      <c r="I524" s="21"/>
      <c r="J524" s="21"/>
      <c r="K524" s="21"/>
      <c r="L524" s="21"/>
      <c r="M524" s="21"/>
      <c r="N524" s="21"/>
      <c r="O524" s="21"/>
      <c r="P524" s="21"/>
      <c r="Q524" s="21"/>
      <c r="R524" s="21"/>
      <c r="S524" s="21"/>
      <c r="T524" s="21"/>
      <c r="U524" s="21"/>
      <c r="V524" s="21"/>
      <c r="W524" s="24"/>
      <c r="X524" s="24"/>
      <c r="Y524" s="24"/>
      <c r="Z524" s="24"/>
      <c r="AA524" s="24"/>
      <c r="AB524" s="24"/>
      <c r="AC524" s="24"/>
      <c r="AD524" s="24"/>
    </row>
    <row r="525" spans="1:30" ht="13.2">
      <c r="A525" s="55"/>
      <c r="B525" s="20"/>
      <c r="C525" s="21"/>
      <c r="D525" s="21"/>
      <c r="E525" s="21"/>
      <c r="F525" s="21"/>
      <c r="G525" s="21"/>
      <c r="H525" s="21"/>
      <c r="I525" s="21"/>
      <c r="J525" s="21"/>
      <c r="K525" s="21"/>
      <c r="L525" s="21"/>
      <c r="M525" s="21"/>
      <c r="N525" s="21"/>
      <c r="O525" s="21"/>
      <c r="P525" s="21"/>
      <c r="Q525" s="21"/>
      <c r="R525" s="21"/>
      <c r="S525" s="21"/>
      <c r="T525" s="21"/>
      <c r="U525" s="21"/>
      <c r="V525" s="21"/>
      <c r="W525" s="24"/>
      <c r="X525" s="24"/>
      <c r="Y525" s="24"/>
      <c r="Z525" s="24"/>
      <c r="AA525" s="24"/>
      <c r="AB525" s="24"/>
      <c r="AC525" s="24"/>
      <c r="AD525" s="24"/>
    </row>
    <row r="526" spans="1:30" ht="13.2">
      <c r="A526" s="55"/>
      <c r="B526" s="20"/>
      <c r="C526" s="21"/>
      <c r="D526" s="21"/>
      <c r="E526" s="21"/>
      <c r="F526" s="21"/>
      <c r="G526" s="21"/>
      <c r="H526" s="21"/>
      <c r="I526" s="21"/>
      <c r="J526" s="21"/>
      <c r="K526" s="21"/>
      <c r="L526" s="21"/>
      <c r="M526" s="21"/>
      <c r="N526" s="21"/>
      <c r="O526" s="21"/>
      <c r="P526" s="21"/>
      <c r="Q526" s="21"/>
      <c r="R526" s="21"/>
      <c r="S526" s="21"/>
      <c r="T526" s="21"/>
      <c r="U526" s="21"/>
      <c r="V526" s="21"/>
      <c r="W526" s="24"/>
      <c r="X526" s="24"/>
      <c r="Y526" s="24"/>
      <c r="Z526" s="24"/>
      <c r="AA526" s="24"/>
      <c r="AB526" s="24"/>
      <c r="AC526" s="24"/>
      <c r="AD526" s="24"/>
    </row>
    <row r="527" spans="1:30" ht="13.2">
      <c r="A527" s="55"/>
      <c r="B527" s="20"/>
      <c r="C527" s="21"/>
      <c r="D527" s="21"/>
      <c r="E527" s="21"/>
      <c r="F527" s="21"/>
      <c r="G527" s="21"/>
      <c r="H527" s="21"/>
      <c r="I527" s="21"/>
      <c r="J527" s="21"/>
      <c r="K527" s="21"/>
      <c r="L527" s="21"/>
      <c r="M527" s="21"/>
      <c r="N527" s="21"/>
      <c r="O527" s="21"/>
      <c r="P527" s="21"/>
      <c r="Q527" s="21"/>
      <c r="R527" s="21"/>
      <c r="S527" s="21"/>
      <c r="T527" s="21"/>
      <c r="U527" s="21"/>
      <c r="V527" s="21"/>
      <c r="W527" s="24"/>
      <c r="X527" s="24"/>
      <c r="Y527" s="24"/>
      <c r="Z527" s="24"/>
      <c r="AA527" s="24"/>
      <c r="AB527" s="24"/>
      <c r="AC527" s="24"/>
      <c r="AD527" s="24"/>
    </row>
    <row r="528" spans="1:30" ht="13.2">
      <c r="A528" s="55"/>
      <c r="B528" s="20"/>
      <c r="C528" s="21"/>
      <c r="D528" s="21"/>
      <c r="E528" s="21"/>
      <c r="F528" s="21"/>
      <c r="G528" s="21"/>
      <c r="H528" s="21"/>
      <c r="I528" s="21"/>
      <c r="J528" s="21"/>
      <c r="K528" s="21"/>
      <c r="L528" s="21"/>
      <c r="M528" s="21"/>
      <c r="N528" s="21"/>
      <c r="O528" s="21"/>
      <c r="P528" s="21"/>
      <c r="Q528" s="21"/>
      <c r="R528" s="21"/>
      <c r="S528" s="21"/>
      <c r="T528" s="21"/>
      <c r="U528" s="21"/>
      <c r="V528" s="21"/>
      <c r="W528" s="24"/>
      <c r="X528" s="24"/>
      <c r="Y528" s="24"/>
      <c r="Z528" s="24"/>
      <c r="AA528" s="24"/>
      <c r="AB528" s="24"/>
      <c r="AC528" s="24"/>
      <c r="AD528" s="24"/>
    </row>
    <row r="529" spans="1:30" ht="13.2">
      <c r="A529" s="55"/>
      <c r="B529" s="20"/>
      <c r="C529" s="21"/>
      <c r="D529" s="21"/>
      <c r="E529" s="21"/>
      <c r="F529" s="21"/>
      <c r="G529" s="21"/>
      <c r="H529" s="21"/>
      <c r="I529" s="21"/>
      <c r="J529" s="21"/>
      <c r="K529" s="21"/>
      <c r="L529" s="21"/>
      <c r="M529" s="21"/>
      <c r="N529" s="21"/>
      <c r="O529" s="21"/>
      <c r="P529" s="21"/>
      <c r="Q529" s="21"/>
      <c r="R529" s="21"/>
      <c r="S529" s="21"/>
      <c r="T529" s="21"/>
      <c r="U529" s="21"/>
      <c r="V529" s="21"/>
      <c r="W529" s="24"/>
      <c r="X529" s="24"/>
      <c r="Y529" s="24"/>
      <c r="Z529" s="24"/>
      <c r="AA529" s="24"/>
      <c r="AB529" s="24"/>
      <c r="AC529" s="24"/>
      <c r="AD529" s="24"/>
    </row>
    <row r="530" spans="1:30" ht="13.2">
      <c r="A530" s="55"/>
      <c r="B530" s="20"/>
      <c r="C530" s="21"/>
      <c r="D530" s="21"/>
      <c r="E530" s="21"/>
      <c r="F530" s="21"/>
      <c r="G530" s="21"/>
      <c r="H530" s="21"/>
      <c r="I530" s="21"/>
      <c r="J530" s="21"/>
      <c r="K530" s="21"/>
      <c r="L530" s="21"/>
      <c r="M530" s="21"/>
      <c r="N530" s="21"/>
      <c r="O530" s="21"/>
      <c r="P530" s="21"/>
      <c r="Q530" s="21"/>
      <c r="R530" s="21"/>
      <c r="S530" s="21"/>
      <c r="T530" s="21"/>
      <c r="U530" s="21"/>
      <c r="V530" s="21"/>
      <c r="W530" s="24"/>
      <c r="X530" s="24"/>
      <c r="Y530" s="24"/>
      <c r="Z530" s="24"/>
      <c r="AA530" s="24"/>
      <c r="AB530" s="24"/>
      <c r="AC530" s="24"/>
      <c r="AD530" s="24"/>
    </row>
    <row r="531" spans="1:30" ht="13.2">
      <c r="A531" s="55"/>
      <c r="B531" s="20"/>
      <c r="C531" s="21"/>
      <c r="D531" s="21"/>
      <c r="E531" s="21"/>
      <c r="F531" s="21"/>
      <c r="G531" s="21"/>
      <c r="H531" s="21"/>
      <c r="I531" s="21"/>
      <c r="J531" s="21"/>
      <c r="K531" s="21"/>
      <c r="L531" s="21"/>
      <c r="M531" s="21"/>
      <c r="N531" s="21"/>
      <c r="O531" s="21"/>
      <c r="P531" s="21"/>
      <c r="Q531" s="21"/>
      <c r="R531" s="21"/>
      <c r="S531" s="21"/>
      <c r="T531" s="21"/>
      <c r="U531" s="21"/>
      <c r="V531" s="21"/>
      <c r="W531" s="24"/>
      <c r="X531" s="24"/>
      <c r="Y531" s="24"/>
      <c r="Z531" s="24"/>
      <c r="AA531" s="24"/>
      <c r="AB531" s="24"/>
      <c r="AC531" s="24"/>
      <c r="AD531" s="24"/>
    </row>
    <row r="532" spans="1:30" ht="13.2">
      <c r="A532" s="55"/>
      <c r="B532" s="20"/>
      <c r="C532" s="21"/>
      <c r="D532" s="21"/>
      <c r="E532" s="21"/>
      <c r="F532" s="21"/>
      <c r="G532" s="21"/>
      <c r="H532" s="21"/>
      <c r="I532" s="21"/>
      <c r="J532" s="21"/>
      <c r="K532" s="21"/>
      <c r="L532" s="21"/>
      <c r="M532" s="21"/>
      <c r="N532" s="21"/>
      <c r="O532" s="21"/>
      <c r="P532" s="21"/>
      <c r="Q532" s="21"/>
      <c r="R532" s="21"/>
      <c r="S532" s="21"/>
      <c r="T532" s="21"/>
      <c r="U532" s="21"/>
      <c r="V532" s="21"/>
      <c r="W532" s="24"/>
      <c r="X532" s="24"/>
      <c r="Y532" s="24"/>
      <c r="Z532" s="24"/>
      <c r="AA532" s="24"/>
      <c r="AB532" s="24"/>
      <c r="AC532" s="24"/>
      <c r="AD532" s="24"/>
    </row>
    <row r="533" spans="1:30" ht="13.2">
      <c r="A533" s="55"/>
      <c r="B533" s="20"/>
      <c r="C533" s="21"/>
      <c r="D533" s="21"/>
      <c r="E533" s="21"/>
      <c r="F533" s="21"/>
      <c r="G533" s="21"/>
      <c r="H533" s="21"/>
      <c r="I533" s="21"/>
      <c r="J533" s="21"/>
      <c r="K533" s="21"/>
      <c r="L533" s="21"/>
      <c r="M533" s="21"/>
      <c r="N533" s="21"/>
      <c r="O533" s="21"/>
      <c r="P533" s="21"/>
      <c r="Q533" s="21"/>
      <c r="R533" s="21"/>
      <c r="S533" s="21"/>
      <c r="T533" s="21"/>
      <c r="U533" s="21"/>
      <c r="V533" s="21"/>
      <c r="W533" s="24"/>
      <c r="X533" s="24"/>
      <c r="Y533" s="24"/>
      <c r="Z533" s="24"/>
      <c r="AA533" s="24"/>
      <c r="AB533" s="24"/>
      <c r="AC533" s="24"/>
      <c r="AD533" s="24"/>
    </row>
    <row r="534" spans="1:30" ht="13.2">
      <c r="A534" s="55"/>
      <c r="B534" s="20"/>
      <c r="C534" s="21"/>
      <c r="D534" s="21"/>
      <c r="E534" s="21"/>
      <c r="F534" s="21"/>
      <c r="G534" s="21"/>
      <c r="H534" s="21"/>
      <c r="I534" s="21"/>
      <c r="J534" s="21"/>
      <c r="K534" s="21"/>
      <c r="L534" s="21"/>
      <c r="M534" s="21"/>
      <c r="N534" s="21"/>
      <c r="O534" s="21"/>
      <c r="P534" s="21"/>
      <c r="Q534" s="21"/>
      <c r="R534" s="21"/>
      <c r="S534" s="21"/>
      <c r="T534" s="21"/>
      <c r="U534" s="21"/>
      <c r="V534" s="21"/>
      <c r="W534" s="24"/>
      <c r="X534" s="24"/>
      <c r="Y534" s="24"/>
      <c r="Z534" s="24"/>
      <c r="AA534" s="24"/>
      <c r="AB534" s="24"/>
      <c r="AC534" s="24"/>
      <c r="AD534" s="24"/>
    </row>
    <row r="535" spans="1:30" ht="13.2">
      <c r="A535" s="55"/>
      <c r="B535" s="20"/>
      <c r="C535" s="21"/>
      <c r="D535" s="21"/>
      <c r="E535" s="21"/>
      <c r="F535" s="21"/>
      <c r="G535" s="21"/>
      <c r="H535" s="21"/>
      <c r="I535" s="21"/>
      <c r="J535" s="21"/>
      <c r="K535" s="21"/>
      <c r="L535" s="21"/>
      <c r="M535" s="21"/>
      <c r="N535" s="21"/>
      <c r="O535" s="21"/>
      <c r="P535" s="21"/>
      <c r="Q535" s="21"/>
      <c r="R535" s="21"/>
      <c r="S535" s="21"/>
      <c r="T535" s="21"/>
      <c r="U535" s="21"/>
      <c r="V535" s="21"/>
      <c r="W535" s="24"/>
      <c r="X535" s="24"/>
      <c r="Y535" s="24"/>
      <c r="Z535" s="24"/>
      <c r="AA535" s="24"/>
      <c r="AB535" s="24"/>
      <c r="AC535" s="24"/>
      <c r="AD535" s="24"/>
    </row>
    <row r="536" spans="1:30" ht="13.2">
      <c r="A536" s="55"/>
      <c r="B536" s="20"/>
      <c r="C536" s="21"/>
      <c r="D536" s="21"/>
      <c r="E536" s="21"/>
      <c r="F536" s="21"/>
      <c r="G536" s="21"/>
      <c r="H536" s="21"/>
      <c r="I536" s="21"/>
      <c r="J536" s="21"/>
      <c r="K536" s="21"/>
      <c r="L536" s="21"/>
      <c r="M536" s="21"/>
      <c r="N536" s="21"/>
      <c r="O536" s="21"/>
      <c r="P536" s="21"/>
      <c r="Q536" s="21"/>
      <c r="R536" s="21"/>
      <c r="S536" s="21"/>
      <c r="T536" s="21"/>
      <c r="U536" s="21"/>
      <c r="V536" s="21"/>
      <c r="W536" s="24"/>
      <c r="X536" s="24"/>
      <c r="Y536" s="24"/>
      <c r="Z536" s="24"/>
      <c r="AA536" s="24"/>
      <c r="AB536" s="24"/>
      <c r="AC536" s="24"/>
      <c r="AD536" s="24"/>
    </row>
    <row r="537" spans="1:30" ht="13.2">
      <c r="A537" s="55"/>
      <c r="B537" s="20"/>
      <c r="C537" s="21"/>
      <c r="D537" s="21"/>
      <c r="E537" s="21"/>
      <c r="F537" s="21"/>
      <c r="G537" s="21"/>
      <c r="H537" s="21"/>
      <c r="I537" s="21"/>
      <c r="J537" s="21"/>
      <c r="K537" s="21"/>
      <c r="L537" s="21"/>
      <c r="M537" s="21"/>
      <c r="N537" s="21"/>
      <c r="O537" s="21"/>
      <c r="P537" s="21"/>
      <c r="Q537" s="21"/>
      <c r="R537" s="21"/>
      <c r="S537" s="21"/>
      <c r="T537" s="21"/>
      <c r="U537" s="21"/>
      <c r="V537" s="21"/>
      <c r="W537" s="24"/>
      <c r="X537" s="24"/>
      <c r="Y537" s="24"/>
      <c r="Z537" s="24"/>
      <c r="AA537" s="24"/>
      <c r="AB537" s="24"/>
      <c r="AC537" s="24"/>
      <c r="AD537" s="24"/>
    </row>
    <row r="538" spans="1:30" ht="13.2">
      <c r="A538" s="55"/>
      <c r="B538" s="20"/>
      <c r="C538" s="21"/>
      <c r="D538" s="21"/>
      <c r="E538" s="21"/>
      <c r="F538" s="21"/>
      <c r="G538" s="21"/>
      <c r="H538" s="21"/>
      <c r="I538" s="21"/>
      <c r="J538" s="21"/>
      <c r="K538" s="21"/>
      <c r="L538" s="21"/>
      <c r="M538" s="21"/>
      <c r="N538" s="21"/>
      <c r="O538" s="21"/>
      <c r="P538" s="21"/>
      <c r="Q538" s="21"/>
      <c r="R538" s="21"/>
      <c r="S538" s="21"/>
      <c r="T538" s="21"/>
      <c r="U538" s="21"/>
      <c r="V538" s="21"/>
      <c r="W538" s="24"/>
      <c r="X538" s="24"/>
      <c r="Y538" s="24"/>
      <c r="Z538" s="24"/>
      <c r="AA538" s="24"/>
      <c r="AB538" s="24"/>
      <c r="AC538" s="24"/>
      <c r="AD538" s="24"/>
    </row>
    <row r="539" spans="1:30" ht="13.2">
      <c r="A539" s="55"/>
      <c r="B539" s="20"/>
      <c r="C539" s="21"/>
      <c r="D539" s="21"/>
      <c r="E539" s="21"/>
      <c r="F539" s="21"/>
      <c r="G539" s="21"/>
      <c r="H539" s="21"/>
      <c r="I539" s="21"/>
      <c r="J539" s="21"/>
      <c r="K539" s="21"/>
      <c r="L539" s="21"/>
      <c r="M539" s="21"/>
      <c r="N539" s="21"/>
      <c r="O539" s="21"/>
      <c r="P539" s="21"/>
      <c r="Q539" s="21"/>
      <c r="R539" s="21"/>
      <c r="S539" s="21"/>
      <c r="T539" s="21"/>
      <c r="U539" s="21"/>
      <c r="V539" s="21"/>
      <c r="W539" s="24"/>
      <c r="X539" s="24"/>
      <c r="Y539" s="24"/>
      <c r="Z539" s="24"/>
      <c r="AA539" s="24"/>
      <c r="AB539" s="24"/>
      <c r="AC539" s="24"/>
      <c r="AD539" s="24"/>
    </row>
    <row r="540" spans="1:30" ht="13.2">
      <c r="A540" s="55"/>
      <c r="B540" s="20"/>
      <c r="C540" s="21"/>
      <c r="D540" s="21"/>
      <c r="E540" s="21"/>
      <c r="F540" s="21"/>
      <c r="G540" s="21"/>
      <c r="H540" s="21"/>
      <c r="I540" s="21"/>
      <c r="J540" s="21"/>
      <c r="K540" s="21"/>
      <c r="L540" s="21"/>
      <c r="M540" s="21"/>
      <c r="N540" s="21"/>
      <c r="O540" s="21"/>
      <c r="P540" s="21"/>
      <c r="Q540" s="21"/>
      <c r="R540" s="21"/>
      <c r="S540" s="21"/>
      <c r="T540" s="21"/>
      <c r="U540" s="21"/>
      <c r="V540" s="21"/>
      <c r="W540" s="24"/>
      <c r="X540" s="24"/>
      <c r="Y540" s="24"/>
      <c r="Z540" s="24"/>
      <c r="AA540" s="24"/>
      <c r="AB540" s="24"/>
      <c r="AC540" s="24"/>
      <c r="AD540" s="24"/>
    </row>
    <row r="541" spans="1:30" ht="13.2">
      <c r="A541" s="55"/>
      <c r="B541" s="20"/>
      <c r="C541" s="21"/>
      <c r="D541" s="21"/>
      <c r="E541" s="21"/>
      <c r="F541" s="21"/>
      <c r="G541" s="21"/>
      <c r="H541" s="21"/>
      <c r="I541" s="21"/>
      <c r="J541" s="21"/>
      <c r="K541" s="21"/>
      <c r="L541" s="21"/>
      <c r="M541" s="21"/>
      <c r="N541" s="21"/>
      <c r="O541" s="21"/>
      <c r="P541" s="21"/>
      <c r="Q541" s="21"/>
      <c r="R541" s="21"/>
      <c r="S541" s="21"/>
      <c r="T541" s="21"/>
      <c r="U541" s="21"/>
      <c r="V541" s="21"/>
      <c r="W541" s="24"/>
      <c r="X541" s="24"/>
      <c r="Y541" s="24"/>
      <c r="Z541" s="24"/>
      <c r="AA541" s="24"/>
      <c r="AB541" s="24"/>
      <c r="AC541" s="24"/>
      <c r="AD541" s="24"/>
    </row>
    <row r="542" spans="1:30" ht="13.2">
      <c r="A542" s="55"/>
      <c r="B542" s="20"/>
      <c r="C542" s="21"/>
      <c r="D542" s="21"/>
      <c r="E542" s="21"/>
      <c r="F542" s="21"/>
      <c r="G542" s="21"/>
      <c r="H542" s="21"/>
      <c r="I542" s="21"/>
      <c r="J542" s="21"/>
      <c r="K542" s="21"/>
      <c r="L542" s="21"/>
      <c r="M542" s="21"/>
      <c r="N542" s="21"/>
      <c r="O542" s="21"/>
      <c r="P542" s="21"/>
      <c r="Q542" s="21"/>
      <c r="R542" s="21"/>
      <c r="S542" s="21"/>
      <c r="T542" s="21"/>
      <c r="U542" s="21"/>
      <c r="V542" s="21"/>
      <c r="W542" s="24"/>
      <c r="X542" s="24"/>
      <c r="Y542" s="24"/>
      <c r="Z542" s="24"/>
      <c r="AA542" s="24"/>
      <c r="AB542" s="24"/>
      <c r="AC542" s="24"/>
      <c r="AD542" s="24"/>
    </row>
    <row r="543" spans="1:30" ht="13.2">
      <c r="A543" s="55"/>
      <c r="B543" s="20"/>
      <c r="C543" s="21"/>
      <c r="D543" s="21"/>
      <c r="E543" s="21"/>
      <c r="F543" s="21"/>
      <c r="G543" s="21"/>
      <c r="H543" s="21"/>
      <c r="I543" s="21"/>
      <c r="J543" s="21"/>
      <c r="K543" s="21"/>
      <c r="L543" s="21"/>
      <c r="M543" s="21"/>
      <c r="N543" s="21"/>
      <c r="O543" s="21"/>
      <c r="P543" s="21"/>
      <c r="Q543" s="21"/>
      <c r="R543" s="21"/>
      <c r="S543" s="21"/>
      <c r="T543" s="21"/>
      <c r="U543" s="21"/>
      <c r="V543" s="21"/>
      <c r="W543" s="24"/>
      <c r="X543" s="24"/>
      <c r="Y543" s="24"/>
      <c r="Z543" s="24"/>
      <c r="AA543" s="24"/>
      <c r="AB543" s="24"/>
      <c r="AC543" s="24"/>
      <c r="AD543" s="24"/>
    </row>
    <row r="544" spans="1:30" ht="13.2">
      <c r="A544" s="55"/>
      <c r="B544" s="20"/>
      <c r="C544" s="21"/>
      <c r="D544" s="21"/>
      <c r="E544" s="21"/>
      <c r="F544" s="21"/>
      <c r="G544" s="21"/>
      <c r="H544" s="21"/>
      <c r="I544" s="21"/>
      <c r="J544" s="21"/>
      <c r="K544" s="21"/>
      <c r="L544" s="21"/>
      <c r="M544" s="21"/>
      <c r="N544" s="21"/>
      <c r="O544" s="21"/>
      <c r="P544" s="21"/>
      <c r="Q544" s="21"/>
      <c r="R544" s="21"/>
      <c r="S544" s="21"/>
      <c r="T544" s="21"/>
      <c r="U544" s="21"/>
      <c r="V544" s="21"/>
      <c r="W544" s="24"/>
      <c r="X544" s="24"/>
      <c r="Y544" s="24"/>
      <c r="Z544" s="24"/>
      <c r="AA544" s="24"/>
      <c r="AB544" s="24"/>
      <c r="AC544" s="24"/>
      <c r="AD544" s="24"/>
    </row>
    <row r="545" spans="1:30" ht="13.2">
      <c r="A545" s="55"/>
      <c r="B545" s="20"/>
      <c r="C545" s="21"/>
      <c r="D545" s="21"/>
      <c r="E545" s="21"/>
      <c r="F545" s="21"/>
      <c r="G545" s="21"/>
      <c r="H545" s="21"/>
      <c r="I545" s="21"/>
      <c r="J545" s="21"/>
      <c r="K545" s="21"/>
      <c r="L545" s="21"/>
      <c r="M545" s="21"/>
      <c r="N545" s="21"/>
      <c r="O545" s="21"/>
      <c r="P545" s="21"/>
      <c r="Q545" s="21"/>
      <c r="R545" s="21"/>
      <c r="S545" s="21"/>
      <c r="T545" s="21"/>
      <c r="U545" s="21"/>
      <c r="V545" s="21"/>
      <c r="W545" s="24"/>
      <c r="X545" s="24"/>
      <c r="Y545" s="24"/>
      <c r="Z545" s="24"/>
      <c r="AA545" s="24"/>
      <c r="AB545" s="24"/>
      <c r="AC545" s="24"/>
      <c r="AD545" s="24"/>
    </row>
    <row r="546" spans="1:30" ht="13.2">
      <c r="A546" s="55"/>
      <c r="B546" s="20"/>
      <c r="C546" s="21"/>
      <c r="D546" s="21"/>
      <c r="E546" s="21"/>
      <c r="F546" s="21"/>
      <c r="G546" s="21"/>
      <c r="H546" s="21"/>
      <c r="I546" s="21"/>
      <c r="J546" s="21"/>
      <c r="K546" s="21"/>
      <c r="L546" s="21"/>
      <c r="M546" s="21"/>
      <c r="N546" s="21"/>
      <c r="O546" s="21"/>
      <c r="P546" s="21"/>
      <c r="Q546" s="21"/>
      <c r="R546" s="21"/>
      <c r="S546" s="21"/>
      <c r="T546" s="21"/>
      <c r="U546" s="21"/>
      <c r="V546" s="21"/>
      <c r="W546" s="24"/>
      <c r="X546" s="24"/>
      <c r="Y546" s="24"/>
      <c r="Z546" s="24"/>
      <c r="AA546" s="24"/>
      <c r="AB546" s="24"/>
      <c r="AC546" s="24"/>
      <c r="AD546" s="24"/>
    </row>
    <row r="547" spans="1:30" ht="13.2">
      <c r="A547" s="55"/>
      <c r="B547" s="20"/>
      <c r="C547" s="21"/>
      <c r="D547" s="21"/>
      <c r="E547" s="21"/>
      <c r="F547" s="21"/>
      <c r="G547" s="21"/>
      <c r="H547" s="21"/>
      <c r="I547" s="21"/>
      <c r="J547" s="21"/>
      <c r="K547" s="21"/>
      <c r="L547" s="21"/>
      <c r="M547" s="21"/>
      <c r="N547" s="21"/>
      <c r="O547" s="21"/>
      <c r="P547" s="21"/>
      <c r="Q547" s="21"/>
      <c r="R547" s="21"/>
      <c r="S547" s="21"/>
      <c r="T547" s="21"/>
      <c r="U547" s="21"/>
      <c r="V547" s="21"/>
      <c r="W547" s="24"/>
      <c r="X547" s="24"/>
      <c r="Y547" s="24"/>
      <c r="Z547" s="24"/>
      <c r="AA547" s="24"/>
      <c r="AB547" s="24"/>
      <c r="AC547" s="24"/>
      <c r="AD547" s="24"/>
    </row>
    <row r="548" spans="1:30" ht="13.2">
      <c r="A548" s="55"/>
      <c r="B548" s="20"/>
      <c r="C548" s="21"/>
      <c r="D548" s="21"/>
      <c r="E548" s="21"/>
      <c r="F548" s="21"/>
      <c r="G548" s="21"/>
      <c r="H548" s="21"/>
      <c r="I548" s="21"/>
      <c r="J548" s="21"/>
      <c r="K548" s="21"/>
      <c r="L548" s="21"/>
      <c r="M548" s="21"/>
      <c r="N548" s="21"/>
      <c r="O548" s="21"/>
      <c r="P548" s="21"/>
      <c r="Q548" s="21"/>
      <c r="R548" s="21"/>
      <c r="S548" s="21"/>
      <c r="T548" s="21"/>
      <c r="U548" s="21"/>
      <c r="V548" s="21"/>
      <c r="W548" s="24"/>
      <c r="X548" s="24"/>
      <c r="Y548" s="24"/>
      <c r="Z548" s="24"/>
      <c r="AA548" s="24"/>
      <c r="AB548" s="24"/>
      <c r="AC548" s="24"/>
      <c r="AD548" s="24"/>
    </row>
    <row r="549" spans="1:30" ht="13.2">
      <c r="A549" s="55"/>
      <c r="B549" s="20"/>
      <c r="C549" s="21"/>
      <c r="D549" s="21"/>
      <c r="E549" s="21"/>
      <c r="F549" s="21"/>
      <c r="G549" s="21"/>
      <c r="H549" s="21"/>
      <c r="I549" s="21"/>
      <c r="J549" s="21"/>
      <c r="K549" s="21"/>
      <c r="L549" s="21"/>
      <c r="M549" s="21"/>
      <c r="N549" s="21"/>
      <c r="O549" s="21"/>
      <c r="P549" s="21"/>
      <c r="Q549" s="21"/>
      <c r="R549" s="21"/>
      <c r="S549" s="21"/>
      <c r="T549" s="21"/>
      <c r="U549" s="21"/>
      <c r="V549" s="21"/>
      <c r="W549" s="24"/>
      <c r="X549" s="24"/>
      <c r="Y549" s="24"/>
      <c r="Z549" s="24"/>
      <c r="AA549" s="24"/>
      <c r="AB549" s="24"/>
      <c r="AC549" s="24"/>
      <c r="AD549" s="24"/>
    </row>
    <row r="550" spans="1:30" ht="13.2">
      <c r="A550" s="55"/>
      <c r="B550" s="20"/>
      <c r="C550" s="21"/>
      <c r="D550" s="21"/>
      <c r="E550" s="21"/>
      <c r="F550" s="21"/>
      <c r="G550" s="21"/>
      <c r="H550" s="21"/>
      <c r="I550" s="21"/>
      <c r="J550" s="21"/>
      <c r="K550" s="21"/>
      <c r="L550" s="21"/>
      <c r="M550" s="21"/>
      <c r="N550" s="21"/>
      <c r="O550" s="21"/>
      <c r="P550" s="21"/>
      <c r="Q550" s="21"/>
      <c r="R550" s="21"/>
      <c r="S550" s="21"/>
      <c r="T550" s="21"/>
      <c r="U550" s="21"/>
      <c r="V550" s="21"/>
      <c r="W550" s="24"/>
      <c r="X550" s="24"/>
      <c r="Y550" s="24"/>
      <c r="Z550" s="24"/>
      <c r="AA550" s="24"/>
      <c r="AB550" s="24"/>
      <c r="AC550" s="24"/>
      <c r="AD550" s="24"/>
    </row>
    <row r="551" spans="1:30" ht="13.2">
      <c r="A551" s="55"/>
      <c r="B551" s="20"/>
      <c r="C551" s="21"/>
      <c r="D551" s="21"/>
      <c r="E551" s="21"/>
      <c r="F551" s="21"/>
      <c r="G551" s="21"/>
      <c r="H551" s="21"/>
      <c r="I551" s="21"/>
      <c r="J551" s="21"/>
      <c r="K551" s="21"/>
      <c r="L551" s="21"/>
      <c r="M551" s="21"/>
      <c r="N551" s="21"/>
      <c r="O551" s="21"/>
      <c r="P551" s="21"/>
      <c r="Q551" s="21"/>
      <c r="R551" s="21"/>
      <c r="S551" s="21"/>
      <c r="T551" s="21"/>
      <c r="U551" s="21"/>
      <c r="V551" s="21"/>
      <c r="W551" s="24"/>
      <c r="X551" s="24"/>
      <c r="Y551" s="24"/>
      <c r="Z551" s="24"/>
      <c r="AA551" s="24"/>
      <c r="AB551" s="24"/>
      <c r="AC551" s="24"/>
      <c r="AD551" s="24"/>
    </row>
    <row r="552" spans="1:30" ht="13.2">
      <c r="A552" s="55"/>
      <c r="B552" s="20"/>
      <c r="C552" s="21"/>
      <c r="D552" s="21"/>
      <c r="E552" s="21"/>
      <c r="F552" s="21"/>
      <c r="G552" s="21"/>
      <c r="H552" s="21"/>
      <c r="I552" s="21"/>
      <c r="J552" s="21"/>
      <c r="K552" s="21"/>
      <c r="L552" s="21"/>
      <c r="M552" s="21"/>
      <c r="N552" s="21"/>
      <c r="O552" s="21"/>
      <c r="P552" s="21"/>
      <c r="Q552" s="21"/>
      <c r="R552" s="21"/>
      <c r="S552" s="21"/>
      <c r="T552" s="21"/>
      <c r="U552" s="21"/>
      <c r="V552" s="21"/>
      <c r="W552" s="24"/>
      <c r="X552" s="24"/>
      <c r="Y552" s="24"/>
      <c r="Z552" s="24"/>
      <c r="AA552" s="24"/>
      <c r="AB552" s="24"/>
      <c r="AC552" s="24"/>
      <c r="AD552" s="24"/>
    </row>
    <row r="553" spans="1:30" ht="13.2">
      <c r="A553" s="55"/>
      <c r="B553" s="20"/>
      <c r="C553" s="21"/>
      <c r="D553" s="21"/>
      <c r="E553" s="21"/>
      <c r="F553" s="21"/>
      <c r="G553" s="21"/>
      <c r="H553" s="21"/>
      <c r="I553" s="21"/>
      <c r="J553" s="21"/>
      <c r="K553" s="21"/>
      <c r="L553" s="21"/>
      <c r="M553" s="21"/>
      <c r="N553" s="21"/>
      <c r="O553" s="21"/>
      <c r="P553" s="21"/>
      <c r="Q553" s="21"/>
      <c r="R553" s="21"/>
      <c r="S553" s="21"/>
      <c r="T553" s="21"/>
      <c r="U553" s="21"/>
      <c r="V553" s="21"/>
      <c r="W553" s="24"/>
      <c r="X553" s="24"/>
      <c r="Y553" s="24"/>
      <c r="Z553" s="24"/>
      <c r="AA553" s="24"/>
      <c r="AB553" s="24"/>
      <c r="AC553" s="24"/>
      <c r="AD553" s="24"/>
    </row>
    <row r="554" spans="1:30" ht="13.2">
      <c r="A554" s="55"/>
      <c r="B554" s="20"/>
      <c r="C554" s="21"/>
      <c r="D554" s="21"/>
      <c r="E554" s="21"/>
      <c r="F554" s="21"/>
      <c r="G554" s="21"/>
      <c r="H554" s="21"/>
      <c r="I554" s="21"/>
      <c r="J554" s="21"/>
      <c r="K554" s="21"/>
      <c r="L554" s="21"/>
      <c r="M554" s="21"/>
      <c r="N554" s="21"/>
      <c r="O554" s="21"/>
      <c r="P554" s="21"/>
      <c r="Q554" s="21"/>
      <c r="R554" s="21"/>
      <c r="S554" s="21"/>
      <c r="T554" s="21"/>
      <c r="U554" s="21"/>
      <c r="V554" s="21"/>
      <c r="W554" s="24"/>
      <c r="X554" s="24"/>
      <c r="Y554" s="24"/>
      <c r="Z554" s="24"/>
      <c r="AA554" s="24"/>
      <c r="AB554" s="24"/>
      <c r="AC554" s="24"/>
      <c r="AD554" s="24"/>
    </row>
    <row r="555" spans="1:30" ht="13.2">
      <c r="A555" s="55"/>
      <c r="B555" s="20"/>
      <c r="C555" s="21"/>
      <c r="D555" s="21"/>
      <c r="E555" s="21"/>
      <c r="F555" s="21"/>
      <c r="G555" s="21"/>
      <c r="H555" s="21"/>
      <c r="I555" s="21"/>
      <c r="J555" s="21"/>
      <c r="K555" s="21"/>
      <c r="L555" s="21"/>
      <c r="M555" s="21"/>
      <c r="N555" s="21"/>
      <c r="O555" s="21"/>
      <c r="P555" s="21"/>
      <c r="Q555" s="21"/>
      <c r="R555" s="21"/>
      <c r="S555" s="21"/>
      <c r="T555" s="21"/>
      <c r="U555" s="21"/>
      <c r="V555" s="21"/>
      <c r="W555" s="24"/>
      <c r="X555" s="24"/>
      <c r="Y555" s="24"/>
      <c r="Z555" s="24"/>
      <c r="AA555" s="24"/>
      <c r="AB555" s="24"/>
      <c r="AC555" s="24"/>
      <c r="AD555" s="24"/>
    </row>
    <row r="556" spans="1:30" ht="13.2">
      <c r="A556" s="55"/>
      <c r="B556" s="20"/>
      <c r="C556" s="21"/>
      <c r="D556" s="21"/>
      <c r="E556" s="21"/>
      <c r="F556" s="21"/>
      <c r="G556" s="21"/>
      <c r="H556" s="21"/>
      <c r="I556" s="21"/>
      <c r="J556" s="21"/>
      <c r="K556" s="21"/>
      <c r="L556" s="21"/>
      <c r="M556" s="21"/>
      <c r="N556" s="21"/>
      <c r="O556" s="21"/>
      <c r="P556" s="21"/>
      <c r="Q556" s="21"/>
      <c r="R556" s="21"/>
      <c r="S556" s="21"/>
      <c r="T556" s="21"/>
      <c r="U556" s="21"/>
      <c r="V556" s="21"/>
      <c r="W556" s="24"/>
      <c r="X556" s="24"/>
      <c r="Y556" s="24"/>
      <c r="Z556" s="24"/>
      <c r="AA556" s="24"/>
      <c r="AB556" s="24"/>
      <c r="AC556" s="24"/>
      <c r="AD556" s="24"/>
    </row>
    <row r="557" spans="1:30" ht="13.2">
      <c r="A557" s="55"/>
      <c r="B557" s="20"/>
      <c r="C557" s="21"/>
      <c r="D557" s="21"/>
      <c r="E557" s="21"/>
      <c r="F557" s="21"/>
      <c r="G557" s="21"/>
      <c r="H557" s="21"/>
      <c r="I557" s="21"/>
      <c r="J557" s="21"/>
      <c r="K557" s="21"/>
      <c r="L557" s="21"/>
      <c r="M557" s="21"/>
      <c r="N557" s="21"/>
      <c r="O557" s="21"/>
      <c r="P557" s="21"/>
      <c r="Q557" s="21"/>
      <c r="R557" s="21"/>
      <c r="S557" s="21"/>
      <c r="T557" s="21"/>
      <c r="U557" s="21"/>
      <c r="V557" s="21"/>
      <c r="W557" s="24"/>
      <c r="X557" s="24"/>
      <c r="Y557" s="24"/>
      <c r="Z557" s="24"/>
      <c r="AA557" s="24"/>
      <c r="AB557" s="24"/>
      <c r="AC557" s="24"/>
      <c r="AD557" s="24"/>
    </row>
    <row r="558" spans="1:30" ht="13.2">
      <c r="A558" s="55"/>
      <c r="B558" s="20"/>
      <c r="C558" s="21"/>
      <c r="D558" s="21"/>
      <c r="E558" s="21"/>
      <c r="F558" s="21"/>
      <c r="G558" s="21"/>
      <c r="H558" s="21"/>
      <c r="I558" s="21"/>
      <c r="J558" s="21"/>
      <c r="K558" s="21"/>
      <c r="L558" s="21"/>
      <c r="M558" s="21"/>
      <c r="N558" s="21"/>
      <c r="O558" s="21"/>
      <c r="P558" s="21"/>
      <c r="Q558" s="21"/>
      <c r="R558" s="21"/>
      <c r="S558" s="21"/>
      <c r="T558" s="21"/>
      <c r="U558" s="21"/>
      <c r="V558" s="21"/>
      <c r="W558" s="24"/>
      <c r="X558" s="24"/>
      <c r="Y558" s="24"/>
      <c r="Z558" s="24"/>
      <c r="AA558" s="24"/>
      <c r="AB558" s="24"/>
      <c r="AC558" s="24"/>
      <c r="AD558" s="24"/>
    </row>
    <row r="559" spans="1:30" ht="13.2">
      <c r="A559" s="55"/>
      <c r="B559" s="20"/>
      <c r="C559" s="21"/>
      <c r="D559" s="21"/>
      <c r="E559" s="21"/>
      <c r="F559" s="21"/>
      <c r="G559" s="21"/>
      <c r="H559" s="21"/>
      <c r="I559" s="21"/>
      <c r="J559" s="21"/>
      <c r="K559" s="21"/>
      <c r="L559" s="21"/>
      <c r="M559" s="21"/>
      <c r="N559" s="21"/>
      <c r="O559" s="21"/>
      <c r="P559" s="21"/>
      <c r="Q559" s="21"/>
      <c r="R559" s="21"/>
      <c r="S559" s="21"/>
      <c r="T559" s="21"/>
      <c r="U559" s="21"/>
      <c r="V559" s="21"/>
      <c r="W559" s="24"/>
      <c r="X559" s="24"/>
      <c r="Y559" s="24"/>
      <c r="Z559" s="24"/>
      <c r="AA559" s="24"/>
      <c r="AB559" s="24"/>
      <c r="AC559" s="24"/>
      <c r="AD559" s="24"/>
    </row>
    <row r="560" spans="1:30" ht="13.2">
      <c r="A560" s="55"/>
      <c r="B560" s="20"/>
      <c r="C560" s="21"/>
      <c r="D560" s="21"/>
      <c r="E560" s="21"/>
      <c r="F560" s="21"/>
      <c r="G560" s="21"/>
      <c r="H560" s="21"/>
      <c r="I560" s="21"/>
      <c r="J560" s="21"/>
      <c r="K560" s="21"/>
      <c r="L560" s="21"/>
      <c r="M560" s="21"/>
      <c r="N560" s="21"/>
      <c r="O560" s="21"/>
      <c r="P560" s="21"/>
      <c r="Q560" s="21"/>
      <c r="R560" s="21"/>
      <c r="S560" s="21"/>
      <c r="T560" s="21"/>
      <c r="U560" s="21"/>
      <c r="V560" s="21"/>
      <c r="W560" s="24"/>
      <c r="X560" s="24"/>
      <c r="Y560" s="24"/>
      <c r="Z560" s="24"/>
      <c r="AA560" s="24"/>
      <c r="AB560" s="24"/>
      <c r="AC560" s="24"/>
      <c r="AD560" s="24"/>
    </row>
    <row r="561" spans="1:30" ht="13.2">
      <c r="A561" s="55"/>
      <c r="B561" s="20"/>
      <c r="C561" s="21"/>
      <c r="D561" s="21"/>
      <c r="E561" s="21"/>
      <c r="F561" s="21"/>
      <c r="G561" s="21"/>
      <c r="H561" s="21"/>
      <c r="I561" s="21"/>
      <c r="J561" s="21"/>
      <c r="K561" s="21"/>
      <c r="L561" s="21"/>
      <c r="M561" s="21"/>
      <c r="N561" s="21"/>
      <c r="O561" s="21"/>
      <c r="P561" s="21"/>
      <c r="Q561" s="21"/>
      <c r="R561" s="21"/>
      <c r="S561" s="21"/>
      <c r="T561" s="21"/>
      <c r="U561" s="21"/>
      <c r="V561" s="21"/>
      <c r="W561" s="24"/>
      <c r="X561" s="24"/>
      <c r="Y561" s="24"/>
      <c r="Z561" s="24"/>
      <c r="AA561" s="24"/>
      <c r="AB561" s="24"/>
      <c r="AC561" s="24"/>
      <c r="AD561" s="24"/>
    </row>
    <row r="562" spans="1:30" ht="13.2">
      <c r="A562" s="55"/>
      <c r="B562" s="20"/>
      <c r="C562" s="21"/>
      <c r="D562" s="21"/>
      <c r="E562" s="21"/>
      <c r="F562" s="21"/>
      <c r="G562" s="21"/>
      <c r="H562" s="21"/>
      <c r="I562" s="21"/>
      <c r="J562" s="21"/>
      <c r="K562" s="21"/>
      <c r="L562" s="21"/>
      <c r="M562" s="21"/>
      <c r="N562" s="21"/>
      <c r="O562" s="21"/>
      <c r="P562" s="21"/>
      <c r="Q562" s="21"/>
      <c r="R562" s="21"/>
      <c r="S562" s="21"/>
      <c r="T562" s="21"/>
      <c r="U562" s="21"/>
      <c r="V562" s="21"/>
      <c r="W562" s="24"/>
      <c r="X562" s="24"/>
      <c r="Y562" s="24"/>
      <c r="Z562" s="24"/>
      <c r="AA562" s="24"/>
      <c r="AB562" s="24"/>
      <c r="AC562" s="24"/>
      <c r="AD562" s="24"/>
    </row>
    <row r="563" spans="1:30" ht="13.2">
      <c r="A563" s="55"/>
      <c r="B563" s="20"/>
      <c r="C563" s="21"/>
      <c r="D563" s="21"/>
      <c r="E563" s="21"/>
      <c r="F563" s="21"/>
      <c r="G563" s="21"/>
      <c r="H563" s="21"/>
      <c r="I563" s="21"/>
      <c r="J563" s="21"/>
      <c r="K563" s="21"/>
      <c r="L563" s="21"/>
      <c r="M563" s="21"/>
      <c r="N563" s="21"/>
      <c r="O563" s="21"/>
      <c r="P563" s="21"/>
      <c r="Q563" s="21"/>
      <c r="R563" s="21"/>
      <c r="S563" s="21"/>
      <c r="T563" s="21"/>
      <c r="U563" s="21"/>
      <c r="V563" s="21"/>
      <c r="W563" s="24"/>
      <c r="X563" s="24"/>
      <c r="Y563" s="24"/>
      <c r="Z563" s="24"/>
      <c r="AA563" s="24"/>
      <c r="AB563" s="24"/>
      <c r="AC563" s="24"/>
      <c r="AD563" s="24"/>
    </row>
    <row r="564" spans="1:30" ht="13.2">
      <c r="A564" s="55"/>
      <c r="B564" s="20"/>
      <c r="C564" s="21"/>
      <c r="D564" s="21"/>
      <c r="E564" s="21"/>
      <c r="F564" s="21"/>
      <c r="G564" s="21"/>
      <c r="H564" s="21"/>
      <c r="I564" s="21"/>
      <c r="J564" s="21"/>
      <c r="K564" s="21"/>
      <c r="L564" s="21"/>
      <c r="M564" s="21"/>
      <c r="N564" s="21"/>
      <c r="O564" s="21"/>
      <c r="P564" s="21"/>
      <c r="Q564" s="21"/>
      <c r="R564" s="21"/>
      <c r="S564" s="21"/>
      <c r="T564" s="21"/>
      <c r="U564" s="21"/>
      <c r="V564" s="21"/>
      <c r="W564" s="24"/>
      <c r="X564" s="24"/>
      <c r="Y564" s="24"/>
      <c r="Z564" s="24"/>
      <c r="AA564" s="24"/>
      <c r="AB564" s="24"/>
      <c r="AC564" s="24"/>
      <c r="AD564" s="24"/>
    </row>
    <row r="565" spans="1:30" ht="13.2">
      <c r="A565" s="55"/>
      <c r="B565" s="20"/>
      <c r="C565" s="21"/>
      <c r="D565" s="21"/>
      <c r="E565" s="21"/>
      <c r="F565" s="21"/>
      <c r="G565" s="21"/>
      <c r="H565" s="21"/>
      <c r="I565" s="21"/>
      <c r="J565" s="21"/>
      <c r="K565" s="21"/>
      <c r="L565" s="21"/>
      <c r="M565" s="21"/>
      <c r="N565" s="21"/>
      <c r="O565" s="21"/>
      <c r="P565" s="21"/>
      <c r="Q565" s="21"/>
      <c r="R565" s="21"/>
      <c r="S565" s="21"/>
      <c r="T565" s="21"/>
      <c r="U565" s="21"/>
      <c r="V565" s="21"/>
      <c r="W565" s="24"/>
      <c r="X565" s="24"/>
      <c r="Y565" s="24"/>
      <c r="Z565" s="24"/>
      <c r="AA565" s="24"/>
      <c r="AB565" s="24"/>
      <c r="AC565" s="24"/>
      <c r="AD565" s="24"/>
    </row>
    <row r="566" spans="1:30" ht="13.2">
      <c r="A566" s="55"/>
      <c r="B566" s="20"/>
      <c r="C566" s="21"/>
      <c r="D566" s="21"/>
      <c r="E566" s="21"/>
      <c r="F566" s="21"/>
      <c r="G566" s="21"/>
      <c r="H566" s="21"/>
      <c r="I566" s="21"/>
      <c r="J566" s="21"/>
      <c r="K566" s="21"/>
      <c r="L566" s="21"/>
      <c r="M566" s="21"/>
      <c r="N566" s="21"/>
      <c r="O566" s="21"/>
      <c r="P566" s="21"/>
      <c r="Q566" s="21"/>
      <c r="R566" s="21"/>
      <c r="S566" s="21"/>
      <c r="T566" s="21"/>
      <c r="U566" s="21"/>
      <c r="V566" s="21"/>
      <c r="W566" s="24"/>
      <c r="X566" s="24"/>
      <c r="Y566" s="24"/>
      <c r="Z566" s="24"/>
      <c r="AA566" s="24"/>
      <c r="AB566" s="24"/>
      <c r="AC566" s="24"/>
      <c r="AD566" s="24"/>
    </row>
    <row r="567" spans="1:30" ht="13.2">
      <c r="A567" s="55"/>
      <c r="B567" s="20"/>
      <c r="C567" s="21"/>
      <c r="D567" s="21"/>
      <c r="E567" s="21"/>
      <c r="F567" s="21"/>
      <c r="G567" s="21"/>
      <c r="H567" s="21"/>
      <c r="I567" s="21"/>
      <c r="J567" s="21"/>
      <c r="K567" s="21"/>
      <c r="L567" s="21"/>
      <c r="M567" s="21"/>
      <c r="N567" s="21"/>
      <c r="O567" s="21"/>
      <c r="P567" s="21"/>
      <c r="Q567" s="21"/>
      <c r="R567" s="21"/>
      <c r="S567" s="21"/>
      <c r="T567" s="21"/>
      <c r="U567" s="21"/>
      <c r="V567" s="21"/>
      <c r="W567" s="24"/>
      <c r="X567" s="24"/>
      <c r="Y567" s="24"/>
      <c r="Z567" s="24"/>
      <c r="AA567" s="24"/>
      <c r="AB567" s="24"/>
      <c r="AC567" s="24"/>
      <c r="AD567" s="24"/>
    </row>
    <row r="568" spans="1:30" ht="13.2">
      <c r="A568" s="55"/>
      <c r="B568" s="20"/>
      <c r="C568" s="21"/>
      <c r="D568" s="21"/>
      <c r="E568" s="21"/>
      <c r="F568" s="21"/>
      <c r="G568" s="21"/>
      <c r="H568" s="21"/>
      <c r="I568" s="21"/>
      <c r="J568" s="21"/>
      <c r="K568" s="21"/>
      <c r="L568" s="21"/>
      <c r="M568" s="21"/>
      <c r="N568" s="21"/>
      <c r="O568" s="21"/>
      <c r="P568" s="21"/>
      <c r="Q568" s="21"/>
      <c r="R568" s="21"/>
      <c r="S568" s="21"/>
      <c r="T568" s="21"/>
      <c r="U568" s="21"/>
      <c r="V568" s="21"/>
      <c r="W568" s="24"/>
      <c r="X568" s="24"/>
      <c r="Y568" s="24"/>
      <c r="Z568" s="24"/>
      <c r="AA568" s="24"/>
      <c r="AB568" s="24"/>
      <c r="AC568" s="24"/>
      <c r="AD568" s="24"/>
    </row>
    <row r="569" spans="1:30" ht="13.2">
      <c r="A569" s="55"/>
      <c r="B569" s="20"/>
      <c r="C569" s="21"/>
      <c r="D569" s="21"/>
      <c r="E569" s="21"/>
      <c r="F569" s="21"/>
      <c r="G569" s="21"/>
      <c r="H569" s="21"/>
      <c r="I569" s="21"/>
      <c r="J569" s="21"/>
      <c r="K569" s="21"/>
      <c r="L569" s="21"/>
      <c r="M569" s="21"/>
      <c r="N569" s="21"/>
      <c r="O569" s="21"/>
      <c r="P569" s="21"/>
      <c r="Q569" s="21"/>
      <c r="R569" s="21"/>
      <c r="S569" s="21"/>
      <c r="T569" s="21"/>
      <c r="U569" s="21"/>
      <c r="V569" s="21"/>
      <c r="W569" s="24"/>
      <c r="X569" s="24"/>
      <c r="Y569" s="24"/>
      <c r="Z569" s="24"/>
      <c r="AA569" s="24"/>
      <c r="AB569" s="24"/>
      <c r="AC569" s="24"/>
      <c r="AD569" s="24"/>
    </row>
    <row r="570" spans="1:30" ht="13.2">
      <c r="A570" s="55"/>
      <c r="B570" s="20"/>
      <c r="C570" s="21"/>
      <c r="D570" s="21"/>
      <c r="E570" s="21"/>
      <c r="F570" s="21"/>
      <c r="G570" s="21"/>
      <c r="H570" s="21"/>
      <c r="I570" s="21"/>
      <c r="J570" s="21"/>
      <c r="K570" s="21"/>
      <c r="L570" s="21"/>
      <c r="M570" s="21"/>
      <c r="N570" s="21"/>
      <c r="O570" s="21"/>
      <c r="P570" s="21"/>
      <c r="Q570" s="21"/>
      <c r="R570" s="21"/>
      <c r="S570" s="21"/>
      <c r="T570" s="21"/>
      <c r="U570" s="21"/>
      <c r="V570" s="21"/>
      <c r="W570" s="24"/>
      <c r="X570" s="24"/>
      <c r="Y570" s="24"/>
      <c r="Z570" s="24"/>
      <c r="AA570" s="24"/>
      <c r="AB570" s="24"/>
      <c r="AC570" s="24"/>
      <c r="AD570" s="24"/>
    </row>
    <row r="571" spans="1:30" ht="13.2">
      <c r="A571" s="55"/>
      <c r="B571" s="20"/>
      <c r="C571" s="21"/>
      <c r="D571" s="21"/>
      <c r="E571" s="21"/>
      <c r="F571" s="21"/>
      <c r="G571" s="21"/>
      <c r="H571" s="21"/>
      <c r="I571" s="21"/>
      <c r="J571" s="21"/>
      <c r="K571" s="21"/>
      <c r="L571" s="21"/>
      <c r="M571" s="21"/>
      <c r="N571" s="21"/>
      <c r="O571" s="21"/>
      <c r="P571" s="21"/>
      <c r="Q571" s="21"/>
      <c r="R571" s="21"/>
      <c r="S571" s="21"/>
      <c r="T571" s="21"/>
      <c r="U571" s="21"/>
      <c r="V571" s="21"/>
      <c r="W571" s="24"/>
      <c r="X571" s="24"/>
      <c r="Y571" s="24"/>
      <c r="Z571" s="24"/>
      <c r="AA571" s="24"/>
      <c r="AB571" s="24"/>
      <c r="AC571" s="24"/>
      <c r="AD571" s="24"/>
    </row>
    <row r="572" spans="1:30" ht="13.2">
      <c r="A572" s="55"/>
      <c r="B572" s="20"/>
      <c r="C572" s="21"/>
      <c r="D572" s="21"/>
      <c r="E572" s="21"/>
      <c r="F572" s="21"/>
      <c r="G572" s="21"/>
      <c r="H572" s="21"/>
      <c r="I572" s="21"/>
      <c r="J572" s="21"/>
      <c r="K572" s="21"/>
      <c r="L572" s="21"/>
      <c r="M572" s="21"/>
      <c r="N572" s="21"/>
      <c r="O572" s="21"/>
      <c r="P572" s="21"/>
      <c r="Q572" s="21"/>
      <c r="R572" s="21"/>
      <c r="S572" s="21"/>
      <c r="T572" s="21"/>
      <c r="U572" s="21"/>
      <c r="V572" s="21"/>
      <c r="W572" s="24"/>
      <c r="X572" s="24"/>
      <c r="Y572" s="24"/>
      <c r="Z572" s="24"/>
      <c r="AA572" s="24"/>
      <c r="AB572" s="24"/>
      <c r="AC572" s="24"/>
      <c r="AD572" s="24"/>
    </row>
    <row r="573" spans="1:30" ht="13.2">
      <c r="A573" s="55"/>
      <c r="B573" s="20"/>
      <c r="C573" s="21"/>
      <c r="D573" s="21"/>
      <c r="E573" s="21"/>
      <c r="F573" s="21"/>
      <c r="G573" s="21"/>
      <c r="H573" s="21"/>
      <c r="I573" s="21"/>
      <c r="J573" s="21"/>
      <c r="K573" s="21"/>
      <c r="L573" s="21"/>
      <c r="M573" s="21"/>
      <c r="N573" s="21"/>
      <c r="O573" s="21"/>
      <c r="P573" s="21"/>
      <c r="Q573" s="21"/>
      <c r="R573" s="21"/>
      <c r="S573" s="21"/>
      <c r="T573" s="21"/>
      <c r="U573" s="21"/>
      <c r="V573" s="21"/>
      <c r="W573" s="24"/>
      <c r="X573" s="24"/>
      <c r="Y573" s="24"/>
      <c r="Z573" s="24"/>
      <c r="AA573" s="24"/>
      <c r="AB573" s="24"/>
      <c r="AC573" s="24"/>
      <c r="AD573" s="24"/>
    </row>
    <row r="574" spans="1:30" ht="13.2">
      <c r="A574" s="55"/>
      <c r="B574" s="20"/>
      <c r="C574" s="21"/>
      <c r="D574" s="21"/>
      <c r="E574" s="21"/>
      <c r="F574" s="21"/>
      <c r="G574" s="21"/>
      <c r="H574" s="21"/>
      <c r="I574" s="21"/>
      <c r="J574" s="21"/>
      <c r="K574" s="21"/>
      <c r="L574" s="21"/>
      <c r="M574" s="21"/>
      <c r="N574" s="21"/>
      <c r="O574" s="21"/>
      <c r="P574" s="21"/>
      <c r="Q574" s="21"/>
      <c r="R574" s="21"/>
      <c r="S574" s="21"/>
      <c r="T574" s="21"/>
      <c r="U574" s="21"/>
      <c r="V574" s="21"/>
      <c r="W574" s="24"/>
      <c r="X574" s="24"/>
      <c r="Y574" s="24"/>
      <c r="Z574" s="24"/>
      <c r="AA574" s="24"/>
      <c r="AB574" s="24"/>
      <c r="AC574" s="24"/>
      <c r="AD574" s="24"/>
    </row>
    <row r="575" spans="1:30" ht="13.2">
      <c r="A575" s="55"/>
      <c r="B575" s="20"/>
      <c r="C575" s="21"/>
      <c r="D575" s="21"/>
      <c r="E575" s="21"/>
      <c r="F575" s="21"/>
      <c r="G575" s="21"/>
      <c r="H575" s="21"/>
      <c r="I575" s="21"/>
      <c r="J575" s="21"/>
      <c r="K575" s="21"/>
      <c r="L575" s="21"/>
      <c r="M575" s="21"/>
      <c r="N575" s="21"/>
      <c r="O575" s="21"/>
      <c r="P575" s="21"/>
      <c r="Q575" s="21"/>
      <c r="R575" s="21"/>
      <c r="S575" s="21"/>
      <c r="T575" s="21"/>
      <c r="U575" s="21"/>
      <c r="V575" s="21"/>
      <c r="W575" s="24"/>
      <c r="X575" s="24"/>
      <c r="Y575" s="24"/>
      <c r="Z575" s="24"/>
      <c r="AA575" s="24"/>
      <c r="AB575" s="24"/>
      <c r="AC575" s="24"/>
      <c r="AD575" s="24"/>
    </row>
    <row r="576" spans="1:30" ht="13.2">
      <c r="A576" s="55"/>
      <c r="B576" s="20"/>
      <c r="C576" s="21"/>
      <c r="D576" s="21"/>
      <c r="E576" s="21"/>
      <c r="F576" s="21"/>
      <c r="G576" s="21"/>
      <c r="H576" s="21"/>
      <c r="I576" s="21"/>
      <c r="J576" s="21"/>
      <c r="K576" s="21"/>
      <c r="L576" s="21"/>
      <c r="M576" s="21"/>
      <c r="N576" s="21"/>
      <c r="O576" s="21"/>
      <c r="P576" s="21"/>
      <c r="Q576" s="21"/>
      <c r="R576" s="21"/>
      <c r="S576" s="21"/>
      <c r="T576" s="21"/>
      <c r="U576" s="21"/>
      <c r="V576" s="21"/>
      <c r="W576" s="24"/>
      <c r="X576" s="24"/>
      <c r="Y576" s="24"/>
      <c r="Z576" s="24"/>
      <c r="AA576" s="24"/>
      <c r="AB576" s="24"/>
      <c r="AC576" s="24"/>
      <c r="AD576" s="24"/>
    </row>
    <row r="577" spans="1:30" ht="13.2">
      <c r="A577" s="55"/>
      <c r="B577" s="20"/>
      <c r="C577" s="21"/>
      <c r="D577" s="21"/>
      <c r="E577" s="21"/>
      <c r="F577" s="21"/>
      <c r="G577" s="21"/>
      <c r="H577" s="21"/>
      <c r="I577" s="21"/>
      <c r="J577" s="21"/>
      <c r="K577" s="21"/>
      <c r="L577" s="21"/>
      <c r="M577" s="21"/>
      <c r="N577" s="21"/>
      <c r="O577" s="21"/>
      <c r="P577" s="21"/>
      <c r="Q577" s="21"/>
      <c r="R577" s="21"/>
      <c r="S577" s="21"/>
      <c r="T577" s="21"/>
      <c r="U577" s="21"/>
      <c r="V577" s="21"/>
      <c r="W577" s="24"/>
      <c r="X577" s="24"/>
      <c r="Y577" s="24"/>
      <c r="Z577" s="24"/>
      <c r="AA577" s="24"/>
      <c r="AB577" s="24"/>
      <c r="AC577" s="24"/>
      <c r="AD577" s="24"/>
    </row>
    <row r="578" spans="1:30" ht="13.2">
      <c r="A578" s="55"/>
      <c r="B578" s="20"/>
      <c r="C578" s="21"/>
      <c r="D578" s="21"/>
      <c r="E578" s="21"/>
      <c r="F578" s="21"/>
      <c r="G578" s="21"/>
      <c r="H578" s="21"/>
      <c r="I578" s="21"/>
      <c r="J578" s="21"/>
      <c r="K578" s="21"/>
      <c r="L578" s="21"/>
      <c r="M578" s="21"/>
      <c r="N578" s="21"/>
      <c r="O578" s="21"/>
      <c r="P578" s="21"/>
      <c r="Q578" s="21"/>
      <c r="R578" s="21"/>
      <c r="S578" s="21"/>
      <c r="T578" s="21"/>
      <c r="U578" s="21"/>
      <c r="V578" s="21"/>
      <c r="W578" s="24"/>
      <c r="X578" s="24"/>
      <c r="Y578" s="24"/>
      <c r="Z578" s="24"/>
      <c r="AA578" s="24"/>
      <c r="AB578" s="24"/>
      <c r="AC578" s="24"/>
      <c r="AD578" s="24"/>
    </row>
    <row r="579" spans="1:30" ht="13.2">
      <c r="A579" s="55"/>
      <c r="B579" s="20"/>
      <c r="C579" s="21"/>
      <c r="D579" s="21"/>
      <c r="E579" s="21"/>
      <c r="F579" s="21"/>
      <c r="G579" s="21"/>
      <c r="H579" s="21"/>
      <c r="I579" s="21"/>
      <c r="J579" s="21"/>
      <c r="K579" s="21"/>
      <c r="L579" s="21"/>
      <c r="M579" s="21"/>
      <c r="N579" s="21"/>
      <c r="O579" s="21"/>
      <c r="P579" s="21"/>
      <c r="Q579" s="21"/>
      <c r="R579" s="21"/>
      <c r="S579" s="21"/>
      <c r="T579" s="21"/>
      <c r="U579" s="21"/>
      <c r="V579" s="21"/>
      <c r="W579" s="24"/>
      <c r="X579" s="24"/>
      <c r="Y579" s="24"/>
      <c r="Z579" s="24"/>
      <c r="AA579" s="24"/>
      <c r="AB579" s="24"/>
      <c r="AC579" s="24"/>
      <c r="AD579" s="24"/>
    </row>
    <row r="580" spans="1:30" ht="13.2">
      <c r="A580" s="55"/>
      <c r="B580" s="20"/>
      <c r="C580" s="21"/>
      <c r="D580" s="21"/>
      <c r="E580" s="21"/>
      <c r="F580" s="21"/>
      <c r="G580" s="21"/>
      <c r="H580" s="21"/>
      <c r="I580" s="21"/>
      <c r="J580" s="21"/>
      <c r="K580" s="21"/>
      <c r="L580" s="21"/>
      <c r="M580" s="21"/>
      <c r="N580" s="21"/>
      <c r="O580" s="21"/>
      <c r="P580" s="21"/>
      <c r="Q580" s="21"/>
      <c r="R580" s="21"/>
      <c r="S580" s="21"/>
      <c r="T580" s="21"/>
      <c r="U580" s="21"/>
      <c r="V580" s="21"/>
      <c r="W580" s="24"/>
      <c r="X580" s="24"/>
      <c r="Y580" s="24"/>
      <c r="Z580" s="24"/>
      <c r="AA580" s="24"/>
      <c r="AB580" s="24"/>
      <c r="AC580" s="24"/>
      <c r="AD580" s="24"/>
    </row>
    <row r="581" spans="1:30" ht="13.2">
      <c r="A581" s="55"/>
      <c r="B581" s="20"/>
      <c r="C581" s="21"/>
      <c r="D581" s="21"/>
      <c r="E581" s="21"/>
      <c r="F581" s="21"/>
      <c r="G581" s="21"/>
      <c r="H581" s="21"/>
      <c r="I581" s="21"/>
      <c r="J581" s="21"/>
      <c r="K581" s="21"/>
      <c r="L581" s="21"/>
      <c r="M581" s="21"/>
      <c r="N581" s="21"/>
      <c r="O581" s="21"/>
      <c r="P581" s="21"/>
      <c r="Q581" s="21"/>
      <c r="R581" s="21"/>
      <c r="S581" s="21"/>
      <c r="T581" s="21"/>
      <c r="U581" s="21"/>
      <c r="V581" s="21"/>
      <c r="W581" s="24"/>
      <c r="X581" s="24"/>
      <c r="Y581" s="24"/>
      <c r="Z581" s="24"/>
      <c r="AA581" s="24"/>
      <c r="AB581" s="24"/>
      <c r="AC581" s="24"/>
      <c r="AD581" s="24"/>
    </row>
    <row r="582" spans="1:30" ht="13.2">
      <c r="A582" s="55"/>
      <c r="B582" s="20"/>
      <c r="C582" s="21"/>
      <c r="D582" s="21"/>
      <c r="E582" s="21"/>
      <c r="F582" s="21"/>
      <c r="G582" s="21"/>
      <c r="H582" s="21"/>
      <c r="I582" s="21"/>
      <c r="J582" s="21"/>
      <c r="K582" s="21"/>
      <c r="L582" s="21"/>
      <c r="M582" s="21"/>
      <c r="N582" s="21"/>
      <c r="O582" s="21"/>
      <c r="P582" s="21"/>
      <c r="Q582" s="21"/>
      <c r="R582" s="21"/>
      <c r="S582" s="21"/>
      <c r="T582" s="21"/>
      <c r="U582" s="21"/>
      <c r="V582" s="21"/>
      <c r="W582" s="24"/>
      <c r="X582" s="24"/>
      <c r="Y582" s="24"/>
      <c r="Z582" s="24"/>
      <c r="AA582" s="24"/>
      <c r="AB582" s="24"/>
      <c r="AC582" s="24"/>
      <c r="AD582" s="24"/>
    </row>
    <row r="583" spans="1:30" ht="13.2">
      <c r="A583" s="55"/>
      <c r="B583" s="20"/>
      <c r="C583" s="21"/>
      <c r="D583" s="21"/>
      <c r="E583" s="21"/>
      <c r="F583" s="21"/>
      <c r="G583" s="21"/>
      <c r="H583" s="21"/>
      <c r="I583" s="21"/>
      <c r="J583" s="21"/>
      <c r="K583" s="21"/>
      <c r="L583" s="21"/>
      <c r="M583" s="21"/>
      <c r="N583" s="21"/>
      <c r="O583" s="21"/>
      <c r="P583" s="21"/>
      <c r="Q583" s="21"/>
      <c r="R583" s="21"/>
      <c r="S583" s="21"/>
      <c r="T583" s="21"/>
      <c r="U583" s="21"/>
      <c r="V583" s="21"/>
      <c r="W583" s="24"/>
      <c r="X583" s="24"/>
      <c r="Y583" s="24"/>
      <c r="Z583" s="24"/>
      <c r="AA583" s="24"/>
      <c r="AB583" s="24"/>
      <c r="AC583" s="24"/>
      <c r="AD583" s="24"/>
    </row>
    <row r="584" spans="1:30" ht="13.2">
      <c r="A584" s="55"/>
      <c r="B584" s="20"/>
      <c r="C584" s="21"/>
      <c r="D584" s="21"/>
      <c r="E584" s="21"/>
      <c r="F584" s="21"/>
      <c r="G584" s="21"/>
      <c r="H584" s="21"/>
      <c r="I584" s="21"/>
      <c r="J584" s="21"/>
      <c r="K584" s="21"/>
      <c r="L584" s="21"/>
      <c r="M584" s="21"/>
      <c r="N584" s="21"/>
      <c r="O584" s="21"/>
      <c r="P584" s="21"/>
      <c r="Q584" s="21"/>
      <c r="R584" s="21"/>
      <c r="S584" s="21"/>
      <c r="T584" s="21"/>
      <c r="U584" s="21"/>
      <c r="V584" s="21"/>
      <c r="W584" s="24"/>
      <c r="X584" s="24"/>
      <c r="Y584" s="24"/>
      <c r="Z584" s="24"/>
      <c r="AA584" s="24"/>
      <c r="AB584" s="24"/>
      <c r="AC584" s="24"/>
      <c r="AD584" s="24"/>
    </row>
    <row r="585" spans="1:30" ht="13.2">
      <c r="A585" s="55"/>
      <c r="B585" s="20"/>
      <c r="C585" s="21"/>
      <c r="D585" s="21"/>
      <c r="E585" s="21"/>
      <c r="F585" s="21"/>
      <c r="G585" s="21"/>
      <c r="H585" s="21"/>
      <c r="I585" s="21"/>
      <c r="J585" s="21"/>
      <c r="K585" s="21"/>
      <c r="L585" s="21"/>
      <c r="M585" s="21"/>
      <c r="N585" s="21"/>
      <c r="O585" s="21"/>
      <c r="P585" s="21"/>
      <c r="Q585" s="21"/>
      <c r="R585" s="21"/>
      <c r="S585" s="21"/>
      <c r="T585" s="21"/>
      <c r="U585" s="21"/>
      <c r="V585" s="21"/>
      <c r="W585" s="24"/>
      <c r="X585" s="24"/>
      <c r="Y585" s="24"/>
      <c r="Z585" s="24"/>
      <c r="AA585" s="24"/>
      <c r="AB585" s="24"/>
      <c r="AC585" s="24"/>
      <c r="AD585" s="24"/>
    </row>
    <row r="586" spans="1:30" ht="13.2">
      <c r="A586" s="55"/>
      <c r="B586" s="20"/>
      <c r="C586" s="21"/>
      <c r="D586" s="21"/>
      <c r="E586" s="21"/>
      <c r="F586" s="21"/>
      <c r="G586" s="21"/>
      <c r="H586" s="21"/>
      <c r="I586" s="21"/>
      <c r="J586" s="21"/>
      <c r="K586" s="21"/>
      <c r="L586" s="21"/>
      <c r="M586" s="21"/>
      <c r="N586" s="21"/>
      <c r="O586" s="21"/>
      <c r="P586" s="21"/>
      <c r="Q586" s="21"/>
      <c r="R586" s="21"/>
      <c r="S586" s="21"/>
      <c r="T586" s="21"/>
      <c r="U586" s="21"/>
      <c r="V586" s="21"/>
      <c r="W586" s="24"/>
      <c r="X586" s="24"/>
      <c r="Y586" s="24"/>
      <c r="Z586" s="24"/>
      <c r="AA586" s="24"/>
      <c r="AB586" s="24"/>
      <c r="AC586" s="24"/>
      <c r="AD586" s="24"/>
    </row>
    <row r="587" spans="1:30" ht="13.2">
      <c r="A587" s="55"/>
      <c r="B587" s="20"/>
      <c r="C587" s="21"/>
      <c r="D587" s="21"/>
      <c r="E587" s="21"/>
      <c r="F587" s="21"/>
      <c r="G587" s="21"/>
      <c r="H587" s="21"/>
      <c r="I587" s="21"/>
      <c r="J587" s="21"/>
      <c r="K587" s="21"/>
      <c r="L587" s="21"/>
      <c r="M587" s="21"/>
      <c r="N587" s="21"/>
      <c r="O587" s="21"/>
      <c r="P587" s="21"/>
      <c r="Q587" s="21"/>
      <c r="R587" s="21"/>
      <c r="S587" s="21"/>
      <c r="T587" s="21"/>
      <c r="U587" s="21"/>
      <c r="V587" s="21"/>
      <c r="W587" s="24"/>
      <c r="X587" s="24"/>
      <c r="Y587" s="24"/>
      <c r="Z587" s="24"/>
      <c r="AA587" s="24"/>
      <c r="AB587" s="24"/>
      <c r="AC587" s="24"/>
      <c r="AD587" s="24"/>
    </row>
    <row r="588" spans="1:30" ht="13.2">
      <c r="A588" s="55"/>
      <c r="B588" s="20"/>
      <c r="C588" s="21"/>
      <c r="D588" s="21"/>
      <c r="E588" s="21"/>
      <c r="F588" s="21"/>
      <c r="G588" s="21"/>
      <c r="H588" s="21"/>
      <c r="I588" s="21"/>
      <c r="J588" s="21"/>
      <c r="K588" s="21"/>
      <c r="L588" s="21"/>
      <c r="M588" s="21"/>
      <c r="N588" s="21"/>
      <c r="O588" s="21"/>
      <c r="P588" s="21"/>
      <c r="Q588" s="21"/>
      <c r="R588" s="21"/>
      <c r="S588" s="21"/>
      <c r="T588" s="21"/>
      <c r="U588" s="21"/>
      <c r="V588" s="21"/>
      <c r="W588" s="24"/>
      <c r="X588" s="24"/>
      <c r="Y588" s="24"/>
      <c r="Z588" s="24"/>
      <c r="AA588" s="24"/>
      <c r="AB588" s="24"/>
      <c r="AC588" s="24"/>
      <c r="AD588" s="24"/>
    </row>
    <row r="589" spans="1:30" ht="13.2">
      <c r="A589" s="55"/>
      <c r="B589" s="20"/>
      <c r="C589" s="21"/>
      <c r="D589" s="21"/>
      <c r="E589" s="21"/>
      <c r="F589" s="21"/>
      <c r="G589" s="21"/>
      <c r="H589" s="21"/>
      <c r="I589" s="21"/>
      <c r="J589" s="21"/>
      <c r="K589" s="21"/>
      <c r="L589" s="21"/>
      <c r="M589" s="21"/>
      <c r="N589" s="21"/>
      <c r="O589" s="21"/>
      <c r="P589" s="21"/>
      <c r="Q589" s="21"/>
      <c r="R589" s="21"/>
      <c r="S589" s="21"/>
      <c r="T589" s="21"/>
      <c r="U589" s="21"/>
      <c r="V589" s="21"/>
      <c r="W589" s="24"/>
      <c r="X589" s="24"/>
      <c r="Y589" s="24"/>
      <c r="Z589" s="24"/>
      <c r="AA589" s="24"/>
      <c r="AB589" s="24"/>
      <c r="AC589" s="24"/>
      <c r="AD589" s="24"/>
    </row>
    <row r="590" spans="1:30" ht="13.2">
      <c r="A590" s="55"/>
      <c r="B590" s="20"/>
      <c r="C590" s="21"/>
      <c r="D590" s="21"/>
      <c r="E590" s="21"/>
      <c r="F590" s="21"/>
      <c r="G590" s="21"/>
      <c r="H590" s="21"/>
      <c r="I590" s="21"/>
      <c r="J590" s="21"/>
      <c r="K590" s="21"/>
      <c r="L590" s="21"/>
      <c r="M590" s="21"/>
      <c r="N590" s="21"/>
      <c r="O590" s="21"/>
      <c r="P590" s="21"/>
      <c r="Q590" s="21"/>
      <c r="R590" s="21"/>
      <c r="S590" s="21"/>
      <c r="T590" s="21"/>
      <c r="U590" s="21"/>
      <c r="V590" s="21"/>
      <c r="W590" s="24"/>
      <c r="X590" s="24"/>
      <c r="Y590" s="24"/>
      <c r="Z590" s="24"/>
      <c r="AA590" s="24"/>
      <c r="AB590" s="24"/>
      <c r="AC590" s="24"/>
      <c r="AD590" s="24"/>
    </row>
    <row r="591" spans="1:30" ht="13.2">
      <c r="A591" s="55"/>
      <c r="B591" s="20"/>
      <c r="C591" s="21"/>
      <c r="D591" s="21"/>
      <c r="E591" s="21"/>
      <c r="F591" s="21"/>
      <c r="G591" s="21"/>
      <c r="H591" s="21"/>
      <c r="I591" s="21"/>
      <c r="J591" s="21"/>
      <c r="K591" s="21"/>
      <c r="L591" s="21"/>
      <c r="M591" s="21"/>
      <c r="N591" s="21"/>
      <c r="O591" s="21"/>
      <c r="P591" s="21"/>
      <c r="Q591" s="21"/>
      <c r="R591" s="21"/>
      <c r="S591" s="21"/>
      <c r="T591" s="21"/>
      <c r="U591" s="21"/>
      <c r="V591" s="21"/>
      <c r="W591" s="24"/>
      <c r="X591" s="24"/>
      <c r="Y591" s="24"/>
      <c r="Z591" s="24"/>
      <c r="AA591" s="24"/>
      <c r="AB591" s="24"/>
      <c r="AC591" s="24"/>
      <c r="AD591" s="24"/>
    </row>
    <row r="592" spans="1:30" ht="13.2">
      <c r="A592" s="55"/>
      <c r="B592" s="20"/>
      <c r="C592" s="21"/>
      <c r="D592" s="21"/>
      <c r="E592" s="21"/>
      <c r="F592" s="21"/>
      <c r="G592" s="21"/>
      <c r="H592" s="21"/>
      <c r="I592" s="21"/>
      <c r="J592" s="21"/>
      <c r="K592" s="21"/>
      <c r="L592" s="21"/>
      <c r="M592" s="21"/>
      <c r="N592" s="21"/>
      <c r="O592" s="21"/>
      <c r="P592" s="21"/>
      <c r="Q592" s="21"/>
      <c r="R592" s="21"/>
      <c r="S592" s="21"/>
      <c r="T592" s="21"/>
      <c r="U592" s="21"/>
      <c r="V592" s="21"/>
      <c r="W592" s="24"/>
      <c r="X592" s="24"/>
      <c r="Y592" s="24"/>
      <c r="Z592" s="24"/>
      <c r="AA592" s="24"/>
      <c r="AB592" s="24"/>
      <c r="AC592" s="24"/>
      <c r="AD592" s="24"/>
    </row>
    <row r="593" spans="1:30" ht="13.2">
      <c r="A593" s="55"/>
      <c r="B593" s="20"/>
      <c r="C593" s="21"/>
      <c r="D593" s="21"/>
      <c r="E593" s="21"/>
      <c r="F593" s="21"/>
      <c r="G593" s="21"/>
      <c r="H593" s="21"/>
      <c r="I593" s="21"/>
      <c r="J593" s="21"/>
      <c r="K593" s="21"/>
      <c r="L593" s="21"/>
      <c r="M593" s="21"/>
      <c r="N593" s="21"/>
      <c r="O593" s="21"/>
      <c r="P593" s="21"/>
      <c r="Q593" s="21"/>
      <c r="R593" s="21"/>
      <c r="S593" s="21"/>
      <c r="T593" s="21"/>
      <c r="U593" s="21"/>
      <c r="V593" s="21"/>
      <c r="W593" s="24"/>
      <c r="X593" s="24"/>
      <c r="Y593" s="24"/>
      <c r="Z593" s="24"/>
      <c r="AA593" s="24"/>
      <c r="AB593" s="24"/>
      <c r="AC593" s="24"/>
      <c r="AD593" s="24"/>
    </row>
    <row r="594" spans="1:30" ht="13.2">
      <c r="A594" s="55"/>
      <c r="B594" s="20"/>
      <c r="C594" s="21"/>
      <c r="D594" s="21"/>
      <c r="E594" s="21"/>
      <c r="F594" s="21"/>
      <c r="G594" s="21"/>
      <c r="H594" s="21"/>
      <c r="I594" s="21"/>
      <c r="J594" s="21"/>
      <c r="K594" s="21"/>
      <c r="L594" s="21"/>
      <c r="M594" s="21"/>
      <c r="N594" s="21"/>
      <c r="O594" s="21"/>
      <c r="P594" s="21"/>
      <c r="Q594" s="21"/>
      <c r="R594" s="21"/>
      <c r="S594" s="21"/>
      <c r="T594" s="21"/>
      <c r="U594" s="21"/>
      <c r="V594" s="21"/>
      <c r="W594" s="24"/>
      <c r="X594" s="24"/>
      <c r="Y594" s="24"/>
      <c r="Z594" s="24"/>
      <c r="AA594" s="24"/>
      <c r="AB594" s="24"/>
      <c r="AC594" s="24"/>
      <c r="AD594" s="24"/>
    </row>
    <row r="595" spans="1:30" ht="13.2">
      <c r="A595" s="55"/>
      <c r="B595" s="20"/>
      <c r="C595" s="21"/>
      <c r="D595" s="21"/>
      <c r="E595" s="21"/>
      <c r="F595" s="21"/>
      <c r="G595" s="21"/>
      <c r="H595" s="21"/>
      <c r="I595" s="21"/>
      <c r="J595" s="21"/>
      <c r="K595" s="21"/>
      <c r="L595" s="21"/>
      <c r="M595" s="21"/>
      <c r="N595" s="21"/>
      <c r="O595" s="21"/>
      <c r="P595" s="21"/>
      <c r="Q595" s="21"/>
      <c r="R595" s="21"/>
      <c r="S595" s="21"/>
      <c r="T595" s="21"/>
      <c r="U595" s="21"/>
      <c r="V595" s="21"/>
      <c r="W595" s="24"/>
      <c r="X595" s="24"/>
      <c r="Y595" s="24"/>
      <c r="Z595" s="24"/>
      <c r="AA595" s="24"/>
      <c r="AB595" s="24"/>
      <c r="AC595" s="24"/>
      <c r="AD595" s="24"/>
    </row>
    <row r="596" spans="1:30" ht="13.2">
      <c r="A596" s="55"/>
      <c r="B596" s="20"/>
      <c r="C596" s="21"/>
      <c r="D596" s="21"/>
      <c r="E596" s="21"/>
      <c r="F596" s="21"/>
      <c r="G596" s="21"/>
      <c r="H596" s="21"/>
      <c r="I596" s="21"/>
      <c r="J596" s="21"/>
      <c r="K596" s="21"/>
      <c r="L596" s="21"/>
      <c r="M596" s="21"/>
      <c r="N596" s="21"/>
      <c r="O596" s="21"/>
      <c r="P596" s="21"/>
      <c r="Q596" s="21"/>
      <c r="R596" s="21"/>
      <c r="S596" s="21"/>
      <c r="T596" s="21"/>
      <c r="U596" s="21"/>
      <c r="V596" s="21"/>
      <c r="W596" s="24"/>
      <c r="X596" s="24"/>
      <c r="Y596" s="24"/>
      <c r="Z596" s="24"/>
      <c r="AA596" s="24"/>
      <c r="AB596" s="24"/>
      <c r="AC596" s="24"/>
      <c r="AD596" s="24"/>
    </row>
    <row r="597" spans="1:30" ht="13.2">
      <c r="A597" s="55"/>
      <c r="B597" s="20"/>
      <c r="C597" s="21"/>
      <c r="D597" s="21"/>
      <c r="E597" s="21"/>
      <c r="F597" s="21"/>
      <c r="G597" s="21"/>
      <c r="H597" s="21"/>
      <c r="I597" s="21"/>
      <c r="J597" s="21"/>
      <c r="K597" s="21"/>
      <c r="L597" s="21"/>
      <c r="M597" s="21"/>
      <c r="N597" s="21"/>
      <c r="O597" s="21"/>
      <c r="P597" s="21"/>
      <c r="Q597" s="21"/>
      <c r="R597" s="21"/>
      <c r="S597" s="21"/>
      <c r="T597" s="21"/>
      <c r="U597" s="21"/>
      <c r="V597" s="21"/>
      <c r="W597" s="24"/>
      <c r="X597" s="24"/>
      <c r="Y597" s="24"/>
      <c r="Z597" s="24"/>
      <c r="AA597" s="24"/>
      <c r="AB597" s="24"/>
      <c r="AC597" s="24"/>
      <c r="AD597" s="24"/>
    </row>
    <row r="598" spans="1:30" ht="13.2">
      <c r="A598" s="55"/>
      <c r="B598" s="20"/>
      <c r="C598" s="21"/>
      <c r="D598" s="21"/>
      <c r="E598" s="21"/>
      <c r="F598" s="21"/>
      <c r="G598" s="21"/>
      <c r="H598" s="21"/>
      <c r="I598" s="21"/>
      <c r="J598" s="21"/>
      <c r="K598" s="21"/>
      <c r="L598" s="21"/>
      <c r="M598" s="21"/>
      <c r="N598" s="21"/>
      <c r="O598" s="21"/>
      <c r="P598" s="21"/>
      <c r="Q598" s="21"/>
      <c r="R598" s="21"/>
      <c r="S598" s="21"/>
      <c r="T598" s="21"/>
      <c r="U598" s="21"/>
      <c r="V598" s="21"/>
      <c r="W598" s="24"/>
      <c r="X598" s="24"/>
      <c r="Y598" s="24"/>
      <c r="Z598" s="24"/>
      <c r="AA598" s="24"/>
      <c r="AB598" s="24"/>
      <c r="AC598" s="24"/>
      <c r="AD598" s="24"/>
    </row>
    <row r="599" spans="1:30" ht="13.2">
      <c r="A599" s="55"/>
      <c r="B599" s="20"/>
      <c r="C599" s="21"/>
      <c r="D599" s="21"/>
      <c r="E599" s="21"/>
      <c r="F599" s="21"/>
      <c r="G599" s="21"/>
      <c r="H599" s="21"/>
      <c r="I599" s="21"/>
      <c r="J599" s="21"/>
      <c r="K599" s="21"/>
      <c r="L599" s="21"/>
      <c r="M599" s="21"/>
      <c r="N599" s="21"/>
      <c r="O599" s="21"/>
      <c r="P599" s="21"/>
      <c r="Q599" s="21"/>
      <c r="R599" s="21"/>
      <c r="S599" s="21"/>
      <c r="T599" s="21"/>
      <c r="U599" s="21"/>
      <c r="V599" s="21"/>
      <c r="W599" s="24"/>
      <c r="X599" s="24"/>
      <c r="Y599" s="24"/>
      <c r="Z599" s="24"/>
      <c r="AA599" s="24"/>
      <c r="AB599" s="24"/>
      <c r="AC599" s="24"/>
      <c r="AD599" s="24"/>
    </row>
    <row r="600" spans="1:30" ht="13.2">
      <c r="A600" s="55"/>
      <c r="B600" s="20"/>
      <c r="C600" s="21"/>
      <c r="D600" s="21"/>
      <c r="E600" s="21"/>
      <c r="F600" s="21"/>
      <c r="G600" s="21"/>
      <c r="H600" s="21"/>
      <c r="I600" s="21"/>
      <c r="J600" s="21"/>
      <c r="K600" s="21"/>
      <c r="L600" s="21"/>
      <c r="M600" s="21"/>
      <c r="N600" s="21"/>
      <c r="O600" s="21"/>
      <c r="P600" s="21"/>
      <c r="Q600" s="21"/>
      <c r="R600" s="21"/>
      <c r="S600" s="21"/>
      <c r="T600" s="21"/>
      <c r="U600" s="21"/>
      <c r="V600" s="21"/>
      <c r="W600" s="24"/>
      <c r="X600" s="24"/>
      <c r="Y600" s="24"/>
      <c r="Z600" s="24"/>
      <c r="AA600" s="24"/>
      <c r="AB600" s="24"/>
      <c r="AC600" s="24"/>
      <c r="AD600" s="24"/>
    </row>
    <row r="601" spans="1:30" ht="13.2">
      <c r="A601" s="55"/>
      <c r="B601" s="20"/>
      <c r="C601" s="21"/>
      <c r="D601" s="21"/>
      <c r="E601" s="21"/>
      <c r="F601" s="21"/>
      <c r="G601" s="21"/>
      <c r="H601" s="21"/>
      <c r="I601" s="21"/>
      <c r="J601" s="21"/>
      <c r="K601" s="21"/>
      <c r="L601" s="21"/>
      <c r="M601" s="21"/>
      <c r="N601" s="21"/>
      <c r="O601" s="21"/>
      <c r="P601" s="21"/>
      <c r="Q601" s="21"/>
      <c r="R601" s="21"/>
      <c r="S601" s="21"/>
      <c r="T601" s="21"/>
      <c r="U601" s="21"/>
      <c r="V601" s="21"/>
      <c r="W601" s="24"/>
      <c r="X601" s="24"/>
      <c r="Y601" s="24"/>
      <c r="Z601" s="24"/>
      <c r="AA601" s="24"/>
      <c r="AB601" s="24"/>
      <c r="AC601" s="24"/>
      <c r="AD601" s="24"/>
    </row>
    <row r="602" spans="1:30" ht="13.2">
      <c r="A602" s="55"/>
      <c r="B602" s="20"/>
      <c r="C602" s="21"/>
      <c r="D602" s="21"/>
      <c r="E602" s="21"/>
      <c r="F602" s="21"/>
      <c r="G602" s="21"/>
      <c r="H602" s="21"/>
      <c r="I602" s="21"/>
      <c r="J602" s="21"/>
      <c r="K602" s="21"/>
      <c r="L602" s="21"/>
      <c r="M602" s="21"/>
      <c r="N602" s="21"/>
      <c r="O602" s="21"/>
      <c r="P602" s="21"/>
      <c r="Q602" s="21"/>
      <c r="R602" s="21"/>
      <c r="S602" s="21"/>
      <c r="T602" s="21"/>
      <c r="U602" s="21"/>
      <c r="V602" s="21"/>
      <c r="W602" s="24"/>
      <c r="X602" s="24"/>
      <c r="Y602" s="24"/>
      <c r="Z602" s="24"/>
      <c r="AA602" s="24"/>
      <c r="AB602" s="24"/>
      <c r="AC602" s="24"/>
      <c r="AD602" s="24"/>
    </row>
    <row r="603" spans="1:30" ht="13.2">
      <c r="A603" s="55"/>
      <c r="B603" s="20"/>
      <c r="C603" s="21"/>
      <c r="D603" s="21"/>
      <c r="E603" s="21"/>
      <c r="F603" s="21"/>
      <c r="G603" s="21"/>
      <c r="H603" s="21"/>
      <c r="I603" s="21"/>
      <c r="J603" s="21"/>
      <c r="K603" s="21"/>
      <c r="L603" s="21"/>
      <c r="M603" s="21"/>
      <c r="N603" s="21"/>
      <c r="O603" s="21"/>
      <c r="P603" s="21"/>
      <c r="Q603" s="21"/>
      <c r="R603" s="21"/>
      <c r="S603" s="21"/>
      <c r="T603" s="21"/>
      <c r="U603" s="21"/>
      <c r="V603" s="21"/>
      <c r="W603" s="24"/>
      <c r="X603" s="24"/>
      <c r="Y603" s="24"/>
      <c r="Z603" s="24"/>
      <c r="AA603" s="24"/>
      <c r="AB603" s="24"/>
      <c r="AC603" s="24"/>
      <c r="AD603" s="24"/>
    </row>
    <row r="604" spans="1:30" ht="13.2">
      <c r="A604" s="55"/>
      <c r="B604" s="20"/>
      <c r="C604" s="21"/>
      <c r="D604" s="21"/>
      <c r="E604" s="21"/>
      <c r="F604" s="21"/>
      <c r="G604" s="21"/>
      <c r="H604" s="21"/>
      <c r="I604" s="21"/>
      <c r="J604" s="21"/>
      <c r="K604" s="21"/>
      <c r="L604" s="21"/>
      <c r="M604" s="21"/>
      <c r="N604" s="21"/>
      <c r="O604" s="21"/>
      <c r="P604" s="21"/>
      <c r="Q604" s="21"/>
      <c r="R604" s="21"/>
      <c r="S604" s="21"/>
      <c r="T604" s="21"/>
      <c r="U604" s="21"/>
      <c r="V604" s="21"/>
      <c r="W604" s="24"/>
      <c r="X604" s="24"/>
      <c r="Y604" s="24"/>
      <c r="Z604" s="24"/>
      <c r="AA604" s="24"/>
      <c r="AB604" s="24"/>
      <c r="AC604" s="24"/>
      <c r="AD604" s="24"/>
    </row>
    <row r="605" spans="1:30" ht="13.2">
      <c r="A605" s="55"/>
      <c r="B605" s="20"/>
      <c r="C605" s="21"/>
      <c r="D605" s="21"/>
      <c r="E605" s="21"/>
      <c r="F605" s="21"/>
      <c r="G605" s="21"/>
      <c r="H605" s="21"/>
      <c r="I605" s="21"/>
      <c r="J605" s="21"/>
      <c r="K605" s="21"/>
      <c r="L605" s="21"/>
      <c r="M605" s="21"/>
      <c r="N605" s="21"/>
      <c r="O605" s="21"/>
      <c r="P605" s="21"/>
      <c r="Q605" s="21"/>
      <c r="R605" s="21"/>
      <c r="S605" s="21"/>
      <c r="T605" s="21"/>
      <c r="U605" s="21"/>
      <c r="V605" s="21"/>
      <c r="W605" s="24"/>
      <c r="X605" s="24"/>
      <c r="Y605" s="24"/>
      <c r="Z605" s="24"/>
      <c r="AA605" s="24"/>
      <c r="AB605" s="24"/>
      <c r="AC605" s="24"/>
      <c r="AD605" s="24"/>
    </row>
    <row r="606" spans="1:30" ht="13.2">
      <c r="A606" s="55"/>
      <c r="B606" s="20"/>
      <c r="C606" s="21"/>
      <c r="D606" s="21"/>
      <c r="E606" s="21"/>
      <c r="F606" s="21"/>
      <c r="G606" s="21"/>
      <c r="H606" s="21"/>
      <c r="I606" s="21"/>
      <c r="J606" s="21"/>
      <c r="K606" s="21"/>
      <c r="L606" s="21"/>
      <c r="M606" s="21"/>
      <c r="N606" s="21"/>
      <c r="O606" s="21"/>
      <c r="P606" s="21"/>
      <c r="Q606" s="21"/>
      <c r="R606" s="21"/>
      <c r="S606" s="21"/>
      <c r="T606" s="21"/>
      <c r="U606" s="21"/>
      <c r="V606" s="21"/>
      <c r="W606" s="24"/>
      <c r="X606" s="24"/>
      <c r="Y606" s="24"/>
      <c r="Z606" s="24"/>
      <c r="AA606" s="24"/>
      <c r="AB606" s="24"/>
      <c r="AC606" s="24"/>
      <c r="AD606" s="24"/>
    </row>
    <row r="607" spans="1:30" ht="13.2">
      <c r="A607" s="55"/>
      <c r="B607" s="20"/>
      <c r="C607" s="21"/>
      <c r="D607" s="21"/>
      <c r="E607" s="21"/>
      <c r="F607" s="21"/>
      <c r="G607" s="21"/>
      <c r="H607" s="21"/>
      <c r="I607" s="21"/>
      <c r="J607" s="21"/>
      <c r="K607" s="21"/>
      <c r="L607" s="21"/>
      <c r="M607" s="21"/>
      <c r="N607" s="21"/>
      <c r="O607" s="21"/>
      <c r="P607" s="21"/>
      <c r="Q607" s="21"/>
      <c r="R607" s="21"/>
      <c r="S607" s="21"/>
      <c r="T607" s="21"/>
      <c r="U607" s="21"/>
      <c r="V607" s="21"/>
      <c r="W607" s="24"/>
      <c r="X607" s="24"/>
      <c r="Y607" s="24"/>
      <c r="Z607" s="24"/>
      <c r="AA607" s="24"/>
      <c r="AB607" s="24"/>
      <c r="AC607" s="24"/>
      <c r="AD607" s="24"/>
    </row>
    <row r="608" spans="1:30" ht="13.2">
      <c r="A608" s="55"/>
      <c r="B608" s="20"/>
      <c r="C608" s="21"/>
      <c r="D608" s="21"/>
      <c r="E608" s="21"/>
      <c r="F608" s="21"/>
      <c r="G608" s="21"/>
      <c r="H608" s="21"/>
      <c r="I608" s="21"/>
      <c r="J608" s="21"/>
      <c r="K608" s="21"/>
      <c r="L608" s="21"/>
      <c r="M608" s="21"/>
      <c r="N608" s="21"/>
      <c r="O608" s="21"/>
      <c r="P608" s="21"/>
      <c r="Q608" s="21"/>
      <c r="R608" s="21"/>
      <c r="S608" s="21"/>
      <c r="T608" s="21"/>
      <c r="U608" s="21"/>
      <c r="V608" s="21"/>
      <c r="W608" s="24"/>
      <c r="X608" s="24"/>
      <c r="Y608" s="24"/>
      <c r="Z608" s="24"/>
      <c r="AA608" s="24"/>
      <c r="AB608" s="24"/>
      <c r="AC608" s="24"/>
      <c r="AD608" s="24"/>
    </row>
    <row r="609" spans="1:30" ht="13.2">
      <c r="A609" s="55"/>
      <c r="B609" s="20"/>
      <c r="C609" s="21"/>
      <c r="D609" s="21"/>
      <c r="E609" s="21"/>
      <c r="F609" s="21"/>
      <c r="G609" s="21"/>
      <c r="H609" s="21"/>
      <c r="I609" s="21"/>
      <c r="J609" s="21"/>
      <c r="K609" s="21"/>
      <c r="L609" s="21"/>
      <c r="M609" s="21"/>
      <c r="N609" s="21"/>
      <c r="O609" s="21"/>
      <c r="P609" s="21"/>
      <c r="Q609" s="21"/>
      <c r="R609" s="21"/>
      <c r="S609" s="21"/>
      <c r="T609" s="21"/>
      <c r="U609" s="21"/>
      <c r="V609" s="21"/>
      <c r="W609" s="24"/>
      <c r="X609" s="24"/>
      <c r="Y609" s="24"/>
      <c r="Z609" s="24"/>
      <c r="AA609" s="24"/>
      <c r="AB609" s="24"/>
      <c r="AC609" s="24"/>
      <c r="AD609" s="24"/>
    </row>
    <row r="610" spans="1:30" ht="13.2">
      <c r="A610" s="55"/>
      <c r="B610" s="20"/>
      <c r="C610" s="21"/>
      <c r="D610" s="21"/>
      <c r="E610" s="21"/>
      <c r="F610" s="21"/>
      <c r="G610" s="21"/>
      <c r="H610" s="21"/>
      <c r="I610" s="21"/>
      <c r="J610" s="21"/>
      <c r="K610" s="21"/>
      <c r="L610" s="21"/>
      <c r="M610" s="21"/>
      <c r="N610" s="21"/>
      <c r="O610" s="21"/>
      <c r="P610" s="21"/>
      <c r="Q610" s="21"/>
      <c r="R610" s="21"/>
      <c r="S610" s="21"/>
      <c r="T610" s="21"/>
      <c r="U610" s="21"/>
      <c r="V610" s="21"/>
      <c r="W610" s="24"/>
      <c r="X610" s="24"/>
      <c r="Y610" s="24"/>
      <c r="Z610" s="24"/>
      <c r="AA610" s="24"/>
      <c r="AB610" s="24"/>
      <c r="AC610" s="24"/>
      <c r="AD610" s="24"/>
    </row>
    <row r="611" spans="1:30" ht="13.2">
      <c r="A611" s="55"/>
      <c r="B611" s="20"/>
      <c r="C611" s="21"/>
      <c r="D611" s="21"/>
      <c r="E611" s="21"/>
      <c r="F611" s="21"/>
      <c r="G611" s="21"/>
      <c r="H611" s="21"/>
      <c r="I611" s="21"/>
      <c r="J611" s="21"/>
      <c r="K611" s="21"/>
      <c r="L611" s="21"/>
      <c r="M611" s="21"/>
      <c r="N611" s="21"/>
      <c r="O611" s="21"/>
      <c r="P611" s="21"/>
      <c r="Q611" s="21"/>
      <c r="R611" s="21"/>
      <c r="S611" s="21"/>
      <c r="T611" s="21"/>
      <c r="U611" s="21"/>
      <c r="V611" s="21"/>
      <c r="W611" s="24"/>
      <c r="X611" s="24"/>
      <c r="Y611" s="24"/>
      <c r="Z611" s="24"/>
      <c r="AA611" s="24"/>
      <c r="AB611" s="24"/>
      <c r="AC611" s="24"/>
      <c r="AD611" s="24"/>
    </row>
    <row r="612" spans="1:30" ht="13.2">
      <c r="A612" s="55"/>
      <c r="B612" s="20"/>
      <c r="C612" s="21"/>
      <c r="D612" s="21"/>
      <c r="E612" s="21"/>
      <c r="F612" s="21"/>
      <c r="G612" s="21"/>
      <c r="H612" s="21"/>
      <c r="I612" s="21"/>
      <c r="J612" s="21"/>
      <c r="K612" s="21"/>
      <c r="L612" s="21"/>
      <c r="M612" s="21"/>
      <c r="N612" s="21"/>
      <c r="O612" s="21"/>
      <c r="P612" s="21"/>
      <c r="Q612" s="21"/>
      <c r="R612" s="21"/>
      <c r="S612" s="21"/>
      <c r="T612" s="21"/>
      <c r="U612" s="21"/>
      <c r="V612" s="21"/>
      <c r="W612" s="24"/>
      <c r="X612" s="24"/>
      <c r="Y612" s="24"/>
      <c r="Z612" s="24"/>
      <c r="AA612" s="24"/>
      <c r="AB612" s="24"/>
      <c r="AC612" s="24"/>
      <c r="AD612" s="24"/>
    </row>
    <row r="613" spans="1:30" ht="13.2">
      <c r="A613" s="55"/>
      <c r="B613" s="20"/>
      <c r="C613" s="21"/>
      <c r="D613" s="21"/>
      <c r="E613" s="21"/>
      <c r="F613" s="21"/>
      <c r="G613" s="21"/>
      <c r="H613" s="21"/>
      <c r="I613" s="21"/>
      <c r="J613" s="21"/>
      <c r="K613" s="21"/>
      <c r="L613" s="21"/>
      <c r="M613" s="21"/>
      <c r="N613" s="21"/>
      <c r="O613" s="21"/>
      <c r="P613" s="21"/>
      <c r="Q613" s="21"/>
      <c r="R613" s="21"/>
      <c r="S613" s="21"/>
      <c r="T613" s="21"/>
      <c r="U613" s="21"/>
      <c r="V613" s="21"/>
      <c r="W613" s="24"/>
      <c r="X613" s="24"/>
      <c r="Y613" s="24"/>
      <c r="Z613" s="24"/>
      <c r="AA613" s="24"/>
      <c r="AB613" s="24"/>
      <c r="AC613" s="24"/>
      <c r="AD613" s="24"/>
    </row>
    <row r="614" spans="1:30" ht="13.2">
      <c r="A614" s="55"/>
      <c r="B614" s="20"/>
      <c r="C614" s="21"/>
      <c r="D614" s="21"/>
      <c r="E614" s="21"/>
      <c r="F614" s="21"/>
      <c r="G614" s="21"/>
      <c r="H614" s="21"/>
      <c r="I614" s="21"/>
      <c r="J614" s="21"/>
      <c r="K614" s="21"/>
      <c r="L614" s="21"/>
      <c r="M614" s="21"/>
      <c r="N614" s="21"/>
      <c r="O614" s="21"/>
      <c r="P614" s="21"/>
      <c r="Q614" s="21"/>
      <c r="R614" s="21"/>
      <c r="S614" s="21"/>
      <c r="T614" s="21"/>
      <c r="U614" s="21"/>
      <c r="V614" s="21"/>
      <c r="W614" s="24"/>
      <c r="X614" s="24"/>
      <c r="Y614" s="24"/>
      <c r="Z614" s="24"/>
      <c r="AA614" s="24"/>
      <c r="AB614" s="24"/>
      <c r="AC614" s="24"/>
      <c r="AD614" s="24"/>
    </row>
    <row r="615" spans="1:30" ht="13.2">
      <c r="A615" s="55"/>
      <c r="B615" s="20"/>
      <c r="C615" s="21"/>
      <c r="D615" s="21"/>
      <c r="E615" s="21"/>
      <c r="F615" s="21"/>
      <c r="G615" s="21"/>
      <c r="H615" s="21"/>
      <c r="I615" s="21"/>
      <c r="J615" s="21"/>
      <c r="K615" s="21"/>
      <c r="L615" s="21"/>
      <c r="M615" s="21"/>
      <c r="N615" s="21"/>
      <c r="O615" s="21"/>
      <c r="P615" s="21"/>
      <c r="Q615" s="21"/>
      <c r="R615" s="21"/>
      <c r="S615" s="21"/>
      <c r="T615" s="21"/>
      <c r="U615" s="21"/>
      <c r="V615" s="21"/>
      <c r="W615" s="24"/>
      <c r="X615" s="24"/>
      <c r="Y615" s="24"/>
      <c r="Z615" s="24"/>
      <c r="AA615" s="24"/>
      <c r="AB615" s="24"/>
      <c r="AC615" s="24"/>
      <c r="AD615" s="24"/>
    </row>
    <row r="616" spans="1:30" ht="13.2">
      <c r="A616" s="55"/>
      <c r="B616" s="20"/>
      <c r="C616" s="21"/>
      <c r="D616" s="21"/>
      <c r="E616" s="21"/>
      <c r="F616" s="21"/>
      <c r="G616" s="21"/>
      <c r="H616" s="21"/>
      <c r="I616" s="21"/>
      <c r="J616" s="21"/>
      <c r="K616" s="21"/>
      <c r="L616" s="21"/>
      <c r="M616" s="21"/>
      <c r="N616" s="21"/>
      <c r="O616" s="21"/>
      <c r="P616" s="21"/>
      <c r="Q616" s="21"/>
      <c r="R616" s="21"/>
      <c r="S616" s="21"/>
      <c r="T616" s="21"/>
      <c r="U616" s="21"/>
      <c r="V616" s="21"/>
      <c r="W616" s="24"/>
      <c r="X616" s="24"/>
      <c r="Y616" s="24"/>
      <c r="Z616" s="24"/>
      <c r="AA616" s="24"/>
      <c r="AB616" s="24"/>
      <c r="AC616" s="24"/>
      <c r="AD616" s="24"/>
    </row>
    <row r="617" spans="1:30" ht="13.2">
      <c r="A617" s="55"/>
      <c r="B617" s="20"/>
      <c r="C617" s="21"/>
      <c r="D617" s="21"/>
      <c r="E617" s="21"/>
      <c r="F617" s="21"/>
      <c r="G617" s="21"/>
      <c r="H617" s="21"/>
      <c r="I617" s="21"/>
      <c r="J617" s="21"/>
      <c r="K617" s="21"/>
      <c r="L617" s="21"/>
      <c r="M617" s="21"/>
      <c r="N617" s="21"/>
      <c r="O617" s="21"/>
      <c r="P617" s="21"/>
      <c r="Q617" s="21"/>
      <c r="R617" s="21"/>
      <c r="S617" s="21"/>
      <c r="T617" s="21"/>
      <c r="U617" s="21"/>
      <c r="V617" s="21"/>
      <c r="W617" s="24"/>
      <c r="X617" s="24"/>
      <c r="Y617" s="24"/>
      <c r="Z617" s="24"/>
      <c r="AA617" s="24"/>
      <c r="AB617" s="24"/>
      <c r="AC617" s="24"/>
      <c r="AD617" s="24"/>
    </row>
    <row r="618" spans="1:30" ht="13.2">
      <c r="A618" s="55"/>
      <c r="B618" s="20"/>
      <c r="C618" s="21"/>
      <c r="D618" s="21"/>
      <c r="E618" s="21"/>
      <c r="F618" s="21"/>
      <c r="G618" s="21"/>
      <c r="H618" s="21"/>
      <c r="I618" s="21"/>
      <c r="J618" s="21"/>
      <c r="K618" s="21"/>
      <c r="L618" s="21"/>
      <c r="M618" s="21"/>
      <c r="N618" s="21"/>
      <c r="O618" s="21"/>
      <c r="P618" s="21"/>
      <c r="Q618" s="21"/>
      <c r="R618" s="21"/>
      <c r="S618" s="21"/>
      <c r="T618" s="21"/>
      <c r="U618" s="21"/>
      <c r="V618" s="21"/>
      <c r="W618" s="24"/>
      <c r="X618" s="24"/>
      <c r="Y618" s="24"/>
      <c r="Z618" s="24"/>
      <c r="AA618" s="24"/>
      <c r="AB618" s="24"/>
      <c r="AC618" s="24"/>
      <c r="AD618" s="24"/>
    </row>
    <row r="619" spans="1:30" ht="13.2">
      <c r="A619" s="55"/>
      <c r="B619" s="20"/>
      <c r="C619" s="21"/>
      <c r="D619" s="21"/>
      <c r="E619" s="21"/>
      <c r="F619" s="21"/>
      <c r="G619" s="21"/>
      <c r="H619" s="21"/>
      <c r="I619" s="21"/>
      <c r="J619" s="21"/>
      <c r="K619" s="21"/>
      <c r="L619" s="21"/>
      <c r="M619" s="21"/>
      <c r="N619" s="21"/>
      <c r="O619" s="21"/>
      <c r="P619" s="21"/>
      <c r="Q619" s="21"/>
      <c r="R619" s="21"/>
      <c r="S619" s="21"/>
      <c r="T619" s="21"/>
      <c r="U619" s="21"/>
      <c r="V619" s="21"/>
      <c r="W619" s="24"/>
      <c r="X619" s="24"/>
      <c r="Y619" s="24"/>
      <c r="Z619" s="24"/>
      <c r="AA619" s="24"/>
      <c r="AB619" s="24"/>
      <c r="AC619" s="24"/>
      <c r="AD619" s="24"/>
    </row>
    <row r="620" spans="1:30" ht="13.2">
      <c r="A620" s="55"/>
      <c r="B620" s="20"/>
      <c r="C620" s="21"/>
      <c r="D620" s="21"/>
      <c r="E620" s="21"/>
      <c r="F620" s="21"/>
      <c r="G620" s="21"/>
      <c r="H620" s="21"/>
      <c r="I620" s="21"/>
      <c r="J620" s="21"/>
      <c r="K620" s="21"/>
      <c r="L620" s="21"/>
      <c r="M620" s="21"/>
      <c r="N620" s="21"/>
      <c r="O620" s="21"/>
      <c r="P620" s="21"/>
      <c r="Q620" s="21"/>
      <c r="R620" s="21"/>
      <c r="S620" s="21"/>
      <c r="T620" s="21"/>
      <c r="U620" s="21"/>
      <c r="V620" s="21"/>
      <c r="W620" s="24"/>
      <c r="X620" s="24"/>
      <c r="Y620" s="24"/>
      <c r="Z620" s="24"/>
      <c r="AA620" s="24"/>
      <c r="AB620" s="24"/>
      <c r="AC620" s="24"/>
      <c r="AD620" s="24"/>
    </row>
    <row r="621" spans="1:30" ht="13.2">
      <c r="A621" s="55"/>
      <c r="B621" s="20"/>
      <c r="C621" s="21"/>
      <c r="D621" s="21"/>
      <c r="E621" s="21"/>
      <c r="F621" s="21"/>
      <c r="G621" s="21"/>
      <c r="H621" s="21"/>
      <c r="I621" s="21"/>
      <c r="J621" s="21"/>
      <c r="K621" s="21"/>
      <c r="L621" s="21"/>
      <c r="M621" s="21"/>
      <c r="N621" s="21"/>
      <c r="O621" s="21"/>
      <c r="P621" s="21"/>
      <c r="Q621" s="21"/>
      <c r="R621" s="21"/>
      <c r="S621" s="21"/>
      <c r="T621" s="21"/>
      <c r="U621" s="21"/>
      <c r="V621" s="21"/>
      <c r="W621" s="24"/>
      <c r="X621" s="24"/>
      <c r="Y621" s="24"/>
      <c r="Z621" s="24"/>
      <c r="AA621" s="24"/>
      <c r="AB621" s="24"/>
      <c r="AC621" s="24"/>
      <c r="AD621" s="24"/>
    </row>
    <row r="622" spans="1:30" ht="13.2">
      <c r="A622" s="55"/>
      <c r="B622" s="20"/>
      <c r="C622" s="21"/>
      <c r="D622" s="21"/>
      <c r="E622" s="21"/>
      <c r="F622" s="21"/>
      <c r="G622" s="21"/>
      <c r="H622" s="21"/>
      <c r="I622" s="21"/>
      <c r="J622" s="21"/>
      <c r="K622" s="21"/>
      <c r="L622" s="21"/>
      <c r="M622" s="21"/>
      <c r="N622" s="21"/>
      <c r="O622" s="21"/>
      <c r="P622" s="21"/>
      <c r="Q622" s="21"/>
      <c r="R622" s="21"/>
      <c r="S622" s="21"/>
      <c r="T622" s="21"/>
      <c r="U622" s="21"/>
      <c r="V622" s="21"/>
      <c r="W622" s="24"/>
      <c r="X622" s="24"/>
      <c r="Y622" s="24"/>
      <c r="Z622" s="24"/>
      <c r="AA622" s="24"/>
      <c r="AB622" s="24"/>
      <c r="AC622" s="24"/>
      <c r="AD622" s="24"/>
    </row>
    <row r="623" spans="1:30" ht="13.2">
      <c r="A623" s="55"/>
      <c r="B623" s="20"/>
      <c r="C623" s="21"/>
      <c r="D623" s="21"/>
      <c r="E623" s="21"/>
      <c r="F623" s="21"/>
      <c r="G623" s="21"/>
      <c r="H623" s="21"/>
      <c r="I623" s="21"/>
      <c r="J623" s="21"/>
      <c r="K623" s="21"/>
      <c r="L623" s="21"/>
      <c r="M623" s="21"/>
      <c r="N623" s="21"/>
      <c r="O623" s="21"/>
      <c r="P623" s="21"/>
      <c r="Q623" s="21"/>
      <c r="R623" s="21"/>
      <c r="S623" s="21"/>
      <c r="T623" s="21"/>
      <c r="U623" s="21"/>
      <c r="V623" s="21"/>
      <c r="W623" s="24"/>
      <c r="X623" s="24"/>
      <c r="Y623" s="24"/>
      <c r="Z623" s="24"/>
      <c r="AA623" s="24"/>
      <c r="AB623" s="24"/>
      <c r="AC623" s="24"/>
      <c r="AD623" s="24"/>
    </row>
    <row r="624" spans="1:30" ht="13.2">
      <c r="A624" s="55"/>
      <c r="B624" s="20"/>
      <c r="C624" s="21"/>
      <c r="D624" s="21"/>
      <c r="E624" s="21"/>
      <c r="F624" s="21"/>
      <c r="G624" s="21"/>
      <c r="H624" s="21"/>
      <c r="I624" s="21"/>
      <c r="J624" s="21"/>
      <c r="K624" s="21"/>
      <c r="L624" s="21"/>
      <c r="M624" s="21"/>
      <c r="N624" s="21"/>
      <c r="O624" s="21"/>
      <c r="P624" s="21"/>
      <c r="Q624" s="21"/>
      <c r="R624" s="21"/>
      <c r="S624" s="21"/>
      <c r="T624" s="21"/>
      <c r="U624" s="21"/>
      <c r="V624" s="21"/>
      <c r="W624" s="24"/>
      <c r="X624" s="24"/>
      <c r="Y624" s="24"/>
      <c r="Z624" s="24"/>
      <c r="AA624" s="24"/>
      <c r="AB624" s="24"/>
      <c r="AC624" s="24"/>
      <c r="AD624" s="24"/>
    </row>
    <row r="625" spans="1:30" ht="13.2">
      <c r="A625" s="55"/>
      <c r="B625" s="20"/>
      <c r="C625" s="21"/>
      <c r="D625" s="21"/>
      <c r="E625" s="21"/>
      <c r="F625" s="21"/>
      <c r="G625" s="21"/>
      <c r="H625" s="21"/>
      <c r="I625" s="21"/>
      <c r="J625" s="21"/>
      <c r="K625" s="21"/>
      <c r="L625" s="21"/>
      <c r="M625" s="21"/>
      <c r="N625" s="21"/>
      <c r="O625" s="21"/>
      <c r="P625" s="21"/>
      <c r="Q625" s="21"/>
      <c r="R625" s="21"/>
      <c r="S625" s="21"/>
      <c r="T625" s="21"/>
      <c r="U625" s="21"/>
      <c r="V625" s="21"/>
      <c r="W625" s="24"/>
      <c r="X625" s="24"/>
      <c r="Y625" s="24"/>
      <c r="Z625" s="24"/>
      <c r="AA625" s="24"/>
      <c r="AB625" s="24"/>
      <c r="AC625" s="24"/>
      <c r="AD625" s="24"/>
    </row>
    <row r="626" spans="1:30" ht="13.2">
      <c r="A626" s="55"/>
      <c r="B626" s="20"/>
      <c r="C626" s="21"/>
      <c r="D626" s="21"/>
      <c r="E626" s="21"/>
      <c r="F626" s="21"/>
      <c r="G626" s="21"/>
      <c r="H626" s="21"/>
      <c r="I626" s="21"/>
      <c r="J626" s="21"/>
      <c r="K626" s="21"/>
      <c r="L626" s="21"/>
      <c r="M626" s="21"/>
      <c r="N626" s="21"/>
      <c r="O626" s="21"/>
      <c r="P626" s="21"/>
      <c r="Q626" s="21"/>
      <c r="R626" s="21"/>
      <c r="S626" s="21"/>
      <c r="T626" s="21"/>
      <c r="U626" s="21"/>
      <c r="V626" s="21"/>
      <c r="W626" s="24"/>
      <c r="X626" s="24"/>
      <c r="Y626" s="24"/>
      <c r="Z626" s="24"/>
      <c r="AA626" s="24"/>
      <c r="AB626" s="24"/>
      <c r="AC626" s="24"/>
      <c r="AD626" s="24"/>
    </row>
    <row r="627" spans="1:30" ht="13.2">
      <c r="A627" s="55"/>
      <c r="B627" s="20"/>
      <c r="C627" s="21"/>
      <c r="D627" s="21"/>
      <c r="E627" s="21"/>
      <c r="F627" s="21"/>
      <c r="G627" s="21"/>
      <c r="H627" s="21"/>
      <c r="I627" s="21"/>
      <c r="J627" s="21"/>
      <c r="K627" s="21"/>
      <c r="L627" s="21"/>
      <c r="M627" s="21"/>
      <c r="N627" s="21"/>
      <c r="O627" s="21"/>
      <c r="P627" s="21"/>
      <c r="Q627" s="21"/>
      <c r="R627" s="21"/>
      <c r="S627" s="21"/>
      <c r="T627" s="21"/>
      <c r="U627" s="21"/>
      <c r="V627" s="21"/>
      <c r="W627" s="24"/>
      <c r="X627" s="24"/>
      <c r="Y627" s="24"/>
      <c r="Z627" s="24"/>
      <c r="AA627" s="24"/>
      <c r="AB627" s="24"/>
      <c r="AC627" s="24"/>
      <c r="AD627" s="24"/>
    </row>
    <row r="628" spans="1:30" ht="13.2">
      <c r="A628" s="55"/>
      <c r="B628" s="20"/>
      <c r="C628" s="21"/>
      <c r="D628" s="21"/>
      <c r="E628" s="21"/>
      <c r="F628" s="21"/>
      <c r="G628" s="21"/>
      <c r="H628" s="21"/>
      <c r="I628" s="21"/>
      <c r="J628" s="21"/>
      <c r="K628" s="21"/>
      <c r="L628" s="21"/>
      <c r="M628" s="21"/>
      <c r="N628" s="21"/>
      <c r="O628" s="21"/>
      <c r="P628" s="21"/>
      <c r="Q628" s="21"/>
      <c r="R628" s="21"/>
      <c r="S628" s="21"/>
      <c r="T628" s="21"/>
      <c r="U628" s="21"/>
      <c r="V628" s="21"/>
      <c r="W628" s="24"/>
      <c r="X628" s="24"/>
      <c r="Y628" s="24"/>
      <c r="Z628" s="24"/>
      <c r="AA628" s="24"/>
      <c r="AB628" s="24"/>
      <c r="AC628" s="24"/>
      <c r="AD628" s="24"/>
    </row>
    <row r="629" spans="1:30" ht="13.2">
      <c r="A629" s="55"/>
      <c r="B629" s="20"/>
      <c r="C629" s="21"/>
      <c r="D629" s="21"/>
      <c r="E629" s="21"/>
      <c r="F629" s="21"/>
      <c r="G629" s="21"/>
      <c r="H629" s="21"/>
      <c r="I629" s="21"/>
      <c r="J629" s="21"/>
      <c r="K629" s="21"/>
      <c r="L629" s="21"/>
      <c r="M629" s="21"/>
      <c r="N629" s="21"/>
      <c r="O629" s="21"/>
      <c r="P629" s="21"/>
      <c r="Q629" s="21"/>
      <c r="R629" s="21"/>
      <c r="S629" s="21"/>
      <c r="T629" s="21"/>
      <c r="U629" s="21"/>
      <c r="V629" s="21"/>
      <c r="W629" s="24"/>
      <c r="X629" s="24"/>
      <c r="Y629" s="24"/>
      <c r="Z629" s="24"/>
      <c r="AA629" s="24"/>
      <c r="AB629" s="24"/>
      <c r="AC629" s="24"/>
      <c r="AD629" s="24"/>
    </row>
    <row r="630" spans="1:30" ht="13.2">
      <c r="A630" s="55"/>
      <c r="B630" s="20"/>
      <c r="C630" s="21"/>
      <c r="D630" s="21"/>
      <c r="E630" s="21"/>
      <c r="F630" s="21"/>
      <c r="G630" s="21"/>
      <c r="H630" s="21"/>
      <c r="I630" s="21"/>
      <c r="J630" s="21"/>
      <c r="K630" s="21"/>
      <c r="L630" s="21"/>
      <c r="M630" s="21"/>
      <c r="N630" s="21"/>
      <c r="O630" s="21"/>
      <c r="P630" s="21"/>
      <c r="Q630" s="21"/>
      <c r="R630" s="21"/>
      <c r="S630" s="21"/>
      <c r="T630" s="21"/>
      <c r="U630" s="21"/>
      <c r="V630" s="21"/>
      <c r="W630" s="24"/>
      <c r="X630" s="24"/>
      <c r="Y630" s="24"/>
      <c r="Z630" s="24"/>
      <c r="AA630" s="24"/>
      <c r="AB630" s="24"/>
      <c r="AC630" s="24"/>
      <c r="AD630" s="24"/>
    </row>
    <row r="631" spans="1:30" ht="13.2">
      <c r="A631" s="55"/>
      <c r="B631" s="20"/>
      <c r="C631" s="21"/>
      <c r="D631" s="21"/>
      <c r="E631" s="21"/>
      <c r="F631" s="21"/>
      <c r="G631" s="21"/>
      <c r="H631" s="21"/>
      <c r="I631" s="21"/>
      <c r="J631" s="21"/>
      <c r="K631" s="21"/>
      <c r="L631" s="21"/>
      <c r="M631" s="21"/>
      <c r="N631" s="21"/>
      <c r="O631" s="21"/>
      <c r="P631" s="21"/>
      <c r="Q631" s="21"/>
      <c r="R631" s="21"/>
      <c r="S631" s="21"/>
      <c r="T631" s="21"/>
      <c r="U631" s="21"/>
      <c r="V631" s="21"/>
      <c r="W631" s="24"/>
      <c r="X631" s="24"/>
      <c r="Y631" s="24"/>
      <c r="Z631" s="24"/>
      <c r="AA631" s="24"/>
      <c r="AB631" s="24"/>
      <c r="AC631" s="24"/>
      <c r="AD631" s="24"/>
    </row>
    <row r="632" spans="1:30" ht="13.2">
      <c r="A632" s="55"/>
      <c r="B632" s="20"/>
      <c r="C632" s="21"/>
      <c r="D632" s="21"/>
      <c r="E632" s="21"/>
      <c r="F632" s="21"/>
      <c r="G632" s="21"/>
      <c r="H632" s="21"/>
      <c r="I632" s="21"/>
      <c r="J632" s="21"/>
      <c r="K632" s="21"/>
      <c r="L632" s="21"/>
      <c r="M632" s="21"/>
      <c r="N632" s="21"/>
      <c r="O632" s="21"/>
      <c r="P632" s="21"/>
      <c r="Q632" s="21"/>
      <c r="R632" s="21"/>
      <c r="S632" s="21"/>
      <c r="T632" s="21"/>
      <c r="U632" s="21"/>
      <c r="V632" s="21"/>
      <c r="W632" s="24"/>
      <c r="X632" s="24"/>
      <c r="Y632" s="24"/>
      <c r="Z632" s="24"/>
      <c r="AA632" s="24"/>
      <c r="AB632" s="24"/>
      <c r="AC632" s="24"/>
      <c r="AD632" s="24"/>
    </row>
    <row r="633" spans="1:30" ht="13.2">
      <c r="A633" s="55"/>
      <c r="B633" s="20"/>
      <c r="C633" s="21"/>
      <c r="D633" s="21"/>
      <c r="E633" s="21"/>
      <c r="F633" s="21"/>
      <c r="G633" s="21"/>
      <c r="H633" s="21"/>
      <c r="I633" s="21"/>
      <c r="J633" s="21"/>
      <c r="K633" s="21"/>
      <c r="L633" s="21"/>
      <c r="M633" s="21"/>
      <c r="N633" s="21"/>
      <c r="O633" s="21"/>
      <c r="P633" s="21"/>
      <c r="Q633" s="21"/>
      <c r="R633" s="21"/>
      <c r="S633" s="21"/>
      <c r="T633" s="21"/>
      <c r="U633" s="21"/>
      <c r="V633" s="21"/>
      <c r="W633" s="24"/>
      <c r="X633" s="24"/>
      <c r="Y633" s="24"/>
      <c r="Z633" s="24"/>
      <c r="AA633" s="24"/>
      <c r="AB633" s="24"/>
      <c r="AC633" s="24"/>
      <c r="AD633" s="24"/>
    </row>
    <row r="634" spans="1:30" ht="13.2">
      <c r="A634" s="55"/>
      <c r="B634" s="20"/>
      <c r="C634" s="21"/>
      <c r="D634" s="21"/>
      <c r="E634" s="21"/>
      <c r="F634" s="21"/>
      <c r="G634" s="21"/>
      <c r="H634" s="21"/>
      <c r="I634" s="21"/>
      <c r="J634" s="21"/>
      <c r="K634" s="21"/>
      <c r="L634" s="21"/>
      <c r="M634" s="21"/>
      <c r="N634" s="21"/>
      <c r="O634" s="21"/>
      <c r="P634" s="21"/>
      <c r="Q634" s="21"/>
      <c r="R634" s="21"/>
      <c r="S634" s="21"/>
      <c r="T634" s="21"/>
      <c r="U634" s="21"/>
      <c r="V634" s="21"/>
      <c r="W634" s="24"/>
      <c r="X634" s="24"/>
      <c r="Y634" s="24"/>
      <c r="Z634" s="24"/>
      <c r="AA634" s="24"/>
      <c r="AB634" s="24"/>
      <c r="AC634" s="24"/>
      <c r="AD634" s="24"/>
    </row>
    <row r="635" spans="1:30" ht="13.2">
      <c r="A635" s="55"/>
      <c r="B635" s="20"/>
      <c r="C635" s="21"/>
      <c r="D635" s="21"/>
      <c r="E635" s="21"/>
      <c r="F635" s="21"/>
      <c r="G635" s="21"/>
      <c r="H635" s="21"/>
      <c r="I635" s="21"/>
      <c r="J635" s="21"/>
      <c r="K635" s="21"/>
      <c r="L635" s="21"/>
      <c r="M635" s="21"/>
      <c r="N635" s="21"/>
      <c r="O635" s="21"/>
      <c r="P635" s="21"/>
      <c r="Q635" s="21"/>
      <c r="R635" s="21"/>
      <c r="S635" s="21"/>
      <c r="T635" s="21"/>
      <c r="U635" s="21"/>
      <c r="V635" s="21"/>
      <c r="W635" s="24"/>
      <c r="X635" s="24"/>
      <c r="Y635" s="24"/>
      <c r="Z635" s="24"/>
      <c r="AA635" s="24"/>
      <c r="AB635" s="24"/>
      <c r="AC635" s="24"/>
      <c r="AD635" s="24"/>
    </row>
    <row r="636" spans="1:30" ht="13.2">
      <c r="A636" s="55"/>
      <c r="B636" s="20"/>
      <c r="C636" s="21"/>
      <c r="D636" s="21"/>
      <c r="E636" s="21"/>
      <c r="F636" s="21"/>
      <c r="G636" s="21"/>
      <c r="H636" s="21"/>
      <c r="I636" s="21"/>
      <c r="J636" s="21"/>
      <c r="K636" s="21"/>
      <c r="L636" s="21"/>
      <c r="M636" s="21"/>
      <c r="N636" s="21"/>
      <c r="O636" s="21"/>
      <c r="P636" s="21"/>
      <c r="Q636" s="21"/>
      <c r="R636" s="21"/>
      <c r="S636" s="21"/>
      <c r="T636" s="21"/>
      <c r="U636" s="21"/>
      <c r="V636" s="21"/>
      <c r="W636" s="24"/>
      <c r="X636" s="24"/>
      <c r="Y636" s="24"/>
      <c r="Z636" s="24"/>
      <c r="AA636" s="24"/>
      <c r="AB636" s="24"/>
      <c r="AC636" s="24"/>
      <c r="AD636" s="24"/>
    </row>
    <row r="637" spans="1:30" ht="13.2">
      <c r="A637" s="55"/>
      <c r="B637" s="20"/>
      <c r="C637" s="21"/>
      <c r="D637" s="21"/>
      <c r="E637" s="21"/>
      <c r="F637" s="21"/>
      <c r="G637" s="21"/>
      <c r="H637" s="21"/>
      <c r="I637" s="21"/>
      <c r="J637" s="21"/>
      <c r="K637" s="21"/>
      <c r="L637" s="21"/>
      <c r="M637" s="21"/>
      <c r="N637" s="21"/>
      <c r="O637" s="21"/>
      <c r="P637" s="21"/>
      <c r="Q637" s="21"/>
      <c r="R637" s="21"/>
      <c r="S637" s="21"/>
      <c r="T637" s="21"/>
      <c r="U637" s="21"/>
      <c r="V637" s="21"/>
      <c r="W637" s="24"/>
      <c r="X637" s="24"/>
      <c r="Y637" s="24"/>
      <c r="Z637" s="24"/>
      <c r="AA637" s="24"/>
      <c r="AB637" s="24"/>
      <c r="AC637" s="24"/>
      <c r="AD637" s="24"/>
    </row>
    <row r="638" spans="1:30" ht="13.2">
      <c r="A638" s="55"/>
      <c r="B638" s="20"/>
      <c r="C638" s="21"/>
      <c r="D638" s="21"/>
      <c r="E638" s="21"/>
      <c r="F638" s="21"/>
      <c r="G638" s="21"/>
      <c r="H638" s="21"/>
      <c r="I638" s="21"/>
      <c r="J638" s="21"/>
      <c r="K638" s="21"/>
      <c r="L638" s="21"/>
      <c r="M638" s="21"/>
      <c r="N638" s="21"/>
      <c r="O638" s="21"/>
      <c r="P638" s="21"/>
      <c r="Q638" s="21"/>
      <c r="R638" s="21"/>
      <c r="S638" s="21"/>
      <c r="T638" s="21"/>
      <c r="U638" s="21"/>
      <c r="V638" s="21"/>
      <c r="W638" s="24"/>
      <c r="X638" s="24"/>
      <c r="Y638" s="24"/>
      <c r="Z638" s="24"/>
      <c r="AA638" s="24"/>
      <c r="AB638" s="24"/>
      <c r="AC638" s="24"/>
      <c r="AD638" s="24"/>
    </row>
    <row r="639" spans="1:30" ht="13.2">
      <c r="A639" s="55"/>
      <c r="B639" s="20"/>
      <c r="C639" s="21"/>
      <c r="D639" s="21"/>
      <c r="E639" s="21"/>
      <c r="F639" s="21"/>
      <c r="G639" s="21"/>
      <c r="H639" s="21"/>
      <c r="I639" s="21"/>
      <c r="J639" s="21"/>
      <c r="K639" s="21"/>
      <c r="L639" s="21"/>
      <c r="M639" s="21"/>
      <c r="N639" s="21"/>
      <c r="O639" s="21"/>
      <c r="P639" s="21"/>
      <c r="Q639" s="21"/>
      <c r="R639" s="21"/>
      <c r="S639" s="21"/>
      <c r="T639" s="21"/>
      <c r="U639" s="21"/>
      <c r="V639" s="21"/>
      <c r="W639" s="24"/>
      <c r="X639" s="24"/>
      <c r="Y639" s="24"/>
      <c r="Z639" s="24"/>
      <c r="AA639" s="24"/>
      <c r="AB639" s="24"/>
      <c r="AC639" s="24"/>
      <c r="AD639" s="24"/>
    </row>
    <row r="640" spans="1:30" ht="13.2">
      <c r="A640" s="55"/>
      <c r="B640" s="20"/>
      <c r="C640" s="21"/>
      <c r="D640" s="21"/>
      <c r="E640" s="21"/>
      <c r="F640" s="21"/>
      <c r="G640" s="21"/>
      <c r="H640" s="21"/>
      <c r="I640" s="21"/>
      <c r="J640" s="21"/>
      <c r="K640" s="21"/>
      <c r="L640" s="21"/>
      <c r="M640" s="21"/>
      <c r="N640" s="21"/>
      <c r="O640" s="21"/>
      <c r="P640" s="21"/>
      <c r="Q640" s="21"/>
      <c r="R640" s="21"/>
      <c r="S640" s="21"/>
      <c r="T640" s="21"/>
      <c r="U640" s="21"/>
      <c r="V640" s="21"/>
      <c r="W640" s="24"/>
      <c r="X640" s="24"/>
      <c r="Y640" s="24"/>
      <c r="Z640" s="24"/>
      <c r="AA640" s="24"/>
      <c r="AB640" s="24"/>
      <c r="AC640" s="24"/>
      <c r="AD640" s="24"/>
    </row>
    <row r="641" spans="1:30" ht="13.2">
      <c r="A641" s="55"/>
      <c r="B641" s="20"/>
      <c r="C641" s="21"/>
      <c r="D641" s="21"/>
      <c r="E641" s="21"/>
      <c r="F641" s="21"/>
      <c r="G641" s="21"/>
      <c r="H641" s="21"/>
      <c r="I641" s="21"/>
      <c r="J641" s="21"/>
      <c r="K641" s="21"/>
      <c r="L641" s="21"/>
      <c r="M641" s="21"/>
      <c r="N641" s="21"/>
      <c r="O641" s="21"/>
      <c r="P641" s="21"/>
      <c r="Q641" s="21"/>
      <c r="R641" s="21"/>
      <c r="S641" s="21"/>
      <c r="T641" s="21"/>
      <c r="U641" s="21"/>
      <c r="V641" s="21"/>
      <c r="W641" s="24"/>
      <c r="X641" s="24"/>
      <c r="Y641" s="24"/>
      <c r="Z641" s="24"/>
      <c r="AA641" s="24"/>
      <c r="AB641" s="24"/>
      <c r="AC641" s="24"/>
      <c r="AD641" s="24"/>
    </row>
    <row r="642" spans="1:30" ht="13.2">
      <c r="A642" s="55"/>
      <c r="B642" s="20"/>
      <c r="C642" s="21"/>
      <c r="D642" s="21"/>
      <c r="E642" s="21"/>
      <c r="F642" s="21"/>
      <c r="G642" s="21"/>
      <c r="H642" s="21"/>
      <c r="I642" s="21"/>
      <c r="J642" s="21"/>
      <c r="K642" s="21"/>
      <c r="L642" s="21"/>
      <c r="M642" s="21"/>
      <c r="N642" s="21"/>
      <c r="O642" s="21"/>
      <c r="P642" s="21"/>
      <c r="Q642" s="21"/>
      <c r="R642" s="21"/>
      <c r="S642" s="21"/>
      <c r="T642" s="21"/>
      <c r="U642" s="21"/>
      <c r="V642" s="21"/>
      <c r="W642" s="24"/>
      <c r="X642" s="24"/>
      <c r="Y642" s="24"/>
      <c r="Z642" s="24"/>
      <c r="AA642" s="24"/>
      <c r="AB642" s="24"/>
      <c r="AC642" s="24"/>
      <c r="AD642" s="24"/>
    </row>
    <row r="643" spans="1:30" ht="13.2">
      <c r="A643" s="55"/>
      <c r="B643" s="20"/>
      <c r="C643" s="21"/>
      <c r="D643" s="21"/>
      <c r="E643" s="21"/>
      <c r="F643" s="21"/>
      <c r="G643" s="21"/>
      <c r="H643" s="21"/>
      <c r="I643" s="21"/>
      <c r="J643" s="21"/>
      <c r="K643" s="21"/>
      <c r="L643" s="21"/>
      <c r="M643" s="21"/>
      <c r="N643" s="21"/>
      <c r="O643" s="21"/>
      <c r="P643" s="21"/>
      <c r="Q643" s="21"/>
      <c r="R643" s="21"/>
      <c r="S643" s="21"/>
      <c r="T643" s="21"/>
      <c r="U643" s="21"/>
      <c r="V643" s="21"/>
      <c r="W643" s="24"/>
      <c r="X643" s="24"/>
      <c r="Y643" s="24"/>
      <c r="Z643" s="24"/>
      <c r="AA643" s="24"/>
      <c r="AB643" s="24"/>
      <c r="AC643" s="24"/>
      <c r="AD643" s="24"/>
    </row>
    <row r="644" spans="1:30" ht="13.2">
      <c r="A644" s="55"/>
      <c r="B644" s="20"/>
      <c r="C644" s="21"/>
      <c r="D644" s="21"/>
      <c r="E644" s="21"/>
      <c r="F644" s="21"/>
      <c r="G644" s="21"/>
      <c r="H644" s="21"/>
      <c r="I644" s="21"/>
      <c r="J644" s="21"/>
      <c r="K644" s="21"/>
      <c r="L644" s="21"/>
      <c r="M644" s="21"/>
      <c r="N644" s="21"/>
      <c r="O644" s="21"/>
      <c r="P644" s="21"/>
      <c r="Q644" s="21"/>
      <c r="R644" s="21"/>
      <c r="S644" s="21"/>
      <c r="T644" s="21"/>
      <c r="U644" s="21"/>
      <c r="V644" s="21"/>
      <c r="W644" s="24"/>
      <c r="X644" s="24"/>
      <c r="Y644" s="24"/>
      <c r="Z644" s="24"/>
      <c r="AA644" s="24"/>
      <c r="AB644" s="24"/>
      <c r="AC644" s="24"/>
      <c r="AD644" s="24"/>
    </row>
    <row r="645" spans="1:30" ht="13.2">
      <c r="A645" s="55"/>
      <c r="B645" s="20"/>
      <c r="C645" s="21"/>
      <c r="D645" s="21"/>
      <c r="E645" s="21"/>
      <c r="F645" s="21"/>
      <c r="G645" s="21"/>
      <c r="H645" s="21"/>
      <c r="I645" s="21"/>
      <c r="J645" s="21"/>
      <c r="K645" s="21"/>
      <c r="L645" s="21"/>
      <c r="M645" s="21"/>
      <c r="N645" s="21"/>
      <c r="O645" s="21"/>
      <c r="P645" s="21"/>
      <c r="Q645" s="21"/>
      <c r="R645" s="21"/>
      <c r="S645" s="21"/>
      <c r="T645" s="21"/>
      <c r="U645" s="21"/>
      <c r="V645" s="21"/>
      <c r="W645" s="24"/>
      <c r="X645" s="24"/>
      <c r="Y645" s="24"/>
      <c r="Z645" s="24"/>
      <c r="AA645" s="24"/>
      <c r="AB645" s="24"/>
      <c r="AC645" s="24"/>
      <c r="AD645" s="24"/>
    </row>
    <row r="646" spans="1:30" ht="13.2">
      <c r="A646" s="55"/>
      <c r="B646" s="20"/>
      <c r="C646" s="21"/>
      <c r="D646" s="21"/>
      <c r="E646" s="21"/>
      <c r="F646" s="21"/>
      <c r="G646" s="21"/>
      <c r="H646" s="21"/>
      <c r="I646" s="21"/>
      <c r="J646" s="21"/>
      <c r="K646" s="21"/>
      <c r="L646" s="21"/>
      <c r="M646" s="21"/>
      <c r="N646" s="21"/>
      <c r="O646" s="21"/>
      <c r="P646" s="21"/>
      <c r="Q646" s="21"/>
      <c r="R646" s="21"/>
      <c r="S646" s="21"/>
      <c r="T646" s="21"/>
      <c r="U646" s="21"/>
      <c r="V646" s="21"/>
      <c r="W646" s="24"/>
      <c r="X646" s="24"/>
      <c r="Y646" s="24"/>
      <c r="Z646" s="24"/>
      <c r="AA646" s="24"/>
      <c r="AB646" s="24"/>
      <c r="AC646" s="24"/>
      <c r="AD646" s="24"/>
    </row>
    <row r="647" spans="1:30" ht="13.2">
      <c r="A647" s="55"/>
      <c r="B647" s="20"/>
      <c r="C647" s="21"/>
      <c r="D647" s="21"/>
      <c r="E647" s="21"/>
      <c r="F647" s="21"/>
      <c r="G647" s="21"/>
      <c r="H647" s="21"/>
      <c r="I647" s="21"/>
      <c r="J647" s="21"/>
      <c r="K647" s="21"/>
      <c r="L647" s="21"/>
      <c r="M647" s="21"/>
      <c r="N647" s="21"/>
      <c r="O647" s="21"/>
      <c r="P647" s="21"/>
      <c r="Q647" s="21"/>
      <c r="R647" s="21"/>
      <c r="S647" s="21"/>
      <c r="T647" s="21"/>
      <c r="U647" s="21"/>
      <c r="V647" s="21"/>
      <c r="W647" s="24"/>
      <c r="X647" s="24"/>
      <c r="Y647" s="24"/>
      <c r="Z647" s="24"/>
      <c r="AA647" s="24"/>
      <c r="AB647" s="24"/>
      <c r="AC647" s="24"/>
      <c r="AD647" s="24"/>
    </row>
    <row r="648" spans="1:30" ht="13.2">
      <c r="A648" s="55"/>
      <c r="B648" s="20"/>
      <c r="C648" s="21"/>
      <c r="D648" s="21"/>
      <c r="E648" s="21"/>
      <c r="F648" s="21"/>
      <c r="G648" s="21"/>
      <c r="H648" s="21"/>
      <c r="I648" s="21"/>
      <c r="J648" s="21"/>
      <c r="K648" s="21"/>
      <c r="L648" s="21"/>
      <c r="M648" s="21"/>
      <c r="N648" s="21"/>
      <c r="O648" s="21"/>
      <c r="P648" s="21"/>
      <c r="Q648" s="21"/>
      <c r="R648" s="21"/>
      <c r="S648" s="21"/>
      <c r="T648" s="21"/>
      <c r="U648" s="21"/>
      <c r="V648" s="21"/>
      <c r="W648" s="24"/>
      <c r="X648" s="24"/>
      <c r="Y648" s="24"/>
      <c r="Z648" s="24"/>
      <c r="AA648" s="24"/>
      <c r="AB648" s="24"/>
      <c r="AC648" s="24"/>
      <c r="AD648" s="24"/>
    </row>
    <row r="649" spans="1:30" ht="13.2">
      <c r="A649" s="55"/>
      <c r="B649" s="20"/>
      <c r="C649" s="21"/>
      <c r="D649" s="21"/>
      <c r="E649" s="21"/>
      <c r="F649" s="21"/>
      <c r="G649" s="21"/>
      <c r="H649" s="21"/>
      <c r="I649" s="21"/>
      <c r="J649" s="21"/>
      <c r="K649" s="21"/>
      <c r="L649" s="21"/>
      <c r="M649" s="21"/>
      <c r="N649" s="21"/>
      <c r="O649" s="21"/>
      <c r="P649" s="21"/>
      <c r="Q649" s="21"/>
      <c r="R649" s="21"/>
      <c r="S649" s="21"/>
      <c r="T649" s="21"/>
      <c r="U649" s="21"/>
      <c r="V649" s="21"/>
      <c r="W649" s="24"/>
      <c r="X649" s="24"/>
      <c r="Y649" s="24"/>
      <c r="Z649" s="24"/>
      <c r="AA649" s="24"/>
      <c r="AB649" s="24"/>
      <c r="AC649" s="24"/>
      <c r="AD649" s="24"/>
    </row>
    <row r="650" spans="1:30" ht="13.2">
      <c r="A650" s="55"/>
      <c r="B650" s="20"/>
      <c r="C650" s="21"/>
      <c r="D650" s="21"/>
      <c r="E650" s="21"/>
      <c r="F650" s="21"/>
      <c r="G650" s="21"/>
      <c r="H650" s="21"/>
      <c r="I650" s="21"/>
      <c r="J650" s="21"/>
      <c r="K650" s="21"/>
      <c r="L650" s="21"/>
      <c r="M650" s="21"/>
      <c r="N650" s="21"/>
      <c r="O650" s="21"/>
      <c r="P650" s="21"/>
      <c r="Q650" s="21"/>
      <c r="R650" s="21"/>
      <c r="S650" s="21"/>
      <c r="T650" s="21"/>
      <c r="U650" s="21"/>
      <c r="V650" s="21"/>
      <c r="W650" s="24"/>
      <c r="X650" s="24"/>
      <c r="Y650" s="24"/>
      <c r="Z650" s="24"/>
      <c r="AA650" s="24"/>
      <c r="AB650" s="24"/>
      <c r="AC650" s="24"/>
      <c r="AD650" s="24"/>
    </row>
    <row r="651" spans="1:30" ht="13.2">
      <c r="A651" s="55"/>
      <c r="B651" s="20"/>
      <c r="C651" s="21"/>
      <c r="D651" s="21"/>
      <c r="E651" s="21"/>
      <c r="F651" s="21"/>
      <c r="G651" s="21"/>
      <c r="H651" s="21"/>
      <c r="I651" s="21"/>
      <c r="J651" s="21"/>
      <c r="K651" s="21"/>
      <c r="L651" s="21"/>
      <c r="M651" s="21"/>
      <c r="N651" s="21"/>
      <c r="O651" s="21"/>
      <c r="P651" s="21"/>
      <c r="Q651" s="21"/>
      <c r="R651" s="21"/>
      <c r="S651" s="21"/>
      <c r="T651" s="21"/>
      <c r="U651" s="21"/>
      <c r="V651" s="21"/>
      <c r="W651" s="24"/>
      <c r="X651" s="24"/>
      <c r="Y651" s="24"/>
      <c r="Z651" s="24"/>
      <c r="AA651" s="24"/>
      <c r="AB651" s="24"/>
      <c r="AC651" s="24"/>
      <c r="AD651" s="24"/>
    </row>
    <row r="652" spans="1:30" ht="13.2">
      <c r="A652" s="55"/>
      <c r="B652" s="20"/>
      <c r="C652" s="21"/>
      <c r="D652" s="21"/>
      <c r="E652" s="21"/>
      <c r="F652" s="21"/>
      <c r="G652" s="21"/>
      <c r="H652" s="21"/>
      <c r="I652" s="21"/>
      <c r="J652" s="21"/>
      <c r="K652" s="21"/>
      <c r="L652" s="21"/>
      <c r="M652" s="21"/>
      <c r="N652" s="21"/>
      <c r="O652" s="21"/>
      <c r="P652" s="21"/>
      <c r="Q652" s="21"/>
      <c r="R652" s="21"/>
      <c r="S652" s="21"/>
      <c r="T652" s="21"/>
      <c r="U652" s="21"/>
      <c r="V652" s="21"/>
      <c r="W652" s="24"/>
      <c r="X652" s="24"/>
      <c r="Y652" s="24"/>
      <c r="Z652" s="24"/>
      <c r="AA652" s="24"/>
      <c r="AB652" s="24"/>
      <c r="AC652" s="24"/>
      <c r="AD652" s="24"/>
    </row>
    <row r="653" spans="1:30" ht="13.2">
      <c r="A653" s="55"/>
      <c r="B653" s="20"/>
      <c r="C653" s="21"/>
      <c r="D653" s="21"/>
      <c r="E653" s="21"/>
      <c r="F653" s="21"/>
      <c r="G653" s="21"/>
      <c r="H653" s="21"/>
      <c r="I653" s="21"/>
      <c r="J653" s="21"/>
      <c r="K653" s="21"/>
      <c r="L653" s="21"/>
      <c r="M653" s="21"/>
      <c r="N653" s="21"/>
      <c r="O653" s="21"/>
      <c r="P653" s="21"/>
      <c r="Q653" s="21"/>
      <c r="R653" s="21"/>
      <c r="S653" s="21"/>
      <c r="T653" s="21"/>
      <c r="U653" s="21"/>
      <c r="V653" s="21"/>
      <c r="W653" s="24"/>
      <c r="X653" s="24"/>
      <c r="Y653" s="24"/>
      <c r="Z653" s="24"/>
      <c r="AA653" s="24"/>
      <c r="AB653" s="24"/>
      <c r="AC653" s="24"/>
      <c r="AD653" s="24"/>
    </row>
    <row r="654" spans="1:30" ht="13.2">
      <c r="A654" s="55"/>
      <c r="B654" s="20"/>
      <c r="C654" s="21"/>
      <c r="D654" s="21"/>
      <c r="E654" s="21"/>
      <c r="F654" s="21"/>
      <c r="G654" s="21"/>
      <c r="H654" s="21"/>
      <c r="I654" s="21"/>
      <c r="J654" s="21"/>
      <c r="K654" s="21"/>
      <c r="L654" s="21"/>
      <c r="M654" s="21"/>
      <c r="N654" s="21"/>
      <c r="O654" s="21"/>
      <c r="P654" s="21"/>
      <c r="Q654" s="21"/>
      <c r="R654" s="21"/>
      <c r="S654" s="21"/>
      <c r="T654" s="21"/>
      <c r="U654" s="21"/>
      <c r="V654" s="21"/>
      <c r="W654" s="24"/>
      <c r="X654" s="24"/>
      <c r="Y654" s="24"/>
      <c r="Z654" s="24"/>
      <c r="AA654" s="24"/>
      <c r="AB654" s="24"/>
      <c r="AC654" s="24"/>
      <c r="AD654" s="24"/>
    </row>
    <row r="655" spans="1:30" ht="13.2">
      <c r="A655" s="55"/>
      <c r="B655" s="20"/>
      <c r="C655" s="21"/>
      <c r="D655" s="21"/>
      <c r="E655" s="21"/>
      <c r="F655" s="21"/>
      <c r="G655" s="21"/>
      <c r="H655" s="21"/>
      <c r="I655" s="21"/>
      <c r="J655" s="21"/>
      <c r="K655" s="21"/>
      <c r="L655" s="21"/>
      <c r="M655" s="21"/>
      <c r="N655" s="21"/>
      <c r="O655" s="21"/>
      <c r="P655" s="21"/>
      <c r="Q655" s="21"/>
      <c r="R655" s="21"/>
      <c r="S655" s="21"/>
      <c r="T655" s="21"/>
      <c r="U655" s="21"/>
      <c r="V655" s="21"/>
      <c r="W655" s="24"/>
      <c r="X655" s="24"/>
      <c r="Y655" s="24"/>
      <c r="Z655" s="24"/>
      <c r="AA655" s="24"/>
      <c r="AB655" s="24"/>
      <c r="AC655" s="24"/>
      <c r="AD655" s="24"/>
    </row>
    <row r="656" spans="1:30" ht="13.2">
      <c r="A656" s="55"/>
      <c r="B656" s="20"/>
      <c r="C656" s="21"/>
      <c r="D656" s="21"/>
      <c r="E656" s="21"/>
      <c r="F656" s="21"/>
      <c r="G656" s="21"/>
      <c r="H656" s="21"/>
      <c r="I656" s="21"/>
      <c r="J656" s="21"/>
      <c r="K656" s="21"/>
      <c r="L656" s="21"/>
      <c r="M656" s="21"/>
      <c r="N656" s="21"/>
      <c r="O656" s="21"/>
      <c r="P656" s="21"/>
      <c r="Q656" s="21"/>
      <c r="R656" s="21"/>
      <c r="S656" s="21"/>
      <c r="T656" s="21"/>
      <c r="U656" s="21"/>
      <c r="V656" s="21"/>
      <c r="W656" s="24"/>
      <c r="X656" s="24"/>
      <c r="Y656" s="24"/>
      <c r="Z656" s="24"/>
      <c r="AA656" s="24"/>
      <c r="AB656" s="24"/>
      <c r="AC656" s="24"/>
      <c r="AD656" s="24"/>
    </row>
    <row r="657" spans="1:30" ht="13.2">
      <c r="A657" s="55"/>
      <c r="B657" s="20"/>
      <c r="C657" s="21"/>
      <c r="D657" s="21"/>
      <c r="E657" s="21"/>
      <c r="F657" s="21"/>
      <c r="G657" s="21"/>
      <c r="H657" s="21"/>
      <c r="I657" s="21"/>
      <c r="J657" s="21"/>
      <c r="K657" s="21"/>
      <c r="L657" s="21"/>
      <c r="M657" s="21"/>
      <c r="N657" s="21"/>
      <c r="O657" s="21"/>
      <c r="P657" s="21"/>
      <c r="Q657" s="21"/>
      <c r="R657" s="21"/>
      <c r="S657" s="21"/>
      <c r="T657" s="21"/>
      <c r="U657" s="21"/>
      <c r="V657" s="21"/>
      <c r="W657" s="24"/>
      <c r="X657" s="24"/>
      <c r="Y657" s="24"/>
      <c r="Z657" s="24"/>
      <c r="AA657" s="24"/>
      <c r="AB657" s="24"/>
      <c r="AC657" s="24"/>
      <c r="AD657" s="24"/>
    </row>
    <row r="658" spans="1:30" ht="13.2">
      <c r="A658" s="55"/>
      <c r="B658" s="20"/>
      <c r="C658" s="21"/>
      <c r="D658" s="21"/>
      <c r="E658" s="21"/>
      <c r="F658" s="21"/>
      <c r="G658" s="21"/>
      <c r="H658" s="21"/>
      <c r="I658" s="21"/>
      <c r="J658" s="21"/>
      <c r="K658" s="21"/>
      <c r="L658" s="21"/>
      <c r="M658" s="21"/>
      <c r="N658" s="21"/>
      <c r="O658" s="21"/>
      <c r="P658" s="21"/>
      <c r="Q658" s="21"/>
      <c r="R658" s="21"/>
      <c r="S658" s="21"/>
      <c r="T658" s="21"/>
      <c r="U658" s="21"/>
      <c r="V658" s="21"/>
      <c r="W658" s="24"/>
      <c r="X658" s="24"/>
      <c r="Y658" s="24"/>
      <c r="Z658" s="24"/>
      <c r="AA658" s="24"/>
      <c r="AB658" s="24"/>
      <c r="AC658" s="24"/>
      <c r="AD658" s="24"/>
    </row>
    <row r="659" spans="1:30" ht="13.2">
      <c r="A659" s="55"/>
      <c r="B659" s="20"/>
      <c r="C659" s="21"/>
      <c r="D659" s="21"/>
      <c r="E659" s="21"/>
      <c r="F659" s="21"/>
      <c r="G659" s="21"/>
      <c r="H659" s="21"/>
      <c r="I659" s="21"/>
      <c r="J659" s="21"/>
      <c r="K659" s="21"/>
      <c r="L659" s="21"/>
      <c r="M659" s="21"/>
      <c r="N659" s="21"/>
      <c r="O659" s="21"/>
      <c r="P659" s="21"/>
      <c r="Q659" s="21"/>
      <c r="R659" s="21"/>
      <c r="S659" s="21"/>
      <c r="T659" s="21"/>
      <c r="U659" s="21"/>
      <c r="V659" s="21"/>
      <c r="W659" s="24"/>
      <c r="X659" s="24"/>
      <c r="Y659" s="24"/>
      <c r="Z659" s="24"/>
      <c r="AA659" s="24"/>
      <c r="AB659" s="24"/>
      <c r="AC659" s="24"/>
      <c r="AD659" s="24"/>
    </row>
    <row r="660" spans="1:30" ht="13.2">
      <c r="A660" s="55"/>
      <c r="B660" s="20"/>
      <c r="C660" s="21"/>
      <c r="D660" s="21"/>
      <c r="E660" s="21"/>
      <c r="F660" s="21"/>
      <c r="G660" s="21"/>
      <c r="H660" s="21"/>
      <c r="I660" s="21"/>
      <c r="J660" s="21"/>
      <c r="K660" s="21"/>
      <c r="L660" s="21"/>
      <c r="M660" s="21"/>
      <c r="N660" s="21"/>
      <c r="O660" s="21"/>
      <c r="P660" s="21"/>
      <c r="Q660" s="21"/>
      <c r="R660" s="21"/>
      <c r="S660" s="21"/>
      <c r="T660" s="21"/>
      <c r="U660" s="21"/>
      <c r="V660" s="21"/>
      <c r="W660" s="24"/>
      <c r="X660" s="24"/>
      <c r="Y660" s="24"/>
      <c r="Z660" s="24"/>
      <c r="AA660" s="24"/>
      <c r="AB660" s="24"/>
      <c r="AC660" s="24"/>
      <c r="AD660" s="24"/>
    </row>
    <row r="661" spans="1:30" ht="13.2">
      <c r="A661" s="55"/>
      <c r="B661" s="20"/>
      <c r="C661" s="21"/>
      <c r="D661" s="21"/>
      <c r="E661" s="21"/>
      <c r="F661" s="21"/>
      <c r="G661" s="21"/>
      <c r="H661" s="21"/>
      <c r="I661" s="21"/>
      <c r="J661" s="21"/>
      <c r="K661" s="21"/>
      <c r="L661" s="21"/>
      <c r="M661" s="21"/>
      <c r="N661" s="21"/>
      <c r="O661" s="21"/>
      <c r="P661" s="21"/>
      <c r="Q661" s="21"/>
      <c r="R661" s="21"/>
      <c r="S661" s="21"/>
      <c r="T661" s="21"/>
      <c r="U661" s="21"/>
      <c r="V661" s="21"/>
      <c r="W661" s="24"/>
      <c r="X661" s="24"/>
      <c r="Y661" s="24"/>
      <c r="Z661" s="24"/>
      <c r="AA661" s="24"/>
      <c r="AB661" s="24"/>
      <c r="AC661" s="24"/>
      <c r="AD661" s="24"/>
    </row>
    <row r="662" spans="1:30" ht="13.2">
      <c r="A662" s="55"/>
      <c r="B662" s="20"/>
      <c r="C662" s="21"/>
      <c r="D662" s="21"/>
      <c r="E662" s="21"/>
      <c r="F662" s="21"/>
      <c r="G662" s="21"/>
      <c r="H662" s="21"/>
      <c r="I662" s="21"/>
      <c r="J662" s="21"/>
      <c r="K662" s="21"/>
      <c r="L662" s="21"/>
      <c r="M662" s="21"/>
      <c r="N662" s="21"/>
      <c r="O662" s="21"/>
      <c r="P662" s="21"/>
      <c r="Q662" s="21"/>
      <c r="R662" s="21"/>
      <c r="S662" s="21"/>
      <c r="T662" s="21"/>
      <c r="U662" s="21"/>
      <c r="V662" s="21"/>
      <c r="W662" s="24"/>
      <c r="X662" s="24"/>
      <c r="Y662" s="24"/>
      <c r="Z662" s="24"/>
      <c r="AA662" s="24"/>
      <c r="AB662" s="24"/>
      <c r="AC662" s="24"/>
      <c r="AD662" s="24"/>
    </row>
    <row r="663" spans="1:30" ht="13.2">
      <c r="A663" s="55"/>
      <c r="B663" s="20"/>
      <c r="C663" s="21"/>
      <c r="D663" s="21"/>
      <c r="E663" s="21"/>
      <c r="F663" s="21"/>
      <c r="G663" s="21"/>
      <c r="H663" s="21"/>
      <c r="I663" s="21"/>
      <c r="J663" s="21"/>
      <c r="K663" s="21"/>
      <c r="L663" s="21"/>
      <c r="M663" s="21"/>
      <c r="N663" s="21"/>
      <c r="O663" s="21"/>
      <c r="P663" s="21"/>
      <c r="Q663" s="21"/>
      <c r="R663" s="21"/>
      <c r="S663" s="21"/>
      <c r="T663" s="21"/>
      <c r="U663" s="21"/>
      <c r="V663" s="21"/>
      <c r="W663" s="24"/>
      <c r="X663" s="24"/>
      <c r="Y663" s="24"/>
      <c r="Z663" s="24"/>
      <c r="AA663" s="24"/>
      <c r="AB663" s="24"/>
      <c r="AC663" s="24"/>
      <c r="AD663" s="24"/>
    </row>
    <row r="664" spans="1:30" ht="13.2">
      <c r="A664" s="55"/>
      <c r="B664" s="20"/>
      <c r="C664" s="21"/>
      <c r="D664" s="21"/>
      <c r="E664" s="21"/>
      <c r="F664" s="21"/>
      <c r="G664" s="21"/>
      <c r="H664" s="21"/>
      <c r="I664" s="21"/>
      <c r="J664" s="21"/>
      <c r="K664" s="21"/>
      <c r="L664" s="21"/>
      <c r="M664" s="21"/>
      <c r="N664" s="21"/>
      <c r="O664" s="21"/>
      <c r="P664" s="21"/>
      <c r="Q664" s="21"/>
      <c r="R664" s="21"/>
      <c r="S664" s="21"/>
      <c r="T664" s="21"/>
      <c r="U664" s="21"/>
      <c r="V664" s="21"/>
      <c r="W664" s="24"/>
      <c r="X664" s="24"/>
      <c r="Y664" s="24"/>
      <c r="Z664" s="24"/>
      <c r="AA664" s="24"/>
      <c r="AB664" s="24"/>
      <c r="AC664" s="24"/>
      <c r="AD664" s="24"/>
    </row>
    <row r="665" spans="1:30" ht="13.2">
      <c r="A665" s="55"/>
      <c r="B665" s="20"/>
      <c r="C665" s="21"/>
      <c r="D665" s="21"/>
      <c r="E665" s="21"/>
      <c r="F665" s="21"/>
      <c r="G665" s="21"/>
      <c r="H665" s="21"/>
      <c r="I665" s="21"/>
      <c r="J665" s="21"/>
      <c r="K665" s="21"/>
      <c r="L665" s="21"/>
      <c r="M665" s="21"/>
      <c r="N665" s="21"/>
      <c r="O665" s="21"/>
      <c r="P665" s="21"/>
      <c r="Q665" s="21"/>
      <c r="R665" s="21"/>
      <c r="S665" s="21"/>
      <c r="T665" s="21"/>
      <c r="U665" s="21"/>
      <c r="V665" s="21"/>
      <c r="W665" s="24"/>
      <c r="X665" s="24"/>
      <c r="Y665" s="24"/>
      <c r="Z665" s="24"/>
      <c r="AA665" s="24"/>
      <c r="AB665" s="24"/>
      <c r="AC665" s="24"/>
      <c r="AD665" s="24"/>
    </row>
    <row r="666" spans="1:30" ht="13.2">
      <c r="A666" s="55"/>
      <c r="B666" s="20"/>
      <c r="C666" s="21"/>
      <c r="D666" s="21"/>
      <c r="E666" s="21"/>
      <c r="F666" s="21"/>
      <c r="G666" s="21"/>
      <c r="H666" s="21"/>
      <c r="I666" s="21"/>
      <c r="J666" s="21"/>
      <c r="K666" s="21"/>
      <c r="L666" s="21"/>
      <c r="M666" s="21"/>
      <c r="N666" s="21"/>
      <c r="O666" s="21"/>
      <c r="P666" s="21"/>
      <c r="Q666" s="21"/>
      <c r="R666" s="21"/>
      <c r="S666" s="21"/>
      <c r="T666" s="21"/>
      <c r="U666" s="21"/>
      <c r="V666" s="21"/>
      <c r="W666" s="24"/>
      <c r="X666" s="24"/>
      <c r="Y666" s="24"/>
      <c r="Z666" s="24"/>
      <c r="AA666" s="24"/>
      <c r="AB666" s="24"/>
      <c r="AC666" s="24"/>
      <c r="AD666" s="24"/>
    </row>
    <row r="667" spans="1:30" ht="13.2">
      <c r="A667" s="55"/>
      <c r="B667" s="20"/>
      <c r="C667" s="21"/>
      <c r="D667" s="21"/>
      <c r="E667" s="21"/>
      <c r="F667" s="21"/>
      <c r="G667" s="21"/>
      <c r="H667" s="21"/>
      <c r="I667" s="21"/>
      <c r="J667" s="21"/>
      <c r="K667" s="21"/>
      <c r="L667" s="21"/>
      <c r="M667" s="21"/>
      <c r="N667" s="21"/>
      <c r="O667" s="21"/>
      <c r="P667" s="21"/>
      <c r="Q667" s="21"/>
      <c r="R667" s="21"/>
      <c r="S667" s="21"/>
      <c r="T667" s="21"/>
      <c r="U667" s="21"/>
      <c r="V667" s="21"/>
      <c r="W667" s="24"/>
      <c r="X667" s="24"/>
      <c r="Y667" s="24"/>
      <c r="Z667" s="24"/>
      <c r="AA667" s="24"/>
      <c r="AB667" s="24"/>
      <c r="AC667" s="24"/>
      <c r="AD667" s="24"/>
    </row>
    <row r="668" spans="1:30" ht="13.2">
      <c r="A668" s="55"/>
      <c r="B668" s="20"/>
      <c r="C668" s="21"/>
      <c r="D668" s="21"/>
      <c r="E668" s="21"/>
      <c r="F668" s="21"/>
      <c r="G668" s="21"/>
      <c r="H668" s="21"/>
      <c r="I668" s="21"/>
      <c r="J668" s="21"/>
      <c r="K668" s="21"/>
      <c r="L668" s="21"/>
      <c r="M668" s="21"/>
      <c r="N668" s="21"/>
      <c r="O668" s="21"/>
      <c r="P668" s="21"/>
      <c r="Q668" s="21"/>
      <c r="R668" s="21"/>
      <c r="S668" s="21"/>
      <c r="T668" s="21"/>
      <c r="U668" s="21"/>
      <c r="V668" s="21"/>
      <c r="W668" s="24"/>
      <c r="X668" s="24"/>
      <c r="Y668" s="24"/>
      <c r="Z668" s="24"/>
      <c r="AA668" s="24"/>
      <c r="AB668" s="24"/>
      <c r="AC668" s="24"/>
      <c r="AD668" s="24"/>
    </row>
    <row r="669" spans="1:30" ht="13.2">
      <c r="A669" s="55"/>
      <c r="B669" s="20"/>
      <c r="C669" s="21"/>
      <c r="D669" s="21"/>
      <c r="E669" s="21"/>
      <c r="F669" s="21"/>
      <c r="G669" s="21"/>
      <c r="H669" s="21"/>
      <c r="I669" s="21"/>
      <c r="J669" s="21"/>
      <c r="K669" s="21"/>
      <c r="L669" s="21"/>
      <c r="M669" s="21"/>
      <c r="N669" s="21"/>
      <c r="O669" s="21"/>
      <c r="P669" s="21"/>
      <c r="Q669" s="21"/>
      <c r="R669" s="21"/>
      <c r="S669" s="21"/>
      <c r="T669" s="21"/>
      <c r="U669" s="21"/>
      <c r="V669" s="21"/>
      <c r="W669" s="24"/>
      <c r="X669" s="24"/>
      <c r="Y669" s="24"/>
      <c r="Z669" s="24"/>
      <c r="AA669" s="24"/>
      <c r="AB669" s="24"/>
      <c r="AC669" s="24"/>
      <c r="AD669" s="24"/>
    </row>
    <row r="670" spans="1:30" ht="13.2">
      <c r="A670" s="55"/>
      <c r="B670" s="20"/>
      <c r="C670" s="21"/>
      <c r="D670" s="21"/>
      <c r="E670" s="21"/>
      <c r="F670" s="21"/>
      <c r="G670" s="21"/>
      <c r="H670" s="21"/>
      <c r="I670" s="21"/>
      <c r="J670" s="21"/>
      <c r="K670" s="21"/>
      <c r="L670" s="21"/>
      <c r="M670" s="21"/>
      <c r="N670" s="21"/>
      <c r="O670" s="21"/>
      <c r="P670" s="21"/>
      <c r="Q670" s="21"/>
      <c r="R670" s="21"/>
      <c r="S670" s="21"/>
      <c r="T670" s="21"/>
      <c r="U670" s="21"/>
      <c r="V670" s="21"/>
      <c r="W670" s="24"/>
      <c r="X670" s="24"/>
      <c r="Y670" s="24"/>
      <c r="Z670" s="24"/>
      <c r="AA670" s="24"/>
      <c r="AB670" s="24"/>
      <c r="AC670" s="24"/>
      <c r="AD670" s="24"/>
    </row>
    <row r="671" spans="1:30" ht="13.2">
      <c r="A671" s="55"/>
      <c r="B671" s="20"/>
      <c r="C671" s="21"/>
      <c r="D671" s="21"/>
      <c r="E671" s="21"/>
      <c r="F671" s="21"/>
      <c r="G671" s="21"/>
      <c r="H671" s="21"/>
      <c r="I671" s="21"/>
      <c r="J671" s="21"/>
      <c r="K671" s="21"/>
      <c r="L671" s="21"/>
      <c r="M671" s="21"/>
      <c r="N671" s="21"/>
      <c r="O671" s="21"/>
      <c r="P671" s="21"/>
      <c r="Q671" s="21"/>
      <c r="R671" s="21"/>
      <c r="S671" s="21"/>
      <c r="T671" s="21"/>
      <c r="U671" s="21"/>
      <c r="V671" s="21"/>
      <c r="W671" s="24"/>
      <c r="X671" s="24"/>
      <c r="Y671" s="24"/>
      <c r="Z671" s="24"/>
      <c r="AA671" s="24"/>
      <c r="AB671" s="24"/>
      <c r="AC671" s="24"/>
      <c r="AD671" s="24"/>
    </row>
    <row r="672" spans="1:30" ht="13.2">
      <c r="A672" s="55"/>
      <c r="B672" s="20"/>
      <c r="C672" s="21"/>
      <c r="D672" s="21"/>
      <c r="E672" s="21"/>
      <c r="F672" s="21"/>
      <c r="G672" s="21"/>
      <c r="H672" s="21"/>
      <c r="I672" s="21"/>
      <c r="J672" s="21"/>
      <c r="K672" s="21"/>
      <c r="L672" s="21"/>
      <c r="M672" s="21"/>
      <c r="N672" s="21"/>
      <c r="O672" s="21"/>
      <c r="P672" s="21"/>
      <c r="Q672" s="21"/>
      <c r="R672" s="21"/>
      <c r="S672" s="21"/>
      <c r="T672" s="21"/>
      <c r="U672" s="21"/>
      <c r="V672" s="21"/>
      <c r="W672" s="24"/>
      <c r="X672" s="24"/>
      <c r="Y672" s="24"/>
      <c r="Z672" s="24"/>
      <c r="AA672" s="24"/>
      <c r="AB672" s="24"/>
      <c r="AC672" s="24"/>
      <c r="AD672" s="24"/>
    </row>
    <row r="673" spans="1:30" ht="13.2">
      <c r="A673" s="55"/>
      <c r="B673" s="20"/>
      <c r="C673" s="21"/>
      <c r="D673" s="21"/>
      <c r="E673" s="21"/>
      <c r="F673" s="21"/>
      <c r="G673" s="21"/>
      <c r="H673" s="21"/>
      <c r="I673" s="21"/>
      <c r="J673" s="21"/>
      <c r="K673" s="21"/>
      <c r="L673" s="21"/>
      <c r="M673" s="21"/>
      <c r="N673" s="21"/>
      <c r="O673" s="21"/>
      <c r="P673" s="21"/>
      <c r="Q673" s="21"/>
      <c r="R673" s="21"/>
      <c r="S673" s="21"/>
      <c r="T673" s="21"/>
      <c r="U673" s="21"/>
      <c r="V673" s="21"/>
      <c r="W673" s="24"/>
      <c r="X673" s="24"/>
      <c r="Y673" s="24"/>
      <c r="Z673" s="24"/>
      <c r="AA673" s="24"/>
      <c r="AB673" s="24"/>
      <c r="AC673" s="24"/>
      <c r="AD673" s="24"/>
    </row>
    <row r="674" spans="1:30" ht="13.2">
      <c r="A674" s="55"/>
      <c r="B674" s="20"/>
      <c r="C674" s="21"/>
      <c r="D674" s="21"/>
      <c r="E674" s="21"/>
      <c r="F674" s="21"/>
      <c r="G674" s="21"/>
      <c r="H674" s="21"/>
      <c r="I674" s="21"/>
      <c r="J674" s="21"/>
      <c r="K674" s="21"/>
      <c r="L674" s="21"/>
      <c r="M674" s="21"/>
      <c r="N674" s="21"/>
      <c r="O674" s="21"/>
      <c r="P674" s="21"/>
      <c r="Q674" s="21"/>
      <c r="R674" s="21"/>
      <c r="S674" s="21"/>
      <c r="T674" s="21"/>
      <c r="U674" s="21"/>
      <c r="V674" s="21"/>
      <c r="W674" s="24"/>
      <c r="X674" s="24"/>
      <c r="Y674" s="24"/>
      <c r="Z674" s="24"/>
      <c r="AA674" s="24"/>
      <c r="AB674" s="24"/>
      <c r="AC674" s="24"/>
      <c r="AD674" s="24"/>
    </row>
    <row r="675" spans="1:30" ht="13.2">
      <c r="A675" s="55"/>
      <c r="B675" s="20"/>
      <c r="C675" s="21"/>
      <c r="D675" s="21"/>
      <c r="E675" s="21"/>
      <c r="F675" s="21"/>
      <c r="G675" s="21"/>
      <c r="H675" s="21"/>
      <c r="I675" s="21"/>
      <c r="J675" s="21"/>
      <c r="K675" s="21"/>
      <c r="L675" s="21"/>
      <c r="M675" s="21"/>
      <c r="N675" s="21"/>
      <c r="O675" s="21"/>
      <c r="P675" s="21"/>
      <c r="Q675" s="21"/>
      <c r="R675" s="21"/>
      <c r="S675" s="21"/>
      <c r="T675" s="21"/>
      <c r="U675" s="21"/>
      <c r="V675" s="21"/>
      <c r="W675" s="24"/>
      <c r="X675" s="24"/>
      <c r="Y675" s="24"/>
      <c r="Z675" s="24"/>
      <c r="AA675" s="24"/>
      <c r="AB675" s="24"/>
      <c r="AC675" s="24"/>
      <c r="AD675" s="24"/>
    </row>
    <row r="676" spans="1:30" ht="13.2">
      <c r="A676" s="55"/>
      <c r="B676" s="20"/>
      <c r="C676" s="21"/>
      <c r="D676" s="21"/>
      <c r="E676" s="21"/>
      <c r="F676" s="21"/>
      <c r="G676" s="21"/>
      <c r="H676" s="21"/>
      <c r="I676" s="21"/>
      <c r="J676" s="21"/>
      <c r="K676" s="21"/>
      <c r="L676" s="21"/>
      <c r="M676" s="21"/>
      <c r="N676" s="21"/>
      <c r="O676" s="21"/>
      <c r="P676" s="21"/>
      <c r="Q676" s="21"/>
      <c r="R676" s="21"/>
      <c r="S676" s="21"/>
      <c r="T676" s="21"/>
      <c r="U676" s="21"/>
      <c r="V676" s="21"/>
      <c r="W676" s="24"/>
      <c r="X676" s="24"/>
      <c r="Y676" s="24"/>
      <c r="Z676" s="24"/>
      <c r="AA676" s="24"/>
      <c r="AB676" s="24"/>
      <c r="AC676" s="24"/>
      <c r="AD676" s="24"/>
    </row>
    <row r="677" spans="1:30" ht="13.2">
      <c r="A677" s="55"/>
      <c r="B677" s="20"/>
      <c r="C677" s="21"/>
      <c r="D677" s="21"/>
      <c r="E677" s="21"/>
      <c r="F677" s="21"/>
      <c r="G677" s="21"/>
      <c r="H677" s="21"/>
      <c r="I677" s="21"/>
      <c r="J677" s="21"/>
      <c r="K677" s="21"/>
      <c r="L677" s="21"/>
      <c r="M677" s="21"/>
      <c r="N677" s="21"/>
      <c r="O677" s="21"/>
      <c r="P677" s="21"/>
      <c r="Q677" s="21"/>
      <c r="R677" s="21"/>
      <c r="S677" s="21"/>
      <c r="T677" s="21"/>
      <c r="U677" s="21"/>
      <c r="V677" s="21"/>
      <c r="W677" s="24"/>
      <c r="X677" s="24"/>
      <c r="Y677" s="24"/>
      <c r="Z677" s="24"/>
      <c r="AA677" s="24"/>
      <c r="AB677" s="24"/>
      <c r="AC677" s="24"/>
      <c r="AD677" s="24"/>
    </row>
    <row r="678" spans="1:30" ht="13.2">
      <c r="A678" s="55"/>
      <c r="B678" s="20"/>
      <c r="C678" s="21"/>
      <c r="D678" s="21"/>
      <c r="E678" s="21"/>
      <c r="F678" s="21"/>
      <c r="G678" s="21"/>
      <c r="H678" s="21"/>
      <c r="I678" s="21"/>
      <c r="J678" s="21"/>
      <c r="K678" s="21"/>
      <c r="L678" s="21"/>
      <c r="M678" s="21"/>
      <c r="N678" s="21"/>
      <c r="O678" s="21"/>
      <c r="P678" s="21"/>
      <c r="Q678" s="21"/>
      <c r="R678" s="21"/>
      <c r="S678" s="21"/>
      <c r="T678" s="21"/>
      <c r="U678" s="21"/>
      <c r="V678" s="21"/>
      <c r="W678" s="24"/>
      <c r="X678" s="24"/>
      <c r="Y678" s="24"/>
      <c r="Z678" s="24"/>
      <c r="AA678" s="24"/>
      <c r="AB678" s="24"/>
      <c r="AC678" s="24"/>
      <c r="AD678" s="24"/>
    </row>
    <row r="679" spans="1:30" ht="13.2">
      <c r="A679" s="55"/>
      <c r="B679" s="20"/>
      <c r="C679" s="21"/>
      <c r="D679" s="21"/>
      <c r="E679" s="21"/>
      <c r="F679" s="21"/>
      <c r="G679" s="21"/>
      <c r="H679" s="21"/>
      <c r="I679" s="21"/>
      <c r="J679" s="21"/>
      <c r="K679" s="21"/>
      <c r="L679" s="21"/>
      <c r="M679" s="21"/>
      <c r="N679" s="21"/>
      <c r="O679" s="21"/>
      <c r="P679" s="21"/>
      <c r="Q679" s="21"/>
      <c r="R679" s="21"/>
      <c r="S679" s="21"/>
      <c r="T679" s="21"/>
      <c r="U679" s="21"/>
      <c r="V679" s="21"/>
      <c r="W679" s="24"/>
      <c r="X679" s="24"/>
      <c r="Y679" s="24"/>
      <c r="Z679" s="24"/>
      <c r="AA679" s="24"/>
      <c r="AB679" s="24"/>
      <c r="AC679" s="24"/>
      <c r="AD679" s="24"/>
    </row>
    <row r="680" spans="1:30" ht="13.2">
      <c r="A680" s="55"/>
      <c r="B680" s="20"/>
      <c r="C680" s="21"/>
      <c r="D680" s="21"/>
      <c r="E680" s="21"/>
      <c r="F680" s="21"/>
      <c r="G680" s="21"/>
      <c r="H680" s="21"/>
      <c r="I680" s="21"/>
      <c r="J680" s="21"/>
      <c r="K680" s="21"/>
      <c r="L680" s="21"/>
      <c r="M680" s="21"/>
      <c r="N680" s="21"/>
      <c r="O680" s="21"/>
      <c r="P680" s="21"/>
      <c r="Q680" s="21"/>
      <c r="R680" s="21"/>
      <c r="S680" s="21"/>
      <c r="T680" s="21"/>
      <c r="U680" s="21"/>
      <c r="V680" s="21"/>
      <c r="W680" s="24"/>
      <c r="X680" s="24"/>
      <c r="Y680" s="24"/>
      <c r="Z680" s="24"/>
      <c r="AA680" s="24"/>
      <c r="AB680" s="24"/>
      <c r="AC680" s="24"/>
      <c r="AD680" s="24"/>
    </row>
    <row r="681" spans="1:30" ht="13.2">
      <c r="A681" s="55"/>
      <c r="B681" s="20"/>
      <c r="C681" s="21"/>
      <c r="D681" s="21"/>
      <c r="E681" s="21"/>
      <c r="F681" s="21"/>
      <c r="G681" s="21"/>
      <c r="H681" s="21"/>
      <c r="I681" s="21"/>
      <c r="J681" s="21"/>
      <c r="K681" s="21"/>
      <c r="L681" s="21"/>
      <c r="M681" s="21"/>
      <c r="N681" s="21"/>
      <c r="O681" s="21"/>
      <c r="P681" s="21"/>
      <c r="Q681" s="21"/>
      <c r="R681" s="21"/>
      <c r="S681" s="21"/>
      <c r="T681" s="21"/>
      <c r="U681" s="21"/>
      <c r="V681" s="21"/>
      <c r="W681" s="24"/>
      <c r="X681" s="24"/>
      <c r="Y681" s="24"/>
      <c r="Z681" s="24"/>
      <c r="AA681" s="24"/>
      <c r="AB681" s="24"/>
      <c r="AC681" s="24"/>
      <c r="AD681" s="24"/>
    </row>
    <row r="682" spans="1:30" ht="13.2">
      <c r="A682" s="55"/>
      <c r="B682" s="20"/>
      <c r="C682" s="21"/>
      <c r="D682" s="21"/>
      <c r="E682" s="21"/>
      <c r="F682" s="21"/>
      <c r="G682" s="21"/>
      <c r="H682" s="21"/>
      <c r="I682" s="21"/>
      <c r="J682" s="21"/>
      <c r="K682" s="21"/>
      <c r="L682" s="21"/>
      <c r="M682" s="21"/>
      <c r="N682" s="21"/>
      <c r="O682" s="21"/>
      <c r="P682" s="21"/>
      <c r="Q682" s="21"/>
      <c r="R682" s="21"/>
      <c r="S682" s="21"/>
      <c r="T682" s="21"/>
      <c r="U682" s="21"/>
      <c r="V682" s="21"/>
      <c r="W682" s="24"/>
      <c r="X682" s="24"/>
      <c r="Y682" s="24"/>
      <c r="Z682" s="24"/>
      <c r="AA682" s="24"/>
      <c r="AB682" s="24"/>
      <c r="AC682" s="24"/>
      <c r="AD682" s="24"/>
    </row>
    <row r="683" spans="1:30" ht="13.2">
      <c r="A683" s="55"/>
      <c r="B683" s="20"/>
      <c r="C683" s="21"/>
      <c r="D683" s="21"/>
      <c r="E683" s="21"/>
      <c r="F683" s="21"/>
      <c r="G683" s="21"/>
      <c r="H683" s="21"/>
      <c r="I683" s="21"/>
      <c r="J683" s="21"/>
      <c r="K683" s="21"/>
      <c r="L683" s="21"/>
      <c r="M683" s="21"/>
      <c r="N683" s="21"/>
      <c r="O683" s="21"/>
      <c r="P683" s="21"/>
      <c r="Q683" s="21"/>
      <c r="R683" s="21"/>
      <c r="S683" s="21"/>
      <c r="T683" s="21"/>
      <c r="U683" s="21"/>
      <c r="V683" s="21"/>
      <c r="W683" s="24"/>
      <c r="X683" s="24"/>
      <c r="Y683" s="24"/>
      <c r="Z683" s="24"/>
      <c r="AA683" s="24"/>
      <c r="AB683" s="24"/>
      <c r="AC683" s="24"/>
      <c r="AD683" s="24"/>
    </row>
    <row r="684" spans="1:30" ht="13.2">
      <c r="A684" s="55"/>
      <c r="B684" s="20"/>
      <c r="C684" s="21"/>
      <c r="D684" s="21"/>
      <c r="E684" s="21"/>
      <c r="F684" s="21"/>
      <c r="G684" s="21"/>
      <c r="H684" s="21"/>
      <c r="I684" s="21"/>
      <c r="J684" s="21"/>
      <c r="K684" s="21"/>
      <c r="L684" s="21"/>
      <c r="M684" s="21"/>
      <c r="N684" s="21"/>
      <c r="O684" s="21"/>
      <c r="P684" s="21"/>
      <c r="Q684" s="21"/>
      <c r="R684" s="21"/>
      <c r="S684" s="21"/>
      <c r="T684" s="21"/>
      <c r="U684" s="21"/>
      <c r="V684" s="21"/>
      <c r="W684" s="24"/>
      <c r="X684" s="24"/>
      <c r="Y684" s="24"/>
      <c r="Z684" s="24"/>
      <c r="AA684" s="24"/>
      <c r="AB684" s="24"/>
      <c r="AC684" s="24"/>
      <c r="AD684" s="24"/>
    </row>
    <row r="685" spans="1:30" ht="13.2">
      <c r="A685" s="55"/>
      <c r="B685" s="20"/>
      <c r="C685" s="21"/>
      <c r="D685" s="21"/>
      <c r="E685" s="21"/>
      <c r="F685" s="21"/>
      <c r="G685" s="21"/>
      <c r="H685" s="21"/>
      <c r="I685" s="21"/>
      <c r="J685" s="21"/>
      <c r="K685" s="21"/>
      <c r="L685" s="21"/>
      <c r="M685" s="21"/>
      <c r="N685" s="21"/>
      <c r="O685" s="21"/>
      <c r="P685" s="21"/>
      <c r="Q685" s="21"/>
      <c r="R685" s="21"/>
      <c r="S685" s="21"/>
      <c r="T685" s="21"/>
      <c r="U685" s="21"/>
      <c r="V685" s="21"/>
      <c r="W685" s="24"/>
      <c r="X685" s="24"/>
      <c r="Y685" s="24"/>
      <c r="Z685" s="24"/>
      <c r="AA685" s="24"/>
      <c r="AB685" s="24"/>
      <c r="AC685" s="24"/>
      <c r="AD685" s="24"/>
    </row>
    <row r="686" spans="1:30" ht="13.2">
      <c r="A686" s="55"/>
      <c r="B686" s="20"/>
      <c r="C686" s="21"/>
      <c r="D686" s="21"/>
      <c r="E686" s="21"/>
      <c r="F686" s="21"/>
      <c r="G686" s="21"/>
      <c r="H686" s="21"/>
      <c r="I686" s="21"/>
      <c r="J686" s="21"/>
      <c r="K686" s="21"/>
      <c r="L686" s="21"/>
      <c r="M686" s="21"/>
      <c r="N686" s="21"/>
      <c r="O686" s="21"/>
      <c r="P686" s="21"/>
      <c r="Q686" s="21"/>
      <c r="R686" s="21"/>
      <c r="S686" s="21"/>
      <c r="T686" s="21"/>
      <c r="U686" s="21"/>
      <c r="V686" s="21"/>
      <c r="W686" s="24"/>
      <c r="X686" s="24"/>
      <c r="Y686" s="24"/>
      <c r="Z686" s="24"/>
      <c r="AA686" s="24"/>
      <c r="AB686" s="24"/>
      <c r="AC686" s="24"/>
      <c r="AD686" s="24"/>
    </row>
    <row r="687" spans="1:30" ht="13.2">
      <c r="A687" s="55"/>
      <c r="B687" s="20"/>
      <c r="C687" s="21"/>
      <c r="D687" s="21"/>
      <c r="E687" s="21"/>
      <c r="F687" s="21"/>
      <c r="G687" s="21"/>
      <c r="H687" s="21"/>
      <c r="I687" s="21"/>
      <c r="J687" s="21"/>
      <c r="K687" s="21"/>
      <c r="L687" s="21"/>
      <c r="M687" s="21"/>
      <c r="N687" s="21"/>
      <c r="O687" s="21"/>
      <c r="P687" s="21"/>
      <c r="Q687" s="21"/>
      <c r="R687" s="21"/>
      <c r="S687" s="21"/>
      <c r="T687" s="21"/>
      <c r="U687" s="21"/>
      <c r="V687" s="21"/>
      <c r="W687" s="24"/>
      <c r="X687" s="24"/>
      <c r="Y687" s="24"/>
      <c r="Z687" s="24"/>
      <c r="AA687" s="24"/>
      <c r="AB687" s="24"/>
      <c r="AC687" s="24"/>
      <c r="AD687" s="24"/>
    </row>
    <row r="688" spans="1:30" ht="13.2">
      <c r="A688" s="55"/>
      <c r="B688" s="20"/>
      <c r="C688" s="21"/>
      <c r="D688" s="21"/>
      <c r="E688" s="21"/>
      <c r="F688" s="21"/>
      <c r="G688" s="21"/>
      <c r="H688" s="21"/>
      <c r="I688" s="21"/>
      <c r="J688" s="21"/>
      <c r="K688" s="21"/>
      <c r="L688" s="21"/>
      <c r="M688" s="21"/>
      <c r="N688" s="21"/>
      <c r="O688" s="21"/>
      <c r="P688" s="21"/>
      <c r="Q688" s="21"/>
      <c r="R688" s="21"/>
      <c r="S688" s="21"/>
      <c r="T688" s="21"/>
      <c r="U688" s="21"/>
      <c r="V688" s="21"/>
      <c r="W688" s="24"/>
      <c r="X688" s="24"/>
      <c r="Y688" s="24"/>
      <c r="Z688" s="24"/>
      <c r="AA688" s="24"/>
      <c r="AB688" s="24"/>
      <c r="AC688" s="24"/>
      <c r="AD688" s="24"/>
    </row>
    <row r="689" spans="1:30" ht="13.2">
      <c r="A689" s="55"/>
      <c r="B689" s="20"/>
      <c r="C689" s="21"/>
      <c r="D689" s="21"/>
      <c r="E689" s="21"/>
      <c r="F689" s="21"/>
      <c r="G689" s="21"/>
      <c r="H689" s="21"/>
      <c r="I689" s="21"/>
      <c r="J689" s="21"/>
      <c r="K689" s="21"/>
      <c r="L689" s="21"/>
      <c r="M689" s="21"/>
      <c r="N689" s="21"/>
      <c r="O689" s="21"/>
      <c r="P689" s="21"/>
      <c r="Q689" s="21"/>
      <c r="R689" s="21"/>
      <c r="S689" s="21"/>
      <c r="T689" s="21"/>
      <c r="U689" s="21"/>
      <c r="V689" s="21"/>
      <c r="W689" s="24"/>
      <c r="X689" s="24"/>
      <c r="Y689" s="24"/>
      <c r="Z689" s="24"/>
      <c r="AA689" s="24"/>
      <c r="AB689" s="24"/>
      <c r="AC689" s="24"/>
      <c r="AD689" s="24"/>
    </row>
    <row r="690" spans="1:30" ht="13.2">
      <c r="A690" s="55"/>
      <c r="B690" s="20"/>
      <c r="C690" s="21"/>
      <c r="D690" s="21"/>
      <c r="E690" s="21"/>
      <c r="F690" s="21"/>
      <c r="G690" s="21"/>
      <c r="H690" s="21"/>
      <c r="I690" s="21"/>
      <c r="J690" s="21"/>
      <c r="K690" s="21"/>
      <c r="L690" s="21"/>
      <c r="M690" s="21"/>
      <c r="N690" s="21"/>
      <c r="O690" s="21"/>
      <c r="P690" s="21"/>
      <c r="Q690" s="21"/>
      <c r="R690" s="21"/>
      <c r="S690" s="21"/>
      <c r="T690" s="21"/>
      <c r="U690" s="21"/>
      <c r="V690" s="21"/>
      <c r="W690" s="24"/>
      <c r="X690" s="24"/>
      <c r="Y690" s="24"/>
      <c r="Z690" s="24"/>
      <c r="AA690" s="24"/>
      <c r="AB690" s="24"/>
      <c r="AC690" s="24"/>
      <c r="AD690" s="24"/>
    </row>
    <row r="691" spans="1:30" ht="13.2">
      <c r="A691" s="55"/>
      <c r="B691" s="20"/>
      <c r="C691" s="21"/>
      <c r="D691" s="21"/>
      <c r="E691" s="21"/>
      <c r="F691" s="21"/>
      <c r="G691" s="21"/>
      <c r="H691" s="21"/>
      <c r="I691" s="21"/>
      <c r="J691" s="21"/>
      <c r="K691" s="21"/>
      <c r="L691" s="21"/>
      <c r="M691" s="21"/>
      <c r="N691" s="21"/>
      <c r="O691" s="21"/>
      <c r="P691" s="21"/>
      <c r="Q691" s="21"/>
      <c r="R691" s="21"/>
      <c r="S691" s="21"/>
      <c r="T691" s="21"/>
      <c r="U691" s="21"/>
      <c r="V691" s="21"/>
      <c r="W691" s="24"/>
      <c r="X691" s="24"/>
      <c r="Y691" s="24"/>
      <c r="Z691" s="24"/>
      <c r="AA691" s="24"/>
      <c r="AB691" s="24"/>
      <c r="AC691" s="24"/>
      <c r="AD691" s="24"/>
    </row>
    <row r="692" spans="1:30" ht="13.2">
      <c r="A692" s="55"/>
      <c r="B692" s="20"/>
      <c r="C692" s="21"/>
      <c r="D692" s="21"/>
      <c r="E692" s="21"/>
      <c r="F692" s="21"/>
      <c r="G692" s="21"/>
      <c r="H692" s="21"/>
      <c r="I692" s="21"/>
      <c r="J692" s="21"/>
      <c r="K692" s="21"/>
      <c r="L692" s="21"/>
      <c r="M692" s="21"/>
      <c r="N692" s="21"/>
      <c r="O692" s="21"/>
      <c r="P692" s="21"/>
      <c r="Q692" s="21"/>
      <c r="R692" s="21"/>
      <c r="S692" s="21"/>
      <c r="T692" s="21"/>
      <c r="U692" s="21"/>
      <c r="V692" s="21"/>
      <c r="W692" s="24"/>
      <c r="X692" s="24"/>
      <c r="Y692" s="24"/>
      <c r="Z692" s="24"/>
      <c r="AA692" s="24"/>
      <c r="AB692" s="24"/>
      <c r="AC692" s="24"/>
      <c r="AD692" s="24"/>
    </row>
    <row r="693" spans="1:30" ht="13.2">
      <c r="A693" s="55"/>
      <c r="B693" s="20"/>
      <c r="C693" s="21"/>
      <c r="D693" s="21"/>
      <c r="E693" s="21"/>
      <c r="F693" s="21"/>
      <c r="G693" s="21"/>
      <c r="H693" s="21"/>
      <c r="I693" s="21"/>
      <c r="J693" s="21"/>
      <c r="K693" s="21"/>
      <c r="L693" s="21"/>
      <c r="M693" s="21"/>
      <c r="N693" s="21"/>
      <c r="O693" s="21"/>
      <c r="P693" s="21"/>
      <c r="Q693" s="21"/>
      <c r="R693" s="21"/>
      <c r="S693" s="21"/>
      <c r="T693" s="21"/>
      <c r="U693" s="21"/>
      <c r="V693" s="21"/>
      <c r="W693" s="24"/>
      <c r="X693" s="24"/>
      <c r="Y693" s="24"/>
      <c r="Z693" s="24"/>
      <c r="AA693" s="24"/>
      <c r="AB693" s="24"/>
      <c r="AC693" s="24"/>
      <c r="AD693" s="24"/>
    </row>
    <row r="694" spans="1:30" ht="13.2">
      <c r="A694" s="55"/>
      <c r="B694" s="20"/>
      <c r="C694" s="21"/>
      <c r="D694" s="21"/>
      <c r="E694" s="21"/>
      <c r="F694" s="21"/>
      <c r="G694" s="21"/>
      <c r="H694" s="21"/>
      <c r="I694" s="21"/>
      <c r="J694" s="21"/>
      <c r="K694" s="21"/>
      <c r="L694" s="21"/>
      <c r="M694" s="21"/>
      <c r="N694" s="21"/>
      <c r="O694" s="21"/>
      <c r="P694" s="21"/>
      <c r="Q694" s="21"/>
      <c r="R694" s="21"/>
      <c r="S694" s="21"/>
      <c r="T694" s="21"/>
      <c r="U694" s="21"/>
      <c r="V694" s="21"/>
      <c r="W694" s="24"/>
      <c r="X694" s="24"/>
      <c r="Y694" s="24"/>
      <c r="Z694" s="24"/>
      <c r="AA694" s="24"/>
      <c r="AB694" s="24"/>
      <c r="AC694" s="24"/>
      <c r="AD694" s="24"/>
    </row>
    <row r="695" spans="1:30" ht="13.2">
      <c r="A695" s="55"/>
      <c r="B695" s="20"/>
      <c r="C695" s="21"/>
      <c r="D695" s="21"/>
      <c r="E695" s="21"/>
      <c r="F695" s="21"/>
      <c r="G695" s="21"/>
      <c r="H695" s="21"/>
      <c r="I695" s="21"/>
      <c r="J695" s="21"/>
      <c r="K695" s="21"/>
      <c r="L695" s="21"/>
      <c r="M695" s="21"/>
      <c r="N695" s="21"/>
      <c r="O695" s="21"/>
      <c r="P695" s="21"/>
      <c r="Q695" s="21"/>
      <c r="R695" s="21"/>
      <c r="S695" s="21"/>
      <c r="T695" s="21"/>
      <c r="U695" s="21"/>
      <c r="V695" s="21"/>
      <c r="W695" s="24"/>
      <c r="X695" s="24"/>
      <c r="Y695" s="24"/>
      <c r="Z695" s="24"/>
      <c r="AA695" s="24"/>
      <c r="AB695" s="24"/>
      <c r="AC695" s="24"/>
      <c r="AD695" s="24"/>
    </row>
    <row r="696" spans="1:30" ht="13.2">
      <c r="A696" s="55"/>
      <c r="B696" s="20"/>
      <c r="C696" s="21"/>
      <c r="D696" s="21"/>
      <c r="E696" s="21"/>
      <c r="F696" s="21"/>
      <c r="G696" s="21"/>
      <c r="H696" s="21"/>
      <c r="I696" s="21"/>
      <c r="J696" s="21"/>
      <c r="K696" s="21"/>
      <c r="L696" s="21"/>
      <c r="M696" s="21"/>
      <c r="N696" s="21"/>
      <c r="O696" s="21"/>
      <c r="P696" s="21"/>
      <c r="Q696" s="21"/>
      <c r="R696" s="21"/>
      <c r="S696" s="21"/>
      <c r="T696" s="21"/>
      <c r="U696" s="21"/>
      <c r="V696" s="21"/>
      <c r="W696" s="24"/>
      <c r="X696" s="24"/>
      <c r="Y696" s="24"/>
      <c r="Z696" s="24"/>
      <c r="AA696" s="24"/>
      <c r="AB696" s="24"/>
      <c r="AC696" s="24"/>
      <c r="AD696" s="24"/>
    </row>
    <row r="697" spans="1:30" ht="13.2">
      <c r="A697" s="55"/>
      <c r="B697" s="20"/>
      <c r="C697" s="21"/>
      <c r="D697" s="21"/>
      <c r="E697" s="21"/>
      <c r="F697" s="21"/>
      <c r="G697" s="21"/>
      <c r="H697" s="21"/>
      <c r="I697" s="21"/>
      <c r="J697" s="21"/>
      <c r="K697" s="21"/>
      <c r="L697" s="21"/>
      <c r="M697" s="21"/>
      <c r="N697" s="21"/>
      <c r="O697" s="21"/>
      <c r="P697" s="21"/>
      <c r="Q697" s="21"/>
      <c r="R697" s="21"/>
      <c r="S697" s="21"/>
      <c r="T697" s="21"/>
      <c r="U697" s="21"/>
      <c r="V697" s="21"/>
      <c r="W697" s="24"/>
      <c r="X697" s="24"/>
      <c r="Y697" s="24"/>
      <c r="Z697" s="24"/>
      <c r="AA697" s="24"/>
      <c r="AB697" s="24"/>
      <c r="AC697" s="24"/>
      <c r="AD697" s="24"/>
    </row>
    <row r="698" spans="1:30" ht="13.2">
      <c r="A698" s="55"/>
      <c r="B698" s="20"/>
      <c r="C698" s="21"/>
      <c r="D698" s="21"/>
      <c r="E698" s="21"/>
      <c r="F698" s="21"/>
      <c r="G698" s="21"/>
      <c r="H698" s="21"/>
      <c r="I698" s="21"/>
      <c r="J698" s="21"/>
      <c r="K698" s="21"/>
      <c r="L698" s="21"/>
      <c r="M698" s="21"/>
      <c r="N698" s="21"/>
      <c r="O698" s="21"/>
      <c r="P698" s="21"/>
      <c r="Q698" s="21"/>
      <c r="R698" s="21"/>
      <c r="S698" s="21"/>
      <c r="T698" s="21"/>
      <c r="U698" s="21"/>
      <c r="V698" s="21"/>
      <c r="W698" s="24"/>
      <c r="X698" s="24"/>
      <c r="Y698" s="24"/>
      <c r="Z698" s="24"/>
      <c r="AA698" s="24"/>
      <c r="AB698" s="24"/>
      <c r="AC698" s="24"/>
      <c r="AD698" s="24"/>
    </row>
    <row r="699" spans="1:30" ht="13.2">
      <c r="A699" s="55"/>
      <c r="B699" s="20"/>
      <c r="C699" s="21"/>
      <c r="D699" s="21"/>
      <c r="E699" s="21"/>
      <c r="F699" s="21"/>
      <c r="G699" s="21"/>
      <c r="H699" s="21"/>
      <c r="I699" s="21"/>
      <c r="J699" s="21"/>
      <c r="K699" s="21"/>
      <c r="L699" s="21"/>
      <c r="M699" s="21"/>
      <c r="N699" s="21"/>
      <c r="O699" s="21"/>
      <c r="P699" s="21"/>
      <c r="Q699" s="21"/>
      <c r="R699" s="21"/>
      <c r="S699" s="21"/>
      <c r="T699" s="21"/>
      <c r="U699" s="21"/>
      <c r="V699" s="21"/>
      <c r="W699" s="24"/>
      <c r="X699" s="24"/>
      <c r="Y699" s="24"/>
      <c r="Z699" s="24"/>
      <c r="AA699" s="24"/>
      <c r="AB699" s="24"/>
      <c r="AC699" s="24"/>
      <c r="AD699" s="24"/>
    </row>
    <row r="700" spans="1:30" ht="13.2">
      <c r="A700" s="55"/>
      <c r="B700" s="20"/>
      <c r="C700" s="21"/>
      <c r="D700" s="21"/>
      <c r="E700" s="21"/>
      <c r="F700" s="21"/>
      <c r="G700" s="21"/>
      <c r="H700" s="21"/>
      <c r="I700" s="21"/>
      <c r="J700" s="21"/>
      <c r="K700" s="21"/>
      <c r="L700" s="21"/>
      <c r="M700" s="21"/>
      <c r="N700" s="21"/>
      <c r="O700" s="21"/>
      <c r="P700" s="21"/>
      <c r="Q700" s="21"/>
      <c r="R700" s="21"/>
      <c r="S700" s="21"/>
      <c r="T700" s="21"/>
      <c r="U700" s="21"/>
      <c r="V700" s="21"/>
      <c r="W700" s="24"/>
      <c r="X700" s="24"/>
      <c r="Y700" s="24"/>
      <c r="Z700" s="24"/>
      <c r="AA700" s="24"/>
      <c r="AB700" s="24"/>
      <c r="AC700" s="24"/>
      <c r="AD700" s="24"/>
    </row>
    <row r="701" spans="1:30" ht="13.2">
      <c r="A701" s="55"/>
      <c r="B701" s="20"/>
      <c r="C701" s="21"/>
      <c r="D701" s="21"/>
      <c r="E701" s="21"/>
      <c r="F701" s="21"/>
      <c r="G701" s="21"/>
      <c r="H701" s="21"/>
      <c r="I701" s="21"/>
      <c r="J701" s="21"/>
      <c r="K701" s="21"/>
      <c r="L701" s="21"/>
      <c r="M701" s="21"/>
      <c r="N701" s="21"/>
      <c r="O701" s="21"/>
      <c r="P701" s="21"/>
      <c r="Q701" s="21"/>
      <c r="R701" s="21"/>
      <c r="S701" s="21"/>
      <c r="T701" s="21"/>
      <c r="U701" s="21"/>
      <c r="V701" s="21"/>
      <c r="W701" s="24"/>
      <c r="X701" s="24"/>
      <c r="Y701" s="24"/>
      <c r="Z701" s="24"/>
      <c r="AA701" s="24"/>
      <c r="AB701" s="24"/>
      <c r="AC701" s="24"/>
      <c r="AD701" s="24"/>
    </row>
    <row r="702" spans="1:30" ht="13.2">
      <c r="A702" s="55"/>
      <c r="B702" s="20"/>
      <c r="C702" s="21"/>
      <c r="D702" s="21"/>
      <c r="E702" s="21"/>
      <c r="F702" s="21"/>
      <c r="G702" s="21"/>
      <c r="H702" s="21"/>
      <c r="I702" s="21"/>
      <c r="J702" s="21"/>
      <c r="K702" s="21"/>
      <c r="L702" s="21"/>
      <c r="M702" s="21"/>
      <c r="N702" s="21"/>
      <c r="O702" s="21"/>
      <c r="P702" s="21"/>
      <c r="Q702" s="21"/>
      <c r="R702" s="21"/>
      <c r="S702" s="21"/>
      <c r="T702" s="21"/>
      <c r="U702" s="21"/>
      <c r="V702" s="21"/>
      <c r="W702" s="24"/>
      <c r="X702" s="24"/>
      <c r="Y702" s="24"/>
      <c r="Z702" s="24"/>
      <c r="AA702" s="24"/>
      <c r="AB702" s="24"/>
      <c r="AC702" s="24"/>
      <c r="AD702" s="24"/>
    </row>
    <row r="703" spans="1:30" ht="13.2">
      <c r="A703" s="55"/>
      <c r="B703" s="20"/>
      <c r="C703" s="21"/>
      <c r="D703" s="21"/>
      <c r="E703" s="21"/>
      <c r="F703" s="21"/>
      <c r="G703" s="21"/>
      <c r="H703" s="21"/>
      <c r="I703" s="21"/>
      <c r="J703" s="21"/>
      <c r="K703" s="21"/>
      <c r="L703" s="21"/>
      <c r="M703" s="21"/>
      <c r="N703" s="21"/>
      <c r="O703" s="21"/>
      <c r="P703" s="21"/>
      <c r="Q703" s="21"/>
      <c r="R703" s="21"/>
      <c r="S703" s="21"/>
      <c r="T703" s="21"/>
      <c r="U703" s="21"/>
      <c r="V703" s="21"/>
      <c r="W703" s="24"/>
      <c r="X703" s="24"/>
      <c r="Y703" s="24"/>
      <c r="Z703" s="24"/>
      <c r="AA703" s="24"/>
      <c r="AB703" s="24"/>
      <c r="AC703" s="24"/>
      <c r="AD703" s="24"/>
    </row>
    <row r="704" spans="1:30" ht="13.2">
      <c r="A704" s="55"/>
      <c r="B704" s="20"/>
      <c r="C704" s="21"/>
      <c r="D704" s="21"/>
      <c r="E704" s="21"/>
      <c r="F704" s="21"/>
      <c r="G704" s="21"/>
      <c r="H704" s="21"/>
      <c r="I704" s="21"/>
      <c r="J704" s="21"/>
      <c r="K704" s="21"/>
      <c r="L704" s="21"/>
      <c r="M704" s="21"/>
      <c r="N704" s="21"/>
      <c r="O704" s="21"/>
      <c r="P704" s="21"/>
      <c r="Q704" s="21"/>
      <c r="R704" s="21"/>
      <c r="S704" s="21"/>
      <c r="T704" s="21"/>
      <c r="U704" s="21"/>
      <c r="V704" s="21"/>
      <c r="W704" s="24"/>
      <c r="X704" s="24"/>
      <c r="Y704" s="24"/>
      <c r="Z704" s="24"/>
      <c r="AA704" s="24"/>
      <c r="AB704" s="24"/>
      <c r="AC704" s="24"/>
      <c r="AD704" s="24"/>
    </row>
    <row r="705" spans="1:30" ht="13.2">
      <c r="A705" s="55"/>
      <c r="B705" s="20"/>
      <c r="C705" s="21"/>
      <c r="D705" s="21"/>
      <c r="E705" s="21"/>
      <c r="F705" s="21"/>
      <c r="G705" s="21"/>
      <c r="H705" s="21"/>
      <c r="I705" s="21"/>
      <c r="J705" s="21"/>
      <c r="K705" s="21"/>
      <c r="L705" s="21"/>
      <c r="M705" s="21"/>
      <c r="N705" s="21"/>
      <c r="O705" s="21"/>
      <c r="P705" s="21"/>
      <c r="Q705" s="21"/>
      <c r="R705" s="21"/>
      <c r="S705" s="21"/>
      <c r="T705" s="21"/>
      <c r="U705" s="21"/>
      <c r="V705" s="21"/>
      <c r="W705" s="24"/>
      <c r="X705" s="24"/>
      <c r="Y705" s="24"/>
      <c r="Z705" s="24"/>
      <c r="AA705" s="24"/>
      <c r="AB705" s="24"/>
      <c r="AC705" s="24"/>
      <c r="AD705" s="24"/>
    </row>
    <row r="706" spans="1:30" ht="13.2">
      <c r="A706" s="55"/>
      <c r="B706" s="20"/>
      <c r="C706" s="21"/>
      <c r="D706" s="21"/>
      <c r="E706" s="21"/>
      <c r="F706" s="21"/>
      <c r="G706" s="21"/>
      <c r="H706" s="21"/>
      <c r="I706" s="21"/>
      <c r="J706" s="21"/>
      <c r="K706" s="21"/>
      <c r="L706" s="21"/>
      <c r="M706" s="21"/>
      <c r="N706" s="21"/>
      <c r="O706" s="21"/>
      <c r="P706" s="21"/>
      <c r="Q706" s="21"/>
      <c r="R706" s="21"/>
      <c r="S706" s="21"/>
      <c r="T706" s="21"/>
      <c r="U706" s="21"/>
      <c r="V706" s="21"/>
      <c r="W706" s="24"/>
      <c r="X706" s="24"/>
      <c r="Y706" s="24"/>
      <c r="Z706" s="24"/>
      <c r="AA706" s="24"/>
      <c r="AB706" s="24"/>
      <c r="AC706" s="24"/>
      <c r="AD706" s="24"/>
    </row>
    <row r="707" spans="1:30" ht="13.2">
      <c r="A707" s="55"/>
      <c r="B707" s="20"/>
      <c r="C707" s="21"/>
      <c r="D707" s="21"/>
      <c r="E707" s="21"/>
      <c r="F707" s="21"/>
      <c r="G707" s="21"/>
      <c r="H707" s="21"/>
      <c r="I707" s="21"/>
      <c r="J707" s="21"/>
      <c r="K707" s="21"/>
      <c r="L707" s="21"/>
      <c r="M707" s="21"/>
      <c r="N707" s="21"/>
      <c r="O707" s="21"/>
      <c r="P707" s="21"/>
      <c r="Q707" s="21"/>
      <c r="R707" s="21"/>
      <c r="S707" s="21"/>
      <c r="T707" s="21"/>
      <c r="U707" s="21"/>
      <c r="V707" s="21"/>
      <c r="W707" s="24"/>
      <c r="X707" s="24"/>
      <c r="Y707" s="24"/>
      <c r="Z707" s="24"/>
      <c r="AA707" s="24"/>
      <c r="AB707" s="24"/>
      <c r="AC707" s="24"/>
      <c r="AD707" s="24"/>
    </row>
    <row r="708" spans="1:30" ht="13.2">
      <c r="A708" s="55"/>
      <c r="B708" s="20"/>
      <c r="C708" s="21"/>
      <c r="D708" s="21"/>
      <c r="E708" s="21"/>
      <c r="F708" s="21"/>
      <c r="G708" s="21"/>
      <c r="H708" s="21"/>
      <c r="I708" s="21"/>
      <c r="J708" s="21"/>
      <c r="K708" s="21"/>
      <c r="L708" s="21"/>
      <c r="M708" s="21"/>
      <c r="N708" s="21"/>
      <c r="O708" s="21"/>
      <c r="P708" s="21"/>
      <c r="Q708" s="21"/>
      <c r="R708" s="21"/>
      <c r="S708" s="21"/>
      <c r="T708" s="21"/>
      <c r="U708" s="21"/>
      <c r="V708" s="21"/>
      <c r="W708" s="24"/>
      <c r="X708" s="24"/>
      <c r="Y708" s="24"/>
      <c r="Z708" s="24"/>
      <c r="AA708" s="24"/>
      <c r="AB708" s="24"/>
      <c r="AC708" s="24"/>
      <c r="AD708" s="24"/>
    </row>
    <row r="709" spans="1:30" ht="13.2">
      <c r="A709" s="55"/>
      <c r="B709" s="20"/>
      <c r="C709" s="21"/>
      <c r="D709" s="21"/>
      <c r="E709" s="21"/>
      <c r="F709" s="21"/>
      <c r="G709" s="21"/>
      <c r="H709" s="21"/>
      <c r="I709" s="21"/>
      <c r="J709" s="21"/>
      <c r="K709" s="21"/>
      <c r="L709" s="21"/>
      <c r="M709" s="21"/>
      <c r="N709" s="21"/>
      <c r="O709" s="21"/>
      <c r="P709" s="21"/>
      <c r="Q709" s="21"/>
      <c r="R709" s="21"/>
      <c r="S709" s="21"/>
      <c r="T709" s="21"/>
      <c r="U709" s="21"/>
      <c r="V709" s="21"/>
      <c r="W709" s="24"/>
      <c r="X709" s="24"/>
      <c r="Y709" s="24"/>
      <c r="Z709" s="24"/>
      <c r="AA709" s="24"/>
      <c r="AB709" s="24"/>
      <c r="AC709" s="24"/>
      <c r="AD709" s="24"/>
    </row>
    <row r="710" spans="1:30" ht="13.2">
      <c r="A710" s="55"/>
      <c r="B710" s="20"/>
      <c r="C710" s="21"/>
      <c r="D710" s="21"/>
      <c r="E710" s="21"/>
      <c r="F710" s="21"/>
      <c r="G710" s="21"/>
      <c r="H710" s="21"/>
      <c r="I710" s="21"/>
      <c r="J710" s="21"/>
      <c r="K710" s="21"/>
      <c r="L710" s="21"/>
      <c r="M710" s="21"/>
      <c r="N710" s="21"/>
      <c r="O710" s="21"/>
      <c r="P710" s="21"/>
      <c r="Q710" s="21"/>
      <c r="R710" s="21"/>
      <c r="S710" s="21"/>
      <c r="T710" s="21"/>
      <c r="U710" s="21"/>
      <c r="V710" s="21"/>
      <c r="W710" s="24"/>
      <c r="X710" s="24"/>
      <c r="Y710" s="24"/>
      <c r="Z710" s="24"/>
      <c r="AA710" s="24"/>
      <c r="AB710" s="24"/>
      <c r="AC710" s="24"/>
      <c r="AD710" s="24"/>
    </row>
    <row r="711" spans="1:30" ht="13.2">
      <c r="A711" s="55"/>
      <c r="B711" s="20"/>
      <c r="C711" s="21"/>
      <c r="D711" s="21"/>
      <c r="E711" s="21"/>
      <c r="F711" s="21"/>
      <c r="G711" s="21"/>
      <c r="H711" s="21"/>
      <c r="I711" s="21"/>
      <c r="J711" s="21"/>
      <c r="K711" s="21"/>
      <c r="L711" s="21"/>
      <c r="M711" s="21"/>
      <c r="N711" s="21"/>
      <c r="O711" s="21"/>
      <c r="P711" s="21"/>
      <c r="Q711" s="21"/>
      <c r="R711" s="21"/>
      <c r="S711" s="21"/>
      <c r="T711" s="21"/>
      <c r="U711" s="21"/>
      <c r="V711" s="21"/>
      <c r="W711" s="24"/>
      <c r="X711" s="24"/>
      <c r="Y711" s="24"/>
      <c r="Z711" s="24"/>
      <c r="AA711" s="24"/>
      <c r="AB711" s="24"/>
      <c r="AC711" s="24"/>
      <c r="AD711" s="24"/>
    </row>
    <row r="712" spans="1:30" ht="13.2">
      <c r="A712" s="55"/>
      <c r="B712" s="20"/>
      <c r="C712" s="21"/>
      <c r="D712" s="21"/>
      <c r="E712" s="21"/>
      <c r="F712" s="21"/>
      <c r="G712" s="21"/>
      <c r="H712" s="21"/>
      <c r="I712" s="21"/>
      <c r="J712" s="21"/>
      <c r="K712" s="21"/>
      <c r="L712" s="21"/>
      <c r="M712" s="21"/>
      <c r="N712" s="21"/>
      <c r="O712" s="21"/>
      <c r="P712" s="21"/>
      <c r="Q712" s="21"/>
      <c r="R712" s="21"/>
      <c r="S712" s="21"/>
      <c r="T712" s="21"/>
      <c r="U712" s="21"/>
      <c r="V712" s="21"/>
      <c r="W712" s="24"/>
      <c r="X712" s="24"/>
      <c r="Y712" s="24"/>
      <c r="Z712" s="24"/>
      <c r="AA712" s="24"/>
      <c r="AB712" s="24"/>
      <c r="AC712" s="24"/>
      <c r="AD712" s="24"/>
    </row>
    <row r="713" spans="1:30" ht="13.2">
      <c r="A713" s="55"/>
      <c r="B713" s="20"/>
      <c r="C713" s="21"/>
      <c r="D713" s="21"/>
      <c r="E713" s="21"/>
      <c r="F713" s="21"/>
      <c r="G713" s="21"/>
      <c r="H713" s="21"/>
      <c r="I713" s="21"/>
      <c r="J713" s="21"/>
      <c r="K713" s="21"/>
      <c r="L713" s="21"/>
      <c r="M713" s="21"/>
      <c r="N713" s="21"/>
      <c r="O713" s="21"/>
      <c r="P713" s="21"/>
      <c r="Q713" s="21"/>
      <c r="R713" s="21"/>
      <c r="S713" s="21"/>
      <c r="T713" s="21"/>
      <c r="U713" s="21"/>
      <c r="V713" s="21"/>
      <c r="W713" s="24"/>
      <c r="X713" s="24"/>
      <c r="Y713" s="24"/>
      <c r="Z713" s="24"/>
      <c r="AA713" s="24"/>
      <c r="AB713" s="24"/>
      <c r="AC713" s="24"/>
      <c r="AD713" s="24"/>
    </row>
    <row r="714" spans="1:30" ht="13.2">
      <c r="A714" s="55"/>
      <c r="B714" s="20"/>
      <c r="C714" s="21"/>
      <c r="D714" s="21"/>
      <c r="E714" s="21"/>
      <c r="F714" s="21"/>
      <c r="G714" s="21"/>
      <c r="H714" s="21"/>
      <c r="I714" s="21"/>
      <c r="J714" s="21"/>
      <c r="K714" s="21"/>
      <c r="L714" s="21"/>
      <c r="M714" s="21"/>
      <c r="N714" s="21"/>
      <c r="O714" s="21"/>
      <c r="P714" s="21"/>
      <c r="Q714" s="21"/>
      <c r="R714" s="21"/>
      <c r="S714" s="21"/>
      <c r="T714" s="21"/>
      <c r="U714" s="21"/>
      <c r="V714" s="21"/>
      <c r="W714" s="24"/>
      <c r="X714" s="24"/>
      <c r="Y714" s="24"/>
      <c r="Z714" s="24"/>
      <c r="AA714" s="24"/>
      <c r="AB714" s="24"/>
      <c r="AC714" s="24"/>
      <c r="AD714" s="24"/>
    </row>
    <row r="715" spans="1:30" ht="13.2">
      <c r="A715" s="55"/>
      <c r="B715" s="20"/>
      <c r="C715" s="21"/>
      <c r="D715" s="21"/>
      <c r="E715" s="21"/>
      <c r="F715" s="21"/>
      <c r="G715" s="21"/>
      <c r="H715" s="21"/>
      <c r="I715" s="21"/>
      <c r="J715" s="21"/>
      <c r="K715" s="21"/>
      <c r="L715" s="21"/>
      <c r="M715" s="21"/>
      <c r="N715" s="21"/>
      <c r="O715" s="21"/>
      <c r="P715" s="21"/>
      <c r="Q715" s="21"/>
      <c r="R715" s="21"/>
      <c r="S715" s="21"/>
      <c r="T715" s="21"/>
      <c r="U715" s="21"/>
      <c r="V715" s="21"/>
      <c r="W715" s="24"/>
      <c r="X715" s="24"/>
      <c r="Y715" s="24"/>
      <c r="Z715" s="24"/>
      <c r="AA715" s="24"/>
      <c r="AB715" s="24"/>
      <c r="AC715" s="24"/>
      <c r="AD715" s="24"/>
    </row>
    <row r="716" spans="1:30" ht="13.2">
      <c r="A716" s="55"/>
      <c r="B716" s="20"/>
      <c r="C716" s="21"/>
      <c r="D716" s="21"/>
      <c r="E716" s="21"/>
      <c r="F716" s="21"/>
      <c r="G716" s="21"/>
      <c r="H716" s="21"/>
      <c r="I716" s="21"/>
      <c r="J716" s="21"/>
      <c r="K716" s="21"/>
      <c r="L716" s="21"/>
      <c r="M716" s="21"/>
      <c r="N716" s="21"/>
      <c r="O716" s="21"/>
      <c r="P716" s="21"/>
      <c r="Q716" s="21"/>
      <c r="R716" s="21"/>
      <c r="S716" s="21"/>
      <c r="T716" s="21"/>
      <c r="U716" s="21"/>
      <c r="V716" s="21"/>
      <c r="W716" s="24"/>
      <c r="X716" s="24"/>
      <c r="Y716" s="24"/>
      <c r="Z716" s="24"/>
      <c r="AA716" s="24"/>
      <c r="AB716" s="24"/>
      <c r="AC716" s="24"/>
      <c r="AD716" s="24"/>
    </row>
    <row r="717" spans="1:30" ht="13.2">
      <c r="A717" s="55"/>
      <c r="B717" s="20"/>
      <c r="C717" s="21"/>
      <c r="D717" s="21"/>
      <c r="E717" s="21"/>
      <c r="F717" s="21"/>
      <c r="G717" s="21"/>
      <c r="H717" s="21"/>
      <c r="I717" s="21"/>
      <c r="J717" s="21"/>
      <c r="K717" s="21"/>
      <c r="L717" s="21"/>
      <c r="M717" s="21"/>
      <c r="N717" s="21"/>
      <c r="O717" s="21"/>
      <c r="P717" s="21"/>
      <c r="Q717" s="21"/>
      <c r="R717" s="21"/>
      <c r="S717" s="21"/>
      <c r="T717" s="21"/>
      <c r="U717" s="21"/>
      <c r="V717" s="21"/>
      <c r="W717" s="24"/>
      <c r="X717" s="24"/>
      <c r="Y717" s="24"/>
      <c r="Z717" s="24"/>
      <c r="AA717" s="24"/>
      <c r="AB717" s="24"/>
      <c r="AC717" s="24"/>
      <c r="AD717" s="24"/>
    </row>
    <row r="718" spans="1:30" ht="13.2">
      <c r="A718" s="55"/>
      <c r="B718" s="20"/>
      <c r="C718" s="21"/>
      <c r="D718" s="21"/>
      <c r="E718" s="21"/>
      <c r="F718" s="21"/>
      <c r="G718" s="21"/>
      <c r="H718" s="21"/>
      <c r="I718" s="21"/>
      <c r="J718" s="21"/>
      <c r="K718" s="21"/>
      <c r="L718" s="21"/>
      <c r="M718" s="21"/>
      <c r="N718" s="21"/>
      <c r="O718" s="21"/>
      <c r="P718" s="21"/>
      <c r="Q718" s="21"/>
      <c r="R718" s="21"/>
      <c r="S718" s="21"/>
      <c r="T718" s="21"/>
      <c r="U718" s="21"/>
      <c r="V718" s="21"/>
      <c r="W718" s="24"/>
      <c r="X718" s="24"/>
      <c r="Y718" s="24"/>
      <c r="Z718" s="24"/>
      <c r="AA718" s="24"/>
      <c r="AB718" s="24"/>
      <c r="AC718" s="24"/>
      <c r="AD718" s="24"/>
    </row>
    <row r="719" spans="1:30" ht="13.2">
      <c r="A719" s="55"/>
      <c r="B719" s="20"/>
      <c r="C719" s="21"/>
      <c r="D719" s="21"/>
      <c r="E719" s="21"/>
      <c r="F719" s="21"/>
      <c r="G719" s="21"/>
      <c r="H719" s="21"/>
      <c r="I719" s="21"/>
      <c r="J719" s="21"/>
      <c r="K719" s="21"/>
      <c r="L719" s="21"/>
      <c r="M719" s="21"/>
      <c r="N719" s="21"/>
      <c r="O719" s="21"/>
      <c r="P719" s="21"/>
      <c r="Q719" s="21"/>
      <c r="R719" s="21"/>
      <c r="S719" s="21"/>
      <c r="T719" s="21"/>
      <c r="U719" s="21"/>
      <c r="V719" s="21"/>
      <c r="W719" s="24"/>
      <c r="X719" s="24"/>
      <c r="Y719" s="24"/>
      <c r="Z719" s="24"/>
      <c r="AA719" s="24"/>
      <c r="AB719" s="24"/>
      <c r="AC719" s="24"/>
      <c r="AD719" s="24"/>
    </row>
    <row r="720" spans="1:30" ht="13.2">
      <c r="A720" s="55"/>
      <c r="B720" s="20"/>
      <c r="C720" s="21"/>
      <c r="D720" s="21"/>
      <c r="E720" s="21"/>
      <c r="F720" s="21"/>
      <c r="G720" s="21"/>
      <c r="H720" s="21"/>
      <c r="I720" s="21"/>
      <c r="J720" s="21"/>
      <c r="K720" s="21"/>
      <c r="L720" s="21"/>
      <c r="M720" s="21"/>
      <c r="N720" s="21"/>
      <c r="O720" s="21"/>
      <c r="P720" s="21"/>
      <c r="Q720" s="21"/>
      <c r="R720" s="21"/>
      <c r="S720" s="21"/>
      <c r="T720" s="21"/>
      <c r="U720" s="21"/>
      <c r="V720" s="21"/>
      <c r="W720" s="24"/>
      <c r="X720" s="24"/>
      <c r="Y720" s="24"/>
      <c r="Z720" s="24"/>
      <c r="AA720" s="24"/>
      <c r="AB720" s="24"/>
      <c r="AC720" s="24"/>
      <c r="AD720" s="24"/>
    </row>
    <row r="721" spans="1:30" ht="13.2">
      <c r="A721" s="55"/>
      <c r="B721" s="20"/>
      <c r="C721" s="21"/>
      <c r="D721" s="21"/>
      <c r="E721" s="21"/>
      <c r="F721" s="21"/>
      <c r="G721" s="21"/>
      <c r="H721" s="21"/>
      <c r="I721" s="21"/>
      <c r="J721" s="21"/>
      <c r="K721" s="21"/>
      <c r="L721" s="21"/>
      <c r="M721" s="21"/>
      <c r="N721" s="21"/>
      <c r="O721" s="21"/>
      <c r="P721" s="21"/>
      <c r="Q721" s="21"/>
      <c r="R721" s="21"/>
      <c r="S721" s="21"/>
      <c r="T721" s="21"/>
      <c r="U721" s="21"/>
      <c r="V721" s="21"/>
      <c r="W721" s="24"/>
      <c r="X721" s="24"/>
      <c r="Y721" s="24"/>
      <c r="Z721" s="24"/>
      <c r="AA721" s="24"/>
      <c r="AB721" s="24"/>
      <c r="AC721" s="24"/>
      <c r="AD721" s="24"/>
    </row>
    <row r="722" spans="1:30" ht="13.2">
      <c r="A722" s="55"/>
      <c r="B722" s="20"/>
      <c r="C722" s="21"/>
      <c r="D722" s="21"/>
      <c r="E722" s="21"/>
      <c r="F722" s="21"/>
      <c r="G722" s="21"/>
      <c r="H722" s="21"/>
      <c r="I722" s="21"/>
      <c r="J722" s="21"/>
      <c r="K722" s="21"/>
      <c r="L722" s="21"/>
      <c r="M722" s="21"/>
      <c r="N722" s="21"/>
      <c r="O722" s="21"/>
      <c r="P722" s="21"/>
      <c r="Q722" s="21"/>
      <c r="R722" s="21"/>
      <c r="S722" s="21"/>
      <c r="T722" s="21"/>
      <c r="U722" s="21"/>
      <c r="V722" s="21"/>
      <c r="W722" s="24"/>
      <c r="X722" s="24"/>
      <c r="Y722" s="24"/>
      <c r="Z722" s="24"/>
      <c r="AA722" s="24"/>
      <c r="AB722" s="24"/>
      <c r="AC722" s="24"/>
      <c r="AD722" s="24"/>
    </row>
    <row r="723" spans="1:30" ht="13.2">
      <c r="A723" s="55"/>
      <c r="B723" s="20"/>
      <c r="C723" s="21"/>
      <c r="D723" s="21"/>
      <c r="E723" s="21"/>
      <c r="F723" s="21"/>
      <c r="G723" s="21"/>
      <c r="H723" s="21"/>
      <c r="I723" s="21"/>
      <c r="J723" s="21"/>
      <c r="K723" s="21"/>
      <c r="L723" s="21"/>
      <c r="M723" s="21"/>
      <c r="N723" s="21"/>
      <c r="O723" s="21"/>
      <c r="P723" s="21"/>
      <c r="Q723" s="21"/>
      <c r="R723" s="21"/>
      <c r="S723" s="21"/>
      <c r="T723" s="21"/>
      <c r="U723" s="21"/>
      <c r="V723" s="21"/>
      <c r="W723" s="24"/>
      <c r="X723" s="24"/>
      <c r="Y723" s="24"/>
      <c r="Z723" s="24"/>
      <c r="AA723" s="24"/>
      <c r="AB723" s="24"/>
      <c r="AC723" s="24"/>
      <c r="AD723" s="24"/>
    </row>
    <row r="724" spans="1:30" ht="13.2">
      <c r="A724" s="55"/>
      <c r="B724" s="20"/>
      <c r="C724" s="21"/>
      <c r="D724" s="21"/>
      <c r="E724" s="21"/>
      <c r="F724" s="21"/>
      <c r="G724" s="21"/>
      <c r="H724" s="21"/>
      <c r="I724" s="21"/>
      <c r="J724" s="21"/>
      <c r="K724" s="21"/>
      <c r="L724" s="21"/>
      <c r="M724" s="21"/>
      <c r="N724" s="21"/>
      <c r="O724" s="21"/>
      <c r="P724" s="21"/>
      <c r="Q724" s="21"/>
      <c r="R724" s="21"/>
      <c r="S724" s="21"/>
      <c r="T724" s="21"/>
      <c r="U724" s="21"/>
      <c r="V724" s="21"/>
      <c r="W724" s="24"/>
      <c r="X724" s="24"/>
      <c r="Y724" s="24"/>
      <c r="Z724" s="24"/>
      <c r="AA724" s="24"/>
      <c r="AB724" s="24"/>
      <c r="AC724" s="24"/>
      <c r="AD724" s="24"/>
    </row>
    <row r="725" spans="1:30" ht="13.2">
      <c r="A725" s="55"/>
      <c r="B725" s="20"/>
      <c r="C725" s="21"/>
      <c r="D725" s="21"/>
      <c r="E725" s="21"/>
      <c r="F725" s="21"/>
      <c r="G725" s="21"/>
      <c r="H725" s="21"/>
      <c r="I725" s="21"/>
      <c r="J725" s="21"/>
      <c r="K725" s="21"/>
      <c r="L725" s="21"/>
      <c r="M725" s="21"/>
      <c r="N725" s="21"/>
      <c r="O725" s="21"/>
      <c r="P725" s="21"/>
      <c r="Q725" s="21"/>
      <c r="R725" s="21"/>
      <c r="S725" s="21"/>
      <c r="T725" s="21"/>
      <c r="U725" s="21"/>
      <c r="V725" s="21"/>
      <c r="W725" s="24"/>
      <c r="X725" s="24"/>
      <c r="Y725" s="24"/>
      <c r="Z725" s="24"/>
      <c r="AA725" s="24"/>
      <c r="AB725" s="24"/>
      <c r="AC725" s="24"/>
      <c r="AD725" s="24"/>
    </row>
    <row r="726" spans="1:30" ht="13.2">
      <c r="A726" s="55"/>
      <c r="B726" s="20"/>
      <c r="C726" s="21"/>
      <c r="D726" s="21"/>
      <c r="E726" s="21"/>
      <c r="F726" s="21"/>
      <c r="G726" s="21"/>
      <c r="H726" s="21"/>
      <c r="I726" s="21"/>
      <c r="J726" s="21"/>
      <c r="K726" s="21"/>
      <c r="L726" s="21"/>
      <c r="M726" s="21"/>
      <c r="N726" s="21"/>
      <c r="O726" s="21"/>
      <c r="P726" s="21"/>
      <c r="Q726" s="21"/>
      <c r="R726" s="21"/>
      <c r="S726" s="21"/>
      <c r="T726" s="21"/>
      <c r="U726" s="21"/>
      <c r="V726" s="21"/>
      <c r="W726" s="24"/>
      <c r="X726" s="24"/>
      <c r="Y726" s="24"/>
      <c r="Z726" s="24"/>
      <c r="AA726" s="24"/>
      <c r="AB726" s="24"/>
      <c r="AC726" s="24"/>
      <c r="AD726" s="24"/>
    </row>
    <row r="727" spans="1:30" ht="13.2">
      <c r="A727" s="55"/>
      <c r="B727" s="20"/>
      <c r="C727" s="21"/>
      <c r="D727" s="21"/>
      <c r="E727" s="21"/>
      <c r="F727" s="21"/>
      <c r="G727" s="21"/>
      <c r="H727" s="21"/>
      <c r="I727" s="21"/>
      <c r="J727" s="21"/>
      <c r="K727" s="21"/>
      <c r="L727" s="21"/>
      <c r="M727" s="21"/>
      <c r="N727" s="21"/>
      <c r="O727" s="21"/>
      <c r="P727" s="21"/>
      <c r="Q727" s="21"/>
      <c r="R727" s="21"/>
      <c r="S727" s="21"/>
      <c r="T727" s="21"/>
      <c r="U727" s="21"/>
      <c r="V727" s="21"/>
      <c r="W727" s="24"/>
      <c r="X727" s="24"/>
      <c r="Y727" s="24"/>
      <c r="Z727" s="24"/>
      <c r="AA727" s="24"/>
      <c r="AB727" s="24"/>
      <c r="AC727" s="24"/>
      <c r="AD727" s="24"/>
    </row>
    <row r="728" spans="1:30" ht="13.2">
      <c r="A728" s="55"/>
      <c r="B728" s="20"/>
      <c r="C728" s="21"/>
      <c r="D728" s="21"/>
      <c r="E728" s="21"/>
      <c r="F728" s="21"/>
      <c r="G728" s="21"/>
      <c r="H728" s="21"/>
      <c r="I728" s="21"/>
      <c r="J728" s="21"/>
      <c r="K728" s="21"/>
      <c r="L728" s="21"/>
      <c r="M728" s="21"/>
      <c r="N728" s="21"/>
      <c r="O728" s="21"/>
      <c r="P728" s="21"/>
      <c r="Q728" s="21"/>
      <c r="R728" s="21"/>
      <c r="S728" s="21"/>
      <c r="T728" s="21"/>
      <c r="U728" s="21"/>
      <c r="V728" s="21"/>
      <c r="W728" s="24"/>
      <c r="X728" s="24"/>
      <c r="Y728" s="24"/>
      <c r="Z728" s="24"/>
      <c r="AA728" s="24"/>
      <c r="AB728" s="24"/>
      <c r="AC728" s="24"/>
      <c r="AD728" s="24"/>
    </row>
    <row r="729" spans="1:30" ht="13.2">
      <c r="A729" s="55"/>
      <c r="B729" s="20"/>
      <c r="C729" s="21"/>
      <c r="D729" s="21"/>
      <c r="E729" s="21"/>
      <c r="F729" s="21"/>
      <c r="G729" s="21"/>
      <c r="H729" s="21"/>
      <c r="I729" s="21"/>
      <c r="J729" s="21"/>
      <c r="K729" s="21"/>
      <c r="L729" s="21"/>
      <c r="M729" s="21"/>
      <c r="N729" s="21"/>
      <c r="O729" s="21"/>
      <c r="P729" s="21"/>
      <c r="Q729" s="21"/>
      <c r="R729" s="21"/>
      <c r="S729" s="21"/>
      <c r="T729" s="21"/>
      <c r="U729" s="21"/>
      <c r="V729" s="21"/>
      <c r="W729" s="24"/>
      <c r="X729" s="24"/>
      <c r="Y729" s="24"/>
      <c r="Z729" s="24"/>
      <c r="AA729" s="24"/>
      <c r="AB729" s="24"/>
      <c r="AC729" s="24"/>
      <c r="AD729" s="24"/>
    </row>
    <row r="730" spans="1:30" ht="13.2">
      <c r="A730" s="55"/>
      <c r="B730" s="20"/>
      <c r="C730" s="21"/>
      <c r="D730" s="21"/>
      <c r="E730" s="21"/>
      <c r="F730" s="21"/>
      <c r="G730" s="21"/>
      <c r="H730" s="21"/>
      <c r="I730" s="21"/>
      <c r="J730" s="21"/>
      <c r="K730" s="21"/>
      <c r="L730" s="21"/>
      <c r="M730" s="21"/>
      <c r="N730" s="21"/>
      <c r="O730" s="21"/>
      <c r="P730" s="21"/>
      <c r="Q730" s="21"/>
      <c r="R730" s="21"/>
      <c r="S730" s="21"/>
      <c r="T730" s="21"/>
      <c r="U730" s="21"/>
      <c r="V730" s="21"/>
      <c r="W730" s="24"/>
      <c r="X730" s="24"/>
      <c r="Y730" s="24"/>
      <c r="Z730" s="24"/>
      <c r="AA730" s="24"/>
      <c r="AB730" s="24"/>
      <c r="AC730" s="24"/>
      <c r="AD730" s="24"/>
    </row>
    <row r="731" spans="1:30" ht="13.2">
      <c r="A731" s="55"/>
      <c r="B731" s="20"/>
      <c r="C731" s="21"/>
      <c r="D731" s="21"/>
      <c r="E731" s="21"/>
      <c r="F731" s="21"/>
      <c r="G731" s="21"/>
      <c r="H731" s="21"/>
      <c r="I731" s="21"/>
      <c r="J731" s="21"/>
      <c r="K731" s="21"/>
      <c r="L731" s="21"/>
      <c r="M731" s="21"/>
      <c r="N731" s="21"/>
      <c r="O731" s="21"/>
      <c r="P731" s="21"/>
      <c r="Q731" s="21"/>
      <c r="R731" s="21"/>
      <c r="S731" s="21"/>
      <c r="T731" s="21"/>
      <c r="U731" s="21"/>
      <c r="V731" s="21"/>
      <c r="W731" s="24"/>
      <c r="X731" s="24"/>
      <c r="Y731" s="24"/>
      <c r="Z731" s="24"/>
      <c r="AA731" s="24"/>
      <c r="AB731" s="24"/>
      <c r="AC731" s="24"/>
      <c r="AD731" s="24"/>
    </row>
    <row r="732" spans="1:30" ht="13.2">
      <c r="A732" s="55"/>
      <c r="B732" s="20"/>
      <c r="C732" s="21"/>
      <c r="D732" s="21"/>
      <c r="E732" s="21"/>
      <c r="F732" s="21"/>
      <c r="G732" s="21"/>
      <c r="H732" s="21"/>
      <c r="I732" s="21"/>
      <c r="J732" s="21"/>
      <c r="K732" s="21"/>
      <c r="L732" s="21"/>
      <c r="M732" s="21"/>
      <c r="N732" s="21"/>
      <c r="O732" s="21"/>
      <c r="P732" s="21"/>
      <c r="Q732" s="21"/>
      <c r="R732" s="21"/>
      <c r="S732" s="21"/>
      <c r="T732" s="21"/>
      <c r="U732" s="21"/>
      <c r="V732" s="21"/>
      <c r="W732" s="24"/>
      <c r="X732" s="24"/>
      <c r="Y732" s="24"/>
      <c r="Z732" s="24"/>
      <c r="AA732" s="24"/>
      <c r="AB732" s="24"/>
      <c r="AC732" s="24"/>
      <c r="AD732" s="24"/>
    </row>
    <row r="733" spans="1:30" ht="13.2">
      <c r="A733" s="55"/>
      <c r="B733" s="20"/>
      <c r="C733" s="21"/>
      <c r="D733" s="21"/>
      <c r="E733" s="21"/>
      <c r="F733" s="21"/>
      <c r="G733" s="21"/>
      <c r="H733" s="21"/>
      <c r="I733" s="21"/>
      <c r="J733" s="21"/>
      <c r="K733" s="21"/>
      <c r="L733" s="21"/>
      <c r="M733" s="21"/>
      <c r="N733" s="21"/>
      <c r="O733" s="21"/>
      <c r="P733" s="21"/>
      <c r="Q733" s="21"/>
      <c r="R733" s="21"/>
      <c r="S733" s="21"/>
      <c r="T733" s="21"/>
      <c r="U733" s="21"/>
      <c r="V733" s="21"/>
      <c r="W733" s="24"/>
      <c r="X733" s="24"/>
      <c r="Y733" s="24"/>
      <c r="Z733" s="24"/>
      <c r="AA733" s="24"/>
      <c r="AB733" s="24"/>
      <c r="AC733" s="24"/>
      <c r="AD733" s="24"/>
    </row>
    <row r="734" spans="1:30" ht="13.2">
      <c r="A734" s="55"/>
      <c r="B734" s="20"/>
      <c r="C734" s="21"/>
      <c r="D734" s="21"/>
      <c r="E734" s="21"/>
      <c r="F734" s="21"/>
      <c r="G734" s="21"/>
      <c r="H734" s="21"/>
      <c r="I734" s="21"/>
      <c r="J734" s="21"/>
      <c r="K734" s="21"/>
      <c r="L734" s="21"/>
      <c r="M734" s="21"/>
      <c r="N734" s="21"/>
      <c r="O734" s="21"/>
      <c r="P734" s="21"/>
      <c r="Q734" s="21"/>
      <c r="R734" s="21"/>
      <c r="S734" s="21"/>
      <c r="T734" s="21"/>
      <c r="U734" s="21"/>
      <c r="V734" s="21"/>
      <c r="W734" s="24"/>
      <c r="X734" s="24"/>
      <c r="Y734" s="24"/>
      <c r="Z734" s="24"/>
      <c r="AA734" s="24"/>
      <c r="AB734" s="24"/>
      <c r="AC734" s="24"/>
      <c r="AD734" s="24"/>
    </row>
    <row r="735" spans="1:30" ht="13.2">
      <c r="A735" s="55"/>
      <c r="B735" s="20"/>
      <c r="C735" s="21"/>
      <c r="D735" s="21"/>
      <c r="E735" s="21"/>
      <c r="F735" s="21"/>
      <c r="G735" s="21"/>
      <c r="H735" s="21"/>
      <c r="I735" s="21"/>
      <c r="J735" s="21"/>
      <c r="K735" s="21"/>
      <c r="L735" s="21"/>
      <c r="M735" s="21"/>
      <c r="N735" s="21"/>
      <c r="O735" s="21"/>
      <c r="P735" s="21"/>
      <c r="Q735" s="21"/>
      <c r="R735" s="21"/>
      <c r="S735" s="21"/>
      <c r="T735" s="21"/>
      <c r="U735" s="21"/>
      <c r="V735" s="21"/>
      <c r="W735" s="24"/>
      <c r="X735" s="24"/>
      <c r="Y735" s="24"/>
      <c r="Z735" s="24"/>
      <c r="AA735" s="24"/>
      <c r="AB735" s="24"/>
      <c r="AC735" s="24"/>
      <c r="AD735" s="24"/>
    </row>
    <row r="736" spans="1:30" ht="13.2">
      <c r="A736" s="55"/>
      <c r="B736" s="20"/>
      <c r="C736" s="21"/>
      <c r="D736" s="21"/>
      <c r="E736" s="21"/>
      <c r="F736" s="21"/>
      <c r="G736" s="21"/>
      <c r="H736" s="21"/>
      <c r="I736" s="21"/>
      <c r="J736" s="21"/>
      <c r="K736" s="21"/>
      <c r="L736" s="21"/>
      <c r="M736" s="21"/>
      <c r="N736" s="21"/>
      <c r="O736" s="21"/>
      <c r="P736" s="21"/>
      <c r="Q736" s="21"/>
      <c r="R736" s="21"/>
      <c r="S736" s="21"/>
      <c r="T736" s="21"/>
      <c r="U736" s="21"/>
      <c r="V736" s="21"/>
      <c r="W736" s="24"/>
      <c r="X736" s="24"/>
      <c r="Y736" s="24"/>
      <c r="Z736" s="24"/>
      <c r="AA736" s="24"/>
      <c r="AB736" s="24"/>
      <c r="AC736" s="24"/>
      <c r="AD736" s="24"/>
    </row>
    <row r="737" spans="1:30" ht="13.2">
      <c r="A737" s="55"/>
      <c r="B737" s="20"/>
      <c r="C737" s="21"/>
      <c r="D737" s="21"/>
      <c r="E737" s="21"/>
      <c r="F737" s="21"/>
      <c r="G737" s="21"/>
      <c r="H737" s="21"/>
      <c r="I737" s="21"/>
      <c r="J737" s="21"/>
      <c r="K737" s="21"/>
      <c r="L737" s="21"/>
      <c r="M737" s="21"/>
      <c r="N737" s="21"/>
      <c r="O737" s="21"/>
      <c r="P737" s="21"/>
      <c r="Q737" s="21"/>
      <c r="R737" s="21"/>
      <c r="S737" s="21"/>
      <c r="T737" s="21"/>
      <c r="U737" s="21"/>
      <c r="V737" s="21"/>
      <c r="W737" s="24"/>
      <c r="X737" s="24"/>
      <c r="Y737" s="24"/>
      <c r="Z737" s="24"/>
      <c r="AA737" s="24"/>
      <c r="AB737" s="24"/>
      <c r="AC737" s="24"/>
      <c r="AD737" s="24"/>
    </row>
    <row r="738" spans="1:30" ht="13.2">
      <c r="A738" s="55"/>
      <c r="B738" s="20"/>
      <c r="C738" s="21"/>
      <c r="D738" s="21"/>
      <c r="E738" s="21"/>
      <c r="F738" s="21"/>
      <c r="G738" s="21"/>
      <c r="H738" s="21"/>
      <c r="I738" s="21"/>
      <c r="J738" s="21"/>
      <c r="K738" s="21"/>
      <c r="L738" s="21"/>
      <c r="M738" s="21"/>
      <c r="N738" s="21"/>
      <c r="O738" s="21"/>
      <c r="P738" s="21"/>
      <c r="Q738" s="21"/>
      <c r="R738" s="21"/>
      <c r="S738" s="21"/>
      <c r="T738" s="21"/>
      <c r="U738" s="21"/>
      <c r="V738" s="21"/>
      <c r="W738" s="24"/>
      <c r="X738" s="24"/>
      <c r="Y738" s="24"/>
      <c r="Z738" s="24"/>
      <c r="AA738" s="24"/>
      <c r="AB738" s="24"/>
      <c r="AC738" s="24"/>
      <c r="AD738" s="24"/>
    </row>
    <row r="739" spans="1:30" ht="13.2">
      <c r="A739" s="55"/>
      <c r="B739" s="20"/>
      <c r="C739" s="21"/>
      <c r="D739" s="21"/>
      <c r="E739" s="21"/>
      <c r="F739" s="21"/>
      <c r="G739" s="21"/>
      <c r="H739" s="21"/>
      <c r="I739" s="21"/>
      <c r="J739" s="21"/>
      <c r="K739" s="21"/>
      <c r="L739" s="21"/>
      <c r="M739" s="21"/>
      <c r="N739" s="21"/>
      <c r="O739" s="21"/>
      <c r="P739" s="21"/>
      <c r="Q739" s="21"/>
      <c r="R739" s="21"/>
      <c r="S739" s="21"/>
      <c r="T739" s="21"/>
      <c r="U739" s="21"/>
      <c r="V739" s="21"/>
      <c r="W739" s="24"/>
      <c r="X739" s="24"/>
      <c r="Y739" s="24"/>
      <c r="Z739" s="24"/>
      <c r="AA739" s="24"/>
      <c r="AB739" s="24"/>
      <c r="AC739" s="24"/>
      <c r="AD739" s="24"/>
    </row>
    <row r="740" spans="1:30" ht="13.2">
      <c r="A740" s="55"/>
      <c r="B740" s="20"/>
      <c r="C740" s="21"/>
      <c r="D740" s="21"/>
      <c r="E740" s="21"/>
      <c r="F740" s="21"/>
      <c r="G740" s="21"/>
      <c r="H740" s="21"/>
      <c r="I740" s="21"/>
      <c r="J740" s="21"/>
      <c r="K740" s="21"/>
      <c r="L740" s="21"/>
      <c r="M740" s="21"/>
      <c r="N740" s="21"/>
      <c r="O740" s="21"/>
      <c r="P740" s="21"/>
      <c r="Q740" s="21"/>
      <c r="R740" s="21"/>
      <c r="S740" s="21"/>
      <c r="T740" s="21"/>
      <c r="U740" s="21"/>
      <c r="V740" s="21"/>
      <c r="W740" s="24"/>
      <c r="X740" s="24"/>
      <c r="Y740" s="24"/>
      <c r="Z740" s="24"/>
      <c r="AA740" s="24"/>
      <c r="AB740" s="24"/>
      <c r="AC740" s="24"/>
      <c r="AD740" s="24"/>
    </row>
    <row r="741" spans="1:30" ht="13.2">
      <c r="A741" s="55"/>
      <c r="B741" s="20"/>
      <c r="C741" s="21"/>
      <c r="D741" s="21"/>
      <c r="E741" s="21"/>
      <c r="F741" s="21"/>
      <c r="G741" s="21"/>
      <c r="H741" s="21"/>
      <c r="I741" s="21"/>
      <c r="J741" s="21"/>
      <c r="K741" s="21"/>
      <c r="L741" s="21"/>
      <c r="M741" s="21"/>
      <c r="N741" s="21"/>
      <c r="O741" s="21"/>
      <c r="P741" s="21"/>
      <c r="Q741" s="21"/>
      <c r="R741" s="21"/>
      <c r="S741" s="21"/>
      <c r="T741" s="21"/>
      <c r="U741" s="21"/>
      <c r="V741" s="21"/>
      <c r="W741" s="24"/>
      <c r="X741" s="24"/>
      <c r="Y741" s="24"/>
      <c r="Z741" s="24"/>
      <c r="AA741" s="24"/>
      <c r="AB741" s="24"/>
      <c r="AC741" s="24"/>
      <c r="AD741" s="24"/>
    </row>
    <row r="742" spans="1:30" ht="13.2">
      <c r="A742" s="55"/>
      <c r="B742" s="20"/>
      <c r="C742" s="21"/>
      <c r="D742" s="21"/>
      <c r="E742" s="21"/>
      <c r="F742" s="21"/>
      <c r="G742" s="21"/>
      <c r="H742" s="21"/>
      <c r="I742" s="21"/>
      <c r="J742" s="21"/>
      <c r="K742" s="21"/>
      <c r="L742" s="21"/>
      <c r="M742" s="21"/>
      <c r="N742" s="21"/>
      <c r="O742" s="21"/>
      <c r="P742" s="21"/>
      <c r="Q742" s="21"/>
      <c r="R742" s="21"/>
      <c r="S742" s="21"/>
      <c r="T742" s="21"/>
      <c r="U742" s="21"/>
      <c r="V742" s="21"/>
      <c r="W742" s="24"/>
      <c r="X742" s="24"/>
      <c r="Y742" s="24"/>
      <c r="Z742" s="24"/>
      <c r="AA742" s="24"/>
      <c r="AB742" s="24"/>
      <c r="AC742" s="24"/>
      <c r="AD742" s="24"/>
    </row>
    <row r="743" spans="1:30" ht="13.2">
      <c r="A743" s="55"/>
      <c r="B743" s="20"/>
      <c r="C743" s="21"/>
      <c r="D743" s="21"/>
      <c r="E743" s="21"/>
      <c r="F743" s="21"/>
      <c r="G743" s="21"/>
      <c r="H743" s="21"/>
      <c r="I743" s="21"/>
      <c r="J743" s="21"/>
      <c r="K743" s="21"/>
      <c r="L743" s="21"/>
      <c r="M743" s="21"/>
      <c r="N743" s="21"/>
      <c r="O743" s="21"/>
      <c r="P743" s="21"/>
      <c r="Q743" s="21"/>
      <c r="R743" s="21"/>
      <c r="S743" s="21"/>
      <c r="T743" s="21"/>
      <c r="U743" s="21"/>
      <c r="V743" s="21"/>
      <c r="W743" s="24"/>
      <c r="X743" s="24"/>
      <c r="Y743" s="24"/>
      <c r="Z743" s="24"/>
      <c r="AA743" s="24"/>
      <c r="AB743" s="24"/>
      <c r="AC743" s="24"/>
      <c r="AD743" s="24"/>
    </row>
    <row r="744" spans="1:30" ht="13.2">
      <c r="A744" s="55"/>
      <c r="B744" s="20"/>
      <c r="C744" s="21"/>
      <c r="D744" s="21"/>
      <c r="E744" s="21"/>
      <c r="F744" s="21"/>
      <c r="G744" s="21"/>
      <c r="H744" s="21"/>
      <c r="I744" s="21"/>
      <c r="J744" s="21"/>
      <c r="K744" s="21"/>
      <c r="L744" s="21"/>
      <c r="M744" s="21"/>
      <c r="N744" s="21"/>
      <c r="O744" s="21"/>
      <c r="P744" s="21"/>
      <c r="Q744" s="21"/>
      <c r="R744" s="21"/>
      <c r="S744" s="21"/>
      <c r="T744" s="21"/>
      <c r="U744" s="21"/>
      <c r="V744" s="21"/>
      <c r="W744" s="24"/>
      <c r="X744" s="24"/>
      <c r="Y744" s="24"/>
      <c r="Z744" s="24"/>
      <c r="AA744" s="24"/>
      <c r="AB744" s="24"/>
      <c r="AC744" s="24"/>
      <c r="AD744" s="24"/>
    </row>
    <row r="745" spans="1:30" ht="13.2">
      <c r="A745" s="55"/>
      <c r="B745" s="20"/>
      <c r="C745" s="21"/>
      <c r="D745" s="21"/>
      <c r="E745" s="21"/>
      <c r="F745" s="21"/>
      <c r="G745" s="21"/>
      <c r="H745" s="21"/>
      <c r="I745" s="21"/>
      <c r="J745" s="21"/>
      <c r="K745" s="21"/>
      <c r="L745" s="21"/>
      <c r="M745" s="21"/>
      <c r="N745" s="21"/>
      <c r="O745" s="21"/>
      <c r="P745" s="21"/>
      <c r="Q745" s="21"/>
      <c r="R745" s="21"/>
      <c r="S745" s="21"/>
      <c r="T745" s="21"/>
      <c r="U745" s="21"/>
      <c r="V745" s="21"/>
      <c r="W745" s="24"/>
      <c r="X745" s="24"/>
      <c r="Y745" s="24"/>
      <c r="Z745" s="24"/>
      <c r="AA745" s="24"/>
      <c r="AB745" s="24"/>
      <c r="AC745" s="24"/>
      <c r="AD745" s="24"/>
    </row>
    <row r="746" spans="1:30" ht="13.2">
      <c r="A746" s="55"/>
      <c r="B746" s="20"/>
      <c r="C746" s="21"/>
      <c r="D746" s="21"/>
      <c r="E746" s="21"/>
      <c r="F746" s="21"/>
      <c r="G746" s="21"/>
      <c r="H746" s="21"/>
      <c r="I746" s="21"/>
      <c r="J746" s="21"/>
      <c r="K746" s="21"/>
      <c r="L746" s="21"/>
      <c r="M746" s="21"/>
      <c r="N746" s="21"/>
      <c r="O746" s="21"/>
      <c r="P746" s="21"/>
      <c r="Q746" s="21"/>
      <c r="R746" s="21"/>
      <c r="S746" s="21"/>
      <c r="T746" s="21"/>
      <c r="U746" s="21"/>
      <c r="V746" s="21"/>
      <c r="W746" s="24"/>
      <c r="X746" s="24"/>
      <c r="Y746" s="24"/>
      <c r="Z746" s="24"/>
      <c r="AA746" s="24"/>
      <c r="AB746" s="24"/>
      <c r="AC746" s="24"/>
      <c r="AD746" s="24"/>
    </row>
    <row r="747" spans="1:30" ht="13.2">
      <c r="A747" s="55"/>
      <c r="B747" s="20"/>
      <c r="C747" s="21"/>
      <c r="D747" s="21"/>
      <c r="E747" s="21"/>
      <c r="F747" s="21"/>
      <c r="G747" s="21"/>
      <c r="H747" s="21"/>
      <c r="I747" s="21"/>
      <c r="J747" s="21"/>
      <c r="K747" s="21"/>
      <c r="L747" s="21"/>
      <c r="M747" s="21"/>
      <c r="N747" s="21"/>
      <c r="O747" s="21"/>
      <c r="P747" s="21"/>
      <c r="Q747" s="21"/>
      <c r="R747" s="21"/>
      <c r="S747" s="21"/>
      <c r="T747" s="21"/>
      <c r="U747" s="21"/>
      <c r="V747" s="21"/>
      <c r="W747" s="24"/>
      <c r="X747" s="24"/>
      <c r="Y747" s="24"/>
      <c r="Z747" s="24"/>
      <c r="AA747" s="24"/>
      <c r="AB747" s="24"/>
      <c r="AC747" s="24"/>
      <c r="AD747" s="24"/>
    </row>
    <row r="748" spans="1:30" ht="13.2">
      <c r="A748" s="55"/>
      <c r="B748" s="20"/>
      <c r="C748" s="21"/>
      <c r="D748" s="21"/>
      <c r="E748" s="21"/>
      <c r="F748" s="21"/>
      <c r="G748" s="21"/>
      <c r="H748" s="21"/>
      <c r="I748" s="21"/>
      <c r="J748" s="21"/>
      <c r="K748" s="21"/>
      <c r="L748" s="21"/>
      <c r="M748" s="21"/>
      <c r="N748" s="21"/>
      <c r="O748" s="21"/>
      <c r="P748" s="21"/>
      <c r="Q748" s="21"/>
      <c r="R748" s="21"/>
      <c r="S748" s="21"/>
      <c r="T748" s="21"/>
      <c r="U748" s="21"/>
      <c r="V748" s="21"/>
      <c r="W748" s="24"/>
      <c r="X748" s="24"/>
      <c r="Y748" s="24"/>
      <c r="Z748" s="24"/>
      <c r="AA748" s="24"/>
      <c r="AB748" s="24"/>
      <c r="AC748" s="24"/>
      <c r="AD748" s="24"/>
    </row>
    <row r="749" spans="1:30" ht="13.2">
      <c r="A749" s="55"/>
      <c r="B749" s="20"/>
      <c r="C749" s="21"/>
      <c r="D749" s="21"/>
      <c r="E749" s="21"/>
      <c r="F749" s="21"/>
      <c r="G749" s="21"/>
      <c r="H749" s="21"/>
      <c r="I749" s="21"/>
      <c r="J749" s="21"/>
      <c r="K749" s="21"/>
      <c r="L749" s="21"/>
      <c r="M749" s="21"/>
      <c r="N749" s="21"/>
      <c r="O749" s="21"/>
      <c r="P749" s="21"/>
      <c r="Q749" s="21"/>
      <c r="R749" s="21"/>
      <c r="S749" s="21"/>
      <c r="T749" s="21"/>
      <c r="U749" s="21"/>
      <c r="V749" s="21"/>
      <c r="W749" s="24"/>
      <c r="X749" s="24"/>
      <c r="Y749" s="24"/>
      <c r="Z749" s="24"/>
      <c r="AA749" s="24"/>
      <c r="AB749" s="24"/>
      <c r="AC749" s="24"/>
      <c r="AD749" s="24"/>
    </row>
    <row r="750" spans="1:30" ht="13.2">
      <c r="A750" s="55"/>
      <c r="B750" s="20"/>
      <c r="C750" s="21"/>
      <c r="D750" s="21"/>
      <c r="E750" s="21"/>
      <c r="F750" s="21"/>
      <c r="G750" s="21"/>
      <c r="H750" s="21"/>
      <c r="I750" s="21"/>
      <c r="J750" s="21"/>
      <c r="K750" s="21"/>
      <c r="L750" s="21"/>
      <c r="M750" s="21"/>
      <c r="N750" s="21"/>
      <c r="O750" s="21"/>
      <c r="P750" s="21"/>
      <c r="Q750" s="21"/>
      <c r="R750" s="21"/>
      <c r="S750" s="21"/>
      <c r="T750" s="21"/>
      <c r="U750" s="21"/>
      <c r="V750" s="21"/>
      <c r="W750" s="24"/>
      <c r="X750" s="24"/>
      <c r="Y750" s="24"/>
      <c r="Z750" s="24"/>
      <c r="AA750" s="24"/>
      <c r="AB750" s="24"/>
      <c r="AC750" s="24"/>
      <c r="AD750" s="24"/>
    </row>
    <row r="751" spans="1:30" ht="13.2">
      <c r="A751" s="55"/>
      <c r="B751" s="20"/>
      <c r="C751" s="21"/>
      <c r="D751" s="21"/>
      <c r="E751" s="21"/>
      <c r="F751" s="21"/>
      <c r="G751" s="21"/>
      <c r="H751" s="21"/>
      <c r="I751" s="21"/>
      <c r="J751" s="21"/>
      <c r="K751" s="21"/>
      <c r="L751" s="21"/>
      <c r="M751" s="21"/>
      <c r="N751" s="21"/>
      <c r="O751" s="21"/>
      <c r="P751" s="21"/>
      <c r="Q751" s="21"/>
      <c r="R751" s="21"/>
      <c r="S751" s="21"/>
      <c r="T751" s="21"/>
      <c r="U751" s="21"/>
      <c r="V751" s="21"/>
      <c r="W751" s="24"/>
      <c r="X751" s="24"/>
      <c r="Y751" s="24"/>
      <c r="Z751" s="24"/>
      <c r="AA751" s="24"/>
      <c r="AB751" s="24"/>
      <c r="AC751" s="24"/>
      <c r="AD751" s="24"/>
    </row>
    <row r="752" spans="1:30" ht="13.2">
      <c r="A752" s="55"/>
      <c r="B752" s="20"/>
      <c r="C752" s="21"/>
      <c r="D752" s="21"/>
      <c r="E752" s="21"/>
      <c r="F752" s="21"/>
      <c r="G752" s="21"/>
      <c r="H752" s="21"/>
      <c r="I752" s="21"/>
      <c r="J752" s="21"/>
      <c r="K752" s="21"/>
      <c r="L752" s="21"/>
      <c r="M752" s="21"/>
      <c r="N752" s="21"/>
      <c r="O752" s="21"/>
      <c r="P752" s="21"/>
      <c r="Q752" s="21"/>
      <c r="R752" s="21"/>
      <c r="S752" s="21"/>
      <c r="T752" s="21"/>
      <c r="U752" s="21"/>
      <c r="V752" s="21"/>
      <c r="W752" s="24"/>
      <c r="X752" s="24"/>
      <c r="Y752" s="24"/>
      <c r="Z752" s="24"/>
      <c r="AA752" s="24"/>
      <c r="AB752" s="24"/>
      <c r="AC752" s="24"/>
      <c r="AD752" s="24"/>
    </row>
    <row r="753" spans="1:30" ht="13.2">
      <c r="A753" s="55"/>
      <c r="B753" s="20"/>
      <c r="C753" s="21"/>
      <c r="D753" s="21"/>
      <c r="E753" s="21"/>
      <c r="F753" s="21"/>
      <c r="G753" s="21"/>
      <c r="H753" s="21"/>
      <c r="I753" s="21"/>
      <c r="J753" s="21"/>
      <c r="K753" s="21"/>
      <c r="L753" s="21"/>
      <c r="M753" s="21"/>
      <c r="N753" s="21"/>
      <c r="O753" s="21"/>
      <c r="P753" s="21"/>
      <c r="Q753" s="21"/>
      <c r="R753" s="21"/>
      <c r="S753" s="21"/>
      <c r="T753" s="21"/>
      <c r="U753" s="21"/>
      <c r="V753" s="21"/>
      <c r="W753" s="24"/>
      <c r="X753" s="24"/>
      <c r="Y753" s="24"/>
      <c r="Z753" s="24"/>
      <c r="AA753" s="24"/>
      <c r="AB753" s="24"/>
      <c r="AC753" s="24"/>
      <c r="AD753" s="24"/>
    </row>
    <row r="754" spans="1:30" ht="13.2">
      <c r="A754" s="55"/>
      <c r="B754" s="20"/>
      <c r="C754" s="21"/>
      <c r="D754" s="21"/>
      <c r="E754" s="21"/>
      <c r="F754" s="21"/>
      <c r="G754" s="21"/>
      <c r="H754" s="21"/>
      <c r="I754" s="21"/>
      <c r="J754" s="21"/>
      <c r="K754" s="21"/>
      <c r="L754" s="21"/>
      <c r="M754" s="21"/>
      <c r="N754" s="21"/>
      <c r="O754" s="21"/>
      <c r="P754" s="21"/>
      <c r="Q754" s="21"/>
      <c r="R754" s="21"/>
      <c r="S754" s="21"/>
      <c r="T754" s="21"/>
      <c r="U754" s="21"/>
      <c r="V754" s="21"/>
      <c r="W754" s="24"/>
      <c r="X754" s="24"/>
      <c r="Y754" s="24"/>
      <c r="Z754" s="24"/>
      <c r="AA754" s="24"/>
      <c r="AB754" s="24"/>
      <c r="AC754" s="24"/>
      <c r="AD754" s="24"/>
    </row>
    <row r="755" spans="1:30" ht="13.2">
      <c r="A755" s="55"/>
      <c r="B755" s="20"/>
      <c r="C755" s="21"/>
      <c r="D755" s="21"/>
      <c r="E755" s="21"/>
      <c r="F755" s="21"/>
      <c r="G755" s="21"/>
      <c r="H755" s="21"/>
      <c r="I755" s="21"/>
      <c r="J755" s="21"/>
      <c r="K755" s="21"/>
      <c r="L755" s="21"/>
      <c r="M755" s="21"/>
      <c r="N755" s="21"/>
      <c r="O755" s="21"/>
      <c r="P755" s="21"/>
      <c r="Q755" s="21"/>
      <c r="R755" s="21"/>
      <c r="S755" s="21"/>
      <c r="T755" s="21"/>
      <c r="U755" s="21"/>
      <c r="V755" s="21"/>
      <c r="W755" s="24"/>
      <c r="X755" s="24"/>
      <c r="Y755" s="24"/>
      <c r="Z755" s="24"/>
      <c r="AA755" s="24"/>
      <c r="AB755" s="24"/>
      <c r="AC755" s="24"/>
      <c r="AD755" s="24"/>
    </row>
    <row r="756" spans="1:30" ht="13.2">
      <c r="A756" s="55"/>
      <c r="B756" s="20"/>
      <c r="C756" s="21"/>
      <c r="D756" s="21"/>
      <c r="E756" s="21"/>
      <c r="F756" s="21"/>
      <c r="G756" s="21"/>
      <c r="H756" s="21"/>
      <c r="I756" s="21"/>
      <c r="J756" s="21"/>
      <c r="K756" s="21"/>
      <c r="L756" s="21"/>
      <c r="M756" s="21"/>
      <c r="N756" s="21"/>
      <c r="O756" s="21"/>
      <c r="P756" s="21"/>
      <c r="Q756" s="21"/>
      <c r="R756" s="21"/>
      <c r="S756" s="21"/>
      <c r="T756" s="21"/>
      <c r="U756" s="21"/>
      <c r="V756" s="21"/>
      <c r="W756" s="24"/>
      <c r="X756" s="24"/>
      <c r="Y756" s="24"/>
      <c r="Z756" s="24"/>
      <c r="AA756" s="24"/>
      <c r="AB756" s="24"/>
      <c r="AC756" s="24"/>
      <c r="AD756" s="24"/>
    </row>
    <row r="757" spans="1:30" ht="13.2">
      <c r="A757" s="55"/>
      <c r="B757" s="20"/>
      <c r="C757" s="21"/>
      <c r="D757" s="21"/>
      <c r="E757" s="21"/>
      <c r="F757" s="21"/>
      <c r="G757" s="21"/>
      <c r="H757" s="21"/>
      <c r="I757" s="21"/>
      <c r="J757" s="21"/>
      <c r="K757" s="21"/>
      <c r="L757" s="21"/>
      <c r="M757" s="21"/>
      <c r="N757" s="21"/>
      <c r="O757" s="21"/>
      <c r="P757" s="21"/>
      <c r="Q757" s="21"/>
      <c r="R757" s="21"/>
      <c r="S757" s="21"/>
      <c r="T757" s="21"/>
      <c r="U757" s="21"/>
      <c r="V757" s="21"/>
      <c r="W757" s="24"/>
      <c r="X757" s="24"/>
      <c r="Y757" s="24"/>
      <c r="Z757" s="24"/>
      <c r="AA757" s="24"/>
      <c r="AB757" s="24"/>
      <c r="AC757" s="24"/>
      <c r="AD757" s="24"/>
    </row>
    <row r="758" spans="1:30" ht="13.2">
      <c r="A758" s="55"/>
      <c r="B758" s="20"/>
      <c r="C758" s="21"/>
      <c r="D758" s="21"/>
      <c r="E758" s="21"/>
      <c r="F758" s="21"/>
      <c r="G758" s="21"/>
      <c r="H758" s="21"/>
      <c r="I758" s="21"/>
      <c r="J758" s="21"/>
      <c r="K758" s="21"/>
      <c r="L758" s="21"/>
      <c r="M758" s="21"/>
      <c r="N758" s="21"/>
      <c r="O758" s="21"/>
      <c r="P758" s="21"/>
      <c r="Q758" s="21"/>
      <c r="R758" s="21"/>
      <c r="S758" s="21"/>
      <c r="T758" s="21"/>
      <c r="U758" s="21"/>
      <c r="V758" s="21"/>
      <c r="W758" s="24"/>
      <c r="X758" s="24"/>
      <c r="Y758" s="24"/>
      <c r="Z758" s="24"/>
      <c r="AA758" s="24"/>
      <c r="AB758" s="24"/>
      <c r="AC758" s="24"/>
      <c r="AD758" s="24"/>
    </row>
    <row r="759" spans="1:30" ht="13.2">
      <c r="A759" s="55"/>
      <c r="B759" s="20"/>
      <c r="C759" s="21"/>
      <c r="D759" s="21"/>
      <c r="E759" s="21"/>
      <c r="F759" s="21"/>
      <c r="G759" s="21"/>
      <c r="H759" s="21"/>
      <c r="I759" s="21"/>
      <c r="J759" s="21"/>
      <c r="K759" s="21"/>
      <c r="L759" s="21"/>
      <c r="M759" s="21"/>
      <c r="N759" s="21"/>
      <c r="O759" s="21"/>
      <c r="P759" s="21"/>
      <c r="Q759" s="21"/>
      <c r="R759" s="21"/>
      <c r="S759" s="21"/>
      <c r="T759" s="21"/>
      <c r="U759" s="21"/>
      <c r="V759" s="21"/>
      <c r="W759" s="24"/>
      <c r="X759" s="24"/>
      <c r="Y759" s="24"/>
      <c r="Z759" s="24"/>
      <c r="AA759" s="24"/>
      <c r="AB759" s="24"/>
      <c r="AC759" s="24"/>
      <c r="AD759" s="24"/>
    </row>
    <row r="760" spans="1:30" ht="13.2">
      <c r="A760" s="55"/>
      <c r="B760" s="20"/>
      <c r="C760" s="21"/>
      <c r="D760" s="21"/>
      <c r="E760" s="21"/>
      <c r="F760" s="21"/>
      <c r="G760" s="21"/>
      <c r="H760" s="21"/>
      <c r="I760" s="21"/>
      <c r="J760" s="21"/>
      <c r="K760" s="21"/>
      <c r="L760" s="21"/>
      <c r="M760" s="21"/>
      <c r="N760" s="21"/>
      <c r="O760" s="21"/>
      <c r="P760" s="21"/>
      <c r="Q760" s="21"/>
      <c r="R760" s="21"/>
      <c r="S760" s="21"/>
      <c r="T760" s="21"/>
      <c r="U760" s="21"/>
      <c r="V760" s="21"/>
      <c r="W760" s="24"/>
      <c r="X760" s="24"/>
      <c r="Y760" s="24"/>
      <c r="Z760" s="24"/>
      <c r="AA760" s="24"/>
      <c r="AB760" s="24"/>
      <c r="AC760" s="24"/>
      <c r="AD760" s="24"/>
    </row>
    <row r="761" spans="1:30" ht="13.2">
      <c r="A761" s="55"/>
      <c r="B761" s="20"/>
      <c r="C761" s="21"/>
      <c r="D761" s="21"/>
      <c r="E761" s="21"/>
      <c r="F761" s="21"/>
      <c r="G761" s="21"/>
      <c r="H761" s="21"/>
      <c r="I761" s="21"/>
      <c r="J761" s="21"/>
      <c r="K761" s="21"/>
      <c r="L761" s="21"/>
      <c r="M761" s="21"/>
      <c r="N761" s="21"/>
      <c r="O761" s="21"/>
      <c r="P761" s="21"/>
      <c r="Q761" s="21"/>
      <c r="R761" s="21"/>
      <c r="S761" s="21"/>
      <c r="T761" s="21"/>
      <c r="U761" s="21"/>
      <c r="V761" s="21"/>
      <c r="W761" s="24"/>
      <c r="X761" s="24"/>
      <c r="Y761" s="24"/>
      <c r="Z761" s="24"/>
      <c r="AA761" s="24"/>
      <c r="AB761" s="24"/>
      <c r="AC761" s="24"/>
      <c r="AD761" s="24"/>
    </row>
    <row r="762" spans="1:30" ht="13.2">
      <c r="A762" s="55"/>
      <c r="B762" s="20"/>
      <c r="C762" s="21"/>
      <c r="D762" s="21"/>
      <c r="E762" s="21"/>
      <c r="F762" s="21"/>
      <c r="G762" s="21"/>
      <c r="H762" s="21"/>
      <c r="I762" s="21"/>
      <c r="J762" s="21"/>
      <c r="K762" s="21"/>
      <c r="L762" s="21"/>
      <c r="M762" s="21"/>
      <c r="N762" s="21"/>
      <c r="O762" s="21"/>
      <c r="P762" s="21"/>
      <c r="Q762" s="21"/>
      <c r="R762" s="21"/>
      <c r="S762" s="21"/>
      <c r="T762" s="21"/>
      <c r="U762" s="21"/>
      <c r="V762" s="21"/>
      <c r="W762" s="24"/>
      <c r="X762" s="24"/>
      <c r="Y762" s="24"/>
      <c r="Z762" s="24"/>
      <c r="AA762" s="24"/>
      <c r="AB762" s="24"/>
      <c r="AC762" s="24"/>
      <c r="AD762" s="24"/>
    </row>
    <row r="763" spans="1:30" ht="13.2">
      <c r="A763" s="55"/>
      <c r="B763" s="20"/>
      <c r="C763" s="21"/>
      <c r="D763" s="21"/>
      <c r="E763" s="21"/>
      <c r="F763" s="21"/>
      <c r="G763" s="21"/>
      <c r="H763" s="21"/>
      <c r="I763" s="21"/>
      <c r="J763" s="21"/>
      <c r="K763" s="21"/>
      <c r="L763" s="21"/>
      <c r="M763" s="21"/>
      <c r="N763" s="21"/>
      <c r="O763" s="21"/>
      <c r="P763" s="21"/>
      <c r="Q763" s="21"/>
      <c r="R763" s="21"/>
      <c r="S763" s="21"/>
      <c r="T763" s="21"/>
      <c r="U763" s="21"/>
      <c r="V763" s="21"/>
      <c r="W763" s="24"/>
      <c r="X763" s="24"/>
      <c r="Y763" s="24"/>
      <c r="Z763" s="24"/>
      <c r="AA763" s="24"/>
      <c r="AB763" s="24"/>
      <c r="AC763" s="24"/>
      <c r="AD763" s="24"/>
    </row>
    <row r="764" spans="1:30" ht="13.2">
      <c r="A764" s="55"/>
      <c r="B764" s="20"/>
      <c r="C764" s="21"/>
      <c r="D764" s="21"/>
      <c r="E764" s="21"/>
      <c r="F764" s="21"/>
      <c r="G764" s="21"/>
      <c r="H764" s="21"/>
      <c r="I764" s="21"/>
      <c r="J764" s="21"/>
      <c r="K764" s="21"/>
      <c r="L764" s="21"/>
      <c r="M764" s="21"/>
      <c r="N764" s="21"/>
      <c r="O764" s="21"/>
      <c r="P764" s="21"/>
      <c r="Q764" s="21"/>
      <c r="R764" s="21"/>
      <c r="S764" s="21"/>
      <c r="T764" s="21"/>
      <c r="U764" s="21"/>
      <c r="V764" s="21"/>
      <c r="W764" s="24"/>
      <c r="X764" s="24"/>
      <c r="Y764" s="24"/>
      <c r="Z764" s="24"/>
      <c r="AA764" s="24"/>
      <c r="AB764" s="24"/>
      <c r="AC764" s="24"/>
      <c r="AD764" s="24"/>
    </row>
    <row r="765" spans="1:30" ht="13.2">
      <c r="A765" s="55"/>
      <c r="B765" s="20"/>
      <c r="C765" s="21"/>
      <c r="D765" s="21"/>
      <c r="E765" s="21"/>
      <c r="F765" s="21"/>
      <c r="G765" s="21"/>
      <c r="H765" s="21"/>
      <c r="I765" s="21"/>
      <c r="J765" s="21"/>
      <c r="K765" s="21"/>
      <c r="L765" s="21"/>
      <c r="M765" s="21"/>
      <c r="N765" s="21"/>
      <c r="O765" s="21"/>
      <c r="P765" s="21"/>
      <c r="Q765" s="21"/>
      <c r="R765" s="21"/>
      <c r="S765" s="21"/>
      <c r="T765" s="21"/>
      <c r="U765" s="21"/>
      <c r="V765" s="21"/>
      <c r="W765" s="24"/>
      <c r="X765" s="24"/>
      <c r="Y765" s="24"/>
      <c r="Z765" s="24"/>
      <c r="AA765" s="24"/>
      <c r="AB765" s="24"/>
      <c r="AC765" s="24"/>
      <c r="AD765" s="24"/>
    </row>
    <row r="766" spans="1:30" ht="13.2">
      <c r="A766" s="55"/>
      <c r="B766" s="20"/>
      <c r="C766" s="21"/>
      <c r="D766" s="21"/>
      <c r="E766" s="21"/>
      <c r="F766" s="21"/>
      <c r="G766" s="21"/>
      <c r="H766" s="21"/>
      <c r="I766" s="21"/>
      <c r="J766" s="21"/>
      <c r="K766" s="21"/>
      <c r="L766" s="21"/>
      <c r="M766" s="21"/>
      <c r="N766" s="21"/>
      <c r="O766" s="21"/>
      <c r="P766" s="21"/>
      <c r="Q766" s="21"/>
      <c r="R766" s="21"/>
      <c r="S766" s="21"/>
      <c r="T766" s="21"/>
      <c r="U766" s="21"/>
      <c r="V766" s="21"/>
      <c r="W766" s="24"/>
      <c r="X766" s="24"/>
      <c r="Y766" s="24"/>
      <c r="Z766" s="24"/>
      <c r="AA766" s="24"/>
      <c r="AB766" s="24"/>
      <c r="AC766" s="24"/>
      <c r="AD766" s="24"/>
    </row>
    <row r="767" spans="1:30" ht="13.2">
      <c r="A767" s="55"/>
      <c r="B767" s="20"/>
      <c r="C767" s="21"/>
      <c r="D767" s="21"/>
      <c r="E767" s="21"/>
      <c r="F767" s="21"/>
      <c r="G767" s="21"/>
      <c r="H767" s="21"/>
      <c r="I767" s="21"/>
      <c r="J767" s="21"/>
      <c r="K767" s="21"/>
      <c r="L767" s="21"/>
      <c r="M767" s="21"/>
      <c r="N767" s="21"/>
      <c r="O767" s="21"/>
      <c r="P767" s="21"/>
      <c r="Q767" s="21"/>
      <c r="R767" s="21"/>
      <c r="S767" s="21"/>
      <c r="T767" s="21"/>
      <c r="U767" s="21"/>
      <c r="V767" s="21"/>
      <c r="W767" s="24"/>
      <c r="X767" s="24"/>
      <c r="Y767" s="24"/>
      <c r="Z767" s="24"/>
      <c r="AA767" s="24"/>
      <c r="AB767" s="24"/>
      <c r="AC767" s="24"/>
      <c r="AD767" s="24"/>
    </row>
    <row r="768" spans="1:30" ht="13.2">
      <c r="A768" s="55"/>
      <c r="B768" s="20"/>
      <c r="C768" s="21"/>
      <c r="D768" s="21"/>
      <c r="E768" s="21"/>
      <c r="F768" s="21"/>
      <c r="G768" s="21"/>
      <c r="H768" s="21"/>
      <c r="I768" s="21"/>
      <c r="J768" s="21"/>
      <c r="K768" s="21"/>
      <c r="L768" s="21"/>
      <c r="M768" s="21"/>
      <c r="N768" s="21"/>
      <c r="O768" s="21"/>
      <c r="P768" s="21"/>
      <c r="Q768" s="21"/>
      <c r="R768" s="21"/>
      <c r="S768" s="21"/>
      <c r="T768" s="21"/>
      <c r="U768" s="21"/>
      <c r="V768" s="21"/>
      <c r="W768" s="24"/>
      <c r="X768" s="24"/>
      <c r="Y768" s="24"/>
      <c r="Z768" s="24"/>
      <c r="AA768" s="24"/>
      <c r="AB768" s="24"/>
      <c r="AC768" s="24"/>
      <c r="AD768" s="24"/>
    </row>
    <row r="769" spans="1:30" ht="13.2">
      <c r="A769" s="55"/>
      <c r="B769" s="20"/>
      <c r="C769" s="21"/>
      <c r="D769" s="21"/>
      <c r="E769" s="21"/>
      <c r="F769" s="21"/>
      <c r="G769" s="21"/>
      <c r="H769" s="21"/>
      <c r="I769" s="21"/>
      <c r="J769" s="21"/>
      <c r="K769" s="21"/>
      <c r="L769" s="21"/>
      <c r="M769" s="21"/>
      <c r="N769" s="21"/>
      <c r="O769" s="21"/>
      <c r="P769" s="21"/>
      <c r="Q769" s="21"/>
      <c r="R769" s="21"/>
      <c r="S769" s="21"/>
      <c r="T769" s="21"/>
      <c r="U769" s="21"/>
      <c r="V769" s="21"/>
      <c r="W769" s="24"/>
      <c r="X769" s="24"/>
      <c r="Y769" s="24"/>
      <c r="Z769" s="24"/>
      <c r="AA769" s="24"/>
      <c r="AB769" s="24"/>
      <c r="AC769" s="24"/>
      <c r="AD769" s="24"/>
    </row>
    <row r="770" spans="1:30" ht="13.2">
      <c r="A770" s="55"/>
      <c r="B770" s="20"/>
      <c r="C770" s="21"/>
      <c r="D770" s="21"/>
      <c r="E770" s="21"/>
      <c r="F770" s="21"/>
      <c r="G770" s="21"/>
      <c r="H770" s="21"/>
      <c r="I770" s="21"/>
      <c r="J770" s="21"/>
      <c r="K770" s="21"/>
      <c r="L770" s="21"/>
      <c r="M770" s="21"/>
      <c r="N770" s="21"/>
      <c r="O770" s="21"/>
      <c r="P770" s="21"/>
      <c r="Q770" s="21"/>
      <c r="R770" s="21"/>
      <c r="S770" s="21"/>
      <c r="T770" s="21"/>
      <c r="U770" s="21"/>
      <c r="V770" s="21"/>
      <c r="W770" s="24"/>
      <c r="X770" s="24"/>
      <c r="Y770" s="24"/>
      <c r="Z770" s="24"/>
      <c r="AA770" s="24"/>
      <c r="AB770" s="24"/>
      <c r="AC770" s="24"/>
      <c r="AD770" s="24"/>
    </row>
    <row r="771" spans="1:30" ht="13.2">
      <c r="A771" s="55"/>
      <c r="B771" s="20"/>
      <c r="C771" s="21"/>
      <c r="D771" s="21"/>
      <c r="E771" s="21"/>
      <c r="F771" s="21"/>
      <c r="G771" s="21"/>
      <c r="H771" s="21"/>
      <c r="I771" s="21"/>
      <c r="J771" s="21"/>
      <c r="K771" s="21"/>
      <c r="L771" s="21"/>
      <c r="M771" s="21"/>
      <c r="N771" s="21"/>
      <c r="O771" s="21"/>
      <c r="P771" s="21"/>
      <c r="Q771" s="21"/>
      <c r="R771" s="21"/>
      <c r="S771" s="21"/>
      <c r="T771" s="21"/>
      <c r="U771" s="21"/>
      <c r="V771" s="21"/>
      <c r="W771" s="24"/>
      <c r="X771" s="24"/>
      <c r="Y771" s="24"/>
      <c r="Z771" s="24"/>
      <c r="AA771" s="24"/>
      <c r="AB771" s="24"/>
      <c r="AC771" s="24"/>
      <c r="AD771" s="24"/>
    </row>
    <row r="772" spans="1:30" ht="13.2">
      <c r="A772" s="55"/>
      <c r="B772" s="20"/>
      <c r="C772" s="21"/>
      <c r="D772" s="21"/>
      <c r="E772" s="21"/>
      <c r="F772" s="21"/>
      <c r="G772" s="21"/>
      <c r="H772" s="21"/>
      <c r="I772" s="21"/>
      <c r="J772" s="21"/>
      <c r="K772" s="21"/>
      <c r="L772" s="21"/>
      <c r="M772" s="21"/>
      <c r="N772" s="21"/>
      <c r="O772" s="21"/>
      <c r="P772" s="21"/>
      <c r="Q772" s="21"/>
      <c r="R772" s="21"/>
      <c r="S772" s="21"/>
      <c r="T772" s="21"/>
      <c r="U772" s="21"/>
      <c r="V772" s="21"/>
      <c r="W772" s="24"/>
      <c r="X772" s="24"/>
      <c r="Y772" s="24"/>
      <c r="Z772" s="24"/>
      <c r="AA772" s="24"/>
      <c r="AB772" s="24"/>
      <c r="AC772" s="24"/>
      <c r="AD772" s="24"/>
    </row>
    <row r="773" spans="1:30" ht="13.2">
      <c r="A773" s="55"/>
      <c r="B773" s="20"/>
      <c r="C773" s="21"/>
      <c r="D773" s="21"/>
      <c r="E773" s="21"/>
      <c r="F773" s="21"/>
      <c r="G773" s="21"/>
      <c r="H773" s="21"/>
      <c r="I773" s="21"/>
      <c r="J773" s="21"/>
      <c r="K773" s="21"/>
      <c r="L773" s="21"/>
      <c r="M773" s="21"/>
      <c r="N773" s="21"/>
      <c r="O773" s="21"/>
      <c r="P773" s="21"/>
      <c r="Q773" s="21"/>
      <c r="R773" s="21"/>
      <c r="S773" s="21"/>
      <c r="T773" s="21"/>
      <c r="U773" s="21"/>
      <c r="V773" s="21"/>
      <c r="W773" s="24"/>
      <c r="X773" s="24"/>
      <c r="Y773" s="24"/>
      <c r="Z773" s="24"/>
      <c r="AA773" s="24"/>
      <c r="AB773" s="24"/>
      <c r="AC773" s="24"/>
      <c r="AD773" s="24"/>
    </row>
    <row r="774" spans="1:30" ht="13.2">
      <c r="A774" s="55"/>
      <c r="B774" s="20"/>
      <c r="C774" s="21"/>
      <c r="D774" s="21"/>
      <c r="E774" s="21"/>
      <c r="F774" s="21"/>
      <c r="G774" s="21"/>
      <c r="H774" s="21"/>
      <c r="I774" s="21"/>
      <c r="J774" s="21"/>
      <c r="K774" s="21"/>
      <c r="L774" s="21"/>
      <c r="M774" s="21"/>
      <c r="N774" s="21"/>
      <c r="O774" s="21"/>
      <c r="P774" s="21"/>
      <c r="Q774" s="21"/>
      <c r="R774" s="21"/>
      <c r="S774" s="21"/>
      <c r="T774" s="21"/>
      <c r="U774" s="21"/>
      <c r="V774" s="21"/>
      <c r="W774" s="24"/>
      <c r="X774" s="24"/>
      <c r="Y774" s="24"/>
      <c r="Z774" s="24"/>
      <c r="AA774" s="24"/>
      <c r="AB774" s="24"/>
      <c r="AC774" s="24"/>
      <c r="AD774" s="24"/>
    </row>
    <row r="775" spans="1:30" ht="13.2">
      <c r="A775" s="55"/>
      <c r="B775" s="20"/>
      <c r="C775" s="21"/>
      <c r="D775" s="21"/>
      <c r="E775" s="21"/>
      <c r="F775" s="21"/>
      <c r="G775" s="21"/>
      <c r="H775" s="21"/>
      <c r="I775" s="21"/>
      <c r="J775" s="21"/>
      <c r="K775" s="21"/>
      <c r="L775" s="21"/>
      <c r="M775" s="21"/>
      <c r="N775" s="21"/>
      <c r="O775" s="21"/>
      <c r="P775" s="21"/>
      <c r="Q775" s="21"/>
      <c r="R775" s="21"/>
      <c r="S775" s="21"/>
      <c r="T775" s="21"/>
      <c r="U775" s="21"/>
      <c r="V775" s="21"/>
      <c r="W775" s="24"/>
      <c r="X775" s="24"/>
      <c r="Y775" s="24"/>
      <c r="Z775" s="24"/>
      <c r="AA775" s="24"/>
      <c r="AB775" s="24"/>
      <c r="AC775" s="24"/>
      <c r="AD775" s="24"/>
    </row>
    <row r="776" spans="1:30" ht="13.2">
      <c r="A776" s="55"/>
      <c r="B776" s="20"/>
      <c r="C776" s="21"/>
      <c r="D776" s="21"/>
      <c r="E776" s="21"/>
      <c r="F776" s="21"/>
      <c r="G776" s="21"/>
      <c r="H776" s="21"/>
      <c r="I776" s="21"/>
      <c r="J776" s="21"/>
      <c r="K776" s="21"/>
      <c r="L776" s="21"/>
      <c r="M776" s="21"/>
      <c r="N776" s="21"/>
      <c r="O776" s="21"/>
      <c r="P776" s="21"/>
      <c r="Q776" s="21"/>
      <c r="R776" s="21"/>
      <c r="S776" s="21"/>
      <c r="T776" s="21"/>
      <c r="U776" s="21"/>
      <c r="V776" s="21"/>
      <c r="W776" s="24"/>
      <c r="X776" s="24"/>
      <c r="Y776" s="24"/>
      <c r="Z776" s="24"/>
      <c r="AA776" s="24"/>
      <c r="AB776" s="24"/>
      <c r="AC776" s="24"/>
      <c r="AD776" s="24"/>
    </row>
    <row r="777" spans="1:30" ht="13.2">
      <c r="A777" s="55"/>
      <c r="B777" s="20"/>
      <c r="C777" s="21"/>
      <c r="D777" s="21"/>
      <c r="E777" s="21"/>
      <c r="F777" s="21"/>
      <c r="G777" s="21"/>
      <c r="H777" s="21"/>
      <c r="I777" s="21"/>
      <c r="J777" s="21"/>
      <c r="K777" s="21"/>
      <c r="L777" s="21"/>
      <c r="M777" s="21"/>
      <c r="N777" s="21"/>
      <c r="O777" s="21"/>
      <c r="P777" s="21"/>
      <c r="Q777" s="21"/>
      <c r="R777" s="21"/>
      <c r="S777" s="21"/>
      <c r="T777" s="21"/>
      <c r="U777" s="21"/>
      <c r="V777" s="21"/>
      <c r="W777" s="24"/>
      <c r="X777" s="24"/>
      <c r="Y777" s="24"/>
      <c r="Z777" s="24"/>
      <c r="AA777" s="24"/>
      <c r="AB777" s="24"/>
      <c r="AC777" s="24"/>
      <c r="AD777" s="24"/>
    </row>
    <row r="778" spans="1:30" ht="13.2">
      <c r="A778" s="55"/>
      <c r="B778" s="20"/>
      <c r="C778" s="21"/>
      <c r="D778" s="21"/>
      <c r="E778" s="21"/>
      <c r="F778" s="21"/>
      <c r="G778" s="21"/>
      <c r="H778" s="21"/>
      <c r="I778" s="21"/>
      <c r="J778" s="21"/>
      <c r="K778" s="21"/>
      <c r="L778" s="21"/>
      <c r="M778" s="21"/>
      <c r="N778" s="21"/>
      <c r="O778" s="21"/>
      <c r="P778" s="21"/>
      <c r="Q778" s="21"/>
      <c r="R778" s="21"/>
      <c r="S778" s="21"/>
      <c r="T778" s="21"/>
      <c r="U778" s="21"/>
      <c r="V778" s="21"/>
      <c r="W778" s="24"/>
      <c r="X778" s="24"/>
      <c r="Y778" s="24"/>
      <c r="Z778" s="24"/>
      <c r="AA778" s="24"/>
      <c r="AB778" s="24"/>
      <c r="AC778" s="24"/>
      <c r="AD778" s="24"/>
    </row>
    <row r="779" spans="1:30" ht="13.2">
      <c r="A779" s="55"/>
      <c r="B779" s="20"/>
      <c r="C779" s="21"/>
      <c r="D779" s="21"/>
      <c r="E779" s="21"/>
      <c r="F779" s="21"/>
      <c r="G779" s="21"/>
      <c r="H779" s="21"/>
      <c r="I779" s="21"/>
      <c r="J779" s="21"/>
      <c r="K779" s="21"/>
      <c r="L779" s="21"/>
      <c r="M779" s="21"/>
      <c r="N779" s="21"/>
      <c r="O779" s="21"/>
      <c r="P779" s="21"/>
      <c r="Q779" s="21"/>
      <c r="R779" s="21"/>
      <c r="S779" s="21"/>
      <c r="T779" s="21"/>
      <c r="U779" s="21"/>
      <c r="V779" s="21"/>
      <c r="W779" s="24"/>
      <c r="X779" s="24"/>
      <c r="Y779" s="24"/>
      <c r="Z779" s="24"/>
      <c r="AA779" s="24"/>
      <c r="AB779" s="24"/>
      <c r="AC779" s="24"/>
      <c r="AD779" s="24"/>
    </row>
    <row r="780" spans="1:30" ht="13.2">
      <c r="A780" s="55"/>
      <c r="B780" s="20"/>
      <c r="C780" s="21"/>
      <c r="D780" s="21"/>
      <c r="E780" s="21"/>
      <c r="F780" s="21"/>
      <c r="G780" s="21"/>
      <c r="H780" s="21"/>
      <c r="I780" s="21"/>
      <c r="J780" s="21"/>
      <c r="K780" s="21"/>
      <c r="L780" s="21"/>
      <c r="M780" s="21"/>
      <c r="N780" s="21"/>
      <c r="O780" s="21"/>
      <c r="P780" s="21"/>
      <c r="Q780" s="21"/>
      <c r="R780" s="21"/>
      <c r="S780" s="21"/>
      <c r="T780" s="21"/>
      <c r="U780" s="21"/>
      <c r="V780" s="21"/>
      <c r="W780" s="24"/>
      <c r="X780" s="24"/>
      <c r="Y780" s="24"/>
      <c r="Z780" s="24"/>
      <c r="AA780" s="24"/>
      <c r="AB780" s="24"/>
      <c r="AC780" s="24"/>
      <c r="AD780" s="24"/>
    </row>
    <row r="781" spans="1:30" ht="13.2">
      <c r="A781" s="55"/>
      <c r="B781" s="20"/>
      <c r="C781" s="21"/>
      <c r="D781" s="21"/>
      <c r="E781" s="21"/>
      <c r="F781" s="21"/>
      <c r="G781" s="21"/>
      <c r="H781" s="21"/>
      <c r="I781" s="21"/>
      <c r="J781" s="21"/>
      <c r="K781" s="21"/>
      <c r="L781" s="21"/>
      <c r="M781" s="21"/>
      <c r="N781" s="21"/>
      <c r="O781" s="21"/>
      <c r="P781" s="21"/>
      <c r="Q781" s="21"/>
      <c r="R781" s="21"/>
      <c r="S781" s="21"/>
      <c r="T781" s="21"/>
      <c r="U781" s="21"/>
      <c r="V781" s="21"/>
      <c r="W781" s="24"/>
      <c r="X781" s="24"/>
      <c r="Y781" s="24"/>
      <c r="Z781" s="24"/>
      <c r="AA781" s="24"/>
      <c r="AB781" s="24"/>
      <c r="AC781" s="24"/>
      <c r="AD781" s="24"/>
    </row>
    <row r="782" spans="1:30" ht="13.2">
      <c r="A782" s="55"/>
      <c r="B782" s="20"/>
      <c r="C782" s="21"/>
      <c r="D782" s="21"/>
      <c r="E782" s="21"/>
      <c r="F782" s="21"/>
      <c r="G782" s="21"/>
      <c r="H782" s="21"/>
      <c r="I782" s="21"/>
      <c r="J782" s="21"/>
      <c r="K782" s="21"/>
      <c r="L782" s="21"/>
      <c r="M782" s="21"/>
      <c r="N782" s="21"/>
      <c r="O782" s="21"/>
      <c r="P782" s="21"/>
      <c r="Q782" s="21"/>
      <c r="R782" s="21"/>
      <c r="S782" s="21"/>
      <c r="T782" s="21"/>
      <c r="U782" s="21"/>
      <c r="V782" s="21"/>
      <c r="W782" s="24"/>
      <c r="X782" s="24"/>
      <c r="Y782" s="24"/>
      <c r="Z782" s="24"/>
      <c r="AA782" s="24"/>
      <c r="AB782" s="24"/>
      <c r="AC782" s="24"/>
      <c r="AD782" s="24"/>
    </row>
    <row r="783" spans="1:30" ht="13.2">
      <c r="A783" s="55"/>
      <c r="B783" s="20"/>
      <c r="C783" s="21"/>
      <c r="D783" s="21"/>
      <c r="E783" s="21"/>
      <c r="F783" s="21"/>
      <c r="G783" s="21"/>
      <c r="H783" s="21"/>
      <c r="I783" s="21"/>
      <c r="J783" s="21"/>
      <c r="K783" s="21"/>
      <c r="L783" s="21"/>
      <c r="M783" s="21"/>
      <c r="N783" s="21"/>
      <c r="O783" s="21"/>
      <c r="P783" s="21"/>
      <c r="Q783" s="21"/>
      <c r="R783" s="21"/>
      <c r="S783" s="21"/>
      <c r="T783" s="21"/>
      <c r="U783" s="21"/>
      <c r="V783" s="21"/>
      <c r="W783" s="24"/>
      <c r="X783" s="24"/>
      <c r="Y783" s="24"/>
      <c r="Z783" s="24"/>
      <c r="AA783" s="24"/>
      <c r="AB783" s="24"/>
      <c r="AC783" s="24"/>
      <c r="AD783" s="24"/>
    </row>
    <row r="784" spans="1:30" ht="13.2">
      <c r="A784" s="55"/>
      <c r="B784" s="20"/>
      <c r="C784" s="21"/>
      <c r="D784" s="21"/>
      <c r="E784" s="21"/>
      <c r="F784" s="21"/>
      <c r="G784" s="21"/>
      <c r="H784" s="21"/>
      <c r="I784" s="21"/>
      <c r="J784" s="21"/>
      <c r="K784" s="21"/>
      <c r="L784" s="21"/>
      <c r="M784" s="21"/>
      <c r="N784" s="21"/>
      <c r="O784" s="21"/>
      <c r="P784" s="21"/>
      <c r="Q784" s="21"/>
      <c r="R784" s="21"/>
      <c r="S784" s="21"/>
      <c r="T784" s="21"/>
      <c r="U784" s="21"/>
      <c r="V784" s="21"/>
      <c r="W784" s="24"/>
      <c r="X784" s="24"/>
      <c r="Y784" s="24"/>
      <c r="Z784" s="24"/>
      <c r="AA784" s="24"/>
      <c r="AB784" s="24"/>
      <c r="AC784" s="24"/>
      <c r="AD784" s="24"/>
    </row>
    <row r="785" spans="1:30" ht="13.2">
      <c r="A785" s="55"/>
      <c r="B785" s="20"/>
      <c r="C785" s="21"/>
      <c r="D785" s="21"/>
      <c r="E785" s="21"/>
      <c r="F785" s="21"/>
      <c r="G785" s="21"/>
      <c r="H785" s="21"/>
      <c r="I785" s="21"/>
      <c r="J785" s="21"/>
      <c r="K785" s="21"/>
      <c r="L785" s="21"/>
      <c r="M785" s="21"/>
      <c r="N785" s="21"/>
      <c r="O785" s="21"/>
      <c r="P785" s="21"/>
      <c r="Q785" s="21"/>
      <c r="R785" s="21"/>
      <c r="S785" s="21"/>
      <c r="T785" s="21"/>
      <c r="U785" s="21"/>
      <c r="V785" s="21"/>
      <c r="W785" s="24"/>
      <c r="X785" s="24"/>
      <c r="Y785" s="24"/>
      <c r="Z785" s="24"/>
      <c r="AA785" s="24"/>
      <c r="AB785" s="24"/>
      <c r="AC785" s="24"/>
      <c r="AD785" s="24"/>
    </row>
    <row r="786" spans="1:30" ht="13.2">
      <c r="A786" s="55"/>
      <c r="B786" s="20"/>
      <c r="C786" s="21"/>
      <c r="D786" s="21"/>
      <c r="E786" s="21"/>
      <c r="F786" s="21"/>
      <c r="G786" s="21"/>
      <c r="H786" s="21"/>
      <c r="I786" s="21"/>
      <c r="J786" s="21"/>
      <c r="K786" s="21"/>
      <c r="L786" s="21"/>
      <c r="M786" s="21"/>
      <c r="N786" s="21"/>
      <c r="O786" s="21"/>
      <c r="P786" s="21"/>
      <c r="Q786" s="21"/>
      <c r="R786" s="21"/>
      <c r="S786" s="21"/>
      <c r="T786" s="21"/>
      <c r="U786" s="21"/>
      <c r="V786" s="21"/>
      <c r="W786" s="24"/>
      <c r="X786" s="24"/>
      <c r="Y786" s="24"/>
      <c r="Z786" s="24"/>
      <c r="AA786" s="24"/>
      <c r="AB786" s="24"/>
      <c r="AC786" s="24"/>
      <c r="AD786" s="24"/>
    </row>
    <row r="787" spans="1:30" ht="13.2">
      <c r="A787" s="55"/>
      <c r="B787" s="20"/>
      <c r="C787" s="21"/>
      <c r="D787" s="21"/>
      <c r="E787" s="21"/>
      <c r="F787" s="21"/>
      <c r="G787" s="21"/>
      <c r="H787" s="21"/>
      <c r="I787" s="21"/>
      <c r="J787" s="21"/>
      <c r="K787" s="21"/>
      <c r="L787" s="21"/>
      <c r="M787" s="21"/>
      <c r="N787" s="21"/>
      <c r="O787" s="21"/>
      <c r="P787" s="21"/>
      <c r="Q787" s="21"/>
      <c r="R787" s="21"/>
      <c r="S787" s="21"/>
      <c r="T787" s="21"/>
      <c r="U787" s="21"/>
      <c r="V787" s="21"/>
      <c r="W787" s="24"/>
      <c r="X787" s="24"/>
      <c r="Y787" s="24"/>
      <c r="Z787" s="24"/>
      <c r="AA787" s="24"/>
      <c r="AB787" s="24"/>
      <c r="AC787" s="24"/>
      <c r="AD787" s="24"/>
    </row>
    <row r="788" spans="1:30" ht="13.2">
      <c r="A788" s="55"/>
      <c r="B788" s="20"/>
      <c r="C788" s="21"/>
      <c r="D788" s="21"/>
      <c r="E788" s="21"/>
      <c r="F788" s="21"/>
      <c r="G788" s="21"/>
      <c r="H788" s="21"/>
      <c r="I788" s="21"/>
      <c r="J788" s="21"/>
      <c r="K788" s="21"/>
      <c r="L788" s="21"/>
      <c r="M788" s="21"/>
      <c r="N788" s="21"/>
      <c r="O788" s="21"/>
      <c r="P788" s="21"/>
      <c r="Q788" s="21"/>
      <c r="R788" s="21"/>
      <c r="S788" s="21"/>
      <c r="T788" s="21"/>
      <c r="U788" s="21"/>
      <c r="V788" s="21"/>
      <c r="W788" s="24"/>
      <c r="X788" s="24"/>
      <c r="Y788" s="24"/>
      <c r="Z788" s="24"/>
      <c r="AA788" s="24"/>
      <c r="AB788" s="24"/>
      <c r="AC788" s="24"/>
      <c r="AD788" s="24"/>
    </row>
    <row r="789" spans="1:30" ht="13.2">
      <c r="A789" s="55"/>
      <c r="B789" s="20"/>
      <c r="C789" s="21"/>
      <c r="D789" s="21"/>
      <c r="E789" s="21"/>
      <c r="F789" s="21"/>
      <c r="G789" s="21"/>
      <c r="H789" s="21"/>
      <c r="I789" s="21"/>
      <c r="J789" s="21"/>
      <c r="K789" s="21"/>
      <c r="L789" s="21"/>
      <c r="M789" s="21"/>
      <c r="N789" s="21"/>
      <c r="O789" s="21"/>
      <c r="P789" s="21"/>
      <c r="Q789" s="21"/>
      <c r="R789" s="21"/>
      <c r="S789" s="21"/>
      <c r="T789" s="21"/>
      <c r="U789" s="21"/>
      <c r="V789" s="21"/>
      <c r="W789" s="24"/>
      <c r="X789" s="24"/>
      <c r="Y789" s="24"/>
      <c r="Z789" s="24"/>
      <c r="AA789" s="24"/>
      <c r="AB789" s="24"/>
      <c r="AC789" s="24"/>
      <c r="AD789" s="24"/>
    </row>
    <row r="790" spans="1:30" ht="13.2">
      <c r="A790" s="55"/>
      <c r="B790" s="20"/>
      <c r="C790" s="21"/>
      <c r="D790" s="21"/>
      <c r="E790" s="21"/>
      <c r="F790" s="21"/>
      <c r="G790" s="21"/>
      <c r="H790" s="21"/>
      <c r="I790" s="21"/>
      <c r="J790" s="21"/>
      <c r="K790" s="21"/>
      <c r="L790" s="21"/>
      <c r="M790" s="21"/>
      <c r="N790" s="21"/>
      <c r="O790" s="21"/>
      <c r="P790" s="21"/>
      <c r="Q790" s="21"/>
      <c r="R790" s="21"/>
      <c r="S790" s="21"/>
      <c r="T790" s="21"/>
      <c r="U790" s="21"/>
      <c r="V790" s="21"/>
      <c r="W790" s="24"/>
      <c r="X790" s="24"/>
      <c r="Y790" s="24"/>
      <c r="Z790" s="24"/>
      <c r="AA790" s="24"/>
      <c r="AB790" s="24"/>
      <c r="AC790" s="24"/>
      <c r="AD790" s="24"/>
    </row>
    <row r="791" spans="1:30" ht="13.2">
      <c r="A791" s="55"/>
      <c r="B791" s="20"/>
      <c r="C791" s="21"/>
      <c r="D791" s="21"/>
      <c r="E791" s="21"/>
      <c r="F791" s="21"/>
      <c r="G791" s="21"/>
      <c r="H791" s="21"/>
      <c r="I791" s="21"/>
      <c r="J791" s="21"/>
      <c r="K791" s="21"/>
      <c r="L791" s="21"/>
      <c r="M791" s="21"/>
      <c r="N791" s="21"/>
      <c r="O791" s="21"/>
      <c r="P791" s="21"/>
      <c r="Q791" s="21"/>
      <c r="R791" s="21"/>
      <c r="S791" s="21"/>
      <c r="T791" s="21"/>
      <c r="U791" s="21"/>
      <c r="V791" s="21"/>
      <c r="W791" s="24"/>
      <c r="X791" s="24"/>
      <c r="Y791" s="24"/>
      <c r="Z791" s="24"/>
      <c r="AA791" s="24"/>
      <c r="AB791" s="24"/>
      <c r="AC791" s="24"/>
      <c r="AD791" s="24"/>
    </row>
    <row r="792" spans="1:30" ht="13.2">
      <c r="A792" s="55"/>
      <c r="B792" s="20"/>
      <c r="C792" s="21"/>
      <c r="D792" s="21"/>
      <c r="E792" s="21"/>
      <c r="F792" s="21"/>
      <c r="G792" s="21"/>
      <c r="H792" s="21"/>
      <c r="I792" s="21"/>
      <c r="J792" s="21"/>
      <c r="K792" s="21"/>
      <c r="L792" s="21"/>
      <c r="M792" s="21"/>
      <c r="N792" s="21"/>
      <c r="O792" s="21"/>
      <c r="P792" s="21"/>
      <c r="Q792" s="21"/>
      <c r="R792" s="21"/>
      <c r="S792" s="21"/>
      <c r="T792" s="21"/>
      <c r="U792" s="21"/>
      <c r="V792" s="21"/>
      <c r="W792" s="24"/>
      <c r="X792" s="24"/>
      <c r="Y792" s="24"/>
      <c r="Z792" s="24"/>
      <c r="AA792" s="24"/>
      <c r="AB792" s="24"/>
      <c r="AC792" s="24"/>
      <c r="AD792" s="24"/>
    </row>
    <row r="793" spans="1:30" ht="13.2">
      <c r="A793" s="55"/>
      <c r="B793" s="20"/>
      <c r="C793" s="21"/>
      <c r="D793" s="21"/>
      <c r="E793" s="21"/>
      <c r="F793" s="21"/>
      <c r="G793" s="21"/>
      <c r="H793" s="21"/>
      <c r="I793" s="21"/>
      <c r="J793" s="21"/>
      <c r="K793" s="21"/>
      <c r="L793" s="21"/>
      <c r="M793" s="21"/>
      <c r="N793" s="21"/>
      <c r="O793" s="21"/>
      <c r="P793" s="21"/>
      <c r="Q793" s="21"/>
      <c r="R793" s="21"/>
      <c r="S793" s="21"/>
      <c r="T793" s="21"/>
      <c r="U793" s="21"/>
      <c r="V793" s="21"/>
      <c r="W793" s="24"/>
      <c r="X793" s="24"/>
      <c r="Y793" s="24"/>
      <c r="Z793" s="24"/>
      <c r="AA793" s="24"/>
      <c r="AB793" s="24"/>
      <c r="AC793" s="24"/>
      <c r="AD793" s="24"/>
    </row>
    <row r="794" spans="1:30" ht="13.2">
      <c r="A794" s="55"/>
      <c r="B794" s="20"/>
      <c r="C794" s="21"/>
      <c r="D794" s="21"/>
      <c r="E794" s="21"/>
      <c r="F794" s="21"/>
      <c r="G794" s="21"/>
      <c r="H794" s="21"/>
      <c r="I794" s="21"/>
      <c r="J794" s="21"/>
      <c r="K794" s="21"/>
      <c r="L794" s="21"/>
      <c r="M794" s="21"/>
      <c r="N794" s="21"/>
      <c r="O794" s="21"/>
      <c r="P794" s="21"/>
      <c r="Q794" s="21"/>
      <c r="R794" s="21"/>
      <c r="S794" s="21"/>
      <c r="T794" s="21"/>
      <c r="U794" s="21"/>
      <c r="V794" s="21"/>
      <c r="W794" s="24"/>
      <c r="X794" s="24"/>
      <c r="Y794" s="24"/>
      <c r="Z794" s="24"/>
      <c r="AA794" s="24"/>
      <c r="AB794" s="24"/>
      <c r="AC794" s="24"/>
      <c r="AD794" s="24"/>
    </row>
    <row r="795" spans="1:30" ht="13.2">
      <c r="A795" s="55"/>
      <c r="B795" s="20"/>
      <c r="C795" s="21"/>
      <c r="D795" s="21"/>
      <c r="E795" s="21"/>
      <c r="F795" s="21"/>
      <c r="G795" s="21"/>
      <c r="H795" s="21"/>
      <c r="I795" s="21"/>
      <c r="J795" s="21"/>
      <c r="K795" s="21"/>
      <c r="L795" s="21"/>
      <c r="M795" s="21"/>
      <c r="N795" s="21"/>
      <c r="O795" s="21"/>
      <c r="P795" s="21"/>
      <c r="Q795" s="21"/>
      <c r="R795" s="21"/>
      <c r="S795" s="21"/>
      <c r="T795" s="21"/>
      <c r="U795" s="21"/>
      <c r="V795" s="21"/>
      <c r="W795" s="24"/>
      <c r="X795" s="24"/>
      <c r="Y795" s="24"/>
      <c r="Z795" s="24"/>
      <c r="AA795" s="24"/>
      <c r="AB795" s="24"/>
      <c r="AC795" s="24"/>
      <c r="AD795" s="24"/>
    </row>
    <row r="796" spans="1:30" ht="13.2">
      <c r="A796" s="55"/>
      <c r="B796" s="20"/>
      <c r="C796" s="21"/>
      <c r="D796" s="21"/>
      <c r="E796" s="21"/>
      <c r="F796" s="21"/>
      <c r="G796" s="21"/>
      <c r="H796" s="21"/>
      <c r="I796" s="21"/>
      <c r="J796" s="21"/>
      <c r="K796" s="21"/>
      <c r="L796" s="21"/>
      <c r="M796" s="21"/>
      <c r="N796" s="21"/>
      <c r="O796" s="21"/>
      <c r="P796" s="21"/>
      <c r="Q796" s="21"/>
      <c r="R796" s="21"/>
      <c r="S796" s="21"/>
      <c r="T796" s="21"/>
      <c r="U796" s="21"/>
      <c r="V796" s="21"/>
      <c r="W796" s="24"/>
      <c r="X796" s="24"/>
      <c r="Y796" s="24"/>
      <c r="Z796" s="24"/>
      <c r="AA796" s="24"/>
      <c r="AB796" s="24"/>
      <c r="AC796" s="24"/>
      <c r="AD796" s="24"/>
    </row>
    <row r="797" spans="1:30" ht="13.2">
      <c r="A797" s="55"/>
      <c r="B797" s="20"/>
      <c r="C797" s="21"/>
      <c r="D797" s="21"/>
      <c r="E797" s="21"/>
      <c r="F797" s="21"/>
      <c r="G797" s="21"/>
      <c r="H797" s="21"/>
      <c r="I797" s="21"/>
      <c r="J797" s="21"/>
      <c r="K797" s="21"/>
      <c r="L797" s="21"/>
      <c r="M797" s="21"/>
      <c r="N797" s="21"/>
      <c r="O797" s="21"/>
      <c r="P797" s="21"/>
      <c r="Q797" s="21"/>
      <c r="R797" s="21"/>
      <c r="S797" s="21"/>
      <c r="T797" s="21"/>
      <c r="U797" s="21"/>
      <c r="V797" s="21"/>
      <c r="W797" s="24"/>
      <c r="X797" s="24"/>
      <c r="Y797" s="24"/>
      <c r="Z797" s="24"/>
      <c r="AA797" s="24"/>
      <c r="AB797" s="24"/>
      <c r="AC797" s="24"/>
      <c r="AD797" s="24"/>
    </row>
    <row r="798" spans="1:30" ht="13.2">
      <c r="A798" s="55"/>
      <c r="B798" s="20"/>
      <c r="C798" s="21"/>
      <c r="D798" s="21"/>
      <c r="E798" s="21"/>
      <c r="F798" s="21"/>
      <c r="G798" s="21"/>
      <c r="H798" s="21"/>
      <c r="I798" s="21"/>
      <c r="J798" s="21"/>
      <c r="K798" s="21"/>
      <c r="L798" s="21"/>
      <c r="M798" s="21"/>
      <c r="N798" s="21"/>
      <c r="O798" s="21"/>
      <c r="P798" s="21"/>
      <c r="Q798" s="21"/>
      <c r="R798" s="21"/>
      <c r="S798" s="21"/>
      <c r="T798" s="21"/>
      <c r="U798" s="21"/>
      <c r="V798" s="21"/>
      <c r="W798" s="24"/>
      <c r="X798" s="24"/>
      <c r="Y798" s="24"/>
      <c r="Z798" s="24"/>
      <c r="AA798" s="24"/>
      <c r="AB798" s="24"/>
      <c r="AC798" s="24"/>
      <c r="AD798" s="24"/>
    </row>
    <row r="799" spans="1:30" ht="13.2">
      <c r="A799" s="55"/>
      <c r="B799" s="20"/>
      <c r="C799" s="21"/>
      <c r="D799" s="21"/>
      <c r="E799" s="21"/>
      <c r="F799" s="21"/>
      <c r="G799" s="21"/>
      <c r="H799" s="21"/>
      <c r="I799" s="21"/>
      <c r="J799" s="21"/>
      <c r="K799" s="21"/>
      <c r="L799" s="21"/>
      <c r="M799" s="21"/>
      <c r="N799" s="21"/>
      <c r="O799" s="21"/>
      <c r="P799" s="21"/>
      <c r="Q799" s="21"/>
      <c r="R799" s="21"/>
      <c r="S799" s="21"/>
      <c r="T799" s="21"/>
      <c r="U799" s="21"/>
      <c r="V799" s="21"/>
      <c r="W799" s="24"/>
      <c r="X799" s="24"/>
      <c r="Y799" s="24"/>
      <c r="Z799" s="24"/>
      <c r="AA799" s="24"/>
      <c r="AB799" s="24"/>
      <c r="AC799" s="24"/>
      <c r="AD799" s="24"/>
    </row>
    <row r="800" spans="1:30" ht="13.2">
      <c r="A800" s="55"/>
      <c r="B800" s="20"/>
      <c r="C800" s="21"/>
      <c r="D800" s="21"/>
      <c r="E800" s="21"/>
      <c r="F800" s="21"/>
      <c r="G800" s="21"/>
      <c r="H800" s="21"/>
      <c r="I800" s="21"/>
      <c r="J800" s="21"/>
      <c r="K800" s="21"/>
      <c r="L800" s="21"/>
      <c r="M800" s="21"/>
      <c r="N800" s="21"/>
      <c r="O800" s="21"/>
      <c r="P800" s="21"/>
      <c r="Q800" s="21"/>
      <c r="R800" s="21"/>
      <c r="S800" s="21"/>
      <c r="T800" s="21"/>
      <c r="U800" s="21"/>
      <c r="V800" s="21"/>
      <c r="W800" s="24"/>
      <c r="X800" s="24"/>
      <c r="Y800" s="24"/>
      <c r="Z800" s="24"/>
      <c r="AA800" s="24"/>
      <c r="AB800" s="24"/>
      <c r="AC800" s="24"/>
      <c r="AD800" s="24"/>
    </row>
    <row r="801" spans="1:30" ht="13.2">
      <c r="A801" s="55"/>
      <c r="B801" s="20"/>
      <c r="C801" s="21"/>
      <c r="D801" s="21"/>
      <c r="E801" s="21"/>
      <c r="F801" s="21"/>
      <c r="G801" s="21"/>
      <c r="H801" s="21"/>
      <c r="I801" s="21"/>
      <c r="J801" s="21"/>
      <c r="K801" s="21"/>
      <c r="L801" s="21"/>
      <c r="M801" s="21"/>
      <c r="N801" s="21"/>
      <c r="O801" s="21"/>
      <c r="P801" s="21"/>
      <c r="Q801" s="21"/>
      <c r="R801" s="21"/>
      <c r="S801" s="21"/>
      <c r="T801" s="21"/>
      <c r="U801" s="21"/>
      <c r="V801" s="21"/>
      <c r="W801" s="24"/>
      <c r="X801" s="24"/>
      <c r="Y801" s="24"/>
      <c r="Z801" s="24"/>
      <c r="AA801" s="24"/>
      <c r="AB801" s="24"/>
      <c r="AC801" s="24"/>
      <c r="AD801" s="24"/>
    </row>
    <row r="802" spans="1:30" ht="13.2">
      <c r="A802" s="55"/>
      <c r="B802" s="20"/>
      <c r="C802" s="21"/>
      <c r="D802" s="21"/>
      <c r="E802" s="21"/>
      <c r="F802" s="21"/>
      <c r="G802" s="21"/>
      <c r="H802" s="21"/>
      <c r="I802" s="21"/>
      <c r="J802" s="21"/>
      <c r="K802" s="21"/>
      <c r="L802" s="21"/>
      <c r="M802" s="21"/>
      <c r="N802" s="21"/>
      <c r="O802" s="21"/>
      <c r="P802" s="21"/>
      <c r="Q802" s="21"/>
      <c r="R802" s="21"/>
      <c r="S802" s="21"/>
      <c r="T802" s="21"/>
      <c r="U802" s="21"/>
      <c r="V802" s="21"/>
      <c r="W802" s="24"/>
      <c r="X802" s="24"/>
      <c r="Y802" s="24"/>
      <c r="Z802" s="24"/>
      <c r="AA802" s="24"/>
      <c r="AB802" s="24"/>
      <c r="AC802" s="24"/>
      <c r="AD802" s="24"/>
    </row>
    <row r="803" spans="1:30" ht="13.2">
      <c r="A803" s="55"/>
      <c r="B803" s="20"/>
      <c r="C803" s="21"/>
      <c r="D803" s="21"/>
      <c r="E803" s="21"/>
      <c r="F803" s="21"/>
      <c r="G803" s="21"/>
      <c r="H803" s="21"/>
      <c r="I803" s="21"/>
      <c r="J803" s="21"/>
      <c r="K803" s="21"/>
      <c r="L803" s="21"/>
      <c r="M803" s="21"/>
      <c r="N803" s="21"/>
      <c r="O803" s="21"/>
      <c r="P803" s="21"/>
      <c r="Q803" s="21"/>
      <c r="R803" s="21"/>
      <c r="S803" s="21"/>
      <c r="T803" s="21"/>
      <c r="U803" s="21"/>
      <c r="V803" s="21"/>
      <c r="W803" s="24"/>
      <c r="X803" s="24"/>
      <c r="Y803" s="24"/>
      <c r="Z803" s="24"/>
      <c r="AA803" s="24"/>
      <c r="AB803" s="24"/>
      <c r="AC803" s="24"/>
      <c r="AD803" s="24"/>
    </row>
    <row r="804" spans="1:30" ht="13.2">
      <c r="A804" s="55"/>
      <c r="B804" s="20"/>
      <c r="C804" s="21"/>
      <c r="D804" s="21"/>
      <c r="E804" s="21"/>
      <c r="F804" s="21"/>
      <c r="G804" s="21"/>
      <c r="H804" s="21"/>
      <c r="I804" s="21"/>
      <c r="J804" s="21"/>
      <c r="K804" s="21"/>
      <c r="L804" s="21"/>
      <c r="M804" s="21"/>
      <c r="N804" s="21"/>
      <c r="O804" s="21"/>
      <c r="P804" s="21"/>
      <c r="Q804" s="21"/>
      <c r="R804" s="21"/>
      <c r="S804" s="21"/>
      <c r="T804" s="21"/>
      <c r="U804" s="21"/>
      <c r="V804" s="21"/>
      <c r="W804" s="24"/>
      <c r="X804" s="24"/>
      <c r="Y804" s="24"/>
      <c r="Z804" s="24"/>
      <c r="AA804" s="24"/>
      <c r="AB804" s="24"/>
      <c r="AC804" s="24"/>
      <c r="AD804" s="24"/>
    </row>
    <row r="805" spans="1:30" ht="13.2">
      <c r="A805" s="55"/>
      <c r="B805" s="20"/>
      <c r="C805" s="21"/>
      <c r="D805" s="21"/>
      <c r="E805" s="21"/>
      <c r="F805" s="21"/>
      <c r="G805" s="21"/>
      <c r="H805" s="21"/>
      <c r="I805" s="21"/>
      <c r="J805" s="21"/>
      <c r="K805" s="21"/>
      <c r="L805" s="21"/>
      <c r="M805" s="21"/>
      <c r="N805" s="21"/>
      <c r="O805" s="21"/>
      <c r="P805" s="21"/>
      <c r="Q805" s="21"/>
      <c r="R805" s="21"/>
      <c r="S805" s="21"/>
      <c r="T805" s="21"/>
      <c r="U805" s="21"/>
      <c r="V805" s="21"/>
      <c r="W805" s="24"/>
      <c r="X805" s="24"/>
      <c r="Y805" s="24"/>
      <c r="Z805" s="24"/>
      <c r="AA805" s="24"/>
      <c r="AB805" s="24"/>
      <c r="AC805" s="24"/>
      <c r="AD805" s="24"/>
    </row>
    <row r="806" spans="1:30" ht="13.2">
      <c r="A806" s="55"/>
      <c r="B806" s="20"/>
      <c r="C806" s="21"/>
      <c r="D806" s="21"/>
      <c r="E806" s="21"/>
      <c r="F806" s="21"/>
      <c r="G806" s="21"/>
      <c r="H806" s="21"/>
      <c r="I806" s="21"/>
      <c r="J806" s="21"/>
      <c r="K806" s="21"/>
      <c r="L806" s="21"/>
      <c r="M806" s="21"/>
      <c r="N806" s="21"/>
      <c r="O806" s="21"/>
      <c r="P806" s="21"/>
      <c r="Q806" s="21"/>
      <c r="R806" s="21"/>
      <c r="S806" s="21"/>
      <c r="T806" s="21"/>
      <c r="U806" s="21"/>
      <c r="V806" s="21"/>
      <c r="W806" s="24"/>
      <c r="X806" s="24"/>
      <c r="Y806" s="24"/>
      <c r="Z806" s="24"/>
      <c r="AA806" s="24"/>
      <c r="AB806" s="24"/>
      <c r="AC806" s="24"/>
      <c r="AD806" s="24"/>
    </row>
    <row r="807" spans="1:30" ht="13.2">
      <c r="A807" s="55"/>
      <c r="B807" s="20"/>
      <c r="C807" s="21"/>
      <c r="D807" s="21"/>
      <c r="E807" s="21"/>
      <c r="F807" s="21"/>
      <c r="G807" s="21"/>
      <c r="H807" s="21"/>
      <c r="I807" s="21"/>
      <c r="J807" s="21"/>
      <c r="K807" s="21"/>
      <c r="L807" s="21"/>
      <c r="M807" s="21"/>
      <c r="N807" s="21"/>
      <c r="O807" s="21"/>
      <c r="P807" s="21"/>
      <c r="Q807" s="21"/>
      <c r="R807" s="21"/>
      <c r="S807" s="21"/>
      <c r="T807" s="21"/>
      <c r="U807" s="21"/>
      <c r="V807" s="21"/>
      <c r="W807" s="24"/>
      <c r="X807" s="24"/>
      <c r="Y807" s="24"/>
      <c r="Z807" s="24"/>
      <c r="AA807" s="24"/>
      <c r="AB807" s="24"/>
      <c r="AC807" s="24"/>
      <c r="AD807" s="24"/>
    </row>
    <row r="808" spans="1:30" ht="13.2">
      <c r="A808" s="55"/>
      <c r="B808" s="20"/>
      <c r="C808" s="21"/>
      <c r="D808" s="21"/>
      <c r="E808" s="21"/>
      <c r="F808" s="21"/>
      <c r="G808" s="21"/>
      <c r="H808" s="21"/>
      <c r="I808" s="21"/>
      <c r="J808" s="21"/>
      <c r="K808" s="21"/>
      <c r="L808" s="21"/>
      <c r="M808" s="21"/>
      <c r="N808" s="21"/>
      <c r="O808" s="21"/>
      <c r="P808" s="21"/>
      <c r="Q808" s="21"/>
      <c r="R808" s="21"/>
      <c r="S808" s="21"/>
      <c r="T808" s="21"/>
      <c r="U808" s="21"/>
      <c r="V808" s="21"/>
      <c r="W808" s="24"/>
      <c r="X808" s="24"/>
      <c r="Y808" s="24"/>
      <c r="Z808" s="24"/>
      <c r="AA808" s="24"/>
      <c r="AB808" s="24"/>
      <c r="AC808" s="24"/>
      <c r="AD808" s="24"/>
    </row>
    <row r="809" spans="1:30" ht="13.2">
      <c r="A809" s="55"/>
      <c r="B809" s="20"/>
      <c r="C809" s="21"/>
      <c r="D809" s="21"/>
      <c r="E809" s="21"/>
      <c r="F809" s="21"/>
      <c r="G809" s="21"/>
      <c r="H809" s="21"/>
      <c r="I809" s="21"/>
      <c r="J809" s="21"/>
      <c r="K809" s="21"/>
      <c r="L809" s="21"/>
      <c r="M809" s="21"/>
      <c r="N809" s="21"/>
      <c r="O809" s="21"/>
      <c r="P809" s="21"/>
      <c r="Q809" s="21"/>
      <c r="R809" s="21"/>
      <c r="S809" s="21"/>
      <c r="T809" s="21"/>
      <c r="U809" s="21"/>
      <c r="V809" s="21"/>
      <c r="W809" s="24"/>
      <c r="X809" s="24"/>
      <c r="Y809" s="24"/>
      <c r="Z809" s="24"/>
      <c r="AA809" s="24"/>
      <c r="AB809" s="24"/>
      <c r="AC809" s="24"/>
      <c r="AD809" s="24"/>
    </row>
    <row r="810" spans="1:30" ht="13.2">
      <c r="A810" s="55"/>
      <c r="B810" s="20"/>
      <c r="C810" s="21"/>
      <c r="D810" s="21"/>
      <c r="E810" s="21"/>
      <c r="F810" s="21"/>
      <c r="G810" s="21"/>
      <c r="H810" s="21"/>
      <c r="I810" s="21"/>
      <c r="J810" s="21"/>
      <c r="K810" s="21"/>
      <c r="L810" s="21"/>
      <c r="M810" s="21"/>
      <c r="N810" s="21"/>
      <c r="O810" s="21"/>
      <c r="P810" s="21"/>
      <c r="Q810" s="21"/>
      <c r="R810" s="21"/>
      <c r="S810" s="21"/>
      <c r="T810" s="21"/>
      <c r="U810" s="21"/>
      <c r="V810" s="21"/>
      <c r="W810" s="24"/>
      <c r="X810" s="24"/>
      <c r="Y810" s="24"/>
      <c r="Z810" s="24"/>
      <c r="AA810" s="24"/>
      <c r="AB810" s="24"/>
      <c r="AC810" s="24"/>
      <c r="AD810" s="24"/>
    </row>
    <row r="811" spans="1:30" ht="13.2">
      <c r="A811" s="55"/>
      <c r="B811" s="20"/>
      <c r="C811" s="21"/>
      <c r="D811" s="21"/>
      <c r="E811" s="21"/>
      <c r="F811" s="21"/>
      <c r="G811" s="21"/>
      <c r="H811" s="21"/>
      <c r="I811" s="21"/>
      <c r="J811" s="21"/>
      <c r="K811" s="21"/>
      <c r="L811" s="21"/>
      <c r="M811" s="21"/>
      <c r="N811" s="21"/>
      <c r="O811" s="21"/>
      <c r="P811" s="21"/>
      <c r="Q811" s="21"/>
      <c r="R811" s="21"/>
      <c r="S811" s="21"/>
      <c r="T811" s="21"/>
      <c r="U811" s="21"/>
      <c r="V811" s="21"/>
      <c r="W811" s="24"/>
      <c r="X811" s="24"/>
      <c r="Y811" s="24"/>
      <c r="Z811" s="24"/>
      <c r="AA811" s="24"/>
      <c r="AB811" s="24"/>
      <c r="AC811" s="24"/>
      <c r="AD811" s="24"/>
    </row>
    <row r="812" spans="1:30" ht="13.2">
      <c r="A812" s="55"/>
      <c r="B812" s="20"/>
      <c r="C812" s="21"/>
      <c r="D812" s="21"/>
      <c r="E812" s="21"/>
      <c r="F812" s="21"/>
      <c r="G812" s="21"/>
      <c r="H812" s="21"/>
      <c r="I812" s="21"/>
      <c r="J812" s="21"/>
      <c r="K812" s="21"/>
      <c r="L812" s="21"/>
      <c r="M812" s="21"/>
      <c r="N812" s="21"/>
      <c r="O812" s="21"/>
      <c r="P812" s="21"/>
      <c r="Q812" s="21"/>
      <c r="R812" s="21"/>
      <c r="S812" s="21"/>
      <c r="T812" s="21"/>
      <c r="U812" s="21"/>
      <c r="V812" s="21"/>
      <c r="W812" s="24"/>
      <c r="X812" s="24"/>
      <c r="Y812" s="24"/>
      <c r="Z812" s="24"/>
      <c r="AA812" s="24"/>
      <c r="AB812" s="24"/>
      <c r="AC812" s="24"/>
      <c r="AD812" s="24"/>
    </row>
    <row r="813" spans="1:30" ht="13.2">
      <c r="A813" s="55"/>
      <c r="B813" s="20"/>
      <c r="C813" s="21"/>
      <c r="D813" s="21"/>
      <c r="E813" s="21"/>
      <c r="F813" s="21"/>
      <c r="G813" s="21"/>
      <c r="H813" s="21"/>
      <c r="I813" s="21"/>
      <c r="J813" s="21"/>
      <c r="K813" s="21"/>
      <c r="L813" s="21"/>
      <c r="M813" s="21"/>
      <c r="N813" s="21"/>
      <c r="O813" s="21"/>
      <c r="P813" s="21"/>
      <c r="Q813" s="21"/>
      <c r="R813" s="21"/>
      <c r="S813" s="21"/>
      <c r="T813" s="21"/>
      <c r="U813" s="21"/>
      <c r="V813" s="21"/>
      <c r="W813" s="24"/>
      <c r="X813" s="24"/>
      <c r="Y813" s="24"/>
      <c r="Z813" s="24"/>
      <c r="AA813" s="24"/>
      <c r="AB813" s="24"/>
      <c r="AC813" s="24"/>
      <c r="AD813" s="24"/>
    </row>
    <row r="814" spans="1:30" ht="13.2">
      <c r="A814" s="55"/>
      <c r="B814" s="20"/>
      <c r="C814" s="21"/>
      <c r="D814" s="21"/>
      <c r="E814" s="21"/>
      <c r="F814" s="21"/>
      <c r="G814" s="21"/>
      <c r="H814" s="21"/>
      <c r="I814" s="21"/>
      <c r="J814" s="21"/>
      <c r="K814" s="21"/>
      <c r="L814" s="21"/>
      <c r="M814" s="21"/>
      <c r="N814" s="21"/>
      <c r="O814" s="21"/>
      <c r="P814" s="21"/>
      <c r="Q814" s="21"/>
      <c r="R814" s="21"/>
      <c r="S814" s="21"/>
      <c r="T814" s="21"/>
      <c r="U814" s="21"/>
      <c r="V814" s="21"/>
      <c r="W814" s="24"/>
      <c r="X814" s="24"/>
      <c r="Y814" s="24"/>
      <c r="Z814" s="24"/>
      <c r="AA814" s="24"/>
      <c r="AB814" s="24"/>
      <c r="AC814" s="24"/>
      <c r="AD814" s="24"/>
    </row>
    <row r="815" spans="1:30" ht="13.2">
      <c r="A815" s="55"/>
      <c r="B815" s="20"/>
      <c r="C815" s="21"/>
      <c r="D815" s="21"/>
      <c r="E815" s="21"/>
      <c r="F815" s="21"/>
      <c r="G815" s="21"/>
      <c r="H815" s="21"/>
      <c r="I815" s="21"/>
      <c r="J815" s="21"/>
      <c r="K815" s="21"/>
      <c r="L815" s="21"/>
      <c r="M815" s="21"/>
      <c r="N815" s="21"/>
      <c r="O815" s="21"/>
      <c r="P815" s="21"/>
      <c r="Q815" s="21"/>
      <c r="R815" s="21"/>
      <c r="S815" s="21"/>
      <c r="T815" s="21"/>
      <c r="U815" s="21"/>
      <c r="V815" s="21"/>
      <c r="W815" s="24"/>
      <c r="X815" s="24"/>
      <c r="Y815" s="24"/>
      <c r="Z815" s="24"/>
      <c r="AA815" s="24"/>
      <c r="AB815" s="24"/>
      <c r="AC815" s="24"/>
      <c r="AD815" s="24"/>
    </row>
    <row r="816" spans="1:30" ht="13.2">
      <c r="A816" s="55"/>
      <c r="B816" s="20"/>
      <c r="C816" s="21"/>
      <c r="D816" s="21"/>
      <c r="E816" s="21"/>
      <c r="F816" s="21"/>
      <c r="G816" s="21"/>
      <c r="H816" s="21"/>
      <c r="I816" s="21"/>
      <c r="J816" s="21"/>
      <c r="K816" s="21"/>
      <c r="L816" s="21"/>
      <c r="M816" s="21"/>
      <c r="N816" s="21"/>
      <c r="O816" s="21"/>
      <c r="P816" s="21"/>
      <c r="Q816" s="21"/>
      <c r="R816" s="21"/>
      <c r="S816" s="21"/>
      <c r="T816" s="21"/>
      <c r="U816" s="21"/>
      <c r="V816" s="21"/>
      <c r="W816" s="24"/>
      <c r="X816" s="24"/>
      <c r="Y816" s="24"/>
      <c r="Z816" s="24"/>
      <c r="AA816" s="24"/>
      <c r="AB816" s="24"/>
      <c r="AC816" s="24"/>
      <c r="AD816" s="24"/>
    </row>
    <row r="817" spans="1:30" ht="13.2">
      <c r="A817" s="55"/>
      <c r="B817" s="20"/>
      <c r="C817" s="21"/>
      <c r="D817" s="21"/>
      <c r="E817" s="21"/>
      <c r="F817" s="21"/>
      <c r="G817" s="21"/>
      <c r="H817" s="21"/>
      <c r="I817" s="21"/>
      <c r="J817" s="21"/>
      <c r="K817" s="21"/>
      <c r="L817" s="21"/>
      <c r="M817" s="21"/>
      <c r="N817" s="21"/>
      <c r="O817" s="21"/>
      <c r="P817" s="21"/>
      <c r="Q817" s="21"/>
      <c r="R817" s="21"/>
      <c r="S817" s="21"/>
      <c r="T817" s="21"/>
      <c r="U817" s="21"/>
      <c r="V817" s="21"/>
      <c r="W817" s="24"/>
      <c r="X817" s="24"/>
      <c r="Y817" s="24"/>
      <c r="Z817" s="24"/>
      <c r="AA817" s="24"/>
      <c r="AB817" s="24"/>
      <c r="AC817" s="24"/>
      <c r="AD817" s="24"/>
    </row>
    <row r="818" spans="1:30" ht="13.2">
      <c r="A818" s="55"/>
      <c r="B818" s="20"/>
      <c r="C818" s="21"/>
      <c r="D818" s="21"/>
      <c r="E818" s="21"/>
      <c r="F818" s="21"/>
      <c r="G818" s="21"/>
      <c r="H818" s="21"/>
      <c r="I818" s="21"/>
      <c r="J818" s="21"/>
      <c r="K818" s="21"/>
      <c r="L818" s="21"/>
      <c r="M818" s="21"/>
      <c r="N818" s="21"/>
      <c r="O818" s="21"/>
      <c r="P818" s="21"/>
      <c r="Q818" s="21"/>
      <c r="R818" s="21"/>
      <c r="S818" s="21"/>
      <c r="T818" s="21"/>
      <c r="U818" s="21"/>
      <c r="V818" s="21"/>
      <c r="W818" s="24"/>
      <c r="X818" s="24"/>
      <c r="Y818" s="24"/>
      <c r="Z818" s="24"/>
      <c r="AA818" s="24"/>
      <c r="AB818" s="24"/>
      <c r="AC818" s="24"/>
      <c r="AD818" s="24"/>
    </row>
    <row r="819" spans="1:30" ht="13.2">
      <c r="A819" s="55"/>
      <c r="B819" s="20"/>
      <c r="C819" s="21"/>
      <c r="D819" s="21"/>
      <c r="E819" s="21"/>
      <c r="F819" s="21"/>
      <c r="G819" s="21"/>
      <c r="H819" s="21"/>
      <c r="I819" s="21"/>
      <c r="J819" s="21"/>
      <c r="K819" s="21"/>
      <c r="L819" s="21"/>
      <c r="M819" s="21"/>
      <c r="N819" s="21"/>
      <c r="O819" s="21"/>
      <c r="P819" s="21"/>
      <c r="Q819" s="21"/>
      <c r="R819" s="21"/>
      <c r="S819" s="21"/>
      <c r="T819" s="21"/>
      <c r="U819" s="21"/>
      <c r="V819" s="21"/>
      <c r="W819" s="24"/>
      <c r="X819" s="24"/>
      <c r="Y819" s="24"/>
      <c r="Z819" s="24"/>
      <c r="AA819" s="24"/>
      <c r="AB819" s="24"/>
      <c r="AC819" s="24"/>
      <c r="AD819" s="24"/>
    </row>
    <row r="820" spans="1:30" ht="13.2">
      <c r="A820" s="55"/>
      <c r="B820" s="20"/>
      <c r="C820" s="21"/>
      <c r="D820" s="21"/>
      <c r="E820" s="21"/>
      <c r="F820" s="21"/>
      <c r="G820" s="21"/>
      <c r="H820" s="21"/>
      <c r="I820" s="21"/>
      <c r="J820" s="21"/>
      <c r="K820" s="21"/>
      <c r="L820" s="21"/>
      <c r="M820" s="21"/>
      <c r="N820" s="21"/>
      <c r="O820" s="21"/>
      <c r="P820" s="21"/>
      <c r="Q820" s="21"/>
      <c r="R820" s="21"/>
      <c r="S820" s="21"/>
      <c r="T820" s="21"/>
      <c r="U820" s="21"/>
      <c r="V820" s="21"/>
      <c r="W820" s="24"/>
      <c r="X820" s="24"/>
      <c r="Y820" s="24"/>
      <c r="Z820" s="24"/>
      <c r="AA820" s="24"/>
      <c r="AB820" s="24"/>
      <c r="AC820" s="24"/>
      <c r="AD820" s="24"/>
    </row>
    <row r="821" spans="1:30" ht="13.2">
      <c r="A821" s="55"/>
      <c r="B821" s="20"/>
      <c r="C821" s="21"/>
      <c r="D821" s="21"/>
      <c r="E821" s="21"/>
      <c r="F821" s="21"/>
      <c r="G821" s="21"/>
      <c r="H821" s="21"/>
      <c r="I821" s="21"/>
      <c r="J821" s="21"/>
      <c r="K821" s="21"/>
      <c r="L821" s="21"/>
      <c r="M821" s="21"/>
      <c r="N821" s="21"/>
      <c r="O821" s="21"/>
      <c r="P821" s="21"/>
      <c r="Q821" s="21"/>
      <c r="R821" s="21"/>
      <c r="S821" s="21"/>
      <c r="T821" s="21"/>
      <c r="U821" s="21"/>
      <c r="V821" s="21"/>
      <c r="W821" s="24"/>
      <c r="X821" s="24"/>
      <c r="Y821" s="24"/>
      <c r="Z821" s="24"/>
      <c r="AA821" s="24"/>
      <c r="AB821" s="24"/>
      <c r="AC821" s="24"/>
      <c r="AD821" s="24"/>
    </row>
    <row r="822" spans="1:30" ht="13.2">
      <c r="A822" s="55"/>
      <c r="B822" s="20"/>
      <c r="C822" s="21"/>
      <c r="D822" s="21"/>
      <c r="E822" s="21"/>
      <c r="F822" s="21"/>
      <c r="G822" s="21"/>
      <c r="H822" s="21"/>
      <c r="I822" s="21"/>
      <c r="J822" s="21"/>
      <c r="K822" s="21"/>
      <c r="L822" s="21"/>
      <c r="M822" s="21"/>
      <c r="N822" s="21"/>
      <c r="O822" s="21"/>
      <c r="P822" s="21"/>
      <c r="Q822" s="21"/>
      <c r="R822" s="21"/>
      <c r="S822" s="21"/>
      <c r="T822" s="21"/>
      <c r="U822" s="21"/>
      <c r="V822" s="21"/>
      <c r="W822" s="24"/>
      <c r="X822" s="24"/>
      <c r="Y822" s="24"/>
      <c r="Z822" s="24"/>
      <c r="AA822" s="24"/>
      <c r="AB822" s="24"/>
      <c r="AC822" s="24"/>
      <c r="AD822" s="24"/>
    </row>
    <row r="823" spans="1:30" ht="13.2">
      <c r="A823" s="55"/>
      <c r="B823" s="20"/>
      <c r="C823" s="21"/>
      <c r="D823" s="21"/>
      <c r="E823" s="21"/>
      <c r="F823" s="21"/>
      <c r="G823" s="21"/>
      <c r="H823" s="21"/>
      <c r="I823" s="21"/>
      <c r="J823" s="21"/>
      <c r="K823" s="21"/>
      <c r="L823" s="21"/>
      <c r="M823" s="21"/>
      <c r="N823" s="21"/>
      <c r="O823" s="21"/>
      <c r="P823" s="21"/>
      <c r="Q823" s="21"/>
      <c r="R823" s="21"/>
      <c r="S823" s="21"/>
      <c r="T823" s="21"/>
      <c r="U823" s="21"/>
      <c r="V823" s="21"/>
      <c r="W823" s="24"/>
      <c r="X823" s="24"/>
      <c r="Y823" s="24"/>
      <c r="Z823" s="24"/>
      <c r="AA823" s="24"/>
      <c r="AB823" s="24"/>
      <c r="AC823" s="24"/>
      <c r="AD823" s="24"/>
    </row>
    <row r="824" spans="1:30" ht="13.2">
      <c r="A824" s="55"/>
      <c r="B824" s="20"/>
      <c r="C824" s="21"/>
      <c r="D824" s="21"/>
      <c r="E824" s="21"/>
      <c r="F824" s="21"/>
      <c r="G824" s="21"/>
      <c r="H824" s="21"/>
      <c r="I824" s="21"/>
      <c r="J824" s="21"/>
      <c r="K824" s="21"/>
      <c r="L824" s="21"/>
      <c r="M824" s="21"/>
      <c r="N824" s="21"/>
      <c r="O824" s="21"/>
      <c r="P824" s="21"/>
      <c r="Q824" s="21"/>
      <c r="R824" s="21"/>
      <c r="S824" s="21"/>
      <c r="T824" s="21"/>
      <c r="U824" s="21"/>
      <c r="V824" s="21"/>
      <c r="W824" s="24"/>
      <c r="X824" s="24"/>
      <c r="Y824" s="24"/>
      <c r="Z824" s="24"/>
      <c r="AA824" s="24"/>
      <c r="AB824" s="24"/>
      <c r="AC824" s="24"/>
      <c r="AD824" s="24"/>
    </row>
    <row r="825" spans="1:30" ht="13.2">
      <c r="A825" s="55"/>
      <c r="B825" s="20"/>
      <c r="C825" s="21"/>
      <c r="D825" s="21"/>
      <c r="E825" s="21"/>
      <c r="F825" s="21"/>
      <c r="G825" s="21"/>
      <c r="H825" s="21"/>
      <c r="I825" s="21"/>
      <c r="J825" s="21"/>
      <c r="K825" s="21"/>
      <c r="L825" s="21"/>
      <c r="M825" s="21"/>
      <c r="N825" s="21"/>
      <c r="O825" s="21"/>
      <c r="P825" s="21"/>
      <c r="Q825" s="21"/>
      <c r="R825" s="21"/>
      <c r="S825" s="21"/>
      <c r="T825" s="21"/>
      <c r="U825" s="21"/>
      <c r="V825" s="21"/>
      <c r="W825" s="24"/>
      <c r="X825" s="24"/>
      <c r="Y825" s="24"/>
      <c r="Z825" s="24"/>
      <c r="AA825" s="24"/>
      <c r="AB825" s="24"/>
      <c r="AC825" s="24"/>
      <c r="AD825" s="24"/>
    </row>
    <row r="826" spans="1:30" ht="13.2">
      <c r="A826" s="55"/>
      <c r="B826" s="20"/>
      <c r="C826" s="21"/>
      <c r="D826" s="21"/>
      <c r="E826" s="21"/>
      <c r="F826" s="21"/>
      <c r="G826" s="21"/>
      <c r="H826" s="21"/>
      <c r="I826" s="21"/>
      <c r="J826" s="21"/>
      <c r="K826" s="21"/>
      <c r="L826" s="21"/>
      <c r="M826" s="21"/>
      <c r="N826" s="21"/>
      <c r="O826" s="21"/>
      <c r="P826" s="21"/>
      <c r="Q826" s="21"/>
      <c r="R826" s="21"/>
      <c r="S826" s="21"/>
      <c r="T826" s="21"/>
      <c r="U826" s="21"/>
      <c r="V826" s="21"/>
      <c r="W826" s="24"/>
      <c r="X826" s="24"/>
      <c r="Y826" s="24"/>
      <c r="Z826" s="24"/>
      <c r="AA826" s="24"/>
      <c r="AB826" s="24"/>
      <c r="AC826" s="24"/>
      <c r="AD826" s="24"/>
    </row>
    <row r="827" spans="1:30" ht="13.2">
      <c r="A827" s="55"/>
      <c r="B827" s="20"/>
      <c r="C827" s="21"/>
      <c r="D827" s="21"/>
      <c r="E827" s="21"/>
      <c r="F827" s="21"/>
      <c r="G827" s="21"/>
      <c r="H827" s="21"/>
      <c r="I827" s="21"/>
      <c r="J827" s="21"/>
      <c r="K827" s="21"/>
      <c r="L827" s="21"/>
      <c r="M827" s="21"/>
      <c r="N827" s="21"/>
      <c r="O827" s="21"/>
      <c r="P827" s="21"/>
      <c r="Q827" s="21"/>
      <c r="R827" s="21"/>
      <c r="S827" s="21"/>
      <c r="T827" s="21"/>
      <c r="U827" s="21"/>
      <c r="V827" s="21"/>
      <c r="W827" s="24"/>
      <c r="X827" s="24"/>
      <c r="Y827" s="24"/>
      <c r="Z827" s="24"/>
      <c r="AA827" s="24"/>
      <c r="AB827" s="24"/>
      <c r="AC827" s="24"/>
      <c r="AD827" s="24"/>
    </row>
    <row r="828" spans="1:30" ht="13.2">
      <c r="A828" s="55"/>
      <c r="B828" s="20"/>
      <c r="C828" s="21"/>
      <c r="D828" s="21"/>
      <c r="E828" s="21"/>
      <c r="F828" s="21"/>
      <c r="G828" s="21"/>
      <c r="H828" s="21"/>
      <c r="I828" s="21"/>
      <c r="J828" s="21"/>
      <c r="K828" s="21"/>
      <c r="L828" s="21"/>
      <c r="M828" s="21"/>
      <c r="N828" s="21"/>
      <c r="O828" s="21"/>
      <c r="P828" s="21"/>
      <c r="Q828" s="21"/>
      <c r="R828" s="21"/>
      <c r="S828" s="21"/>
      <c r="T828" s="21"/>
      <c r="U828" s="21"/>
      <c r="V828" s="21"/>
      <c r="W828" s="24"/>
      <c r="X828" s="24"/>
      <c r="Y828" s="24"/>
      <c r="Z828" s="24"/>
      <c r="AA828" s="24"/>
      <c r="AB828" s="24"/>
      <c r="AC828" s="24"/>
      <c r="AD828" s="24"/>
    </row>
    <row r="829" spans="1:30" ht="13.2">
      <c r="A829" s="55"/>
      <c r="B829" s="20"/>
      <c r="C829" s="21"/>
      <c r="D829" s="21"/>
      <c r="E829" s="21"/>
      <c r="F829" s="21"/>
      <c r="G829" s="21"/>
      <c r="H829" s="21"/>
      <c r="I829" s="21"/>
      <c r="J829" s="21"/>
      <c r="K829" s="21"/>
      <c r="L829" s="21"/>
      <c r="M829" s="21"/>
      <c r="N829" s="21"/>
      <c r="O829" s="21"/>
      <c r="P829" s="21"/>
      <c r="Q829" s="21"/>
      <c r="R829" s="21"/>
      <c r="S829" s="21"/>
      <c r="T829" s="21"/>
      <c r="U829" s="21"/>
      <c r="V829" s="21"/>
      <c r="W829" s="24"/>
      <c r="X829" s="24"/>
      <c r="Y829" s="24"/>
      <c r="Z829" s="24"/>
      <c r="AA829" s="24"/>
      <c r="AB829" s="24"/>
      <c r="AC829" s="24"/>
      <c r="AD829" s="24"/>
    </row>
    <row r="830" spans="1:30" ht="13.2">
      <c r="A830" s="55"/>
      <c r="B830" s="20"/>
      <c r="C830" s="21"/>
      <c r="D830" s="21"/>
      <c r="E830" s="21"/>
      <c r="F830" s="21"/>
      <c r="G830" s="21"/>
      <c r="H830" s="21"/>
      <c r="I830" s="21"/>
      <c r="J830" s="21"/>
      <c r="K830" s="21"/>
      <c r="L830" s="21"/>
      <c r="M830" s="21"/>
      <c r="N830" s="21"/>
      <c r="O830" s="21"/>
      <c r="P830" s="21"/>
      <c r="Q830" s="21"/>
      <c r="R830" s="21"/>
      <c r="S830" s="21"/>
      <c r="T830" s="21"/>
      <c r="U830" s="21"/>
      <c r="V830" s="21"/>
      <c r="W830" s="24"/>
      <c r="X830" s="24"/>
      <c r="Y830" s="24"/>
      <c r="Z830" s="24"/>
      <c r="AA830" s="24"/>
      <c r="AB830" s="24"/>
      <c r="AC830" s="24"/>
      <c r="AD830" s="24"/>
    </row>
    <row r="831" spans="1:30" ht="13.2">
      <c r="A831" s="55"/>
      <c r="B831" s="20"/>
      <c r="C831" s="21"/>
      <c r="D831" s="21"/>
      <c r="E831" s="21"/>
      <c r="F831" s="21"/>
      <c r="G831" s="21"/>
      <c r="H831" s="21"/>
      <c r="I831" s="21"/>
      <c r="J831" s="21"/>
      <c r="K831" s="21"/>
      <c r="L831" s="21"/>
      <c r="M831" s="21"/>
      <c r="N831" s="21"/>
      <c r="O831" s="21"/>
      <c r="P831" s="21"/>
      <c r="Q831" s="21"/>
      <c r="R831" s="21"/>
      <c r="S831" s="21"/>
      <c r="T831" s="21"/>
      <c r="U831" s="21"/>
      <c r="V831" s="21"/>
      <c r="W831" s="24"/>
      <c r="X831" s="24"/>
      <c r="Y831" s="24"/>
      <c r="Z831" s="24"/>
      <c r="AA831" s="24"/>
      <c r="AB831" s="24"/>
      <c r="AC831" s="24"/>
      <c r="AD831" s="24"/>
    </row>
    <row r="832" spans="1:30" ht="13.2">
      <c r="A832" s="55"/>
      <c r="B832" s="20"/>
      <c r="C832" s="21"/>
      <c r="D832" s="21"/>
      <c r="E832" s="21"/>
      <c r="F832" s="21"/>
      <c r="G832" s="21"/>
      <c r="H832" s="21"/>
      <c r="I832" s="21"/>
      <c r="J832" s="21"/>
      <c r="K832" s="21"/>
      <c r="L832" s="21"/>
      <c r="M832" s="21"/>
      <c r="N832" s="21"/>
      <c r="O832" s="21"/>
      <c r="P832" s="21"/>
      <c r="Q832" s="21"/>
      <c r="R832" s="21"/>
      <c r="S832" s="21"/>
      <c r="T832" s="21"/>
      <c r="U832" s="21"/>
      <c r="V832" s="21"/>
      <c r="W832" s="24"/>
      <c r="X832" s="24"/>
      <c r="Y832" s="24"/>
      <c r="Z832" s="24"/>
      <c r="AA832" s="24"/>
      <c r="AB832" s="24"/>
      <c r="AC832" s="24"/>
      <c r="AD832" s="24"/>
    </row>
    <row r="833" spans="1:30" ht="13.2">
      <c r="A833" s="55"/>
      <c r="B833" s="20"/>
      <c r="C833" s="21"/>
      <c r="D833" s="21"/>
      <c r="E833" s="21"/>
      <c r="F833" s="21"/>
      <c r="G833" s="21"/>
      <c r="H833" s="21"/>
      <c r="I833" s="21"/>
      <c r="J833" s="21"/>
      <c r="K833" s="21"/>
      <c r="L833" s="21"/>
      <c r="M833" s="21"/>
      <c r="N833" s="21"/>
      <c r="O833" s="21"/>
      <c r="P833" s="21"/>
      <c r="Q833" s="21"/>
      <c r="R833" s="21"/>
      <c r="S833" s="21"/>
      <c r="T833" s="21"/>
      <c r="U833" s="21"/>
      <c r="V833" s="21"/>
      <c r="W833" s="24"/>
      <c r="X833" s="24"/>
      <c r="Y833" s="24"/>
      <c r="Z833" s="24"/>
      <c r="AA833" s="24"/>
      <c r="AB833" s="24"/>
      <c r="AC833" s="24"/>
      <c r="AD833" s="24"/>
    </row>
    <row r="834" spans="1:30" ht="13.2">
      <c r="A834" s="55"/>
      <c r="B834" s="20"/>
      <c r="C834" s="21"/>
      <c r="D834" s="21"/>
      <c r="E834" s="21"/>
      <c r="F834" s="21"/>
      <c r="G834" s="21"/>
      <c r="H834" s="21"/>
      <c r="I834" s="21"/>
      <c r="J834" s="21"/>
      <c r="K834" s="21"/>
      <c r="L834" s="21"/>
      <c r="M834" s="21"/>
      <c r="N834" s="21"/>
      <c r="O834" s="21"/>
      <c r="P834" s="21"/>
      <c r="Q834" s="21"/>
      <c r="R834" s="21"/>
      <c r="S834" s="21"/>
      <c r="T834" s="21"/>
      <c r="U834" s="21"/>
      <c r="V834" s="21"/>
      <c r="W834" s="24"/>
      <c r="X834" s="24"/>
      <c r="Y834" s="24"/>
      <c r="Z834" s="24"/>
      <c r="AA834" s="24"/>
      <c r="AB834" s="24"/>
      <c r="AC834" s="24"/>
      <c r="AD834" s="24"/>
    </row>
    <row r="835" spans="1:30" ht="13.2">
      <c r="A835" s="55"/>
      <c r="B835" s="20"/>
      <c r="C835" s="21"/>
      <c r="D835" s="21"/>
      <c r="E835" s="21"/>
      <c r="F835" s="21"/>
      <c r="G835" s="21"/>
      <c r="H835" s="21"/>
      <c r="I835" s="21"/>
      <c r="J835" s="21"/>
      <c r="K835" s="21"/>
      <c r="L835" s="21"/>
      <c r="M835" s="21"/>
      <c r="N835" s="21"/>
      <c r="O835" s="21"/>
      <c r="P835" s="21"/>
      <c r="Q835" s="21"/>
      <c r="R835" s="21"/>
      <c r="S835" s="21"/>
      <c r="T835" s="21"/>
      <c r="U835" s="21"/>
      <c r="V835" s="21"/>
      <c r="W835" s="24"/>
      <c r="X835" s="24"/>
      <c r="Y835" s="24"/>
      <c r="Z835" s="24"/>
      <c r="AA835" s="24"/>
      <c r="AB835" s="24"/>
      <c r="AC835" s="24"/>
      <c r="AD835" s="24"/>
    </row>
    <row r="836" spans="1:30" ht="13.2">
      <c r="A836" s="55"/>
      <c r="B836" s="20"/>
      <c r="C836" s="21"/>
      <c r="D836" s="21"/>
      <c r="E836" s="21"/>
      <c r="F836" s="21"/>
      <c r="G836" s="21"/>
      <c r="H836" s="21"/>
      <c r="I836" s="21"/>
      <c r="J836" s="21"/>
      <c r="K836" s="21"/>
      <c r="L836" s="21"/>
      <c r="M836" s="21"/>
      <c r="N836" s="21"/>
      <c r="O836" s="21"/>
      <c r="P836" s="21"/>
      <c r="Q836" s="21"/>
      <c r="R836" s="21"/>
      <c r="S836" s="21"/>
      <c r="T836" s="21"/>
      <c r="U836" s="21"/>
      <c r="V836" s="21"/>
      <c r="W836" s="24"/>
      <c r="X836" s="24"/>
      <c r="Y836" s="24"/>
      <c r="Z836" s="24"/>
      <c r="AA836" s="24"/>
      <c r="AB836" s="24"/>
      <c r="AC836" s="24"/>
      <c r="AD836" s="24"/>
    </row>
    <row r="837" spans="1:30" ht="13.2">
      <c r="A837" s="55"/>
      <c r="B837" s="20"/>
      <c r="C837" s="21"/>
      <c r="D837" s="21"/>
      <c r="E837" s="21"/>
      <c r="F837" s="21"/>
      <c r="G837" s="21"/>
      <c r="H837" s="21"/>
      <c r="I837" s="21"/>
      <c r="J837" s="21"/>
      <c r="K837" s="21"/>
      <c r="L837" s="21"/>
      <c r="M837" s="21"/>
      <c r="N837" s="21"/>
      <c r="O837" s="21"/>
      <c r="P837" s="21"/>
      <c r="Q837" s="21"/>
      <c r="R837" s="21"/>
      <c r="S837" s="21"/>
      <c r="T837" s="21"/>
      <c r="U837" s="21"/>
      <c r="V837" s="21"/>
      <c r="W837" s="24"/>
      <c r="X837" s="24"/>
      <c r="Y837" s="24"/>
      <c r="Z837" s="24"/>
      <c r="AA837" s="24"/>
      <c r="AB837" s="24"/>
      <c r="AC837" s="24"/>
      <c r="AD837" s="24"/>
    </row>
    <row r="838" spans="1:30" ht="13.2">
      <c r="A838" s="55"/>
      <c r="B838" s="20"/>
      <c r="C838" s="21"/>
      <c r="D838" s="21"/>
      <c r="E838" s="21"/>
      <c r="F838" s="21"/>
      <c r="G838" s="21"/>
      <c r="H838" s="21"/>
      <c r="I838" s="21"/>
      <c r="J838" s="21"/>
      <c r="K838" s="21"/>
      <c r="L838" s="21"/>
      <c r="M838" s="21"/>
      <c r="N838" s="21"/>
      <c r="O838" s="21"/>
      <c r="P838" s="21"/>
      <c r="Q838" s="21"/>
      <c r="R838" s="21"/>
      <c r="S838" s="21"/>
      <c r="T838" s="21"/>
      <c r="U838" s="21"/>
      <c r="V838" s="21"/>
      <c r="W838" s="24"/>
      <c r="X838" s="24"/>
      <c r="Y838" s="24"/>
      <c r="Z838" s="24"/>
      <c r="AA838" s="24"/>
      <c r="AB838" s="24"/>
      <c r="AC838" s="24"/>
      <c r="AD838" s="24"/>
    </row>
    <row r="839" spans="1:30" ht="13.2">
      <c r="A839" s="55"/>
      <c r="B839" s="20"/>
      <c r="C839" s="21"/>
      <c r="D839" s="21"/>
      <c r="E839" s="21"/>
      <c r="F839" s="21"/>
      <c r="G839" s="21"/>
      <c r="H839" s="21"/>
      <c r="I839" s="21"/>
      <c r="J839" s="21"/>
      <c r="K839" s="21"/>
      <c r="L839" s="21"/>
      <c r="M839" s="21"/>
      <c r="N839" s="21"/>
      <c r="O839" s="21"/>
      <c r="P839" s="21"/>
      <c r="Q839" s="21"/>
      <c r="R839" s="21"/>
      <c r="S839" s="21"/>
      <c r="T839" s="21"/>
      <c r="U839" s="21"/>
      <c r="V839" s="21"/>
      <c r="W839" s="24"/>
      <c r="X839" s="24"/>
      <c r="Y839" s="24"/>
      <c r="Z839" s="24"/>
      <c r="AA839" s="24"/>
      <c r="AB839" s="24"/>
      <c r="AC839" s="24"/>
      <c r="AD839" s="24"/>
    </row>
    <row r="840" spans="1:30" ht="13.2">
      <c r="A840" s="55"/>
      <c r="B840" s="20"/>
      <c r="C840" s="21"/>
      <c r="D840" s="21"/>
      <c r="E840" s="21"/>
      <c r="F840" s="21"/>
      <c r="G840" s="21"/>
      <c r="H840" s="21"/>
      <c r="I840" s="21"/>
      <c r="J840" s="21"/>
      <c r="K840" s="21"/>
      <c r="L840" s="21"/>
      <c r="M840" s="21"/>
      <c r="N840" s="21"/>
      <c r="O840" s="21"/>
      <c r="P840" s="21"/>
      <c r="Q840" s="21"/>
      <c r="R840" s="21"/>
      <c r="S840" s="21"/>
      <c r="T840" s="21"/>
      <c r="U840" s="21"/>
      <c r="V840" s="21"/>
      <c r="W840" s="24"/>
      <c r="X840" s="24"/>
      <c r="Y840" s="24"/>
      <c r="Z840" s="24"/>
      <c r="AA840" s="24"/>
      <c r="AB840" s="24"/>
      <c r="AC840" s="24"/>
      <c r="AD840" s="24"/>
    </row>
    <row r="841" spans="1:30" ht="13.2">
      <c r="A841" s="55"/>
      <c r="B841" s="20"/>
      <c r="C841" s="21"/>
      <c r="D841" s="21"/>
      <c r="E841" s="21"/>
      <c r="F841" s="21"/>
      <c r="G841" s="21"/>
      <c r="H841" s="21"/>
      <c r="I841" s="21"/>
      <c r="J841" s="21"/>
      <c r="K841" s="21"/>
      <c r="L841" s="21"/>
      <c r="M841" s="21"/>
      <c r="N841" s="21"/>
      <c r="O841" s="21"/>
      <c r="P841" s="21"/>
      <c r="Q841" s="21"/>
      <c r="R841" s="21"/>
      <c r="S841" s="21"/>
      <c r="T841" s="21"/>
      <c r="U841" s="21"/>
      <c r="V841" s="21"/>
      <c r="W841" s="24"/>
      <c r="X841" s="24"/>
      <c r="Y841" s="24"/>
      <c r="Z841" s="24"/>
      <c r="AA841" s="24"/>
      <c r="AB841" s="24"/>
      <c r="AC841" s="24"/>
      <c r="AD841" s="24"/>
    </row>
    <row r="842" spans="1:30" ht="13.2">
      <c r="A842" s="55"/>
      <c r="B842" s="20"/>
      <c r="C842" s="21"/>
      <c r="D842" s="21"/>
      <c r="E842" s="21"/>
      <c r="F842" s="21"/>
      <c r="G842" s="21"/>
      <c r="H842" s="21"/>
      <c r="I842" s="21"/>
      <c r="J842" s="21"/>
      <c r="K842" s="21"/>
      <c r="L842" s="21"/>
      <c r="M842" s="21"/>
      <c r="N842" s="21"/>
      <c r="O842" s="21"/>
      <c r="P842" s="21"/>
      <c r="Q842" s="21"/>
      <c r="R842" s="21"/>
      <c r="S842" s="21"/>
      <c r="T842" s="21"/>
      <c r="U842" s="21"/>
      <c r="V842" s="21"/>
      <c r="W842" s="24"/>
      <c r="X842" s="24"/>
      <c r="Y842" s="24"/>
      <c r="Z842" s="24"/>
      <c r="AA842" s="24"/>
      <c r="AB842" s="24"/>
      <c r="AC842" s="24"/>
      <c r="AD842" s="24"/>
    </row>
    <row r="843" spans="1:30" ht="13.2">
      <c r="A843" s="55"/>
      <c r="B843" s="20"/>
      <c r="C843" s="21"/>
      <c r="D843" s="21"/>
      <c r="E843" s="21"/>
      <c r="F843" s="21"/>
      <c r="G843" s="21"/>
      <c r="H843" s="21"/>
      <c r="I843" s="21"/>
      <c r="J843" s="21"/>
      <c r="K843" s="21"/>
      <c r="L843" s="21"/>
      <c r="M843" s="21"/>
      <c r="N843" s="21"/>
      <c r="O843" s="21"/>
      <c r="P843" s="21"/>
      <c r="Q843" s="21"/>
      <c r="R843" s="21"/>
      <c r="S843" s="21"/>
      <c r="T843" s="21"/>
      <c r="U843" s="21"/>
      <c r="V843" s="21"/>
      <c r="W843" s="24"/>
      <c r="X843" s="24"/>
      <c r="Y843" s="24"/>
      <c r="Z843" s="24"/>
      <c r="AA843" s="24"/>
      <c r="AB843" s="24"/>
      <c r="AC843" s="24"/>
      <c r="AD843" s="24"/>
    </row>
    <row r="844" spans="1:30" ht="13.2">
      <c r="A844" s="55"/>
      <c r="B844" s="20"/>
      <c r="C844" s="21"/>
      <c r="D844" s="21"/>
      <c r="E844" s="21"/>
      <c r="F844" s="21"/>
      <c r="G844" s="21"/>
      <c r="H844" s="21"/>
      <c r="I844" s="21"/>
      <c r="J844" s="21"/>
      <c r="K844" s="21"/>
      <c r="L844" s="21"/>
      <c r="M844" s="21"/>
      <c r="N844" s="21"/>
      <c r="O844" s="21"/>
      <c r="P844" s="21"/>
      <c r="Q844" s="21"/>
      <c r="R844" s="21"/>
      <c r="S844" s="21"/>
      <c r="T844" s="21"/>
      <c r="U844" s="21"/>
      <c r="V844" s="21"/>
      <c r="W844" s="24"/>
      <c r="X844" s="24"/>
      <c r="Y844" s="24"/>
      <c r="Z844" s="24"/>
      <c r="AA844" s="24"/>
      <c r="AB844" s="24"/>
      <c r="AC844" s="24"/>
      <c r="AD844" s="24"/>
    </row>
    <row r="845" spans="1:30" ht="13.2">
      <c r="A845" s="55"/>
      <c r="B845" s="20"/>
      <c r="C845" s="21"/>
      <c r="D845" s="21"/>
      <c r="E845" s="21"/>
      <c r="F845" s="21"/>
      <c r="G845" s="21"/>
      <c r="H845" s="21"/>
      <c r="I845" s="21"/>
      <c r="J845" s="21"/>
      <c r="K845" s="21"/>
      <c r="L845" s="21"/>
      <c r="M845" s="21"/>
      <c r="N845" s="21"/>
      <c r="O845" s="21"/>
      <c r="P845" s="21"/>
      <c r="Q845" s="21"/>
      <c r="R845" s="21"/>
      <c r="S845" s="21"/>
      <c r="T845" s="21"/>
      <c r="U845" s="21"/>
      <c r="V845" s="21"/>
      <c r="W845" s="24"/>
      <c r="X845" s="24"/>
      <c r="Y845" s="24"/>
      <c r="Z845" s="24"/>
      <c r="AA845" s="24"/>
      <c r="AB845" s="24"/>
      <c r="AC845" s="24"/>
      <c r="AD845" s="24"/>
    </row>
    <row r="846" spans="1:30" ht="13.2">
      <c r="A846" s="55"/>
      <c r="B846" s="20"/>
      <c r="C846" s="21"/>
      <c r="D846" s="21"/>
      <c r="E846" s="21"/>
      <c r="F846" s="21"/>
      <c r="G846" s="21"/>
      <c r="H846" s="21"/>
      <c r="I846" s="21"/>
      <c r="J846" s="21"/>
      <c r="K846" s="21"/>
      <c r="L846" s="21"/>
      <c r="M846" s="21"/>
      <c r="N846" s="21"/>
      <c r="O846" s="21"/>
      <c r="P846" s="21"/>
      <c r="Q846" s="21"/>
      <c r="R846" s="21"/>
      <c r="S846" s="21"/>
      <c r="T846" s="21"/>
      <c r="U846" s="21"/>
      <c r="V846" s="21"/>
      <c r="W846" s="24"/>
      <c r="X846" s="24"/>
      <c r="Y846" s="24"/>
      <c r="Z846" s="24"/>
      <c r="AA846" s="24"/>
      <c r="AB846" s="24"/>
      <c r="AC846" s="24"/>
      <c r="AD846" s="24"/>
    </row>
    <row r="847" spans="1:30" ht="13.2">
      <c r="A847" s="55"/>
      <c r="B847" s="20"/>
      <c r="C847" s="21"/>
      <c r="D847" s="21"/>
      <c r="E847" s="21"/>
      <c r="F847" s="21"/>
      <c r="G847" s="21"/>
      <c r="H847" s="21"/>
      <c r="I847" s="21"/>
      <c r="J847" s="21"/>
      <c r="K847" s="21"/>
      <c r="L847" s="21"/>
      <c r="M847" s="21"/>
      <c r="N847" s="21"/>
      <c r="O847" s="21"/>
      <c r="P847" s="21"/>
      <c r="Q847" s="21"/>
      <c r="R847" s="21"/>
      <c r="S847" s="21"/>
      <c r="T847" s="21"/>
      <c r="U847" s="21"/>
      <c r="V847" s="21"/>
      <c r="W847" s="24"/>
      <c r="X847" s="24"/>
      <c r="Y847" s="24"/>
      <c r="Z847" s="24"/>
      <c r="AA847" s="24"/>
      <c r="AB847" s="24"/>
      <c r="AC847" s="24"/>
      <c r="AD847" s="24"/>
    </row>
    <row r="848" spans="1:30" ht="13.2">
      <c r="A848" s="55"/>
      <c r="B848" s="20"/>
      <c r="C848" s="21"/>
      <c r="D848" s="21"/>
      <c r="E848" s="21"/>
      <c r="F848" s="21"/>
      <c r="G848" s="21"/>
      <c r="H848" s="21"/>
      <c r="I848" s="21"/>
      <c r="J848" s="21"/>
      <c r="K848" s="21"/>
      <c r="L848" s="21"/>
      <c r="M848" s="21"/>
      <c r="N848" s="21"/>
      <c r="O848" s="21"/>
      <c r="P848" s="21"/>
      <c r="Q848" s="21"/>
      <c r="R848" s="21"/>
      <c r="S848" s="21"/>
      <c r="T848" s="21"/>
      <c r="U848" s="21"/>
      <c r="V848" s="21"/>
      <c r="W848" s="24"/>
      <c r="X848" s="24"/>
      <c r="Y848" s="24"/>
      <c r="Z848" s="24"/>
      <c r="AA848" s="24"/>
      <c r="AB848" s="24"/>
      <c r="AC848" s="24"/>
      <c r="AD848" s="24"/>
    </row>
    <row r="849" spans="1:30" ht="13.2">
      <c r="A849" s="55"/>
      <c r="B849" s="20"/>
      <c r="C849" s="21"/>
      <c r="D849" s="21"/>
      <c r="E849" s="21"/>
      <c r="F849" s="21"/>
      <c r="G849" s="21"/>
      <c r="H849" s="21"/>
      <c r="I849" s="21"/>
      <c r="J849" s="21"/>
      <c r="K849" s="21"/>
      <c r="L849" s="21"/>
      <c r="M849" s="21"/>
      <c r="N849" s="21"/>
      <c r="O849" s="21"/>
      <c r="P849" s="21"/>
      <c r="Q849" s="21"/>
      <c r="R849" s="21"/>
      <c r="S849" s="21"/>
      <c r="T849" s="21"/>
      <c r="U849" s="21"/>
      <c r="V849" s="21"/>
      <c r="W849" s="24"/>
      <c r="X849" s="24"/>
      <c r="Y849" s="24"/>
      <c r="Z849" s="24"/>
      <c r="AA849" s="24"/>
      <c r="AB849" s="24"/>
      <c r="AC849" s="24"/>
      <c r="AD849" s="24"/>
    </row>
    <row r="850" spans="1:30" ht="13.2">
      <c r="A850" s="55"/>
      <c r="B850" s="20"/>
      <c r="C850" s="21"/>
      <c r="D850" s="21"/>
      <c r="E850" s="21"/>
      <c r="F850" s="21"/>
      <c r="G850" s="21"/>
      <c r="H850" s="21"/>
      <c r="I850" s="21"/>
      <c r="J850" s="21"/>
      <c r="K850" s="21"/>
      <c r="L850" s="21"/>
      <c r="M850" s="21"/>
      <c r="N850" s="21"/>
      <c r="O850" s="21"/>
      <c r="P850" s="21"/>
      <c r="Q850" s="21"/>
      <c r="R850" s="21"/>
      <c r="S850" s="21"/>
      <c r="T850" s="21"/>
      <c r="U850" s="21"/>
      <c r="V850" s="21"/>
      <c r="W850" s="24"/>
      <c r="X850" s="24"/>
      <c r="Y850" s="24"/>
      <c r="Z850" s="24"/>
      <c r="AA850" s="24"/>
      <c r="AB850" s="24"/>
      <c r="AC850" s="24"/>
      <c r="AD850" s="24"/>
    </row>
    <row r="851" spans="1:30" ht="13.2">
      <c r="A851" s="55"/>
      <c r="B851" s="20"/>
      <c r="C851" s="21"/>
      <c r="D851" s="21"/>
      <c r="E851" s="21"/>
      <c r="F851" s="21"/>
      <c r="G851" s="21"/>
      <c r="H851" s="21"/>
      <c r="I851" s="21"/>
      <c r="J851" s="21"/>
      <c r="K851" s="21"/>
      <c r="L851" s="21"/>
      <c r="M851" s="21"/>
      <c r="N851" s="21"/>
      <c r="O851" s="21"/>
      <c r="P851" s="21"/>
      <c r="Q851" s="21"/>
      <c r="R851" s="21"/>
      <c r="S851" s="21"/>
      <c r="T851" s="21"/>
      <c r="U851" s="21"/>
      <c r="V851" s="21"/>
      <c r="W851" s="24"/>
      <c r="X851" s="24"/>
      <c r="Y851" s="24"/>
      <c r="Z851" s="24"/>
      <c r="AA851" s="24"/>
      <c r="AB851" s="24"/>
      <c r="AC851" s="24"/>
      <c r="AD851" s="24"/>
    </row>
    <row r="852" spans="1:30" ht="13.2">
      <c r="A852" s="55"/>
      <c r="B852" s="20"/>
      <c r="C852" s="21"/>
      <c r="D852" s="21"/>
      <c r="E852" s="21"/>
      <c r="F852" s="21"/>
      <c r="G852" s="21"/>
      <c r="H852" s="21"/>
      <c r="I852" s="21"/>
      <c r="J852" s="21"/>
      <c r="K852" s="21"/>
      <c r="L852" s="21"/>
      <c r="M852" s="21"/>
      <c r="N852" s="21"/>
      <c r="O852" s="21"/>
      <c r="P852" s="21"/>
      <c r="Q852" s="21"/>
      <c r="R852" s="21"/>
      <c r="S852" s="21"/>
      <c r="T852" s="21"/>
      <c r="U852" s="21"/>
      <c r="V852" s="21"/>
      <c r="W852" s="24"/>
      <c r="X852" s="24"/>
      <c r="Y852" s="24"/>
      <c r="Z852" s="24"/>
      <c r="AA852" s="24"/>
      <c r="AB852" s="24"/>
      <c r="AC852" s="24"/>
      <c r="AD852" s="24"/>
    </row>
    <row r="853" spans="1:30" ht="13.2">
      <c r="A853" s="55"/>
      <c r="B853" s="20"/>
      <c r="C853" s="21"/>
      <c r="D853" s="21"/>
      <c r="E853" s="21"/>
      <c r="F853" s="21"/>
      <c r="G853" s="21"/>
      <c r="H853" s="21"/>
      <c r="I853" s="21"/>
      <c r="J853" s="21"/>
      <c r="K853" s="21"/>
      <c r="L853" s="21"/>
      <c r="M853" s="21"/>
      <c r="N853" s="21"/>
      <c r="O853" s="21"/>
      <c r="P853" s="21"/>
      <c r="Q853" s="21"/>
      <c r="R853" s="21"/>
      <c r="S853" s="21"/>
      <c r="T853" s="21"/>
      <c r="U853" s="21"/>
      <c r="V853" s="21"/>
      <c r="W853" s="24"/>
      <c r="X853" s="24"/>
      <c r="Y853" s="24"/>
      <c r="Z853" s="24"/>
      <c r="AA853" s="24"/>
      <c r="AB853" s="24"/>
      <c r="AC853" s="24"/>
      <c r="AD853" s="24"/>
    </row>
    <row r="854" spans="1:30" ht="13.2">
      <c r="A854" s="55"/>
      <c r="B854" s="20"/>
      <c r="C854" s="21"/>
      <c r="D854" s="21"/>
      <c r="E854" s="21"/>
      <c r="F854" s="21"/>
      <c r="G854" s="21"/>
      <c r="H854" s="21"/>
      <c r="I854" s="21"/>
      <c r="J854" s="21"/>
      <c r="K854" s="21"/>
      <c r="L854" s="21"/>
      <c r="M854" s="21"/>
      <c r="N854" s="21"/>
      <c r="O854" s="21"/>
      <c r="P854" s="21"/>
      <c r="Q854" s="21"/>
      <c r="R854" s="21"/>
      <c r="S854" s="21"/>
      <c r="T854" s="21"/>
      <c r="U854" s="21"/>
      <c r="V854" s="21"/>
      <c r="W854" s="24"/>
      <c r="X854" s="24"/>
      <c r="Y854" s="24"/>
      <c r="Z854" s="24"/>
      <c r="AA854" s="24"/>
      <c r="AB854" s="24"/>
      <c r="AC854" s="24"/>
      <c r="AD854" s="24"/>
    </row>
    <row r="855" spans="1:30" ht="13.2">
      <c r="A855" s="55"/>
      <c r="B855" s="20"/>
      <c r="C855" s="21"/>
      <c r="D855" s="21"/>
      <c r="E855" s="21"/>
      <c r="F855" s="21"/>
      <c r="G855" s="21"/>
      <c r="H855" s="21"/>
      <c r="I855" s="21"/>
      <c r="J855" s="21"/>
      <c r="K855" s="21"/>
      <c r="L855" s="21"/>
      <c r="M855" s="21"/>
      <c r="N855" s="21"/>
      <c r="O855" s="21"/>
      <c r="P855" s="21"/>
      <c r="Q855" s="21"/>
      <c r="R855" s="21"/>
      <c r="S855" s="21"/>
      <c r="T855" s="21"/>
      <c r="U855" s="21"/>
      <c r="V855" s="21"/>
      <c r="W855" s="24"/>
      <c r="X855" s="24"/>
      <c r="Y855" s="24"/>
      <c r="Z855" s="24"/>
      <c r="AA855" s="24"/>
      <c r="AB855" s="24"/>
      <c r="AC855" s="24"/>
      <c r="AD855" s="24"/>
    </row>
    <row r="856" spans="1:30" ht="13.2">
      <c r="A856" s="55"/>
      <c r="B856" s="20"/>
      <c r="C856" s="21"/>
      <c r="D856" s="21"/>
      <c r="E856" s="21"/>
      <c r="F856" s="21"/>
      <c r="G856" s="21"/>
      <c r="H856" s="21"/>
      <c r="I856" s="21"/>
      <c r="J856" s="21"/>
      <c r="K856" s="21"/>
      <c r="L856" s="21"/>
      <c r="M856" s="21"/>
      <c r="N856" s="21"/>
      <c r="O856" s="21"/>
      <c r="P856" s="21"/>
      <c r="Q856" s="21"/>
      <c r="R856" s="21"/>
      <c r="S856" s="21"/>
      <c r="T856" s="21"/>
      <c r="U856" s="21"/>
      <c r="V856" s="21"/>
      <c r="W856" s="24"/>
      <c r="X856" s="24"/>
      <c r="Y856" s="24"/>
      <c r="Z856" s="24"/>
      <c r="AA856" s="24"/>
      <c r="AB856" s="24"/>
      <c r="AC856" s="24"/>
      <c r="AD856" s="24"/>
    </row>
    <row r="857" spans="1:30" ht="13.2">
      <c r="A857" s="55"/>
      <c r="B857" s="20"/>
      <c r="C857" s="21"/>
      <c r="D857" s="21"/>
      <c r="E857" s="21"/>
      <c r="F857" s="21"/>
      <c r="G857" s="21"/>
      <c r="H857" s="21"/>
      <c r="I857" s="21"/>
      <c r="J857" s="21"/>
      <c r="K857" s="21"/>
      <c r="L857" s="21"/>
      <c r="M857" s="21"/>
      <c r="N857" s="21"/>
      <c r="O857" s="21"/>
      <c r="P857" s="21"/>
      <c r="Q857" s="21"/>
      <c r="R857" s="21"/>
      <c r="S857" s="21"/>
      <c r="T857" s="21"/>
      <c r="U857" s="21"/>
      <c r="V857" s="21"/>
      <c r="W857" s="24"/>
      <c r="X857" s="24"/>
      <c r="Y857" s="24"/>
      <c r="Z857" s="24"/>
      <c r="AA857" s="24"/>
      <c r="AB857" s="24"/>
      <c r="AC857" s="24"/>
      <c r="AD857" s="24"/>
    </row>
    <row r="858" spans="1:30" ht="13.2">
      <c r="A858" s="55"/>
      <c r="B858" s="20"/>
      <c r="C858" s="21"/>
      <c r="D858" s="21"/>
      <c r="E858" s="21"/>
      <c r="F858" s="21"/>
      <c r="G858" s="21"/>
      <c r="H858" s="21"/>
      <c r="I858" s="21"/>
      <c r="J858" s="21"/>
      <c r="K858" s="21"/>
      <c r="L858" s="21"/>
      <c r="M858" s="21"/>
      <c r="N858" s="21"/>
      <c r="O858" s="21"/>
      <c r="P858" s="21"/>
      <c r="Q858" s="21"/>
      <c r="R858" s="21"/>
      <c r="S858" s="21"/>
      <c r="T858" s="21"/>
      <c r="U858" s="21"/>
      <c r="V858" s="21"/>
      <c r="W858" s="24"/>
      <c r="X858" s="24"/>
      <c r="Y858" s="24"/>
      <c r="Z858" s="24"/>
      <c r="AA858" s="24"/>
      <c r="AB858" s="24"/>
      <c r="AC858" s="24"/>
      <c r="AD858" s="24"/>
    </row>
    <row r="859" spans="1:30" ht="13.2">
      <c r="A859" s="55"/>
      <c r="B859" s="20"/>
      <c r="C859" s="21"/>
      <c r="D859" s="21"/>
      <c r="E859" s="21"/>
      <c r="F859" s="21"/>
      <c r="G859" s="21"/>
      <c r="H859" s="21"/>
      <c r="I859" s="21"/>
      <c r="J859" s="21"/>
      <c r="K859" s="21"/>
      <c r="L859" s="21"/>
      <c r="M859" s="21"/>
      <c r="N859" s="21"/>
      <c r="O859" s="21"/>
      <c r="P859" s="21"/>
      <c r="Q859" s="21"/>
      <c r="R859" s="21"/>
      <c r="S859" s="21"/>
      <c r="T859" s="21"/>
      <c r="U859" s="21"/>
      <c r="V859" s="21"/>
      <c r="W859" s="24"/>
      <c r="X859" s="24"/>
      <c r="Y859" s="24"/>
      <c r="Z859" s="24"/>
      <c r="AA859" s="24"/>
      <c r="AB859" s="24"/>
      <c r="AC859" s="24"/>
      <c r="AD859" s="24"/>
    </row>
    <row r="860" spans="1:30" ht="13.2">
      <c r="A860" s="55"/>
      <c r="B860" s="20"/>
      <c r="C860" s="21"/>
      <c r="D860" s="21"/>
      <c r="E860" s="21"/>
      <c r="F860" s="21"/>
      <c r="G860" s="21"/>
      <c r="H860" s="21"/>
      <c r="I860" s="21"/>
      <c r="J860" s="21"/>
      <c r="K860" s="21"/>
      <c r="L860" s="21"/>
      <c r="M860" s="21"/>
      <c r="N860" s="21"/>
      <c r="O860" s="21"/>
      <c r="P860" s="21"/>
      <c r="Q860" s="21"/>
      <c r="R860" s="21"/>
      <c r="S860" s="21"/>
      <c r="T860" s="21"/>
      <c r="U860" s="21"/>
      <c r="V860" s="21"/>
      <c r="W860" s="24"/>
      <c r="X860" s="24"/>
      <c r="Y860" s="24"/>
      <c r="Z860" s="24"/>
      <c r="AA860" s="24"/>
      <c r="AB860" s="24"/>
      <c r="AC860" s="24"/>
      <c r="AD860" s="24"/>
    </row>
    <row r="861" spans="1:30" ht="13.2">
      <c r="A861" s="55"/>
      <c r="B861" s="20"/>
      <c r="C861" s="21"/>
      <c r="D861" s="21"/>
      <c r="E861" s="21"/>
      <c r="F861" s="21"/>
      <c r="G861" s="21"/>
      <c r="H861" s="21"/>
      <c r="I861" s="21"/>
      <c r="J861" s="21"/>
      <c r="K861" s="21"/>
      <c r="L861" s="21"/>
      <c r="M861" s="21"/>
      <c r="N861" s="21"/>
      <c r="O861" s="21"/>
      <c r="P861" s="21"/>
      <c r="Q861" s="21"/>
      <c r="R861" s="21"/>
      <c r="S861" s="21"/>
      <c r="T861" s="21"/>
      <c r="U861" s="21"/>
      <c r="V861" s="21"/>
      <c r="W861" s="24"/>
      <c r="X861" s="24"/>
      <c r="Y861" s="24"/>
      <c r="Z861" s="24"/>
      <c r="AA861" s="24"/>
      <c r="AB861" s="24"/>
      <c r="AC861" s="24"/>
      <c r="AD861" s="24"/>
    </row>
    <row r="862" spans="1:30" ht="13.2">
      <c r="A862" s="55"/>
      <c r="B862" s="20"/>
      <c r="C862" s="21"/>
      <c r="D862" s="21"/>
      <c r="E862" s="21"/>
      <c r="F862" s="21"/>
      <c r="G862" s="21"/>
      <c r="H862" s="21"/>
      <c r="I862" s="21"/>
      <c r="J862" s="21"/>
      <c r="K862" s="21"/>
      <c r="L862" s="21"/>
      <c r="M862" s="21"/>
      <c r="N862" s="21"/>
      <c r="O862" s="21"/>
      <c r="P862" s="21"/>
      <c r="Q862" s="21"/>
      <c r="R862" s="21"/>
      <c r="S862" s="21"/>
      <c r="T862" s="21"/>
      <c r="U862" s="21"/>
      <c r="V862" s="21"/>
      <c r="W862" s="24"/>
      <c r="X862" s="24"/>
      <c r="Y862" s="24"/>
      <c r="Z862" s="24"/>
      <c r="AA862" s="24"/>
      <c r="AB862" s="24"/>
      <c r="AC862" s="24"/>
      <c r="AD862" s="24"/>
    </row>
    <row r="863" spans="1:30" ht="13.2">
      <c r="A863" s="55"/>
      <c r="B863" s="20"/>
      <c r="C863" s="21"/>
      <c r="D863" s="21"/>
      <c r="E863" s="21"/>
      <c r="F863" s="21"/>
      <c r="G863" s="21"/>
      <c r="H863" s="21"/>
      <c r="I863" s="21"/>
      <c r="J863" s="21"/>
      <c r="K863" s="21"/>
      <c r="L863" s="21"/>
      <c r="M863" s="21"/>
      <c r="N863" s="21"/>
      <c r="O863" s="21"/>
      <c r="P863" s="21"/>
      <c r="Q863" s="21"/>
      <c r="R863" s="21"/>
      <c r="S863" s="21"/>
      <c r="T863" s="21"/>
      <c r="U863" s="21"/>
      <c r="V863" s="21"/>
      <c r="W863" s="24"/>
      <c r="X863" s="24"/>
      <c r="Y863" s="24"/>
      <c r="Z863" s="24"/>
      <c r="AA863" s="24"/>
      <c r="AB863" s="24"/>
      <c r="AC863" s="24"/>
      <c r="AD863" s="24"/>
    </row>
    <row r="864" spans="1:30" ht="13.2">
      <c r="A864" s="55"/>
      <c r="B864" s="20"/>
      <c r="C864" s="21"/>
      <c r="D864" s="21"/>
      <c r="E864" s="21"/>
      <c r="F864" s="21"/>
      <c r="G864" s="21"/>
      <c r="H864" s="21"/>
      <c r="I864" s="21"/>
      <c r="J864" s="21"/>
      <c r="K864" s="21"/>
      <c r="L864" s="21"/>
      <c r="M864" s="21"/>
      <c r="N864" s="21"/>
      <c r="O864" s="21"/>
      <c r="P864" s="21"/>
      <c r="Q864" s="21"/>
      <c r="R864" s="21"/>
      <c r="S864" s="21"/>
      <c r="T864" s="21"/>
      <c r="U864" s="21"/>
      <c r="V864" s="21"/>
      <c r="W864" s="24"/>
      <c r="X864" s="24"/>
      <c r="Y864" s="24"/>
      <c r="Z864" s="24"/>
      <c r="AA864" s="24"/>
      <c r="AB864" s="24"/>
      <c r="AC864" s="24"/>
      <c r="AD864" s="24"/>
    </row>
    <row r="865" spans="1:30" ht="13.2">
      <c r="A865" s="55"/>
      <c r="B865" s="20"/>
      <c r="C865" s="21"/>
      <c r="D865" s="21"/>
      <c r="E865" s="21"/>
      <c r="F865" s="21"/>
      <c r="G865" s="21"/>
      <c r="H865" s="21"/>
      <c r="I865" s="21"/>
      <c r="J865" s="21"/>
      <c r="K865" s="21"/>
      <c r="L865" s="21"/>
      <c r="M865" s="21"/>
      <c r="N865" s="21"/>
      <c r="O865" s="21"/>
      <c r="P865" s="21"/>
      <c r="Q865" s="21"/>
      <c r="R865" s="21"/>
      <c r="S865" s="21"/>
      <c r="T865" s="21"/>
      <c r="U865" s="21"/>
      <c r="V865" s="21"/>
      <c r="W865" s="24"/>
      <c r="X865" s="24"/>
      <c r="Y865" s="24"/>
      <c r="Z865" s="24"/>
      <c r="AA865" s="24"/>
      <c r="AB865" s="24"/>
      <c r="AC865" s="24"/>
      <c r="AD865" s="24"/>
    </row>
    <row r="866" spans="1:30" ht="13.2">
      <c r="A866" s="55"/>
      <c r="B866" s="20"/>
      <c r="C866" s="21"/>
      <c r="D866" s="21"/>
      <c r="E866" s="21"/>
      <c r="F866" s="21"/>
      <c r="G866" s="21"/>
      <c r="H866" s="21"/>
      <c r="I866" s="21"/>
      <c r="J866" s="21"/>
      <c r="K866" s="21"/>
      <c r="L866" s="21"/>
      <c r="M866" s="21"/>
      <c r="N866" s="21"/>
      <c r="O866" s="21"/>
      <c r="P866" s="21"/>
      <c r="Q866" s="21"/>
      <c r="R866" s="21"/>
      <c r="S866" s="21"/>
      <c r="T866" s="21"/>
      <c r="U866" s="21"/>
      <c r="V866" s="21"/>
      <c r="W866" s="24"/>
      <c r="X866" s="24"/>
      <c r="Y866" s="24"/>
      <c r="Z866" s="24"/>
      <c r="AA866" s="24"/>
      <c r="AB866" s="24"/>
      <c r="AC866" s="24"/>
      <c r="AD866" s="24"/>
    </row>
    <row r="867" spans="1:30" ht="13.2">
      <c r="A867" s="55"/>
      <c r="B867" s="20"/>
      <c r="C867" s="21"/>
      <c r="D867" s="21"/>
      <c r="E867" s="21"/>
      <c r="F867" s="21"/>
      <c r="G867" s="21"/>
      <c r="H867" s="21"/>
      <c r="I867" s="21"/>
      <c r="J867" s="21"/>
      <c r="K867" s="21"/>
      <c r="L867" s="21"/>
      <c r="M867" s="21"/>
      <c r="N867" s="21"/>
      <c r="O867" s="21"/>
      <c r="P867" s="21"/>
      <c r="Q867" s="21"/>
      <c r="R867" s="21"/>
      <c r="S867" s="21"/>
      <c r="T867" s="21"/>
      <c r="U867" s="21"/>
      <c r="V867" s="21"/>
      <c r="W867" s="24"/>
      <c r="X867" s="24"/>
      <c r="Y867" s="24"/>
      <c r="Z867" s="24"/>
      <c r="AA867" s="24"/>
      <c r="AB867" s="24"/>
      <c r="AC867" s="24"/>
      <c r="AD867" s="24"/>
    </row>
    <row r="868" spans="1:30" ht="13.2">
      <c r="A868" s="55"/>
      <c r="B868" s="20"/>
      <c r="C868" s="21"/>
      <c r="D868" s="21"/>
      <c r="E868" s="21"/>
      <c r="F868" s="21"/>
      <c r="G868" s="21"/>
      <c r="H868" s="21"/>
      <c r="I868" s="21"/>
      <c r="J868" s="21"/>
      <c r="K868" s="21"/>
      <c r="L868" s="21"/>
      <c r="M868" s="21"/>
      <c r="N868" s="21"/>
      <c r="O868" s="21"/>
      <c r="P868" s="21"/>
      <c r="Q868" s="21"/>
      <c r="R868" s="21"/>
      <c r="S868" s="21"/>
      <c r="T868" s="21"/>
      <c r="U868" s="21"/>
      <c r="V868" s="21"/>
      <c r="W868" s="24"/>
      <c r="X868" s="24"/>
      <c r="Y868" s="24"/>
      <c r="Z868" s="24"/>
      <c r="AA868" s="24"/>
      <c r="AB868" s="24"/>
      <c r="AC868" s="24"/>
      <c r="AD868" s="24"/>
    </row>
    <row r="869" spans="1:30" ht="13.2">
      <c r="A869" s="55"/>
      <c r="B869" s="20"/>
      <c r="C869" s="21"/>
      <c r="D869" s="21"/>
      <c r="E869" s="21"/>
      <c r="F869" s="21"/>
      <c r="G869" s="21"/>
      <c r="H869" s="21"/>
      <c r="I869" s="21"/>
      <c r="J869" s="21"/>
      <c r="K869" s="21"/>
      <c r="L869" s="21"/>
      <c r="M869" s="21"/>
      <c r="N869" s="21"/>
      <c r="O869" s="21"/>
      <c r="P869" s="21"/>
      <c r="Q869" s="21"/>
      <c r="R869" s="21"/>
      <c r="S869" s="21"/>
      <c r="T869" s="21"/>
      <c r="U869" s="21"/>
      <c r="V869" s="21"/>
      <c r="W869" s="24"/>
      <c r="X869" s="24"/>
      <c r="Y869" s="24"/>
      <c r="Z869" s="24"/>
      <c r="AA869" s="24"/>
      <c r="AB869" s="24"/>
      <c r="AC869" s="24"/>
      <c r="AD869" s="24"/>
    </row>
    <row r="870" spans="1:30" ht="13.2">
      <c r="A870" s="55"/>
      <c r="B870" s="20"/>
      <c r="C870" s="21"/>
      <c r="D870" s="21"/>
      <c r="E870" s="21"/>
      <c r="F870" s="21"/>
      <c r="G870" s="21"/>
      <c r="H870" s="21"/>
      <c r="I870" s="21"/>
      <c r="J870" s="21"/>
      <c r="K870" s="21"/>
      <c r="L870" s="21"/>
      <c r="M870" s="21"/>
      <c r="N870" s="21"/>
      <c r="O870" s="21"/>
      <c r="P870" s="21"/>
      <c r="Q870" s="21"/>
      <c r="R870" s="21"/>
      <c r="S870" s="21"/>
      <c r="T870" s="21"/>
      <c r="U870" s="21"/>
      <c r="V870" s="21"/>
      <c r="W870" s="24"/>
      <c r="X870" s="24"/>
      <c r="Y870" s="24"/>
      <c r="Z870" s="24"/>
      <c r="AA870" s="24"/>
      <c r="AB870" s="24"/>
      <c r="AC870" s="24"/>
      <c r="AD870" s="24"/>
    </row>
    <row r="871" spans="1:30" ht="13.2">
      <c r="A871" s="55"/>
      <c r="B871" s="20"/>
      <c r="C871" s="21"/>
      <c r="D871" s="21"/>
      <c r="E871" s="21"/>
      <c r="F871" s="21"/>
      <c r="G871" s="21"/>
      <c r="H871" s="21"/>
      <c r="I871" s="21"/>
      <c r="J871" s="21"/>
      <c r="K871" s="21"/>
      <c r="L871" s="21"/>
      <c r="M871" s="21"/>
      <c r="N871" s="21"/>
      <c r="O871" s="21"/>
      <c r="P871" s="21"/>
      <c r="Q871" s="21"/>
      <c r="R871" s="21"/>
      <c r="S871" s="21"/>
      <c r="T871" s="21"/>
      <c r="U871" s="21"/>
      <c r="V871" s="21"/>
      <c r="W871" s="24"/>
      <c r="X871" s="24"/>
      <c r="Y871" s="24"/>
      <c r="Z871" s="24"/>
      <c r="AA871" s="24"/>
      <c r="AB871" s="24"/>
      <c r="AC871" s="24"/>
      <c r="AD871" s="24"/>
    </row>
    <row r="872" spans="1:30" ht="13.2">
      <c r="A872" s="55"/>
      <c r="B872" s="20"/>
      <c r="C872" s="21"/>
      <c r="D872" s="21"/>
      <c r="E872" s="21"/>
      <c r="F872" s="21"/>
      <c r="G872" s="21"/>
      <c r="H872" s="21"/>
      <c r="I872" s="21"/>
      <c r="J872" s="21"/>
      <c r="K872" s="21"/>
      <c r="L872" s="21"/>
      <c r="M872" s="21"/>
      <c r="N872" s="21"/>
      <c r="O872" s="21"/>
      <c r="P872" s="21"/>
      <c r="Q872" s="21"/>
      <c r="R872" s="21"/>
      <c r="S872" s="21"/>
      <c r="T872" s="21"/>
      <c r="U872" s="21"/>
      <c r="V872" s="21"/>
      <c r="W872" s="24"/>
      <c r="X872" s="24"/>
      <c r="Y872" s="24"/>
      <c r="Z872" s="24"/>
      <c r="AA872" s="24"/>
      <c r="AB872" s="24"/>
      <c r="AC872" s="24"/>
      <c r="AD872" s="24"/>
    </row>
    <row r="873" spans="1:30" ht="13.2">
      <c r="A873" s="55"/>
      <c r="B873" s="20"/>
      <c r="C873" s="21"/>
      <c r="D873" s="21"/>
      <c r="E873" s="21"/>
      <c r="F873" s="21"/>
      <c r="G873" s="21"/>
      <c r="H873" s="21"/>
      <c r="I873" s="21"/>
      <c r="J873" s="21"/>
      <c r="K873" s="21"/>
      <c r="L873" s="21"/>
      <c r="M873" s="21"/>
      <c r="N873" s="21"/>
      <c r="O873" s="21"/>
      <c r="P873" s="21"/>
      <c r="Q873" s="21"/>
      <c r="R873" s="21"/>
      <c r="S873" s="21"/>
      <c r="T873" s="21"/>
      <c r="U873" s="21"/>
      <c r="V873" s="21"/>
      <c r="W873" s="24"/>
      <c r="X873" s="24"/>
      <c r="Y873" s="24"/>
      <c r="Z873" s="24"/>
      <c r="AA873" s="24"/>
      <c r="AB873" s="24"/>
      <c r="AC873" s="24"/>
      <c r="AD873" s="24"/>
    </row>
    <row r="874" spans="1:30" ht="13.2">
      <c r="A874" s="55"/>
      <c r="B874" s="20"/>
      <c r="C874" s="21"/>
      <c r="D874" s="21"/>
      <c r="E874" s="21"/>
      <c r="F874" s="21"/>
      <c r="G874" s="21"/>
      <c r="H874" s="21"/>
      <c r="I874" s="21"/>
      <c r="J874" s="21"/>
      <c r="K874" s="21"/>
      <c r="L874" s="21"/>
      <c r="M874" s="21"/>
      <c r="N874" s="21"/>
      <c r="O874" s="21"/>
      <c r="P874" s="21"/>
      <c r="Q874" s="21"/>
      <c r="R874" s="21"/>
      <c r="S874" s="21"/>
      <c r="T874" s="21"/>
      <c r="U874" s="21"/>
      <c r="V874" s="21"/>
      <c r="W874" s="24"/>
      <c r="X874" s="24"/>
      <c r="Y874" s="24"/>
      <c r="Z874" s="24"/>
      <c r="AA874" s="24"/>
      <c r="AB874" s="24"/>
      <c r="AC874" s="24"/>
      <c r="AD874" s="24"/>
    </row>
    <row r="875" spans="1:30" ht="13.2">
      <c r="A875" s="55"/>
      <c r="B875" s="20"/>
      <c r="C875" s="21"/>
      <c r="D875" s="21"/>
      <c r="E875" s="21"/>
      <c r="F875" s="21"/>
      <c r="G875" s="21"/>
      <c r="H875" s="21"/>
      <c r="I875" s="21"/>
      <c r="J875" s="21"/>
      <c r="K875" s="21"/>
      <c r="L875" s="21"/>
      <c r="M875" s="21"/>
      <c r="N875" s="21"/>
      <c r="O875" s="21"/>
      <c r="P875" s="21"/>
      <c r="Q875" s="21"/>
      <c r="R875" s="21"/>
      <c r="S875" s="21"/>
      <c r="T875" s="21"/>
      <c r="U875" s="21"/>
      <c r="V875" s="21"/>
      <c r="W875" s="24"/>
      <c r="X875" s="24"/>
      <c r="Y875" s="24"/>
      <c r="Z875" s="24"/>
      <c r="AA875" s="24"/>
      <c r="AB875" s="24"/>
      <c r="AC875" s="24"/>
      <c r="AD875" s="24"/>
    </row>
    <row r="876" spans="1:30" ht="13.2">
      <c r="A876" s="55"/>
      <c r="B876" s="20"/>
      <c r="C876" s="21"/>
      <c r="D876" s="21"/>
      <c r="E876" s="21"/>
      <c r="F876" s="21"/>
      <c r="G876" s="21"/>
      <c r="H876" s="21"/>
      <c r="I876" s="21"/>
      <c r="J876" s="21"/>
      <c r="K876" s="21"/>
      <c r="L876" s="21"/>
      <c r="M876" s="21"/>
      <c r="N876" s="21"/>
      <c r="O876" s="21"/>
      <c r="P876" s="21"/>
      <c r="Q876" s="21"/>
      <c r="R876" s="21"/>
      <c r="S876" s="21"/>
      <c r="T876" s="21"/>
      <c r="U876" s="21"/>
      <c r="V876" s="21"/>
      <c r="W876" s="24"/>
      <c r="X876" s="24"/>
      <c r="Y876" s="24"/>
      <c r="Z876" s="24"/>
      <c r="AA876" s="24"/>
      <c r="AB876" s="24"/>
      <c r="AC876" s="24"/>
      <c r="AD876" s="24"/>
    </row>
    <row r="877" spans="1:30" ht="13.2">
      <c r="A877" s="55"/>
      <c r="B877" s="20"/>
      <c r="C877" s="21"/>
      <c r="D877" s="21"/>
      <c r="E877" s="21"/>
      <c r="F877" s="21"/>
      <c r="G877" s="21"/>
      <c r="H877" s="21"/>
      <c r="I877" s="21"/>
      <c r="J877" s="21"/>
      <c r="K877" s="21"/>
      <c r="L877" s="21"/>
      <c r="M877" s="21"/>
      <c r="N877" s="21"/>
      <c r="O877" s="21"/>
      <c r="P877" s="21"/>
      <c r="Q877" s="21"/>
      <c r="R877" s="21"/>
      <c r="S877" s="21"/>
      <c r="T877" s="21"/>
      <c r="U877" s="21"/>
      <c r="V877" s="21"/>
      <c r="W877" s="24"/>
      <c r="X877" s="24"/>
      <c r="Y877" s="24"/>
      <c r="Z877" s="24"/>
      <c r="AA877" s="24"/>
      <c r="AB877" s="24"/>
      <c r="AC877" s="24"/>
      <c r="AD877" s="24"/>
    </row>
    <row r="878" spans="1:30" ht="13.2">
      <c r="A878" s="55"/>
      <c r="B878" s="20"/>
      <c r="C878" s="21"/>
      <c r="D878" s="21"/>
      <c r="E878" s="21"/>
      <c r="F878" s="21"/>
      <c r="G878" s="21"/>
      <c r="H878" s="21"/>
      <c r="I878" s="21"/>
      <c r="J878" s="21"/>
      <c r="K878" s="21"/>
      <c r="L878" s="21"/>
      <c r="M878" s="21"/>
      <c r="N878" s="21"/>
      <c r="O878" s="21"/>
      <c r="P878" s="21"/>
      <c r="Q878" s="21"/>
      <c r="R878" s="21"/>
      <c r="S878" s="21"/>
      <c r="T878" s="21"/>
      <c r="U878" s="21"/>
      <c r="V878" s="21"/>
      <c r="W878" s="24"/>
      <c r="X878" s="24"/>
      <c r="Y878" s="24"/>
      <c r="Z878" s="24"/>
      <c r="AA878" s="24"/>
      <c r="AB878" s="24"/>
      <c r="AC878" s="24"/>
      <c r="AD878" s="24"/>
    </row>
    <row r="879" spans="1:30" ht="13.2">
      <c r="A879" s="55"/>
      <c r="B879" s="20"/>
      <c r="C879" s="21"/>
      <c r="D879" s="21"/>
      <c r="E879" s="21"/>
      <c r="F879" s="21"/>
      <c r="G879" s="21"/>
      <c r="H879" s="21"/>
      <c r="I879" s="21"/>
      <c r="J879" s="21"/>
      <c r="K879" s="21"/>
      <c r="L879" s="21"/>
      <c r="M879" s="21"/>
      <c r="N879" s="21"/>
      <c r="O879" s="21"/>
      <c r="P879" s="21"/>
      <c r="Q879" s="21"/>
      <c r="R879" s="21"/>
      <c r="S879" s="21"/>
      <c r="T879" s="21"/>
      <c r="U879" s="21"/>
      <c r="V879" s="21"/>
      <c r="W879" s="24"/>
      <c r="X879" s="24"/>
      <c r="Y879" s="24"/>
      <c r="Z879" s="24"/>
      <c r="AA879" s="24"/>
      <c r="AB879" s="24"/>
      <c r="AC879" s="24"/>
      <c r="AD879" s="24"/>
    </row>
    <row r="880" spans="1:30" ht="13.2">
      <c r="A880" s="55"/>
      <c r="B880" s="20"/>
      <c r="C880" s="21"/>
      <c r="D880" s="21"/>
      <c r="E880" s="21"/>
      <c r="F880" s="21"/>
      <c r="G880" s="21"/>
      <c r="H880" s="21"/>
      <c r="I880" s="21"/>
      <c r="J880" s="21"/>
      <c r="K880" s="21"/>
      <c r="L880" s="21"/>
      <c r="M880" s="21"/>
      <c r="N880" s="21"/>
      <c r="O880" s="21"/>
      <c r="P880" s="21"/>
      <c r="Q880" s="21"/>
      <c r="R880" s="21"/>
      <c r="S880" s="21"/>
      <c r="T880" s="21"/>
      <c r="U880" s="21"/>
      <c r="V880" s="21"/>
      <c r="W880" s="24"/>
      <c r="X880" s="24"/>
      <c r="Y880" s="24"/>
      <c r="Z880" s="24"/>
      <c r="AA880" s="24"/>
      <c r="AB880" s="24"/>
      <c r="AC880" s="24"/>
      <c r="AD880" s="24"/>
    </row>
    <row r="881" spans="1:30" ht="13.2">
      <c r="A881" s="55"/>
      <c r="B881" s="20"/>
      <c r="C881" s="21"/>
      <c r="D881" s="21"/>
      <c r="E881" s="21"/>
      <c r="F881" s="21"/>
      <c r="G881" s="21"/>
      <c r="H881" s="21"/>
      <c r="I881" s="21"/>
      <c r="J881" s="21"/>
      <c r="K881" s="21"/>
      <c r="L881" s="21"/>
      <c r="M881" s="21"/>
      <c r="N881" s="21"/>
      <c r="O881" s="21"/>
      <c r="P881" s="21"/>
      <c r="Q881" s="21"/>
      <c r="R881" s="21"/>
      <c r="S881" s="21"/>
      <c r="T881" s="21"/>
      <c r="U881" s="21"/>
      <c r="V881" s="21"/>
      <c r="W881" s="24"/>
      <c r="X881" s="24"/>
      <c r="Y881" s="24"/>
      <c r="Z881" s="24"/>
      <c r="AA881" s="24"/>
      <c r="AB881" s="24"/>
      <c r="AC881" s="24"/>
      <c r="AD881" s="24"/>
    </row>
    <row r="882" spans="1:30" ht="13.2">
      <c r="A882" s="55"/>
      <c r="B882" s="20"/>
      <c r="C882" s="21"/>
      <c r="D882" s="21"/>
      <c r="E882" s="21"/>
      <c r="F882" s="21"/>
      <c r="G882" s="21"/>
      <c r="H882" s="21"/>
      <c r="I882" s="21"/>
      <c r="J882" s="21"/>
      <c r="K882" s="21"/>
      <c r="L882" s="21"/>
      <c r="M882" s="21"/>
      <c r="N882" s="21"/>
      <c r="O882" s="21"/>
      <c r="P882" s="21"/>
      <c r="Q882" s="21"/>
      <c r="R882" s="21"/>
      <c r="S882" s="21"/>
      <c r="T882" s="21"/>
      <c r="U882" s="21"/>
      <c r="V882" s="21"/>
      <c r="W882" s="24"/>
      <c r="X882" s="24"/>
      <c r="Y882" s="24"/>
      <c r="Z882" s="24"/>
      <c r="AA882" s="24"/>
      <c r="AB882" s="24"/>
      <c r="AC882" s="24"/>
      <c r="AD882" s="24"/>
    </row>
    <row r="883" spans="1:30" ht="13.2">
      <c r="A883" s="55"/>
      <c r="B883" s="20"/>
      <c r="C883" s="21"/>
      <c r="D883" s="21"/>
      <c r="E883" s="21"/>
      <c r="F883" s="21"/>
      <c r="G883" s="21"/>
      <c r="H883" s="21"/>
      <c r="I883" s="21"/>
      <c r="J883" s="21"/>
      <c r="K883" s="21"/>
      <c r="L883" s="21"/>
      <c r="M883" s="21"/>
      <c r="N883" s="21"/>
      <c r="O883" s="21"/>
      <c r="P883" s="21"/>
      <c r="Q883" s="21"/>
      <c r="R883" s="21"/>
      <c r="S883" s="21"/>
      <c r="T883" s="21"/>
      <c r="U883" s="21"/>
      <c r="V883" s="21"/>
      <c r="W883" s="24"/>
      <c r="X883" s="24"/>
      <c r="Y883" s="24"/>
      <c r="Z883" s="24"/>
      <c r="AA883" s="24"/>
      <c r="AB883" s="24"/>
      <c r="AC883" s="24"/>
      <c r="AD883" s="24"/>
    </row>
    <row r="884" spans="1:30" ht="13.2">
      <c r="A884" s="55"/>
      <c r="B884" s="20"/>
      <c r="C884" s="21"/>
      <c r="D884" s="21"/>
      <c r="E884" s="21"/>
      <c r="F884" s="21"/>
      <c r="G884" s="21"/>
      <c r="H884" s="21"/>
      <c r="I884" s="21"/>
      <c r="J884" s="21"/>
      <c r="K884" s="21"/>
      <c r="L884" s="21"/>
      <c r="M884" s="21"/>
      <c r="N884" s="21"/>
      <c r="O884" s="21"/>
      <c r="P884" s="21"/>
      <c r="Q884" s="21"/>
      <c r="R884" s="21"/>
      <c r="S884" s="21"/>
      <c r="T884" s="21"/>
      <c r="U884" s="21"/>
      <c r="V884" s="21"/>
      <c r="W884" s="24"/>
      <c r="X884" s="24"/>
      <c r="Y884" s="24"/>
      <c r="Z884" s="24"/>
      <c r="AA884" s="24"/>
      <c r="AB884" s="24"/>
      <c r="AC884" s="24"/>
      <c r="AD884" s="24"/>
    </row>
    <row r="885" spans="1:30" ht="13.2">
      <c r="A885" s="55"/>
      <c r="B885" s="20"/>
      <c r="C885" s="21"/>
      <c r="D885" s="21"/>
      <c r="E885" s="21"/>
      <c r="F885" s="21"/>
      <c r="G885" s="21"/>
      <c r="H885" s="21"/>
      <c r="I885" s="21"/>
      <c r="J885" s="21"/>
      <c r="K885" s="21"/>
      <c r="L885" s="21"/>
      <c r="M885" s="21"/>
      <c r="N885" s="21"/>
      <c r="O885" s="21"/>
      <c r="P885" s="21"/>
      <c r="Q885" s="21"/>
      <c r="R885" s="21"/>
      <c r="S885" s="21"/>
      <c r="T885" s="21"/>
      <c r="U885" s="21"/>
      <c r="V885" s="21"/>
      <c r="W885" s="24"/>
      <c r="X885" s="24"/>
      <c r="Y885" s="24"/>
      <c r="Z885" s="24"/>
      <c r="AA885" s="24"/>
      <c r="AB885" s="24"/>
      <c r="AC885" s="24"/>
      <c r="AD885" s="24"/>
    </row>
    <row r="886" spans="1:30" ht="13.2">
      <c r="A886" s="55"/>
      <c r="B886" s="20"/>
      <c r="C886" s="21"/>
      <c r="D886" s="21"/>
      <c r="E886" s="21"/>
      <c r="F886" s="21"/>
      <c r="G886" s="21"/>
      <c r="H886" s="21"/>
      <c r="I886" s="21"/>
      <c r="J886" s="21"/>
      <c r="K886" s="21"/>
      <c r="L886" s="21"/>
      <c r="M886" s="21"/>
      <c r="N886" s="21"/>
      <c r="O886" s="21"/>
      <c r="P886" s="21"/>
      <c r="Q886" s="21"/>
      <c r="R886" s="21"/>
      <c r="S886" s="21"/>
      <c r="T886" s="21"/>
      <c r="U886" s="21"/>
      <c r="V886" s="21"/>
      <c r="W886" s="24"/>
      <c r="X886" s="24"/>
      <c r="Y886" s="24"/>
      <c r="Z886" s="24"/>
      <c r="AA886" s="24"/>
      <c r="AB886" s="24"/>
      <c r="AC886" s="24"/>
      <c r="AD886" s="24"/>
    </row>
    <row r="887" spans="1:30" ht="13.2">
      <c r="A887" s="55"/>
      <c r="B887" s="20"/>
      <c r="C887" s="21"/>
      <c r="D887" s="21"/>
      <c r="E887" s="21"/>
      <c r="F887" s="21"/>
      <c r="G887" s="21"/>
      <c r="H887" s="21"/>
      <c r="I887" s="21"/>
      <c r="J887" s="21"/>
      <c r="K887" s="21"/>
      <c r="L887" s="21"/>
      <c r="M887" s="21"/>
      <c r="N887" s="21"/>
      <c r="O887" s="21"/>
      <c r="P887" s="21"/>
      <c r="Q887" s="21"/>
      <c r="R887" s="21"/>
      <c r="S887" s="21"/>
      <c r="T887" s="21"/>
      <c r="U887" s="21"/>
      <c r="V887" s="21"/>
      <c r="W887" s="24"/>
      <c r="X887" s="24"/>
      <c r="Y887" s="24"/>
      <c r="Z887" s="24"/>
      <c r="AA887" s="24"/>
      <c r="AB887" s="24"/>
      <c r="AC887" s="24"/>
      <c r="AD887" s="24"/>
    </row>
    <row r="888" spans="1:30" ht="13.2">
      <c r="A888" s="55"/>
      <c r="B888" s="20"/>
      <c r="C888" s="21"/>
      <c r="D888" s="21"/>
      <c r="E888" s="21"/>
      <c r="F888" s="21"/>
      <c r="G888" s="21"/>
      <c r="H888" s="21"/>
      <c r="I888" s="21"/>
      <c r="J888" s="21"/>
      <c r="K888" s="21"/>
      <c r="L888" s="21"/>
      <c r="M888" s="21"/>
      <c r="N888" s="21"/>
      <c r="O888" s="21"/>
      <c r="P888" s="21"/>
      <c r="Q888" s="21"/>
      <c r="R888" s="21"/>
      <c r="S888" s="21"/>
      <c r="T888" s="21"/>
      <c r="U888" s="21"/>
      <c r="V888" s="21"/>
      <c r="W888" s="24"/>
      <c r="X888" s="24"/>
      <c r="Y888" s="24"/>
      <c r="Z888" s="24"/>
      <c r="AA888" s="24"/>
      <c r="AB888" s="24"/>
      <c r="AC888" s="24"/>
      <c r="AD888" s="24"/>
    </row>
    <row r="889" spans="1:30" ht="13.2">
      <c r="A889" s="55"/>
      <c r="B889" s="20"/>
      <c r="C889" s="21"/>
      <c r="D889" s="21"/>
      <c r="E889" s="21"/>
      <c r="F889" s="21"/>
      <c r="G889" s="21"/>
      <c r="H889" s="21"/>
      <c r="I889" s="21"/>
      <c r="J889" s="21"/>
      <c r="K889" s="21"/>
      <c r="L889" s="21"/>
      <c r="M889" s="21"/>
      <c r="N889" s="21"/>
      <c r="O889" s="21"/>
      <c r="P889" s="21"/>
      <c r="Q889" s="21"/>
      <c r="R889" s="21"/>
      <c r="S889" s="21"/>
      <c r="T889" s="21"/>
      <c r="U889" s="21"/>
      <c r="V889" s="21"/>
      <c r="W889" s="24"/>
      <c r="X889" s="24"/>
      <c r="Y889" s="24"/>
      <c r="Z889" s="24"/>
      <c r="AA889" s="24"/>
      <c r="AB889" s="24"/>
      <c r="AC889" s="24"/>
      <c r="AD889" s="24"/>
    </row>
    <row r="890" spans="1:30" ht="13.2">
      <c r="A890" s="55"/>
      <c r="B890" s="20"/>
      <c r="C890" s="21"/>
      <c r="D890" s="21"/>
      <c r="E890" s="21"/>
      <c r="F890" s="21"/>
      <c r="G890" s="21"/>
      <c r="H890" s="21"/>
      <c r="I890" s="21"/>
      <c r="J890" s="21"/>
      <c r="K890" s="21"/>
      <c r="L890" s="21"/>
      <c r="M890" s="21"/>
      <c r="N890" s="21"/>
      <c r="O890" s="21"/>
      <c r="P890" s="21"/>
      <c r="Q890" s="21"/>
      <c r="R890" s="21"/>
      <c r="S890" s="21"/>
      <c r="T890" s="21"/>
      <c r="U890" s="21"/>
      <c r="V890" s="21"/>
      <c r="W890" s="24"/>
      <c r="X890" s="24"/>
      <c r="Y890" s="24"/>
      <c r="Z890" s="24"/>
      <c r="AA890" s="24"/>
      <c r="AB890" s="24"/>
      <c r="AC890" s="24"/>
      <c r="AD890" s="24"/>
    </row>
    <row r="891" spans="1:30" ht="13.2">
      <c r="A891" s="55"/>
      <c r="B891" s="20"/>
      <c r="C891" s="21"/>
      <c r="D891" s="21"/>
      <c r="E891" s="21"/>
      <c r="F891" s="21"/>
      <c r="G891" s="21"/>
      <c r="H891" s="21"/>
      <c r="I891" s="21"/>
      <c r="J891" s="21"/>
      <c r="K891" s="21"/>
      <c r="L891" s="21"/>
      <c r="M891" s="21"/>
      <c r="N891" s="21"/>
      <c r="O891" s="21"/>
      <c r="P891" s="21"/>
      <c r="Q891" s="21"/>
      <c r="R891" s="21"/>
      <c r="S891" s="21"/>
      <c r="T891" s="21"/>
      <c r="U891" s="21"/>
      <c r="V891" s="21"/>
      <c r="W891" s="24"/>
      <c r="X891" s="24"/>
      <c r="Y891" s="24"/>
      <c r="Z891" s="24"/>
      <c r="AA891" s="24"/>
      <c r="AB891" s="24"/>
      <c r="AC891" s="24"/>
      <c r="AD891" s="24"/>
    </row>
    <row r="892" spans="1:30" ht="13.2">
      <c r="A892" s="55"/>
      <c r="B892" s="20"/>
      <c r="C892" s="21"/>
      <c r="D892" s="21"/>
      <c r="E892" s="21"/>
      <c r="F892" s="21"/>
      <c r="G892" s="21"/>
      <c r="H892" s="21"/>
      <c r="I892" s="21"/>
      <c r="J892" s="21"/>
      <c r="K892" s="21"/>
      <c r="L892" s="21"/>
      <c r="M892" s="21"/>
      <c r="N892" s="21"/>
      <c r="O892" s="21"/>
      <c r="P892" s="21"/>
      <c r="Q892" s="21"/>
      <c r="R892" s="21"/>
      <c r="S892" s="21"/>
      <c r="T892" s="21"/>
      <c r="U892" s="21"/>
      <c r="V892" s="21"/>
      <c r="W892" s="24"/>
      <c r="X892" s="24"/>
      <c r="Y892" s="24"/>
      <c r="Z892" s="24"/>
      <c r="AA892" s="24"/>
      <c r="AB892" s="24"/>
      <c r="AC892" s="24"/>
      <c r="AD892" s="24"/>
    </row>
    <row r="893" spans="1:30" ht="13.2">
      <c r="A893" s="55"/>
      <c r="B893" s="20"/>
      <c r="C893" s="21"/>
      <c r="D893" s="21"/>
      <c r="E893" s="21"/>
      <c r="F893" s="21"/>
      <c r="G893" s="21"/>
      <c r="H893" s="21"/>
      <c r="I893" s="21"/>
      <c r="J893" s="21"/>
      <c r="K893" s="21"/>
      <c r="L893" s="21"/>
      <c r="M893" s="21"/>
      <c r="N893" s="21"/>
      <c r="O893" s="21"/>
      <c r="P893" s="21"/>
      <c r="Q893" s="21"/>
      <c r="R893" s="21"/>
      <c r="S893" s="21"/>
      <c r="T893" s="21"/>
      <c r="U893" s="21"/>
      <c r="V893" s="21"/>
      <c r="W893" s="24"/>
      <c r="X893" s="24"/>
      <c r="Y893" s="24"/>
      <c r="Z893" s="24"/>
      <c r="AA893" s="24"/>
      <c r="AB893" s="24"/>
      <c r="AC893" s="24"/>
      <c r="AD893" s="24"/>
    </row>
    <row r="894" spans="1:30" ht="13.2">
      <c r="A894" s="55"/>
      <c r="B894" s="20"/>
      <c r="C894" s="21"/>
      <c r="D894" s="21"/>
      <c r="E894" s="21"/>
      <c r="F894" s="21"/>
      <c r="G894" s="21"/>
      <c r="H894" s="21"/>
      <c r="I894" s="21"/>
      <c r="J894" s="21"/>
      <c r="K894" s="21"/>
      <c r="L894" s="21"/>
      <c r="M894" s="21"/>
      <c r="N894" s="21"/>
      <c r="O894" s="21"/>
      <c r="P894" s="21"/>
      <c r="Q894" s="21"/>
      <c r="R894" s="21"/>
      <c r="S894" s="21"/>
      <c r="T894" s="21"/>
      <c r="U894" s="21"/>
      <c r="V894" s="21"/>
      <c r="W894" s="24"/>
      <c r="X894" s="24"/>
      <c r="Y894" s="24"/>
      <c r="Z894" s="24"/>
      <c r="AA894" s="24"/>
      <c r="AB894" s="24"/>
      <c r="AC894" s="24"/>
      <c r="AD894" s="24"/>
    </row>
    <row r="895" spans="1:30" ht="13.2">
      <c r="A895" s="55"/>
      <c r="B895" s="20"/>
      <c r="C895" s="21"/>
      <c r="D895" s="21"/>
      <c r="E895" s="21"/>
      <c r="F895" s="21"/>
      <c r="G895" s="21"/>
      <c r="H895" s="21"/>
      <c r="I895" s="21"/>
      <c r="J895" s="21"/>
      <c r="K895" s="21"/>
      <c r="L895" s="21"/>
      <c r="M895" s="21"/>
      <c r="N895" s="21"/>
      <c r="O895" s="21"/>
      <c r="P895" s="21"/>
      <c r="Q895" s="21"/>
      <c r="R895" s="21"/>
      <c r="S895" s="21"/>
      <c r="T895" s="21"/>
      <c r="U895" s="21"/>
      <c r="V895" s="21"/>
      <c r="W895" s="24"/>
      <c r="X895" s="24"/>
      <c r="Y895" s="24"/>
      <c r="Z895" s="24"/>
      <c r="AA895" s="24"/>
      <c r="AB895" s="24"/>
      <c r="AC895" s="24"/>
      <c r="AD895" s="24"/>
    </row>
    <row r="896" spans="1:30" ht="13.2">
      <c r="A896" s="55"/>
      <c r="B896" s="20"/>
      <c r="C896" s="21"/>
      <c r="D896" s="21"/>
      <c r="E896" s="21"/>
      <c r="F896" s="21"/>
      <c r="G896" s="21"/>
      <c r="H896" s="21"/>
      <c r="I896" s="21"/>
      <c r="J896" s="21"/>
      <c r="K896" s="21"/>
      <c r="L896" s="21"/>
      <c r="M896" s="21"/>
      <c r="N896" s="21"/>
      <c r="O896" s="21"/>
      <c r="P896" s="21"/>
      <c r="Q896" s="21"/>
      <c r="R896" s="21"/>
      <c r="S896" s="21"/>
      <c r="T896" s="21"/>
      <c r="U896" s="21"/>
      <c r="V896" s="21"/>
      <c r="W896" s="24"/>
      <c r="X896" s="24"/>
      <c r="Y896" s="24"/>
      <c r="Z896" s="24"/>
      <c r="AA896" s="24"/>
      <c r="AB896" s="24"/>
      <c r="AC896" s="24"/>
      <c r="AD896" s="24"/>
    </row>
    <row r="897" spans="1:30" ht="13.2">
      <c r="A897" s="55"/>
      <c r="B897" s="20"/>
      <c r="C897" s="21"/>
      <c r="D897" s="21"/>
      <c r="E897" s="21"/>
      <c r="F897" s="21"/>
      <c r="G897" s="21"/>
      <c r="H897" s="21"/>
      <c r="I897" s="21"/>
      <c r="J897" s="21"/>
      <c r="K897" s="21"/>
      <c r="L897" s="21"/>
      <c r="M897" s="21"/>
      <c r="N897" s="21"/>
      <c r="O897" s="21"/>
      <c r="P897" s="21"/>
      <c r="Q897" s="21"/>
      <c r="R897" s="21"/>
      <c r="S897" s="21"/>
      <c r="T897" s="21"/>
      <c r="U897" s="21"/>
      <c r="V897" s="21"/>
      <c r="W897" s="24"/>
      <c r="X897" s="24"/>
      <c r="Y897" s="24"/>
      <c r="Z897" s="24"/>
      <c r="AA897" s="24"/>
      <c r="AB897" s="24"/>
      <c r="AC897" s="24"/>
      <c r="AD897" s="24"/>
    </row>
    <row r="898" spans="1:30" ht="13.2">
      <c r="A898" s="55"/>
      <c r="B898" s="20"/>
      <c r="C898" s="21"/>
      <c r="D898" s="21"/>
      <c r="E898" s="21"/>
      <c r="F898" s="21"/>
      <c r="G898" s="21"/>
      <c r="H898" s="21"/>
      <c r="I898" s="21"/>
      <c r="J898" s="21"/>
      <c r="K898" s="21"/>
      <c r="L898" s="21"/>
      <c r="M898" s="21"/>
      <c r="N898" s="21"/>
      <c r="O898" s="21"/>
      <c r="P898" s="21"/>
      <c r="Q898" s="21"/>
      <c r="R898" s="21"/>
      <c r="S898" s="21"/>
      <c r="T898" s="21"/>
      <c r="U898" s="21"/>
      <c r="V898" s="21"/>
      <c r="W898" s="24"/>
      <c r="X898" s="24"/>
      <c r="Y898" s="24"/>
      <c r="Z898" s="24"/>
      <c r="AA898" s="24"/>
      <c r="AB898" s="24"/>
      <c r="AC898" s="24"/>
      <c r="AD898" s="24"/>
    </row>
    <row r="899" spans="1:30" ht="13.2">
      <c r="A899" s="55"/>
      <c r="B899" s="20"/>
      <c r="C899" s="21"/>
      <c r="D899" s="21"/>
      <c r="E899" s="21"/>
      <c r="F899" s="21"/>
      <c r="G899" s="21"/>
      <c r="H899" s="21"/>
      <c r="I899" s="21"/>
      <c r="J899" s="21"/>
      <c r="K899" s="21"/>
      <c r="L899" s="21"/>
      <c r="M899" s="21"/>
      <c r="N899" s="21"/>
      <c r="O899" s="21"/>
      <c r="P899" s="21"/>
      <c r="Q899" s="21"/>
      <c r="R899" s="21"/>
      <c r="S899" s="21"/>
      <c r="T899" s="21"/>
      <c r="U899" s="21"/>
      <c r="V899" s="21"/>
      <c r="W899" s="24"/>
      <c r="X899" s="24"/>
      <c r="Y899" s="24"/>
      <c r="Z899" s="24"/>
      <c r="AA899" s="24"/>
      <c r="AB899" s="24"/>
      <c r="AC899" s="24"/>
      <c r="AD899" s="24"/>
    </row>
    <row r="900" spans="1:30" ht="13.2">
      <c r="A900" s="55"/>
      <c r="B900" s="20"/>
      <c r="C900" s="21"/>
      <c r="D900" s="21"/>
      <c r="E900" s="21"/>
      <c r="F900" s="21"/>
      <c r="G900" s="21"/>
      <c r="H900" s="21"/>
      <c r="I900" s="21"/>
      <c r="J900" s="21"/>
      <c r="K900" s="21"/>
      <c r="L900" s="21"/>
      <c r="M900" s="21"/>
      <c r="N900" s="21"/>
      <c r="O900" s="21"/>
      <c r="P900" s="21"/>
      <c r="Q900" s="21"/>
      <c r="R900" s="21"/>
      <c r="S900" s="21"/>
      <c r="T900" s="21"/>
      <c r="U900" s="21"/>
      <c r="V900" s="21"/>
      <c r="W900" s="24"/>
      <c r="X900" s="24"/>
      <c r="Y900" s="24"/>
      <c r="Z900" s="24"/>
      <c r="AA900" s="24"/>
      <c r="AB900" s="24"/>
      <c r="AC900" s="24"/>
      <c r="AD900" s="24"/>
    </row>
    <row r="901" spans="1:30" ht="13.2">
      <c r="A901" s="55"/>
      <c r="B901" s="20"/>
      <c r="C901" s="21"/>
      <c r="D901" s="21"/>
      <c r="E901" s="21"/>
      <c r="F901" s="21"/>
      <c r="G901" s="21"/>
      <c r="H901" s="21"/>
      <c r="I901" s="21"/>
      <c r="J901" s="21"/>
      <c r="K901" s="21"/>
      <c r="L901" s="21"/>
      <c r="M901" s="21"/>
      <c r="N901" s="21"/>
      <c r="O901" s="21"/>
      <c r="P901" s="21"/>
      <c r="Q901" s="21"/>
      <c r="R901" s="21"/>
      <c r="S901" s="21"/>
      <c r="T901" s="21"/>
      <c r="U901" s="21"/>
      <c r="V901" s="21"/>
      <c r="W901" s="24"/>
      <c r="X901" s="24"/>
      <c r="Y901" s="24"/>
      <c r="Z901" s="24"/>
      <c r="AA901" s="24"/>
      <c r="AB901" s="24"/>
      <c r="AC901" s="24"/>
      <c r="AD901" s="24"/>
    </row>
    <row r="902" spans="1:30" ht="13.2">
      <c r="A902" s="55"/>
      <c r="B902" s="20"/>
      <c r="C902" s="21"/>
      <c r="D902" s="21"/>
      <c r="E902" s="21"/>
      <c r="F902" s="21"/>
      <c r="G902" s="21"/>
      <c r="H902" s="21"/>
      <c r="I902" s="21"/>
      <c r="J902" s="21"/>
      <c r="K902" s="21"/>
      <c r="L902" s="21"/>
      <c r="M902" s="21"/>
      <c r="N902" s="21"/>
      <c r="O902" s="21"/>
      <c r="P902" s="21"/>
      <c r="Q902" s="21"/>
      <c r="R902" s="21"/>
      <c r="S902" s="21"/>
      <c r="T902" s="21"/>
      <c r="U902" s="21"/>
      <c r="V902" s="21"/>
      <c r="W902" s="24"/>
      <c r="X902" s="24"/>
      <c r="Y902" s="24"/>
      <c r="Z902" s="24"/>
      <c r="AA902" s="24"/>
      <c r="AB902" s="24"/>
      <c r="AC902" s="24"/>
      <c r="AD902" s="24"/>
    </row>
    <row r="903" spans="1:30" ht="13.2">
      <c r="A903" s="55"/>
      <c r="B903" s="20"/>
      <c r="C903" s="21"/>
      <c r="D903" s="21"/>
      <c r="E903" s="21"/>
      <c r="F903" s="21"/>
      <c r="G903" s="21"/>
      <c r="H903" s="21"/>
      <c r="I903" s="21"/>
      <c r="J903" s="21"/>
      <c r="K903" s="21"/>
      <c r="L903" s="21"/>
      <c r="M903" s="21"/>
      <c r="N903" s="21"/>
      <c r="O903" s="21"/>
      <c r="P903" s="21"/>
      <c r="Q903" s="21"/>
      <c r="R903" s="21"/>
      <c r="S903" s="21"/>
      <c r="T903" s="21"/>
      <c r="U903" s="21"/>
      <c r="V903" s="21"/>
      <c r="W903" s="24"/>
      <c r="X903" s="24"/>
      <c r="Y903" s="24"/>
      <c r="Z903" s="24"/>
      <c r="AA903" s="24"/>
      <c r="AB903" s="24"/>
      <c r="AC903" s="24"/>
      <c r="AD903" s="24"/>
    </row>
    <row r="904" spans="1:30" ht="13.2">
      <c r="A904" s="55"/>
      <c r="B904" s="20"/>
      <c r="C904" s="21"/>
      <c r="D904" s="21"/>
      <c r="E904" s="21"/>
      <c r="F904" s="21"/>
      <c r="G904" s="21"/>
      <c r="H904" s="21"/>
      <c r="I904" s="21"/>
      <c r="J904" s="21"/>
      <c r="K904" s="21"/>
      <c r="L904" s="21"/>
      <c r="M904" s="21"/>
      <c r="N904" s="21"/>
      <c r="O904" s="21"/>
      <c r="P904" s="21"/>
      <c r="Q904" s="21"/>
      <c r="R904" s="21"/>
      <c r="S904" s="21"/>
      <c r="T904" s="21"/>
      <c r="U904" s="21"/>
      <c r="V904" s="21"/>
      <c r="W904" s="24"/>
      <c r="X904" s="24"/>
      <c r="Y904" s="24"/>
      <c r="Z904" s="24"/>
      <c r="AA904" s="24"/>
      <c r="AB904" s="24"/>
      <c r="AC904" s="24"/>
      <c r="AD904" s="24"/>
    </row>
    <row r="905" spans="1:30" ht="13.2">
      <c r="A905" s="55"/>
      <c r="B905" s="20"/>
      <c r="C905" s="21"/>
      <c r="D905" s="21"/>
      <c r="E905" s="21"/>
      <c r="F905" s="21"/>
      <c r="G905" s="21"/>
      <c r="H905" s="21"/>
      <c r="I905" s="21"/>
      <c r="J905" s="21"/>
      <c r="K905" s="21"/>
      <c r="L905" s="21"/>
      <c r="M905" s="21"/>
      <c r="N905" s="21"/>
      <c r="O905" s="21"/>
      <c r="P905" s="21"/>
      <c r="Q905" s="21"/>
      <c r="R905" s="21"/>
      <c r="S905" s="21"/>
      <c r="T905" s="21"/>
      <c r="U905" s="21"/>
      <c r="V905" s="21"/>
      <c r="W905" s="24"/>
      <c r="X905" s="24"/>
      <c r="Y905" s="24"/>
      <c r="Z905" s="24"/>
      <c r="AA905" s="24"/>
      <c r="AB905" s="24"/>
      <c r="AC905" s="24"/>
      <c r="AD905" s="24"/>
    </row>
    <row r="906" spans="1:30" ht="13.2">
      <c r="A906" s="55"/>
      <c r="B906" s="20"/>
      <c r="C906" s="21"/>
      <c r="D906" s="21"/>
      <c r="E906" s="21"/>
      <c r="F906" s="21"/>
      <c r="G906" s="21"/>
      <c r="H906" s="21"/>
      <c r="I906" s="21"/>
      <c r="J906" s="21"/>
      <c r="K906" s="21"/>
      <c r="L906" s="21"/>
      <c r="M906" s="21"/>
      <c r="N906" s="21"/>
      <c r="O906" s="21"/>
      <c r="P906" s="21"/>
      <c r="Q906" s="21"/>
      <c r="R906" s="21"/>
      <c r="S906" s="21"/>
      <c r="T906" s="21"/>
      <c r="U906" s="21"/>
      <c r="V906" s="21"/>
      <c r="W906" s="24"/>
      <c r="X906" s="24"/>
      <c r="Y906" s="24"/>
      <c r="Z906" s="24"/>
      <c r="AA906" s="24"/>
      <c r="AB906" s="24"/>
      <c r="AC906" s="24"/>
      <c r="AD906" s="24"/>
    </row>
    <row r="907" spans="1:30" ht="13.2">
      <c r="A907" s="55"/>
      <c r="B907" s="20"/>
      <c r="C907" s="21"/>
      <c r="D907" s="21"/>
      <c r="E907" s="21"/>
      <c r="F907" s="21"/>
      <c r="G907" s="21"/>
      <c r="H907" s="21"/>
      <c r="I907" s="21"/>
      <c r="J907" s="21"/>
      <c r="K907" s="21"/>
      <c r="L907" s="21"/>
      <c r="M907" s="21"/>
      <c r="N907" s="21"/>
      <c r="O907" s="21"/>
      <c r="P907" s="21"/>
      <c r="Q907" s="21"/>
      <c r="R907" s="21"/>
      <c r="S907" s="21"/>
      <c r="T907" s="21"/>
      <c r="U907" s="21"/>
      <c r="V907" s="21"/>
      <c r="W907" s="24"/>
      <c r="X907" s="24"/>
      <c r="Y907" s="24"/>
      <c r="Z907" s="24"/>
      <c r="AA907" s="24"/>
      <c r="AB907" s="24"/>
      <c r="AC907" s="24"/>
      <c r="AD907" s="24"/>
    </row>
    <row r="908" spans="1:30" ht="13.2">
      <c r="A908" s="55"/>
      <c r="B908" s="20"/>
      <c r="C908" s="21"/>
      <c r="D908" s="21"/>
      <c r="E908" s="21"/>
      <c r="F908" s="21"/>
      <c r="G908" s="21"/>
      <c r="H908" s="21"/>
      <c r="I908" s="21"/>
      <c r="J908" s="21"/>
      <c r="K908" s="21"/>
      <c r="L908" s="21"/>
      <c r="M908" s="21"/>
      <c r="N908" s="21"/>
      <c r="O908" s="21"/>
      <c r="P908" s="21"/>
      <c r="Q908" s="21"/>
      <c r="R908" s="21"/>
      <c r="S908" s="21"/>
      <c r="T908" s="21"/>
      <c r="U908" s="21"/>
      <c r="V908" s="21"/>
      <c r="W908" s="24"/>
      <c r="X908" s="24"/>
      <c r="Y908" s="24"/>
      <c r="Z908" s="24"/>
      <c r="AA908" s="24"/>
      <c r="AB908" s="24"/>
      <c r="AC908" s="24"/>
      <c r="AD908" s="24"/>
    </row>
    <row r="909" spans="1:30" ht="13.2">
      <c r="A909" s="55"/>
      <c r="B909" s="20"/>
      <c r="C909" s="21"/>
      <c r="D909" s="21"/>
      <c r="E909" s="21"/>
      <c r="F909" s="21"/>
      <c r="G909" s="21"/>
      <c r="H909" s="21"/>
      <c r="I909" s="21"/>
      <c r="J909" s="21"/>
      <c r="K909" s="21"/>
      <c r="L909" s="21"/>
      <c r="M909" s="21"/>
      <c r="N909" s="21"/>
      <c r="O909" s="21"/>
      <c r="P909" s="21"/>
      <c r="Q909" s="21"/>
      <c r="R909" s="21"/>
      <c r="S909" s="21"/>
      <c r="T909" s="21"/>
      <c r="U909" s="21"/>
      <c r="V909" s="21"/>
      <c r="W909" s="24"/>
      <c r="X909" s="24"/>
      <c r="Y909" s="24"/>
      <c r="Z909" s="24"/>
      <c r="AA909" s="24"/>
      <c r="AB909" s="24"/>
      <c r="AC909" s="24"/>
      <c r="AD909" s="24"/>
    </row>
    <row r="910" spans="1:30" ht="13.2">
      <c r="A910" s="55"/>
      <c r="B910" s="20"/>
      <c r="C910" s="21"/>
      <c r="D910" s="21"/>
      <c r="E910" s="21"/>
      <c r="F910" s="21"/>
      <c r="G910" s="21"/>
      <c r="H910" s="21"/>
      <c r="I910" s="21"/>
      <c r="J910" s="21"/>
      <c r="K910" s="21"/>
      <c r="L910" s="21"/>
      <c r="M910" s="21"/>
      <c r="N910" s="21"/>
      <c r="O910" s="21"/>
      <c r="P910" s="21"/>
      <c r="Q910" s="21"/>
      <c r="R910" s="21"/>
      <c r="S910" s="21"/>
      <c r="T910" s="21"/>
      <c r="U910" s="21"/>
      <c r="V910" s="21"/>
      <c r="W910" s="24"/>
      <c r="X910" s="24"/>
      <c r="Y910" s="24"/>
      <c r="Z910" s="24"/>
      <c r="AA910" s="24"/>
      <c r="AB910" s="24"/>
      <c r="AC910" s="24"/>
      <c r="AD910" s="24"/>
    </row>
    <row r="911" spans="1:30" ht="13.2">
      <c r="A911" s="55"/>
      <c r="B911" s="20"/>
      <c r="C911" s="21"/>
      <c r="D911" s="21"/>
      <c r="E911" s="21"/>
      <c r="F911" s="21"/>
      <c r="G911" s="21"/>
      <c r="H911" s="21"/>
      <c r="I911" s="21"/>
      <c r="J911" s="21"/>
      <c r="K911" s="21"/>
      <c r="L911" s="21"/>
      <c r="M911" s="21"/>
      <c r="N911" s="21"/>
      <c r="O911" s="21"/>
      <c r="P911" s="21"/>
      <c r="Q911" s="21"/>
      <c r="R911" s="21"/>
      <c r="S911" s="21"/>
      <c r="T911" s="21"/>
      <c r="U911" s="21"/>
      <c r="V911" s="21"/>
      <c r="W911" s="24"/>
      <c r="X911" s="24"/>
      <c r="Y911" s="24"/>
      <c r="Z911" s="24"/>
      <c r="AA911" s="24"/>
      <c r="AB911" s="24"/>
      <c r="AC911" s="24"/>
      <c r="AD911" s="24"/>
    </row>
    <row r="912" spans="1:30" ht="13.2">
      <c r="A912" s="55"/>
      <c r="B912" s="20"/>
      <c r="C912" s="21"/>
      <c r="D912" s="21"/>
      <c r="E912" s="21"/>
      <c r="F912" s="21"/>
      <c r="G912" s="21"/>
      <c r="H912" s="21"/>
      <c r="I912" s="21"/>
      <c r="J912" s="21"/>
      <c r="K912" s="21"/>
      <c r="L912" s="21"/>
      <c r="M912" s="21"/>
      <c r="N912" s="21"/>
      <c r="O912" s="21"/>
      <c r="P912" s="21"/>
      <c r="Q912" s="21"/>
      <c r="R912" s="21"/>
      <c r="S912" s="21"/>
      <c r="T912" s="21"/>
      <c r="U912" s="21"/>
      <c r="V912" s="21"/>
      <c r="W912" s="24"/>
      <c r="X912" s="24"/>
      <c r="Y912" s="24"/>
      <c r="Z912" s="24"/>
      <c r="AA912" s="24"/>
      <c r="AB912" s="24"/>
      <c r="AC912" s="24"/>
      <c r="AD912" s="24"/>
    </row>
    <row r="913" spans="1:30" ht="13.2">
      <c r="A913" s="55"/>
      <c r="B913" s="20"/>
      <c r="C913" s="21"/>
      <c r="D913" s="21"/>
      <c r="E913" s="21"/>
      <c r="F913" s="21"/>
      <c r="G913" s="21"/>
      <c r="H913" s="21"/>
      <c r="I913" s="21"/>
      <c r="J913" s="21"/>
      <c r="K913" s="21"/>
      <c r="L913" s="21"/>
      <c r="M913" s="21"/>
      <c r="N913" s="21"/>
      <c r="O913" s="21"/>
      <c r="P913" s="21"/>
      <c r="Q913" s="21"/>
      <c r="R913" s="21"/>
      <c r="S913" s="21"/>
      <c r="T913" s="21"/>
      <c r="U913" s="21"/>
      <c r="V913" s="21"/>
      <c r="W913" s="24"/>
      <c r="X913" s="24"/>
      <c r="Y913" s="24"/>
      <c r="Z913" s="24"/>
      <c r="AA913" s="24"/>
      <c r="AB913" s="24"/>
      <c r="AC913" s="24"/>
      <c r="AD913" s="24"/>
    </row>
    <row r="914" spans="1:30" ht="13.2">
      <c r="A914" s="55"/>
      <c r="B914" s="20"/>
      <c r="C914" s="21"/>
      <c r="D914" s="21"/>
      <c r="E914" s="21"/>
      <c r="F914" s="21"/>
      <c r="G914" s="21"/>
      <c r="H914" s="21"/>
      <c r="I914" s="21"/>
      <c r="J914" s="21"/>
      <c r="K914" s="21"/>
      <c r="L914" s="21"/>
      <c r="M914" s="21"/>
      <c r="N914" s="21"/>
      <c r="O914" s="21"/>
      <c r="P914" s="21"/>
      <c r="Q914" s="21"/>
      <c r="R914" s="21"/>
      <c r="S914" s="21"/>
      <c r="T914" s="21"/>
      <c r="U914" s="21"/>
      <c r="V914" s="21"/>
      <c r="W914" s="24"/>
      <c r="X914" s="24"/>
      <c r="Y914" s="24"/>
      <c r="Z914" s="24"/>
      <c r="AA914" s="24"/>
      <c r="AB914" s="24"/>
      <c r="AC914" s="24"/>
      <c r="AD914" s="24"/>
    </row>
    <row r="915" spans="1:30" ht="13.2">
      <c r="A915" s="55"/>
      <c r="B915" s="20"/>
      <c r="C915" s="21"/>
      <c r="D915" s="21"/>
      <c r="E915" s="21"/>
      <c r="F915" s="21"/>
      <c r="G915" s="21"/>
      <c r="H915" s="21"/>
      <c r="I915" s="21"/>
      <c r="J915" s="21"/>
      <c r="K915" s="21"/>
      <c r="L915" s="21"/>
      <c r="M915" s="21"/>
      <c r="N915" s="21"/>
      <c r="O915" s="21"/>
      <c r="P915" s="21"/>
      <c r="Q915" s="21"/>
      <c r="R915" s="21"/>
      <c r="S915" s="21"/>
      <c r="T915" s="21"/>
      <c r="U915" s="21"/>
      <c r="V915" s="21"/>
      <c r="W915" s="24"/>
      <c r="X915" s="24"/>
      <c r="Y915" s="24"/>
      <c r="Z915" s="24"/>
      <c r="AA915" s="24"/>
      <c r="AB915" s="24"/>
      <c r="AC915" s="24"/>
      <c r="AD915" s="24"/>
    </row>
    <row r="916" spans="1:30" ht="13.2">
      <c r="A916" s="55"/>
      <c r="B916" s="20"/>
      <c r="C916" s="21"/>
      <c r="D916" s="21"/>
      <c r="E916" s="21"/>
      <c r="F916" s="21"/>
      <c r="G916" s="21"/>
      <c r="H916" s="21"/>
      <c r="I916" s="21"/>
      <c r="J916" s="21"/>
      <c r="K916" s="21"/>
      <c r="L916" s="21"/>
      <c r="M916" s="21"/>
      <c r="N916" s="21"/>
      <c r="O916" s="21"/>
      <c r="P916" s="21"/>
      <c r="Q916" s="21"/>
      <c r="R916" s="21"/>
      <c r="S916" s="21"/>
      <c r="T916" s="21"/>
      <c r="U916" s="21"/>
      <c r="V916" s="21"/>
      <c r="W916" s="24"/>
      <c r="X916" s="24"/>
      <c r="Y916" s="24"/>
      <c r="Z916" s="24"/>
      <c r="AA916" s="24"/>
      <c r="AB916" s="24"/>
      <c r="AC916" s="24"/>
      <c r="AD916" s="24"/>
    </row>
    <row r="917" spans="1:30" ht="13.2">
      <c r="A917" s="55"/>
      <c r="B917" s="20"/>
      <c r="C917" s="21"/>
      <c r="D917" s="21"/>
      <c r="E917" s="21"/>
      <c r="F917" s="21"/>
      <c r="G917" s="21"/>
      <c r="H917" s="21"/>
      <c r="I917" s="21"/>
      <c r="J917" s="21"/>
      <c r="K917" s="21"/>
      <c r="L917" s="21"/>
      <c r="M917" s="21"/>
      <c r="N917" s="21"/>
      <c r="O917" s="21"/>
      <c r="P917" s="21"/>
      <c r="Q917" s="21"/>
      <c r="R917" s="21"/>
      <c r="S917" s="21"/>
      <c r="T917" s="21"/>
      <c r="U917" s="21"/>
      <c r="V917" s="21"/>
      <c r="W917" s="24"/>
      <c r="X917" s="24"/>
      <c r="Y917" s="24"/>
      <c r="Z917" s="24"/>
      <c r="AA917" s="24"/>
      <c r="AB917" s="24"/>
      <c r="AC917" s="24"/>
      <c r="AD917" s="24"/>
    </row>
    <row r="918" spans="1:30" ht="13.2">
      <c r="A918" s="55"/>
      <c r="B918" s="20"/>
      <c r="C918" s="21"/>
      <c r="D918" s="21"/>
      <c r="E918" s="21"/>
      <c r="F918" s="21"/>
      <c r="G918" s="21"/>
      <c r="H918" s="21"/>
      <c r="I918" s="21"/>
      <c r="J918" s="21"/>
      <c r="K918" s="21"/>
      <c r="L918" s="21"/>
      <c r="M918" s="21"/>
      <c r="N918" s="21"/>
      <c r="O918" s="21"/>
      <c r="P918" s="21"/>
      <c r="Q918" s="21"/>
      <c r="R918" s="21"/>
      <c r="S918" s="21"/>
      <c r="T918" s="21"/>
      <c r="U918" s="21"/>
      <c r="V918" s="21"/>
      <c r="W918" s="24"/>
      <c r="X918" s="24"/>
      <c r="Y918" s="24"/>
      <c r="Z918" s="24"/>
      <c r="AA918" s="24"/>
      <c r="AB918" s="24"/>
      <c r="AC918" s="24"/>
      <c r="AD918" s="24"/>
    </row>
    <row r="919" spans="1:30" ht="13.2">
      <c r="A919" s="55"/>
      <c r="B919" s="20"/>
      <c r="C919" s="21"/>
      <c r="D919" s="21"/>
      <c r="E919" s="21"/>
      <c r="F919" s="21"/>
      <c r="G919" s="21"/>
      <c r="H919" s="21"/>
      <c r="I919" s="21"/>
      <c r="J919" s="21"/>
      <c r="K919" s="21"/>
      <c r="L919" s="21"/>
      <c r="M919" s="21"/>
      <c r="N919" s="21"/>
      <c r="O919" s="21"/>
      <c r="P919" s="21"/>
      <c r="Q919" s="21"/>
      <c r="R919" s="21"/>
      <c r="S919" s="21"/>
      <c r="T919" s="21"/>
      <c r="U919" s="21"/>
      <c r="V919" s="21"/>
      <c r="W919" s="24"/>
      <c r="X919" s="24"/>
      <c r="Y919" s="24"/>
      <c r="Z919" s="24"/>
      <c r="AA919" s="24"/>
      <c r="AB919" s="24"/>
      <c r="AC919" s="24"/>
      <c r="AD919" s="24"/>
    </row>
    <row r="920" spans="1:30" ht="13.2">
      <c r="A920" s="55"/>
      <c r="B920" s="20"/>
      <c r="C920" s="21"/>
      <c r="D920" s="21"/>
      <c r="E920" s="21"/>
      <c r="F920" s="21"/>
      <c r="G920" s="21"/>
      <c r="H920" s="21"/>
      <c r="I920" s="21"/>
      <c r="J920" s="21"/>
      <c r="K920" s="21"/>
      <c r="L920" s="21"/>
      <c r="M920" s="21"/>
      <c r="N920" s="21"/>
      <c r="O920" s="21"/>
      <c r="P920" s="21"/>
      <c r="Q920" s="21"/>
      <c r="R920" s="21"/>
      <c r="S920" s="21"/>
      <c r="T920" s="21"/>
      <c r="U920" s="21"/>
      <c r="V920" s="21"/>
      <c r="W920" s="24"/>
      <c r="X920" s="24"/>
      <c r="Y920" s="24"/>
      <c r="Z920" s="24"/>
      <c r="AA920" s="24"/>
      <c r="AB920" s="24"/>
      <c r="AC920" s="24"/>
      <c r="AD920" s="24"/>
    </row>
    <row r="921" spans="1:30" ht="13.2">
      <c r="A921" s="55"/>
      <c r="B921" s="20"/>
      <c r="C921" s="21"/>
      <c r="D921" s="21"/>
      <c r="E921" s="21"/>
      <c r="F921" s="21"/>
      <c r="G921" s="21"/>
      <c r="H921" s="21"/>
      <c r="I921" s="21"/>
      <c r="J921" s="21"/>
      <c r="K921" s="21"/>
      <c r="L921" s="21"/>
      <c r="M921" s="21"/>
      <c r="N921" s="21"/>
      <c r="O921" s="21"/>
      <c r="P921" s="21"/>
      <c r="Q921" s="21"/>
      <c r="R921" s="21"/>
      <c r="S921" s="21"/>
      <c r="T921" s="21"/>
      <c r="U921" s="21"/>
      <c r="V921" s="21"/>
      <c r="W921" s="24"/>
      <c r="X921" s="24"/>
      <c r="Y921" s="24"/>
      <c r="Z921" s="24"/>
      <c r="AA921" s="24"/>
      <c r="AB921" s="24"/>
      <c r="AC921" s="24"/>
      <c r="AD921" s="24"/>
    </row>
    <row r="922" spans="1:30" ht="13.2">
      <c r="A922" s="55"/>
      <c r="B922" s="20"/>
      <c r="C922" s="21"/>
      <c r="D922" s="21"/>
      <c r="E922" s="21"/>
      <c r="F922" s="21"/>
      <c r="G922" s="21"/>
      <c r="H922" s="21"/>
      <c r="I922" s="21"/>
      <c r="J922" s="21"/>
      <c r="K922" s="21"/>
      <c r="L922" s="21"/>
      <c r="M922" s="21"/>
      <c r="N922" s="21"/>
      <c r="O922" s="21"/>
      <c r="P922" s="21"/>
      <c r="Q922" s="21"/>
      <c r="R922" s="21"/>
      <c r="S922" s="21"/>
      <c r="T922" s="21"/>
      <c r="U922" s="21"/>
      <c r="V922" s="21"/>
      <c r="W922" s="24"/>
      <c r="X922" s="24"/>
      <c r="Y922" s="24"/>
      <c r="Z922" s="24"/>
      <c r="AA922" s="24"/>
      <c r="AB922" s="24"/>
      <c r="AC922" s="24"/>
      <c r="AD922" s="24"/>
    </row>
    <row r="923" spans="1:30" ht="13.2">
      <c r="A923" s="55"/>
      <c r="B923" s="20"/>
      <c r="C923" s="21"/>
      <c r="D923" s="21"/>
      <c r="E923" s="21"/>
      <c r="F923" s="21"/>
      <c r="G923" s="21"/>
      <c r="H923" s="21"/>
      <c r="I923" s="21"/>
      <c r="J923" s="21"/>
      <c r="K923" s="21"/>
      <c r="L923" s="21"/>
      <c r="M923" s="21"/>
      <c r="N923" s="21"/>
      <c r="O923" s="21"/>
      <c r="P923" s="21"/>
      <c r="Q923" s="21"/>
      <c r="R923" s="21"/>
      <c r="S923" s="21"/>
      <c r="T923" s="21"/>
      <c r="U923" s="21"/>
      <c r="V923" s="21"/>
      <c r="W923" s="24"/>
      <c r="X923" s="24"/>
      <c r="Y923" s="24"/>
      <c r="Z923" s="24"/>
      <c r="AA923" s="24"/>
      <c r="AB923" s="24"/>
      <c r="AC923" s="24"/>
      <c r="AD923" s="24"/>
    </row>
    <row r="924" spans="1:30" ht="13.2">
      <c r="A924" s="55"/>
      <c r="B924" s="20"/>
      <c r="C924" s="21"/>
      <c r="D924" s="21"/>
      <c r="E924" s="21"/>
      <c r="F924" s="21"/>
      <c r="G924" s="21"/>
      <c r="H924" s="21"/>
      <c r="I924" s="21"/>
      <c r="J924" s="21"/>
      <c r="K924" s="21"/>
      <c r="L924" s="21"/>
      <c r="M924" s="21"/>
      <c r="N924" s="21"/>
      <c r="O924" s="21"/>
      <c r="P924" s="21"/>
      <c r="Q924" s="21"/>
      <c r="R924" s="21"/>
      <c r="S924" s="21"/>
      <c r="T924" s="21"/>
      <c r="U924" s="21"/>
      <c r="V924" s="21"/>
      <c r="W924" s="24"/>
      <c r="X924" s="24"/>
      <c r="Y924" s="24"/>
      <c r="Z924" s="24"/>
      <c r="AA924" s="24"/>
      <c r="AB924" s="24"/>
      <c r="AC924" s="24"/>
      <c r="AD924" s="24"/>
    </row>
    <row r="925" spans="1:30" ht="13.2">
      <c r="A925" s="55"/>
      <c r="B925" s="20"/>
      <c r="C925" s="21"/>
      <c r="D925" s="21"/>
      <c r="E925" s="21"/>
      <c r="F925" s="21"/>
      <c r="G925" s="21"/>
      <c r="H925" s="21"/>
      <c r="I925" s="21"/>
      <c r="J925" s="21"/>
      <c r="K925" s="21"/>
      <c r="L925" s="21"/>
      <c r="M925" s="21"/>
      <c r="N925" s="21"/>
      <c r="O925" s="21"/>
      <c r="P925" s="21"/>
      <c r="Q925" s="21"/>
      <c r="R925" s="21"/>
      <c r="S925" s="21"/>
      <c r="T925" s="21"/>
      <c r="U925" s="21"/>
      <c r="V925" s="21"/>
      <c r="W925" s="24"/>
      <c r="X925" s="24"/>
      <c r="Y925" s="24"/>
      <c r="Z925" s="24"/>
      <c r="AA925" s="24"/>
      <c r="AB925" s="24"/>
      <c r="AC925" s="24"/>
      <c r="AD925" s="24"/>
    </row>
    <row r="926" spans="1:30" ht="13.2">
      <c r="A926" s="55"/>
      <c r="B926" s="20"/>
      <c r="C926" s="21"/>
      <c r="D926" s="21"/>
      <c r="E926" s="21"/>
      <c r="F926" s="21"/>
      <c r="G926" s="21"/>
      <c r="H926" s="21"/>
      <c r="I926" s="21"/>
      <c r="J926" s="21"/>
      <c r="K926" s="21"/>
      <c r="L926" s="21"/>
      <c r="M926" s="21"/>
      <c r="N926" s="21"/>
      <c r="O926" s="21"/>
      <c r="P926" s="21"/>
      <c r="Q926" s="21"/>
      <c r="R926" s="21"/>
      <c r="S926" s="21"/>
      <c r="T926" s="21"/>
      <c r="U926" s="21"/>
      <c r="V926" s="21"/>
      <c r="W926" s="24"/>
      <c r="X926" s="24"/>
      <c r="Y926" s="24"/>
      <c r="Z926" s="24"/>
      <c r="AA926" s="24"/>
      <c r="AB926" s="24"/>
      <c r="AC926" s="24"/>
      <c r="AD926" s="24"/>
    </row>
    <row r="927" spans="1:30" ht="13.2">
      <c r="A927" s="55"/>
      <c r="B927" s="20"/>
      <c r="C927" s="21"/>
      <c r="D927" s="21"/>
      <c r="E927" s="21"/>
      <c r="F927" s="21"/>
      <c r="G927" s="21"/>
      <c r="H927" s="21"/>
      <c r="I927" s="21"/>
      <c r="J927" s="21"/>
      <c r="K927" s="21"/>
      <c r="L927" s="21"/>
      <c r="M927" s="21"/>
      <c r="N927" s="21"/>
      <c r="O927" s="21"/>
      <c r="P927" s="21"/>
      <c r="Q927" s="21"/>
      <c r="R927" s="21"/>
      <c r="S927" s="21"/>
      <c r="T927" s="21"/>
      <c r="U927" s="21"/>
      <c r="V927" s="21"/>
      <c r="W927" s="24"/>
      <c r="X927" s="24"/>
      <c r="Y927" s="24"/>
      <c r="Z927" s="24"/>
      <c r="AA927" s="24"/>
      <c r="AB927" s="24"/>
      <c r="AC927" s="24"/>
      <c r="AD927" s="24"/>
    </row>
    <row r="928" spans="1:30" ht="13.2">
      <c r="A928" s="55"/>
      <c r="B928" s="20"/>
      <c r="C928" s="21"/>
      <c r="D928" s="21"/>
      <c r="E928" s="21"/>
      <c r="F928" s="21"/>
      <c r="G928" s="21"/>
      <c r="H928" s="21"/>
      <c r="I928" s="21"/>
      <c r="J928" s="21"/>
      <c r="K928" s="21"/>
      <c r="L928" s="21"/>
      <c r="M928" s="21"/>
      <c r="N928" s="21"/>
      <c r="O928" s="21"/>
      <c r="P928" s="21"/>
      <c r="Q928" s="21"/>
      <c r="R928" s="21"/>
      <c r="S928" s="21"/>
      <c r="T928" s="21"/>
      <c r="U928" s="21"/>
      <c r="V928" s="21"/>
      <c r="W928" s="24"/>
      <c r="X928" s="24"/>
      <c r="Y928" s="24"/>
      <c r="Z928" s="24"/>
      <c r="AA928" s="24"/>
      <c r="AB928" s="24"/>
      <c r="AC928" s="24"/>
      <c r="AD928" s="24"/>
    </row>
    <row r="929" spans="1:30" ht="13.2">
      <c r="A929" s="55"/>
      <c r="B929" s="20"/>
      <c r="C929" s="21"/>
      <c r="D929" s="21"/>
      <c r="E929" s="21"/>
      <c r="F929" s="21"/>
      <c r="G929" s="21"/>
      <c r="H929" s="21"/>
      <c r="I929" s="21"/>
      <c r="J929" s="21"/>
      <c r="K929" s="21"/>
      <c r="L929" s="21"/>
      <c r="M929" s="21"/>
      <c r="N929" s="21"/>
      <c r="O929" s="21"/>
      <c r="P929" s="21"/>
      <c r="Q929" s="21"/>
      <c r="R929" s="21"/>
      <c r="S929" s="21"/>
      <c r="T929" s="21"/>
      <c r="U929" s="21"/>
      <c r="V929" s="21"/>
      <c r="W929" s="24"/>
      <c r="X929" s="24"/>
      <c r="Y929" s="24"/>
      <c r="Z929" s="24"/>
      <c r="AA929" s="24"/>
      <c r="AB929" s="24"/>
      <c r="AC929" s="24"/>
      <c r="AD929" s="24"/>
    </row>
    <row r="930" spans="1:30" ht="13.2">
      <c r="A930" s="55"/>
      <c r="B930" s="20"/>
      <c r="C930" s="21"/>
      <c r="D930" s="21"/>
      <c r="E930" s="21"/>
      <c r="F930" s="21"/>
      <c r="G930" s="21"/>
      <c r="H930" s="21"/>
      <c r="I930" s="21"/>
      <c r="J930" s="21"/>
      <c r="K930" s="21"/>
      <c r="L930" s="21"/>
      <c r="M930" s="21"/>
      <c r="N930" s="21"/>
      <c r="O930" s="21"/>
      <c r="P930" s="21"/>
      <c r="Q930" s="21"/>
      <c r="R930" s="21"/>
      <c r="S930" s="21"/>
      <c r="T930" s="21"/>
      <c r="U930" s="21"/>
      <c r="V930" s="21"/>
      <c r="W930" s="24"/>
      <c r="X930" s="24"/>
      <c r="Y930" s="24"/>
      <c r="Z930" s="24"/>
      <c r="AA930" s="24"/>
      <c r="AB930" s="24"/>
      <c r="AC930" s="24"/>
      <c r="AD930" s="24"/>
    </row>
    <row r="931" spans="1:30" ht="13.2">
      <c r="A931" s="55"/>
      <c r="B931" s="20"/>
      <c r="C931" s="21"/>
      <c r="D931" s="21"/>
      <c r="E931" s="21"/>
      <c r="F931" s="21"/>
      <c r="G931" s="21"/>
      <c r="H931" s="21"/>
      <c r="I931" s="21"/>
      <c r="J931" s="21"/>
      <c r="K931" s="21"/>
      <c r="L931" s="21"/>
      <c r="M931" s="21"/>
      <c r="N931" s="21"/>
      <c r="O931" s="21"/>
      <c r="P931" s="21"/>
      <c r="Q931" s="21"/>
      <c r="R931" s="21"/>
      <c r="S931" s="21"/>
      <c r="T931" s="21"/>
      <c r="U931" s="21"/>
      <c r="V931" s="21"/>
      <c r="W931" s="24"/>
      <c r="X931" s="24"/>
      <c r="Y931" s="24"/>
      <c r="Z931" s="24"/>
      <c r="AA931" s="24"/>
      <c r="AB931" s="24"/>
      <c r="AC931" s="24"/>
      <c r="AD931" s="24"/>
    </row>
    <row r="932" spans="1:30" ht="13.2">
      <c r="A932" s="55"/>
      <c r="B932" s="20"/>
      <c r="C932" s="21"/>
      <c r="D932" s="21"/>
      <c r="E932" s="21"/>
      <c r="F932" s="21"/>
      <c r="G932" s="21"/>
      <c r="H932" s="21"/>
      <c r="I932" s="21"/>
      <c r="J932" s="21"/>
      <c r="K932" s="21"/>
      <c r="L932" s="21"/>
      <c r="M932" s="21"/>
      <c r="N932" s="21"/>
      <c r="O932" s="21"/>
      <c r="P932" s="21"/>
      <c r="Q932" s="21"/>
      <c r="R932" s="21"/>
      <c r="S932" s="21"/>
      <c r="T932" s="21"/>
      <c r="U932" s="21"/>
      <c r="V932" s="21"/>
      <c r="W932" s="24"/>
      <c r="X932" s="24"/>
      <c r="Y932" s="24"/>
      <c r="Z932" s="24"/>
      <c r="AA932" s="24"/>
      <c r="AB932" s="24"/>
      <c r="AC932" s="24"/>
      <c r="AD932" s="24"/>
    </row>
    <row r="933" spans="1:30" ht="13.2">
      <c r="A933" s="55"/>
      <c r="B933" s="20"/>
      <c r="C933" s="21"/>
      <c r="D933" s="21"/>
      <c r="E933" s="21"/>
      <c r="F933" s="21"/>
      <c r="G933" s="21"/>
      <c r="H933" s="21"/>
      <c r="I933" s="21"/>
      <c r="J933" s="21"/>
      <c r="K933" s="21"/>
      <c r="L933" s="21"/>
      <c r="M933" s="21"/>
      <c r="N933" s="21"/>
      <c r="O933" s="21"/>
      <c r="P933" s="21"/>
      <c r="Q933" s="21"/>
      <c r="R933" s="21"/>
      <c r="S933" s="21"/>
      <c r="T933" s="21"/>
      <c r="U933" s="21"/>
      <c r="V933" s="21"/>
      <c r="W933" s="24"/>
      <c r="X933" s="24"/>
      <c r="Y933" s="24"/>
      <c r="Z933" s="24"/>
      <c r="AA933" s="24"/>
      <c r="AB933" s="24"/>
      <c r="AC933" s="24"/>
      <c r="AD933" s="24"/>
    </row>
    <row r="934" spans="1:30" ht="13.2">
      <c r="A934" s="55"/>
      <c r="B934" s="20"/>
      <c r="C934" s="21"/>
      <c r="D934" s="21"/>
      <c r="E934" s="21"/>
      <c r="F934" s="21"/>
      <c r="G934" s="21"/>
      <c r="H934" s="21"/>
      <c r="I934" s="21"/>
      <c r="J934" s="21"/>
      <c r="K934" s="21"/>
      <c r="L934" s="21"/>
      <c r="M934" s="21"/>
      <c r="N934" s="21"/>
      <c r="O934" s="21"/>
      <c r="P934" s="21"/>
      <c r="Q934" s="21"/>
      <c r="R934" s="21"/>
      <c r="S934" s="21"/>
      <c r="T934" s="21"/>
      <c r="U934" s="21"/>
      <c r="V934" s="21"/>
      <c r="W934" s="24"/>
      <c r="X934" s="24"/>
      <c r="Y934" s="24"/>
      <c r="Z934" s="24"/>
      <c r="AA934" s="24"/>
      <c r="AB934" s="24"/>
      <c r="AC934" s="24"/>
      <c r="AD934" s="24"/>
    </row>
    <row r="935" spans="1:30" ht="13.2">
      <c r="A935" s="55"/>
      <c r="B935" s="20"/>
      <c r="C935" s="21"/>
      <c r="D935" s="21"/>
      <c r="E935" s="21"/>
      <c r="F935" s="21"/>
      <c r="G935" s="21"/>
      <c r="H935" s="21"/>
      <c r="I935" s="21"/>
      <c r="J935" s="21"/>
      <c r="K935" s="21"/>
      <c r="L935" s="21"/>
      <c r="M935" s="21"/>
      <c r="N935" s="21"/>
      <c r="O935" s="21"/>
      <c r="P935" s="21"/>
      <c r="Q935" s="21"/>
      <c r="R935" s="21"/>
      <c r="S935" s="21"/>
      <c r="T935" s="21"/>
      <c r="U935" s="21"/>
      <c r="V935" s="21"/>
      <c r="W935" s="24"/>
      <c r="X935" s="24"/>
      <c r="Y935" s="24"/>
      <c r="Z935" s="24"/>
      <c r="AA935" s="24"/>
      <c r="AB935" s="24"/>
      <c r="AC935" s="24"/>
      <c r="AD935" s="24"/>
    </row>
    <row r="936" spans="1:30" ht="13.2">
      <c r="A936" s="55"/>
      <c r="B936" s="20"/>
      <c r="C936" s="21"/>
      <c r="D936" s="21"/>
      <c r="E936" s="21"/>
      <c r="F936" s="21"/>
      <c r="G936" s="21"/>
      <c r="H936" s="21"/>
      <c r="I936" s="21"/>
      <c r="J936" s="21"/>
      <c r="K936" s="21"/>
      <c r="L936" s="21"/>
      <c r="M936" s="21"/>
      <c r="N936" s="21"/>
      <c r="O936" s="21"/>
      <c r="P936" s="21"/>
      <c r="Q936" s="21"/>
      <c r="R936" s="21"/>
      <c r="S936" s="21"/>
      <c r="T936" s="21"/>
      <c r="U936" s="21"/>
      <c r="V936" s="21"/>
      <c r="W936" s="24"/>
      <c r="X936" s="24"/>
      <c r="Y936" s="24"/>
      <c r="Z936" s="24"/>
      <c r="AA936" s="24"/>
      <c r="AB936" s="24"/>
      <c r="AC936" s="24"/>
      <c r="AD936" s="24"/>
    </row>
    <row r="937" spans="1:30" ht="13.2">
      <c r="A937" s="55"/>
      <c r="B937" s="20"/>
      <c r="C937" s="21"/>
      <c r="D937" s="21"/>
      <c r="E937" s="21"/>
      <c r="F937" s="21"/>
      <c r="G937" s="21"/>
      <c r="H937" s="21"/>
      <c r="I937" s="21"/>
      <c r="J937" s="21"/>
      <c r="K937" s="21"/>
      <c r="L937" s="21"/>
      <c r="M937" s="21"/>
      <c r="N937" s="21"/>
      <c r="O937" s="21"/>
      <c r="P937" s="21"/>
      <c r="Q937" s="21"/>
      <c r="R937" s="21"/>
      <c r="S937" s="21"/>
      <c r="T937" s="21"/>
      <c r="U937" s="21"/>
      <c r="V937" s="21"/>
      <c r="W937" s="24"/>
      <c r="X937" s="24"/>
      <c r="Y937" s="24"/>
      <c r="Z937" s="24"/>
      <c r="AA937" s="24"/>
      <c r="AB937" s="24"/>
      <c r="AC937" s="24"/>
      <c r="AD937" s="24"/>
    </row>
    <row r="938" spans="1:30" ht="13.2">
      <c r="A938" s="55"/>
      <c r="B938" s="20"/>
      <c r="C938" s="21"/>
      <c r="D938" s="21"/>
      <c r="E938" s="21"/>
      <c r="F938" s="21"/>
      <c r="G938" s="21"/>
      <c r="H938" s="21"/>
      <c r="I938" s="21"/>
      <c r="J938" s="21"/>
      <c r="K938" s="21"/>
      <c r="L938" s="21"/>
      <c r="M938" s="21"/>
      <c r="N938" s="21"/>
      <c r="O938" s="21"/>
      <c r="P938" s="21"/>
      <c r="Q938" s="21"/>
      <c r="R938" s="21"/>
      <c r="S938" s="21"/>
      <c r="T938" s="21"/>
      <c r="U938" s="21"/>
      <c r="V938" s="21"/>
      <c r="W938" s="24"/>
      <c r="X938" s="24"/>
      <c r="Y938" s="24"/>
      <c r="Z938" s="24"/>
      <c r="AA938" s="24"/>
      <c r="AB938" s="24"/>
      <c r="AC938" s="24"/>
      <c r="AD938" s="24"/>
    </row>
    <row r="939" spans="1:30" ht="13.2">
      <c r="A939" s="55"/>
      <c r="B939" s="20"/>
      <c r="C939" s="21"/>
      <c r="D939" s="21"/>
      <c r="E939" s="21"/>
      <c r="F939" s="21"/>
      <c r="G939" s="21"/>
      <c r="H939" s="21"/>
      <c r="I939" s="21"/>
      <c r="J939" s="21"/>
      <c r="K939" s="21"/>
      <c r="L939" s="21"/>
      <c r="M939" s="21"/>
      <c r="N939" s="21"/>
      <c r="O939" s="21"/>
      <c r="P939" s="21"/>
      <c r="Q939" s="21"/>
      <c r="R939" s="21"/>
      <c r="S939" s="21"/>
      <c r="T939" s="21"/>
      <c r="U939" s="21"/>
      <c r="V939" s="21"/>
      <c r="W939" s="24"/>
      <c r="X939" s="24"/>
      <c r="Y939" s="24"/>
      <c r="Z939" s="24"/>
      <c r="AA939" s="24"/>
      <c r="AB939" s="24"/>
      <c r="AC939" s="24"/>
      <c r="AD939" s="24"/>
    </row>
    <row r="940" spans="1:30" ht="13.2">
      <c r="A940" s="55"/>
      <c r="B940" s="20"/>
      <c r="C940" s="21"/>
      <c r="D940" s="21"/>
      <c r="E940" s="21"/>
      <c r="F940" s="21"/>
      <c r="G940" s="21"/>
      <c r="H940" s="21"/>
      <c r="I940" s="21"/>
      <c r="J940" s="21"/>
      <c r="K940" s="21"/>
      <c r="L940" s="21"/>
      <c r="M940" s="21"/>
      <c r="N940" s="21"/>
      <c r="O940" s="21"/>
      <c r="P940" s="21"/>
      <c r="Q940" s="21"/>
      <c r="R940" s="21"/>
      <c r="S940" s="21"/>
      <c r="T940" s="21"/>
      <c r="U940" s="21"/>
      <c r="V940" s="21"/>
      <c r="W940" s="24"/>
      <c r="X940" s="24"/>
      <c r="Y940" s="24"/>
      <c r="Z940" s="24"/>
      <c r="AA940" s="24"/>
      <c r="AB940" s="24"/>
      <c r="AC940" s="24"/>
      <c r="AD940" s="24"/>
    </row>
    <row r="941" spans="1:30" ht="13.2">
      <c r="A941" s="55"/>
      <c r="B941" s="20"/>
      <c r="C941" s="21"/>
      <c r="D941" s="21"/>
      <c r="E941" s="21"/>
      <c r="F941" s="21"/>
      <c r="G941" s="21"/>
      <c r="H941" s="21"/>
      <c r="I941" s="21"/>
      <c r="J941" s="21"/>
      <c r="K941" s="21"/>
      <c r="L941" s="21"/>
      <c r="M941" s="21"/>
      <c r="N941" s="21"/>
      <c r="O941" s="21"/>
      <c r="P941" s="21"/>
      <c r="Q941" s="21"/>
      <c r="R941" s="21"/>
      <c r="S941" s="21"/>
      <c r="T941" s="21"/>
      <c r="U941" s="21"/>
      <c r="V941" s="21"/>
      <c r="W941" s="24"/>
      <c r="X941" s="24"/>
      <c r="Y941" s="24"/>
      <c r="Z941" s="24"/>
      <c r="AA941" s="24"/>
      <c r="AB941" s="24"/>
      <c r="AC941" s="24"/>
      <c r="AD941" s="24"/>
    </row>
    <row r="942" spans="1:30" ht="13.2">
      <c r="A942" s="55"/>
      <c r="B942" s="20"/>
      <c r="C942" s="21"/>
      <c r="D942" s="21"/>
      <c r="E942" s="21"/>
      <c r="F942" s="21"/>
      <c r="G942" s="21"/>
      <c r="H942" s="21"/>
      <c r="I942" s="21"/>
      <c r="J942" s="21"/>
      <c r="K942" s="21"/>
      <c r="L942" s="21"/>
      <c r="M942" s="21"/>
      <c r="N942" s="21"/>
      <c r="O942" s="21"/>
      <c r="P942" s="21"/>
      <c r="Q942" s="21"/>
      <c r="R942" s="21"/>
      <c r="S942" s="21"/>
      <c r="T942" s="21"/>
      <c r="U942" s="21"/>
      <c r="V942" s="21"/>
      <c r="W942" s="24"/>
      <c r="X942" s="24"/>
      <c r="Y942" s="24"/>
      <c r="Z942" s="24"/>
      <c r="AA942" s="24"/>
      <c r="AB942" s="24"/>
      <c r="AC942" s="24"/>
      <c r="AD942" s="24"/>
    </row>
    <row r="943" spans="1:30" ht="13.2">
      <c r="A943" s="55"/>
      <c r="B943" s="20"/>
      <c r="C943" s="21"/>
      <c r="D943" s="21"/>
      <c r="E943" s="21"/>
      <c r="F943" s="21"/>
      <c r="G943" s="21"/>
      <c r="H943" s="21"/>
      <c r="I943" s="21"/>
      <c r="J943" s="21"/>
      <c r="K943" s="21"/>
      <c r="L943" s="21"/>
      <c r="M943" s="21"/>
      <c r="N943" s="21"/>
      <c r="O943" s="21"/>
      <c r="P943" s="21"/>
      <c r="Q943" s="21"/>
      <c r="R943" s="21"/>
      <c r="S943" s="21"/>
      <c r="T943" s="21"/>
      <c r="U943" s="21"/>
      <c r="V943" s="21"/>
      <c r="W943" s="24"/>
      <c r="X943" s="24"/>
      <c r="Y943" s="24"/>
      <c r="Z943" s="24"/>
      <c r="AA943" s="24"/>
      <c r="AB943" s="24"/>
      <c r="AC943" s="24"/>
      <c r="AD943" s="24"/>
    </row>
    <row r="944" spans="1:30" ht="13.2">
      <c r="A944" s="55"/>
      <c r="B944" s="20"/>
      <c r="C944" s="21"/>
      <c r="D944" s="21"/>
      <c r="E944" s="21"/>
      <c r="F944" s="21"/>
      <c r="G944" s="21"/>
      <c r="H944" s="21"/>
      <c r="I944" s="21"/>
      <c r="J944" s="21"/>
      <c r="K944" s="21"/>
      <c r="L944" s="21"/>
      <c r="M944" s="21"/>
      <c r="N944" s="21"/>
      <c r="O944" s="21"/>
      <c r="P944" s="21"/>
      <c r="Q944" s="21"/>
      <c r="R944" s="21"/>
      <c r="S944" s="21"/>
      <c r="T944" s="21"/>
      <c r="U944" s="21"/>
      <c r="V944" s="21"/>
      <c r="W944" s="24"/>
      <c r="X944" s="24"/>
      <c r="Y944" s="24"/>
      <c r="Z944" s="24"/>
      <c r="AA944" s="24"/>
      <c r="AB944" s="24"/>
      <c r="AC944" s="24"/>
      <c r="AD944" s="24"/>
    </row>
    <row r="945" spans="1:30" ht="13.2">
      <c r="A945" s="55"/>
      <c r="B945" s="20"/>
      <c r="C945" s="21"/>
      <c r="D945" s="21"/>
      <c r="E945" s="21"/>
      <c r="F945" s="21"/>
      <c r="G945" s="21"/>
      <c r="H945" s="21"/>
      <c r="I945" s="21"/>
      <c r="J945" s="21"/>
      <c r="K945" s="21"/>
      <c r="L945" s="21"/>
      <c r="M945" s="21"/>
      <c r="N945" s="21"/>
      <c r="O945" s="21"/>
      <c r="P945" s="21"/>
      <c r="Q945" s="21"/>
      <c r="R945" s="21"/>
      <c r="S945" s="21"/>
      <c r="T945" s="21"/>
      <c r="U945" s="21"/>
      <c r="V945" s="21"/>
      <c r="W945" s="24"/>
      <c r="X945" s="24"/>
      <c r="Y945" s="24"/>
      <c r="Z945" s="24"/>
      <c r="AA945" s="24"/>
      <c r="AB945" s="24"/>
      <c r="AC945" s="24"/>
      <c r="AD945" s="24"/>
    </row>
    <row r="946" spans="1:30" ht="13.2">
      <c r="A946" s="55"/>
      <c r="B946" s="20"/>
      <c r="C946" s="21"/>
      <c r="D946" s="21"/>
      <c r="E946" s="21"/>
      <c r="F946" s="21"/>
      <c r="G946" s="21"/>
      <c r="H946" s="21"/>
      <c r="I946" s="21"/>
      <c r="J946" s="21"/>
      <c r="K946" s="21"/>
      <c r="L946" s="21"/>
      <c r="M946" s="21"/>
      <c r="N946" s="21"/>
      <c r="O946" s="21"/>
      <c r="P946" s="21"/>
      <c r="Q946" s="21"/>
      <c r="R946" s="21"/>
      <c r="S946" s="21"/>
      <c r="T946" s="21"/>
      <c r="U946" s="21"/>
      <c r="V946" s="21"/>
      <c r="W946" s="24"/>
      <c r="X946" s="24"/>
      <c r="Y946" s="24"/>
      <c r="Z946" s="24"/>
      <c r="AA946" s="24"/>
      <c r="AB946" s="24"/>
      <c r="AC946" s="24"/>
      <c r="AD946" s="24"/>
    </row>
    <row r="947" spans="1:30" ht="13.2">
      <c r="A947" s="55"/>
      <c r="B947" s="20"/>
      <c r="C947" s="21"/>
      <c r="D947" s="21"/>
      <c r="E947" s="21"/>
      <c r="F947" s="21"/>
      <c r="G947" s="21"/>
      <c r="H947" s="21"/>
      <c r="I947" s="21"/>
      <c r="J947" s="21"/>
      <c r="K947" s="21"/>
      <c r="L947" s="21"/>
      <c r="M947" s="21"/>
      <c r="N947" s="21"/>
      <c r="O947" s="21"/>
      <c r="P947" s="21"/>
      <c r="Q947" s="21"/>
      <c r="R947" s="21"/>
      <c r="S947" s="21"/>
      <c r="T947" s="21"/>
      <c r="U947" s="21"/>
      <c r="V947" s="21"/>
      <c r="W947" s="24"/>
      <c r="X947" s="24"/>
      <c r="Y947" s="24"/>
      <c r="Z947" s="24"/>
      <c r="AA947" s="24"/>
      <c r="AB947" s="24"/>
      <c r="AC947" s="24"/>
      <c r="AD947" s="24"/>
    </row>
    <row r="948" spans="1:30" ht="13.2">
      <c r="A948" s="55"/>
      <c r="B948" s="20"/>
      <c r="C948" s="21"/>
      <c r="D948" s="21"/>
      <c r="E948" s="21"/>
      <c r="F948" s="21"/>
      <c r="G948" s="21"/>
      <c r="H948" s="21"/>
      <c r="I948" s="21"/>
      <c r="J948" s="21"/>
      <c r="K948" s="21"/>
      <c r="L948" s="21"/>
      <c r="M948" s="21"/>
      <c r="N948" s="21"/>
      <c r="O948" s="21"/>
      <c r="P948" s="21"/>
      <c r="Q948" s="21"/>
      <c r="R948" s="21"/>
      <c r="S948" s="21"/>
      <c r="T948" s="21"/>
      <c r="U948" s="21"/>
      <c r="V948" s="21"/>
      <c r="W948" s="24"/>
      <c r="X948" s="24"/>
      <c r="Y948" s="24"/>
      <c r="Z948" s="24"/>
      <c r="AA948" s="24"/>
      <c r="AB948" s="24"/>
      <c r="AC948" s="24"/>
      <c r="AD948" s="24"/>
    </row>
    <row r="949" spans="1:30" ht="13.2">
      <c r="A949" s="55"/>
      <c r="B949" s="20"/>
      <c r="C949" s="21"/>
      <c r="D949" s="21"/>
      <c r="E949" s="21"/>
      <c r="F949" s="21"/>
      <c r="G949" s="21"/>
      <c r="H949" s="21"/>
      <c r="I949" s="21"/>
      <c r="J949" s="21"/>
      <c r="K949" s="21"/>
      <c r="L949" s="21"/>
      <c r="M949" s="21"/>
      <c r="N949" s="21"/>
      <c r="O949" s="21"/>
      <c r="P949" s="21"/>
      <c r="Q949" s="21"/>
      <c r="R949" s="21"/>
      <c r="S949" s="21"/>
      <c r="T949" s="21"/>
      <c r="U949" s="21"/>
      <c r="V949" s="21"/>
      <c r="W949" s="24"/>
      <c r="X949" s="24"/>
      <c r="Y949" s="24"/>
      <c r="Z949" s="24"/>
      <c r="AA949" s="24"/>
      <c r="AB949" s="24"/>
      <c r="AC949" s="24"/>
      <c r="AD949" s="24"/>
    </row>
    <row r="950" spans="1:30" ht="13.2">
      <c r="A950" s="55"/>
      <c r="B950" s="20"/>
      <c r="C950" s="21"/>
      <c r="D950" s="21"/>
      <c r="E950" s="21"/>
      <c r="F950" s="21"/>
      <c r="G950" s="21"/>
      <c r="H950" s="21"/>
      <c r="I950" s="21"/>
      <c r="J950" s="21"/>
      <c r="K950" s="21"/>
      <c r="L950" s="21"/>
      <c r="M950" s="21"/>
      <c r="N950" s="21"/>
      <c r="O950" s="21"/>
      <c r="P950" s="21"/>
      <c r="Q950" s="21"/>
      <c r="R950" s="21"/>
      <c r="S950" s="21"/>
      <c r="T950" s="21"/>
      <c r="U950" s="21"/>
      <c r="V950" s="21"/>
      <c r="W950" s="24"/>
      <c r="X950" s="24"/>
      <c r="Y950" s="24"/>
      <c r="Z950" s="24"/>
      <c r="AA950" s="24"/>
      <c r="AB950" s="24"/>
      <c r="AC950" s="24"/>
      <c r="AD950" s="24"/>
    </row>
    <row r="951" spans="1:30" ht="13.2">
      <c r="A951" s="55"/>
      <c r="B951" s="20"/>
      <c r="C951" s="21"/>
      <c r="D951" s="21"/>
      <c r="E951" s="21"/>
      <c r="F951" s="21"/>
      <c r="G951" s="21"/>
      <c r="H951" s="21"/>
      <c r="I951" s="21"/>
      <c r="J951" s="21"/>
      <c r="K951" s="21"/>
      <c r="L951" s="21"/>
      <c r="M951" s="21"/>
      <c r="N951" s="21"/>
      <c r="O951" s="21"/>
      <c r="P951" s="21"/>
      <c r="Q951" s="21"/>
      <c r="R951" s="21"/>
      <c r="S951" s="21"/>
      <c r="T951" s="21"/>
      <c r="U951" s="21"/>
      <c r="V951" s="21"/>
      <c r="W951" s="24"/>
      <c r="X951" s="24"/>
      <c r="Y951" s="24"/>
      <c r="Z951" s="24"/>
      <c r="AA951" s="24"/>
      <c r="AB951" s="24"/>
      <c r="AC951" s="24"/>
      <c r="AD951" s="24"/>
    </row>
    <row r="952" spans="1:30" ht="13.2">
      <c r="A952" s="55"/>
      <c r="B952" s="20"/>
      <c r="C952" s="21"/>
      <c r="D952" s="21"/>
      <c r="E952" s="21"/>
      <c r="F952" s="21"/>
      <c r="G952" s="21"/>
      <c r="H952" s="21"/>
      <c r="I952" s="21"/>
      <c r="J952" s="21"/>
      <c r="K952" s="21"/>
      <c r="L952" s="21"/>
      <c r="M952" s="21"/>
      <c r="N952" s="21"/>
      <c r="O952" s="21"/>
      <c r="P952" s="21"/>
      <c r="Q952" s="21"/>
      <c r="R952" s="21"/>
      <c r="S952" s="21"/>
      <c r="T952" s="21"/>
      <c r="U952" s="21"/>
      <c r="V952" s="21"/>
      <c r="W952" s="24"/>
      <c r="X952" s="24"/>
      <c r="Y952" s="24"/>
      <c r="Z952" s="24"/>
      <c r="AA952" s="24"/>
      <c r="AB952" s="24"/>
      <c r="AC952" s="24"/>
      <c r="AD952"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932"/>
  <sheetViews>
    <sheetView workbookViewId="0">
      <pane xSplit="6" ySplit="1" topLeftCell="G2" activePane="bottomRight" state="frozen"/>
      <selection pane="topRight" activeCell="G1" sqref="G1"/>
      <selection pane="bottomLeft" activeCell="A2" sqref="A2"/>
      <selection pane="bottomRight" activeCell="G2" sqref="G2"/>
    </sheetView>
  </sheetViews>
  <sheetFormatPr defaultColWidth="12.5546875" defaultRowHeight="15.75" customHeight="1"/>
  <cols>
    <col min="1" max="1" width="13.44140625" customWidth="1"/>
    <col min="2" max="2" width="12.33203125" hidden="1" customWidth="1"/>
    <col min="3" max="3" width="12.44140625" hidden="1" customWidth="1"/>
    <col min="4" max="4" width="8.6640625" hidden="1" customWidth="1"/>
    <col min="5" max="5" width="10.5546875" hidden="1" customWidth="1"/>
    <col min="6" max="6" width="7" customWidth="1"/>
    <col min="7" max="7" width="39.33203125" customWidth="1"/>
    <col min="8" max="8" width="4.33203125" customWidth="1"/>
    <col min="9" max="9" width="11.5546875" customWidth="1"/>
    <col min="10" max="10" width="15.5546875" customWidth="1"/>
    <col min="11" max="11" width="14.109375" customWidth="1"/>
    <col min="12" max="13" width="12.88671875" customWidth="1"/>
    <col min="14" max="14" width="19" customWidth="1"/>
    <col min="15" max="15" width="10.6640625" customWidth="1"/>
    <col min="16" max="17" width="11.33203125" customWidth="1"/>
    <col min="18" max="20" width="10.6640625" customWidth="1"/>
    <col min="21" max="21" width="12.44140625" customWidth="1"/>
    <col min="22" max="22" width="15.44140625" customWidth="1"/>
  </cols>
  <sheetData>
    <row r="1" spans="1:30" ht="15" customHeight="1">
      <c r="A1" s="51" t="s">
        <v>154</v>
      </c>
      <c r="B1" s="52" t="s">
        <v>57</v>
      </c>
      <c r="C1" s="53" t="s">
        <v>58</v>
      </c>
      <c r="D1" s="53" t="s">
        <v>59</v>
      </c>
      <c r="E1" s="53" t="s">
        <v>60</v>
      </c>
      <c r="F1" s="53" t="s">
        <v>61</v>
      </c>
      <c r="G1" s="53" t="s">
        <v>62</v>
      </c>
      <c r="H1" s="53" t="s">
        <v>64</v>
      </c>
      <c r="I1" s="53" t="s">
        <v>65</v>
      </c>
      <c r="J1" s="53" t="s">
        <v>66</v>
      </c>
      <c r="K1" s="53" t="s">
        <v>67</v>
      </c>
      <c r="L1" s="53" t="s">
        <v>141</v>
      </c>
      <c r="M1" s="53" t="s">
        <v>70</v>
      </c>
      <c r="N1" s="53" t="s">
        <v>71</v>
      </c>
      <c r="O1" s="54" t="s">
        <v>155</v>
      </c>
      <c r="P1" s="54" t="s">
        <v>156</v>
      </c>
      <c r="Q1" s="18" t="s">
        <v>74</v>
      </c>
      <c r="R1" s="53" t="s">
        <v>75</v>
      </c>
      <c r="S1" s="53" t="s">
        <v>76</v>
      </c>
      <c r="T1" s="53" t="s">
        <v>77</v>
      </c>
      <c r="U1" s="53" t="s">
        <v>78</v>
      </c>
      <c r="V1" s="53" t="s">
        <v>83</v>
      </c>
      <c r="W1" s="16"/>
      <c r="X1" s="16"/>
      <c r="Y1" s="16"/>
      <c r="Z1" s="16"/>
      <c r="AA1" s="16"/>
      <c r="AB1" s="16"/>
      <c r="AC1" s="16"/>
      <c r="AD1" s="16"/>
    </row>
    <row r="2" spans="1:30" ht="13.2">
      <c r="A2" s="55">
        <v>44317</v>
      </c>
      <c r="B2" s="20">
        <v>44334</v>
      </c>
      <c r="C2" s="21" t="s">
        <v>84</v>
      </c>
      <c r="D2" s="21" t="s">
        <v>85</v>
      </c>
      <c r="E2" s="21">
        <v>1</v>
      </c>
      <c r="F2" s="21">
        <v>200</v>
      </c>
      <c r="G2" s="21" t="s">
        <v>126</v>
      </c>
      <c r="H2" s="21">
        <v>7.91</v>
      </c>
      <c r="I2" s="21">
        <v>0.63036362739999996</v>
      </c>
      <c r="J2" s="21">
        <v>7.7491441469999995E-4</v>
      </c>
      <c r="K2" s="21">
        <v>0.62958871299999997</v>
      </c>
      <c r="L2" s="21">
        <v>5.8</v>
      </c>
      <c r="M2" s="21">
        <v>12.59275841</v>
      </c>
      <c r="N2" s="21">
        <v>3.53</v>
      </c>
      <c r="O2" s="21">
        <v>11.36242622</v>
      </c>
      <c r="P2" s="21">
        <v>1.701994754</v>
      </c>
      <c r="Q2" s="21">
        <v>7.7553907899999999</v>
      </c>
      <c r="R2" s="21">
        <v>11.832879999999999</v>
      </c>
      <c r="S2" s="21">
        <v>2.140361</v>
      </c>
      <c r="T2" s="21">
        <v>5.2705929999999999</v>
      </c>
      <c r="U2" s="21">
        <v>3570.7539999999999</v>
      </c>
      <c r="V2" s="21">
        <v>9.1222244820000006E-3</v>
      </c>
      <c r="W2" s="24"/>
      <c r="X2" s="24"/>
      <c r="Y2" s="24"/>
      <c r="Z2" s="24"/>
      <c r="AA2" s="24"/>
      <c r="AB2" s="24"/>
      <c r="AC2" s="24"/>
      <c r="AD2" s="24"/>
    </row>
    <row r="3" spans="1:30" ht="13.2">
      <c r="A3" s="55">
        <v>44317</v>
      </c>
      <c r="B3" s="20">
        <v>44334</v>
      </c>
      <c r="C3" s="21" t="s">
        <v>84</v>
      </c>
      <c r="D3" s="21" t="s">
        <v>89</v>
      </c>
      <c r="E3" s="21">
        <v>2</v>
      </c>
      <c r="F3" s="21">
        <v>201</v>
      </c>
      <c r="G3" s="21" t="s">
        <v>126</v>
      </c>
      <c r="H3" s="21">
        <v>8.2799999999999994</v>
      </c>
      <c r="I3" s="21">
        <v>0.86878918699999996</v>
      </c>
      <c r="J3" s="21">
        <v>2.2324231460000001E-4</v>
      </c>
      <c r="K3" s="21">
        <v>0.86856594470000004</v>
      </c>
      <c r="L3" s="21">
        <v>4.7</v>
      </c>
      <c r="M3" s="21">
        <v>9.7106039099999997</v>
      </c>
      <c r="N3" s="21">
        <v>4.5199999999999996</v>
      </c>
      <c r="O3" s="21">
        <v>35.662580769999998</v>
      </c>
      <c r="P3" s="21">
        <v>4.3926871040000002</v>
      </c>
      <c r="Q3" s="21">
        <v>9.4313383759999994</v>
      </c>
      <c r="R3" s="21">
        <v>33.91818</v>
      </c>
      <c r="S3" s="21">
        <v>22.38653</v>
      </c>
      <c r="T3" s="21">
        <v>12.49685</v>
      </c>
      <c r="U3" s="21">
        <v>5851.107</v>
      </c>
      <c r="V3" s="21">
        <v>1.103050832E-2</v>
      </c>
      <c r="W3" s="24"/>
      <c r="X3" s="24"/>
      <c r="Y3" s="24"/>
      <c r="Z3" s="24"/>
      <c r="AA3" s="24"/>
      <c r="AB3" s="24"/>
      <c r="AC3" s="24"/>
      <c r="AD3" s="24"/>
    </row>
    <row r="4" spans="1:30" ht="13.2">
      <c r="A4" s="55">
        <v>44317</v>
      </c>
      <c r="B4" s="20">
        <v>44334</v>
      </c>
      <c r="C4" s="21" t="s">
        <v>84</v>
      </c>
      <c r="D4" s="21" t="s">
        <v>90</v>
      </c>
      <c r="E4" s="21">
        <v>3</v>
      </c>
      <c r="F4" s="21">
        <v>203</v>
      </c>
      <c r="G4" s="21" t="s">
        <v>126</v>
      </c>
      <c r="H4" s="21">
        <v>7.97</v>
      </c>
      <c r="I4" s="21">
        <v>1.5032596979999999</v>
      </c>
      <c r="J4" s="21">
        <v>1.397942678E-2</v>
      </c>
      <c r="K4" s="21">
        <v>1.4892802709999999</v>
      </c>
      <c r="L4" s="21">
        <v>5</v>
      </c>
      <c r="M4" s="21">
        <v>16.607095040000001</v>
      </c>
      <c r="N4" s="21">
        <v>6.08</v>
      </c>
      <c r="O4" s="21">
        <v>31.36315999</v>
      </c>
      <c r="P4" s="21">
        <v>4.8784878750000003</v>
      </c>
      <c r="Q4" s="21">
        <v>7.4683628679999998</v>
      </c>
      <c r="R4" s="21">
        <v>24.092680000000001</v>
      </c>
      <c r="S4" s="21">
        <v>21.647929999999999</v>
      </c>
      <c r="T4" s="21">
        <v>10.64715</v>
      </c>
      <c r="U4" s="21">
        <v>7700.5349999999999</v>
      </c>
      <c r="V4" s="21">
        <v>9.3245029319999999E-3</v>
      </c>
      <c r="W4" s="24"/>
      <c r="X4" s="24"/>
      <c r="Y4" s="24"/>
      <c r="Z4" s="24"/>
      <c r="AA4" s="24"/>
      <c r="AB4" s="24"/>
      <c r="AC4" s="24"/>
      <c r="AD4" s="24"/>
    </row>
    <row r="5" spans="1:30" ht="13.2">
      <c r="A5" s="55">
        <v>44317</v>
      </c>
      <c r="B5" s="20">
        <v>44334</v>
      </c>
      <c r="C5" s="21" t="s">
        <v>84</v>
      </c>
      <c r="D5" s="21" t="s">
        <v>89</v>
      </c>
      <c r="E5" s="21">
        <v>4</v>
      </c>
      <c r="F5" s="21">
        <v>204</v>
      </c>
      <c r="G5" s="21" t="s">
        <v>126</v>
      </c>
      <c r="H5" s="21">
        <v>8.1199999999999992</v>
      </c>
      <c r="I5" s="21">
        <v>0.68931454329999997</v>
      </c>
      <c r="J5" s="21">
        <v>5.663303686E-4</v>
      </c>
      <c r="K5" s="21">
        <v>0.68874821289999999</v>
      </c>
      <c r="L5" s="21">
        <v>4.8</v>
      </c>
      <c r="M5" s="21">
        <v>8.7420389059999994</v>
      </c>
      <c r="N5" s="21">
        <v>3.89</v>
      </c>
      <c r="O5" s="21">
        <v>3.0809184200000002</v>
      </c>
      <c r="P5" s="21">
        <v>1.61757577</v>
      </c>
      <c r="Q5" s="21">
        <v>2.2126177560000002</v>
      </c>
      <c r="R5" s="21">
        <v>8.4109750000000005</v>
      </c>
      <c r="S5" s="21">
        <v>10.13871</v>
      </c>
      <c r="T5" s="21">
        <v>6.7076159999999998</v>
      </c>
      <c r="U5" s="21">
        <v>2214.8359999999998</v>
      </c>
      <c r="V5" s="21">
        <v>2.3858154140000001E-2</v>
      </c>
      <c r="W5" s="24"/>
      <c r="X5" s="24"/>
      <c r="Y5" s="24"/>
      <c r="Z5" s="24"/>
      <c r="AA5" s="24"/>
      <c r="AB5" s="24"/>
      <c r="AC5" s="24"/>
      <c r="AD5" s="24"/>
    </row>
    <row r="6" spans="1:30" ht="13.2">
      <c r="A6" s="55">
        <v>44317</v>
      </c>
      <c r="B6" s="20">
        <v>44334</v>
      </c>
      <c r="C6" s="21" t="s">
        <v>84</v>
      </c>
      <c r="D6" s="21" t="s">
        <v>85</v>
      </c>
      <c r="E6" s="21">
        <v>5</v>
      </c>
      <c r="F6" s="21">
        <v>205</v>
      </c>
      <c r="G6" s="21" t="s">
        <v>126</v>
      </c>
      <c r="H6" s="21">
        <v>8.09</v>
      </c>
      <c r="I6" s="21">
        <v>1.2196223230000001</v>
      </c>
      <c r="J6" s="21">
        <v>4.7207569870000004E-3</v>
      </c>
      <c r="K6" s="21">
        <v>1.214901566</v>
      </c>
      <c r="L6" s="21">
        <v>4.8</v>
      </c>
      <c r="M6" s="21">
        <v>20.605026890000001</v>
      </c>
      <c r="N6" s="21">
        <v>5.93</v>
      </c>
      <c r="O6" s="21">
        <v>7.5764795830000002</v>
      </c>
      <c r="P6" s="21">
        <v>2.1327433720000002</v>
      </c>
      <c r="Q6" s="21">
        <v>4.1268595039999996</v>
      </c>
      <c r="R6" s="21">
        <v>18.533539999999999</v>
      </c>
      <c r="S6" s="21">
        <v>27.80564</v>
      </c>
      <c r="T6" s="21">
        <v>11.644959999999999</v>
      </c>
      <c r="U6" s="21">
        <v>6368.2550000000001</v>
      </c>
      <c r="V6" s="21">
        <v>2.099284241E-2</v>
      </c>
      <c r="W6" s="24"/>
      <c r="X6" s="24"/>
      <c r="Y6" s="24"/>
      <c r="Z6" s="24"/>
      <c r="AA6" s="24"/>
      <c r="AB6" s="24"/>
      <c r="AC6" s="24"/>
      <c r="AD6" s="24"/>
    </row>
    <row r="7" spans="1:30" ht="13.2">
      <c r="A7" s="55">
        <v>44317</v>
      </c>
      <c r="B7" s="20">
        <v>44334</v>
      </c>
      <c r="C7" s="21" t="s">
        <v>84</v>
      </c>
      <c r="D7" s="21" t="s">
        <v>90</v>
      </c>
      <c r="E7" s="21">
        <v>6</v>
      </c>
      <c r="F7" s="21">
        <v>206</v>
      </c>
      <c r="G7" s="21" t="s">
        <v>126</v>
      </c>
      <c r="H7" s="21">
        <v>8.25</v>
      </c>
      <c r="I7" s="21">
        <v>1.266347635</v>
      </c>
      <c r="J7" s="21">
        <v>9.9679267840000006E-4</v>
      </c>
      <c r="K7" s="21">
        <v>1.2653508419999999</v>
      </c>
      <c r="L7" s="21">
        <v>5.3</v>
      </c>
      <c r="M7" s="21">
        <v>11.47872531</v>
      </c>
      <c r="N7" s="21">
        <v>5.9</v>
      </c>
      <c r="O7" s="21">
        <v>35.662580769999998</v>
      </c>
      <c r="P7" s="21">
        <v>4.3926871040000002</v>
      </c>
      <c r="Q7" s="21">
        <v>9.4313383759999994</v>
      </c>
      <c r="R7" s="21">
        <v>13.423249999999999</v>
      </c>
      <c r="S7" s="21">
        <v>18.09806</v>
      </c>
      <c r="T7" s="21">
        <v>13.42657</v>
      </c>
      <c r="U7" s="21">
        <v>8191.28</v>
      </c>
      <c r="V7" s="21">
        <v>2.0452992180000001E-2</v>
      </c>
      <c r="W7" s="24"/>
      <c r="X7" s="24"/>
      <c r="Y7" s="24"/>
      <c r="Z7" s="24"/>
      <c r="AA7" s="24"/>
      <c r="AB7" s="24"/>
      <c r="AC7" s="24"/>
      <c r="AD7" s="24"/>
    </row>
    <row r="8" spans="1:30" ht="13.2">
      <c r="A8" s="55">
        <v>44317</v>
      </c>
      <c r="B8" s="20">
        <v>44334</v>
      </c>
      <c r="C8" s="21" t="s">
        <v>84</v>
      </c>
      <c r="D8" s="21" t="s">
        <v>89</v>
      </c>
      <c r="E8" s="21">
        <v>7</v>
      </c>
      <c r="F8" s="21">
        <v>207</v>
      </c>
      <c r="G8" s="21" t="s">
        <v>126</v>
      </c>
      <c r="H8" s="21">
        <v>8.0399999999999991</v>
      </c>
      <c r="I8" s="21">
        <v>1.412405219</v>
      </c>
      <c r="J8" s="21">
        <v>2.1022986469999999E-3</v>
      </c>
      <c r="K8" s="21">
        <v>1.4103029199999999</v>
      </c>
      <c r="L8" s="21">
        <v>4.3</v>
      </c>
      <c r="M8" s="21">
        <v>11.405973449999999</v>
      </c>
      <c r="N8" s="21">
        <v>5.84</v>
      </c>
      <c r="O8" s="21">
        <v>31.36315999</v>
      </c>
      <c r="P8" s="21">
        <v>4.8784878750000003</v>
      </c>
      <c r="Q8" s="21">
        <v>7.4683628679999998</v>
      </c>
      <c r="R8" s="21">
        <v>17.69697</v>
      </c>
      <c r="S8" s="21">
        <v>24.866610000000001</v>
      </c>
      <c r="T8" s="21">
        <v>13.364610000000001</v>
      </c>
      <c r="U8" s="21">
        <v>8482.2829999999994</v>
      </c>
      <c r="V8" s="21">
        <v>1.1398985340000001E-2</v>
      </c>
      <c r="W8" s="24"/>
      <c r="X8" s="24"/>
      <c r="Y8" s="24"/>
      <c r="Z8" s="24"/>
      <c r="AA8" s="24"/>
      <c r="AB8" s="24"/>
      <c r="AC8" s="24"/>
      <c r="AD8" s="24"/>
    </row>
    <row r="9" spans="1:30" ht="13.2">
      <c r="A9" s="55">
        <v>44317</v>
      </c>
      <c r="B9" s="20">
        <v>44334</v>
      </c>
      <c r="C9" s="21" t="s">
        <v>84</v>
      </c>
      <c r="D9" s="21" t="s">
        <v>85</v>
      </c>
      <c r="E9" s="21">
        <v>8</v>
      </c>
      <c r="F9" s="21">
        <v>208</v>
      </c>
      <c r="G9" s="21" t="s">
        <v>126</v>
      </c>
      <c r="H9" s="21">
        <v>7.98</v>
      </c>
      <c r="I9" s="21">
        <v>0.80130001470000001</v>
      </c>
      <c r="J9" s="21">
        <v>1.0059046780000001E-3</v>
      </c>
      <c r="K9" s="21">
        <v>0.80029410999999995</v>
      </c>
      <c r="L9" s="21">
        <v>3.9</v>
      </c>
      <c r="M9" s="21">
        <v>16.065013029999999</v>
      </c>
      <c r="N9" s="21">
        <v>4.8499999999999996</v>
      </c>
      <c r="O9" s="21">
        <v>3.7905329449999998</v>
      </c>
      <c r="P9" s="21">
        <v>2.5634919890000001</v>
      </c>
      <c r="Q9" s="21">
        <v>1.717746762</v>
      </c>
      <c r="R9" s="21">
        <v>25.695699999999999</v>
      </c>
      <c r="S9" s="21">
        <v>20.5977</v>
      </c>
      <c r="T9" s="21">
        <v>5.7059939999999996</v>
      </c>
      <c r="U9" s="21">
        <v>7090.09</v>
      </c>
      <c r="V9" s="21">
        <v>2.2079791410000001E-2</v>
      </c>
      <c r="W9" s="24"/>
      <c r="X9" s="24"/>
      <c r="Y9" s="24"/>
      <c r="Z9" s="24"/>
      <c r="AA9" s="24"/>
      <c r="AB9" s="24"/>
      <c r="AC9" s="24"/>
      <c r="AD9" s="24"/>
    </row>
    <row r="10" spans="1:30" ht="13.2">
      <c r="A10" s="55">
        <v>44317</v>
      </c>
      <c r="B10" s="20">
        <v>44334</v>
      </c>
      <c r="C10" s="21" t="s">
        <v>84</v>
      </c>
      <c r="D10" s="21" t="s">
        <v>90</v>
      </c>
      <c r="E10" s="21">
        <v>9</v>
      </c>
      <c r="F10" s="21">
        <v>209</v>
      </c>
      <c r="G10" s="21" t="s">
        <v>126</v>
      </c>
      <c r="H10" s="21">
        <v>8.15</v>
      </c>
      <c r="I10" s="21">
        <v>0.8904591046</v>
      </c>
      <c r="J10" s="21">
        <v>6.9842078449999995E-4</v>
      </c>
      <c r="K10" s="21">
        <v>0.88976068379999995</v>
      </c>
      <c r="L10" s="21">
        <v>5.6</v>
      </c>
      <c r="M10" s="21">
        <v>9.0874520580000002</v>
      </c>
      <c r="N10" s="21">
        <v>4.55</v>
      </c>
      <c r="O10" s="21">
        <v>33.308475029999997</v>
      </c>
      <c r="P10" s="21">
        <v>3.5348989099999999</v>
      </c>
      <c r="Q10" s="21">
        <v>10.94633106</v>
      </c>
      <c r="R10" s="21">
        <v>9.9310469999999995</v>
      </c>
      <c r="S10" s="21">
        <v>12.91868</v>
      </c>
      <c r="T10" s="21">
        <v>7.0438700000000001</v>
      </c>
      <c r="U10" s="21">
        <v>4468.9769999999999</v>
      </c>
      <c r="V10" s="21">
        <v>9.8018892970000004E-3</v>
      </c>
      <c r="W10" s="24"/>
      <c r="X10" s="24"/>
      <c r="Y10" s="24"/>
      <c r="Z10" s="24"/>
      <c r="AA10" s="24"/>
      <c r="AB10" s="24"/>
      <c r="AC10" s="24"/>
      <c r="AD10" s="24"/>
    </row>
    <row r="11" spans="1:30" ht="13.2">
      <c r="A11" s="55">
        <v>44317</v>
      </c>
      <c r="B11" s="20">
        <v>44334</v>
      </c>
      <c r="C11" s="21" t="s">
        <v>121</v>
      </c>
      <c r="D11" s="21" t="s">
        <v>122</v>
      </c>
      <c r="E11" s="21">
        <v>1</v>
      </c>
      <c r="F11" s="21">
        <v>210</v>
      </c>
      <c r="G11" s="21" t="s">
        <v>126</v>
      </c>
      <c r="H11" s="21">
        <v>7.78</v>
      </c>
      <c r="I11" s="21">
        <v>4.3992754180000002</v>
      </c>
      <c r="J11" s="21">
        <v>1.069681617E-2</v>
      </c>
      <c r="K11" s="21">
        <v>4.3885786019999999</v>
      </c>
      <c r="L11" s="21">
        <v>5.4</v>
      </c>
      <c r="M11" s="21">
        <v>17.658311040000001</v>
      </c>
      <c r="N11" s="21">
        <v>11.83</v>
      </c>
      <c r="O11" s="21">
        <v>46.551854609999999</v>
      </c>
      <c r="P11" s="21">
        <v>5.0146732700000003</v>
      </c>
      <c r="Q11" s="21">
        <v>10.784131459999999</v>
      </c>
      <c r="R11" s="21">
        <v>34.284849999999999</v>
      </c>
      <c r="S11" s="21">
        <v>44.531959999999998</v>
      </c>
      <c r="T11" s="21">
        <v>34.057720000000003</v>
      </c>
      <c r="U11" s="21">
        <v>5477.7129999999997</v>
      </c>
      <c r="V11" s="21">
        <v>1.4927865280000001E-2</v>
      </c>
      <c r="W11" s="24"/>
      <c r="X11" s="24"/>
      <c r="Y11" s="24"/>
      <c r="Z11" s="24"/>
      <c r="AA11" s="24"/>
      <c r="AB11" s="24"/>
      <c r="AC11" s="24"/>
      <c r="AD11" s="24"/>
    </row>
    <row r="12" spans="1:30" ht="13.2">
      <c r="A12" s="55">
        <v>44317</v>
      </c>
      <c r="B12" s="20">
        <v>44334</v>
      </c>
      <c r="C12" s="21" t="s">
        <v>121</v>
      </c>
      <c r="D12" s="21" t="s">
        <v>122</v>
      </c>
      <c r="E12" s="21">
        <v>2</v>
      </c>
      <c r="F12" s="21">
        <v>211</v>
      </c>
      <c r="G12" s="21" t="s">
        <v>126</v>
      </c>
      <c r="H12" s="21">
        <v>7.49</v>
      </c>
      <c r="I12" s="21">
        <v>3.826458294</v>
      </c>
      <c r="J12" s="21">
        <v>1.002616099E-2</v>
      </c>
      <c r="K12" s="21">
        <v>3.8164321330000002</v>
      </c>
      <c r="L12" s="21">
        <v>4.2</v>
      </c>
      <c r="M12" s="21">
        <v>19.219577619999999</v>
      </c>
      <c r="N12" s="21">
        <v>10.33</v>
      </c>
      <c r="O12" s="21">
        <v>12.17075009</v>
      </c>
      <c r="P12" s="21">
        <v>5.0682659809999997</v>
      </c>
      <c r="Q12" s="21">
        <v>2.7896439329999998</v>
      </c>
      <c r="R12" s="21">
        <v>32.431570000000001</v>
      </c>
      <c r="S12" s="21">
        <v>53.088030000000003</v>
      </c>
      <c r="T12" s="21">
        <v>52.362749999999998</v>
      </c>
      <c r="U12" s="21">
        <v>13341.44</v>
      </c>
      <c r="V12" s="21">
        <v>4.1616944269999998E-2</v>
      </c>
      <c r="W12" s="24"/>
      <c r="X12" s="24"/>
      <c r="Y12" s="24"/>
      <c r="Z12" s="24"/>
      <c r="AA12" s="24"/>
      <c r="AB12" s="24"/>
      <c r="AC12" s="24"/>
      <c r="AD12" s="24"/>
    </row>
    <row r="13" spans="1:30" ht="13.2">
      <c r="A13" s="55">
        <v>44317</v>
      </c>
      <c r="B13" s="20">
        <v>44334</v>
      </c>
      <c r="C13" s="21" t="s">
        <v>121</v>
      </c>
      <c r="D13" s="21" t="s">
        <v>122</v>
      </c>
      <c r="E13" s="21">
        <v>3</v>
      </c>
      <c r="F13" s="21">
        <v>212</v>
      </c>
      <c r="G13" s="21" t="s">
        <v>126</v>
      </c>
      <c r="H13" s="21">
        <v>7.99</v>
      </c>
      <c r="I13" s="21">
        <v>3.6035045320000001</v>
      </c>
      <c r="J13" s="21">
        <v>5.3277236749999998E-3</v>
      </c>
      <c r="K13" s="21">
        <v>3.5981768079999998</v>
      </c>
      <c r="L13" s="21">
        <v>1.7</v>
      </c>
      <c r="M13" s="21">
        <v>15.33042084</v>
      </c>
      <c r="N13" s="21">
        <v>9.39</v>
      </c>
      <c r="O13" s="21">
        <v>40.547719350000001</v>
      </c>
      <c r="P13" s="21">
        <v>5.0362440780000002</v>
      </c>
      <c r="Q13" s="21">
        <v>9.3529904229999996</v>
      </c>
      <c r="R13" s="21">
        <v>38.429110000000001</v>
      </c>
      <c r="S13" s="21">
        <v>46.94605</v>
      </c>
      <c r="T13" s="21">
        <v>51.309460000000001</v>
      </c>
      <c r="U13" s="21">
        <v>5645.9489999999996</v>
      </c>
      <c r="V13" s="21">
        <v>2.2815075390000002E-2</v>
      </c>
      <c r="W13" s="24"/>
      <c r="X13" s="24"/>
      <c r="Y13" s="24"/>
      <c r="Z13" s="24"/>
      <c r="AA13" s="24"/>
      <c r="AB13" s="24"/>
      <c r="AC13" s="24"/>
      <c r="AD13" s="24"/>
    </row>
    <row r="14" spans="1:30" ht="13.2">
      <c r="A14" s="55">
        <v>44317</v>
      </c>
      <c r="B14" s="20">
        <v>44334</v>
      </c>
      <c r="C14" s="21" t="s">
        <v>91</v>
      </c>
      <c r="D14" s="21" t="s">
        <v>92</v>
      </c>
      <c r="E14" s="21">
        <v>1</v>
      </c>
      <c r="F14" s="21">
        <v>213</v>
      </c>
      <c r="G14" s="21" t="s">
        <v>126</v>
      </c>
      <c r="H14" s="21">
        <v>8.11</v>
      </c>
      <c r="I14" s="21">
        <v>1.5191055360000001</v>
      </c>
      <c r="J14" s="21">
        <v>5.4354007920000003E-3</v>
      </c>
      <c r="K14" s="21">
        <v>1.5136701349999999</v>
      </c>
      <c r="L14" s="21">
        <v>4.8</v>
      </c>
      <c r="M14" s="21">
        <v>22.80058472</v>
      </c>
      <c r="N14" s="21">
        <v>4.41</v>
      </c>
      <c r="O14" s="21">
        <v>5.7621589919999998</v>
      </c>
      <c r="P14" s="21">
        <v>2.5192625620000002</v>
      </c>
      <c r="Q14" s="21">
        <v>2.6570677730000001</v>
      </c>
      <c r="R14" s="21">
        <v>6.160101</v>
      </c>
      <c r="S14" s="21">
        <v>3.6339459619999999</v>
      </c>
      <c r="T14" s="21">
        <v>4.0445120000000001</v>
      </c>
      <c r="U14" s="21">
        <v>14122.1</v>
      </c>
      <c r="V14" s="21">
        <v>2.9008431330000001E-2</v>
      </c>
      <c r="W14" s="24"/>
      <c r="X14" s="24"/>
      <c r="Y14" s="24"/>
      <c r="Z14" s="24"/>
      <c r="AA14" s="24"/>
      <c r="AB14" s="24"/>
      <c r="AC14" s="24"/>
      <c r="AD14" s="24"/>
    </row>
    <row r="15" spans="1:30" ht="13.2">
      <c r="A15" s="55">
        <v>44317</v>
      </c>
      <c r="B15" s="20">
        <v>44334</v>
      </c>
      <c r="C15" s="21" t="s">
        <v>91</v>
      </c>
      <c r="D15" s="21" t="s">
        <v>98</v>
      </c>
      <c r="E15" s="21">
        <v>2</v>
      </c>
      <c r="F15" s="21">
        <v>214</v>
      </c>
      <c r="G15" s="21" t="s">
        <v>126</v>
      </c>
      <c r="H15" s="21">
        <v>8.1199999999999992</v>
      </c>
      <c r="I15" s="21">
        <v>0.96514880739999998</v>
      </c>
      <c r="J15" s="21">
        <v>3.8664911879999998E-3</v>
      </c>
      <c r="K15" s="21">
        <v>0.96128231620000004</v>
      </c>
      <c r="L15" s="21">
        <v>4.2</v>
      </c>
      <c r="M15" s="21">
        <v>24.432479440000002</v>
      </c>
      <c r="N15" s="21">
        <v>5.76</v>
      </c>
      <c r="O15" s="21">
        <v>31.9289606</v>
      </c>
      <c r="P15" s="21">
        <v>3.547021354</v>
      </c>
      <c r="Q15" s="21">
        <v>10.457113100000001</v>
      </c>
      <c r="R15" s="21">
        <v>9.1481220000000008</v>
      </c>
      <c r="S15" s="21">
        <v>3.81447987</v>
      </c>
      <c r="T15" s="21">
        <v>5.1339090000000001</v>
      </c>
      <c r="U15" s="21">
        <v>13401.58</v>
      </c>
      <c r="V15" s="21">
        <v>2.1385755879999999E-2</v>
      </c>
      <c r="W15" s="24"/>
      <c r="X15" s="24"/>
      <c r="Y15" s="24"/>
      <c r="Z15" s="24"/>
      <c r="AA15" s="24"/>
      <c r="AB15" s="24"/>
      <c r="AC15" s="24"/>
      <c r="AD15" s="24"/>
    </row>
    <row r="16" spans="1:30" ht="13.2">
      <c r="A16" s="55">
        <v>44317</v>
      </c>
      <c r="B16" s="20">
        <v>44334</v>
      </c>
      <c r="C16" s="21" t="s">
        <v>91</v>
      </c>
      <c r="D16" s="21" t="s">
        <v>92</v>
      </c>
      <c r="E16" s="21">
        <v>3</v>
      </c>
      <c r="F16" s="21">
        <v>215</v>
      </c>
      <c r="G16" s="21" t="s">
        <v>126</v>
      </c>
      <c r="H16" s="21">
        <v>7.92</v>
      </c>
      <c r="I16" s="21">
        <v>1.563445341</v>
      </c>
      <c r="J16" s="21">
        <v>3.069539671E-3</v>
      </c>
      <c r="K16" s="21">
        <v>1.560375801</v>
      </c>
      <c r="L16" s="21">
        <v>4.0999999999999996</v>
      </c>
      <c r="M16" s="21">
        <v>27.830769409999998</v>
      </c>
      <c r="N16" s="21">
        <v>5.66</v>
      </c>
      <c r="O16" s="21">
        <v>5.7621589919999998</v>
      </c>
      <c r="P16" s="21">
        <v>2.058476126</v>
      </c>
      <c r="Q16" s="21">
        <v>3.2518479469999999</v>
      </c>
      <c r="R16" s="21">
        <v>10.135300000000001</v>
      </c>
      <c r="S16" s="21">
        <v>17.338000000000001</v>
      </c>
      <c r="T16" s="21">
        <v>8.2190220000000007</v>
      </c>
      <c r="U16" s="21">
        <v>9196.9570000000003</v>
      </c>
      <c r="V16" s="21">
        <v>2.9318780249999999E-2</v>
      </c>
      <c r="W16" s="24"/>
      <c r="X16" s="24"/>
      <c r="Y16" s="24"/>
      <c r="Z16" s="24"/>
      <c r="AA16" s="24"/>
      <c r="AB16" s="24"/>
      <c r="AC16" s="24"/>
      <c r="AD16" s="24"/>
    </row>
    <row r="17" spans="1:30" ht="13.2">
      <c r="A17" s="55">
        <v>44317</v>
      </c>
      <c r="B17" s="20">
        <v>44334</v>
      </c>
      <c r="C17" s="21" t="s">
        <v>91</v>
      </c>
      <c r="D17" s="21" t="s">
        <v>98</v>
      </c>
      <c r="E17" s="21">
        <v>4</v>
      </c>
      <c r="F17" s="21">
        <v>216</v>
      </c>
      <c r="G17" s="21" t="s">
        <v>126</v>
      </c>
      <c r="H17" s="21">
        <v>7.95</v>
      </c>
      <c r="I17" s="21">
        <v>2.0279863279999999</v>
      </c>
      <c r="J17" s="21">
        <v>3.0784688859999999E-3</v>
      </c>
      <c r="K17" s="21">
        <v>2.0249078589999998</v>
      </c>
      <c r="L17" s="21">
        <v>5.4</v>
      </c>
      <c r="M17" s="21">
        <v>34.001246539999997</v>
      </c>
      <c r="N17" s="21">
        <v>6.6</v>
      </c>
      <c r="O17" s="21">
        <v>22.806760329999999</v>
      </c>
      <c r="P17" s="21">
        <v>0.57293917900000002</v>
      </c>
      <c r="Q17" s="21">
        <v>46.24298975</v>
      </c>
      <c r="R17" s="21">
        <v>11.848369999999999</v>
      </c>
      <c r="S17" s="21">
        <v>17.36214</v>
      </c>
      <c r="T17" s="21">
        <v>7.4352179999999999</v>
      </c>
      <c r="U17" s="21">
        <v>9839.875</v>
      </c>
      <c r="V17" s="21">
        <v>2.348697953E-2</v>
      </c>
      <c r="W17" s="24"/>
      <c r="X17" s="24"/>
      <c r="Y17" s="24"/>
      <c r="Z17" s="24"/>
      <c r="AA17" s="24"/>
      <c r="AB17" s="24"/>
      <c r="AC17" s="24"/>
      <c r="AD17" s="24"/>
    </row>
    <row r="18" spans="1:30" ht="13.2">
      <c r="A18" s="55">
        <v>44317</v>
      </c>
      <c r="B18" s="20">
        <v>44334</v>
      </c>
      <c r="C18" s="21" t="s">
        <v>91</v>
      </c>
      <c r="D18" s="21" t="s">
        <v>92</v>
      </c>
      <c r="E18" s="21">
        <v>5</v>
      </c>
      <c r="F18" s="21">
        <v>217</v>
      </c>
      <c r="G18" s="21" t="s">
        <v>126</v>
      </c>
      <c r="H18" s="21">
        <v>8.08</v>
      </c>
      <c r="I18" s="21">
        <v>1.6737933039999999</v>
      </c>
      <c r="J18" s="21">
        <v>3.2291553459999997E-2</v>
      </c>
      <c r="K18" s="21">
        <v>1.6415017510000001</v>
      </c>
      <c r="L18" s="21">
        <v>6.3</v>
      </c>
      <c r="M18" s="21">
        <v>23.185367039999999</v>
      </c>
      <c r="N18" s="21">
        <v>5.85</v>
      </c>
      <c r="O18" s="21">
        <v>5.7621589919999998</v>
      </c>
      <c r="P18" s="21">
        <v>0.81538819399999996</v>
      </c>
      <c r="Q18" s="21">
        <v>8.2094043249999995</v>
      </c>
      <c r="R18" s="21">
        <v>9.7306000000000008</v>
      </c>
      <c r="S18" s="21">
        <v>9.6606819999999995</v>
      </c>
      <c r="T18" s="21">
        <v>4.8778629999999996</v>
      </c>
      <c r="U18" s="21">
        <v>14863.01</v>
      </c>
      <c r="V18" s="21">
        <v>3.3432770510000002E-3</v>
      </c>
      <c r="W18" s="24"/>
      <c r="X18" s="24"/>
      <c r="Y18" s="24"/>
      <c r="Z18" s="24"/>
      <c r="AA18" s="24"/>
      <c r="AB18" s="24"/>
      <c r="AC18" s="24"/>
      <c r="AD18" s="24"/>
    </row>
    <row r="19" spans="1:30" ht="13.2">
      <c r="A19" s="55">
        <v>44317</v>
      </c>
      <c r="B19" s="20">
        <v>44334</v>
      </c>
      <c r="C19" s="21" t="s">
        <v>91</v>
      </c>
      <c r="D19" s="21" t="s">
        <v>98</v>
      </c>
      <c r="E19" s="21">
        <v>6</v>
      </c>
      <c r="F19" s="21">
        <v>218</v>
      </c>
      <c r="G19" s="21" t="s">
        <v>126</v>
      </c>
      <c r="H19" s="21">
        <v>8.0299999999999994</v>
      </c>
      <c r="I19" s="21">
        <v>1.804810969</v>
      </c>
      <c r="J19" s="21">
        <v>2.7759714809999999E-2</v>
      </c>
      <c r="K19" s="21">
        <v>1.7770512540000001</v>
      </c>
      <c r="L19" s="21">
        <v>7.1</v>
      </c>
      <c r="M19" s="21">
        <v>23.78277379</v>
      </c>
      <c r="N19" s="21">
        <v>6.22</v>
      </c>
      <c r="O19" s="21">
        <v>22.806760329999999</v>
      </c>
      <c r="P19" s="21">
        <v>0.54317349299999995</v>
      </c>
      <c r="Q19" s="21">
        <v>48.777086740000001</v>
      </c>
      <c r="R19" s="21">
        <v>9.5123540000000002</v>
      </c>
      <c r="S19" s="21">
        <v>11.409700000000001</v>
      </c>
      <c r="T19" s="21">
        <v>6.1547190000000001</v>
      </c>
      <c r="U19" s="21">
        <v>22925.32</v>
      </c>
      <c r="V19" s="21">
        <v>2.5669159390000001E-3</v>
      </c>
      <c r="W19" s="24"/>
      <c r="X19" s="24"/>
      <c r="Y19" s="24"/>
      <c r="Z19" s="24"/>
      <c r="AA19" s="24"/>
      <c r="AB19" s="24"/>
      <c r="AC19" s="24"/>
      <c r="AD19" s="24"/>
    </row>
    <row r="20" spans="1:30" ht="13.2">
      <c r="A20" s="55">
        <v>44317</v>
      </c>
      <c r="B20" s="20">
        <v>44334</v>
      </c>
      <c r="C20" s="21" t="s">
        <v>91</v>
      </c>
      <c r="D20" s="21" t="s">
        <v>92</v>
      </c>
      <c r="E20" s="21">
        <v>7</v>
      </c>
      <c r="F20" s="21">
        <v>219</v>
      </c>
      <c r="G20" s="21" t="s">
        <v>126</v>
      </c>
      <c r="H20" s="21">
        <v>7.78</v>
      </c>
      <c r="I20" s="21">
        <v>1.251325217</v>
      </c>
      <c r="J20" s="21">
        <v>9.9243632759999992E-3</v>
      </c>
      <c r="K20" s="21">
        <v>1.2414008540000001</v>
      </c>
      <c r="L20" s="21">
        <v>4.5</v>
      </c>
      <c r="M20" s="21">
        <v>22.498471089999999</v>
      </c>
      <c r="N20" s="21">
        <v>4.8899999999999997</v>
      </c>
      <c r="O20" s="21">
        <v>5.7621589919999998</v>
      </c>
      <c r="P20" s="21">
        <v>2.8407776230000001</v>
      </c>
      <c r="Q20" s="21">
        <v>2.356344725</v>
      </c>
      <c r="R20" s="21">
        <v>11.18329</v>
      </c>
      <c r="S20" s="21">
        <v>16.654350000000001</v>
      </c>
      <c r="T20" s="21">
        <v>12.29612</v>
      </c>
      <c r="U20" s="21">
        <v>11098.32</v>
      </c>
      <c r="V20" s="21">
        <v>4.8529124009999997E-3</v>
      </c>
      <c r="W20" s="24"/>
      <c r="X20" s="24"/>
      <c r="Y20" s="24"/>
      <c r="Z20" s="24"/>
      <c r="AA20" s="24"/>
      <c r="AB20" s="24"/>
      <c r="AC20" s="24"/>
      <c r="AD20" s="24"/>
    </row>
    <row r="21" spans="1:30" ht="13.2">
      <c r="A21" s="55">
        <v>44317</v>
      </c>
      <c r="B21" s="20">
        <v>44334</v>
      </c>
      <c r="C21" s="21" t="s">
        <v>91</v>
      </c>
      <c r="D21" s="21" t="s">
        <v>98</v>
      </c>
      <c r="E21" s="21">
        <v>8</v>
      </c>
      <c r="F21" s="21">
        <v>220</v>
      </c>
      <c r="G21" s="21" t="s">
        <v>126</v>
      </c>
      <c r="H21" s="21">
        <v>7.96</v>
      </c>
      <c r="I21" s="21">
        <v>1.881464281</v>
      </c>
      <c r="J21" s="21">
        <v>7.3619627629999997E-3</v>
      </c>
      <c r="K21" s="21">
        <v>1.874102318</v>
      </c>
      <c r="L21" s="21">
        <v>5.3</v>
      </c>
      <c r="M21" s="21">
        <v>25.208867470000001</v>
      </c>
      <c r="N21" s="21">
        <v>6.17</v>
      </c>
      <c r="O21" s="21">
        <v>13.684560060000001</v>
      </c>
      <c r="P21" s="21">
        <v>3.7569992170000002</v>
      </c>
      <c r="Q21" s="21">
        <v>4.231365716</v>
      </c>
      <c r="R21" s="21">
        <v>14.64053</v>
      </c>
      <c r="S21" s="21">
        <v>17.918019999999999</v>
      </c>
      <c r="T21" s="21">
        <v>16.407540000000001</v>
      </c>
      <c r="U21" s="21">
        <v>21186.639999999999</v>
      </c>
      <c r="V21" s="21">
        <v>5.0733918160000002E-3</v>
      </c>
      <c r="W21" s="24"/>
      <c r="X21" s="24"/>
      <c r="Y21" s="24"/>
      <c r="Z21" s="24"/>
      <c r="AA21" s="24"/>
      <c r="AB21" s="24"/>
      <c r="AC21" s="24"/>
      <c r="AD21" s="24"/>
    </row>
    <row r="22" spans="1:30" ht="13.2">
      <c r="A22" s="55">
        <v>44348</v>
      </c>
      <c r="B22" s="56">
        <v>44364</v>
      </c>
      <c r="C22" s="21" t="s">
        <v>121</v>
      </c>
      <c r="D22" s="21" t="s">
        <v>122</v>
      </c>
      <c r="E22" s="21">
        <v>1</v>
      </c>
      <c r="F22" s="21">
        <v>221</v>
      </c>
      <c r="G22" s="21" t="s">
        <v>127</v>
      </c>
      <c r="H22" s="21">
        <v>7.67</v>
      </c>
      <c r="I22" s="21">
        <v>3.7425948490000001</v>
      </c>
      <c r="J22" s="21">
        <v>6.42277683E-4</v>
      </c>
      <c r="K22" s="21">
        <v>3.7419525710000001</v>
      </c>
      <c r="L22" s="21">
        <v>5</v>
      </c>
      <c r="M22" s="21">
        <v>7.3394980744001002</v>
      </c>
      <c r="N22" s="21">
        <v>9.58</v>
      </c>
      <c r="O22" s="21">
        <v>621.06175680000001</v>
      </c>
      <c r="P22" s="21">
        <v>10.591058759999999</v>
      </c>
      <c r="Q22" s="21">
        <v>68.121819209999998</v>
      </c>
      <c r="R22" s="21">
        <v>26.311706520000001</v>
      </c>
      <c r="S22" s="21">
        <v>33.86450533</v>
      </c>
      <c r="T22" s="21">
        <v>25.330623020000001</v>
      </c>
      <c r="U22" s="21">
        <v>5537.9710940000004</v>
      </c>
      <c r="V22" s="21">
        <v>1.1891831239999999E-2</v>
      </c>
      <c r="W22" s="24"/>
      <c r="X22" s="24"/>
      <c r="Y22" s="24"/>
      <c r="Z22" s="24"/>
      <c r="AA22" s="24"/>
      <c r="AB22" s="24"/>
      <c r="AC22" s="24"/>
      <c r="AD22" s="24"/>
    </row>
    <row r="23" spans="1:30" ht="13.2">
      <c r="A23" s="55">
        <v>44349</v>
      </c>
      <c r="B23" s="56">
        <v>44364</v>
      </c>
      <c r="C23" s="21" t="s">
        <v>121</v>
      </c>
      <c r="D23" s="21" t="s">
        <v>122</v>
      </c>
      <c r="E23" s="21">
        <v>2</v>
      </c>
      <c r="F23" s="21">
        <v>222</v>
      </c>
      <c r="G23" s="21" t="s">
        <v>127</v>
      </c>
      <c r="H23" s="21">
        <v>7.66</v>
      </c>
      <c r="I23" s="21">
        <v>3.8977620630000001</v>
      </c>
      <c r="J23" s="21">
        <v>1.373613723E-3</v>
      </c>
      <c r="K23" s="21">
        <v>3.8963884489999998</v>
      </c>
      <c r="L23" s="21">
        <v>4.8</v>
      </c>
      <c r="M23" s="21">
        <v>6.9983550258289879</v>
      </c>
      <c r="N23" s="21">
        <v>9.77</v>
      </c>
      <c r="O23" s="21">
        <v>69.461747489999993</v>
      </c>
      <c r="P23" s="21">
        <v>2.1955999319999999</v>
      </c>
      <c r="Q23" s="21">
        <v>36.75219852</v>
      </c>
      <c r="R23" s="21">
        <v>17.715340619999999</v>
      </c>
      <c r="S23" s="21">
        <v>18.884465980000002</v>
      </c>
      <c r="T23" s="21">
        <v>11.89292273</v>
      </c>
      <c r="U23" s="21">
        <v>4039.4476810000001</v>
      </c>
      <c r="V23" s="21">
        <v>1.1821057940000001E-2</v>
      </c>
      <c r="W23" s="24"/>
      <c r="X23" s="24"/>
      <c r="Y23" s="24"/>
      <c r="Z23" s="24"/>
      <c r="AA23" s="24"/>
      <c r="AB23" s="24"/>
      <c r="AC23" s="24"/>
      <c r="AD23" s="24"/>
    </row>
    <row r="24" spans="1:30" ht="13.2">
      <c r="A24" s="55">
        <v>44350</v>
      </c>
      <c r="B24" s="56">
        <v>44364</v>
      </c>
      <c r="C24" s="21" t="s">
        <v>121</v>
      </c>
      <c r="D24" s="21" t="s">
        <v>122</v>
      </c>
      <c r="E24" s="21">
        <v>3</v>
      </c>
      <c r="F24" s="21">
        <v>223</v>
      </c>
      <c r="G24" s="21" t="s">
        <v>127</v>
      </c>
      <c r="H24" s="21">
        <v>7.67</v>
      </c>
      <c r="I24" s="21">
        <v>3.649731075</v>
      </c>
      <c r="J24" s="21">
        <v>1.0951928509999999E-3</v>
      </c>
      <c r="K24" s="21">
        <v>3.6486358820000002</v>
      </c>
      <c r="L24" s="21">
        <v>2.4</v>
      </c>
      <c r="M24" s="21">
        <v>5.6284340006464033</v>
      </c>
      <c r="N24" s="21">
        <v>9.34</v>
      </c>
      <c r="O24" s="21">
        <v>28.685200049999999</v>
      </c>
      <c r="P24" s="21">
        <v>5.4161647339999996</v>
      </c>
      <c r="Q24" s="21">
        <v>6.1525739939999999</v>
      </c>
      <c r="R24" s="21">
        <v>26.720826550000002</v>
      </c>
      <c r="S24" s="21">
        <v>35.615271890000002</v>
      </c>
      <c r="T24" s="21">
        <v>24.316319140000001</v>
      </c>
      <c r="U24" s="21">
        <v>5782.991814</v>
      </c>
      <c r="V24" s="21">
        <v>1.625607032E-2</v>
      </c>
      <c r="W24" s="24"/>
      <c r="X24" s="24"/>
      <c r="Y24" s="24"/>
      <c r="Z24" s="24"/>
      <c r="AA24" s="24"/>
      <c r="AB24" s="24"/>
      <c r="AC24" s="24"/>
      <c r="AD24" s="24"/>
    </row>
    <row r="25" spans="1:30" ht="13.2">
      <c r="A25" s="55">
        <v>44351</v>
      </c>
      <c r="B25" s="56">
        <v>44364</v>
      </c>
      <c r="C25" s="21" t="s">
        <v>91</v>
      </c>
      <c r="D25" s="21" t="s">
        <v>92</v>
      </c>
      <c r="E25" s="21">
        <v>1</v>
      </c>
      <c r="F25" s="21">
        <v>224</v>
      </c>
      <c r="G25" s="21" t="s">
        <v>127</v>
      </c>
      <c r="H25" s="21">
        <v>7.94</v>
      </c>
      <c r="I25" s="21">
        <v>0.94347188559999995</v>
      </c>
      <c r="J25" s="21">
        <v>3.7908520339999998E-3</v>
      </c>
      <c r="K25" s="21">
        <v>0.93968103359999999</v>
      </c>
      <c r="L25" s="21">
        <v>0.8</v>
      </c>
      <c r="M25" s="21">
        <v>21.569560802234083</v>
      </c>
      <c r="N25" s="21">
        <v>4.01</v>
      </c>
      <c r="O25" s="21">
        <v>17.108384170000001</v>
      </c>
      <c r="P25" s="21">
        <v>1.7074628549999999</v>
      </c>
      <c r="Q25" s="21">
        <v>11.639881430000001</v>
      </c>
      <c r="R25" s="21">
        <v>5.678795</v>
      </c>
      <c r="S25" s="21">
        <v>8.2802849999999992</v>
      </c>
      <c r="T25" s="21">
        <v>1.8369359999999999</v>
      </c>
      <c r="U25" s="21">
        <v>23728.39</v>
      </c>
      <c r="V25" s="21">
        <v>1.0855876889999999E-3</v>
      </c>
      <c r="W25" s="24"/>
      <c r="X25" s="24"/>
      <c r="Y25" s="24"/>
      <c r="Z25" s="24"/>
      <c r="AA25" s="24"/>
      <c r="AB25" s="24"/>
      <c r="AC25" s="24"/>
      <c r="AD25" s="24"/>
    </row>
    <row r="26" spans="1:30" ht="13.2">
      <c r="A26" s="55">
        <v>44352</v>
      </c>
      <c r="B26" s="56">
        <v>44364</v>
      </c>
      <c r="C26" s="21" t="s">
        <v>91</v>
      </c>
      <c r="D26" s="21" t="s">
        <v>98</v>
      </c>
      <c r="E26" s="21">
        <v>2</v>
      </c>
      <c r="F26" s="21">
        <v>225</v>
      </c>
      <c r="G26" s="21" t="s">
        <v>127</v>
      </c>
      <c r="H26" s="21">
        <v>7.9</v>
      </c>
      <c r="I26" s="21">
        <v>1.715558199</v>
      </c>
      <c r="J26" s="21">
        <v>1.3340798310000001E-2</v>
      </c>
      <c r="K26" s="21">
        <v>1.702217401</v>
      </c>
      <c r="L26" s="21">
        <v>8.6999999999999993</v>
      </c>
      <c r="M26" s="21">
        <v>22.099127774792265</v>
      </c>
      <c r="N26" s="21">
        <v>6.3</v>
      </c>
      <c r="O26" s="21">
        <v>0.18990711699999999</v>
      </c>
      <c r="P26" s="21">
        <v>2.0732069489999998</v>
      </c>
      <c r="Q26" s="21">
        <v>0.1064117076</v>
      </c>
      <c r="R26" s="21">
        <v>6.7875610000000002</v>
      </c>
      <c r="S26" s="21">
        <v>8.8653659999999999</v>
      </c>
      <c r="T26" s="21">
        <v>4.2420559999999998</v>
      </c>
      <c r="U26" s="21">
        <v>20126.8</v>
      </c>
      <c r="V26" s="21">
        <v>1.6056801820000001E-3</v>
      </c>
      <c r="W26" s="24"/>
      <c r="X26" s="24"/>
      <c r="Y26" s="24"/>
      <c r="Z26" s="24"/>
      <c r="AA26" s="24"/>
      <c r="AB26" s="24"/>
      <c r="AC26" s="24"/>
      <c r="AD26" s="24"/>
    </row>
    <row r="27" spans="1:30" ht="13.2">
      <c r="A27" s="55">
        <v>44353</v>
      </c>
      <c r="B27" s="56">
        <v>44364</v>
      </c>
      <c r="C27" s="21" t="s">
        <v>91</v>
      </c>
      <c r="D27" s="21" t="s">
        <v>92</v>
      </c>
      <c r="E27" s="21">
        <v>3</v>
      </c>
      <c r="F27" s="21">
        <v>226</v>
      </c>
      <c r="G27" s="21" t="s">
        <v>127</v>
      </c>
      <c r="H27" s="21">
        <v>7.91</v>
      </c>
      <c r="I27" s="21">
        <v>1.260421885</v>
      </c>
      <c r="J27" s="21">
        <v>1.004141136E-2</v>
      </c>
      <c r="K27" s="21">
        <v>1.250380474</v>
      </c>
      <c r="L27" s="21">
        <v>6.3</v>
      </c>
      <c r="M27" s="21">
        <v>24.752123475559387</v>
      </c>
      <c r="N27" s="21">
        <v>4.68</v>
      </c>
      <c r="O27" s="21">
        <v>17.108384170000001</v>
      </c>
      <c r="P27" s="21">
        <v>4.7989238700000003</v>
      </c>
      <c r="Q27" s="21">
        <v>4.1414837420000001</v>
      </c>
      <c r="R27" s="21">
        <v>4.6890869999999998</v>
      </c>
      <c r="S27" s="21">
        <v>3.2677123789999998</v>
      </c>
      <c r="T27" s="21">
        <v>5.5820959999999999</v>
      </c>
      <c r="U27" s="21">
        <v>14415.71</v>
      </c>
      <c r="V27" s="21">
        <v>1.887925844E-3</v>
      </c>
      <c r="W27" s="24"/>
      <c r="X27" s="24"/>
      <c r="Y27" s="24"/>
      <c r="Z27" s="24"/>
      <c r="AA27" s="24"/>
      <c r="AB27" s="24"/>
      <c r="AC27" s="24"/>
      <c r="AD27" s="24"/>
    </row>
    <row r="28" spans="1:30" ht="13.2">
      <c r="A28" s="55">
        <v>44354</v>
      </c>
      <c r="B28" s="56">
        <v>44364</v>
      </c>
      <c r="C28" s="21" t="s">
        <v>91</v>
      </c>
      <c r="D28" s="21" t="s">
        <v>98</v>
      </c>
      <c r="E28" s="21">
        <v>4</v>
      </c>
      <c r="F28" s="21">
        <v>227</v>
      </c>
      <c r="G28" s="21" t="s">
        <v>127</v>
      </c>
      <c r="H28" s="21">
        <v>7.77</v>
      </c>
      <c r="I28" s="21">
        <v>1.4068107949999999</v>
      </c>
      <c r="J28" s="21">
        <v>2.8730972630000001E-2</v>
      </c>
      <c r="K28" s="21">
        <v>1.3780798219999999</v>
      </c>
      <c r="L28" s="21">
        <v>7.1</v>
      </c>
      <c r="M28" s="21">
        <v>24.141500991419395</v>
      </c>
      <c r="N28" s="21">
        <v>5.4</v>
      </c>
      <c r="O28" s="21">
        <v>2.3846651560000001</v>
      </c>
      <c r="P28" s="21">
        <v>3.8462341219999998</v>
      </c>
      <c r="Q28" s="21">
        <v>0.72024875629999996</v>
      </c>
      <c r="R28" s="21">
        <v>2.5475219999999998</v>
      </c>
      <c r="S28" s="21">
        <v>5.6152824409999997</v>
      </c>
      <c r="T28" s="21">
        <v>4.5480159999999996</v>
      </c>
      <c r="U28" s="21">
        <v>12015.54</v>
      </c>
      <c r="V28" s="21">
        <v>4.8238180470000003E-2</v>
      </c>
      <c r="W28" s="24"/>
      <c r="X28" s="24"/>
      <c r="Y28" s="24"/>
      <c r="Z28" s="24"/>
      <c r="AA28" s="24"/>
      <c r="AB28" s="24"/>
      <c r="AC28" s="24"/>
      <c r="AD28" s="24"/>
    </row>
    <row r="29" spans="1:30" ht="13.2">
      <c r="A29" s="55">
        <v>44355</v>
      </c>
      <c r="B29" s="56">
        <v>44364</v>
      </c>
      <c r="C29" s="21" t="s">
        <v>91</v>
      </c>
      <c r="D29" s="21" t="s">
        <v>92</v>
      </c>
      <c r="E29" s="21">
        <v>5</v>
      </c>
      <c r="F29" s="21">
        <v>228</v>
      </c>
      <c r="G29" s="21" t="s">
        <v>127</v>
      </c>
      <c r="H29" s="21">
        <v>7.95</v>
      </c>
      <c r="I29" s="21">
        <v>0.9768527387</v>
      </c>
      <c r="J29" s="21">
        <v>2.0830153300000001E-2</v>
      </c>
      <c r="K29" s="21">
        <v>0.95602258539999996</v>
      </c>
      <c r="L29" s="21">
        <v>6.4</v>
      </c>
      <c r="M29" s="21">
        <v>20.137092949377614</v>
      </c>
      <c r="N29" s="21">
        <v>4.33</v>
      </c>
      <c r="O29" s="21">
        <v>11.616848279999999</v>
      </c>
      <c r="P29" s="21">
        <v>5.685904055</v>
      </c>
      <c r="Q29" s="21">
        <v>2.3734474350000001</v>
      </c>
      <c r="R29" s="21">
        <v>3.1413180000000001</v>
      </c>
      <c r="S29" s="21">
        <v>4.5120396979999997</v>
      </c>
      <c r="T29" s="21">
        <v>2.1410179999999999</v>
      </c>
      <c r="U29" s="21">
        <v>13743.08</v>
      </c>
      <c r="V29" s="21">
        <v>1.1779460299999999E-3</v>
      </c>
      <c r="W29" s="24"/>
      <c r="X29" s="24"/>
      <c r="Y29" s="24"/>
      <c r="Z29" s="24"/>
      <c r="AA29" s="24"/>
      <c r="AB29" s="24"/>
      <c r="AC29" s="24"/>
      <c r="AD29" s="24"/>
    </row>
    <row r="30" spans="1:30" ht="13.2">
      <c r="A30" s="55">
        <v>44356</v>
      </c>
      <c r="B30" s="56">
        <v>44364</v>
      </c>
      <c r="C30" s="21" t="s">
        <v>91</v>
      </c>
      <c r="D30" s="21" t="s">
        <v>98</v>
      </c>
      <c r="E30" s="21">
        <v>6</v>
      </c>
      <c r="F30" s="21">
        <v>229</v>
      </c>
      <c r="G30" s="21" t="s">
        <v>127</v>
      </c>
      <c r="H30" s="21">
        <v>7.85</v>
      </c>
      <c r="I30" s="21">
        <v>1.5306952650000001</v>
      </c>
      <c r="J30" s="21">
        <v>2.3440871009999999E-2</v>
      </c>
      <c r="K30" s="21">
        <v>1.5072543940000001</v>
      </c>
      <c r="L30" s="21">
        <v>7.3</v>
      </c>
      <c r="M30" s="21">
        <v>25.532456233944249</v>
      </c>
      <c r="N30" s="21">
        <v>5.43</v>
      </c>
      <c r="O30" s="21">
        <v>21.364707240000001</v>
      </c>
      <c r="P30" s="21">
        <v>5.2800592039999996</v>
      </c>
      <c r="Q30" s="21">
        <v>4.700553298</v>
      </c>
      <c r="R30" s="21">
        <v>7.7196959999999999</v>
      </c>
      <c r="S30" s="21">
        <v>11.810420000000001</v>
      </c>
      <c r="T30" s="21">
        <v>5.2926770000000003</v>
      </c>
      <c r="U30" s="21">
        <v>9753.2690000000002</v>
      </c>
      <c r="V30" s="21">
        <v>-1.579973623E-3</v>
      </c>
      <c r="W30" s="24"/>
      <c r="X30" s="24"/>
      <c r="Y30" s="24"/>
      <c r="Z30" s="24"/>
      <c r="AA30" s="24"/>
      <c r="AB30" s="24"/>
      <c r="AC30" s="24"/>
      <c r="AD30" s="24"/>
    </row>
    <row r="31" spans="1:30" ht="13.2">
      <c r="A31" s="55">
        <v>44357</v>
      </c>
      <c r="B31" s="56">
        <v>44364</v>
      </c>
      <c r="C31" s="21" t="s">
        <v>91</v>
      </c>
      <c r="D31" s="21" t="s">
        <v>92</v>
      </c>
      <c r="E31" s="21">
        <v>7</v>
      </c>
      <c r="F31" s="21">
        <v>230</v>
      </c>
      <c r="G31" s="21" t="s">
        <v>127</v>
      </c>
      <c r="H31" s="21">
        <v>8.84</v>
      </c>
      <c r="I31" s="21">
        <v>1.2437089100000001</v>
      </c>
      <c r="J31" s="21">
        <v>1.388303888E-2</v>
      </c>
      <c r="K31" s="21">
        <v>1.2298258710000001</v>
      </c>
      <c r="L31" s="21">
        <v>6.8</v>
      </c>
      <c r="M31" s="21">
        <v>23.471450743342594</v>
      </c>
      <c r="N31" s="21">
        <v>5.03</v>
      </c>
      <c r="O31" s="21">
        <v>22.599920050000001</v>
      </c>
      <c r="P31" s="21">
        <v>4.0640969269999996</v>
      </c>
      <c r="Q31" s="21">
        <v>6.4600171829999997</v>
      </c>
      <c r="R31" s="21">
        <v>5.0568289999999996</v>
      </c>
      <c r="S31" s="21">
        <v>8.5504529999999992</v>
      </c>
      <c r="T31" s="21">
        <v>5.2283010000000001</v>
      </c>
      <c r="U31" s="21">
        <v>15577.92</v>
      </c>
      <c r="V31" s="21">
        <v>-1.2156266840000001E-4</v>
      </c>
      <c r="W31" s="24"/>
      <c r="X31" s="24"/>
      <c r="Y31" s="24"/>
      <c r="Z31" s="24"/>
      <c r="AA31" s="24"/>
      <c r="AB31" s="24"/>
      <c r="AC31" s="24"/>
      <c r="AD31" s="24"/>
    </row>
    <row r="32" spans="1:30" ht="13.2">
      <c r="A32" s="55">
        <v>44358</v>
      </c>
      <c r="B32" s="56">
        <v>44364</v>
      </c>
      <c r="C32" s="21" t="s">
        <v>91</v>
      </c>
      <c r="D32" s="21" t="s">
        <v>98</v>
      </c>
      <c r="E32" s="21">
        <v>8</v>
      </c>
      <c r="F32" s="21">
        <v>231</v>
      </c>
      <c r="G32" s="21" t="s">
        <v>127</v>
      </c>
      <c r="H32" s="21">
        <v>7.78</v>
      </c>
      <c r="I32" s="21">
        <v>1.759516651</v>
      </c>
      <c r="J32" s="21">
        <v>1.8452233509999999E-2</v>
      </c>
      <c r="K32" s="21">
        <v>1.741064417</v>
      </c>
      <c r="L32" s="21">
        <v>7.5</v>
      </c>
      <c r="M32" s="21">
        <v>28.691416736979367</v>
      </c>
      <c r="N32" s="21">
        <v>5.78</v>
      </c>
      <c r="O32" s="21">
        <v>3.6231519329999999</v>
      </c>
      <c r="P32" s="21">
        <v>12.18264074</v>
      </c>
      <c r="Q32" s="21">
        <v>0.34549036179999998</v>
      </c>
      <c r="R32" s="21">
        <v>8.594716</v>
      </c>
      <c r="S32" s="21">
        <v>13.352869999999999</v>
      </c>
      <c r="T32" s="21">
        <v>9.4776989999999994</v>
      </c>
      <c r="U32" s="21">
        <v>15031.3</v>
      </c>
      <c r="V32" s="21">
        <v>8.5386202300000002E-3</v>
      </c>
      <c r="W32" s="24"/>
      <c r="X32" s="24"/>
      <c r="Y32" s="24"/>
      <c r="Z32" s="24"/>
      <c r="AA32" s="24"/>
      <c r="AB32" s="24"/>
      <c r="AC32" s="24"/>
      <c r="AD32" s="24"/>
    </row>
    <row r="33" spans="1:30" ht="13.2">
      <c r="A33" s="55">
        <v>44359</v>
      </c>
      <c r="B33" s="56">
        <v>44368</v>
      </c>
      <c r="C33" s="21" t="s">
        <v>84</v>
      </c>
      <c r="D33" s="21" t="s">
        <v>85</v>
      </c>
      <c r="E33" s="21">
        <v>1</v>
      </c>
      <c r="F33" s="21">
        <v>232</v>
      </c>
      <c r="G33" s="21" t="s">
        <v>128</v>
      </c>
      <c r="H33" s="21">
        <v>8.15</v>
      </c>
      <c r="I33" s="21">
        <v>0.83201387959999995</v>
      </c>
      <c r="J33" s="21">
        <v>2.0386634010000002E-3</v>
      </c>
      <c r="K33" s="21">
        <v>0.82997521620000003</v>
      </c>
      <c r="L33" s="21">
        <v>4.5</v>
      </c>
      <c r="M33" s="21">
        <v>11.793299187681468</v>
      </c>
      <c r="N33" s="21">
        <v>4.1100000000000003</v>
      </c>
      <c r="O33" s="21">
        <v>3.206176777</v>
      </c>
      <c r="P33" s="21">
        <v>2.5916083489999999</v>
      </c>
      <c r="Q33" s="21">
        <v>1.437172575</v>
      </c>
      <c r="R33" s="21">
        <v>14.019357339999999</v>
      </c>
      <c r="S33" s="21">
        <v>16.280214699999998</v>
      </c>
      <c r="T33" s="21">
        <v>27.47681794</v>
      </c>
      <c r="U33" s="21">
        <v>2739.39849</v>
      </c>
      <c r="V33" s="21">
        <v>1.7831644890000001E-3</v>
      </c>
      <c r="W33" s="24"/>
      <c r="X33" s="24"/>
      <c r="Y33" s="24"/>
      <c r="Z33" s="24"/>
      <c r="AA33" s="24"/>
      <c r="AB33" s="24"/>
      <c r="AC33" s="24"/>
      <c r="AD33" s="24"/>
    </row>
    <row r="34" spans="1:30" ht="13.2">
      <c r="A34" s="55">
        <v>44360</v>
      </c>
      <c r="B34" s="56">
        <v>44368</v>
      </c>
      <c r="C34" s="21" t="s">
        <v>84</v>
      </c>
      <c r="D34" s="21" t="s">
        <v>89</v>
      </c>
      <c r="E34" s="21">
        <v>2</v>
      </c>
      <c r="F34" s="21">
        <v>233</v>
      </c>
      <c r="G34" s="21" t="s">
        <v>128</v>
      </c>
      <c r="H34" s="21">
        <v>8.0500000000000007</v>
      </c>
      <c r="I34" s="21">
        <v>0.68508836230000003</v>
      </c>
      <c r="J34" s="21">
        <v>1.7385158527850001E-2</v>
      </c>
      <c r="K34" s="21">
        <v>0.68508836230000003</v>
      </c>
      <c r="L34" s="21">
        <v>5.8</v>
      </c>
      <c r="M34" s="21">
        <v>4.3680377963677177</v>
      </c>
      <c r="N34" s="21">
        <v>3.99</v>
      </c>
      <c r="O34" s="21">
        <v>32.409138259999999</v>
      </c>
      <c r="P34" s="21">
        <v>3.4766612609999998</v>
      </c>
      <c r="Q34" s="21">
        <v>10.82918898</v>
      </c>
      <c r="R34" s="21">
        <v>14.1949027</v>
      </c>
      <c r="S34" s="21">
        <v>11.84947966</v>
      </c>
      <c r="T34" s="21">
        <v>18.908933380000001</v>
      </c>
      <c r="U34" s="21">
        <v>782.55958039999996</v>
      </c>
      <c r="V34" s="21">
        <v>4.5377498350000002E-4</v>
      </c>
      <c r="W34" s="24"/>
      <c r="X34" s="24"/>
      <c r="Y34" s="24"/>
      <c r="Z34" s="24"/>
      <c r="AA34" s="24"/>
      <c r="AB34" s="24"/>
      <c r="AC34" s="24"/>
      <c r="AD34" s="24"/>
    </row>
    <row r="35" spans="1:30" ht="13.2">
      <c r="A35" s="55">
        <v>44361</v>
      </c>
      <c r="B35" s="56">
        <v>44368</v>
      </c>
      <c r="C35" s="21" t="s">
        <v>84</v>
      </c>
      <c r="D35" s="21" t="s">
        <v>90</v>
      </c>
      <c r="E35" s="21">
        <v>3</v>
      </c>
      <c r="F35" s="21">
        <v>234</v>
      </c>
      <c r="G35" s="21" t="s">
        <v>128</v>
      </c>
      <c r="H35" s="21">
        <v>8.09</v>
      </c>
      <c r="I35" s="21">
        <v>0.61887304659999998</v>
      </c>
      <c r="J35" s="21">
        <v>8.4951041070000001E-5</v>
      </c>
      <c r="K35" s="21">
        <v>0.61878809560000003</v>
      </c>
      <c r="L35" s="21">
        <v>4.9000000000000004</v>
      </c>
      <c r="M35" s="21">
        <v>6.2677155323418026</v>
      </c>
      <c r="N35" s="21">
        <v>3.29</v>
      </c>
      <c r="O35" s="21">
        <v>91.383764279999994</v>
      </c>
      <c r="P35" s="21">
        <v>1.7596726140000001</v>
      </c>
      <c r="Q35" s="21">
        <v>60.329259669999999</v>
      </c>
      <c r="R35" s="21">
        <v>16.911813110000001</v>
      </c>
      <c r="S35" s="21">
        <v>9.8815015640000006</v>
      </c>
      <c r="T35" s="21">
        <v>35.763962190000001</v>
      </c>
      <c r="U35" s="21">
        <v>2445.916581</v>
      </c>
      <c r="V35" s="21">
        <v>4.0398918609999999E-5</v>
      </c>
      <c r="W35" s="24"/>
      <c r="X35" s="24"/>
      <c r="Y35" s="24"/>
      <c r="Z35" s="24"/>
      <c r="AA35" s="24"/>
      <c r="AB35" s="24"/>
      <c r="AC35" s="24"/>
      <c r="AD35" s="24"/>
    </row>
    <row r="36" spans="1:30" ht="13.2">
      <c r="A36" s="55">
        <v>44362</v>
      </c>
      <c r="B36" s="56">
        <v>44368</v>
      </c>
      <c r="C36" s="21" t="s">
        <v>84</v>
      </c>
      <c r="D36" s="21" t="s">
        <v>89</v>
      </c>
      <c r="E36" s="21">
        <v>4</v>
      </c>
      <c r="F36" s="21">
        <v>235</v>
      </c>
      <c r="G36" s="21" t="s">
        <v>128</v>
      </c>
      <c r="H36" s="21">
        <v>8.08</v>
      </c>
      <c r="I36" s="21">
        <v>0.77819195929999996</v>
      </c>
      <c r="J36" s="21">
        <v>3.3881442220000002E-2</v>
      </c>
      <c r="K36" s="21">
        <v>0.74431051709999996</v>
      </c>
      <c r="L36" s="21">
        <v>6.9</v>
      </c>
      <c r="M36" s="21">
        <v>5.1546187915216688</v>
      </c>
      <c r="N36" s="21">
        <v>4.21</v>
      </c>
      <c r="O36" s="21">
        <v>35.682879710000002</v>
      </c>
      <c r="P36" s="21">
        <v>7.6521556999999998</v>
      </c>
      <c r="Q36" s="21">
        <v>5.4171009039999998</v>
      </c>
      <c r="R36" s="21">
        <v>8.9180790279999993</v>
      </c>
      <c r="S36" s="21">
        <v>6.5272251130000001</v>
      </c>
      <c r="T36" s="21">
        <v>15.03717956</v>
      </c>
      <c r="U36" s="21">
        <v>2599.0429779999999</v>
      </c>
      <c r="V36" s="21">
        <v>5.2054786459999999E-4</v>
      </c>
      <c r="W36" s="24"/>
      <c r="X36" s="24"/>
      <c r="Y36" s="24"/>
      <c r="Z36" s="24"/>
      <c r="AA36" s="24"/>
      <c r="AB36" s="24"/>
      <c r="AC36" s="24"/>
      <c r="AD36" s="24"/>
    </row>
    <row r="37" spans="1:30" ht="13.2">
      <c r="A37" s="55">
        <v>44363</v>
      </c>
      <c r="B37" s="56">
        <v>44368</v>
      </c>
      <c r="C37" s="21" t="s">
        <v>84</v>
      </c>
      <c r="D37" s="21" t="s">
        <v>85</v>
      </c>
      <c r="E37" s="21">
        <v>5</v>
      </c>
      <c r="F37" s="21">
        <v>236</v>
      </c>
      <c r="G37" s="21" t="s">
        <v>128</v>
      </c>
      <c r="H37" s="21">
        <v>7.94</v>
      </c>
      <c r="I37" s="21">
        <v>1.386841451</v>
      </c>
      <c r="J37" s="21">
        <v>4.2887777120000003E-3</v>
      </c>
      <c r="K37" s="21">
        <v>1.382552673</v>
      </c>
      <c r="L37" s="21">
        <v>6.3</v>
      </c>
      <c r="M37" s="21">
        <v>16.172329337634743</v>
      </c>
      <c r="N37" s="21">
        <v>6.76</v>
      </c>
      <c r="O37" s="21">
        <v>64.374598399999996</v>
      </c>
      <c r="P37" s="21">
        <v>9.9546829120000009</v>
      </c>
      <c r="Q37" s="21">
        <v>7.512386598</v>
      </c>
      <c r="R37" s="21">
        <v>18.603416970000001</v>
      </c>
      <c r="S37" s="21">
        <v>30.081024960000001</v>
      </c>
      <c r="T37" s="21">
        <v>12.42286122</v>
      </c>
      <c r="U37" s="21">
        <v>7879.4163019999996</v>
      </c>
      <c r="V37" s="21">
        <v>6.9163295500000001E-3</v>
      </c>
      <c r="W37" s="24"/>
      <c r="X37" s="24"/>
      <c r="Y37" s="24"/>
      <c r="Z37" s="24"/>
      <c r="AA37" s="24"/>
      <c r="AB37" s="24"/>
      <c r="AC37" s="24"/>
      <c r="AD37" s="24"/>
    </row>
    <row r="38" spans="1:30" ht="13.2">
      <c r="A38" s="55">
        <v>44364</v>
      </c>
      <c r="B38" s="56">
        <v>44368</v>
      </c>
      <c r="C38" s="21" t="s">
        <v>84</v>
      </c>
      <c r="D38" s="21" t="s">
        <v>90</v>
      </c>
      <c r="E38" s="21">
        <v>6</v>
      </c>
      <c r="F38" s="21">
        <v>237</v>
      </c>
      <c r="G38" s="21" t="s">
        <v>128</v>
      </c>
      <c r="H38" s="21">
        <v>8.3800000000000008</v>
      </c>
      <c r="I38" s="21">
        <v>1.2225686330000001</v>
      </c>
      <c r="J38" s="21">
        <v>0.13707952230000001</v>
      </c>
      <c r="K38" s="21">
        <v>1.085489111</v>
      </c>
      <c r="L38" s="21">
        <v>6.6</v>
      </c>
      <c r="M38" s="21">
        <v>7.019822140957455</v>
      </c>
      <c r="N38" s="21">
        <v>5.8</v>
      </c>
      <c r="O38" s="21">
        <v>10.44330736</v>
      </c>
      <c r="P38" s="21">
        <v>12.634225239999999</v>
      </c>
      <c r="Q38" s="21">
        <v>0.96024105979999996</v>
      </c>
      <c r="R38" s="21">
        <v>14.63276696</v>
      </c>
      <c r="S38" s="21">
        <v>33.265238490000002</v>
      </c>
      <c r="T38" s="21">
        <v>5.5509256799999998</v>
      </c>
      <c r="U38" s="21">
        <v>6165.1765160000004</v>
      </c>
      <c r="V38" s="21">
        <v>9.4949957859999997E-4</v>
      </c>
      <c r="W38" s="24"/>
      <c r="X38" s="24"/>
      <c r="Y38" s="24"/>
      <c r="Z38" s="24"/>
      <c r="AA38" s="24"/>
      <c r="AB38" s="24"/>
      <c r="AC38" s="24"/>
      <c r="AD38" s="24"/>
    </row>
    <row r="39" spans="1:30" ht="13.2">
      <c r="A39" s="55">
        <v>44365</v>
      </c>
      <c r="B39" s="56">
        <v>44368</v>
      </c>
      <c r="C39" s="21" t="s">
        <v>84</v>
      </c>
      <c r="D39" s="21" t="s">
        <v>89</v>
      </c>
      <c r="E39" s="21">
        <v>7</v>
      </c>
      <c r="F39" s="21">
        <v>238</v>
      </c>
      <c r="G39" s="21" t="s">
        <v>128</v>
      </c>
      <c r="H39" s="21">
        <v>8.1</v>
      </c>
      <c r="I39" s="21">
        <v>0.63774162970000003</v>
      </c>
      <c r="J39" s="21">
        <v>8.8887483569999998E-4</v>
      </c>
      <c r="K39" s="21">
        <v>0.63685275490000004</v>
      </c>
      <c r="L39" s="21">
        <v>4.5999999999999996</v>
      </c>
      <c r="M39" s="21">
        <v>5.8093351419398456</v>
      </c>
      <c r="N39" s="21">
        <v>3.39</v>
      </c>
      <c r="O39" s="21">
        <v>14.69206806</v>
      </c>
      <c r="P39" s="21">
        <v>0.94317163100000001</v>
      </c>
      <c r="Q39" s="21">
        <v>18.09601842</v>
      </c>
      <c r="R39" s="21">
        <v>15.54053861</v>
      </c>
      <c r="S39" s="21">
        <v>19.10490321</v>
      </c>
      <c r="T39" s="21">
        <v>7.5677293880000001</v>
      </c>
      <c r="U39" s="21">
        <v>13485.785910000001</v>
      </c>
      <c r="V39" s="21">
        <v>7.3839593360000002E-4</v>
      </c>
      <c r="W39" s="24"/>
      <c r="X39" s="24"/>
      <c r="Y39" s="24"/>
      <c r="Z39" s="24"/>
      <c r="AA39" s="24"/>
      <c r="AB39" s="24"/>
      <c r="AC39" s="24"/>
      <c r="AD39" s="24"/>
    </row>
    <row r="40" spans="1:30" ht="13.2">
      <c r="A40" s="55">
        <v>44366</v>
      </c>
      <c r="B40" s="56">
        <v>44368</v>
      </c>
      <c r="C40" s="21" t="s">
        <v>84</v>
      </c>
      <c r="D40" s="21" t="s">
        <v>85</v>
      </c>
      <c r="E40" s="21">
        <v>8</v>
      </c>
      <c r="F40" s="21">
        <v>239</v>
      </c>
      <c r="G40" s="21" t="s">
        <v>128</v>
      </c>
      <c r="H40" s="21">
        <v>8.1199999999999992</v>
      </c>
      <c r="I40" s="21">
        <v>0.84854202690000002</v>
      </c>
      <c r="J40" s="21">
        <v>3.56152204E-3</v>
      </c>
      <c r="K40" s="21">
        <v>0.84498050489999998</v>
      </c>
      <c r="L40" s="21">
        <v>6.3</v>
      </c>
      <c r="M40" s="21">
        <v>12.784016714546894</v>
      </c>
      <c r="N40" s="21">
        <v>3.58</v>
      </c>
      <c r="O40" s="21">
        <v>33.790387590000002</v>
      </c>
      <c r="P40" s="21">
        <v>2.9263711520000002</v>
      </c>
      <c r="Q40" s="21">
        <v>13.41388547</v>
      </c>
      <c r="R40" s="21">
        <v>12.36022676</v>
      </c>
      <c r="S40" s="21">
        <v>16.884723659999999</v>
      </c>
      <c r="T40" s="21">
        <v>4.4440034410000004</v>
      </c>
      <c r="U40" s="21">
        <v>6168.4223419999998</v>
      </c>
      <c r="V40" s="21">
        <v>6.1311111979999999E-2</v>
      </c>
      <c r="W40" s="24"/>
      <c r="X40" s="24"/>
      <c r="Y40" s="24"/>
      <c r="Z40" s="24"/>
      <c r="AA40" s="24"/>
      <c r="AB40" s="24"/>
      <c r="AC40" s="24"/>
      <c r="AD40" s="24"/>
    </row>
    <row r="41" spans="1:30" ht="13.2">
      <c r="A41" s="55">
        <v>44367</v>
      </c>
      <c r="B41" s="56">
        <v>44368</v>
      </c>
      <c r="C41" s="21" t="s">
        <v>84</v>
      </c>
      <c r="D41" s="21" t="s">
        <v>90</v>
      </c>
      <c r="E41" s="21">
        <v>9</v>
      </c>
      <c r="F41" s="21">
        <v>240</v>
      </c>
      <c r="G41" s="21" t="s">
        <v>128</v>
      </c>
      <c r="H41" s="21">
        <v>8.34</v>
      </c>
      <c r="I41" s="21">
        <v>0.65789621249999997</v>
      </c>
      <c r="J41" s="21">
        <v>3.4099932980000001E-4</v>
      </c>
      <c r="K41" s="21">
        <v>0.65755521319999999</v>
      </c>
      <c r="L41" s="21">
        <v>4.5999999999999996</v>
      </c>
      <c r="M41" s="21">
        <v>5.3908934707903695</v>
      </c>
      <c r="N41" s="21">
        <v>3.44</v>
      </c>
      <c r="O41" s="21">
        <v>18.86188331</v>
      </c>
      <c r="P41" s="21">
        <v>2.8785704870000002</v>
      </c>
      <c r="Q41" s="21">
        <v>7.6120040869999999</v>
      </c>
      <c r="R41" s="21">
        <v>12.934617729999999</v>
      </c>
      <c r="S41" s="21">
        <v>11.26758077</v>
      </c>
      <c r="T41" s="21">
        <v>6.1907402720000002</v>
      </c>
      <c r="U41" s="21">
        <v>4785.4208559999997</v>
      </c>
      <c r="V41" s="21">
        <v>2.5713768860000001E-3</v>
      </c>
      <c r="W41" s="24"/>
      <c r="X41" s="24"/>
      <c r="Y41" s="24"/>
      <c r="Z41" s="24"/>
      <c r="AA41" s="24"/>
      <c r="AB41" s="24"/>
      <c r="AC41" s="24"/>
      <c r="AD41" s="24"/>
    </row>
    <row r="42" spans="1:30" ht="13.2">
      <c r="A42" s="57">
        <v>44409</v>
      </c>
      <c r="B42" s="20">
        <v>44418</v>
      </c>
      <c r="C42" s="21" t="s">
        <v>84</v>
      </c>
      <c r="D42" s="21" t="s">
        <v>85</v>
      </c>
      <c r="E42" s="21">
        <v>1</v>
      </c>
      <c r="F42" s="21">
        <v>309</v>
      </c>
      <c r="G42" s="21" t="s">
        <v>139</v>
      </c>
      <c r="H42" s="21">
        <v>7.98</v>
      </c>
      <c r="I42" s="21">
        <v>0.82656420580000001</v>
      </c>
      <c r="J42" s="21">
        <v>2.539104191E-3</v>
      </c>
      <c r="K42" s="21">
        <v>0.82402510159999998</v>
      </c>
      <c r="L42" s="21">
        <v>6</v>
      </c>
      <c r="M42" s="21">
        <v>12.623049989917677</v>
      </c>
      <c r="N42" s="21">
        <v>3.76</v>
      </c>
      <c r="O42" s="21">
        <v>1.8284157590000001</v>
      </c>
      <c r="P42" s="21">
        <v>3.7094124150000001</v>
      </c>
      <c r="Q42" s="21">
        <v>0.57261228620000004</v>
      </c>
      <c r="R42" s="21">
        <v>13.9811</v>
      </c>
      <c r="S42" s="21">
        <v>17.530840000000001</v>
      </c>
      <c r="T42" s="21">
        <v>6.1944929999999996</v>
      </c>
      <c r="U42" s="21">
        <v>7387.1989999999996</v>
      </c>
      <c r="V42" s="21">
        <v>2.0020755299999999E-3</v>
      </c>
      <c r="W42" s="24"/>
      <c r="X42" s="24"/>
      <c r="Y42" s="24"/>
      <c r="Z42" s="24"/>
      <c r="AA42" s="24"/>
      <c r="AB42" s="24"/>
      <c r="AC42" s="24"/>
      <c r="AD42" s="24"/>
    </row>
    <row r="43" spans="1:30" ht="13.2">
      <c r="A43" s="57">
        <v>44409</v>
      </c>
      <c r="B43" s="20">
        <v>44418</v>
      </c>
      <c r="C43" s="21" t="s">
        <v>84</v>
      </c>
      <c r="D43" s="21" t="s">
        <v>89</v>
      </c>
      <c r="E43" s="21">
        <v>2</v>
      </c>
      <c r="F43" s="21">
        <v>310</v>
      </c>
      <c r="G43" s="21" t="s">
        <v>139</v>
      </c>
      <c r="H43" s="21">
        <v>7.88</v>
      </c>
      <c r="I43" s="21">
        <v>1.2309359129999999</v>
      </c>
      <c r="J43" s="21">
        <v>5.8034753500000001E-3</v>
      </c>
      <c r="K43" s="21">
        <v>1.2251324379999999</v>
      </c>
      <c r="L43" s="21">
        <v>4.8</v>
      </c>
      <c r="M43" s="21">
        <v>14.474197448999483</v>
      </c>
      <c r="N43" s="21">
        <v>5.98</v>
      </c>
      <c r="O43" s="21">
        <v>83.71487166</v>
      </c>
      <c r="P43" s="21">
        <v>4.2713086330000003</v>
      </c>
      <c r="Q43" s="21">
        <v>22.7683988</v>
      </c>
      <c r="R43" s="21">
        <v>17.875319999999999</v>
      </c>
      <c r="S43" s="21">
        <v>23.830749999999998</v>
      </c>
      <c r="T43" s="21">
        <v>15.28013</v>
      </c>
      <c r="U43" s="21">
        <v>3058.192</v>
      </c>
      <c r="V43" s="21">
        <v>2.0109597279999999E-4</v>
      </c>
      <c r="W43" s="24"/>
      <c r="X43" s="24"/>
      <c r="Y43" s="24"/>
      <c r="Z43" s="24"/>
      <c r="AA43" s="24"/>
      <c r="AB43" s="24"/>
      <c r="AC43" s="24"/>
      <c r="AD43" s="24"/>
    </row>
    <row r="44" spans="1:30" ht="13.2">
      <c r="A44" s="57">
        <v>44409</v>
      </c>
      <c r="B44" s="20">
        <v>44418</v>
      </c>
      <c r="C44" s="21" t="s">
        <v>84</v>
      </c>
      <c r="D44" s="21" t="s">
        <v>90</v>
      </c>
      <c r="E44" s="21">
        <v>3</v>
      </c>
      <c r="F44" s="21">
        <v>311</v>
      </c>
      <c r="G44" s="21" t="s">
        <v>139</v>
      </c>
      <c r="H44" s="21">
        <v>7.74</v>
      </c>
      <c r="I44" s="21">
        <v>1.347156531</v>
      </c>
      <c r="J44" s="21">
        <v>2.0681128450000001E-3</v>
      </c>
      <c r="K44" s="21">
        <v>1.345088418</v>
      </c>
      <c r="L44" s="21">
        <v>3.7</v>
      </c>
      <c r="M44" s="21">
        <v>16.630637346254193</v>
      </c>
      <c r="N44" s="21">
        <v>6.1</v>
      </c>
      <c r="O44" s="21">
        <v>15.612108299999999</v>
      </c>
      <c r="P44" s="21">
        <v>2.8338064439999999</v>
      </c>
      <c r="Q44" s="21">
        <v>6.4000327930000003</v>
      </c>
      <c r="R44" s="21">
        <v>16.93666</v>
      </c>
      <c r="S44" s="21">
        <v>24.20215</v>
      </c>
      <c r="T44" s="21">
        <v>9.6616599999999995</v>
      </c>
      <c r="U44" s="21">
        <v>4003.5610000000001</v>
      </c>
      <c r="V44" s="21">
        <v>6.7899541110000002E-4</v>
      </c>
      <c r="W44" s="24"/>
      <c r="X44" s="24"/>
      <c r="Y44" s="24"/>
      <c r="Z44" s="24"/>
      <c r="AA44" s="24"/>
      <c r="AB44" s="24"/>
      <c r="AC44" s="24"/>
      <c r="AD44" s="24"/>
    </row>
    <row r="45" spans="1:30" ht="13.2">
      <c r="A45" s="57">
        <v>44409</v>
      </c>
      <c r="B45" s="20">
        <v>44418</v>
      </c>
      <c r="C45" s="21" t="s">
        <v>84</v>
      </c>
      <c r="D45" s="21" t="s">
        <v>89</v>
      </c>
      <c r="E45" s="21">
        <v>4</v>
      </c>
      <c r="F45" s="21">
        <v>312</v>
      </c>
      <c r="G45" s="21" t="s">
        <v>139</v>
      </c>
      <c r="H45" s="21">
        <v>7.81</v>
      </c>
      <c r="I45" s="21">
        <v>0.97095669110000005</v>
      </c>
      <c r="J45" s="21">
        <v>4.1860687009999996E-3</v>
      </c>
      <c r="K45" s="21">
        <v>0.9667706224</v>
      </c>
      <c r="L45" s="21">
        <v>5.6</v>
      </c>
      <c r="M45" s="21">
        <v>12.261322690776346</v>
      </c>
      <c r="N45" s="21">
        <v>4.63</v>
      </c>
      <c r="O45" s="21">
        <v>13.00938418</v>
      </c>
      <c r="P45" s="21">
        <v>2.058087097</v>
      </c>
      <c r="Q45" s="21">
        <v>7.3431739570000003</v>
      </c>
      <c r="R45" s="21">
        <v>18.506250000000001</v>
      </c>
      <c r="S45" s="21">
        <v>24.148060000000001</v>
      </c>
      <c r="T45" s="21">
        <v>15.72752</v>
      </c>
      <c r="U45" s="21">
        <v>2777.7489999999998</v>
      </c>
      <c r="V45" s="21">
        <v>3.8907571049999999E-4</v>
      </c>
      <c r="W45" s="24"/>
      <c r="X45" s="24"/>
      <c r="Y45" s="24"/>
      <c r="Z45" s="24"/>
      <c r="AA45" s="24"/>
      <c r="AB45" s="24"/>
      <c r="AC45" s="24"/>
      <c r="AD45" s="24"/>
    </row>
    <row r="46" spans="1:30" ht="13.2">
      <c r="A46" s="57">
        <v>44409</v>
      </c>
      <c r="B46" s="20">
        <v>44418</v>
      </c>
      <c r="C46" s="21" t="s">
        <v>84</v>
      </c>
      <c r="D46" s="21" t="s">
        <v>85</v>
      </c>
      <c r="E46" s="21">
        <v>5</v>
      </c>
      <c r="F46" s="21">
        <v>313</v>
      </c>
      <c r="G46" s="21" t="s">
        <v>139</v>
      </c>
      <c r="H46" s="21">
        <v>7.8</v>
      </c>
      <c r="I46" s="21">
        <v>1.1373209660000001</v>
      </c>
      <c r="J46" s="21">
        <v>4.0166586200000003E-3</v>
      </c>
      <c r="K46" s="21">
        <v>1.133304307</v>
      </c>
      <c r="L46" s="21">
        <v>4.5999999999999996</v>
      </c>
      <c r="M46" s="21">
        <v>16.984776842348044</v>
      </c>
      <c r="N46" s="21">
        <v>4.96</v>
      </c>
      <c r="O46" s="21">
        <v>8.5369410190000004</v>
      </c>
      <c r="P46" s="21">
        <v>1.935933487</v>
      </c>
      <c r="Q46" s="21">
        <v>5.1227442710000002</v>
      </c>
      <c r="R46" s="21">
        <v>16.749680000000001</v>
      </c>
      <c r="S46" s="21">
        <v>23.899460000000001</v>
      </c>
      <c r="T46" s="21">
        <v>10.68811</v>
      </c>
      <c r="U46" s="21">
        <v>6424.6379999999999</v>
      </c>
      <c r="V46" s="21">
        <v>2.2496129679999998E-3</v>
      </c>
      <c r="W46" s="24"/>
      <c r="X46" s="24"/>
      <c r="Y46" s="24"/>
      <c r="Z46" s="24"/>
      <c r="AA46" s="24"/>
      <c r="AB46" s="24"/>
      <c r="AC46" s="24"/>
      <c r="AD46" s="24"/>
    </row>
    <row r="47" spans="1:30" ht="13.2">
      <c r="A47" s="57">
        <v>44409</v>
      </c>
      <c r="B47" s="20">
        <v>44418</v>
      </c>
      <c r="C47" s="21" t="s">
        <v>84</v>
      </c>
      <c r="D47" s="21" t="s">
        <v>90</v>
      </c>
      <c r="E47" s="21">
        <v>6</v>
      </c>
      <c r="F47" s="21">
        <v>314</v>
      </c>
      <c r="G47" s="21" t="s">
        <v>139</v>
      </c>
      <c r="H47" s="21">
        <v>8.06</v>
      </c>
      <c r="I47" s="21">
        <v>1.2371114679999999</v>
      </c>
      <c r="J47" s="21">
        <v>1.480108229E-2</v>
      </c>
      <c r="K47" s="21">
        <v>1.222310386</v>
      </c>
      <c r="L47" s="21">
        <v>4.5</v>
      </c>
      <c r="M47" s="21">
        <v>13.860090277634653</v>
      </c>
      <c r="N47" s="21">
        <v>5.67</v>
      </c>
      <c r="O47" s="21">
        <v>71.506299720000001</v>
      </c>
      <c r="P47" s="21">
        <v>1.624007711</v>
      </c>
      <c r="Q47" s="21">
        <v>51.15016576</v>
      </c>
      <c r="R47" s="21">
        <v>18.756879999999999</v>
      </c>
      <c r="S47" s="21">
        <v>34.447099999999999</v>
      </c>
      <c r="T47" s="21">
        <v>11.794560000000001</v>
      </c>
      <c r="U47" s="21">
        <v>5174.6080000000002</v>
      </c>
      <c r="V47" s="21">
        <v>-2.279458229E-4</v>
      </c>
      <c r="W47" s="24"/>
      <c r="X47" s="24"/>
      <c r="Y47" s="24"/>
      <c r="Z47" s="24"/>
      <c r="AA47" s="24"/>
      <c r="AB47" s="24"/>
      <c r="AC47" s="24"/>
      <c r="AD47" s="24"/>
    </row>
    <row r="48" spans="1:30" ht="13.2">
      <c r="A48" s="57">
        <v>44409</v>
      </c>
      <c r="B48" s="20">
        <v>44418</v>
      </c>
      <c r="C48" s="21" t="s">
        <v>84</v>
      </c>
      <c r="D48" s="21" t="s">
        <v>89</v>
      </c>
      <c r="E48" s="21">
        <v>7</v>
      </c>
      <c r="F48" s="21">
        <v>315</v>
      </c>
      <c r="G48" s="21" t="s">
        <v>139</v>
      </c>
      <c r="H48" s="21">
        <v>7.95</v>
      </c>
      <c r="I48" s="21">
        <v>0.74759003489999998</v>
      </c>
      <c r="J48" s="21">
        <v>1.423911196E-3</v>
      </c>
      <c r="K48" s="21">
        <v>0.74616612370000002</v>
      </c>
      <c r="L48" s="21">
        <v>4</v>
      </c>
      <c r="M48" s="21">
        <v>12.274645186037585</v>
      </c>
      <c r="N48" s="21">
        <v>3.65</v>
      </c>
      <c r="O48" s="21">
        <v>11.603052030000001</v>
      </c>
      <c r="P48" s="21">
        <v>3.1646978649999999</v>
      </c>
      <c r="Q48" s="21">
        <v>4.259227257</v>
      </c>
      <c r="R48" s="21">
        <v>8.1385900000000007</v>
      </c>
      <c r="S48" s="21">
        <v>9.637556</v>
      </c>
      <c r="T48" s="21">
        <v>3.6567129999999999</v>
      </c>
      <c r="U48" s="21">
        <v>5011.0330000000004</v>
      </c>
      <c r="V48" s="21">
        <v>4.828803851E-4</v>
      </c>
      <c r="W48" s="24"/>
      <c r="X48" s="24"/>
      <c r="Y48" s="24"/>
      <c r="Z48" s="24"/>
      <c r="AA48" s="24"/>
      <c r="AB48" s="24"/>
      <c r="AC48" s="24"/>
      <c r="AD48" s="24"/>
    </row>
    <row r="49" spans="1:30" ht="13.2">
      <c r="A49" s="57">
        <v>44409</v>
      </c>
      <c r="B49" s="20">
        <v>44418</v>
      </c>
      <c r="C49" s="21" t="s">
        <v>84</v>
      </c>
      <c r="D49" s="21" t="s">
        <v>85</v>
      </c>
      <c r="E49" s="21">
        <v>8</v>
      </c>
      <c r="F49" s="21">
        <v>316</v>
      </c>
      <c r="G49" s="21" t="s">
        <v>139</v>
      </c>
      <c r="H49" s="21">
        <v>7.97</v>
      </c>
      <c r="I49" s="21">
        <v>1.5725053659999999</v>
      </c>
      <c r="J49" s="21">
        <v>1.0112887980000001E-2</v>
      </c>
      <c r="K49" s="21">
        <v>1.562392478</v>
      </c>
      <c r="L49" s="21">
        <v>5.4</v>
      </c>
      <c r="M49" s="21">
        <v>21.884069262382887</v>
      </c>
      <c r="N49" s="21">
        <v>6.99</v>
      </c>
      <c r="O49" s="21">
        <v>37.23320734</v>
      </c>
      <c r="P49" s="21">
        <v>5.4828913420000003</v>
      </c>
      <c r="Q49" s="21">
        <v>7.8888125550000003</v>
      </c>
      <c r="R49" s="21">
        <v>14.884539999999999</v>
      </c>
      <c r="S49" s="21">
        <v>22.027799999999999</v>
      </c>
      <c r="T49" s="21">
        <v>9.6115399999999998</v>
      </c>
      <c r="U49" s="21">
        <v>3928.297</v>
      </c>
      <c r="V49" s="21">
        <v>3.442095997E-3</v>
      </c>
      <c r="W49" s="24"/>
      <c r="X49" s="24"/>
      <c r="Y49" s="24"/>
      <c r="Z49" s="24"/>
      <c r="AA49" s="24"/>
      <c r="AB49" s="24"/>
      <c r="AC49" s="24"/>
      <c r="AD49" s="24"/>
    </row>
    <row r="50" spans="1:30" ht="13.2">
      <c r="A50" s="57">
        <v>44409</v>
      </c>
      <c r="B50" s="20">
        <v>44418</v>
      </c>
      <c r="C50" s="21" t="s">
        <v>84</v>
      </c>
      <c r="D50" s="21" t="s">
        <v>90</v>
      </c>
      <c r="E50" s="21">
        <v>9</v>
      </c>
      <c r="F50" s="21">
        <v>317</v>
      </c>
      <c r="G50" s="21" t="s">
        <v>139</v>
      </c>
      <c r="H50" s="21">
        <v>8.0500000000000007</v>
      </c>
      <c r="I50" s="21">
        <v>1.2051988419999999</v>
      </c>
      <c r="J50" s="21">
        <v>1.6268509010000001E-2</v>
      </c>
      <c r="K50" s="21">
        <v>1.1889303330000001</v>
      </c>
      <c r="L50" s="21">
        <v>6.7</v>
      </c>
      <c r="M50" s="21">
        <v>15.307092205988326</v>
      </c>
      <c r="N50" s="21">
        <v>5.68</v>
      </c>
      <c r="O50" s="21">
        <v>41.28655182</v>
      </c>
      <c r="P50" s="21">
        <v>5.347455997</v>
      </c>
      <c r="Q50" s="21">
        <v>8.9691692809999992</v>
      </c>
      <c r="R50" s="21">
        <v>14.048539999999999</v>
      </c>
      <c r="S50" s="21">
        <v>17.75705</v>
      </c>
      <c r="T50" s="21">
        <v>6.8513099999999998</v>
      </c>
      <c r="U50" s="21">
        <v>6146.9579999999996</v>
      </c>
      <c r="V50" s="21">
        <v>8.5173995300000003E-5</v>
      </c>
      <c r="W50" s="24"/>
      <c r="X50" s="24"/>
      <c r="Y50" s="24"/>
      <c r="Z50" s="24"/>
      <c r="AA50" s="24"/>
      <c r="AB50" s="24"/>
      <c r="AC50" s="24"/>
      <c r="AD50" s="24"/>
    </row>
    <row r="51" spans="1:30" ht="13.2">
      <c r="A51" s="57">
        <v>44409</v>
      </c>
      <c r="B51" s="20">
        <v>44418</v>
      </c>
      <c r="C51" s="21" t="s">
        <v>121</v>
      </c>
      <c r="D51" s="21" t="s">
        <v>122</v>
      </c>
      <c r="E51" s="21">
        <v>1</v>
      </c>
      <c r="F51" s="21">
        <v>318</v>
      </c>
      <c r="G51" s="21" t="s">
        <v>139</v>
      </c>
      <c r="H51" s="21">
        <v>7.66</v>
      </c>
      <c r="I51" s="21">
        <v>4.2270090849999997</v>
      </c>
      <c r="J51" s="21">
        <v>1.8488693569999999E-2</v>
      </c>
      <c r="K51" s="21">
        <v>4.2085203910000004</v>
      </c>
      <c r="L51" s="21">
        <v>4.5999999999999996</v>
      </c>
      <c r="M51" s="21">
        <v>20.721500721500735</v>
      </c>
      <c r="N51" s="21">
        <v>11.3</v>
      </c>
      <c r="O51" s="21">
        <v>51.95155544</v>
      </c>
      <c r="P51" s="21">
        <v>5.8300055759999996</v>
      </c>
      <c r="Q51" s="21">
        <v>10.351908209999999</v>
      </c>
      <c r="R51" s="21">
        <v>42.919240000000002</v>
      </c>
      <c r="S51" s="21">
        <v>51.16733</v>
      </c>
      <c r="T51" s="21">
        <v>40.583219999999997</v>
      </c>
      <c r="U51" s="21">
        <v>4844.0259999999998</v>
      </c>
      <c r="V51" s="21">
        <v>1.478161958E-2</v>
      </c>
      <c r="W51" s="24"/>
      <c r="X51" s="24"/>
      <c r="Y51" s="24"/>
      <c r="Z51" s="24"/>
      <c r="AA51" s="24"/>
      <c r="AB51" s="24"/>
      <c r="AC51" s="24"/>
      <c r="AD51" s="24"/>
    </row>
    <row r="52" spans="1:30" ht="13.2">
      <c r="A52" s="57">
        <v>44409</v>
      </c>
      <c r="B52" s="20">
        <v>44418</v>
      </c>
      <c r="C52" s="21" t="s">
        <v>121</v>
      </c>
      <c r="D52" s="21" t="s">
        <v>122</v>
      </c>
      <c r="E52" s="21">
        <v>2</v>
      </c>
      <c r="F52" s="21">
        <v>319</v>
      </c>
      <c r="G52" s="21" t="s">
        <v>139</v>
      </c>
      <c r="H52" s="21">
        <v>7.66</v>
      </c>
      <c r="I52" s="21">
        <v>3.834576175</v>
      </c>
      <c r="J52" s="21">
        <v>1.15288973E-2</v>
      </c>
      <c r="K52" s="21">
        <v>3.8230472780000002</v>
      </c>
      <c r="L52" s="21">
        <v>1.8</v>
      </c>
      <c r="M52" s="21">
        <v>17.226789799734664</v>
      </c>
      <c r="N52" s="21">
        <v>10.27</v>
      </c>
      <c r="O52" s="21">
        <v>84.884448919999997</v>
      </c>
      <c r="P52" s="21">
        <v>11.59090803</v>
      </c>
      <c r="Q52" s="21">
        <v>8.5074910549999991</v>
      </c>
      <c r="R52" s="21">
        <v>33.783589999999997</v>
      </c>
      <c r="S52" s="21">
        <v>39.551580000000001</v>
      </c>
      <c r="T52" s="21">
        <v>37.528669999999998</v>
      </c>
      <c r="U52" s="21">
        <v>8869.9959999999992</v>
      </c>
      <c r="V52" s="21">
        <v>2.4137131610000001E-2</v>
      </c>
      <c r="W52" s="24"/>
      <c r="X52" s="24"/>
      <c r="Y52" s="24"/>
      <c r="Z52" s="24"/>
      <c r="AA52" s="24"/>
      <c r="AB52" s="24"/>
      <c r="AC52" s="24"/>
      <c r="AD52" s="24"/>
    </row>
    <row r="53" spans="1:30" ht="13.2">
      <c r="A53" s="57">
        <v>44409</v>
      </c>
      <c r="B53" s="20">
        <v>44418</v>
      </c>
      <c r="C53" s="21" t="s">
        <v>121</v>
      </c>
      <c r="D53" s="21" t="s">
        <v>122</v>
      </c>
      <c r="E53" s="21">
        <v>3</v>
      </c>
      <c r="F53" s="21">
        <v>320</v>
      </c>
      <c r="G53" s="21" t="s">
        <v>139</v>
      </c>
      <c r="H53" s="21">
        <v>7.71</v>
      </c>
      <c r="I53" s="21">
        <v>3.5807185580000001</v>
      </c>
      <c r="J53" s="21">
        <v>6.1490824409999997E-3</v>
      </c>
      <c r="K53" s="21">
        <v>3.5745694760000002</v>
      </c>
      <c r="L53" s="21">
        <v>4.4000000000000004</v>
      </c>
      <c r="M53" s="21">
        <v>17.201699141975574</v>
      </c>
      <c r="N53" s="21">
        <v>10.039999999999999</v>
      </c>
      <c r="O53" s="21">
        <v>34.618213040000001</v>
      </c>
      <c r="P53" s="21">
        <v>5.802190596</v>
      </c>
      <c r="Q53" s="21">
        <v>6.9311210360000004</v>
      </c>
      <c r="R53" s="21">
        <v>28.588439999999999</v>
      </c>
      <c r="S53" s="21">
        <v>29.718869999999999</v>
      </c>
      <c r="T53" s="21">
        <v>22.100290000000001</v>
      </c>
      <c r="U53" s="21">
        <v>3290.4630000000002</v>
      </c>
      <c r="V53" s="21">
        <v>1.6591984420000001E-2</v>
      </c>
      <c r="W53" s="24"/>
      <c r="X53" s="24"/>
      <c r="Y53" s="24"/>
      <c r="Z53" s="24"/>
      <c r="AA53" s="24"/>
      <c r="AB53" s="24"/>
      <c r="AC53" s="24"/>
      <c r="AD53" s="24"/>
    </row>
    <row r="54" spans="1:30" ht="13.2">
      <c r="A54" s="57">
        <v>44409</v>
      </c>
      <c r="B54" s="20">
        <v>44418</v>
      </c>
      <c r="C54" s="21" t="s">
        <v>91</v>
      </c>
      <c r="D54" s="21" t="s">
        <v>92</v>
      </c>
      <c r="E54" s="21">
        <v>1</v>
      </c>
      <c r="F54" s="21">
        <v>321</v>
      </c>
      <c r="G54" s="21" t="s">
        <v>139</v>
      </c>
      <c r="H54" s="21">
        <v>8.17</v>
      </c>
      <c r="I54" s="21">
        <v>1.2682489100000001</v>
      </c>
      <c r="J54" s="21">
        <v>6.8176920289999996E-3</v>
      </c>
      <c r="K54" s="21">
        <v>1.261431218</v>
      </c>
      <c r="L54" s="21">
        <v>4.5999999999999996</v>
      </c>
      <c r="M54" s="21">
        <v>23.252835830597704</v>
      </c>
      <c r="N54" s="21">
        <v>4.3099999999999996</v>
      </c>
      <c r="O54" s="21">
        <v>25.35832207</v>
      </c>
      <c r="P54" s="21">
        <v>2.8566762890000001</v>
      </c>
      <c r="Q54" s="21">
        <v>10.31217586</v>
      </c>
      <c r="R54" s="21">
        <v>7.0074009999999998</v>
      </c>
      <c r="S54" s="21">
        <v>6.1365639999999999</v>
      </c>
      <c r="T54" s="21">
        <v>3.3775900000000001</v>
      </c>
      <c r="U54" s="21">
        <v>11725.25</v>
      </c>
      <c r="V54" s="21">
        <v>1.0157765419999999E-3</v>
      </c>
      <c r="W54" s="24"/>
      <c r="X54" s="24"/>
      <c r="Y54" s="24"/>
      <c r="Z54" s="24"/>
      <c r="AA54" s="24"/>
      <c r="AB54" s="24"/>
      <c r="AC54" s="24"/>
      <c r="AD54" s="24"/>
    </row>
    <row r="55" spans="1:30" ht="13.2">
      <c r="A55" s="57">
        <v>44409</v>
      </c>
      <c r="B55" s="20">
        <v>44418</v>
      </c>
      <c r="C55" s="21" t="s">
        <v>91</v>
      </c>
      <c r="D55" s="21" t="s">
        <v>98</v>
      </c>
      <c r="E55" s="21">
        <v>2</v>
      </c>
      <c r="F55" s="21">
        <v>322</v>
      </c>
      <c r="G55" s="21" t="s">
        <v>139</v>
      </c>
      <c r="H55" s="21">
        <v>8.25</v>
      </c>
      <c r="I55" s="21">
        <v>1.1145443829999999</v>
      </c>
      <c r="J55" s="21">
        <v>1.4053650419999999E-2</v>
      </c>
      <c r="K55" s="21">
        <v>1.100490733</v>
      </c>
      <c r="L55" s="21">
        <v>2.1</v>
      </c>
      <c r="M55" s="21">
        <v>17.66935152994018</v>
      </c>
      <c r="N55" s="21">
        <v>4.7</v>
      </c>
      <c r="O55" s="21">
        <v>5.9919957349999997</v>
      </c>
      <c r="P55" s="21">
        <v>2.5462830030000001</v>
      </c>
      <c r="Q55" s="21">
        <v>2.733730209</v>
      </c>
      <c r="R55" s="21">
        <v>3.0486970000000002</v>
      </c>
      <c r="S55" s="21">
        <v>3.3654660000000001</v>
      </c>
      <c r="T55" s="21">
        <v>1.228002</v>
      </c>
      <c r="U55" s="21">
        <v>5211.5829999999996</v>
      </c>
      <c r="V55" s="21">
        <v>1.1109119190000001E-2</v>
      </c>
      <c r="W55" s="24"/>
      <c r="X55" s="24"/>
      <c r="Y55" s="24"/>
      <c r="Z55" s="24"/>
      <c r="AA55" s="24"/>
      <c r="AB55" s="24"/>
      <c r="AC55" s="24"/>
      <c r="AD55" s="24"/>
    </row>
    <row r="56" spans="1:30" ht="13.2">
      <c r="A56" s="57">
        <v>44409</v>
      </c>
      <c r="B56" s="20">
        <v>44418</v>
      </c>
      <c r="C56" s="21" t="s">
        <v>91</v>
      </c>
      <c r="D56" s="21" t="s">
        <v>92</v>
      </c>
      <c r="E56" s="21">
        <v>3</v>
      </c>
      <c r="F56" s="21">
        <v>323</v>
      </c>
      <c r="G56" s="21" t="s">
        <v>139</v>
      </c>
      <c r="H56" s="21">
        <v>8.1</v>
      </c>
      <c r="I56" s="21">
        <v>1.4101605749999999</v>
      </c>
      <c r="J56" s="21">
        <v>4.3581262409999998E-3</v>
      </c>
      <c r="K56" s="21">
        <v>1.4058024490000001</v>
      </c>
      <c r="L56" s="21">
        <v>4.0999999999999996</v>
      </c>
      <c r="M56" s="21">
        <v>22.401524539071008</v>
      </c>
      <c r="N56" s="21">
        <v>5.08</v>
      </c>
      <c r="O56" s="21">
        <v>19.159258579999999</v>
      </c>
      <c r="P56" s="21">
        <v>3.3217537539999999</v>
      </c>
      <c r="Q56" s="21">
        <v>6.7004210119999996</v>
      </c>
      <c r="R56" s="21">
        <v>11.170349999999999</v>
      </c>
      <c r="S56" s="21">
        <v>15.154719999999999</v>
      </c>
      <c r="T56" s="21">
        <v>5.9603169999999999</v>
      </c>
      <c r="U56" s="21">
        <v>10177.209999999999</v>
      </c>
      <c r="V56" s="21">
        <v>1.0727742599999999E-3</v>
      </c>
      <c r="W56" s="24"/>
      <c r="X56" s="24"/>
      <c r="Y56" s="24"/>
      <c r="Z56" s="24"/>
      <c r="AA56" s="24"/>
      <c r="AB56" s="24"/>
      <c r="AC56" s="24"/>
      <c r="AD56" s="24"/>
    </row>
    <row r="57" spans="1:30" ht="13.2">
      <c r="A57" s="57">
        <v>44409</v>
      </c>
      <c r="B57" s="20">
        <v>44418</v>
      </c>
      <c r="C57" s="21" t="s">
        <v>91</v>
      </c>
      <c r="D57" s="21" t="s">
        <v>98</v>
      </c>
      <c r="E57" s="21">
        <v>4</v>
      </c>
      <c r="F57" s="21">
        <v>324</v>
      </c>
      <c r="G57" s="21" t="s">
        <v>139</v>
      </c>
      <c r="H57" s="21">
        <v>7.82</v>
      </c>
      <c r="I57" s="21">
        <v>2.312754897</v>
      </c>
      <c r="J57" s="21">
        <v>2.634356467E-2</v>
      </c>
      <c r="K57" s="21">
        <v>2.2864113320000001</v>
      </c>
      <c r="L57" s="21">
        <v>8.9</v>
      </c>
      <c r="M57" s="21">
        <v>28.406692023695495</v>
      </c>
      <c r="N57" s="21">
        <v>5.54</v>
      </c>
      <c r="O57" s="21">
        <v>2.1841768789999998</v>
      </c>
      <c r="P57" s="21">
        <v>3.8924478699999998</v>
      </c>
      <c r="Q57" s="21">
        <v>0.65186224500000001</v>
      </c>
      <c r="R57" s="21">
        <v>4.0174209999999997</v>
      </c>
      <c r="S57" s="21">
        <v>7.2891570000000003</v>
      </c>
      <c r="T57" s="21">
        <v>3.1687059999999998</v>
      </c>
      <c r="U57" s="21">
        <v>9171.7790000000005</v>
      </c>
      <c r="V57" s="21">
        <v>-2.7885588279999998E-4</v>
      </c>
      <c r="W57" s="24"/>
      <c r="X57" s="24"/>
      <c r="Y57" s="24"/>
      <c r="Z57" s="24"/>
      <c r="AA57" s="24"/>
      <c r="AB57" s="24"/>
      <c r="AC57" s="24"/>
      <c r="AD57" s="24"/>
    </row>
    <row r="58" spans="1:30" ht="13.2">
      <c r="A58" s="57">
        <v>44409</v>
      </c>
      <c r="B58" s="20">
        <v>44418</v>
      </c>
      <c r="C58" s="21" t="s">
        <v>91</v>
      </c>
      <c r="D58" s="21" t="s">
        <v>92</v>
      </c>
      <c r="E58" s="21">
        <v>5</v>
      </c>
      <c r="F58" s="21">
        <v>325</v>
      </c>
      <c r="G58" s="21" t="s">
        <v>139</v>
      </c>
      <c r="H58" s="21">
        <v>8.01</v>
      </c>
      <c r="I58" s="21">
        <v>1.236683811</v>
      </c>
      <c r="J58" s="21">
        <v>1.4433417E-2</v>
      </c>
      <c r="K58" s="21">
        <v>1.222250394</v>
      </c>
      <c r="L58" s="21">
        <v>6.5</v>
      </c>
      <c r="M58" s="21">
        <v>24.863568030643133</v>
      </c>
      <c r="N58" s="21">
        <v>4.0999999999999996</v>
      </c>
      <c r="O58" s="21">
        <v>41.814958099999998</v>
      </c>
      <c r="P58" s="21">
        <v>4.7744094949999996</v>
      </c>
      <c r="Q58" s="21">
        <v>10.174259920000001</v>
      </c>
      <c r="R58" s="21">
        <v>5.4648960000000004</v>
      </c>
      <c r="S58" s="21">
        <v>6.0847160000000002</v>
      </c>
      <c r="T58" s="21">
        <v>3.1687059999999998</v>
      </c>
      <c r="U58" s="21">
        <v>18169.580000000002</v>
      </c>
      <c r="V58" s="21">
        <v>2.5700532080000001E-3</v>
      </c>
      <c r="W58" s="24"/>
      <c r="X58" s="24"/>
      <c r="Y58" s="24"/>
      <c r="Z58" s="24"/>
      <c r="AA58" s="24"/>
      <c r="AB58" s="24"/>
      <c r="AC58" s="24"/>
      <c r="AD58" s="24"/>
    </row>
    <row r="59" spans="1:30" ht="13.2">
      <c r="A59" s="57">
        <v>44409</v>
      </c>
      <c r="B59" s="20">
        <v>44418</v>
      </c>
      <c r="C59" s="21" t="s">
        <v>91</v>
      </c>
      <c r="D59" s="21" t="s">
        <v>98</v>
      </c>
      <c r="E59" s="21">
        <v>6</v>
      </c>
      <c r="F59" s="21">
        <v>326</v>
      </c>
      <c r="G59" s="21" t="s">
        <v>139</v>
      </c>
      <c r="H59" s="21">
        <v>7.77</v>
      </c>
      <c r="I59" s="21">
        <v>1.764301551</v>
      </c>
      <c r="J59" s="21">
        <v>2.9941210860000001E-2</v>
      </c>
      <c r="K59" s="21">
        <v>1.7343603400000001</v>
      </c>
      <c r="L59" s="21">
        <v>7.8</v>
      </c>
      <c r="M59" s="21">
        <v>31.207176282867817</v>
      </c>
      <c r="N59" s="21">
        <v>5.22</v>
      </c>
      <c r="O59" s="21">
        <v>4.0880863070000002</v>
      </c>
      <c r="P59" s="21">
        <v>2.5749538360000002</v>
      </c>
      <c r="Q59" s="21">
        <v>1.8443419139999999</v>
      </c>
      <c r="R59" s="21">
        <v>3.5739079999999999</v>
      </c>
      <c r="S59" s="21">
        <v>3.5707909999999998</v>
      </c>
      <c r="T59" s="21">
        <v>4.2009059999999998</v>
      </c>
      <c r="U59" s="21">
        <v>13765.31</v>
      </c>
      <c r="V59" s="21">
        <v>-2.3335111690000001E-4</v>
      </c>
      <c r="W59" s="24"/>
      <c r="X59" s="24"/>
      <c r="Y59" s="24"/>
      <c r="Z59" s="24"/>
      <c r="AA59" s="24"/>
      <c r="AB59" s="24"/>
      <c r="AC59" s="24"/>
      <c r="AD59" s="24"/>
    </row>
    <row r="60" spans="1:30" ht="13.2">
      <c r="A60" s="57">
        <v>44409</v>
      </c>
      <c r="B60" s="20">
        <v>44418</v>
      </c>
      <c r="C60" s="21" t="s">
        <v>91</v>
      </c>
      <c r="D60" s="21" t="s">
        <v>92</v>
      </c>
      <c r="E60" s="21">
        <v>7</v>
      </c>
      <c r="F60" s="21">
        <v>327</v>
      </c>
      <c r="G60" s="21" t="s">
        <v>139</v>
      </c>
      <c r="H60" s="21">
        <v>8.1199999999999992</v>
      </c>
      <c r="I60" s="21">
        <v>1.7024371039999999</v>
      </c>
      <c r="J60" s="21">
        <v>1.2833147810000001E-2</v>
      </c>
      <c r="K60" s="21">
        <v>1.689603956</v>
      </c>
      <c r="L60" s="21">
        <v>7.5</v>
      </c>
      <c r="M60" s="21">
        <v>11.063964452711248</v>
      </c>
      <c r="N60" s="21">
        <v>4.96</v>
      </c>
      <c r="O60" s="21">
        <v>7.0119492110000001</v>
      </c>
      <c r="P60" s="21">
        <v>1.468010775</v>
      </c>
      <c r="Q60" s="21">
        <v>5.5488162839999999</v>
      </c>
      <c r="R60" s="21">
        <v>2.5953349999999999</v>
      </c>
      <c r="S60" s="21">
        <v>2.7775259999999999</v>
      </c>
      <c r="T60" s="21">
        <v>3.8459110000000001</v>
      </c>
      <c r="U60" s="21">
        <v>11602.58</v>
      </c>
      <c r="V60" s="21">
        <v>1.0897345559999999E-3</v>
      </c>
      <c r="W60" s="24"/>
      <c r="X60" s="24"/>
      <c r="Y60" s="24"/>
      <c r="Z60" s="24"/>
      <c r="AA60" s="24"/>
      <c r="AB60" s="24"/>
      <c r="AC60" s="24"/>
      <c r="AD60" s="24"/>
    </row>
    <row r="61" spans="1:30" ht="13.2">
      <c r="A61" s="57">
        <v>44409</v>
      </c>
      <c r="B61" s="20">
        <v>44418</v>
      </c>
      <c r="C61" s="21" t="s">
        <v>91</v>
      </c>
      <c r="D61" s="21" t="s">
        <v>98</v>
      </c>
      <c r="E61" s="21">
        <v>8</v>
      </c>
      <c r="F61" s="21">
        <v>328</v>
      </c>
      <c r="G61" s="21" t="s">
        <v>139</v>
      </c>
      <c r="H61" s="21">
        <v>8.1999999999999993</v>
      </c>
      <c r="I61" s="21">
        <v>1.958742456</v>
      </c>
      <c r="J61" s="21">
        <v>2.4398898839999999E-2</v>
      </c>
      <c r="K61" s="21">
        <v>1.934343557</v>
      </c>
      <c r="L61" s="21">
        <v>8.3000000000000007</v>
      </c>
      <c r="M61" s="21">
        <v>25.907034507229653</v>
      </c>
      <c r="N61" s="21">
        <v>6.39</v>
      </c>
      <c r="O61" s="21">
        <v>4.0880863070000002</v>
      </c>
      <c r="P61" s="21">
        <v>1.2861306349999999</v>
      </c>
      <c r="Q61" s="21">
        <v>3.6925450319999999</v>
      </c>
      <c r="R61" s="21">
        <v>6.8260759999999996</v>
      </c>
      <c r="S61" s="21">
        <v>10.992470000000001</v>
      </c>
      <c r="T61" s="21">
        <v>7.1902710000000001</v>
      </c>
      <c r="U61" s="21">
        <v>11712.7</v>
      </c>
      <c r="V61" s="21">
        <v>1.067260972E-3</v>
      </c>
      <c r="W61" s="24"/>
      <c r="X61" s="24"/>
      <c r="Y61" s="24"/>
      <c r="Z61" s="24"/>
      <c r="AA61" s="24"/>
      <c r="AB61" s="24"/>
      <c r="AC61" s="24"/>
      <c r="AD61" s="24"/>
    </row>
    <row r="62" spans="1:30" ht="13.2">
      <c r="A62" s="21"/>
      <c r="B62" s="20"/>
      <c r="C62" s="21"/>
      <c r="D62" s="21"/>
      <c r="E62" s="21"/>
      <c r="F62" s="21"/>
      <c r="G62" s="21"/>
      <c r="H62" s="21"/>
      <c r="I62" s="21"/>
      <c r="J62" s="21"/>
      <c r="K62" s="21"/>
      <c r="L62" s="21"/>
      <c r="M62" s="21"/>
      <c r="N62" s="21"/>
      <c r="O62" s="21"/>
      <c r="P62" s="21"/>
      <c r="Q62" s="21"/>
      <c r="R62" s="21"/>
      <c r="S62" s="21"/>
      <c r="T62" s="21"/>
      <c r="U62" s="21"/>
      <c r="V62" s="21"/>
      <c r="W62" s="24"/>
      <c r="X62" s="24"/>
      <c r="Y62" s="24"/>
      <c r="Z62" s="24"/>
      <c r="AA62" s="24"/>
      <c r="AB62" s="24"/>
      <c r="AC62" s="24"/>
      <c r="AD62" s="24"/>
    </row>
    <row r="63" spans="1:30" ht="13.2">
      <c r="A63" s="21"/>
      <c r="B63" s="20"/>
      <c r="C63" s="21"/>
      <c r="D63" s="21"/>
      <c r="E63" s="21"/>
      <c r="F63" s="21"/>
      <c r="G63" s="21"/>
      <c r="H63" s="21"/>
      <c r="I63" s="21"/>
      <c r="J63" s="21"/>
      <c r="K63" s="21"/>
      <c r="L63" s="21"/>
      <c r="M63" s="21"/>
      <c r="N63" s="21"/>
      <c r="O63" s="21"/>
      <c r="P63" s="21"/>
      <c r="Q63" s="21"/>
      <c r="R63" s="21"/>
      <c r="S63" s="21"/>
      <c r="T63" s="21"/>
      <c r="U63" s="21"/>
      <c r="V63" s="21"/>
      <c r="W63" s="24"/>
      <c r="X63" s="24"/>
      <c r="Y63" s="24"/>
      <c r="Z63" s="24"/>
      <c r="AA63" s="24"/>
      <c r="AB63" s="24"/>
      <c r="AC63" s="24"/>
      <c r="AD63" s="24"/>
    </row>
    <row r="64" spans="1:30" ht="13.2">
      <c r="A64" s="21"/>
      <c r="B64" s="20"/>
      <c r="C64" s="21"/>
      <c r="D64" s="21"/>
      <c r="E64" s="21"/>
      <c r="F64" s="21"/>
      <c r="G64" s="21"/>
      <c r="H64" s="21"/>
      <c r="I64" s="21"/>
      <c r="J64" s="21"/>
      <c r="K64" s="21"/>
      <c r="L64" s="21"/>
      <c r="M64" s="21"/>
      <c r="N64" s="21"/>
      <c r="O64" s="21"/>
      <c r="P64" s="21"/>
      <c r="Q64" s="21"/>
      <c r="R64" s="21"/>
      <c r="S64" s="21"/>
      <c r="T64" s="21"/>
      <c r="U64" s="21"/>
      <c r="V64" s="21"/>
      <c r="W64" s="24"/>
      <c r="X64" s="24"/>
      <c r="Y64" s="24"/>
      <c r="Z64" s="24"/>
      <c r="AA64" s="24"/>
      <c r="AB64" s="24"/>
      <c r="AC64" s="24"/>
      <c r="AD64" s="24"/>
    </row>
    <row r="65" spans="1:30" ht="13.2">
      <c r="A65" s="21"/>
      <c r="B65" s="20"/>
      <c r="C65" s="21"/>
      <c r="D65" s="21"/>
      <c r="E65" s="21"/>
      <c r="F65" s="21"/>
      <c r="G65" s="21"/>
      <c r="H65" s="21"/>
      <c r="I65" s="21"/>
      <c r="J65" s="21"/>
      <c r="K65" s="21"/>
      <c r="L65" s="21"/>
      <c r="M65" s="21"/>
      <c r="N65" s="21"/>
      <c r="O65" s="21"/>
      <c r="P65" s="21"/>
      <c r="Q65" s="21"/>
      <c r="R65" s="21"/>
      <c r="S65" s="21"/>
      <c r="T65" s="21"/>
      <c r="U65" s="21"/>
      <c r="V65" s="21"/>
      <c r="W65" s="24"/>
      <c r="X65" s="24"/>
      <c r="Y65" s="24"/>
      <c r="Z65" s="24"/>
      <c r="AA65" s="24"/>
      <c r="AB65" s="24"/>
      <c r="AC65" s="24"/>
      <c r="AD65" s="24"/>
    </row>
    <row r="66" spans="1:30" ht="13.2">
      <c r="A66" s="21"/>
      <c r="B66" s="20"/>
      <c r="C66" s="21"/>
      <c r="D66" s="21"/>
      <c r="E66" s="21"/>
      <c r="F66" s="21"/>
      <c r="G66" s="21"/>
      <c r="H66" s="21"/>
      <c r="I66" s="21"/>
      <c r="J66" s="21"/>
      <c r="K66" s="21"/>
      <c r="L66" s="21"/>
      <c r="M66" s="21"/>
      <c r="N66" s="21"/>
      <c r="O66" s="21"/>
      <c r="P66" s="21"/>
      <c r="Q66" s="21"/>
      <c r="R66" s="21"/>
      <c r="S66" s="21"/>
      <c r="T66" s="21"/>
      <c r="U66" s="21"/>
      <c r="V66" s="21"/>
      <c r="W66" s="24"/>
      <c r="X66" s="24"/>
      <c r="Y66" s="24"/>
      <c r="Z66" s="24"/>
      <c r="AA66" s="24"/>
      <c r="AB66" s="24"/>
      <c r="AC66" s="24"/>
      <c r="AD66" s="24"/>
    </row>
    <row r="67" spans="1:30" ht="13.2">
      <c r="A67" s="21"/>
      <c r="B67" s="20"/>
      <c r="C67" s="21"/>
      <c r="D67" s="21"/>
      <c r="E67" s="21"/>
      <c r="F67" s="21"/>
      <c r="G67" s="21"/>
      <c r="H67" s="21"/>
      <c r="I67" s="21"/>
      <c r="J67" s="21"/>
      <c r="K67" s="21"/>
      <c r="L67" s="21"/>
      <c r="M67" s="21"/>
      <c r="N67" s="21"/>
      <c r="O67" s="21"/>
      <c r="P67" s="21"/>
      <c r="Q67" s="21"/>
      <c r="R67" s="21"/>
      <c r="S67" s="21"/>
      <c r="T67" s="21"/>
      <c r="U67" s="21"/>
      <c r="V67" s="21"/>
      <c r="W67" s="24"/>
      <c r="X67" s="24"/>
      <c r="Y67" s="24"/>
      <c r="Z67" s="24"/>
      <c r="AA67" s="24"/>
      <c r="AB67" s="24"/>
      <c r="AC67" s="24"/>
      <c r="AD67" s="24"/>
    </row>
    <row r="68" spans="1:30" ht="13.2">
      <c r="A68" s="21"/>
      <c r="B68" s="20"/>
      <c r="C68" s="21"/>
      <c r="D68" s="21"/>
      <c r="E68" s="21"/>
      <c r="F68" s="21"/>
      <c r="G68" s="21"/>
      <c r="H68" s="21"/>
      <c r="I68" s="21"/>
      <c r="J68" s="21"/>
      <c r="K68" s="21"/>
      <c r="L68" s="21"/>
      <c r="M68" s="21"/>
      <c r="N68" s="21"/>
      <c r="O68" s="21"/>
      <c r="P68" s="21"/>
      <c r="Q68" s="21"/>
      <c r="R68" s="21"/>
      <c r="S68" s="21"/>
      <c r="T68" s="21"/>
      <c r="U68" s="21"/>
      <c r="V68" s="21"/>
      <c r="W68" s="24"/>
      <c r="X68" s="24"/>
      <c r="Y68" s="24"/>
      <c r="Z68" s="24"/>
      <c r="AA68" s="24"/>
      <c r="AB68" s="24"/>
      <c r="AC68" s="24"/>
      <c r="AD68" s="24"/>
    </row>
    <row r="69" spans="1:30" ht="13.2">
      <c r="A69" s="55"/>
      <c r="B69" s="20"/>
      <c r="C69" s="21"/>
      <c r="D69" s="21"/>
      <c r="E69" s="21"/>
      <c r="F69" s="21"/>
      <c r="G69" s="21"/>
      <c r="H69" s="21"/>
      <c r="I69" s="21"/>
      <c r="J69" s="21"/>
      <c r="K69" s="21"/>
      <c r="L69" s="21"/>
      <c r="M69" s="21"/>
      <c r="N69" s="21"/>
      <c r="O69" s="21"/>
      <c r="P69" s="21"/>
      <c r="Q69" s="21"/>
      <c r="R69" s="21"/>
      <c r="S69" s="21"/>
      <c r="T69" s="21"/>
      <c r="U69" s="21"/>
      <c r="V69" s="21"/>
      <c r="W69" s="24"/>
      <c r="X69" s="24"/>
      <c r="Y69" s="24"/>
      <c r="Z69" s="24"/>
      <c r="AA69" s="24"/>
      <c r="AB69" s="24"/>
      <c r="AC69" s="24"/>
      <c r="AD69" s="24"/>
    </row>
    <row r="70" spans="1:30" ht="13.2">
      <c r="A70" s="55"/>
      <c r="B70" s="20"/>
      <c r="C70" s="21"/>
      <c r="D70" s="21"/>
      <c r="E70" s="21"/>
      <c r="F70" s="21"/>
      <c r="G70" s="21"/>
      <c r="H70" s="21"/>
      <c r="I70" s="21"/>
      <c r="J70" s="21"/>
      <c r="K70" s="21"/>
      <c r="L70" s="21"/>
      <c r="M70" s="21"/>
      <c r="N70" s="21"/>
      <c r="O70" s="21"/>
      <c r="P70" s="21"/>
      <c r="Q70" s="21"/>
      <c r="R70" s="21"/>
      <c r="S70" s="21"/>
      <c r="T70" s="21"/>
      <c r="U70" s="21"/>
      <c r="V70" s="21"/>
      <c r="W70" s="24"/>
      <c r="X70" s="24"/>
      <c r="Y70" s="24"/>
      <c r="Z70" s="24"/>
      <c r="AA70" s="24"/>
      <c r="AB70" s="24"/>
      <c r="AC70" s="24"/>
      <c r="AD70" s="24"/>
    </row>
    <row r="71" spans="1:30" ht="13.2">
      <c r="A71" s="55"/>
      <c r="B71" s="20"/>
      <c r="C71" s="21"/>
      <c r="D71" s="21"/>
      <c r="E71" s="21"/>
      <c r="F71" s="21"/>
      <c r="G71" s="21"/>
      <c r="H71" s="21"/>
      <c r="I71" s="21"/>
      <c r="J71" s="21"/>
      <c r="K71" s="21"/>
      <c r="L71" s="21"/>
      <c r="M71" s="21"/>
      <c r="N71" s="21"/>
      <c r="O71" s="21"/>
      <c r="P71" s="21"/>
      <c r="Q71" s="21"/>
      <c r="R71" s="21"/>
      <c r="S71" s="21"/>
      <c r="T71" s="21"/>
      <c r="U71" s="21"/>
      <c r="V71" s="21"/>
      <c r="W71" s="24"/>
      <c r="X71" s="24"/>
      <c r="Y71" s="24"/>
      <c r="Z71" s="24"/>
      <c r="AA71" s="24"/>
      <c r="AB71" s="24"/>
      <c r="AC71" s="24"/>
      <c r="AD71" s="24"/>
    </row>
    <row r="72" spans="1:30" ht="13.2">
      <c r="A72" s="55"/>
      <c r="B72" s="20"/>
      <c r="C72" s="21"/>
      <c r="D72" s="21"/>
      <c r="E72" s="21"/>
      <c r="F72" s="21"/>
      <c r="G72" s="21"/>
      <c r="H72" s="21"/>
      <c r="I72" s="21"/>
      <c r="J72" s="21"/>
      <c r="K72" s="21"/>
      <c r="L72" s="21"/>
      <c r="M72" s="21"/>
      <c r="N72" s="21"/>
      <c r="O72" s="21"/>
      <c r="P72" s="21"/>
      <c r="Q72" s="21"/>
      <c r="R72" s="21"/>
      <c r="S72" s="21"/>
      <c r="T72" s="21"/>
      <c r="U72" s="21"/>
      <c r="V72" s="21"/>
      <c r="W72" s="24"/>
      <c r="X72" s="24"/>
      <c r="Y72" s="24"/>
      <c r="Z72" s="24"/>
      <c r="AA72" s="24"/>
      <c r="AB72" s="24"/>
      <c r="AC72" s="24"/>
      <c r="AD72" s="24"/>
    </row>
    <row r="73" spans="1:30" ht="13.2">
      <c r="A73" s="55"/>
      <c r="B73" s="20"/>
      <c r="C73" s="21"/>
      <c r="D73" s="21"/>
      <c r="E73" s="21"/>
      <c r="F73" s="21"/>
      <c r="G73" s="21"/>
      <c r="H73" s="21"/>
      <c r="I73" s="21"/>
      <c r="J73" s="21"/>
      <c r="K73" s="21"/>
      <c r="L73" s="21"/>
      <c r="M73" s="21"/>
      <c r="N73" s="21"/>
      <c r="O73" s="21"/>
      <c r="P73" s="21"/>
      <c r="Q73" s="21"/>
      <c r="R73" s="21"/>
      <c r="S73" s="21"/>
      <c r="T73" s="21"/>
      <c r="U73" s="21"/>
      <c r="V73" s="21"/>
      <c r="W73" s="24"/>
      <c r="X73" s="24"/>
      <c r="Y73" s="24"/>
      <c r="Z73" s="24"/>
      <c r="AA73" s="24"/>
      <c r="AB73" s="24"/>
      <c r="AC73" s="24"/>
      <c r="AD73" s="24"/>
    </row>
    <row r="74" spans="1:30" ht="13.2">
      <c r="A74" s="55"/>
      <c r="B74" s="20"/>
      <c r="C74" s="21"/>
      <c r="D74" s="21"/>
      <c r="E74" s="21"/>
      <c r="F74" s="21"/>
      <c r="G74" s="21"/>
      <c r="H74" s="21"/>
      <c r="I74" s="21"/>
      <c r="J74" s="21"/>
      <c r="K74" s="21"/>
      <c r="L74" s="21"/>
      <c r="M74" s="21"/>
      <c r="N74" s="21"/>
      <c r="O74" s="21"/>
      <c r="P74" s="21"/>
      <c r="Q74" s="21"/>
      <c r="R74" s="21"/>
      <c r="S74" s="21"/>
      <c r="T74" s="21"/>
      <c r="U74" s="21"/>
      <c r="V74" s="21"/>
      <c r="W74" s="24"/>
      <c r="X74" s="24"/>
      <c r="Y74" s="24"/>
      <c r="Z74" s="24"/>
      <c r="AA74" s="24"/>
      <c r="AB74" s="24"/>
      <c r="AC74" s="24"/>
      <c r="AD74" s="24"/>
    </row>
    <row r="75" spans="1:30" ht="13.2">
      <c r="A75" s="55"/>
      <c r="B75" s="20"/>
      <c r="C75" s="21"/>
      <c r="D75" s="21"/>
      <c r="E75" s="21"/>
      <c r="F75" s="21"/>
      <c r="G75" s="21"/>
      <c r="H75" s="21"/>
      <c r="I75" s="21"/>
      <c r="J75" s="21"/>
      <c r="K75" s="21"/>
      <c r="L75" s="21"/>
      <c r="M75" s="21"/>
      <c r="N75" s="21"/>
      <c r="O75" s="21"/>
      <c r="P75" s="21"/>
      <c r="Q75" s="21"/>
      <c r="R75" s="21"/>
      <c r="S75" s="21"/>
      <c r="T75" s="21"/>
      <c r="U75" s="21"/>
      <c r="V75" s="21"/>
      <c r="W75" s="24"/>
      <c r="X75" s="24"/>
      <c r="Y75" s="24"/>
      <c r="Z75" s="24"/>
      <c r="AA75" s="24"/>
      <c r="AB75" s="24"/>
      <c r="AC75" s="24"/>
      <c r="AD75" s="24"/>
    </row>
    <row r="76" spans="1:30" ht="13.2">
      <c r="A76" s="55"/>
      <c r="B76" s="20"/>
      <c r="C76" s="21"/>
      <c r="D76" s="21"/>
      <c r="E76" s="21"/>
      <c r="F76" s="21"/>
      <c r="G76" s="21"/>
      <c r="H76" s="21"/>
      <c r="I76" s="21"/>
      <c r="J76" s="21"/>
      <c r="K76" s="21"/>
      <c r="L76" s="21"/>
      <c r="M76" s="21"/>
      <c r="N76" s="21"/>
      <c r="O76" s="21"/>
      <c r="P76" s="21"/>
      <c r="Q76" s="21"/>
      <c r="R76" s="21"/>
      <c r="S76" s="21"/>
      <c r="T76" s="21"/>
      <c r="U76" s="21"/>
      <c r="V76" s="21"/>
      <c r="W76" s="24"/>
      <c r="X76" s="24"/>
      <c r="Y76" s="24"/>
      <c r="Z76" s="24"/>
      <c r="AA76" s="24"/>
      <c r="AB76" s="24"/>
      <c r="AC76" s="24"/>
      <c r="AD76" s="24"/>
    </row>
    <row r="77" spans="1:30" ht="13.2">
      <c r="A77" s="55"/>
      <c r="B77" s="20"/>
      <c r="C77" s="21"/>
      <c r="D77" s="21"/>
      <c r="E77" s="21"/>
      <c r="F77" s="21"/>
      <c r="G77" s="21"/>
      <c r="H77" s="21"/>
      <c r="I77" s="21"/>
      <c r="J77" s="21"/>
      <c r="K77" s="21"/>
      <c r="L77" s="21"/>
      <c r="M77" s="21"/>
      <c r="N77" s="21"/>
      <c r="O77" s="21"/>
      <c r="P77" s="21"/>
      <c r="Q77" s="21"/>
      <c r="R77" s="21"/>
      <c r="S77" s="21"/>
      <c r="T77" s="21"/>
      <c r="U77" s="21"/>
      <c r="V77" s="21"/>
      <c r="W77" s="24"/>
      <c r="X77" s="24"/>
      <c r="Y77" s="24"/>
      <c r="Z77" s="24"/>
      <c r="AA77" s="24"/>
      <c r="AB77" s="24"/>
      <c r="AC77" s="24"/>
      <c r="AD77" s="24"/>
    </row>
    <row r="78" spans="1:30" ht="13.2">
      <c r="A78" s="55"/>
      <c r="B78" s="20"/>
      <c r="C78" s="21"/>
      <c r="D78" s="21"/>
      <c r="E78" s="21"/>
      <c r="F78" s="21"/>
      <c r="G78" s="21"/>
      <c r="H78" s="21"/>
      <c r="I78" s="21"/>
      <c r="J78" s="21"/>
      <c r="K78" s="21"/>
      <c r="L78" s="21"/>
      <c r="M78" s="21"/>
      <c r="N78" s="21"/>
      <c r="O78" s="21"/>
      <c r="P78" s="21"/>
      <c r="Q78" s="21"/>
      <c r="R78" s="21"/>
      <c r="S78" s="21"/>
      <c r="T78" s="21"/>
      <c r="U78" s="21"/>
      <c r="V78" s="21"/>
      <c r="W78" s="24"/>
      <c r="X78" s="24"/>
      <c r="Y78" s="24"/>
      <c r="Z78" s="24"/>
      <c r="AA78" s="24"/>
      <c r="AB78" s="24"/>
      <c r="AC78" s="24"/>
      <c r="AD78" s="24"/>
    </row>
    <row r="79" spans="1:30" ht="13.2">
      <c r="A79" s="55"/>
      <c r="B79" s="20"/>
      <c r="C79" s="21"/>
      <c r="D79" s="21"/>
      <c r="E79" s="21"/>
      <c r="F79" s="21"/>
      <c r="G79" s="21"/>
      <c r="H79" s="21"/>
      <c r="I79" s="21"/>
      <c r="J79" s="21"/>
      <c r="K79" s="21"/>
      <c r="L79" s="21"/>
      <c r="M79" s="21"/>
      <c r="N79" s="21"/>
      <c r="O79" s="21"/>
      <c r="P79" s="21"/>
      <c r="Q79" s="21"/>
      <c r="R79" s="21"/>
      <c r="S79" s="21"/>
      <c r="T79" s="21"/>
      <c r="U79" s="21"/>
      <c r="V79" s="21"/>
      <c r="W79" s="24"/>
      <c r="X79" s="24"/>
      <c r="Y79" s="24"/>
      <c r="Z79" s="24"/>
      <c r="AA79" s="24"/>
      <c r="AB79" s="24"/>
      <c r="AC79" s="24"/>
      <c r="AD79" s="24"/>
    </row>
    <row r="80" spans="1:30" ht="13.2">
      <c r="A80" s="55"/>
      <c r="B80" s="20"/>
      <c r="C80" s="21"/>
      <c r="D80" s="21"/>
      <c r="E80" s="21"/>
      <c r="F80" s="21"/>
      <c r="G80" s="21"/>
      <c r="H80" s="21"/>
      <c r="I80" s="21"/>
      <c r="J80" s="21"/>
      <c r="K80" s="21"/>
      <c r="L80" s="21"/>
      <c r="M80" s="21"/>
      <c r="N80" s="21"/>
      <c r="O80" s="21"/>
      <c r="P80" s="21"/>
      <c r="Q80" s="21"/>
      <c r="R80" s="21"/>
      <c r="S80" s="21"/>
      <c r="T80" s="21"/>
      <c r="U80" s="21"/>
      <c r="V80" s="21"/>
      <c r="W80" s="24"/>
      <c r="X80" s="24"/>
      <c r="Y80" s="24"/>
      <c r="Z80" s="24"/>
      <c r="AA80" s="24"/>
      <c r="AB80" s="24"/>
      <c r="AC80" s="24"/>
      <c r="AD80" s="24"/>
    </row>
    <row r="81" spans="1:30" ht="13.2">
      <c r="A81" s="55"/>
      <c r="B81" s="20"/>
      <c r="C81" s="21"/>
      <c r="D81" s="21"/>
      <c r="E81" s="21"/>
      <c r="F81" s="21"/>
      <c r="G81" s="21"/>
      <c r="H81" s="21"/>
      <c r="I81" s="21"/>
      <c r="J81" s="21"/>
      <c r="K81" s="21"/>
      <c r="L81" s="21"/>
      <c r="M81" s="21"/>
      <c r="N81" s="21"/>
      <c r="O81" s="21"/>
      <c r="P81" s="21"/>
      <c r="Q81" s="21"/>
      <c r="R81" s="21"/>
      <c r="S81" s="21"/>
      <c r="T81" s="21"/>
      <c r="U81" s="21"/>
      <c r="V81" s="21"/>
      <c r="W81" s="24"/>
      <c r="X81" s="24"/>
      <c r="Y81" s="24"/>
      <c r="Z81" s="24"/>
      <c r="AA81" s="24"/>
      <c r="AB81" s="24"/>
      <c r="AC81" s="24"/>
      <c r="AD81" s="24"/>
    </row>
    <row r="82" spans="1:30" ht="13.2">
      <c r="A82" s="55"/>
      <c r="B82" s="20"/>
      <c r="C82" s="21"/>
      <c r="D82" s="21"/>
      <c r="E82" s="21"/>
      <c r="F82" s="21"/>
      <c r="G82" s="21"/>
      <c r="H82" s="21"/>
      <c r="I82" s="21"/>
      <c r="J82" s="21"/>
      <c r="K82" s="21"/>
      <c r="L82" s="21"/>
      <c r="M82" s="21"/>
      <c r="N82" s="21"/>
      <c r="O82" s="21"/>
      <c r="P82" s="21"/>
      <c r="Q82" s="21"/>
      <c r="R82" s="21"/>
      <c r="S82" s="21"/>
      <c r="T82" s="21"/>
      <c r="U82" s="21"/>
      <c r="V82" s="21"/>
      <c r="W82" s="24"/>
      <c r="X82" s="24"/>
      <c r="Y82" s="24"/>
      <c r="Z82" s="24"/>
      <c r="AA82" s="24"/>
      <c r="AB82" s="24"/>
      <c r="AC82" s="24"/>
      <c r="AD82" s="24"/>
    </row>
    <row r="83" spans="1:30" ht="13.2">
      <c r="A83" s="55"/>
      <c r="B83" s="20"/>
      <c r="C83" s="21"/>
      <c r="D83" s="21"/>
      <c r="E83" s="21"/>
      <c r="F83" s="21"/>
      <c r="G83" s="21"/>
      <c r="H83" s="21"/>
      <c r="I83" s="21"/>
      <c r="J83" s="21"/>
      <c r="K83" s="21"/>
      <c r="L83" s="21"/>
      <c r="M83" s="21"/>
      <c r="N83" s="21"/>
      <c r="O83" s="21"/>
      <c r="P83" s="21"/>
      <c r="Q83" s="21"/>
      <c r="R83" s="21"/>
      <c r="S83" s="21"/>
      <c r="T83" s="21"/>
      <c r="U83" s="21"/>
      <c r="V83" s="21"/>
      <c r="W83" s="24"/>
      <c r="X83" s="24"/>
      <c r="Y83" s="24"/>
      <c r="Z83" s="24"/>
      <c r="AA83" s="24"/>
      <c r="AB83" s="24"/>
      <c r="AC83" s="24"/>
      <c r="AD83" s="24"/>
    </row>
    <row r="84" spans="1:30" ht="13.2">
      <c r="A84" s="55"/>
      <c r="B84" s="20"/>
      <c r="C84" s="21"/>
      <c r="D84" s="21"/>
      <c r="E84" s="21"/>
      <c r="F84" s="21"/>
      <c r="G84" s="21"/>
      <c r="H84" s="21"/>
      <c r="I84" s="21"/>
      <c r="J84" s="21"/>
      <c r="K84" s="21"/>
      <c r="L84" s="21"/>
      <c r="M84" s="21"/>
      <c r="N84" s="21"/>
      <c r="O84" s="21"/>
      <c r="P84" s="21"/>
      <c r="Q84" s="21"/>
      <c r="R84" s="21"/>
      <c r="S84" s="21"/>
      <c r="T84" s="21"/>
      <c r="U84" s="21"/>
      <c r="V84" s="21"/>
      <c r="W84" s="24"/>
      <c r="X84" s="24"/>
      <c r="Y84" s="24"/>
      <c r="Z84" s="24"/>
      <c r="AA84" s="24"/>
      <c r="AB84" s="24"/>
      <c r="AC84" s="24"/>
      <c r="AD84" s="24"/>
    </row>
    <row r="85" spans="1:30" ht="13.2">
      <c r="A85" s="55"/>
      <c r="B85" s="20"/>
      <c r="C85" s="21"/>
      <c r="D85" s="21"/>
      <c r="E85" s="21"/>
      <c r="F85" s="21"/>
      <c r="G85" s="21"/>
      <c r="H85" s="21"/>
      <c r="I85" s="21"/>
      <c r="J85" s="21"/>
      <c r="K85" s="21"/>
      <c r="L85" s="21"/>
      <c r="M85" s="21"/>
      <c r="N85" s="21"/>
      <c r="O85" s="21"/>
      <c r="P85" s="21"/>
      <c r="Q85" s="21"/>
      <c r="R85" s="21"/>
      <c r="S85" s="21"/>
      <c r="T85" s="21"/>
      <c r="U85" s="21"/>
      <c r="V85" s="21"/>
      <c r="W85" s="24"/>
      <c r="X85" s="24"/>
      <c r="Y85" s="24"/>
      <c r="Z85" s="24"/>
      <c r="AA85" s="24"/>
      <c r="AB85" s="24"/>
      <c r="AC85" s="24"/>
      <c r="AD85" s="24"/>
    </row>
    <row r="86" spans="1:30" ht="13.2">
      <c r="A86" s="55"/>
      <c r="B86" s="20"/>
      <c r="C86" s="21"/>
      <c r="D86" s="21"/>
      <c r="E86" s="21"/>
      <c r="F86" s="21"/>
      <c r="G86" s="21"/>
      <c r="H86" s="21"/>
      <c r="I86" s="21"/>
      <c r="J86" s="21"/>
      <c r="K86" s="21"/>
      <c r="L86" s="21"/>
      <c r="M86" s="21"/>
      <c r="N86" s="21"/>
      <c r="O86" s="21"/>
      <c r="P86" s="21"/>
      <c r="Q86" s="21"/>
      <c r="R86" s="21"/>
      <c r="S86" s="21"/>
      <c r="T86" s="21"/>
      <c r="U86" s="21"/>
      <c r="V86" s="21"/>
      <c r="W86" s="24"/>
      <c r="X86" s="24"/>
      <c r="Y86" s="24"/>
      <c r="Z86" s="24"/>
      <c r="AA86" s="24"/>
      <c r="AB86" s="24"/>
      <c r="AC86" s="24"/>
      <c r="AD86" s="24"/>
    </row>
    <row r="87" spans="1:30" ht="13.2">
      <c r="A87" s="55"/>
      <c r="B87" s="20"/>
      <c r="C87" s="21"/>
      <c r="D87" s="21"/>
      <c r="E87" s="21"/>
      <c r="F87" s="21"/>
      <c r="G87" s="21"/>
      <c r="H87" s="21"/>
      <c r="I87" s="21"/>
      <c r="J87" s="21"/>
      <c r="K87" s="21"/>
      <c r="L87" s="21"/>
      <c r="M87" s="21"/>
      <c r="N87" s="21"/>
      <c r="O87" s="21"/>
      <c r="P87" s="21"/>
      <c r="Q87" s="21"/>
      <c r="R87" s="21"/>
      <c r="S87" s="21"/>
      <c r="T87" s="21"/>
      <c r="U87" s="21"/>
      <c r="V87" s="21"/>
      <c r="W87" s="24"/>
      <c r="X87" s="24"/>
      <c r="Y87" s="24"/>
      <c r="Z87" s="24"/>
      <c r="AA87" s="24"/>
      <c r="AB87" s="24"/>
      <c r="AC87" s="24"/>
      <c r="AD87" s="24"/>
    </row>
    <row r="88" spans="1:30" ht="13.2">
      <c r="A88" s="55"/>
      <c r="B88" s="20"/>
      <c r="C88" s="21"/>
      <c r="D88" s="21"/>
      <c r="E88" s="21"/>
      <c r="F88" s="21"/>
      <c r="G88" s="21"/>
      <c r="H88" s="21"/>
      <c r="I88" s="21"/>
      <c r="J88" s="21"/>
      <c r="K88" s="21"/>
      <c r="L88" s="21"/>
      <c r="M88" s="21"/>
      <c r="N88" s="21"/>
      <c r="O88" s="21"/>
      <c r="P88" s="21"/>
      <c r="Q88" s="21"/>
      <c r="R88" s="21"/>
      <c r="S88" s="21"/>
      <c r="T88" s="21"/>
      <c r="U88" s="21"/>
      <c r="V88" s="21"/>
      <c r="W88" s="24"/>
      <c r="X88" s="24"/>
      <c r="Y88" s="24"/>
      <c r="Z88" s="24"/>
      <c r="AA88" s="24"/>
      <c r="AB88" s="24"/>
      <c r="AC88" s="24"/>
      <c r="AD88" s="24"/>
    </row>
    <row r="89" spans="1:30" ht="13.2">
      <c r="A89" s="55"/>
      <c r="B89" s="20"/>
      <c r="C89" s="21"/>
      <c r="D89" s="21"/>
      <c r="E89" s="21"/>
      <c r="F89" s="21"/>
      <c r="G89" s="21"/>
      <c r="H89" s="21"/>
      <c r="I89" s="21"/>
      <c r="J89" s="21"/>
      <c r="K89" s="21"/>
      <c r="L89" s="21"/>
      <c r="M89" s="21"/>
      <c r="N89" s="21"/>
      <c r="O89" s="21"/>
      <c r="P89" s="21"/>
      <c r="Q89" s="21"/>
      <c r="R89" s="21"/>
      <c r="S89" s="21"/>
      <c r="T89" s="21"/>
      <c r="U89" s="21"/>
      <c r="V89" s="21"/>
      <c r="W89" s="24"/>
      <c r="X89" s="24"/>
      <c r="Y89" s="24"/>
      <c r="Z89" s="24"/>
      <c r="AA89" s="24"/>
      <c r="AB89" s="24"/>
      <c r="AC89" s="24"/>
      <c r="AD89" s="24"/>
    </row>
    <row r="90" spans="1:30" ht="13.2">
      <c r="A90" s="55"/>
      <c r="B90" s="20"/>
      <c r="C90" s="21"/>
      <c r="D90" s="21"/>
      <c r="E90" s="21"/>
      <c r="F90" s="21"/>
      <c r="G90" s="21"/>
      <c r="H90" s="21"/>
      <c r="I90" s="21"/>
      <c r="J90" s="21"/>
      <c r="K90" s="21"/>
      <c r="L90" s="21"/>
      <c r="M90" s="21"/>
      <c r="N90" s="21"/>
      <c r="O90" s="21"/>
      <c r="P90" s="21"/>
      <c r="Q90" s="21"/>
      <c r="R90" s="21"/>
      <c r="S90" s="21"/>
      <c r="T90" s="21"/>
      <c r="U90" s="21"/>
      <c r="V90" s="21"/>
      <c r="W90" s="24"/>
      <c r="X90" s="24"/>
      <c r="Y90" s="24"/>
      <c r="Z90" s="24"/>
      <c r="AA90" s="24"/>
      <c r="AB90" s="24"/>
      <c r="AC90" s="24"/>
      <c r="AD90" s="24"/>
    </row>
    <row r="91" spans="1:30" ht="13.2">
      <c r="A91" s="55"/>
      <c r="B91" s="20"/>
      <c r="C91" s="21"/>
      <c r="D91" s="21"/>
      <c r="E91" s="21"/>
      <c r="F91" s="21"/>
      <c r="G91" s="21"/>
      <c r="H91" s="21"/>
      <c r="I91" s="21"/>
      <c r="J91" s="21"/>
      <c r="K91" s="21"/>
      <c r="L91" s="21"/>
      <c r="M91" s="21"/>
      <c r="N91" s="21"/>
      <c r="O91" s="21"/>
      <c r="P91" s="21"/>
      <c r="Q91" s="21"/>
      <c r="R91" s="21"/>
      <c r="S91" s="21"/>
      <c r="T91" s="21"/>
      <c r="U91" s="21"/>
      <c r="V91" s="21"/>
      <c r="W91" s="24"/>
      <c r="X91" s="24"/>
      <c r="Y91" s="24"/>
      <c r="Z91" s="24"/>
      <c r="AA91" s="24"/>
      <c r="AB91" s="24"/>
      <c r="AC91" s="24"/>
      <c r="AD91" s="24"/>
    </row>
    <row r="92" spans="1:30" ht="13.2">
      <c r="A92" s="55"/>
      <c r="B92" s="20"/>
      <c r="C92" s="21"/>
      <c r="D92" s="21"/>
      <c r="E92" s="21"/>
      <c r="F92" s="21"/>
      <c r="G92" s="21"/>
      <c r="H92" s="21"/>
      <c r="I92" s="21"/>
      <c r="J92" s="21"/>
      <c r="K92" s="21"/>
      <c r="L92" s="21"/>
      <c r="M92" s="21"/>
      <c r="N92" s="21"/>
      <c r="O92" s="21"/>
      <c r="P92" s="21"/>
      <c r="Q92" s="21"/>
      <c r="R92" s="21"/>
      <c r="S92" s="21"/>
      <c r="T92" s="21"/>
      <c r="U92" s="21"/>
      <c r="V92" s="21"/>
      <c r="W92" s="24"/>
      <c r="X92" s="24"/>
      <c r="Y92" s="24"/>
      <c r="Z92" s="24"/>
      <c r="AA92" s="24"/>
      <c r="AB92" s="24"/>
      <c r="AC92" s="24"/>
      <c r="AD92" s="24"/>
    </row>
    <row r="93" spans="1:30" ht="13.2">
      <c r="A93" s="55"/>
      <c r="B93" s="20"/>
      <c r="C93" s="21"/>
      <c r="D93" s="21"/>
      <c r="E93" s="21"/>
      <c r="F93" s="21"/>
      <c r="G93" s="21"/>
      <c r="H93" s="21"/>
      <c r="I93" s="21"/>
      <c r="J93" s="21"/>
      <c r="K93" s="21"/>
      <c r="L93" s="21"/>
      <c r="M93" s="21"/>
      <c r="N93" s="21"/>
      <c r="O93" s="21"/>
      <c r="P93" s="21"/>
      <c r="Q93" s="21"/>
      <c r="R93" s="21"/>
      <c r="S93" s="21"/>
      <c r="T93" s="21"/>
      <c r="U93" s="21"/>
      <c r="V93" s="21"/>
      <c r="W93" s="24"/>
      <c r="X93" s="24"/>
      <c r="Y93" s="24"/>
      <c r="Z93" s="24"/>
      <c r="AA93" s="24"/>
      <c r="AB93" s="24"/>
      <c r="AC93" s="24"/>
      <c r="AD93" s="24"/>
    </row>
    <row r="94" spans="1:30" ht="13.2">
      <c r="A94" s="55"/>
      <c r="B94" s="20"/>
      <c r="C94" s="21"/>
      <c r="D94" s="21"/>
      <c r="E94" s="21"/>
      <c r="F94" s="21"/>
      <c r="G94" s="21"/>
      <c r="H94" s="21"/>
      <c r="I94" s="21"/>
      <c r="J94" s="21"/>
      <c r="K94" s="21"/>
      <c r="L94" s="21"/>
      <c r="M94" s="21"/>
      <c r="N94" s="21"/>
      <c r="O94" s="21"/>
      <c r="P94" s="21"/>
      <c r="Q94" s="21"/>
      <c r="R94" s="21"/>
      <c r="S94" s="21"/>
      <c r="T94" s="21"/>
      <c r="U94" s="21"/>
      <c r="V94" s="21"/>
      <c r="W94" s="24"/>
      <c r="X94" s="24"/>
      <c r="Y94" s="24"/>
      <c r="Z94" s="24"/>
      <c r="AA94" s="24"/>
      <c r="AB94" s="24"/>
      <c r="AC94" s="24"/>
      <c r="AD94" s="24"/>
    </row>
    <row r="95" spans="1:30" ht="13.2">
      <c r="A95" s="55"/>
      <c r="B95" s="20"/>
      <c r="C95" s="21"/>
      <c r="D95" s="21"/>
      <c r="E95" s="21"/>
      <c r="F95" s="21"/>
      <c r="G95" s="21"/>
      <c r="H95" s="21"/>
      <c r="I95" s="21"/>
      <c r="J95" s="21"/>
      <c r="K95" s="21"/>
      <c r="L95" s="21"/>
      <c r="M95" s="21"/>
      <c r="N95" s="21"/>
      <c r="O95" s="21"/>
      <c r="P95" s="21"/>
      <c r="Q95" s="21"/>
      <c r="R95" s="21"/>
      <c r="S95" s="21"/>
      <c r="T95" s="21"/>
      <c r="U95" s="21"/>
      <c r="V95" s="21"/>
      <c r="W95" s="24"/>
      <c r="X95" s="24"/>
      <c r="Y95" s="24"/>
      <c r="Z95" s="24"/>
      <c r="AA95" s="24"/>
      <c r="AB95" s="24"/>
      <c r="AC95" s="24"/>
      <c r="AD95" s="24"/>
    </row>
    <row r="96" spans="1:30" ht="13.2">
      <c r="A96" s="55"/>
      <c r="B96" s="20"/>
      <c r="C96" s="21"/>
      <c r="D96" s="21"/>
      <c r="E96" s="21"/>
      <c r="F96" s="21"/>
      <c r="G96" s="21"/>
      <c r="H96" s="21"/>
      <c r="I96" s="21"/>
      <c r="J96" s="21"/>
      <c r="K96" s="21"/>
      <c r="L96" s="21"/>
      <c r="M96" s="21"/>
      <c r="N96" s="21"/>
      <c r="O96" s="21"/>
      <c r="P96" s="21"/>
      <c r="Q96" s="21"/>
      <c r="R96" s="21"/>
      <c r="S96" s="21"/>
      <c r="T96" s="21"/>
      <c r="U96" s="21"/>
      <c r="V96" s="21"/>
      <c r="W96" s="24"/>
      <c r="X96" s="24"/>
      <c r="Y96" s="24"/>
      <c r="Z96" s="24"/>
      <c r="AA96" s="24"/>
      <c r="AB96" s="24"/>
      <c r="AC96" s="24"/>
      <c r="AD96" s="24"/>
    </row>
    <row r="97" spans="1:30" ht="13.2">
      <c r="A97" s="55"/>
      <c r="B97" s="20"/>
      <c r="C97" s="21"/>
      <c r="D97" s="21"/>
      <c r="E97" s="21"/>
      <c r="F97" s="21"/>
      <c r="G97" s="21"/>
      <c r="H97" s="21"/>
      <c r="I97" s="21"/>
      <c r="J97" s="21"/>
      <c r="K97" s="21"/>
      <c r="L97" s="21"/>
      <c r="M97" s="21"/>
      <c r="N97" s="21"/>
      <c r="O97" s="21"/>
      <c r="P97" s="21"/>
      <c r="Q97" s="21"/>
      <c r="R97" s="21"/>
      <c r="S97" s="21"/>
      <c r="T97" s="21"/>
      <c r="U97" s="21"/>
      <c r="V97" s="21"/>
      <c r="W97" s="24"/>
      <c r="X97" s="24"/>
      <c r="Y97" s="24"/>
      <c r="Z97" s="24"/>
      <c r="AA97" s="24"/>
      <c r="AB97" s="24"/>
      <c r="AC97" s="24"/>
      <c r="AD97" s="24"/>
    </row>
    <row r="98" spans="1:30" ht="13.2">
      <c r="A98" s="55"/>
      <c r="B98" s="20"/>
      <c r="C98" s="21"/>
      <c r="D98" s="21"/>
      <c r="E98" s="21"/>
      <c r="F98" s="21"/>
      <c r="G98" s="21"/>
      <c r="H98" s="21"/>
      <c r="I98" s="21"/>
      <c r="J98" s="21"/>
      <c r="K98" s="21"/>
      <c r="L98" s="21"/>
      <c r="M98" s="21"/>
      <c r="N98" s="21"/>
      <c r="O98" s="21"/>
      <c r="P98" s="21"/>
      <c r="Q98" s="21"/>
      <c r="R98" s="21"/>
      <c r="S98" s="21"/>
      <c r="T98" s="21"/>
      <c r="U98" s="21"/>
      <c r="V98" s="21"/>
      <c r="W98" s="24"/>
      <c r="X98" s="24"/>
      <c r="Y98" s="24"/>
      <c r="Z98" s="24"/>
      <c r="AA98" s="24"/>
      <c r="AB98" s="24"/>
      <c r="AC98" s="24"/>
      <c r="AD98" s="24"/>
    </row>
    <row r="99" spans="1:30" ht="13.2">
      <c r="A99" s="55"/>
      <c r="B99" s="20"/>
      <c r="C99" s="21"/>
      <c r="D99" s="21"/>
      <c r="E99" s="21"/>
      <c r="F99" s="21"/>
      <c r="G99" s="21"/>
      <c r="H99" s="21"/>
      <c r="I99" s="21"/>
      <c r="J99" s="21"/>
      <c r="K99" s="21"/>
      <c r="L99" s="21"/>
      <c r="M99" s="21"/>
      <c r="N99" s="21"/>
      <c r="O99" s="21"/>
      <c r="P99" s="21"/>
      <c r="Q99" s="21"/>
      <c r="R99" s="21"/>
      <c r="S99" s="21"/>
      <c r="T99" s="21"/>
      <c r="U99" s="21"/>
      <c r="V99" s="21"/>
      <c r="W99" s="24"/>
      <c r="X99" s="24"/>
      <c r="Y99" s="24"/>
      <c r="Z99" s="24"/>
      <c r="AA99" s="24"/>
      <c r="AB99" s="24"/>
      <c r="AC99" s="24"/>
      <c r="AD99" s="24"/>
    </row>
    <row r="100" spans="1:30" ht="13.2">
      <c r="A100" s="55"/>
      <c r="B100" s="20"/>
      <c r="C100" s="21"/>
      <c r="D100" s="21"/>
      <c r="E100" s="21"/>
      <c r="F100" s="21"/>
      <c r="G100" s="21"/>
      <c r="H100" s="21"/>
      <c r="I100" s="21"/>
      <c r="J100" s="21"/>
      <c r="K100" s="21"/>
      <c r="L100" s="21"/>
      <c r="M100" s="21"/>
      <c r="N100" s="21"/>
      <c r="O100" s="21"/>
      <c r="P100" s="21"/>
      <c r="Q100" s="21"/>
      <c r="R100" s="21"/>
      <c r="S100" s="21"/>
      <c r="T100" s="21"/>
      <c r="U100" s="21"/>
      <c r="V100" s="21"/>
      <c r="W100" s="24"/>
      <c r="X100" s="24"/>
      <c r="Y100" s="24"/>
      <c r="Z100" s="24"/>
      <c r="AA100" s="24"/>
      <c r="AB100" s="24"/>
      <c r="AC100" s="24"/>
      <c r="AD100" s="24"/>
    </row>
    <row r="101" spans="1:30" ht="13.2">
      <c r="A101" s="55"/>
      <c r="B101" s="20"/>
      <c r="C101" s="21"/>
      <c r="D101" s="21"/>
      <c r="E101" s="21"/>
      <c r="F101" s="21"/>
      <c r="G101" s="21"/>
      <c r="H101" s="21"/>
      <c r="I101" s="21"/>
      <c r="J101" s="21"/>
      <c r="K101" s="21"/>
      <c r="L101" s="21"/>
      <c r="M101" s="21"/>
      <c r="N101" s="21"/>
      <c r="O101" s="21"/>
      <c r="P101" s="21"/>
      <c r="Q101" s="21"/>
      <c r="R101" s="21"/>
      <c r="S101" s="21"/>
      <c r="T101" s="21"/>
      <c r="U101" s="21"/>
      <c r="V101" s="21"/>
      <c r="W101" s="24"/>
      <c r="X101" s="24"/>
      <c r="Y101" s="24"/>
      <c r="Z101" s="24"/>
      <c r="AA101" s="24"/>
      <c r="AB101" s="24"/>
      <c r="AC101" s="24"/>
      <c r="AD101" s="24"/>
    </row>
    <row r="102" spans="1:30" ht="13.2">
      <c r="A102" s="55"/>
      <c r="B102" s="20"/>
      <c r="C102" s="21"/>
      <c r="D102" s="21"/>
      <c r="E102" s="21"/>
      <c r="F102" s="21"/>
      <c r="G102" s="21"/>
      <c r="H102" s="21"/>
      <c r="I102" s="21"/>
      <c r="J102" s="21"/>
      <c r="K102" s="21"/>
      <c r="L102" s="21"/>
      <c r="M102" s="21"/>
      <c r="N102" s="21"/>
      <c r="O102" s="21"/>
      <c r="P102" s="21"/>
      <c r="Q102" s="21"/>
      <c r="R102" s="21"/>
      <c r="S102" s="21"/>
      <c r="T102" s="21"/>
      <c r="U102" s="21"/>
      <c r="V102" s="21"/>
      <c r="W102" s="24"/>
      <c r="X102" s="24"/>
      <c r="Y102" s="24"/>
      <c r="Z102" s="24"/>
      <c r="AA102" s="24"/>
      <c r="AB102" s="24"/>
      <c r="AC102" s="24"/>
      <c r="AD102" s="24"/>
    </row>
    <row r="103" spans="1:30" ht="13.2">
      <c r="A103" s="55"/>
      <c r="B103" s="20"/>
      <c r="C103" s="21"/>
      <c r="D103" s="21"/>
      <c r="E103" s="21"/>
      <c r="F103" s="21"/>
      <c r="G103" s="21"/>
      <c r="H103" s="21"/>
      <c r="I103" s="21"/>
      <c r="J103" s="21"/>
      <c r="K103" s="21"/>
      <c r="L103" s="21"/>
      <c r="M103" s="21"/>
      <c r="N103" s="21"/>
      <c r="O103" s="21"/>
      <c r="P103" s="21"/>
      <c r="Q103" s="21"/>
      <c r="R103" s="21"/>
      <c r="S103" s="21"/>
      <c r="T103" s="21"/>
      <c r="U103" s="21"/>
      <c r="V103" s="21"/>
      <c r="W103" s="24"/>
      <c r="X103" s="24"/>
      <c r="Y103" s="24"/>
      <c r="Z103" s="24"/>
      <c r="AA103" s="24"/>
      <c r="AB103" s="24"/>
      <c r="AC103" s="24"/>
      <c r="AD103" s="24"/>
    </row>
    <row r="104" spans="1:30" ht="13.2">
      <c r="A104" s="55"/>
      <c r="B104" s="20"/>
      <c r="C104" s="21"/>
      <c r="D104" s="21"/>
      <c r="E104" s="21"/>
      <c r="F104" s="21"/>
      <c r="G104" s="21"/>
      <c r="H104" s="21"/>
      <c r="I104" s="21"/>
      <c r="J104" s="21"/>
      <c r="K104" s="21"/>
      <c r="L104" s="21"/>
      <c r="M104" s="21"/>
      <c r="N104" s="21"/>
      <c r="O104" s="21"/>
      <c r="P104" s="21"/>
      <c r="Q104" s="21"/>
      <c r="R104" s="21"/>
      <c r="S104" s="21"/>
      <c r="T104" s="21"/>
      <c r="U104" s="21"/>
      <c r="V104" s="21"/>
      <c r="W104" s="24"/>
      <c r="X104" s="24"/>
      <c r="Y104" s="24"/>
      <c r="Z104" s="24"/>
      <c r="AA104" s="24"/>
      <c r="AB104" s="24"/>
      <c r="AC104" s="24"/>
      <c r="AD104" s="24"/>
    </row>
    <row r="105" spans="1:30" ht="13.2">
      <c r="A105" s="55"/>
      <c r="B105" s="20"/>
      <c r="C105" s="21"/>
      <c r="D105" s="21"/>
      <c r="E105" s="21"/>
      <c r="F105" s="21"/>
      <c r="G105" s="21"/>
      <c r="H105" s="21"/>
      <c r="I105" s="21"/>
      <c r="J105" s="21"/>
      <c r="K105" s="21"/>
      <c r="L105" s="21"/>
      <c r="M105" s="21"/>
      <c r="N105" s="21"/>
      <c r="O105" s="21"/>
      <c r="P105" s="21"/>
      <c r="Q105" s="21"/>
      <c r="R105" s="21"/>
      <c r="S105" s="21"/>
      <c r="T105" s="21"/>
      <c r="U105" s="21"/>
      <c r="V105" s="21"/>
      <c r="W105" s="24"/>
      <c r="X105" s="24"/>
      <c r="Y105" s="24"/>
      <c r="Z105" s="24"/>
      <c r="AA105" s="24"/>
      <c r="AB105" s="24"/>
      <c r="AC105" s="24"/>
      <c r="AD105" s="24"/>
    </row>
    <row r="106" spans="1:30" ht="13.2">
      <c r="A106" s="55"/>
      <c r="B106" s="20"/>
      <c r="C106" s="21"/>
      <c r="D106" s="21"/>
      <c r="E106" s="21"/>
      <c r="F106" s="21"/>
      <c r="G106" s="21"/>
      <c r="H106" s="21"/>
      <c r="I106" s="21"/>
      <c r="J106" s="21"/>
      <c r="K106" s="21"/>
      <c r="L106" s="21"/>
      <c r="M106" s="21"/>
      <c r="N106" s="21"/>
      <c r="O106" s="21"/>
      <c r="P106" s="21"/>
      <c r="Q106" s="21"/>
      <c r="R106" s="21"/>
      <c r="S106" s="21"/>
      <c r="T106" s="21"/>
      <c r="U106" s="21"/>
      <c r="V106" s="21"/>
      <c r="W106" s="24"/>
      <c r="X106" s="24"/>
      <c r="Y106" s="24"/>
      <c r="Z106" s="24"/>
      <c r="AA106" s="24"/>
      <c r="AB106" s="24"/>
      <c r="AC106" s="24"/>
      <c r="AD106" s="24"/>
    </row>
    <row r="107" spans="1:30" ht="13.2">
      <c r="A107" s="55"/>
      <c r="B107" s="20"/>
      <c r="C107" s="21"/>
      <c r="D107" s="21"/>
      <c r="E107" s="21"/>
      <c r="F107" s="21"/>
      <c r="G107" s="21"/>
      <c r="H107" s="21"/>
      <c r="I107" s="21"/>
      <c r="J107" s="21"/>
      <c r="K107" s="21"/>
      <c r="L107" s="21"/>
      <c r="M107" s="21"/>
      <c r="N107" s="21"/>
      <c r="O107" s="21"/>
      <c r="P107" s="21"/>
      <c r="Q107" s="21"/>
      <c r="R107" s="21"/>
      <c r="S107" s="21"/>
      <c r="T107" s="21"/>
      <c r="U107" s="21"/>
      <c r="V107" s="21"/>
      <c r="W107" s="24"/>
      <c r="X107" s="24"/>
      <c r="Y107" s="24"/>
      <c r="Z107" s="24"/>
      <c r="AA107" s="24"/>
      <c r="AB107" s="24"/>
      <c r="AC107" s="24"/>
      <c r="AD107" s="24"/>
    </row>
    <row r="108" spans="1:30" ht="13.2">
      <c r="A108" s="55"/>
      <c r="B108" s="20"/>
      <c r="C108" s="21"/>
      <c r="D108" s="21"/>
      <c r="E108" s="21"/>
      <c r="F108" s="21"/>
      <c r="G108" s="21"/>
      <c r="H108" s="21"/>
      <c r="I108" s="21"/>
      <c r="J108" s="21"/>
      <c r="K108" s="21"/>
      <c r="L108" s="21"/>
      <c r="M108" s="21"/>
      <c r="N108" s="21"/>
      <c r="O108" s="21"/>
      <c r="P108" s="21"/>
      <c r="Q108" s="21"/>
      <c r="R108" s="21"/>
      <c r="S108" s="21"/>
      <c r="T108" s="21"/>
      <c r="U108" s="21"/>
      <c r="V108" s="21"/>
      <c r="W108" s="24"/>
      <c r="X108" s="24"/>
      <c r="Y108" s="24"/>
      <c r="Z108" s="24"/>
      <c r="AA108" s="24"/>
      <c r="AB108" s="24"/>
      <c r="AC108" s="24"/>
      <c r="AD108" s="24"/>
    </row>
    <row r="109" spans="1:30" ht="13.2">
      <c r="A109" s="55"/>
      <c r="B109" s="20"/>
      <c r="C109" s="21"/>
      <c r="D109" s="21"/>
      <c r="E109" s="21"/>
      <c r="F109" s="21"/>
      <c r="G109" s="21"/>
      <c r="H109" s="21"/>
      <c r="I109" s="21"/>
      <c r="J109" s="21"/>
      <c r="K109" s="21"/>
      <c r="L109" s="21"/>
      <c r="M109" s="21"/>
      <c r="N109" s="21"/>
      <c r="O109" s="21"/>
      <c r="P109" s="21"/>
      <c r="Q109" s="21"/>
      <c r="R109" s="21"/>
      <c r="S109" s="21"/>
      <c r="T109" s="21"/>
      <c r="U109" s="21"/>
      <c r="V109" s="21"/>
      <c r="W109" s="24"/>
      <c r="X109" s="24"/>
      <c r="Y109" s="24"/>
      <c r="Z109" s="24"/>
      <c r="AA109" s="24"/>
      <c r="AB109" s="24"/>
      <c r="AC109" s="24"/>
      <c r="AD109" s="24"/>
    </row>
    <row r="110" spans="1:30" ht="13.2">
      <c r="A110" s="55"/>
      <c r="B110" s="20"/>
      <c r="C110" s="21"/>
      <c r="D110" s="21"/>
      <c r="E110" s="21"/>
      <c r="F110" s="21"/>
      <c r="G110" s="21"/>
      <c r="H110" s="21"/>
      <c r="I110" s="21"/>
      <c r="J110" s="21"/>
      <c r="K110" s="21"/>
      <c r="L110" s="21"/>
      <c r="M110" s="21"/>
      <c r="N110" s="21"/>
      <c r="O110" s="21"/>
      <c r="P110" s="21"/>
      <c r="Q110" s="21"/>
      <c r="R110" s="21"/>
      <c r="S110" s="21"/>
      <c r="T110" s="21"/>
      <c r="U110" s="21"/>
      <c r="V110" s="21"/>
      <c r="W110" s="24"/>
      <c r="X110" s="24"/>
      <c r="Y110" s="24"/>
      <c r="Z110" s="24"/>
      <c r="AA110" s="24"/>
      <c r="AB110" s="24"/>
      <c r="AC110" s="24"/>
      <c r="AD110" s="24"/>
    </row>
    <row r="111" spans="1:30" ht="13.2">
      <c r="A111" s="55"/>
      <c r="B111" s="20"/>
      <c r="C111" s="21"/>
      <c r="D111" s="21"/>
      <c r="E111" s="21"/>
      <c r="F111" s="21"/>
      <c r="G111" s="21"/>
      <c r="H111" s="21"/>
      <c r="I111" s="21"/>
      <c r="J111" s="21"/>
      <c r="K111" s="21"/>
      <c r="L111" s="21"/>
      <c r="M111" s="21"/>
      <c r="N111" s="21"/>
      <c r="O111" s="21"/>
      <c r="P111" s="21"/>
      <c r="Q111" s="21"/>
      <c r="R111" s="21"/>
      <c r="S111" s="21"/>
      <c r="T111" s="21"/>
      <c r="U111" s="21"/>
      <c r="V111" s="21"/>
      <c r="W111" s="24"/>
      <c r="X111" s="24"/>
      <c r="Y111" s="24"/>
      <c r="Z111" s="24"/>
      <c r="AA111" s="24"/>
      <c r="AB111" s="24"/>
      <c r="AC111" s="24"/>
      <c r="AD111" s="24"/>
    </row>
    <row r="112" spans="1:30" ht="13.2">
      <c r="A112" s="55"/>
      <c r="B112" s="20"/>
      <c r="C112" s="21"/>
      <c r="D112" s="21"/>
      <c r="E112" s="21"/>
      <c r="F112" s="21"/>
      <c r="G112" s="21"/>
      <c r="H112" s="21"/>
      <c r="I112" s="21"/>
      <c r="J112" s="21"/>
      <c r="K112" s="21"/>
      <c r="L112" s="21"/>
      <c r="M112" s="21"/>
      <c r="N112" s="21"/>
      <c r="O112" s="21"/>
      <c r="P112" s="21"/>
      <c r="Q112" s="21"/>
      <c r="R112" s="21"/>
      <c r="S112" s="21"/>
      <c r="T112" s="21"/>
      <c r="U112" s="21"/>
      <c r="V112" s="21"/>
      <c r="W112" s="24"/>
      <c r="X112" s="24"/>
      <c r="Y112" s="24"/>
      <c r="Z112" s="24"/>
      <c r="AA112" s="24"/>
      <c r="AB112" s="24"/>
      <c r="AC112" s="24"/>
      <c r="AD112" s="24"/>
    </row>
    <row r="113" spans="1:30" ht="13.2">
      <c r="A113" s="55"/>
      <c r="B113" s="20"/>
      <c r="C113" s="21"/>
      <c r="D113" s="21"/>
      <c r="E113" s="21"/>
      <c r="F113" s="21"/>
      <c r="G113" s="21"/>
      <c r="H113" s="21"/>
      <c r="I113" s="21"/>
      <c r="J113" s="21"/>
      <c r="K113" s="21"/>
      <c r="L113" s="21"/>
      <c r="M113" s="21"/>
      <c r="N113" s="21"/>
      <c r="O113" s="21"/>
      <c r="P113" s="21"/>
      <c r="Q113" s="21"/>
      <c r="R113" s="21"/>
      <c r="S113" s="21"/>
      <c r="T113" s="21"/>
      <c r="U113" s="21"/>
      <c r="V113" s="21"/>
      <c r="W113" s="24"/>
      <c r="X113" s="24"/>
      <c r="Y113" s="24"/>
      <c r="Z113" s="24"/>
      <c r="AA113" s="24"/>
      <c r="AB113" s="24"/>
      <c r="AC113" s="24"/>
      <c r="AD113" s="24"/>
    </row>
    <row r="114" spans="1:30" ht="13.2">
      <c r="A114" s="55"/>
      <c r="B114" s="20"/>
      <c r="C114" s="21"/>
      <c r="D114" s="21"/>
      <c r="E114" s="21"/>
      <c r="F114" s="21"/>
      <c r="G114" s="21"/>
      <c r="H114" s="21"/>
      <c r="I114" s="21"/>
      <c r="J114" s="21"/>
      <c r="K114" s="21"/>
      <c r="L114" s="21"/>
      <c r="M114" s="21"/>
      <c r="N114" s="21"/>
      <c r="O114" s="21"/>
      <c r="P114" s="21"/>
      <c r="Q114" s="21"/>
      <c r="R114" s="21"/>
      <c r="S114" s="21"/>
      <c r="T114" s="21"/>
      <c r="U114" s="21"/>
      <c r="V114" s="21"/>
      <c r="W114" s="24"/>
      <c r="X114" s="24"/>
      <c r="Y114" s="24"/>
      <c r="Z114" s="24"/>
      <c r="AA114" s="24"/>
      <c r="AB114" s="24"/>
      <c r="AC114" s="24"/>
      <c r="AD114" s="24"/>
    </row>
    <row r="115" spans="1:30" ht="13.2">
      <c r="A115" s="55"/>
      <c r="B115" s="20"/>
      <c r="C115" s="21"/>
      <c r="D115" s="21"/>
      <c r="E115" s="21"/>
      <c r="F115" s="21"/>
      <c r="G115" s="21"/>
      <c r="H115" s="21"/>
      <c r="I115" s="21"/>
      <c r="J115" s="21"/>
      <c r="K115" s="21"/>
      <c r="L115" s="21"/>
      <c r="M115" s="21"/>
      <c r="N115" s="21"/>
      <c r="O115" s="21"/>
      <c r="P115" s="21"/>
      <c r="Q115" s="21"/>
      <c r="R115" s="21"/>
      <c r="S115" s="21"/>
      <c r="T115" s="21"/>
      <c r="U115" s="21"/>
      <c r="V115" s="21"/>
      <c r="W115" s="24"/>
      <c r="X115" s="24"/>
      <c r="Y115" s="24"/>
      <c r="Z115" s="24"/>
      <c r="AA115" s="24"/>
      <c r="AB115" s="24"/>
      <c r="AC115" s="24"/>
      <c r="AD115" s="24"/>
    </row>
    <row r="116" spans="1:30" ht="13.2">
      <c r="A116" s="55"/>
      <c r="B116" s="20"/>
      <c r="C116" s="21"/>
      <c r="D116" s="21"/>
      <c r="E116" s="21"/>
      <c r="F116" s="21"/>
      <c r="G116" s="21"/>
      <c r="H116" s="21"/>
      <c r="I116" s="21"/>
      <c r="J116" s="21"/>
      <c r="K116" s="21"/>
      <c r="L116" s="21"/>
      <c r="M116" s="21"/>
      <c r="N116" s="21"/>
      <c r="O116" s="21"/>
      <c r="P116" s="21"/>
      <c r="Q116" s="21"/>
      <c r="R116" s="21"/>
      <c r="S116" s="21"/>
      <c r="T116" s="21"/>
      <c r="U116" s="21"/>
      <c r="V116" s="21"/>
      <c r="W116" s="24"/>
      <c r="X116" s="24"/>
      <c r="Y116" s="24"/>
      <c r="Z116" s="24"/>
      <c r="AA116" s="24"/>
      <c r="AB116" s="24"/>
      <c r="AC116" s="24"/>
      <c r="AD116" s="24"/>
    </row>
    <row r="117" spans="1:30" ht="13.2">
      <c r="A117" s="55"/>
      <c r="B117" s="20"/>
      <c r="C117" s="21"/>
      <c r="D117" s="21"/>
      <c r="E117" s="21"/>
      <c r="F117" s="21"/>
      <c r="G117" s="21"/>
      <c r="H117" s="21"/>
      <c r="I117" s="21"/>
      <c r="J117" s="21"/>
      <c r="K117" s="21"/>
      <c r="L117" s="21"/>
      <c r="M117" s="21"/>
      <c r="N117" s="21"/>
      <c r="O117" s="21"/>
      <c r="P117" s="21"/>
      <c r="Q117" s="21"/>
      <c r="R117" s="21"/>
      <c r="S117" s="21"/>
      <c r="T117" s="21"/>
      <c r="U117" s="21"/>
      <c r="V117" s="21"/>
      <c r="W117" s="24"/>
      <c r="X117" s="24"/>
      <c r="Y117" s="24"/>
      <c r="Z117" s="24"/>
      <c r="AA117" s="24"/>
      <c r="AB117" s="24"/>
      <c r="AC117" s="24"/>
      <c r="AD117" s="24"/>
    </row>
    <row r="118" spans="1:30" ht="13.2">
      <c r="A118" s="55"/>
      <c r="B118" s="20"/>
      <c r="C118" s="21"/>
      <c r="D118" s="21"/>
      <c r="E118" s="21"/>
      <c r="F118" s="21"/>
      <c r="G118" s="21"/>
      <c r="H118" s="21"/>
      <c r="I118" s="21"/>
      <c r="J118" s="21"/>
      <c r="K118" s="21"/>
      <c r="L118" s="21"/>
      <c r="M118" s="21"/>
      <c r="N118" s="21"/>
      <c r="O118" s="21"/>
      <c r="P118" s="21"/>
      <c r="Q118" s="21"/>
      <c r="R118" s="21"/>
      <c r="S118" s="21"/>
      <c r="T118" s="21"/>
      <c r="U118" s="21"/>
      <c r="V118" s="21"/>
      <c r="W118" s="24"/>
      <c r="X118" s="24"/>
      <c r="Y118" s="24"/>
      <c r="Z118" s="24"/>
      <c r="AA118" s="24"/>
      <c r="AB118" s="24"/>
      <c r="AC118" s="24"/>
      <c r="AD118" s="24"/>
    </row>
    <row r="119" spans="1:30" ht="13.2">
      <c r="A119" s="55"/>
      <c r="B119" s="20"/>
      <c r="C119" s="21"/>
      <c r="D119" s="21"/>
      <c r="E119" s="21"/>
      <c r="F119" s="21"/>
      <c r="G119" s="21"/>
      <c r="H119" s="21"/>
      <c r="I119" s="21"/>
      <c r="J119" s="21"/>
      <c r="K119" s="21"/>
      <c r="L119" s="21"/>
      <c r="M119" s="21"/>
      <c r="N119" s="21"/>
      <c r="O119" s="21"/>
      <c r="P119" s="21"/>
      <c r="Q119" s="21"/>
      <c r="R119" s="21"/>
      <c r="S119" s="21"/>
      <c r="T119" s="21"/>
      <c r="U119" s="21"/>
      <c r="V119" s="21"/>
      <c r="W119" s="24"/>
      <c r="X119" s="24"/>
      <c r="Y119" s="24"/>
      <c r="Z119" s="24"/>
      <c r="AA119" s="24"/>
      <c r="AB119" s="24"/>
      <c r="AC119" s="24"/>
      <c r="AD119" s="24"/>
    </row>
    <row r="120" spans="1:30" ht="13.2">
      <c r="A120" s="55"/>
      <c r="B120" s="20"/>
      <c r="C120" s="21"/>
      <c r="D120" s="21"/>
      <c r="E120" s="21"/>
      <c r="F120" s="21"/>
      <c r="G120" s="21"/>
      <c r="H120" s="21"/>
      <c r="I120" s="21"/>
      <c r="J120" s="21"/>
      <c r="K120" s="21"/>
      <c r="L120" s="21"/>
      <c r="M120" s="21"/>
      <c r="N120" s="21"/>
      <c r="O120" s="21"/>
      <c r="P120" s="21"/>
      <c r="Q120" s="21"/>
      <c r="R120" s="21"/>
      <c r="S120" s="21"/>
      <c r="T120" s="21"/>
      <c r="U120" s="21"/>
      <c r="V120" s="21"/>
      <c r="W120" s="24"/>
      <c r="X120" s="24"/>
      <c r="Y120" s="24"/>
      <c r="Z120" s="24"/>
      <c r="AA120" s="24"/>
      <c r="AB120" s="24"/>
      <c r="AC120" s="24"/>
      <c r="AD120" s="24"/>
    </row>
    <row r="121" spans="1:30" ht="13.2">
      <c r="A121" s="55"/>
      <c r="B121" s="20"/>
      <c r="C121" s="21"/>
      <c r="D121" s="21"/>
      <c r="E121" s="21"/>
      <c r="F121" s="21"/>
      <c r="G121" s="21"/>
      <c r="H121" s="21"/>
      <c r="I121" s="21"/>
      <c r="J121" s="21"/>
      <c r="K121" s="21"/>
      <c r="L121" s="21"/>
      <c r="M121" s="21"/>
      <c r="N121" s="21"/>
      <c r="O121" s="21"/>
      <c r="P121" s="21"/>
      <c r="Q121" s="21"/>
      <c r="R121" s="21"/>
      <c r="S121" s="21"/>
      <c r="T121" s="21"/>
      <c r="U121" s="21"/>
      <c r="V121" s="21"/>
      <c r="W121" s="24"/>
      <c r="X121" s="24"/>
      <c r="Y121" s="24"/>
      <c r="Z121" s="24"/>
      <c r="AA121" s="24"/>
      <c r="AB121" s="24"/>
      <c r="AC121" s="24"/>
      <c r="AD121" s="24"/>
    </row>
    <row r="122" spans="1:30" ht="13.2">
      <c r="A122" s="55"/>
      <c r="B122" s="20"/>
      <c r="C122" s="21"/>
      <c r="D122" s="21"/>
      <c r="E122" s="21"/>
      <c r="F122" s="21"/>
      <c r="G122" s="21"/>
      <c r="H122" s="21"/>
      <c r="I122" s="21"/>
      <c r="J122" s="21"/>
      <c r="K122" s="21"/>
      <c r="L122" s="21"/>
      <c r="M122" s="21"/>
      <c r="N122" s="21"/>
      <c r="O122" s="21"/>
      <c r="P122" s="21"/>
      <c r="Q122" s="21"/>
      <c r="R122" s="21"/>
      <c r="S122" s="21"/>
      <c r="T122" s="21"/>
      <c r="U122" s="21"/>
      <c r="V122" s="21"/>
      <c r="W122" s="24"/>
      <c r="X122" s="24"/>
      <c r="Y122" s="24"/>
      <c r="Z122" s="24"/>
      <c r="AA122" s="24"/>
      <c r="AB122" s="24"/>
      <c r="AC122" s="24"/>
      <c r="AD122" s="24"/>
    </row>
    <row r="123" spans="1:30" ht="13.2">
      <c r="A123" s="55"/>
      <c r="B123" s="20"/>
      <c r="C123" s="21"/>
      <c r="D123" s="21"/>
      <c r="E123" s="21"/>
      <c r="F123" s="21"/>
      <c r="G123" s="21"/>
      <c r="H123" s="21"/>
      <c r="I123" s="21"/>
      <c r="J123" s="21"/>
      <c r="K123" s="21"/>
      <c r="L123" s="21"/>
      <c r="M123" s="21"/>
      <c r="N123" s="21"/>
      <c r="O123" s="21"/>
      <c r="P123" s="21"/>
      <c r="Q123" s="21"/>
      <c r="R123" s="21"/>
      <c r="S123" s="21"/>
      <c r="T123" s="21"/>
      <c r="U123" s="21"/>
      <c r="V123" s="21"/>
      <c r="W123" s="24"/>
      <c r="X123" s="24"/>
      <c r="Y123" s="24"/>
      <c r="Z123" s="24"/>
      <c r="AA123" s="24"/>
      <c r="AB123" s="24"/>
      <c r="AC123" s="24"/>
      <c r="AD123" s="24"/>
    </row>
    <row r="124" spans="1:30" ht="13.2">
      <c r="A124" s="55"/>
      <c r="B124" s="20"/>
      <c r="C124" s="21"/>
      <c r="D124" s="21"/>
      <c r="E124" s="21"/>
      <c r="F124" s="21"/>
      <c r="G124" s="21"/>
      <c r="H124" s="21"/>
      <c r="I124" s="21"/>
      <c r="J124" s="21"/>
      <c r="K124" s="21"/>
      <c r="L124" s="21"/>
      <c r="M124" s="21"/>
      <c r="N124" s="21"/>
      <c r="O124" s="21"/>
      <c r="P124" s="21"/>
      <c r="Q124" s="21"/>
      <c r="R124" s="21"/>
      <c r="S124" s="21"/>
      <c r="T124" s="21"/>
      <c r="U124" s="21"/>
      <c r="V124" s="21"/>
      <c r="W124" s="24"/>
      <c r="X124" s="24"/>
      <c r="Y124" s="24"/>
      <c r="Z124" s="24"/>
      <c r="AA124" s="24"/>
      <c r="AB124" s="24"/>
      <c r="AC124" s="24"/>
      <c r="AD124" s="24"/>
    </row>
    <row r="125" spans="1:30" ht="13.2">
      <c r="A125" s="55"/>
      <c r="B125" s="20"/>
      <c r="C125" s="21"/>
      <c r="D125" s="21"/>
      <c r="E125" s="21"/>
      <c r="F125" s="21"/>
      <c r="G125" s="21"/>
      <c r="H125" s="21"/>
      <c r="I125" s="21"/>
      <c r="J125" s="21"/>
      <c r="K125" s="21"/>
      <c r="L125" s="21"/>
      <c r="M125" s="21"/>
      <c r="N125" s="21"/>
      <c r="O125" s="21"/>
      <c r="P125" s="21"/>
      <c r="Q125" s="21"/>
      <c r="R125" s="21"/>
      <c r="S125" s="21"/>
      <c r="T125" s="21"/>
      <c r="U125" s="21"/>
      <c r="V125" s="21"/>
      <c r="W125" s="24"/>
      <c r="X125" s="24"/>
      <c r="Y125" s="24"/>
      <c r="Z125" s="24"/>
      <c r="AA125" s="24"/>
      <c r="AB125" s="24"/>
      <c r="AC125" s="24"/>
      <c r="AD125" s="24"/>
    </row>
    <row r="126" spans="1:30" ht="13.2">
      <c r="A126" s="55"/>
      <c r="B126" s="20"/>
      <c r="C126" s="21"/>
      <c r="D126" s="21"/>
      <c r="E126" s="21"/>
      <c r="F126" s="21"/>
      <c r="G126" s="21"/>
      <c r="H126" s="21"/>
      <c r="I126" s="21"/>
      <c r="J126" s="21"/>
      <c r="K126" s="21"/>
      <c r="L126" s="21"/>
      <c r="M126" s="21"/>
      <c r="N126" s="21"/>
      <c r="O126" s="21"/>
      <c r="P126" s="21"/>
      <c r="Q126" s="21"/>
      <c r="R126" s="21"/>
      <c r="S126" s="21"/>
      <c r="T126" s="21"/>
      <c r="U126" s="21"/>
      <c r="V126" s="21"/>
      <c r="W126" s="24"/>
      <c r="X126" s="24"/>
      <c r="Y126" s="24"/>
      <c r="Z126" s="24"/>
      <c r="AA126" s="24"/>
      <c r="AB126" s="24"/>
      <c r="AC126" s="24"/>
      <c r="AD126" s="24"/>
    </row>
    <row r="127" spans="1:30" ht="13.2">
      <c r="A127" s="55"/>
      <c r="B127" s="20"/>
      <c r="C127" s="21"/>
      <c r="D127" s="21"/>
      <c r="E127" s="21"/>
      <c r="F127" s="21"/>
      <c r="G127" s="21"/>
      <c r="H127" s="21"/>
      <c r="I127" s="21"/>
      <c r="J127" s="21"/>
      <c r="K127" s="21"/>
      <c r="L127" s="21"/>
      <c r="M127" s="21"/>
      <c r="N127" s="21"/>
      <c r="O127" s="21"/>
      <c r="P127" s="21"/>
      <c r="Q127" s="21"/>
      <c r="R127" s="21"/>
      <c r="S127" s="21"/>
      <c r="T127" s="21"/>
      <c r="U127" s="21"/>
      <c r="V127" s="21"/>
      <c r="W127" s="24"/>
      <c r="X127" s="24"/>
      <c r="Y127" s="24"/>
      <c r="Z127" s="24"/>
      <c r="AA127" s="24"/>
      <c r="AB127" s="24"/>
      <c r="AC127" s="24"/>
      <c r="AD127" s="24"/>
    </row>
    <row r="128" spans="1:30" ht="13.2">
      <c r="A128" s="55"/>
      <c r="B128" s="20"/>
      <c r="C128" s="21"/>
      <c r="D128" s="21"/>
      <c r="E128" s="21"/>
      <c r="F128" s="21"/>
      <c r="G128" s="21"/>
      <c r="H128" s="21"/>
      <c r="I128" s="21"/>
      <c r="J128" s="21"/>
      <c r="K128" s="21"/>
      <c r="L128" s="21"/>
      <c r="M128" s="21"/>
      <c r="N128" s="21"/>
      <c r="O128" s="21"/>
      <c r="P128" s="21"/>
      <c r="Q128" s="21"/>
      <c r="R128" s="21"/>
      <c r="S128" s="21"/>
      <c r="T128" s="21"/>
      <c r="U128" s="21"/>
      <c r="V128" s="21"/>
      <c r="W128" s="24"/>
      <c r="X128" s="24"/>
      <c r="Y128" s="24"/>
      <c r="Z128" s="24"/>
      <c r="AA128" s="24"/>
      <c r="AB128" s="24"/>
      <c r="AC128" s="24"/>
      <c r="AD128" s="24"/>
    </row>
    <row r="129" spans="1:30" ht="13.2">
      <c r="A129" s="55"/>
      <c r="B129" s="20"/>
      <c r="C129" s="21"/>
      <c r="D129" s="21"/>
      <c r="E129" s="21"/>
      <c r="F129" s="21"/>
      <c r="G129" s="21"/>
      <c r="H129" s="21"/>
      <c r="I129" s="21"/>
      <c r="J129" s="21"/>
      <c r="K129" s="21"/>
      <c r="L129" s="21"/>
      <c r="M129" s="21"/>
      <c r="N129" s="21"/>
      <c r="O129" s="21"/>
      <c r="P129" s="21"/>
      <c r="Q129" s="21"/>
      <c r="R129" s="21"/>
      <c r="S129" s="21"/>
      <c r="T129" s="21"/>
      <c r="U129" s="21"/>
      <c r="V129" s="21"/>
      <c r="W129" s="24"/>
      <c r="X129" s="24"/>
      <c r="Y129" s="24"/>
      <c r="Z129" s="24"/>
      <c r="AA129" s="24"/>
      <c r="AB129" s="24"/>
      <c r="AC129" s="24"/>
      <c r="AD129" s="24"/>
    </row>
    <row r="130" spans="1:30" ht="13.2">
      <c r="A130" s="55"/>
      <c r="B130" s="20"/>
      <c r="C130" s="21"/>
      <c r="D130" s="21"/>
      <c r="E130" s="21"/>
      <c r="F130" s="21"/>
      <c r="G130" s="21"/>
      <c r="H130" s="21"/>
      <c r="I130" s="21"/>
      <c r="J130" s="21"/>
      <c r="K130" s="21"/>
      <c r="L130" s="21"/>
      <c r="M130" s="21"/>
      <c r="N130" s="21"/>
      <c r="O130" s="21"/>
      <c r="P130" s="21"/>
      <c r="Q130" s="21"/>
      <c r="R130" s="21"/>
      <c r="S130" s="21"/>
      <c r="T130" s="21"/>
      <c r="U130" s="21"/>
      <c r="V130" s="21"/>
      <c r="W130" s="24"/>
      <c r="X130" s="24"/>
      <c r="Y130" s="24"/>
      <c r="Z130" s="24"/>
      <c r="AA130" s="24"/>
      <c r="AB130" s="24"/>
      <c r="AC130" s="24"/>
      <c r="AD130" s="24"/>
    </row>
    <row r="131" spans="1:30" ht="13.2">
      <c r="A131" s="55"/>
      <c r="B131" s="20"/>
      <c r="C131" s="21"/>
      <c r="D131" s="21"/>
      <c r="E131" s="21"/>
      <c r="F131" s="21"/>
      <c r="G131" s="21"/>
      <c r="H131" s="21"/>
      <c r="I131" s="21"/>
      <c r="J131" s="21"/>
      <c r="K131" s="21"/>
      <c r="L131" s="21"/>
      <c r="M131" s="21"/>
      <c r="N131" s="21"/>
      <c r="O131" s="21"/>
      <c r="P131" s="21"/>
      <c r="Q131" s="21"/>
      <c r="R131" s="21"/>
      <c r="S131" s="21"/>
      <c r="T131" s="21"/>
      <c r="U131" s="21"/>
      <c r="V131" s="21"/>
      <c r="W131" s="24"/>
      <c r="X131" s="24"/>
      <c r="Y131" s="24"/>
      <c r="Z131" s="24"/>
      <c r="AA131" s="24"/>
      <c r="AB131" s="24"/>
      <c r="AC131" s="24"/>
      <c r="AD131" s="24"/>
    </row>
    <row r="132" spans="1:30" ht="13.2">
      <c r="A132" s="55"/>
      <c r="B132" s="20"/>
      <c r="C132" s="21"/>
      <c r="D132" s="21"/>
      <c r="E132" s="21"/>
      <c r="F132" s="21"/>
      <c r="G132" s="21"/>
      <c r="H132" s="21"/>
      <c r="I132" s="21"/>
      <c r="J132" s="21"/>
      <c r="K132" s="21"/>
      <c r="L132" s="21"/>
      <c r="M132" s="21"/>
      <c r="N132" s="21"/>
      <c r="O132" s="21"/>
      <c r="P132" s="21"/>
      <c r="Q132" s="21"/>
      <c r="R132" s="21"/>
      <c r="S132" s="21"/>
      <c r="T132" s="21"/>
      <c r="U132" s="21"/>
      <c r="V132" s="21"/>
      <c r="W132" s="24"/>
      <c r="X132" s="24"/>
      <c r="Y132" s="24"/>
      <c r="Z132" s="24"/>
      <c r="AA132" s="24"/>
      <c r="AB132" s="24"/>
      <c r="AC132" s="24"/>
      <c r="AD132" s="24"/>
    </row>
    <row r="133" spans="1:30" ht="13.2">
      <c r="A133" s="55"/>
      <c r="B133" s="20"/>
      <c r="C133" s="21"/>
      <c r="D133" s="21"/>
      <c r="E133" s="21"/>
      <c r="F133" s="21"/>
      <c r="G133" s="21"/>
      <c r="H133" s="21"/>
      <c r="I133" s="21"/>
      <c r="J133" s="21"/>
      <c r="K133" s="21"/>
      <c r="L133" s="21"/>
      <c r="M133" s="21"/>
      <c r="N133" s="21"/>
      <c r="O133" s="21"/>
      <c r="P133" s="21"/>
      <c r="Q133" s="21"/>
      <c r="R133" s="21"/>
      <c r="S133" s="21"/>
      <c r="T133" s="21"/>
      <c r="U133" s="21"/>
      <c r="V133" s="21"/>
      <c r="W133" s="24"/>
      <c r="X133" s="24"/>
      <c r="Y133" s="24"/>
      <c r="Z133" s="24"/>
      <c r="AA133" s="24"/>
      <c r="AB133" s="24"/>
      <c r="AC133" s="24"/>
      <c r="AD133" s="24"/>
    </row>
    <row r="134" spans="1:30" ht="13.2">
      <c r="A134" s="55"/>
      <c r="B134" s="20"/>
      <c r="C134" s="21"/>
      <c r="D134" s="21"/>
      <c r="E134" s="21"/>
      <c r="F134" s="21"/>
      <c r="G134" s="21"/>
      <c r="H134" s="21"/>
      <c r="I134" s="21"/>
      <c r="J134" s="21"/>
      <c r="K134" s="21"/>
      <c r="L134" s="21"/>
      <c r="M134" s="21"/>
      <c r="N134" s="21"/>
      <c r="O134" s="21"/>
      <c r="P134" s="21"/>
      <c r="Q134" s="21"/>
      <c r="R134" s="21"/>
      <c r="S134" s="21"/>
      <c r="T134" s="21"/>
      <c r="U134" s="21"/>
      <c r="V134" s="21"/>
      <c r="W134" s="24"/>
      <c r="X134" s="24"/>
      <c r="Y134" s="24"/>
      <c r="Z134" s="24"/>
      <c r="AA134" s="24"/>
      <c r="AB134" s="24"/>
      <c r="AC134" s="24"/>
      <c r="AD134" s="24"/>
    </row>
    <row r="135" spans="1:30" ht="13.2">
      <c r="A135" s="55"/>
      <c r="B135" s="20"/>
      <c r="C135" s="21"/>
      <c r="D135" s="21"/>
      <c r="E135" s="21"/>
      <c r="F135" s="21"/>
      <c r="G135" s="21"/>
      <c r="H135" s="21"/>
      <c r="I135" s="21"/>
      <c r="J135" s="21"/>
      <c r="K135" s="21"/>
      <c r="L135" s="21"/>
      <c r="M135" s="21"/>
      <c r="N135" s="21"/>
      <c r="O135" s="21"/>
      <c r="P135" s="21"/>
      <c r="Q135" s="21"/>
      <c r="R135" s="21"/>
      <c r="S135" s="21"/>
      <c r="T135" s="21"/>
      <c r="U135" s="21"/>
      <c r="V135" s="21"/>
      <c r="W135" s="24"/>
      <c r="X135" s="24"/>
      <c r="Y135" s="24"/>
      <c r="Z135" s="24"/>
      <c r="AA135" s="24"/>
      <c r="AB135" s="24"/>
      <c r="AC135" s="24"/>
      <c r="AD135" s="24"/>
    </row>
    <row r="136" spans="1:30" ht="13.2">
      <c r="A136" s="55"/>
      <c r="B136" s="20"/>
      <c r="C136" s="21"/>
      <c r="D136" s="21"/>
      <c r="E136" s="21"/>
      <c r="F136" s="21"/>
      <c r="G136" s="21"/>
      <c r="H136" s="21"/>
      <c r="I136" s="21"/>
      <c r="J136" s="21"/>
      <c r="K136" s="21"/>
      <c r="L136" s="21"/>
      <c r="M136" s="21"/>
      <c r="N136" s="21"/>
      <c r="O136" s="21"/>
      <c r="P136" s="21"/>
      <c r="Q136" s="21"/>
      <c r="R136" s="21"/>
      <c r="S136" s="21"/>
      <c r="T136" s="21"/>
      <c r="U136" s="21"/>
      <c r="V136" s="21"/>
      <c r="W136" s="24"/>
      <c r="X136" s="24"/>
      <c r="Y136" s="24"/>
      <c r="Z136" s="24"/>
      <c r="AA136" s="24"/>
      <c r="AB136" s="24"/>
      <c r="AC136" s="24"/>
      <c r="AD136" s="24"/>
    </row>
    <row r="137" spans="1:30" ht="13.2">
      <c r="A137" s="55"/>
      <c r="B137" s="20"/>
      <c r="C137" s="21"/>
      <c r="D137" s="21"/>
      <c r="E137" s="21"/>
      <c r="F137" s="21"/>
      <c r="G137" s="21"/>
      <c r="H137" s="21"/>
      <c r="I137" s="21"/>
      <c r="J137" s="21"/>
      <c r="K137" s="21"/>
      <c r="L137" s="21"/>
      <c r="M137" s="21"/>
      <c r="N137" s="21"/>
      <c r="O137" s="21"/>
      <c r="P137" s="21"/>
      <c r="Q137" s="21"/>
      <c r="R137" s="21"/>
      <c r="S137" s="21"/>
      <c r="T137" s="21"/>
      <c r="U137" s="21"/>
      <c r="V137" s="21"/>
      <c r="W137" s="24"/>
      <c r="X137" s="24"/>
      <c r="Y137" s="24"/>
      <c r="Z137" s="24"/>
      <c r="AA137" s="24"/>
      <c r="AB137" s="24"/>
      <c r="AC137" s="24"/>
      <c r="AD137" s="24"/>
    </row>
    <row r="138" spans="1:30" ht="13.2">
      <c r="A138" s="55"/>
      <c r="B138" s="20"/>
      <c r="C138" s="21"/>
      <c r="D138" s="21"/>
      <c r="E138" s="21"/>
      <c r="F138" s="21"/>
      <c r="G138" s="21"/>
      <c r="H138" s="21"/>
      <c r="I138" s="21"/>
      <c r="J138" s="21"/>
      <c r="K138" s="21"/>
      <c r="L138" s="21"/>
      <c r="M138" s="21"/>
      <c r="N138" s="21"/>
      <c r="O138" s="21"/>
      <c r="P138" s="21"/>
      <c r="Q138" s="21"/>
      <c r="R138" s="21"/>
      <c r="S138" s="21"/>
      <c r="T138" s="21"/>
      <c r="U138" s="21"/>
      <c r="V138" s="21"/>
      <c r="W138" s="24"/>
      <c r="X138" s="24"/>
      <c r="Y138" s="24"/>
      <c r="Z138" s="24"/>
      <c r="AA138" s="24"/>
      <c r="AB138" s="24"/>
      <c r="AC138" s="24"/>
      <c r="AD138" s="24"/>
    </row>
    <row r="139" spans="1:30" ht="13.2">
      <c r="A139" s="55"/>
      <c r="B139" s="20"/>
      <c r="C139" s="21"/>
      <c r="D139" s="21"/>
      <c r="E139" s="21"/>
      <c r="F139" s="21"/>
      <c r="G139" s="21"/>
      <c r="H139" s="21"/>
      <c r="I139" s="21"/>
      <c r="J139" s="21"/>
      <c r="K139" s="21"/>
      <c r="L139" s="21"/>
      <c r="M139" s="21"/>
      <c r="N139" s="21"/>
      <c r="O139" s="21"/>
      <c r="P139" s="21"/>
      <c r="Q139" s="21"/>
      <c r="R139" s="21"/>
      <c r="S139" s="21"/>
      <c r="T139" s="21"/>
      <c r="U139" s="21"/>
      <c r="V139" s="21"/>
      <c r="W139" s="24"/>
      <c r="X139" s="24"/>
      <c r="Y139" s="24"/>
      <c r="Z139" s="24"/>
      <c r="AA139" s="24"/>
      <c r="AB139" s="24"/>
      <c r="AC139" s="24"/>
      <c r="AD139" s="24"/>
    </row>
    <row r="140" spans="1:30" ht="13.2">
      <c r="A140" s="55"/>
      <c r="B140" s="20"/>
      <c r="C140" s="21"/>
      <c r="D140" s="21"/>
      <c r="E140" s="21"/>
      <c r="F140" s="21"/>
      <c r="G140" s="21"/>
      <c r="H140" s="21"/>
      <c r="I140" s="21"/>
      <c r="J140" s="21"/>
      <c r="K140" s="21"/>
      <c r="L140" s="21"/>
      <c r="M140" s="21"/>
      <c r="N140" s="21"/>
      <c r="O140" s="21"/>
      <c r="P140" s="21"/>
      <c r="Q140" s="21"/>
      <c r="R140" s="21"/>
      <c r="S140" s="21"/>
      <c r="T140" s="21"/>
      <c r="U140" s="21"/>
      <c r="V140" s="21"/>
      <c r="W140" s="24"/>
      <c r="X140" s="24"/>
      <c r="Y140" s="24"/>
      <c r="Z140" s="24"/>
      <c r="AA140" s="24"/>
      <c r="AB140" s="24"/>
      <c r="AC140" s="24"/>
      <c r="AD140" s="24"/>
    </row>
    <row r="141" spans="1:30" ht="13.2">
      <c r="A141" s="55"/>
      <c r="B141" s="20"/>
      <c r="C141" s="21"/>
      <c r="D141" s="21"/>
      <c r="E141" s="21"/>
      <c r="F141" s="21"/>
      <c r="G141" s="21"/>
      <c r="H141" s="21"/>
      <c r="I141" s="21"/>
      <c r="J141" s="21"/>
      <c r="K141" s="21"/>
      <c r="L141" s="21"/>
      <c r="M141" s="21"/>
      <c r="N141" s="21"/>
      <c r="O141" s="21"/>
      <c r="P141" s="21"/>
      <c r="Q141" s="21"/>
      <c r="R141" s="21"/>
      <c r="S141" s="21"/>
      <c r="T141" s="21"/>
      <c r="U141" s="21"/>
      <c r="V141" s="21"/>
      <c r="W141" s="24"/>
      <c r="X141" s="24"/>
      <c r="Y141" s="24"/>
      <c r="Z141" s="24"/>
      <c r="AA141" s="24"/>
      <c r="AB141" s="24"/>
      <c r="AC141" s="24"/>
      <c r="AD141" s="24"/>
    </row>
    <row r="142" spans="1:30" ht="13.2">
      <c r="A142" s="55"/>
      <c r="B142" s="20"/>
      <c r="C142" s="21"/>
      <c r="D142" s="21"/>
      <c r="E142" s="21"/>
      <c r="F142" s="21"/>
      <c r="G142" s="21"/>
      <c r="H142" s="21"/>
      <c r="I142" s="21"/>
      <c r="J142" s="21"/>
      <c r="K142" s="21"/>
      <c r="L142" s="21"/>
      <c r="M142" s="21"/>
      <c r="N142" s="21"/>
      <c r="O142" s="21"/>
      <c r="P142" s="21"/>
      <c r="Q142" s="21"/>
      <c r="R142" s="21"/>
      <c r="S142" s="21"/>
      <c r="T142" s="21"/>
      <c r="U142" s="21"/>
      <c r="V142" s="21"/>
      <c r="W142" s="24"/>
      <c r="X142" s="24"/>
      <c r="Y142" s="24"/>
      <c r="Z142" s="24"/>
      <c r="AA142" s="24"/>
      <c r="AB142" s="24"/>
      <c r="AC142" s="24"/>
      <c r="AD142" s="24"/>
    </row>
    <row r="143" spans="1:30" ht="13.2">
      <c r="A143" s="55"/>
      <c r="B143" s="20"/>
      <c r="C143" s="21"/>
      <c r="D143" s="21"/>
      <c r="E143" s="21"/>
      <c r="F143" s="21"/>
      <c r="G143" s="21"/>
      <c r="H143" s="21"/>
      <c r="I143" s="21"/>
      <c r="J143" s="21"/>
      <c r="K143" s="21"/>
      <c r="L143" s="21"/>
      <c r="M143" s="21"/>
      <c r="N143" s="21"/>
      <c r="O143" s="21"/>
      <c r="P143" s="21"/>
      <c r="Q143" s="21"/>
      <c r="R143" s="21"/>
      <c r="S143" s="21"/>
      <c r="T143" s="21"/>
      <c r="U143" s="21"/>
      <c r="V143" s="21"/>
      <c r="W143" s="24"/>
      <c r="X143" s="24"/>
      <c r="Y143" s="24"/>
      <c r="Z143" s="24"/>
      <c r="AA143" s="24"/>
      <c r="AB143" s="24"/>
      <c r="AC143" s="24"/>
      <c r="AD143" s="24"/>
    </row>
    <row r="144" spans="1:30" ht="13.2">
      <c r="A144" s="55"/>
      <c r="B144" s="20"/>
      <c r="C144" s="21"/>
      <c r="D144" s="21"/>
      <c r="E144" s="21"/>
      <c r="F144" s="21"/>
      <c r="G144" s="21"/>
      <c r="H144" s="21"/>
      <c r="I144" s="21"/>
      <c r="J144" s="21"/>
      <c r="K144" s="21"/>
      <c r="L144" s="21"/>
      <c r="M144" s="21"/>
      <c r="N144" s="21"/>
      <c r="O144" s="21"/>
      <c r="P144" s="21"/>
      <c r="Q144" s="21"/>
      <c r="R144" s="21"/>
      <c r="S144" s="21"/>
      <c r="T144" s="21"/>
      <c r="U144" s="21"/>
      <c r="V144" s="21"/>
      <c r="W144" s="24"/>
      <c r="X144" s="24"/>
      <c r="Y144" s="24"/>
      <c r="Z144" s="24"/>
      <c r="AA144" s="24"/>
      <c r="AB144" s="24"/>
      <c r="AC144" s="24"/>
      <c r="AD144" s="24"/>
    </row>
    <row r="145" spans="1:30" ht="13.2">
      <c r="A145" s="55"/>
      <c r="B145" s="20"/>
      <c r="C145" s="21"/>
      <c r="D145" s="21"/>
      <c r="E145" s="21"/>
      <c r="F145" s="21"/>
      <c r="G145" s="21"/>
      <c r="H145" s="21"/>
      <c r="I145" s="21"/>
      <c r="J145" s="21"/>
      <c r="K145" s="21"/>
      <c r="L145" s="21"/>
      <c r="M145" s="21"/>
      <c r="N145" s="21"/>
      <c r="O145" s="21"/>
      <c r="P145" s="21"/>
      <c r="Q145" s="21"/>
      <c r="R145" s="21"/>
      <c r="S145" s="21"/>
      <c r="T145" s="21"/>
      <c r="U145" s="21"/>
      <c r="V145" s="21"/>
      <c r="W145" s="24"/>
      <c r="X145" s="24"/>
      <c r="Y145" s="24"/>
      <c r="Z145" s="24"/>
      <c r="AA145" s="24"/>
      <c r="AB145" s="24"/>
      <c r="AC145" s="24"/>
      <c r="AD145" s="24"/>
    </row>
    <row r="146" spans="1:30" ht="13.2">
      <c r="A146" s="55"/>
      <c r="B146" s="20"/>
      <c r="C146" s="21"/>
      <c r="D146" s="21"/>
      <c r="E146" s="21"/>
      <c r="F146" s="21"/>
      <c r="G146" s="21"/>
      <c r="H146" s="21"/>
      <c r="I146" s="21"/>
      <c r="J146" s="21"/>
      <c r="K146" s="21"/>
      <c r="L146" s="21"/>
      <c r="M146" s="21"/>
      <c r="N146" s="21"/>
      <c r="O146" s="21"/>
      <c r="P146" s="21"/>
      <c r="Q146" s="21"/>
      <c r="R146" s="21"/>
      <c r="S146" s="21"/>
      <c r="T146" s="21"/>
      <c r="U146" s="21"/>
      <c r="V146" s="21"/>
      <c r="W146" s="24"/>
      <c r="X146" s="24"/>
      <c r="Y146" s="24"/>
      <c r="Z146" s="24"/>
      <c r="AA146" s="24"/>
      <c r="AB146" s="24"/>
      <c r="AC146" s="24"/>
      <c r="AD146" s="24"/>
    </row>
    <row r="147" spans="1:30" ht="13.2">
      <c r="A147" s="55"/>
      <c r="B147" s="20"/>
      <c r="C147" s="21"/>
      <c r="D147" s="21"/>
      <c r="E147" s="21"/>
      <c r="F147" s="21"/>
      <c r="G147" s="21"/>
      <c r="H147" s="21"/>
      <c r="I147" s="21"/>
      <c r="J147" s="21"/>
      <c r="K147" s="21"/>
      <c r="L147" s="21"/>
      <c r="M147" s="21"/>
      <c r="N147" s="21"/>
      <c r="O147" s="21"/>
      <c r="P147" s="21"/>
      <c r="Q147" s="21"/>
      <c r="R147" s="21"/>
      <c r="S147" s="21"/>
      <c r="T147" s="21"/>
      <c r="U147" s="21"/>
      <c r="V147" s="21"/>
      <c r="W147" s="24"/>
      <c r="X147" s="24"/>
      <c r="Y147" s="24"/>
      <c r="Z147" s="24"/>
      <c r="AA147" s="24"/>
      <c r="AB147" s="24"/>
      <c r="AC147" s="24"/>
      <c r="AD147" s="24"/>
    </row>
    <row r="148" spans="1:30" ht="13.2">
      <c r="A148" s="55"/>
      <c r="B148" s="20"/>
      <c r="C148" s="21"/>
      <c r="D148" s="21"/>
      <c r="E148" s="21"/>
      <c r="F148" s="21"/>
      <c r="G148" s="21"/>
      <c r="H148" s="21"/>
      <c r="I148" s="21"/>
      <c r="J148" s="21"/>
      <c r="K148" s="21"/>
      <c r="L148" s="21"/>
      <c r="M148" s="21"/>
      <c r="N148" s="21"/>
      <c r="O148" s="21"/>
      <c r="P148" s="21"/>
      <c r="Q148" s="21"/>
      <c r="R148" s="21"/>
      <c r="S148" s="21"/>
      <c r="T148" s="21"/>
      <c r="U148" s="21"/>
      <c r="V148" s="21"/>
      <c r="W148" s="24"/>
      <c r="X148" s="24"/>
      <c r="Y148" s="24"/>
      <c r="Z148" s="24"/>
      <c r="AA148" s="24"/>
      <c r="AB148" s="24"/>
      <c r="AC148" s="24"/>
      <c r="AD148" s="24"/>
    </row>
    <row r="149" spans="1:30" ht="13.2">
      <c r="A149" s="55"/>
      <c r="B149" s="20"/>
      <c r="C149" s="21"/>
      <c r="D149" s="21"/>
      <c r="E149" s="21"/>
      <c r="F149" s="21"/>
      <c r="G149" s="21"/>
      <c r="H149" s="21"/>
      <c r="I149" s="21"/>
      <c r="J149" s="21"/>
      <c r="K149" s="21"/>
      <c r="L149" s="21"/>
      <c r="M149" s="21"/>
      <c r="N149" s="21"/>
      <c r="O149" s="21"/>
      <c r="P149" s="21"/>
      <c r="Q149" s="21"/>
      <c r="R149" s="21"/>
      <c r="S149" s="21"/>
      <c r="T149" s="21"/>
      <c r="U149" s="21"/>
      <c r="V149" s="21"/>
      <c r="W149" s="24"/>
      <c r="X149" s="24"/>
      <c r="Y149" s="24"/>
      <c r="Z149" s="24"/>
      <c r="AA149" s="24"/>
      <c r="AB149" s="24"/>
      <c r="AC149" s="24"/>
      <c r="AD149" s="24"/>
    </row>
    <row r="150" spans="1:30" ht="13.2">
      <c r="A150" s="55"/>
      <c r="B150" s="20"/>
      <c r="C150" s="21"/>
      <c r="D150" s="21"/>
      <c r="E150" s="21"/>
      <c r="F150" s="21"/>
      <c r="G150" s="21"/>
      <c r="H150" s="21"/>
      <c r="I150" s="21"/>
      <c r="J150" s="21"/>
      <c r="K150" s="21"/>
      <c r="L150" s="21"/>
      <c r="M150" s="21"/>
      <c r="N150" s="21"/>
      <c r="O150" s="21"/>
      <c r="P150" s="21"/>
      <c r="Q150" s="21"/>
      <c r="R150" s="21"/>
      <c r="S150" s="21"/>
      <c r="T150" s="21"/>
      <c r="U150" s="21"/>
      <c r="V150" s="21"/>
      <c r="W150" s="24"/>
      <c r="X150" s="24"/>
      <c r="Y150" s="24"/>
      <c r="Z150" s="24"/>
      <c r="AA150" s="24"/>
      <c r="AB150" s="24"/>
      <c r="AC150" s="24"/>
      <c r="AD150" s="24"/>
    </row>
    <row r="151" spans="1:30" ht="13.2">
      <c r="A151" s="55"/>
      <c r="B151" s="20"/>
      <c r="C151" s="21"/>
      <c r="D151" s="21"/>
      <c r="E151" s="21"/>
      <c r="F151" s="21"/>
      <c r="G151" s="21"/>
      <c r="H151" s="21"/>
      <c r="I151" s="21"/>
      <c r="J151" s="21"/>
      <c r="K151" s="21"/>
      <c r="L151" s="21"/>
      <c r="M151" s="21"/>
      <c r="N151" s="21"/>
      <c r="O151" s="21"/>
      <c r="P151" s="21"/>
      <c r="Q151" s="21"/>
      <c r="R151" s="21"/>
      <c r="S151" s="21"/>
      <c r="T151" s="21"/>
      <c r="U151" s="21"/>
      <c r="V151" s="21"/>
      <c r="W151" s="24"/>
      <c r="X151" s="24"/>
      <c r="Y151" s="24"/>
      <c r="Z151" s="24"/>
      <c r="AA151" s="24"/>
      <c r="AB151" s="24"/>
      <c r="AC151" s="24"/>
      <c r="AD151" s="24"/>
    </row>
    <row r="152" spans="1:30" ht="13.2">
      <c r="A152" s="55"/>
      <c r="B152" s="20"/>
      <c r="C152" s="21"/>
      <c r="D152" s="21"/>
      <c r="E152" s="21"/>
      <c r="F152" s="21"/>
      <c r="G152" s="21"/>
      <c r="H152" s="21"/>
      <c r="I152" s="21"/>
      <c r="J152" s="21"/>
      <c r="K152" s="21"/>
      <c r="L152" s="21"/>
      <c r="M152" s="21"/>
      <c r="N152" s="21"/>
      <c r="O152" s="21"/>
      <c r="P152" s="21"/>
      <c r="Q152" s="21"/>
      <c r="R152" s="21"/>
      <c r="S152" s="21"/>
      <c r="T152" s="21"/>
      <c r="U152" s="21"/>
      <c r="V152" s="21"/>
      <c r="W152" s="24"/>
      <c r="X152" s="24"/>
      <c r="Y152" s="24"/>
      <c r="Z152" s="24"/>
      <c r="AA152" s="24"/>
      <c r="AB152" s="24"/>
      <c r="AC152" s="24"/>
      <c r="AD152" s="24"/>
    </row>
    <row r="153" spans="1:30" ht="13.2">
      <c r="A153" s="55"/>
      <c r="B153" s="20"/>
      <c r="C153" s="21"/>
      <c r="D153" s="21"/>
      <c r="E153" s="21"/>
      <c r="F153" s="21"/>
      <c r="G153" s="21"/>
      <c r="H153" s="21"/>
      <c r="I153" s="21"/>
      <c r="J153" s="21"/>
      <c r="K153" s="21"/>
      <c r="L153" s="21"/>
      <c r="M153" s="21"/>
      <c r="N153" s="21"/>
      <c r="O153" s="21"/>
      <c r="P153" s="21"/>
      <c r="Q153" s="21"/>
      <c r="R153" s="21"/>
      <c r="S153" s="21"/>
      <c r="T153" s="21"/>
      <c r="U153" s="21"/>
      <c r="V153" s="21"/>
      <c r="W153" s="24"/>
      <c r="X153" s="24"/>
      <c r="Y153" s="24"/>
      <c r="Z153" s="24"/>
      <c r="AA153" s="24"/>
      <c r="AB153" s="24"/>
      <c r="AC153" s="24"/>
      <c r="AD153" s="24"/>
    </row>
    <row r="154" spans="1:30" ht="13.2">
      <c r="A154" s="55"/>
      <c r="B154" s="20"/>
      <c r="C154" s="21"/>
      <c r="D154" s="21"/>
      <c r="E154" s="21"/>
      <c r="F154" s="21"/>
      <c r="G154" s="21"/>
      <c r="H154" s="21"/>
      <c r="I154" s="21"/>
      <c r="J154" s="21"/>
      <c r="K154" s="21"/>
      <c r="L154" s="21"/>
      <c r="M154" s="21"/>
      <c r="N154" s="21"/>
      <c r="O154" s="21"/>
      <c r="P154" s="21"/>
      <c r="Q154" s="21"/>
      <c r="R154" s="21"/>
      <c r="S154" s="21"/>
      <c r="T154" s="21"/>
      <c r="U154" s="21"/>
      <c r="V154" s="21"/>
      <c r="W154" s="24"/>
      <c r="X154" s="24"/>
      <c r="Y154" s="24"/>
      <c r="Z154" s="24"/>
      <c r="AA154" s="24"/>
      <c r="AB154" s="24"/>
      <c r="AC154" s="24"/>
      <c r="AD154" s="24"/>
    </row>
    <row r="155" spans="1:30" ht="13.2">
      <c r="A155" s="55"/>
      <c r="B155" s="20"/>
      <c r="C155" s="21"/>
      <c r="D155" s="21"/>
      <c r="E155" s="21"/>
      <c r="F155" s="21"/>
      <c r="G155" s="21"/>
      <c r="H155" s="21"/>
      <c r="I155" s="21"/>
      <c r="J155" s="21"/>
      <c r="K155" s="21"/>
      <c r="L155" s="21"/>
      <c r="M155" s="21"/>
      <c r="N155" s="21"/>
      <c r="O155" s="21"/>
      <c r="P155" s="21"/>
      <c r="Q155" s="21"/>
      <c r="R155" s="21"/>
      <c r="S155" s="21"/>
      <c r="T155" s="21"/>
      <c r="U155" s="21"/>
      <c r="V155" s="21"/>
      <c r="W155" s="24"/>
      <c r="X155" s="24"/>
      <c r="Y155" s="24"/>
      <c r="Z155" s="24"/>
      <c r="AA155" s="24"/>
      <c r="AB155" s="24"/>
      <c r="AC155" s="24"/>
      <c r="AD155" s="24"/>
    </row>
    <row r="156" spans="1:30" ht="13.2">
      <c r="A156" s="55"/>
      <c r="B156" s="20"/>
      <c r="C156" s="21"/>
      <c r="D156" s="21"/>
      <c r="E156" s="21"/>
      <c r="F156" s="21"/>
      <c r="G156" s="21"/>
      <c r="H156" s="21"/>
      <c r="I156" s="21"/>
      <c r="J156" s="21"/>
      <c r="K156" s="21"/>
      <c r="L156" s="21"/>
      <c r="M156" s="21"/>
      <c r="N156" s="21"/>
      <c r="O156" s="21"/>
      <c r="P156" s="21"/>
      <c r="Q156" s="21"/>
      <c r="R156" s="21"/>
      <c r="S156" s="21"/>
      <c r="T156" s="21"/>
      <c r="U156" s="21"/>
      <c r="V156" s="21"/>
      <c r="W156" s="24"/>
      <c r="X156" s="24"/>
      <c r="Y156" s="24"/>
      <c r="Z156" s="24"/>
      <c r="AA156" s="24"/>
      <c r="AB156" s="24"/>
      <c r="AC156" s="24"/>
      <c r="AD156" s="24"/>
    </row>
    <row r="157" spans="1:30" ht="13.2">
      <c r="A157" s="55"/>
      <c r="B157" s="20"/>
      <c r="C157" s="21"/>
      <c r="D157" s="21"/>
      <c r="E157" s="21"/>
      <c r="F157" s="21"/>
      <c r="G157" s="21"/>
      <c r="H157" s="21"/>
      <c r="I157" s="21"/>
      <c r="J157" s="21"/>
      <c r="K157" s="21"/>
      <c r="L157" s="21"/>
      <c r="M157" s="21"/>
      <c r="N157" s="21"/>
      <c r="O157" s="21"/>
      <c r="P157" s="21"/>
      <c r="Q157" s="21"/>
      <c r="R157" s="21"/>
      <c r="S157" s="21"/>
      <c r="T157" s="21"/>
      <c r="U157" s="21"/>
      <c r="V157" s="21"/>
      <c r="W157" s="24"/>
      <c r="X157" s="24"/>
      <c r="Y157" s="24"/>
      <c r="Z157" s="24"/>
      <c r="AA157" s="24"/>
      <c r="AB157" s="24"/>
      <c r="AC157" s="24"/>
      <c r="AD157" s="24"/>
    </row>
    <row r="158" spans="1:30" ht="13.2">
      <c r="A158" s="55"/>
      <c r="B158" s="20"/>
      <c r="C158" s="21"/>
      <c r="D158" s="21"/>
      <c r="E158" s="21"/>
      <c r="F158" s="21"/>
      <c r="G158" s="21"/>
      <c r="H158" s="21"/>
      <c r="I158" s="21"/>
      <c r="J158" s="21"/>
      <c r="K158" s="21"/>
      <c r="L158" s="21"/>
      <c r="M158" s="21"/>
      <c r="N158" s="21"/>
      <c r="O158" s="21"/>
      <c r="P158" s="21"/>
      <c r="Q158" s="21"/>
      <c r="R158" s="21"/>
      <c r="S158" s="21"/>
      <c r="T158" s="21"/>
      <c r="U158" s="21"/>
      <c r="V158" s="21"/>
      <c r="W158" s="24"/>
      <c r="X158" s="24"/>
      <c r="Y158" s="24"/>
      <c r="Z158" s="24"/>
      <c r="AA158" s="24"/>
      <c r="AB158" s="24"/>
      <c r="AC158" s="24"/>
      <c r="AD158" s="24"/>
    </row>
    <row r="159" spans="1:30" ht="13.2">
      <c r="A159" s="55"/>
      <c r="B159" s="20"/>
      <c r="C159" s="21"/>
      <c r="D159" s="21"/>
      <c r="E159" s="21"/>
      <c r="F159" s="21"/>
      <c r="G159" s="21"/>
      <c r="H159" s="21"/>
      <c r="I159" s="21"/>
      <c r="J159" s="21"/>
      <c r="K159" s="21"/>
      <c r="L159" s="21"/>
      <c r="M159" s="21"/>
      <c r="N159" s="21"/>
      <c r="O159" s="21"/>
      <c r="P159" s="21"/>
      <c r="Q159" s="21"/>
      <c r="R159" s="21"/>
      <c r="S159" s="21"/>
      <c r="T159" s="21"/>
      <c r="U159" s="21"/>
      <c r="V159" s="21"/>
      <c r="W159" s="24"/>
      <c r="X159" s="24"/>
      <c r="Y159" s="24"/>
      <c r="Z159" s="24"/>
      <c r="AA159" s="24"/>
      <c r="AB159" s="24"/>
      <c r="AC159" s="24"/>
      <c r="AD159" s="24"/>
    </row>
    <row r="160" spans="1:30" ht="13.2">
      <c r="A160" s="55"/>
      <c r="B160" s="20"/>
      <c r="C160" s="21"/>
      <c r="D160" s="21"/>
      <c r="E160" s="21"/>
      <c r="F160" s="21"/>
      <c r="G160" s="21"/>
      <c r="H160" s="21"/>
      <c r="I160" s="21"/>
      <c r="J160" s="21"/>
      <c r="K160" s="21"/>
      <c r="L160" s="21"/>
      <c r="M160" s="21"/>
      <c r="N160" s="21"/>
      <c r="O160" s="21"/>
      <c r="P160" s="21"/>
      <c r="Q160" s="21"/>
      <c r="R160" s="21"/>
      <c r="S160" s="21"/>
      <c r="T160" s="21"/>
      <c r="U160" s="21"/>
      <c r="V160" s="21"/>
      <c r="W160" s="24"/>
      <c r="X160" s="24"/>
      <c r="Y160" s="24"/>
      <c r="Z160" s="24"/>
      <c r="AA160" s="24"/>
      <c r="AB160" s="24"/>
      <c r="AC160" s="24"/>
      <c r="AD160" s="24"/>
    </row>
    <row r="161" spans="1:30" ht="13.2">
      <c r="A161" s="55"/>
      <c r="B161" s="20"/>
      <c r="C161" s="21"/>
      <c r="D161" s="21"/>
      <c r="E161" s="21"/>
      <c r="F161" s="21"/>
      <c r="G161" s="21"/>
      <c r="H161" s="21"/>
      <c r="I161" s="21"/>
      <c r="J161" s="21"/>
      <c r="K161" s="21"/>
      <c r="L161" s="21"/>
      <c r="M161" s="21"/>
      <c r="N161" s="21"/>
      <c r="O161" s="21"/>
      <c r="P161" s="21"/>
      <c r="Q161" s="21"/>
      <c r="R161" s="21"/>
      <c r="S161" s="21"/>
      <c r="T161" s="21"/>
      <c r="U161" s="21"/>
      <c r="V161" s="21"/>
      <c r="W161" s="24"/>
      <c r="X161" s="24"/>
      <c r="Y161" s="24"/>
      <c r="Z161" s="24"/>
      <c r="AA161" s="24"/>
      <c r="AB161" s="24"/>
      <c r="AC161" s="24"/>
      <c r="AD161" s="24"/>
    </row>
    <row r="162" spans="1:30" ht="13.2">
      <c r="A162" s="55"/>
      <c r="B162" s="20"/>
      <c r="C162" s="21"/>
      <c r="D162" s="21"/>
      <c r="E162" s="21"/>
      <c r="F162" s="21"/>
      <c r="G162" s="21"/>
      <c r="H162" s="21"/>
      <c r="I162" s="21"/>
      <c r="J162" s="21"/>
      <c r="K162" s="21"/>
      <c r="L162" s="21"/>
      <c r="M162" s="21"/>
      <c r="N162" s="21"/>
      <c r="O162" s="21"/>
      <c r="P162" s="21"/>
      <c r="Q162" s="21"/>
      <c r="R162" s="21"/>
      <c r="S162" s="21"/>
      <c r="T162" s="21"/>
      <c r="U162" s="21"/>
      <c r="V162" s="21"/>
      <c r="W162" s="24"/>
      <c r="X162" s="24"/>
      <c r="Y162" s="24"/>
      <c r="Z162" s="24"/>
      <c r="AA162" s="24"/>
      <c r="AB162" s="24"/>
      <c r="AC162" s="24"/>
      <c r="AD162" s="24"/>
    </row>
    <row r="163" spans="1:30" ht="13.2">
      <c r="A163" s="55"/>
      <c r="B163" s="20"/>
      <c r="C163" s="21"/>
      <c r="D163" s="21"/>
      <c r="E163" s="21"/>
      <c r="F163" s="21"/>
      <c r="G163" s="21"/>
      <c r="H163" s="21"/>
      <c r="I163" s="21"/>
      <c r="J163" s="21"/>
      <c r="K163" s="21"/>
      <c r="L163" s="21"/>
      <c r="M163" s="21"/>
      <c r="N163" s="21"/>
      <c r="O163" s="21"/>
      <c r="P163" s="21"/>
      <c r="Q163" s="21"/>
      <c r="R163" s="21"/>
      <c r="S163" s="21"/>
      <c r="T163" s="21"/>
      <c r="U163" s="21"/>
      <c r="V163" s="21"/>
      <c r="W163" s="24"/>
      <c r="X163" s="24"/>
      <c r="Y163" s="24"/>
      <c r="Z163" s="24"/>
      <c r="AA163" s="24"/>
      <c r="AB163" s="24"/>
      <c r="AC163" s="24"/>
      <c r="AD163" s="24"/>
    </row>
    <row r="164" spans="1:30" ht="13.2">
      <c r="A164" s="55"/>
      <c r="B164" s="20"/>
      <c r="C164" s="21"/>
      <c r="D164" s="21"/>
      <c r="E164" s="21"/>
      <c r="F164" s="21"/>
      <c r="G164" s="21"/>
      <c r="H164" s="21"/>
      <c r="I164" s="21"/>
      <c r="J164" s="21"/>
      <c r="K164" s="21"/>
      <c r="L164" s="21"/>
      <c r="M164" s="21"/>
      <c r="N164" s="21"/>
      <c r="O164" s="21"/>
      <c r="P164" s="21"/>
      <c r="Q164" s="21"/>
      <c r="R164" s="21"/>
      <c r="S164" s="21"/>
      <c r="T164" s="21"/>
      <c r="U164" s="21"/>
      <c r="V164" s="21"/>
      <c r="W164" s="24"/>
      <c r="X164" s="24"/>
      <c r="Y164" s="24"/>
      <c r="Z164" s="24"/>
      <c r="AA164" s="24"/>
      <c r="AB164" s="24"/>
      <c r="AC164" s="24"/>
      <c r="AD164" s="24"/>
    </row>
    <row r="165" spans="1:30" ht="13.2">
      <c r="A165" s="55"/>
      <c r="B165" s="20"/>
      <c r="C165" s="21"/>
      <c r="D165" s="21"/>
      <c r="E165" s="21"/>
      <c r="F165" s="21"/>
      <c r="G165" s="21"/>
      <c r="H165" s="21"/>
      <c r="I165" s="21"/>
      <c r="J165" s="21"/>
      <c r="K165" s="21"/>
      <c r="L165" s="21"/>
      <c r="M165" s="21"/>
      <c r="N165" s="21"/>
      <c r="O165" s="21"/>
      <c r="P165" s="21"/>
      <c r="Q165" s="21"/>
      <c r="R165" s="21"/>
      <c r="S165" s="21"/>
      <c r="T165" s="21"/>
      <c r="U165" s="21"/>
      <c r="V165" s="21"/>
      <c r="W165" s="24"/>
      <c r="X165" s="24"/>
      <c r="Y165" s="24"/>
      <c r="Z165" s="24"/>
      <c r="AA165" s="24"/>
      <c r="AB165" s="24"/>
      <c r="AC165" s="24"/>
      <c r="AD165" s="24"/>
    </row>
    <row r="166" spans="1:30" ht="13.2">
      <c r="A166" s="55"/>
      <c r="B166" s="20"/>
      <c r="C166" s="21"/>
      <c r="D166" s="21"/>
      <c r="E166" s="21"/>
      <c r="F166" s="21"/>
      <c r="G166" s="21"/>
      <c r="H166" s="21"/>
      <c r="I166" s="21"/>
      <c r="J166" s="21"/>
      <c r="K166" s="21"/>
      <c r="L166" s="21"/>
      <c r="M166" s="21"/>
      <c r="N166" s="21"/>
      <c r="O166" s="21"/>
      <c r="P166" s="21"/>
      <c r="Q166" s="21"/>
      <c r="R166" s="21"/>
      <c r="S166" s="21"/>
      <c r="T166" s="21"/>
      <c r="U166" s="21"/>
      <c r="V166" s="21"/>
      <c r="W166" s="24"/>
      <c r="X166" s="24"/>
      <c r="Y166" s="24"/>
      <c r="Z166" s="24"/>
      <c r="AA166" s="24"/>
      <c r="AB166" s="24"/>
      <c r="AC166" s="24"/>
      <c r="AD166" s="24"/>
    </row>
    <row r="167" spans="1:30" ht="13.2">
      <c r="A167" s="55"/>
      <c r="B167" s="20"/>
      <c r="C167" s="21"/>
      <c r="D167" s="21"/>
      <c r="E167" s="21"/>
      <c r="F167" s="21"/>
      <c r="G167" s="21"/>
      <c r="H167" s="21"/>
      <c r="I167" s="21"/>
      <c r="J167" s="21"/>
      <c r="K167" s="21"/>
      <c r="L167" s="21"/>
      <c r="M167" s="21"/>
      <c r="N167" s="21"/>
      <c r="O167" s="21"/>
      <c r="P167" s="21"/>
      <c r="Q167" s="21"/>
      <c r="R167" s="21"/>
      <c r="S167" s="21"/>
      <c r="T167" s="21"/>
      <c r="U167" s="21"/>
      <c r="V167" s="21"/>
      <c r="W167" s="24"/>
      <c r="X167" s="24"/>
      <c r="Y167" s="24"/>
      <c r="Z167" s="24"/>
      <c r="AA167" s="24"/>
      <c r="AB167" s="24"/>
      <c r="AC167" s="24"/>
      <c r="AD167" s="24"/>
    </row>
    <row r="168" spans="1:30" ht="13.2">
      <c r="A168" s="55"/>
      <c r="B168" s="20"/>
      <c r="C168" s="21"/>
      <c r="D168" s="21"/>
      <c r="E168" s="21"/>
      <c r="F168" s="21"/>
      <c r="G168" s="21"/>
      <c r="H168" s="21"/>
      <c r="I168" s="21"/>
      <c r="J168" s="21"/>
      <c r="K168" s="21"/>
      <c r="L168" s="21"/>
      <c r="M168" s="21"/>
      <c r="N168" s="21"/>
      <c r="O168" s="21"/>
      <c r="P168" s="21"/>
      <c r="Q168" s="21"/>
      <c r="R168" s="21"/>
      <c r="S168" s="21"/>
      <c r="T168" s="21"/>
      <c r="U168" s="21"/>
      <c r="V168" s="21"/>
      <c r="W168" s="24"/>
      <c r="X168" s="24"/>
      <c r="Y168" s="24"/>
      <c r="Z168" s="24"/>
      <c r="AA168" s="24"/>
      <c r="AB168" s="24"/>
      <c r="AC168" s="24"/>
      <c r="AD168" s="24"/>
    </row>
    <row r="169" spans="1:30" ht="13.2">
      <c r="A169" s="55"/>
      <c r="B169" s="20"/>
      <c r="C169" s="21"/>
      <c r="D169" s="21"/>
      <c r="E169" s="21"/>
      <c r="F169" s="21"/>
      <c r="G169" s="21"/>
      <c r="H169" s="21"/>
      <c r="I169" s="21"/>
      <c r="J169" s="21"/>
      <c r="K169" s="21"/>
      <c r="L169" s="21"/>
      <c r="M169" s="21"/>
      <c r="N169" s="21"/>
      <c r="O169" s="21"/>
      <c r="P169" s="21"/>
      <c r="Q169" s="21"/>
      <c r="R169" s="21"/>
      <c r="S169" s="21"/>
      <c r="T169" s="21"/>
      <c r="U169" s="21"/>
      <c r="V169" s="21"/>
      <c r="W169" s="24"/>
      <c r="X169" s="24"/>
      <c r="Y169" s="24"/>
      <c r="Z169" s="24"/>
      <c r="AA169" s="24"/>
      <c r="AB169" s="24"/>
      <c r="AC169" s="24"/>
      <c r="AD169" s="24"/>
    </row>
    <row r="170" spans="1:30" ht="13.2">
      <c r="A170" s="55"/>
      <c r="B170" s="20"/>
      <c r="C170" s="21"/>
      <c r="D170" s="21"/>
      <c r="E170" s="21"/>
      <c r="F170" s="21"/>
      <c r="G170" s="21"/>
      <c r="H170" s="21"/>
      <c r="I170" s="21"/>
      <c r="J170" s="21"/>
      <c r="K170" s="21"/>
      <c r="L170" s="21"/>
      <c r="M170" s="21"/>
      <c r="N170" s="21"/>
      <c r="O170" s="21"/>
      <c r="P170" s="21"/>
      <c r="Q170" s="21"/>
      <c r="R170" s="21"/>
      <c r="S170" s="21"/>
      <c r="T170" s="21"/>
      <c r="U170" s="21"/>
      <c r="V170" s="21"/>
      <c r="W170" s="24"/>
      <c r="X170" s="24"/>
      <c r="Y170" s="24"/>
      <c r="Z170" s="24"/>
      <c r="AA170" s="24"/>
      <c r="AB170" s="24"/>
      <c r="AC170" s="24"/>
      <c r="AD170" s="24"/>
    </row>
    <row r="171" spans="1:30" ht="13.2">
      <c r="A171" s="55"/>
      <c r="B171" s="20"/>
      <c r="C171" s="21"/>
      <c r="D171" s="21"/>
      <c r="E171" s="21"/>
      <c r="F171" s="21"/>
      <c r="G171" s="21"/>
      <c r="H171" s="21"/>
      <c r="I171" s="21"/>
      <c r="J171" s="21"/>
      <c r="K171" s="21"/>
      <c r="L171" s="21"/>
      <c r="M171" s="21"/>
      <c r="N171" s="21"/>
      <c r="O171" s="21"/>
      <c r="P171" s="21"/>
      <c r="Q171" s="21"/>
      <c r="R171" s="21"/>
      <c r="S171" s="21"/>
      <c r="T171" s="21"/>
      <c r="U171" s="21"/>
      <c r="V171" s="21"/>
      <c r="W171" s="24"/>
      <c r="X171" s="24"/>
      <c r="Y171" s="24"/>
      <c r="Z171" s="24"/>
      <c r="AA171" s="24"/>
      <c r="AB171" s="24"/>
      <c r="AC171" s="24"/>
      <c r="AD171" s="24"/>
    </row>
    <row r="172" spans="1:30" ht="13.2">
      <c r="A172" s="55"/>
      <c r="B172" s="20"/>
      <c r="C172" s="21"/>
      <c r="D172" s="21"/>
      <c r="E172" s="21"/>
      <c r="F172" s="21"/>
      <c r="G172" s="21"/>
      <c r="H172" s="21"/>
      <c r="I172" s="21"/>
      <c r="J172" s="21"/>
      <c r="K172" s="21"/>
      <c r="L172" s="21"/>
      <c r="M172" s="21"/>
      <c r="N172" s="21"/>
      <c r="O172" s="21"/>
      <c r="P172" s="21"/>
      <c r="Q172" s="21"/>
      <c r="R172" s="21"/>
      <c r="S172" s="21"/>
      <c r="T172" s="21"/>
      <c r="U172" s="21"/>
      <c r="V172" s="21"/>
      <c r="W172" s="24"/>
      <c r="X172" s="24"/>
      <c r="Y172" s="24"/>
      <c r="Z172" s="24"/>
      <c r="AA172" s="24"/>
      <c r="AB172" s="24"/>
      <c r="AC172" s="24"/>
      <c r="AD172" s="24"/>
    </row>
    <row r="173" spans="1:30" ht="13.2">
      <c r="A173" s="55"/>
      <c r="B173" s="20"/>
      <c r="C173" s="21"/>
      <c r="D173" s="21"/>
      <c r="E173" s="21"/>
      <c r="F173" s="21"/>
      <c r="G173" s="21"/>
      <c r="H173" s="21"/>
      <c r="I173" s="21"/>
      <c r="J173" s="21"/>
      <c r="K173" s="21"/>
      <c r="L173" s="21"/>
      <c r="M173" s="21"/>
      <c r="N173" s="21"/>
      <c r="O173" s="21"/>
      <c r="P173" s="21"/>
      <c r="Q173" s="21"/>
      <c r="R173" s="21"/>
      <c r="S173" s="21"/>
      <c r="T173" s="21"/>
      <c r="U173" s="21"/>
      <c r="V173" s="21"/>
      <c r="W173" s="24"/>
      <c r="X173" s="24"/>
      <c r="Y173" s="24"/>
      <c r="Z173" s="24"/>
      <c r="AA173" s="24"/>
      <c r="AB173" s="24"/>
      <c r="AC173" s="24"/>
      <c r="AD173" s="24"/>
    </row>
    <row r="174" spans="1:30" ht="13.2">
      <c r="A174" s="55"/>
      <c r="B174" s="20"/>
      <c r="C174" s="21"/>
      <c r="D174" s="21"/>
      <c r="E174" s="21"/>
      <c r="F174" s="21"/>
      <c r="G174" s="21"/>
      <c r="H174" s="21"/>
      <c r="I174" s="21"/>
      <c r="J174" s="21"/>
      <c r="K174" s="21"/>
      <c r="L174" s="21"/>
      <c r="M174" s="21"/>
      <c r="N174" s="21"/>
      <c r="O174" s="21"/>
      <c r="P174" s="21"/>
      <c r="Q174" s="21"/>
      <c r="R174" s="21"/>
      <c r="S174" s="21"/>
      <c r="T174" s="21"/>
      <c r="U174" s="21"/>
      <c r="V174" s="21"/>
      <c r="W174" s="24"/>
      <c r="X174" s="24"/>
      <c r="Y174" s="24"/>
      <c r="Z174" s="24"/>
      <c r="AA174" s="24"/>
      <c r="AB174" s="24"/>
      <c r="AC174" s="24"/>
      <c r="AD174" s="24"/>
    </row>
    <row r="175" spans="1:30" ht="13.2">
      <c r="A175" s="55"/>
      <c r="B175" s="20"/>
      <c r="C175" s="21"/>
      <c r="D175" s="21"/>
      <c r="E175" s="21"/>
      <c r="F175" s="21"/>
      <c r="G175" s="21"/>
      <c r="H175" s="21"/>
      <c r="I175" s="21"/>
      <c r="J175" s="21"/>
      <c r="K175" s="21"/>
      <c r="L175" s="21"/>
      <c r="M175" s="21"/>
      <c r="N175" s="21"/>
      <c r="O175" s="21"/>
      <c r="P175" s="21"/>
      <c r="Q175" s="21"/>
      <c r="R175" s="21"/>
      <c r="S175" s="21"/>
      <c r="T175" s="21"/>
      <c r="U175" s="21"/>
      <c r="V175" s="21"/>
      <c r="W175" s="24"/>
      <c r="X175" s="24"/>
      <c r="Y175" s="24"/>
      <c r="Z175" s="24"/>
      <c r="AA175" s="24"/>
      <c r="AB175" s="24"/>
      <c r="AC175" s="24"/>
      <c r="AD175" s="24"/>
    </row>
    <row r="176" spans="1:30" ht="13.2">
      <c r="A176" s="55"/>
      <c r="B176" s="20"/>
      <c r="C176" s="21"/>
      <c r="D176" s="21"/>
      <c r="E176" s="21"/>
      <c r="F176" s="21"/>
      <c r="G176" s="21"/>
      <c r="H176" s="21"/>
      <c r="I176" s="21"/>
      <c r="J176" s="21"/>
      <c r="K176" s="21"/>
      <c r="L176" s="21"/>
      <c r="M176" s="21"/>
      <c r="N176" s="21"/>
      <c r="O176" s="21"/>
      <c r="P176" s="21"/>
      <c r="Q176" s="21"/>
      <c r="R176" s="21"/>
      <c r="S176" s="21"/>
      <c r="T176" s="21"/>
      <c r="U176" s="21"/>
      <c r="V176" s="21"/>
      <c r="W176" s="24"/>
      <c r="X176" s="24"/>
      <c r="Y176" s="24"/>
      <c r="Z176" s="24"/>
      <c r="AA176" s="24"/>
      <c r="AB176" s="24"/>
      <c r="AC176" s="24"/>
      <c r="AD176" s="24"/>
    </row>
    <row r="177" spans="1:30" ht="13.2">
      <c r="A177" s="55"/>
      <c r="B177" s="20"/>
      <c r="C177" s="21"/>
      <c r="D177" s="21"/>
      <c r="E177" s="21"/>
      <c r="F177" s="21"/>
      <c r="G177" s="21"/>
      <c r="H177" s="21"/>
      <c r="I177" s="21"/>
      <c r="J177" s="21"/>
      <c r="K177" s="21"/>
      <c r="L177" s="21"/>
      <c r="M177" s="21"/>
      <c r="N177" s="21"/>
      <c r="O177" s="21"/>
      <c r="P177" s="21"/>
      <c r="Q177" s="21"/>
      <c r="R177" s="21"/>
      <c r="S177" s="21"/>
      <c r="T177" s="21"/>
      <c r="U177" s="21"/>
      <c r="V177" s="21"/>
      <c r="W177" s="24"/>
      <c r="X177" s="24"/>
      <c r="Y177" s="24"/>
      <c r="Z177" s="24"/>
      <c r="AA177" s="24"/>
      <c r="AB177" s="24"/>
      <c r="AC177" s="24"/>
      <c r="AD177" s="24"/>
    </row>
    <row r="178" spans="1:30" ht="13.2">
      <c r="A178" s="55"/>
      <c r="B178" s="20"/>
      <c r="C178" s="21"/>
      <c r="D178" s="21"/>
      <c r="E178" s="21"/>
      <c r="F178" s="21"/>
      <c r="G178" s="21"/>
      <c r="H178" s="21"/>
      <c r="I178" s="21"/>
      <c r="J178" s="21"/>
      <c r="K178" s="21"/>
      <c r="L178" s="21"/>
      <c r="M178" s="21"/>
      <c r="N178" s="21"/>
      <c r="O178" s="21"/>
      <c r="P178" s="21"/>
      <c r="Q178" s="21"/>
      <c r="R178" s="21"/>
      <c r="S178" s="21"/>
      <c r="T178" s="21"/>
      <c r="U178" s="21"/>
      <c r="V178" s="21"/>
      <c r="W178" s="24"/>
      <c r="X178" s="24"/>
      <c r="Y178" s="24"/>
      <c r="Z178" s="24"/>
      <c r="AA178" s="24"/>
      <c r="AB178" s="24"/>
      <c r="AC178" s="24"/>
      <c r="AD178" s="24"/>
    </row>
    <row r="179" spans="1:30" ht="13.2">
      <c r="A179" s="55"/>
      <c r="B179" s="20"/>
      <c r="C179" s="21"/>
      <c r="D179" s="21"/>
      <c r="E179" s="21"/>
      <c r="F179" s="21"/>
      <c r="G179" s="21"/>
      <c r="H179" s="21"/>
      <c r="I179" s="21"/>
      <c r="J179" s="21"/>
      <c r="K179" s="21"/>
      <c r="L179" s="21"/>
      <c r="M179" s="21"/>
      <c r="N179" s="21"/>
      <c r="O179" s="21"/>
      <c r="P179" s="21"/>
      <c r="Q179" s="21"/>
      <c r="R179" s="21"/>
      <c r="S179" s="21"/>
      <c r="T179" s="21"/>
      <c r="U179" s="21"/>
      <c r="V179" s="21"/>
      <c r="W179" s="24"/>
      <c r="X179" s="24"/>
      <c r="Y179" s="24"/>
      <c r="Z179" s="24"/>
      <c r="AA179" s="24"/>
      <c r="AB179" s="24"/>
      <c r="AC179" s="24"/>
      <c r="AD179" s="24"/>
    </row>
    <row r="180" spans="1:30" ht="13.2">
      <c r="A180" s="55"/>
      <c r="B180" s="20"/>
      <c r="C180" s="21"/>
      <c r="D180" s="21"/>
      <c r="E180" s="21"/>
      <c r="F180" s="21"/>
      <c r="G180" s="21"/>
      <c r="H180" s="21"/>
      <c r="I180" s="21"/>
      <c r="J180" s="21"/>
      <c r="K180" s="21"/>
      <c r="L180" s="21"/>
      <c r="M180" s="21"/>
      <c r="N180" s="21"/>
      <c r="O180" s="21"/>
      <c r="P180" s="21"/>
      <c r="Q180" s="21"/>
      <c r="R180" s="21"/>
      <c r="S180" s="21"/>
      <c r="T180" s="21"/>
      <c r="U180" s="21"/>
      <c r="V180" s="21"/>
      <c r="W180" s="24"/>
      <c r="X180" s="24"/>
      <c r="Y180" s="24"/>
      <c r="Z180" s="24"/>
      <c r="AA180" s="24"/>
      <c r="AB180" s="24"/>
      <c r="AC180" s="24"/>
      <c r="AD180" s="24"/>
    </row>
    <row r="181" spans="1:30" ht="13.2">
      <c r="A181" s="55"/>
      <c r="B181" s="20"/>
      <c r="C181" s="21"/>
      <c r="D181" s="21"/>
      <c r="E181" s="21"/>
      <c r="F181" s="21"/>
      <c r="G181" s="21"/>
      <c r="H181" s="21"/>
      <c r="I181" s="21"/>
      <c r="J181" s="21"/>
      <c r="K181" s="21"/>
      <c r="L181" s="21"/>
      <c r="M181" s="21"/>
      <c r="N181" s="21"/>
      <c r="O181" s="21"/>
      <c r="P181" s="21"/>
      <c r="Q181" s="21"/>
      <c r="R181" s="21"/>
      <c r="S181" s="21"/>
      <c r="T181" s="21"/>
      <c r="U181" s="21"/>
      <c r="V181" s="21"/>
      <c r="W181" s="24"/>
      <c r="X181" s="24"/>
      <c r="Y181" s="24"/>
      <c r="Z181" s="24"/>
      <c r="AA181" s="24"/>
      <c r="AB181" s="24"/>
      <c r="AC181" s="24"/>
      <c r="AD181" s="24"/>
    </row>
    <row r="182" spans="1:30" ht="13.2">
      <c r="A182" s="55"/>
      <c r="B182" s="20"/>
      <c r="C182" s="21"/>
      <c r="D182" s="21"/>
      <c r="E182" s="21"/>
      <c r="F182" s="21"/>
      <c r="G182" s="21"/>
      <c r="H182" s="21"/>
      <c r="I182" s="21"/>
      <c r="J182" s="21"/>
      <c r="K182" s="21"/>
      <c r="L182" s="21"/>
      <c r="M182" s="21"/>
      <c r="N182" s="21"/>
      <c r="O182" s="21"/>
      <c r="P182" s="21"/>
      <c r="Q182" s="21"/>
      <c r="R182" s="21"/>
      <c r="S182" s="21"/>
      <c r="T182" s="21"/>
      <c r="U182" s="21"/>
      <c r="V182" s="21"/>
      <c r="W182" s="24"/>
      <c r="X182" s="24"/>
      <c r="Y182" s="24"/>
      <c r="Z182" s="24"/>
      <c r="AA182" s="24"/>
      <c r="AB182" s="24"/>
      <c r="AC182" s="24"/>
      <c r="AD182" s="24"/>
    </row>
    <row r="183" spans="1:30" ht="13.2">
      <c r="A183" s="55"/>
      <c r="B183" s="20"/>
      <c r="C183" s="21"/>
      <c r="D183" s="21"/>
      <c r="E183" s="21"/>
      <c r="F183" s="21"/>
      <c r="G183" s="21"/>
      <c r="H183" s="21"/>
      <c r="I183" s="21"/>
      <c r="J183" s="21"/>
      <c r="K183" s="21"/>
      <c r="L183" s="21"/>
      <c r="M183" s="21"/>
      <c r="N183" s="21"/>
      <c r="O183" s="21"/>
      <c r="P183" s="21"/>
      <c r="Q183" s="21"/>
      <c r="R183" s="21"/>
      <c r="S183" s="21"/>
      <c r="T183" s="21"/>
      <c r="U183" s="21"/>
      <c r="V183" s="21"/>
      <c r="W183" s="24"/>
      <c r="X183" s="24"/>
      <c r="Y183" s="24"/>
      <c r="Z183" s="24"/>
      <c r="AA183" s="24"/>
      <c r="AB183" s="24"/>
      <c r="AC183" s="24"/>
      <c r="AD183" s="24"/>
    </row>
    <row r="184" spans="1:30" ht="13.2">
      <c r="A184" s="55"/>
      <c r="B184" s="20"/>
      <c r="C184" s="21"/>
      <c r="D184" s="21"/>
      <c r="E184" s="21"/>
      <c r="F184" s="21"/>
      <c r="G184" s="21"/>
      <c r="H184" s="21"/>
      <c r="I184" s="21"/>
      <c r="J184" s="21"/>
      <c r="K184" s="21"/>
      <c r="L184" s="21"/>
      <c r="M184" s="21"/>
      <c r="N184" s="21"/>
      <c r="O184" s="21"/>
      <c r="P184" s="21"/>
      <c r="Q184" s="21"/>
      <c r="R184" s="21"/>
      <c r="S184" s="21"/>
      <c r="T184" s="21"/>
      <c r="U184" s="21"/>
      <c r="V184" s="21"/>
      <c r="W184" s="24"/>
      <c r="X184" s="24"/>
      <c r="Y184" s="24"/>
      <c r="Z184" s="24"/>
      <c r="AA184" s="24"/>
      <c r="AB184" s="24"/>
      <c r="AC184" s="24"/>
      <c r="AD184" s="24"/>
    </row>
    <row r="185" spans="1:30" ht="13.2">
      <c r="A185" s="55"/>
      <c r="B185" s="20"/>
      <c r="C185" s="21"/>
      <c r="D185" s="21"/>
      <c r="E185" s="21"/>
      <c r="F185" s="21"/>
      <c r="G185" s="21"/>
      <c r="H185" s="21"/>
      <c r="I185" s="21"/>
      <c r="J185" s="21"/>
      <c r="K185" s="21"/>
      <c r="L185" s="21"/>
      <c r="M185" s="21"/>
      <c r="N185" s="21"/>
      <c r="O185" s="21"/>
      <c r="P185" s="21"/>
      <c r="Q185" s="21"/>
      <c r="R185" s="21"/>
      <c r="S185" s="21"/>
      <c r="T185" s="21"/>
      <c r="U185" s="21"/>
      <c r="V185" s="21"/>
      <c r="W185" s="24"/>
      <c r="X185" s="24"/>
      <c r="Y185" s="24"/>
      <c r="Z185" s="24"/>
      <c r="AA185" s="24"/>
      <c r="AB185" s="24"/>
      <c r="AC185" s="24"/>
      <c r="AD185" s="24"/>
    </row>
    <row r="186" spans="1:30" ht="13.2">
      <c r="A186" s="55"/>
      <c r="B186" s="20"/>
      <c r="C186" s="21"/>
      <c r="D186" s="21"/>
      <c r="E186" s="21"/>
      <c r="F186" s="21"/>
      <c r="G186" s="21"/>
      <c r="H186" s="21"/>
      <c r="I186" s="21"/>
      <c r="J186" s="21"/>
      <c r="K186" s="21"/>
      <c r="L186" s="21"/>
      <c r="M186" s="21"/>
      <c r="N186" s="21"/>
      <c r="O186" s="21"/>
      <c r="P186" s="21"/>
      <c r="Q186" s="21"/>
      <c r="R186" s="21"/>
      <c r="S186" s="21"/>
      <c r="T186" s="21"/>
      <c r="U186" s="21"/>
      <c r="V186" s="21"/>
      <c r="W186" s="24"/>
      <c r="X186" s="24"/>
      <c r="Y186" s="24"/>
      <c r="Z186" s="24"/>
      <c r="AA186" s="24"/>
      <c r="AB186" s="24"/>
      <c r="AC186" s="24"/>
      <c r="AD186" s="24"/>
    </row>
    <row r="187" spans="1:30" ht="13.2">
      <c r="A187" s="55"/>
      <c r="B187" s="20"/>
      <c r="C187" s="21"/>
      <c r="D187" s="21"/>
      <c r="E187" s="21"/>
      <c r="F187" s="21"/>
      <c r="G187" s="21"/>
      <c r="H187" s="21"/>
      <c r="I187" s="21"/>
      <c r="J187" s="21"/>
      <c r="K187" s="21"/>
      <c r="L187" s="21"/>
      <c r="M187" s="21"/>
      <c r="N187" s="21"/>
      <c r="O187" s="21"/>
      <c r="P187" s="21"/>
      <c r="Q187" s="21"/>
      <c r="R187" s="21"/>
      <c r="S187" s="21"/>
      <c r="T187" s="21"/>
      <c r="U187" s="21"/>
      <c r="V187" s="21"/>
      <c r="W187" s="24"/>
      <c r="X187" s="24"/>
      <c r="Y187" s="24"/>
      <c r="Z187" s="24"/>
      <c r="AA187" s="24"/>
      <c r="AB187" s="24"/>
      <c r="AC187" s="24"/>
      <c r="AD187" s="24"/>
    </row>
    <row r="188" spans="1:30" ht="13.2">
      <c r="A188" s="55"/>
      <c r="B188" s="20"/>
      <c r="C188" s="21"/>
      <c r="D188" s="21"/>
      <c r="E188" s="21"/>
      <c r="F188" s="21"/>
      <c r="G188" s="21"/>
      <c r="H188" s="21"/>
      <c r="I188" s="21"/>
      <c r="J188" s="21"/>
      <c r="K188" s="21"/>
      <c r="L188" s="21"/>
      <c r="M188" s="21"/>
      <c r="N188" s="21"/>
      <c r="O188" s="21"/>
      <c r="P188" s="21"/>
      <c r="Q188" s="21"/>
      <c r="R188" s="21"/>
      <c r="S188" s="21"/>
      <c r="T188" s="21"/>
      <c r="U188" s="21"/>
      <c r="V188" s="21"/>
      <c r="W188" s="24"/>
      <c r="X188" s="24"/>
      <c r="Y188" s="24"/>
      <c r="Z188" s="24"/>
      <c r="AA188" s="24"/>
      <c r="AB188" s="24"/>
      <c r="AC188" s="24"/>
      <c r="AD188" s="24"/>
    </row>
    <row r="189" spans="1:30" ht="13.2">
      <c r="A189" s="55"/>
      <c r="B189" s="20"/>
      <c r="C189" s="21"/>
      <c r="D189" s="21"/>
      <c r="E189" s="21"/>
      <c r="F189" s="21"/>
      <c r="G189" s="21"/>
      <c r="H189" s="21"/>
      <c r="I189" s="21"/>
      <c r="J189" s="21"/>
      <c r="K189" s="21"/>
      <c r="L189" s="21"/>
      <c r="M189" s="21"/>
      <c r="N189" s="21"/>
      <c r="O189" s="21"/>
      <c r="P189" s="21"/>
      <c r="Q189" s="21"/>
      <c r="R189" s="21"/>
      <c r="S189" s="21"/>
      <c r="T189" s="21"/>
      <c r="U189" s="21"/>
      <c r="V189" s="21"/>
      <c r="W189" s="24"/>
      <c r="X189" s="24"/>
      <c r="Y189" s="24"/>
      <c r="Z189" s="24"/>
      <c r="AA189" s="24"/>
      <c r="AB189" s="24"/>
      <c r="AC189" s="24"/>
      <c r="AD189" s="24"/>
    </row>
    <row r="190" spans="1:30" ht="13.2">
      <c r="A190" s="55"/>
      <c r="B190" s="20"/>
      <c r="C190" s="21"/>
      <c r="D190" s="21"/>
      <c r="E190" s="21"/>
      <c r="F190" s="21"/>
      <c r="G190" s="21"/>
      <c r="H190" s="21"/>
      <c r="I190" s="21"/>
      <c r="J190" s="21"/>
      <c r="K190" s="21"/>
      <c r="L190" s="21"/>
      <c r="M190" s="21"/>
      <c r="N190" s="21"/>
      <c r="O190" s="21"/>
      <c r="P190" s="21"/>
      <c r="Q190" s="21"/>
      <c r="R190" s="21"/>
      <c r="S190" s="21"/>
      <c r="T190" s="21"/>
      <c r="U190" s="21"/>
      <c r="V190" s="21"/>
      <c r="W190" s="24"/>
      <c r="X190" s="24"/>
      <c r="Y190" s="24"/>
      <c r="Z190" s="24"/>
      <c r="AA190" s="24"/>
      <c r="AB190" s="24"/>
      <c r="AC190" s="24"/>
      <c r="AD190" s="24"/>
    </row>
    <row r="191" spans="1:30" ht="13.2">
      <c r="A191" s="55"/>
      <c r="B191" s="20"/>
      <c r="C191" s="21"/>
      <c r="D191" s="21"/>
      <c r="E191" s="21"/>
      <c r="F191" s="21"/>
      <c r="G191" s="21"/>
      <c r="H191" s="21"/>
      <c r="I191" s="21"/>
      <c r="J191" s="21"/>
      <c r="K191" s="21"/>
      <c r="L191" s="21"/>
      <c r="M191" s="21"/>
      <c r="N191" s="21"/>
      <c r="O191" s="21"/>
      <c r="P191" s="21"/>
      <c r="Q191" s="21"/>
      <c r="R191" s="21"/>
      <c r="S191" s="21"/>
      <c r="T191" s="21"/>
      <c r="U191" s="21"/>
      <c r="V191" s="21"/>
      <c r="W191" s="24"/>
      <c r="X191" s="24"/>
      <c r="Y191" s="24"/>
      <c r="Z191" s="24"/>
      <c r="AA191" s="24"/>
      <c r="AB191" s="24"/>
      <c r="AC191" s="24"/>
      <c r="AD191" s="24"/>
    </row>
    <row r="192" spans="1:30" ht="13.2">
      <c r="A192" s="55"/>
      <c r="B192" s="20"/>
      <c r="C192" s="21"/>
      <c r="D192" s="21"/>
      <c r="E192" s="21"/>
      <c r="F192" s="21"/>
      <c r="G192" s="21"/>
      <c r="H192" s="21"/>
      <c r="I192" s="21"/>
      <c r="J192" s="21"/>
      <c r="K192" s="21"/>
      <c r="L192" s="21"/>
      <c r="M192" s="21"/>
      <c r="N192" s="21"/>
      <c r="O192" s="21"/>
      <c r="P192" s="21"/>
      <c r="Q192" s="21"/>
      <c r="R192" s="21"/>
      <c r="S192" s="21"/>
      <c r="T192" s="21"/>
      <c r="U192" s="21"/>
      <c r="V192" s="21"/>
      <c r="W192" s="24"/>
      <c r="X192" s="24"/>
      <c r="Y192" s="24"/>
      <c r="Z192" s="24"/>
      <c r="AA192" s="24"/>
      <c r="AB192" s="24"/>
      <c r="AC192" s="24"/>
      <c r="AD192" s="24"/>
    </row>
    <row r="193" spans="1:30" ht="13.2">
      <c r="A193" s="55"/>
      <c r="B193" s="20"/>
      <c r="C193" s="21"/>
      <c r="D193" s="21"/>
      <c r="E193" s="21"/>
      <c r="F193" s="21"/>
      <c r="G193" s="21"/>
      <c r="H193" s="21"/>
      <c r="I193" s="21"/>
      <c r="J193" s="21"/>
      <c r="K193" s="21"/>
      <c r="L193" s="21"/>
      <c r="M193" s="21"/>
      <c r="N193" s="21"/>
      <c r="O193" s="21"/>
      <c r="P193" s="21"/>
      <c r="Q193" s="21"/>
      <c r="R193" s="21"/>
      <c r="S193" s="21"/>
      <c r="T193" s="21"/>
      <c r="U193" s="21"/>
      <c r="V193" s="21"/>
      <c r="W193" s="24"/>
      <c r="X193" s="24"/>
      <c r="Y193" s="24"/>
      <c r="Z193" s="24"/>
      <c r="AA193" s="24"/>
      <c r="AB193" s="24"/>
      <c r="AC193" s="24"/>
      <c r="AD193" s="24"/>
    </row>
    <row r="194" spans="1:30" ht="13.2">
      <c r="A194" s="55"/>
      <c r="B194" s="20"/>
      <c r="C194" s="21"/>
      <c r="D194" s="21"/>
      <c r="E194" s="21"/>
      <c r="F194" s="21"/>
      <c r="G194" s="21"/>
      <c r="H194" s="21"/>
      <c r="I194" s="21"/>
      <c r="J194" s="21"/>
      <c r="K194" s="21"/>
      <c r="L194" s="21"/>
      <c r="M194" s="21"/>
      <c r="N194" s="21"/>
      <c r="O194" s="21"/>
      <c r="P194" s="21"/>
      <c r="Q194" s="21"/>
      <c r="R194" s="21"/>
      <c r="S194" s="21"/>
      <c r="T194" s="21"/>
      <c r="U194" s="21"/>
      <c r="V194" s="21"/>
      <c r="W194" s="24"/>
      <c r="X194" s="24"/>
      <c r="Y194" s="24"/>
      <c r="Z194" s="24"/>
      <c r="AA194" s="24"/>
      <c r="AB194" s="24"/>
      <c r="AC194" s="24"/>
      <c r="AD194" s="24"/>
    </row>
    <row r="195" spans="1:30" ht="13.2">
      <c r="A195" s="55"/>
      <c r="B195" s="20"/>
      <c r="C195" s="21"/>
      <c r="D195" s="21"/>
      <c r="E195" s="21"/>
      <c r="F195" s="21"/>
      <c r="G195" s="21"/>
      <c r="H195" s="21"/>
      <c r="I195" s="21"/>
      <c r="J195" s="21"/>
      <c r="K195" s="21"/>
      <c r="L195" s="21"/>
      <c r="M195" s="21"/>
      <c r="N195" s="21"/>
      <c r="O195" s="21"/>
      <c r="P195" s="21"/>
      <c r="Q195" s="21"/>
      <c r="R195" s="21"/>
      <c r="S195" s="21"/>
      <c r="T195" s="21"/>
      <c r="U195" s="21"/>
      <c r="V195" s="21"/>
      <c r="W195" s="24"/>
      <c r="X195" s="24"/>
      <c r="Y195" s="24"/>
      <c r="Z195" s="24"/>
      <c r="AA195" s="24"/>
      <c r="AB195" s="24"/>
      <c r="AC195" s="24"/>
      <c r="AD195" s="24"/>
    </row>
    <row r="196" spans="1:30" ht="13.2">
      <c r="A196" s="55"/>
      <c r="B196" s="20"/>
      <c r="C196" s="21"/>
      <c r="D196" s="21"/>
      <c r="E196" s="21"/>
      <c r="F196" s="21"/>
      <c r="G196" s="21"/>
      <c r="H196" s="21"/>
      <c r="I196" s="21"/>
      <c r="J196" s="21"/>
      <c r="K196" s="21"/>
      <c r="L196" s="21"/>
      <c r="M196" s="21"/>
      <c r="N196" s="21"/>
      <c r="O196" s="21"/>
      <c r="P196" s="21"/>
      <c r="Q196" s="21"/>
      <c r="R196" s="21"/>
      <c r="S196" s="21"/>
      <c r="T196" s="21"/>
      <c r="U196" s="21"/>
      <c r="V196" s="21"/>
      <c r="W196" s="24"/>
      <c r="X196" s="24"/>
      <c r="Y196" s="24"/>
      <c r="Z196" s="24"/>
      <c r="AA196" s="24"/>
      <c r="AB196" s="24"/>
      <c r="AC196" s="24"/>
      <c r="AD196" s="24"/>
    </row>
    <row r="197" spans="1:30" ht="13.2">
      <c r="A197" s="55"/>
      <c r="B197" s="20"/>
      <c r="C197" s="21"/>
      <c r="D197" s="21"/>
      <c r="E197" s="21"/>
      <c r="F197" s="21"/>
      <c r="G197" s="21"/>
      <c r="H197" s="21"/>
      <c r="I197" s="21"/>
      <c r="J197" s="21"/>
      <c r="K197" s="21"/>
      <c r="L197" s="21"/>
      <c r="M197" s="21"/>
      <c r="N197" s="21"/>
      <c r="O197" s="21"/>
      <c r="P197" s="21"/>
      <c r="Q197" s="21"/>
      <c r="R197" s="21"/>
      <c r="S197" s="21"/>
      <c r="T197" s="21"/>
      <c r="U197" s="21"/>
      <c r="V197" s="21"/>
      <c r="W197" s="24"/>
      <c r="X197" s="24"/>
      <c r="Y197" s="24"/>
      <c r="Z197" s="24"/>
      <c r="AA197" s="24"/>
      <c r="AB197" s="24"/>
      <c r="AC197" s="24"/>
      <c r="AD197" s="24"/>
    </row>
    <row r="198" spans="1:30" ht="13.2">
      <c r="A198" s="55"/>
      <c r="B198" s="20"/>
      <c r="C198" s="21"/>
      <c r="D198" s="21"/>
      <c r="E198" s="21"/>
      <c r="F198" s="21"/>
      <c r="G198" s="21"/>
      <c r="H198" s="21"/>
      <c r="I198" s="21"/>
      <c r="J198" s="21"/>
      <c r="K198" s="21"/>
      <c r="L198" s="21"/>
      <c r="M198" s="21"/>
      <c r="N198" s="21"/>
      <c r="O198" s="21"/>
      <c r="P198" s="21"/>
      <c r="Q198" s="21"/>
      <c r="R198" s="21"/>
      <c r="S198" s="21"/>
      <c r="T198" s="21"/>
      <c r="U198" s="21"/>
      <c r="V198" s="21"/>
      <c r="W198" s="24"/>
      <c r="X198" s="24"/>
      <c r="Y198" s="24"/>
      <c r="Z198" s="24"/>
      <c r="AA198" s="24"/>
      <c r="AB198" s="24"/>
      <c r="AC198" s="24"/>
      <c r="AD198" s="24"/>
    </row>
    <row r="199" spans="1:30" ht="13.2">
      <c r="A199" s="55"/>
      <c r="B199" s="20"/>
      <c r="C199" s="21"/>
      <c r="D199" s="21"/>
      <c r="E199" s="21"/>
      <c r="F199" s="21"/>
      <c r="G199" s="21"/>
      <c r="H199" s="21"/>
      <c r="I199" s="21"/>
      <c r="J199" s="21"/>
      <c r="K199" s="21"/>
      <c r="L199" s="21"/>
      <c r="M199" s="21"/>
      <c r="N199" s="21"/>
      <c r="O199" s="21"/>
      <c r="P199" s="21"/>
      <c r="Q199" s="21"/>
      <c r="R199" s="21"/>
      <c r="S199" s="21"/>
      <c r="T199" s="21"/>
      <c r="U199" s="21"/>
      <c r="V199" s="21"/>
      <c r="W199" s="24"/>
      <c r="X199" s="24"/>
      <c r="Y199" s="24"/>
      <c r="Z199" s="24"/>
      <c r="AA199" s="24"/>
      <c r="AB199" s="24"/>
      <c r="AC199" s="24"/>
      <c r="AD199" s="24"/>
    </row>
    <row r="200" spans="1:30" ht="13.2">
      <c r="A200" s="55"/>
      <c r="B200" s="20"/>
      <c r="C200" s="21"/>
      <c r="D200" s="21"/>
      <c r="E200" s="21"/>
      <c r="F200" s="21"/>
      <c r="G200" s="21"/>
      <c r="H200" s="21"/>
      <c r="I200" s="21"/>
      <c r="J200" s="21"/>
      <c r="K200" s="21"/>
      <c r="L200" s="21"/>
      <c r="M200" s="21"/>
      <c r="N200" s="21"/>
      <c r="O200" s="21"/>
      <c r="P200" s="21"/>
      <c r="Q200" s="21"/>
      <c r="R200" s="21"/>
      <c r="S200" s="21"/>
      <c r="T200" s="21"/>
      <c r="U200" s="21"/>
      <c r="V200" s="21"/>
      <c r="W200" s="24"/>
      <c r="X200" s="24"/>
      <c r="Y200" s="24"/>
      <c r="Z200" s="24"/>
      <c r="AA200" s="24"/>
      <c r="AB200" s="24"/>
      <c r="AC200" s="24"/>
      <c r="AD200" s="24"/>
    </row>
    <row r="201" spans="1:30" ht="13.2">
      <c r="A201" s="55"/>
      <c r="B201" s="20"/>
      <c r="C201" s="21"/>
      <c r="D201" s="21"/>
      <c r="E201" s="21"/>
      <c r="F201" s="21"/>
      <c r="G201" s="21"/>
      <c r="H201" s="21"/>
      <c r="I201" s="21"/>
      <c r="J201" s="21"/>
      <c r="K201" s="21"/>
      <c r="L201" s="21"/>
      <c r="M201" s="21"/>
      <c r="N201" s="21"/>
      <c r="O201" s="21"/>
      <c r="P201" s="21"/>
      <c r="Q201" s="21"/>
      <c r="R201" s="21"/>
      <c r="S201" s="21"/>
      <c r="T201" s="21"/>
      <c r="U201" s="21"/>
      <c r="V201" s="21"/>
      <c r="W201" s="24"/>
      <c r="X201" s="24"/>
      <c r="Y201" s="24"/>
      <c r="Z201" s="24"/>
      <c r="AA201" s="24"/>
      <c r="AB201" s="24"/>
      <c r="AC201" s="24"/>
      <c r="AD201" s="24"/>
    </row>
    <row r="202" spans="1:30" ht="13.2">
      <c r="A202" s="55"/>
      <c r="B202" s="20"/>
      <c r="C202" s="21"/>
      <c r="D202" s="21"/>
      <c r="E202" s="21"/>
      <c r="F202" s="21"/>
      <c r="G202" s="21"/>
      <c r="H202" s="21"/>
      <c r="I202" s="21"/>
      <c r="J202" s="21"/>
      <c r="K202" s="21"/>
      <c r="L202" s="21"/>
      <c r="M202" s="21"/>
      <c r="N202" s="21"/>
      <c r="O202" s="21"/>
      <c r="P202" s="21"/>
      <c r="Q202" s="21"/>
      <c r="R202" s="21"/>
      <c r="S202" s="21"/>
      <c r="T202" s="21"/>
      <c r="U202" s="21"/>
      <c r="V202" s="21"/>
      <c r="W202" s="24"/>
      <c r="X202" s="24"/>
      <c r="Y202" s="24"/>
      <c r="Z202" s="24"/>
      <c r="AA202" s="24"/>
      <c r="AB202" s="24"/>
      <c r="AC202" s="24"/>
      <c r="AD202" s="24"/>
    </row>
    <row r="203" spans="1:30" ht="13.2">
      <c r="A203" s="55"/>
      <c r="B203" s="20"/>
      <c r="C203" s="21"/>
      <c r="D203" s="21"/>
      <c r="E203" s="21"/>
      <c r="F203" s="21"/>
      <c r="G203" s="21"/>
      <c r="H203" s="21"/>
      <c r="I203" s="21"/>
      <c r="J203" s="21"/>
      <c r="K203" s="21"/>
      <c r="L203" s="21"/>
      <c r="M203" s="21"/>
      <c r="N203" s="21"/>
      <c r="O203" s="21"/>
      <c r="P203" s="21"/>
      <c r="Q203" s="21"/>
      <c r="R203" s="21"/>
      <c r="S203" s="21"/>
      <c r="T203" s="21"/>
      <c r="U203" s="21"/>
      <c r="V203" s="21"/>
      <c r="W203" s="24"/>
      <c r="X203" s="24"/>
      <c r="Y203" s="24"/>
      <c r="Z203" s="24"/>
      <c r="AA203" s="24"/>
      <c r="AB203" s="24"/>
      <c r="AC203" s="24"/>
      <c r="AD203" s="24"/>
    </row>
    <row r="204" spans="1:30" ht="13.2">
      <c r="A204" s="55"/>
      <c r="B204" s="20"/>
      <c r="C204" s="21"/>
      <c r="D204" s="21"/>
      <c r="E204" s="21"/>
      <c r="F204" s="21"/>
      <c r="G204" s="21"/>
      <c r="H204" s="21"/>
      <c r="I204" s="21"/>
      <c r="J204" s="21"/>
      <c r="K204" s="21"/>
      <c r="L204" s="21"/>
      <c r="M204" s="21"/>
      <c r="N204" s="21"/>
      <c r="O204" s="21"/>
      <c r="P204" s="21"/>
      <c r="Q204" s="21"/>
      <c r="R204" s="21"/>
      <c r="S204" s="21"/>
      <c r="T204" s="21"/>
      <c r="U204" s="21"/>
      <c r="V204" s="21"/>
      <c r="W204" s="24"/>
      <c r="X204" s="24"/>
      <c r="Y204" s="24"/>
      <c r="Z204" s="24"/>
      <c r="AA204" s="24"/>
      <c r="AB204" s="24"/>
      <c r="AC204" s="24"/>
      <c r="AD204" s="24"/>
    </row>
    <row r="205" spans="1:30" ht="13.2">
      <c r="A205" s="55"/>
      <c r="B205" s="20"/>
      <c r="C205" s="21"/>
      <c r="D205" s="21"/>
      <c r="E205" s="21"/>
      <c r="F205" s="21"/>
      <c r="G205" s="21"/>
      <c r="H205" s="21"/>
      <c r="I205" s="21"/>
      <c r="J205" s="21"/>
      <c r="K205" s="21"/>
      <c r="L205" s="21"/>
      <c r="M205" s="21"/>
      <c r="N205" s="21"/>
      <c r="O205" s="21"/>
      <c r="P205" s="21"/>
      <c r="Q205" s="21"/>
      <c r="R205" s="21"/>
      <c r="S205" s="21"/>
      <c r="T205" s="21"/>
      <c r="U205" s="21"/>
      <c r="V205" s="21"/>
      <c r="W205" s="24"/>
      <c r="X205" s="24"/>
      <c r="Y205" s="24"/>
      <c r="Z205" s="24"/>
      <c r="AA205" s="24"/>
      <c r="AB205" s="24"/>
      <c r="AC205" s="24"/>
      <c r="AD205" s="24"/>
    </row>
    <row r="206" spans="1:30" ht="13.2">
      <c r="A206" s="55"/>
      <c r="B206" s="20"/>
      <c r="C206" s="21"/>
      <c r="D206" s="21"/>
      <c r="E206" s="21"/>
      <c r="F206" s="21"/>
      <c r="G206" s="21"/>
      <c r="H206" s="21"/>
      <c r="I206" s="21"/>
      <c r="J206" s="21"/>
      <c r="K206" s="21"/>
      <c r="L206" s="21"/>
      <c r="M206" s="21"/>
      <c r="N206" s="21"/>
      <c r="O206" s="21"/>
      <c r="P206" s="21"/>
      <c r="Q206" s="21"/>
      <c r="R206" s="21"/>
      <c r="S206" s="21"/>
      <c r="T206" s="21"/>
      <c r="U206" s="21"/>
      <c r="V206" s="21"/>
      <c r="W206" s="24"/>
      <c r="X206" s="24"/>
      <c r="Y206" s="24"/>
      <c r="Z206" s="24"/>
      <c r="AA206" s="24"/>
      <c r="AB206" s="24"/>
      <c r="AC206" s="24"/>
      <c r="AD206" s="24"/>
    </row>
    <row r="207" spans="1:30" ht="13.2">
      <c r="A207" s="55"/>
      <c r="B207" s="20"/>
      <c r="C207" s="21"/>
      <c r="D207" s="21"/>
      <c r="E207" s="21"/>
      <c r="F207" s="21"/>
      <c r="G207" s="21"/>
      <c r="H207" s="21"/>
      <c r="I207" s="21"/>
      <c r="J207" s="21"/>
      <c r="K207" s="21"/>
      <c r="L207" s="21"/>
      <c r="M207" s="21"/>
      <c r="N207" s="21"/>
      <c r="O207" s="21"/>
      <c r="P207" s="21"/>
      <c r="Q207" s="21"/>
      <c r="R207" s="21"/>
      <c r="S207" s="21"/>
      <c r="T207" s="21"/>
      <c r="U207" s="21"/>
      <c r="V207" s="21"/>
      <c r="W207" s="24"/>
      <c r="X207" s="24"/>
      <c r="Y207" s="24"/>
      <c r="Z207" s="24"/>
      <c r="AA207" s="24"/>
      <c r="AB207" s="24"/>
      <c r="AC207" s="24"/>
      <c r="AD207" s="24"/>
    </row>
    <row r="208" spans="1:30" ht="13.2">
      <c r="A208" s="55"/>
      <c r="B208" s="20"/>
      <c r="C208" s="21"/>
      <c r="D208" s="21"/>
      <c r="E208" s="21"/>
      <c r="F208" s="21"/>
      <c r="G208" s="21"/>
      <c r="H208" s="21"/>
      <c r="I208" s="21"/>
      <c r="J208" s="21"/>
      <c r="K208" s="21"/>
      <c r="L208" s="21"/>
      <c r="M208" s="21"/>
      <c r="N208" s="21"/>
      <c r="O208" s="21"/>
      <c r="P208" s="21"/>
      <c r="Q208" s="21"/>
      <c r="R208" s="21"/>
      <c r="S208" s="21"/>
      <c r="T208" s="21"/>
      <c r="U208" s="21"/>
      <c r="V208" s="21"/>
      <c r="W208" s="24"/>
      <c r="X208" s="24"/>
      <c r="Y208" s="24"/>
      <c r="Z208" s="24"/>
      <c r="AA208" s="24"/>
      <c r="AB208" s="24"/>
      <c r="AC208" s="24"/>
      <c r="AD208" s="24"/>
    </row>
    <row r="209" spans="1:30" ht="13.2">
      <c r="A209" s="55"/>
      <c r="B209" s="20"/>
      <c r="C209" s="21"/>
      <c r="D209" s="21"/>
      <c r="E209" s="21"/>
      <c r="F209" s="21"/>
      <c r="G209" s="21"/>
      <c r="H209" s="21"/>
      <c r="I209" s="21"/>
      <c r="J209" s="21"/>
      <c r="K209" s="21"/>
      <c r="L209" s="21"/>
      <c r="M209" s="21"/>
      <c r="N209" s="21"/>
      <c r="O209" s="21"/>
      <c r="P209" s="21"/>
      <c r="Q209" s="21"/>
      <c r="R209" s="21"/>
      <c r="S209" s="21"/>
      <c r="T209" s="21"/>
      <c r="U209" s="21"/>
      <c r="V209" s="21"/>
      <c r="W209" s="24"/>
      <c r="X209" s="24"/>
      <c r="Y209" s="24"/>
      <c r="Z209" s="24"/>
      <c r="AA209" s="24"/>
      <c r="AB209" s="24"/>
      <c r="AC209" s="24"/>
      <c r="AD209" s="24"/>
    </row>
    <row r="210" spans="1:30" ht="13.2">
      <c r="A210" s="55"/>
      <c r="B210" s="20"/>
      <c r="C210" s="21"/>
      <c r="D210" s="21"/>
      <c r="E210" s="21"/>
      <c r="F210" s="21"/>
      <c r="G210" s="21"/>
      <c r="H210" s="21"/>
      <c r="I210" s="21"/>
      <c r="J210" s="21"/>
      <c r="K210" s="21"/>
      <c r="L210" s="21"/>
      <c r="M210" s="21"/>
      <c r="N210" s="21"/>
      <c r="O210" s="21"/>
      <c r="P210" s="21"/>
      <c r="Q210" s="21"/>
      <c r="R210" s="21"/>
      <c r="S210" s="21"/>
      <c r="T210" s="21"/>
      <c r="U210" s="21"/>
      <c r="V210" s="21"/>
      <c r="W210" s="24"/>
      <c r="X210" s="24"/>
      <c r="Y210" s="24"/>
      <c r="Z210" s="24"/>
      <c r="AA210" s="24"/>
      <c r="AB210" s="24"/>
      <c r="AC210" s="24"/>
      <c r="AD210" s="24"/>
    </row>
    <row r="211" spans="1:30" ht="13.2">
      <c r="A211" s="55"/>
      <c r="B211" s="20"/>
      <c r="C211" s="21"/>
      <c r="D211" s="21"/>
      <c r="E211" s="21"/>
      <c r="F211" s="21"/>
      <c r="G211" s="21"/>
      <c r="H211" s="21"/>
      <c r="I211" s="21"/>
      <c r="J211" s="21"/>
      <c r="K211" s="21"/>
      <c r="L211" s="21"/>
      <c r="M211" s="21"/>
      <c r="N211" s="21"/>
      <c r="O211" s="21"/>
      <c r="P211" s="21"/>
      <c r="Q211" s="21"/>
      <c r="R211" s="21"/>
      <c r="S211" s="21"/>
      <c r="T211" s="21"/>
      <c r="U211" s="21"/>
      <c r="V211" s="21"/>
      <c r="W211" s="24"/>
      <c r="X211" s="24"/>
      <c r="Y211" s="24"/>
      <c r="Z211" s="24"/>
      <c r="AA211" s="24"/>
      <c r="AB211" s="24"/>
      <c r="AC211" s="24"/>
      <c r="AD211" s="24"/>
    </row>
    <row r="212" spans="1:30" ht="13.2">
      <c r="A212" s="55"/>
      <c r="B212" s="20"/>
      <c r="C212" s="21"/>
      <c r="D212" s="21"/>
      <c r="E212" s="21"/>
      <c r="F212" s="21"/>
      <c r="G212" s="21"/>
      <c r="H212" s="21"/>
      <c r="I212" s="21"/>
      <c r="J212" s="21"/>
      <c r="K212" s="21"/>
      <c r="L212" s="21"/>
      <c r="M212" s="21"/>
      <c r="N212" s="21"/>
      <c r="O212" s="21"/>
      <c r="P212" s="21"/>
      <c r="Q212" s="21"/>
      <c r="R212" s="21"/>
      <c r="S212" s="21"/>
      <c r="T212" s="21"/>
      <c r="U212" s="21"/>
      <c r="V212" s="21"/>
      <c r="W212" s="24"/>
      <c r="X212" s="24"/>
      <c r="Y212" s="24"/>
      <c r="Z212" s="24"/>
      <c r="AA212" s="24"/>
      <c r="AB212" s="24"/>
      <c r="AC212" s="24"/>
      <c r="AD212" s="24"/>
    </row>
    <row r="213" spans="1:30" ht="13.2">
      <c r="A213" s="55"/>
      <c r="B213" s="20"/>
      <c r="C213" s="21"/>
      <c r="D213" s="21"/>
      <c r="E213" s="21"/>
      <c r="F213" s="21"/>
      <c r="G213" s="21"/>
      <c r="H213" s="21"/>
      <c r="I213" s="21"/>
      <c r="J213" s="21"/>
      <c r="K213" s="21"/>
      <c r="L213" s="21"/>
      <c r="M213" s="21"/>
      <c r="N213" s="21"/>
      <c r="O213" s="21"/>
      <c r="P213" s="21"/>
      <c r="Q213" s="21"/>
      <c r="R213" s="21"/>
      <c r="S213" s="21"/>
      <c r="T213" s="21"/>
      <c r="U213" s="21"/>
      <c r="V213" s="21"/>
      <c r="W213" s="24"/>
      <c r="X213" s="24"/>
      <c r="Y213" s="24"/>
      <c r="Z213" s="24"/>
      <c r="AA213" s="24"/>
      <c r="AB213" s="24"/>
      <c r="AC213" s="24"/>
      <c r="AD213" s="24"/>
    </row>
    <row r="214" spans="1:30" ht="13.2">
      <c r="A214" s="55"/>
      <c r="B214" s="20"/>
      <c r="C214" s="21"/>
      <c r="D214" s="21"/>
      <c r="E214" s="21"/>
      <c r="F214" s="21"/>
      <c r="G214" s="21"/>
      <c r="H214" s="21"/>
      <c r="I214" s="21"/>
      <c r="J214" s="21"/>
      <c r="K214" s="21"/>
      <c r="L214" s="21"/>
      <c r="M214" s="21"/>
      <c r="N214" s="21"/>
      <c r="O214" s="21"/>
      <c r="P214" s="21"/>
      <c r="Q214" s="21"/>
      <c r="R214" s="21"/>
      <c r="S214" s="21"/>
      <c r="T214" s="21"/>
      <c r="U214" s="21"/>
      <c r="V214" s="21"/>
      <c r="W214" s="24"/>
      <c r="X214" s="24"/>
      <c r="Y214" s="24"/>
      <c r="Z214" s="24"/>
      <c r="AA214" s="24"/>
      <c r="AB214" s="24"/>
      <c r="AC214" s="24"/>
      <c r="AD214" s="24"/>
    </row>
    <row r="215" spans="1:30" ht="13.2">
      <c r="A215" s="55"/>
      <c r="B215" s="20"/>
      <c r="C215" s="21"/>
      <c r="D215" s="21"/>
      <c r="E215" s="21"/>
      <c r="F215" s="21"/>
      <c r="G215" s="21"/>
      <c r="H215" s="21"/>
      <c r="I215" s="21"/>
      <c r="J215" s="21"/>
      <c r="K215" s="21"/>
      <c r="L215" s="21"/>
      <c r="M215" s="21"/>
      <c r="N215" s="21"/>
      <c r="O215" s="21"/>
      <c r="P215" s="21"/>
      <c r="Q215" s="21"/>
      <c r="R215" s="21"/>
      <c r="S215" s="21"/>
      <c r="T215" s="21"/>
      <c r="U215" s="21"/>
      <c r="V215" s="21"/>
      <c r="W215" s="24"/>
      <c r="X215" s="24"/>
      <c r="Y215" s="24"/>
      <c r="Z215" s="24"/>
      <c r="AA215" s="24"/>
      <c r="AB215" s="24"/>
      <c r="AC215" s="24"/>
      <c r="AD215" s="24"/>
    </row>
    <row r="216" spans="1:30" ht="13.2">
      <c r="A216" s="55"/>
      <c r="B216" s="20"/>
      <c r="C216" s="21"/>
      <c r="D216" s="21"/>
      <c r="E216" s="21"/>
      <c r="F216" s="21"/>
      <c r="G216" s="21"/>
      <c r="H216" s="21"/>
      <c r="I216" s="21"/>
      <c r="J216" s="21"/>
      <c r="K216" s="21"/>
      <c r="L216" s="21"/>
      <c r="M216" s="21"/>
      <c r="N216" s="21"/>
      <c r="O216" s="21"/>
      <c r="P216" s="21"/>
      <c r="Q216" s="21"/>
      <c r="R216" s="21"/>
      <c r="S216" s="21"/>
      <c r="T216" s="21"/>
      <c r="U216" s="21"/>
      <c r="V216" s="21"/>
      <c r="W216" s="24"/>
      <c r="X216" s="24"/>
      <c r="Y216" s="24"/>
      <c r="Z216" s="24"/>
      <c r="AA216" s="24"/>
      <c r="AB216" s="24"/>
      <c r="AC216" s="24"/>
      <c r="AD216" s="24"/>
    </row>
    <row r="217" spans="1:30" ht="13.2">
      <c r="A217" s="55"/>
      <c r="B217" s="20"/>
      <c r="C217" s="21"/>
      <c r="D217" s="21"/>
      <c r="E217" s="21"/>
      <c r="F217" s="21"/>
      <c r="G217" s="21"/>
      <c r="H217" s="21"/>
      <c r="I217" s="21"/>
      <c r="J217" s="21"/>
      <c r="K217" s="21"/>
      <c r="L217" s="21"/>
      <c r="M217" s="21"/>
      <c r="N217" s="21"/>
      <c r="O217" s="21"/>
      <c r="P217" s="21"/>
      <c r="Q217" s="21"/>
      <c r="R217" s="21"/>
      <c r="S217" s="21"/>
      <c r="T217" s="21"/>
      <c r="U217" s="21"/>
      <c r="V217" s="21"/>
      <c r="W217" s="24"/>
      <c r="X217" s="24"/>
      <c r="Y217" s="24"/>
      <c r="Z217" s="24"/>
      <c r="AA217" s="24"/>
      <c r="AB217" s="24"/>
      <c r="AC217" s="24"/>
      <c r="AD217" s="24"/>
    </row>
    <row r="218" spans="1:30" ht="13.2">
      <c r="A218" s="55"/>
      <c r="B218" s="20"/>
      <c r="C218" s="21"/>
      <c r="D218" s="21"/>
      <c r="E218" s="21"/>
      <c r="F218" s="21"/>
      <c r="G218" s="21"/>
      <c r="H218" s="21"/>
      <c r="I218" s="21"/>
      <c r="J218" s="21"/>
      <c r="K218" s="21"/>
      <c r="L218" s="21"/>
      <c r="M218" s="21"/>
      <c r="N218" s="21"/>
      <c r="O218" s="21"/>
      <c r="P218" s="21"/>
      <c r="Q218" s="21"/>
      <c r="R218" s="21"/>
      <c r="S218" s="21"/>
      <c r="T218" s="21"/>
      <c r="U218" s="21"/>
      <c r="V218" s="21"/>
      <c r="W218" s="24"/>
      <c r="X218" s="24"/>
      <c r="Y218" s="24"/>
      <c r="Z218" s="24"/>
      <c r="AA218" s="24"/>
      <c r="AB218" s="24"/>
      <c r="AC218" s="24"/>
      <c r="AD218" s="24"/>
    </row>
    <row r="219" spans="1:30" ht="13.2">
      <c r="A219" s="55"/>
      <c r="B219" s="20"/>
      <c r="C219" s="21"/>
      <c r="D219" s="21"/>
      <c r="E219" s="21"/>
      <c r="F219" s="21"/>
      <c r="G219" s="21"/>
      <c r="H219" s="21"/>
      <c r="I219" s="21"/>
      <c r="J219" s="21"/>
      <c r="K219" s="21"/>
      <c r="L219" s="21"/>
      <c r="M219" s="21"/>
      <c r="N219" s="21"/>
      <c r="O219" s="21"/>
      <c r="P219" s="21"/>
      <c r="Q219" s="21"/>
      <c r="R219" s="21"/>
      <c r="S219" s="21"/>
      <c r="T219" s="21"/>
      <c r="U219" s="21"/>
      <c r="V219" s="21"/>
      <c r="W219" s="24"/>
      <c r="X219" s="24"/>
      <c r="Y219" s="24"/>
      <c r="Z219" s="24"/>
      <c r="AA219" s="24"/>
      <c r="AB219" s="24"/>
      <c r="AC219" s="24"/>
      <c r="AD219" s="24"/>
    </row>
    <row r="220" spans="1:30" ht="13.2">
      <c r="A220" s="55"/>
      <c r="B220" s="20"/>
      <c r="C220" s="21"/>
      <c r="D220" s="21"/>
      <c r="E220" s="21"/>
      <c r="F220" s="21"/>
      <c r="G220" s="21"/>
      <c r="H220" s="21"/>
      <c r="I220" s="21"/>
      <c r="J220" s="21"/>
      <c r="K220" s="21"/>
      <c r="L220" s="21"/>
      <c r="M220" s="21"/>
      <c r="N220" s="21"/>
      <c r="O220" s="21"/>
      <c r="P220" s="21"/>
      <c r="Q220" s="21"/>
      <c r="R220" s="21"/>
      <c r="S220" s="21"/>
      <c r="T220" s="21"/>
      <c r="U220" s="21"/>
      <c r="V220" s="21"/>
      <c r="W220" s="24"/>
      <c r="X220" s="24"/>
      <c r="Y220" s="24"/>
      <c r="Z220" s="24"/>
      <c r="AA220" s="24"/>
      <c r="AB220" s="24"/>
      <c r="AC220" s="24"/>
      <c r="AD220" s="24"/>
    </row>
    <row r="221" spans="1:30" ht="13.2">
      <c r="A221" s="55"/>
      <c r="B221" s="20"/>
      <c r="C221" s="21"/>
      <c r="D221" s="21"/>
      <c r="E221" s="21"/>
      <c r="F221" s="21"/>
      <c r="G221" s="21"/>
      <c r="H221" s="21"/>
      <c r="I221" s="21"/>
      <c r="J221" s="21"/>
      <c r="K221" s="21"/>
      <c r="L221" s="21"/>
      <c r="M221" s="21"/>
      <c r="N221" s="21"/>
      <c r="O221" s="21"/>
      <c r="P221" s="21"/>
      <c r="Q221" s="21"/>
      <c r="R221" s="21"/>
      <c r="S221" s="21"/>
      <c r="T221" s="21"/>
      <c r="U221" s="21"/>
      <c r="V221" s="21"/>
      <c r="W221" s="24"/>
      <c r="X221" s="24"/>
      <c r="Y221" s="24"/>
      <c r="Z221" s="24"/>
      <c r="AA221" s="24"/>
      <c r="AB221" s="24"/>
      <c r="AC221" s="24"/>
      <c r="AD221" s="24"/>
    </row>
    <row r="222" spans="1:30" ht="13.2">
      <c r="A222" s="55"/>
      <c r="B222" s="20"/>
      <c r="C222" s="21"/>
      <c r="D222" s="21"/>
      <c r="E222" s="21"/>
      <c r="F222" s="21"/>
      <c r="G222" s="21"/>
      <c r="H222" s="21"/>
      <c r="I222" s="21"/>
      <c r="J222" s="21"/>
      <c r="K222" s="21"/>
      <c r="L222" s="21"/>
      <c r="M222" s="21"/>
      <c r="N222" s="21"/>
      <c r="O222" s="21"/>
      <c r="P222" s="21"/>
      <c r="Q222" s="21"/>
      <c r="R222" s="21"/>
      <c r="S222" s="21"/>
      <c r="T222" s="21"/>
      <c r="U222" s="21"/>
      <c r="V222" s="21"/>
      <c r="W222" s="24"/>
      <c r="X222" s="24"/>
      <c r="Y222" s="24"/>
      <c r="Z222" s="24"/>
      <c r="AA222" s="24"/>
      <c r="AB222" s="24"/>
      <c r="AC222" s="24"/>
      <c r="AD222" s="24"/>
    </row>
    <row r="223" spans="1:30" ht="13.2">
      <c r="A223" s="55"/>
      <c r="B223" s="20"/>
      <c r="C223" s="21"/>
      <c r="D223" s="21"/>
      <c r="E223" s="21"/>
      <c r="F223" s="21"/>
      <c r="G223" s="21"/>
      <c r="H223" s="21"/>
      <c r="I223" s="21"/>
      <c r="J223" s="21"/>
      <c r="K223" s="21"/>
      <c r="L223" s="21"/>
      <c r="M223" s="21"/>
      <c r="N223" s="21"/>
      <c r="O223" s="21"/>
      <c r="P223" s="21"/>
      <c r="Q223" s="21"/>
      <c r="R223" s="21"/>
      <c r="S223" s="21"/>
      <c r="T223" s="21"/>
      <c r="U223" s="21"/>
      <c r="V223" s="21"/>
      <c r="W223" s="24"/>
      <c r="X223" s="24"/>
      <c r="Y223" s="24"/>
      <c r="Z223" s="24"/>
      <c r="AA223" s="24"/>
      <c r="AB223" s="24"/>
      <c r="AC223" s="24"/>
      <c r="AD223" s="24"/>
    </row>
    <row r="224" spans="1:30" ht="13.2">
      <c r="A224" s="55"/>
      <c r="B224" s="20"/>
      <c r="C224" s="21"/>
      <c r="D224" s="21"/>
      <c r="E224" s="21"/>
      <c r="F224" s="21"/>
      <c r="G224" s="21"/>
      <c r="H224" s="21"/>
      <c r="I224" s="21"/>
      <c r="J224" s="21"/>
      <c r="K224" s="21"/>
      <c r="L224" s="21"/>
      <c r="M224" s="21"/>
      <c r="N224" s="21"/>
      <c r="O224" s="21"/>
      <c r="P224" s="21"/>
      <c r="Q224" s="21"/>
      <c r="R224" s="21"/>
      <c r="S224" s="21"/>
      <c r="T224" s="21"/>
      <c r="U224" s="21"/>
      <c r="V224" s="21"/>
      <c r="W224" s="24"/>
      <c r="X224" s="24"/>
      <c r="Y224" s="24"/>
      <c r="Z224" s="24"/>
      <c r="AA224" s="24"/>
      <c r="AB224" s="24"/>
      <c r="AC224" s="24"/>
      <c r="AD224" s="24"/>
    </row>
    <row r="225" spans="1:30" ht="13.2">
      <c r="A225" s="55"/>
      <c r="B225" s="20"/>
      <c r="C225" s="21"/>
      <c r="D225" s="21"/>
      <c r="E225" s="21"/>
      <c r="F225" s="21"/>
      <c r="G225" s="21"/>
      <c r="H225" s="21"/>
      <c r="I225" s="21"/>
      <c r="J225" s="21"/>
      <c r="K225" s="21"/>
      <c r="L225" s="21"/>
      <c r="M225" s="21"/>
      <c r="N225" s="21"/>
      <c r="O225" s="21"/>
      <c r="P225" s="21"/>
      <c r="Q225" s="21"/>
      <c r="R225" s="21"/>
      <c r="S225" s="21"/>
      <c r="T225" s="21"/>
      <c r="U225" s="21"/>
      <c r="V225" s="21"/>
      <c r="W225" s="24"/>
      <c r="X225" s="24"/>
      <c r="Y225" s="24"/>
      <c r="Z225" s="24"/>
      <c r="AA225" s="24"/>
      <c r="AB225" s="24"/>
      <c r="AC225" s="24"/>
      <c r="AD225" s="24"/>
    </row>
    <row r="226" spans="1:30" ht="13.2">
      <c r="A226" s="55"/>
      <c r="B226" s="20"/>
      <c r="C226" s="21"/>
      <c r="D226" s="21"/>
      <c r="E226" s="21"/>
      <c r="F226" s="21"/>
      <c r="G226" s="21"/>
      <c r="H226" s="21"/>
      <c r="I226" s="21"/>
      <c r="J226" s="21"/>
      <c r="K226" s="21"/>
      <c r="L226" s="21"/>
      <c r="M226" s="21"/>
      <c r="N226" s="21"/>
      <c r="O226" s="21"/>
      <c r="P226" s="21"/>
      <c r="Q226" s="21"/>
      <c r="R226" s="21"/>
      <c r="S226" s="21"/>
      <c r="T226" s="21"/>
      <c r="U226" s="21"/>
      <c r="V226" s="21"/>
      <c r="W226" s="24"/>
      <c r="X226" s="24"/>
      <c r="Y226" s="24"/>
      <c r="Z226" s="24"/>
      <c r="AA226" s="24"/>
      <c r="AB226" s="24"/>
      <c r="AC226" s="24"/>
      <c r="AD226" s="24"/>
    </row>
    <row r="227" spans="1:30" ht="13.2">
      <c r="A227" s="55"/>
      <c r="B227" s="20"/>
      <c r="C227" s="21"/>
      <c r="D227" s="21"/>
      <c r="E227" s="21"/>
      <c r="F227" s="21"/>
      <c r="G227" s="21"/>
      <c r="H227" s="21"/>
      <c r="I227" s="21"/>
      <c r="J227" s="21"/>
      <c r="K227" s="21"/>
      <c r="L227" s="21"/>
      <c r="M227" s="21"/>
      <c r="N227" s="21"/>
      <c r="O227" s="21"/>
      <c r="P227" s="21"/>
      <c r="Q227" s="21"/>
      <c r="R227" s="21"/>
      <c r="S227" s="21"/>
      <c r="T227" s="21"/>
      <c r="U227" s="21"/>
      <c r="V227" s="21"/>
      <c r="W227" s="24"/>
      <c r="X227" s="24"/>
      <c r="Y227" s="24"/>
      <c r="Z227" s="24"/>
      <c r="AA227" s="24"/>
      <c r="AB227" s="24"/>
      <c r="AC227" s="24"/>
      <c r="AD227" s="24"/>
    </row>
    <row r="228" spans="1:30" ht="13.2">
      <c r="A228" s="55"/>
      <c r="B228" s="20"/>
      <c r="C228" s="21"/>
      <c r="D228" s="21"/>
      <c r="E228" s="21"/>
      <c r="F228" s="21"/>
      <c r="G228" s="21"/>
      <c r="H228" s="21"/>
      <c r="I228" s="21"/>
      <c r="J228" s="21"/>
      <c r="K228" s="21"/>
      <c r="L228" s="21"/>
      <c r="M228" s="21"/>
      <c r="N228" s="21"/>
      <c r="O228" s="21"/>
      <c r="P228" s="21"/>
      <c r="Q228" s="21"/>
      <c r="R228" s="21"/>
      <c r="S228" s="21"/>
      <c r="T228" s="21"/>
      <c r="U228" s="21"/>
      <c r="V228" s="21"/>
      <c r="W228" s="24"/>
      <c r="X228" s="24"/>
      <c r="Y228" s="24"/>
      <c r="Z228" s="24"/>
      <c r="AA228" s="24"/>
      <c r="AB228" s="24"/>
      <c r="AC228" s="24"/>
      <c r="AD228" s="24"/>
    </row>
    <row r="229" spans="1:30" ht="13.2">
      <c r="A229" s="55"/>
      <c r="B229" s="20"/>
      <c r="C229" s="21"/>
      <c r="D229" s="21"/>
      <c r="E229" s="21"/>
      <c r="F229" s="21"/>
      <c r="G229" s="21"/>
      <c r="H229" s="21"/>
      <c r="I229" s="21"/>
      <c r="J229" s="21"/>
      <c r="K229" s="21"/>
      <c r="L229" s="21"/>
      <c r="M229" s="21"/>
      <c r="N229" s="21"/>
      <c r="O229" s="21"/>
      <c r="P229" s="21"/>
      <c r="Q229" s="21"/>
      <c r="R229" s="21"/>
      <c r="S229" s="21"/>
      <c r="T229" s="21"/>
      <c r="U229" s="21"/>
      <c r="V229" s="21"/>
      <c r="W229" s="24"/>
      <c r="X229" s="24"/>
      <c r="Y229" s="24"/>
      <c r="Z229" s="24"/>
      <c r="AA229" s="24"/>
      <c r="AB229" s="24"/>
      <c r="AC229" s="24"/>
      <c r="AD229" s="24"/>
    </row>
    <row r="230" spans="1:30" ht="13.2">
      <c r="A230" s="55"/>
      <c r="B230" s="20"/>
      <c r="C230" s="21"/>
      <c r="D230" s="21"/>
      <c r="E230" s="21"/>
      <c r="F230" s="21"/>
      <c r="G230" s="21"/>
      <c r="H230" s="21"/>
      <c r="I230" s="21"/>
      <c r="J230" s="21"/>
      <c r="K230" s="21"/>
      <c r="L230" s="21"/>
      <c r="M230" s="21"/>
      <c r="N230" s="21"/>
      <c r="O230" s="21"/>
      <c r="P230" s="21"/>
      <c r="Q230" s="21"/>
      <c r="R230" s="21"/>
      <c r="S230" s="21"/>
      <c r="T230" s="21"/>
      <c r="U230" s="21"/>
      <c r="V230" s="21"/>
      <c r="W230" s="24"/>
      <c r="X230" s="24"/>
      <c r="Y230" s="24"/>
      <c r="Z230" s="24"/>
      <c r="AA230" s="24"/>
      <c r="AB230" s="24"/>
      <c r="AC230" s="24"/>
      <c r="AD230" s="24"/>
    </row>
    <row r="231" spans="1:30" ht="13.2">
      <c r="A231" s="55"/>
      <c r="B231" s="20"/>
      <c r="C231" s="21"/>
      <c r="D231" s="21"/>
      <c r="E231" s="21"/>
      <c r="F231" s="21"/>
      <c r="G231" s="21"/>
      <c r="H231" s="21"/>
      <c r="I231" s="21"/>
      <c r="J231" s="21"/>
      <c r="K231" s="21"/>
      <c r="L231" s="21"/>
      <c r="M231" s="21"/>
      <c r="N231" s="21"/>
      <c r="O231" s="21"/>
      <c r="P231" s="21"/>
      <c r="Q231" s="21"/>
      <c r="R231" s="21"/>
      <c r="S231" s="21"/>
      <c r="T231" s="21"/>
      <c r="U231" s="21"/>
      <c r="V231" s="21"/>
      <c r="W231" s="24"/>
      <c r="X231" s="24"/>
      <c r="Y231" s="24"/>
      <c r="Z231" s="24"/>
      <c r="AA231" s="24"/>
      <c r="AB231" s="24"/>
      <c r="AC231" s="24"/>
      <c r="AD231" s="24"/>
    </row>
    <row r="232" spans="1:30" ht="13.2">
      <c r="A232" s="55"/>
      <c r="B232" s="20"/>
      <c r="C232" s="21"/>
      <c r="D232" s="21"/>
      <c r="E232" s="21"/>
      <c r="F232" s="21"/>
      <c r="G232" s="21"/>
      <c r="H232" s="21"/>
      <c r="I232" s="21"/>
      <c r="J232" s="21"/>
      <c r="K232" s="21"/>
      <c r="L232" s="21"/>
      <c r="M232" s="21"/>
      <c r="N232" s="21"/>
      <c r="O232" s="21"/>
      <c r="P232" s="21"/>
      <c r="Q232" s="21"/>
      <c r="R232" s="21"/>
      <c r="S232" s="21"/>
      <c r="T232" s="21"/>
      <c r="U232" s="21"/>
      <c r="V232" s="21"/>
      <c r="W232" s="24"/>
      <c r="X232" s="24"/>
      <c r="Y232" s="24"/>
      <c r="Z232" s="24"/>
      <c r="AA232" s="24"/>
      <c r="AB232" s="24"/>
      <c r="AC232" s="24"/>
      <c r="AD232" s="24"/>
    </row>
    <row r="233" spans="1:30" ht="13.2">
      <c r="A233" s="55"/>
      <c r="B233" s="20"/>
      <c r="C233" s="21"/>
      <c r="D233" s="21"/>
      <c r="E233" s="21"/>
      <c r="F233" s="21"/>
      <c r="G233" s="21"/>
      <c r="H233" s="21"/>
      <c r="I233" s="21"/>
      <c r="J233" s="21"/>
      <c r="K233" s="21"/>
      <c r="L233" s="21"/>
      <c r="M233" s="21"/>
      <c r="N233" s="21"/>
      <c r="O233" s="21"/>
      <c r="P233" s="21"/>
      <c r="Q233" s="21"/>
      <c r="R233" s="21"/>
      <c r="S233" s="21"/>
      <c r="T233" s="21"/>
      <c r="U233" s="21"/>
      <c r="V233" s="21"/>
      <c r="W233" s="24"/>
      <c r="X233" s="24"/>
      <c r="Y233" s="24"/>
      <c r="Z233" s="24"/>
      <c r="AA233" s="24"/>
      <c r="AB233" s="24"/>
      <c r="AC233" s="24"/>
      <c r="AD233" s="24"/>
    </row>
    <row r="234" spans="1:30" ht="13.2">
      <c r="A234" s="55"/>
      <c r="B234" s="20"/>
      <c r="C234" s="21"/>
      <c r="D234" s="21"/>
      <c r="E234" s="21"/>
      <c r="F234" s="21"/>
      <c r="G234" s="21"/>
      <c r="H234" s="21"/>
      <c r="I234" s="21"/>
      <c r="J234" s="21"/>
      <c r="K234" s="21"/>
      <c r="L234" s="21"/>
      <c r="M234" s="21"/>
      <c r="N234" s="21"/>
      <c r="O234" s="21"/>
      <c r="P234" s="21"/>
      <c r="Q234" s="21"/>
      <c r="R234" s="21"/>
      <c r="S234" s="21"/>
      <c r="T234" s="21"/>
      <c r="U234" s="21"/>
      <c r="V234" s="21"/>
      <c r="W234" s="24"/>
      <c r="X234" s="24"/>
      <c r="Y234" s="24"/>
      <c r="Z234" s="24"/>
      <c r="AA234" s="24"/>
      <c r="AB234" s="24"/>
      <c r="AC234" s="24"/>
      <c r="AD234" s="24"/>
    </row>
    <row r="235" spans="1:30" ht="13.2">
      <c r="A235" s="55"/>
      <c r="B235" s="20"/>
      <c r="C235" s="21"/>
      <c r="D235" s="21"/>
      <c r="E235" s="21"/>
      <c r="F235" s="21"/>
      <c r="G235" s="21"/>
      <c r="H235" s="21"/>
      <c r="I235" s="21"/>
      <c r="J235" s="21"/>
      <c r="K235" s="21"/>
      <c r="L235" s="21"/>
      <c r="M235" s="21"/>
      <c r="N235" s="21"/>
      <c r="O235" s="21"/>
      <c r="P235" s="21"/>
      <c r="Q235" s="21"/>
      <c r="R235" s="21"/>
      <c r="S235" s="21"/>
      <c r="T235" s="21"/>
      <c r="U235" s="21"/>
      <c r="V235" s="21"/>
      <c r="W235" s="24"/>
      <c r="X235" s="24"/>
      <c r="Y235" s="24"/>
      <c r="Z235" s="24"/>
      <c r="AA235" s="24"/>
      <c r="AB235" s="24"/>
      <c r="AC235" s="24"/>
      <c r="AD235" s="24"/>
    </row>
    <row r="236" spans="1:30" ht="13.2">
      <c r="A236" s="55"/>
      <c r="B236" s="20"/>
      <c r="C236" s="21"/>
      <c r="D236" s="21"/>
      <c r="E236" s="21"/>
      <c r="F236" s="21"/>
      <c r="G236" s="21"/>
      <c r="H236" s="21"/>
      <c r="I236" s="21"/>
      <c r="J236" s="21"/>
      <c r="K236" s="21"/>
      <c r="L236" s="21"/>
      <c r="M236" s="21"/>
      <c r="N236" s="21"/>
      <c r="O236" s="21"/>
      <c r="P236" s="21"/>
      <c r="Q236" s="21"/>
      <c r="R236" s="21"/>
      <c r="S236" s="21"/>
      <c r="T236" s="21"/>
      <c r="U236" s="21"/>
      <c r="V236" s="21"/>
      <c r="W236" s="24"/>
      <c r="X236" s="24"/>
      <c r="Y236" s="24"/>
      <c r="Z236" s="24"/>
      <c r="AA236" s="24"/>
      <c r="AB236" s="24"/>
      <c r="AC236" s="24"/>
      <c r="AD236" s="24"/>
    </row>
    <row r="237" spans="1:30" ht="13.2">
      <c r="A237" s="55"/>
      <c r="B237" s="20"/>
      <c r="C237" s="21"/>
      <c r="D237" s="21"/>
      <c r="E237" s="21"/>
      <c r="F237" s="21"/>
      <c r="G237" s="21"/>
      <c r="H237" s="21"/>
      <c r="I237" s="21"/>
      <c r="J237" s="21"/>
      <c r="K237" s="21"/>
      <c r="L237" s="21"/>
      <c r="M237" s="21"/>
      <c r="N237" s="21"/>
      <c r="O237" s="21"/>
      <c r="P237" s="21"/>
      <c r="Q237" s="21"/>
      <c r="R237" s="21"/>
      <c r="S237" s="21"/>
      <c r="T237" s="21"/>
      <c r="U237" s="21"/>
      <c r="V237" s="21"/>
      <c r="W237" s="24"/>
      <c r="X237" s="24"/>
      <c r="Y237" s="24"/>
      <c r="Z237" s="24"/>
      <c r="AA237" s="24"/>
      <c r="AB237" s="24"/>
      <c r="AC237" s="24"/>
      <c r="AD237" s="24"/>
    </row>
    <row r="238" spans="1:30" ht="13.2">
      <c r="A238" s="55"/>
      <c r="B238" s="20"/>
      <c r="C238" s="21"/>
      <c r="D238" s="21"/>
      <c r="E238" s="21"/>
      <c r="F238" s="21"/>
      <c r="G238" s="21"/>
      <c r="H238" s="21"/>
      <c r="I238" s="21"/>
      <c r="J238" s="21"/>
      <c r="K238" s="21"/>
      <c r="L238" s="21"/>
      <c r="M238" s="21"/>
      <c r="N238" s="21"/>
      <c r="O238" s="21"/>
      <c r="P238" s="21"/>
      <c r="Q238" s="21"/>
      <c r="R238" s="21"/>
      <c r="S238" s="21"/>
      <c r="T238" s="21"/>
      <c r="U238" s="21"/>
      <c r="V238" s="21"/>
      <c r="W238" s="24"/>
      <c r="X238" s="24"/>
      <c r="Y238" s="24"/>
      <c r="Z238" s="24"/>
      <c r="AA238" s="24"/>
      <c r="AB238" s="24"/>
      <c r="AC238" s="24"/>
      <c r="AD238" s="24"/>
    </row>
    <row r="239" spans="1:30" ht="13.2">
      <c r="A239" s="55"/>
      <c r="B239" s="20"/>
      <c r="C239" s="21"/>
      <c r="D239" s="21"/>
      <c r="E239" s="21"/>
      <c r="F239" s="21"/>
      <c r="G239" s="21"/>
      <c r="H239" s="21"/>
      <c r="I239" s="21"/>
      <c r="J239" s="21"/>
      <c r="K239" s="21"/>
      <c r="L239" s="21"/>
      <c r="M239" s="21"/>
      <c r="N239" s="21"/>
      <c r="O239" s="21"/>
      <c r="P239" s="21"/>
      <c r="Q239" s="21"/>
      <c r="R239" s="21"/>
      <c r="S239" s="21"/>
      <c r="T239" s="21"/>
      <c r="U239" s="21"/>
      <c r="V239" s="21"/>
      <c r="W239" s="24"/>
      <c r="X239" s="24"/>
      <c r="Y239" s="24"/>
      <c r="Z239" s="24"/>
      <c r="AA239" s="24"/>
      <c r="AB239" s="24"/>
      <c r="AC239" s="24"/>
      <c r="AD239" s="24"/>
    </row>
    <row r="240" spans="1:30" ht="13.2">
      <c r="A240" s="55"/>
      <c r="B240" s="20"/>
      <c r="C240" s="21"/>
      <c r="D240" s="21"/>
      <c r="E240" s="21"/>
      <c r="F240" s="21"/>
      <c r="G240" s="21"/>
      <c r="H240" s="21"/>
      <c r="I240" s="21"/>
      <c r="J240" s="21"/>
      <c r="K240" s="21"/>
      <c r="L240" s="21"/>
      <c r="M240" s="21"/>
      <c r="N240" s="21"/>
      <c r="O240" s="21"/>
      <c r="P240" s="21"/>
      <c r="Q240" s="21"/>
      <c r="R240" s="21"/>
      <c r="S240" s="21"/>
      <c r="T240" s="21"/>
      <c r="U240" s="21"/>
      <c r="V240" s="21"/>
      <c r="W240" s="24"/>
      <c r="X240" s="24"/>
      <c r="Y240" s="24"/>
      <c r="Z240" s="24"/>
      <c r="AA240" s="24"/>
      <c r="AB240" s="24"/>
      <c r="AC240" s="24"/>
      <c r="AD240" s="24"/>
    </row>
    <row r="241" spans="1:30" ht="13.2">
      <c r="A241" s="55"/>
      <c r="B241" s="20"/>
      <c r="C241" s="21"/>
      <c r="D241" s="21"/>
      <c r="E241" s="21"/>
      <c r="F241" s="21"/>
      <c r="G241" s="21"/>
      <c r="H241" s="21"/>
      <c r="I241" s="21"/>
      <c r="J241" s="21"/>
      <c r="K241" s="21"/>
      <c r="L241" s="21"/>
      <c r="M241" s="21"/>
      <c r="N241" s="21"/>
      <c r="O241" s="21"/>
      <c r="P241" s="21"/>
      <c r="Q241" s="21"/>
      <c r="R241" s="21"/>
      <c r="S241" s="21"/>
      <c r="T241" s="21"/>
      <c r="U241" s="21"/>
      <c r="V241" s="21"/>
      <c r="W241" s="24"/>
      <c r="X241" s="24"/>
      <c r="Y241" s="24"/>
      <c r="Z241" s="24"/>
      <c r="AA241" s="24"/>
      <c r="AB241" s="24"/>
      <c r="AC241" s="24"/>
      <c r="AD241" s="24"/>
    </row>
    <row r="242" spans="1:30" ht="13.2">
      <c r="A242" s="55"/>
      <c r="B242" s="20"/>
      <c r="C242" s="21"/>
      <c r="D242" s="21"/>
      <c r="E242" s="21"/>
      <c r="F242" s="21"/>
      <c r="G242" s="21"/>
      <c r="H242" s="21"/>
      <c r="I242" s="21"/>
      <c r="J242" s="21"/>
      <c r="K242" s="21"/>
      <c r="L242" s="21"/>
      <c r="M242" s="21"/>
      <c r="N242" s="21"/>
      <c r="O242" s="21"/>
      <c r="P242" s="21"/>
      <c r="Q242" s="21"/>
      <c r="R242" s="21"/>
      <c r="S242" s="21"/>
      <c r="T242" s="21"/>
      <c r="U242" s="21"/>
      <c r="V242" s="21"/>
      <c r="W242" s="24"/>
      <c r="X242" s="24"/>
      <c r="Y242" s="24"/>
      <c r="Z242" s="24"/>
      <c r="AA242" s="24"/>
      <c r="AB242" s="24"/>
      <c r="AC242" s="24"/>
      <c r="AD242" s="24"/>
    </row>
    <row r="243" spans="1:30" ht="13.2">
      <c r="A243" s="55"/>
      <c r="B243" s="20"/>
      <c r="C243" s="21"/>
      <c r="D243" s="21"/>
      <c r="E243" s="21"/>
      <c r="F243" s="21"/>
      <c r="G243" s="21"/>
      <c r="H243" s="21"/>
      <c r="I243" s="21"/>
      <c r="J243" s="21"/>
      <c r="K243" s="21"/>
      <c r="L243" s="21"/>
      <c r="M243" s="21"/>
      <c r="N243" s="21"/>
      <c r="O243" s="21"/>
      <c r="P243" s="21"/>
      <c r="Q243" s="21"/>
      <c r="R243" s="21"/>
      <c r="S243" s="21"/>
      <c r="T243" s="21"/>
      <c r="U243" s="21"/>
      <c r="V243" s="21"/>
      <c r="W243" s="24"/>
      <c r="X243" s="24"/>
      <c r="Y243" s="24"/>
      <c r="Z243" s="24"/>
      <c r="AA243" s="24"/>
      <c r="AB243" s="24"/>
      <c r="AC243" s="24"/>
      <c r="AD243" s="24"/>
    </row>
    <row r="244" spans="1:30" ht="13.2">
      <c r="A244" s="55"/>
      <c r="B244" s="20"/>
      <c r="C244" s="21"/>
      <c r="D244" s="21"/>
      <c r="E244" s="21"/>
      <c r="F244" s="21"/>
      <c r="G244" s="21"/>
      <c r="H244" s="21"/>
      <c r="I244" s="21"/>
      <c r="J244" s="21"/>
      <c r="K244" s="21"/>
      <c r="L244" s="21"/>
      <c r="M244" s="21"/>
      <c r="N244" s="21"/>
      <c r="O244" s="21"/>
      <c r="P244" s="21"/>
      <c r="Q244" s="21"/>
      <c r="R244" s="21"/>
      <c r="S244" s="21"/>
      <c r="T244" s="21"/>
      <c r="U244" s="21"/>
      <c r="V244" s="21"/>
      <c r="W244" s="24"/>
      <c r="X244" s="24"/>
      <c r="Y244" s="24"/>
      <c r="Z244" s="24"/>
      <c r="AA244" s="24"/>
      <c r="AB244" s="24"/>
      <c r="AC244" s="24"/>
      <c r="AD244" s="24"/>
    </row>
    <row r="245" spans="1:30" ht="13.2">
      <c r="A245" s="55"/>
      <c r="B245" s="20"/>
      <c r="C245" s="21"/>
      <c r="D245" s="21"/>
      <c r="E245" s="21"/>
      <c r="F245" s="21"/>
      <c r="G245" s="21"/>
      <c r="H245" s="21"/>
      <c r="I245" s="21"/>
      <c r="J245" s="21"/>
      <c r="K245" s="21"/>
      <c r="L245" s="21"/>
      <c r="M245" s="21"/>
      <c r="N245" s="21"/>
      <c r="O245" s="21"/>
      <c r="P245" s="21"/>
      <c r="Q245" s="21"/>
      <c r="R245" s="21"/>
      <c r="S245" s="21"/>
      <c r="T245" s="21"/>
      <c r="U245" s="21"/>
      <c r="V245" s="21"/>
      <c r="W245" s="24"/>
      <c r="X245" s="24"/>
      <c r="Y245" s="24"/>
      <c r="Z245" s="24"/>
      <c r="AA245" s="24"/>
      <c r="AB245" s="24"/>
      <c r="AC245" s="24"/>
      <c r="AD245" s="24"/>
    </row>
    <row r="246" spans="1:30" ht="13.2">
      <c r="A246" s="55"/>
      <c r="B246" s="20"/>
      <c r="C246" s="21"/>
      <c r="D246" s="21"/>
      <c r="E246" s="21"/>
      <c r="F246" s="21"/>
      <c r="G246" s="21"/>
      <c r="H246" s="21"/>
      <c r="I246" s="21"/>
      <c r="J246" s="21"/>
      <c r="K246" s="21"/>
      <c r="L246" s="21"/>
      <c r="M246" s="21"/>
      <c r="N246" s="21"/>
      <c r="O246" s="21"/>
      <c r="P246" s="21"/>
      <c r="Q246" s="21"/>
      <c r="R246" s="21"/>
      <c r="S246" s="21"/>
      <c r="T246" s="21"/>
      <c r="U246" s="21"/>
      <c r="V246" s="21"/>
      <c r="W246" s="24"/>
      <c r="X246" s="24"/>
      <c r="Y246" s="24"/>
      <c r="Z246" s="24"/>
      <c r="AA246" s="24"/>
      <c r="AB246" s="24"/>
      <c r="AC246" s="24"/>
      <c r="AD246" s="24"/>
    </row>
    <row r="247" spans="1:30" ht="13.2">
      <c r="A247" s="55"/>
      <c r="B247" s="20"/>
      <c r="C247" s="21"/>
      <c r="D247" s="21"/>
      <c r="E247" s="21"/>
      <c r="F247" s="21"/>
      <c r="G247" s="21"/>
      <c r="H247" s="21"/>
      <c r="I247" s="21"/>
      <c r="J247" s="21"/>
      <c r="K247" s="21"/>
      <c r="L247" s="21"/>
      <c r="M247" s="21"/>
      <c r="N247" s="21"/>
      <c r="O247" s="21"/>
      <c r="P247" s="21"/>
      <c r="Q247" s="21"/>
      <c r="R247" s="21"/>
      <c r="S247" s="21"/>
      <c r="T247" s="21"/>
      <c r="U247" s="21"/>
      <c r="V247" s="21"/>
      <c r="W247" s="24"/>
      <c r="X247" s="24"/>
      <c r="Y247" s="24"/>
      <c r="Z247" s="24"/>
      <c r="AA247" s="24"/>
      <c r="AB247" s="24"/>
      <c r="AC247" s="24"/>
      <c r="AD247" s="24"/>
    </row>
    <row r="248" spans="1:30" ht="13.2">
      <c r="A248" s="55"/>
      <c r="B248" s="20"/>
      <c r="C248" s="21"/>
      <c r="D248" s="21"/>
      <c r="E248" s="21"/>
      <c r="F248" s="21"/>
      <c r="G248" s="21"/>
      <c r="H248" s="21"/>
      <c r="I248" s="21"/>
      <c r="J248" s="21"/>
      <c r="K248" s="21"/>
      <c r="L248" s="21"/>
      <c r="M248" s="21"/>
      <c r="N248" s="21"/>
      <c r="O248" s="21"/>
      <c r="P248" s="21"/>
      <c r="Q248" s="21"/>
      <c r="R248" s="21"/>
      <c r="S248" s="21"/>
      <c r="T248" s="21"/>
      <c r="U248" s="21"/>
      <c r="V248" s="21"/>
      <c r="W248" s="24"/>
      <c r="X248" s="24"/>
      <c r="Y248" s="24"/>
      <c r="Z248" s="24"/>
      <c r="AA248" s="24"/>
      <c r="AB248" s="24"/>
      <c r="AC248" s="24"/>
      <c r="AD248" s="24"/>
    </row>
    <row r="249" spans="1:30" ht="13.2">
      <c r="A249" s="55"/>
      <c r="B249" s="20"/>
      <c r="C249" s="21"/>
      <c r="D249" s="21"/>
      <c r="E249" s="21"/>
      <c r="F249" s="21"/>
      <c r="G249" s="21"/>
      <c r="H249" s="21"/>
      <c r="I249" s="21"/>
      <c r="J249" s="21"/>
      <c r="K249" s="21"/>
      <c r="L249" s="21"/>
      <c r="M249" s="21"/>
      <c r="N249" s="21"/>
      <c r="O249" s="21"/>
      <c r="P249" s="21"/>
      <c r="Q249" s="21"/>
      <c r="R249" s="21"/>
      <c r="S249" s="21"/>
      <c r="T249" s="21"/>
      <c r="U249" s="21"/>
      <c r="V249" s="21"/>
      <c r="W249" s="24"/>
      <c r="X249" s="24"/>
      <c r="Y249" s="24"/>
      <c r="Z249" s="24"/>
      <c r="AA249" s="24"/>
      <c r="AB249" s="24"/>
      <c r="AC249" s="24"/>
      <c r="AD249" s="24"/>
    </row>
    <row r="250" spans="1:30" ht="13.2">
      <c r="A250" s="55"/>
      <c r="B250" s="20"/>
      <c r="C250" s="21"/>
      <c r="D250" s="21"/>
      <c r="E250" s="21"/>
      <c r="F250" s="21"/>
      <c r="G250" s="21"/>
      <c r="H250" s="21"/>
      <c r="I250" s="21"/>
      <c r="J250" s="21"/>
      <c r="K250" s="21"/>
      <c r="L250" s="21"/>
      <c r="M250" s="21"/>
      <c r="N250" s="21"/>
      <c r="O250" s="21"/>
      <c r="P250" s="21"/>
      <c r="Q250" s="21"/>
      <c r="R250" s="21"/>
      <c r="S250" s="21"/>
      <c r="T250" s="21"/>
      <c r="U250" s="21"/>
      <c r="V250" s="21"/>
      <c r="W250" s="24"/>
      <c r="X250" s="24"/>
      <c r="Y250" s="24"/>
      <c r="Z250" s="24"/>
      <c r="AA250" s="24"/>
      <c r="AB250" s="24"/>
      <c r="AC250" s="24"/>
      <c r="AD250" s="24"/>
    </row>
    <row r="251" spans="1:30" ht="13.2">
      <c r="A251" s="55"/>
      <c r="B251" s="20"/>
      <c r="C251" s="21"/>
      <c r="D251" s="21"/>
      <c r="E251" s="21"/>
      <c r="F251" s="21"/>
      <c r="G251" s="21"/>
      <c r="H251" s="21"/>
      <c r="I251" s="21"/>
      <c r="J251" s="21"/>
      <c r="K251" s="21"/>
      <c r="L251" s="21"/>
      <c r="M251" s="21"/>
      <c r="N251" s="21"/>
      <c r="O251" s="21"/>
      <c r="P251" s="21"/>
      <c r="Q251" s="21"/>
      <c r="R251" s="21"/>
      <c r="S251" s="21"/>
      <c r="T251" s="21"/>
      <c r="U251" s="21"/>
      <c r="V251" s="21"/>
      <c r="W251" s="24"/>
      <c r="X251" s="24"/>
      <c r="Y251" s="24"/>
      <c r="Z251" s="24"/>
      <c r="AA251" s="24"/>
      <c r="AB251" s="24"/>
      <c r="AC251" s="24"/>
      <c r="AD251" s="24"/>
    </row>
    <row r="252" spans="1:30" ht="13.2">
      <c r="A252" s="55"/>
      <c r="B252" s="20"/>
      <c r="C252" s="21"/>
      <c r="D252" s="21"/>
      <c r="E252" s="21"/>
      <c r="F252" s="21"/>
      <c r="G252" s="21"/>
      <c r="H252" s="21"/>
      <c r="I252" s="21"/>
      <c r="J252" s="21"/>
      <c r="K252" s="21"/>
      <c r="L252" s="21"/>
      <c r="M252" s="21"/>
      <c r="N252" s="21"/>
      <c r="O252" s="21"/>
      <c r="P252" s="21"/>
      <c r="Q252" s="21"/>
      <c r="R252" s="21"/>
      <c r="S252" s="21"/>
      <c r="T252" s="21"/>
      <c r="U252" s="21"/>
      <c r="V252" s="21"/>
      <c r="W252" s="24"/>
      <c r="X252" s="24"/>
      <c r="Y252" s="24"/>
      <c r="Z252" s="24"/>
      <c r="AA252" s="24"/>
      <c r="AB252" s="24"/>
      <c r="AC252" s="24"/>
      <c r="AD252" s="24"/>
    </row>
    <row r="253" spans="1:30" ht="13.2">
      <c r="A253" s="55"/>
      <c r="B253" s="20"/>
      <c r="C253" s="21"/>
      <c r="D253" s="21"/>
      <c r="E253" s="21"/>
      <c r="F253" s="21"/>
      <c r="G253" s="21"/>
      <c r="H253" s="21"/>
      <c r="I253" s="21"/>
      <c r="J253" s="21"/>
      <c r="K253" s="21"/>
      <c r="L253" s="21"/>
      <c r="M253" s="21"/>
      <c r="N253" s="21"/>
      <c r="O253" s="21"/>
      <c r="P253" s="21"/>
      <c r="Q253" s="21"/>
      <c r="R253" s="21"/>
      <c r="S253" s="21"/>
      <c r="T253" s="21"/>
      <c r="U253" s="21"/>
      <c r="V253" s="21"/>
      <c r="W253" s="24"/>
      <c r="X253" s="24"/>
      <c r="Y253" s="24"/>
      <c r="Z253" s="24"/>
      <c r="AA253" s="24"/>
      <c r="AB253" s="24"/>
      <c r="AC253" s="24"/>
      <c r="AD253" s="24"/>
    </row>
    <row r="254" spans="1:30" ht="13.2">
      <c r="A254" s="55"/>
      <c r="B254" s="20"/>
      <c r="C254" s="21"/>
      <c r="D254" s="21"/>
      <c r="E254" s="21"/>
      <c r="F254" s="21"/>
      <c r="G254" s="21"/>
      <c r="H254" s="21"/>
      <c r="I254" s="21"/>
      <c r="J254" s="21"/>
      <c r="K254" s="21"/>
      <c r="L254" s="21"/>
      <c r="M254" s="21"/>
      <c r="N254" s="21"/>
      <c r="O254" s="21"/>
      <c r="P254" s="21"/>
      <c r="Q254" s="21"/>
      <c r="R254" s="21"/>
      <c r="S254" s="21"/>
      <c r="T254" s="21"/>
      <c r="U254" s="21"/>
      <c r="V254" s="21"/>
      <c r="W254" s="24"/>
      <c r="X254" s="24"/>
      <c r="Y254" s="24"/>
      <c r="Z254" s="24"/>
      <c r="AA254" s="24"/>
      <c r="AB254" s="24"/>
      <c r="AC254" s="24"/>
      <c r="AD254" s="24"/>
    </row>
    <row r="255" spans="1:30" ht="13.2">
      <c r="A255" s="55"/>
      <c r="B255" s="20"/>
      <c r="C255" s="21"/>
      <c r="D255" s="21"/>
      <c r="E255" s="21"/>
      <c r="F255" s="21"/>
      <c r="G255" s="21"/>
      <c r="H255" s="21"/>
      <c r="I255" s="21"/>
      <c r="J255" s="21"/>
      <c r="K255" s="21"/>
      <c r="L255" s="21"/>
      <c r="M255" s="21"/>
      <c r="N255" s="21"/>
      <c r="O255" s="21"/>
      <c r="P255" s="21"/>
      <c r="Q255" s="21"/>
      <c r="R255" s="21"/>
      <c r="S255" s="21"/>
      <c r="T255" s="21"/>
      <c r="U255" s="21"/>
      <c r="V255" s="21"/>
      <c r="W255" s="24"/>
      <c r="X255" s="24"/>
      <c r="Y255" s="24"/>
      <c r="Z255" s="24"/>
      <c r="AA255" s="24"/>
      <c r="AB255" s="24"/>
      <c r="AC255" s="24"/>
      <c r="AD255" s="24"/>
    </row>
    <row r="256" spans="1:30" ht="13.2">
      <c r="A256" s="55"/>
      <c r="B256" s="20"/>
      <c r="C256" s="21"/>
      <c r="D256" s="21"/>
      <c r="E256" s="21"/>
      <c r="F256" s="21"/>
      <c r="G256" s="21"/>
      <c r="H256" s="21"/>
      <c r="I256" s="21"/>
      <c r="J256" s="21"/>
      <c r="K256" s="21"/>
      <c r="L256" s="21"/>
      <c r="M256" s="21"/>
      <c r="N256" s="21"/>
      <c r="O256" s="21"/>
      <c r="P256" s="21"/>
      <c r="Q256" s="21"/>
      <c r="R256" s="21"/>
      <c r="S256" s="21"/>
      <c r="T256" s="21"/>
      <c r="U256" s="21"/>
      <c r="V256" s="21"/>
      <c r="W256" s="24"/>
      <c r="X256" s="24"/>
      <c r="Y256" s="24"/>
      <c r="Z256" s="24"/>
      <c r="AA256" s="24"/>
      <c r="AB256" s="24"/>
      <c r="AC256" s="24"/>
      <c r="AD256" s="24"/>
    </row>
    <row r="257" spans="1:30" ht="13.2">
      <c r="A257" s="55"/>
      <c r="B257" s="20"/>
      <c r="C257" s="21"/>
      <c r="D257" s="21"/>
      <c r="E257" s="21"/>
      <c r="F257" s="21"/>
      <c r="G257" s="21"/>
      <c r="H257" s="21"/>
      <c r="I257" s="21"/>
      <c r="J257" s="21"/>
      <c r="K257" s="21"/>
      <c r="L257" s="21"/>
      <c r="M257" s="21"/>
      <c r="N257" s="21"/>
      <c r="O257" s="21"/>
      <c r="P257" s="21"/>
      <c r="Q257" s="21"/>
      <c r="R257" s="21"/>
      <c r="S257" s="21"/>
      <c r="T257" s="21"/>
      <c r="U257" s="21"/>
      <c r="V257" s="21"/>
      <c r="W257" s="24"/>
      <c r="X257" s="24"/>
      <c r="Y257" s="24"/>
      <c r="Z257" s="24"/>
      <c r="AA257" s="24"/>
      <c r="AB257" s="24"/>
      <c r="AC257" s="24"/>
      <c r="AD257" s="24"/>
    </row>
    <row r="258" spans="1:30" ht="13.2">
      <c r="A258" s="55"/>
      <c r="B258" s="20"/>
      <c r="C258" s="21"/>
      <c r="D258" s="21"/>
      <c r="E258" s="21"/>
      <c r="F258" s="21"/>
      <c r="G258" s="21"/>
      <c r="H258" s="21"/>
      <c r="I258" s="21"/>
      <c r="J258" s="21"/>
      <c r="K258" s="21"/>
      <c r="L258" s="21"/>
      <c r="M258" s="21"/>
      <c r="N258" s="21"/>
      <c r="O258" s="21"/>
      <c r="P258" s="21"/>
      <c r="Q258" s="21"/>
      <c r="R258" s="21"/>
      <c r="S258" s="21"/>
      <c r="T258" s="21"/>
      <c r="U258" s="21"/>
      <c r="V258" s="21"/>
      <c r="W258" s="24"/>
      <c r="X258" s="24"/>
      <c r="Y258" s="24"/>
      <c r="Z258" s="24"/>
      <c r="AA258" s="24"/>
      <c r="AB258" s="24"/>
      <c r="AC258" s="24"/>
      <c r="AD258" s="24"/>
    </row>
    <row r="259" spans="1:30" ht="13.2">
      <c r="A259" s="55"/>
      <c r="B259" s="20"/>
      <c r="C259" s="21"/>
      <c r="D259" s="21"/>
      <c r="E259" s="21"/>
      <c r="F259" s="21"/>
      <c r="G259" s="21"/>
      <c r="H259" s="21"/>
      <c r="I259" s="21"/>
      <c r="J259" s="21"/>
      <c r="K259" s="21"/>
      <c r="L259" s="21"/>
      <c r="M259" s="21"/>
      <c r="N259" s="21"/>
      <c r="O259" s="21"/>
      <c r="P259" s="21"/>
      <c r="Q259" s="21"/>
      <c r="R259" s="21"/>
      <c r="S259" s="21"/>
      <c r="T259" s="21"/>
      <c r="U259" s="21"/>
      <c r="V259" s="21"/>
      <c r="W259" s="24"/>
      <c r="X259" s="24"/>
      <c r="Y259" s="24"/>
      <c r="Z259" s="24"/>
      <c r="AA259" s="24"/>
      <c r="AB259" s="24"/>
      <c r="AC259" s="24"/>
      <c r="AD259" s="24"/>
    </row>
    <row r="260" spans="1:30" ht="13.2">
      <c r="A260" s="55"/>
      <c r="B260" s="20"/>
      <c r="C260" s="21"/>
      <c r="D260" s="21"/>
      <c r="E260" s="21"/>
      <c r="F260" s="21"/>
      <c r="G260" s="21"/>
      <c r="H260" s="21"/>
      <c r="I260" s="21"/>
      <c r="J260" s="21"/>
      <c r="K260" s="21"/>
      <c r="L260" s="21"/>
      <c r="M260" s="21"/>
      <c r="N260" s="21"/>
      <c r="O260" s="21"/>
      <c r="P260" s="21"/>
      <c r="Q260" s="21"/>
      <c r="R260" s="21"/>
      <c r="S260" s="21"/>
      <c r="T260" s="21"/>
      <c r="U260" s="21"/>
      <c r="V260" s="21"/>
      <c r="W260" s="24"/>
      <c r="X260" s="24"/>
      <c r="Y260" s="24"/>
      <c r="Z260" s="24"/>
      <c r="AA260" s="24"/>
      <c r="AB260" s="24"/>
      <c r="AC260" s="24"/>
      <c r="AD260" s="24"/>
    </row>
    <row r="261" spans="1:30" ht="13.2">
      <c r="A261" s="55"/>
      <c r="B261" s="20"/>
      <c r="C261" s="21"/>
      <c r="D261" s="21"/>
      <c r="E261" s="21"/>
      <c r="F261" s="21"/>
      <c r="G261" s="21"/>
      <c r="H261" s="21"/>
      <c r="I261" s="21"/>
      <c r="J261" s="21"/>
      <c r="K261" s="21"/>
      <c r="L261" s="21"/>
      <c r="M261" s="21"/>
      <c r="N261" s="21"/>
      <c r="O261" s="21"/>
      <c r="P261" s="21"/>
      <c r="Q261" s="21"/>
      <c r="R261" s="21"/>
      <c r="S261" s="21"/>
      <c r="T261" s="21"/>
      <c r="U261" s="21"/>
      <c r="V261" s="21"/>
      <c r="W261" s="24"/>
      <c r="X261" s="24"/>
      <c r="Y261" s="24"/>
      <c r="Z261" s="24"/>
      <c r="AA261" s="24"/>
      <c r="AB261" s="24"/>
      <c r="AC261" s="24"/>
      <c r="AD261" s="24"/>
    </row>
    <row r="262" spans="1:30" ht="13.2">
      <c r="A262" s="55"/>
      <c r="B262" s="20"/>
      <c r="C262" s="21"/>
      <c r="D262" s="21"/>
      <c r="E262" s="21"/>
      <c r="F262" s="21"/>
      <c r="G262" s="21"/>
      <c r="H262" s="21"/>
      <c r="I262" s="21"/>
      <c r="J262" s="21"/>
      <c r="K262" s="21"/>
      <c r="L262" s="21"/>
      <c r="M262" s="21"/>
      <c r="N262" s="21"/>
      <c r="O262" s="21"/>
      <c r="P262" s="21"/>
      <c r="Q262" s="21"/>
      <c r="R262" s="21"/>
      <c r="S262" s="21"/>
      <c r="T262" s="21"/>
      <c r="U262" s="21"/>
      <c r="V262" s="21"/>
      <c r="W262" s="24"/>
      <c r="X262" s="24"/>
      <c r="Y262" s="24"/>
      <c r="Z262" s="24"/>
      <c r="AA262" s="24"/>
      <c r="AB262" s="24"/>
      <c r="AC262" s="24"/>
      <c r="AD262" s="24"/>
    </row>
    <row r="263" spans="1:30" ht="13.2">
      <c r="A263" s="55"/>
      <c r="B263" s="20"/>
      <c r="C263" s="21"/>
      <c r="D263" s="21"/>
      <c r="E263" s="21"/>
      <c r="F263" s="21"/>
      <c r="G263" s="21"/>
      <c r="H263" s="21"/>
      <c r="I263" s="21"/>
      <c r="J263" s="21"/>
      <c r="K263" s="21"/>
      <c r="L263" s="21"/>
      <c r="M263" s="21"/>
      <c r="N263" s="21"/>
      <c r="O263" s="21"/>
      <c r="P263" s="21"/>
      <c r="Q263" s="21"/>
      <c r="R263" s="21"/>
      <c r="S263" s="21"/>
      <c r="T263" s="21"/>
      <c r="U263" s="21"/>
      <c r="V263" s="21"/>
      <c r="W263" s="24"/>
      <c r="X263" s="24"/>
      <c r="Y263" s="24"/>
      <c r="Z263" s="24"/>
      <c r="AA263" s="24"/>
      <c r="AB263" s="24"/>
      <c r="AC263" s="24"/>
      <c r="AD263" s="24"/>
    </row>
    <row r="264" spans="1:30" ht="13.2">
      <c r="A264" s="55"/>
      <c r="B264" s="20"/>
      <c r="C264" s="21"/>
      <c r="D264" s="21"/>
      <c r="E264" s="21"/>
      <c r="F264" s="21"/>
      <c r="G264" s="21"/>
      <c r="H264" s="21"/>
      <c r="I264" s="21"/>
      <c r="J264" s="21"/>
      <c r="K264" s="21"/>
      <c r="L264" s="21"/>
      <c r="M264" s="21"/>
      <c r="N264" s="21"/>
      <c r="O264" s="21"/>
      <c r="P264" s="21"/>
      <c r="Q264" s="21"/>
      <c r="R264" s="21"/>
      <c r="S264" s="21"/>
      <c r="T264" s="21"/>
      <c r="U264" s="21"/>
      <c r="V264" s="21"/>
      <c r="W264" s="24"/>
      <c r="X264" s="24"/>
      <c r="Y264" s="24"/>
      <c r="Z264" s="24"/>
      <c r="AA264" s="24"/>
      <c r="AB264" s="24"/>
      <c r="AC264" s="24"/>
      <c r="AD264" s="24"/>
    </row>
    <row r="265" spans="1:30" ht="13.2">
      <c r="A265" s="55"/>
      <c r="B265" s="20"/>
      <c r="C265" s="21"/>
      <c r="D265" s="21"/>
      <c r="E265" s="21"/>
      <c r="F265" s="21"/>
      <c r="G265" s="21"/>
      <c r="H265" s="21"/>
      <c r="I265" s="21"/>
      <c r="J265" s="21"/>
      <c r="K265" s="21"/>
      <c r="L265" s="21"/>
      <c r="M265" s="21"/>
      <c r="N265" s="21"/>
      <c r="O265" s="21"/>
      <c r="P265" s="21"/>
      <c r="Q265" s="21"/>
      <c r="R265" s="21"/>
      <c r="S265" s="21"/>
      <c r="T265" s="21"/>
      <c r="U265" s="21"/>
      <c r="V265" s="21"/>
      <c r="W265" s="24"/>
      <c r="X265" s="24"/>
      <c r="Y265" s="24"/>
      <c r="Z265" s="24"/>
      <c r="AA265" s="24"/>
      <c r="AB265" s="24"/>
      <c r="AC265" s="24"/>
      <c r="AD265" s="24"/>
    </row>
    <row r="266" spans="1:30" ht="13.2">
      <c r="A266" s="55"/>
      <c r="B266" s="20"/>
      <c r="C266" s="21"/>
      <c r="D266" s="21"/>
      <c r="E266" s="21"/>
      <c r="F266" s="21"/>
      <c r="G266" s="21"/>
      <c r="H266" s="21"/>
      <c r="I266" s="21"/>
      <c r="J266" s="21"/>
      <c r="K266" s="21"/>
      <c r="L266" s="21"/>
      <c r="M266" s="21"/>
      <c r="N266" s="21"/>
      <c r="O266" s="21"/>
      <c r="P266" s="21"/>
      <c r="Q266" s="21"/>
      <c r="R266" s="21"/>
      <c r="S266" s="21"/>
      <c r="T266" s="21"/>
      <c r="U266" s="21"/>
      <c r="V266" s="21"/>
      <c r="W266" s="24"/>
      <c r="X266" s="24"/>
      <c r="Y266" s="24"/>
      <c r="Z266" s="24"/>
      <c r="AA266" s="24"/>
      <c r="AB266" s="24"/>
      <c r="AC266" s="24"/>
      <c r="AD266" s="24"/>
    </row>
    <row r="267" spans="1:30" ht="13.2">
      <c r="A267" s="55"/>
      <c r="B267" s="20"/>
      <c r="C267" s="21"/>
      <c r="D267" s="21"/>
      <c r="E267" s="21"/>
      <c r="F267" s="21"/>
      <c r="G267" s="21"/>
      <c r="H267" s="21"/>
      <c r="I267" s="21"/>
      <c r="J267" s="21"/>
      <c r="K267" s="21"/>
      <c r="L267" s="21"/>
      <c r="M267" s="21"/>
      <c r="N267" s="21"/>
      <c r="O267" s="21"/>
      <c r="P267" s="21"/>
      <c r="Q267" s="21"/>
      <c r="R267" s="21"/>
      <c r="S267" s="21"/>
      <c r="T267" s="21"/>
      <c r="U267" s="21"/>
      <c r="V267" s="21"/>
      <c r="W267" s="24"/>
      <c r="X267" s="24"/>
      <c r="Y267" s="24"/>
      <c r="Z267" s="24"/>
      <c r="AA267" s="24"/>
      <c r="AB267" s="24"/>
      <c r="AC267" s="24"/>
      <c r="AD267" s="24"/>
    </row>
    <row r="268" spans="1:30" ht="13.2">
      <c r="A268" s="55"/>
      <c r="B268" s="20"/>
      <c r="C268" s="21"/>
      <c r="D268" s="21"/>
      <c r="E268" s="21"/>
      <c r="F268" s="21"/>
      <c r="G268" s="21"/>
      <c r="H268" s="21"/>
      <c r="I268" s="21"/>
      <c r="J268" s="21"/>
      <c r="K268" s="21"/>
      <c r="L268" s="21"/>
      <c r="M268" s="21"/>
      <c r="N268" s="21"/>
      <c r="O268" s="21"/>
      <c r="P268" s="21"/>
      <c r="Q268" s="21"/>
      <c r="R268" s="21"/>
      <c r="S268" s="21"/>
      <c r="T268" s="21"/>
      <c r="U268" s="21"/>
      <c r="V268" s="21"/>
      <c r="W268" s="24"/>
      <c r="X268" s="24"/>
      <c r="Y268" s="24"/>
      <c r="Z268" s="24"/>
      <c r="AA268" s="24"/>
      <c r="AB268" s="24"/>
      <c r="AC268" s="24"/>
      <c r="AD268" s="24"/>
    </row>
    <row r="269" spans="1:30" ht="13.2">
      <c r="A269" s="55"/>
      <c r="B269" s="20"/>
      <c r="C269" s="21"/>
      <c r="D269" s="21"/>
      <c r="E269" s="21"/>
      <c r="F269" s="21"/>
      <c r="G269" s="21"/>
      <c r="H269" s="21"/>
      <c r="I269" s="21"/>
      <c r="J269" s="21"/>
      <c r="K269" s="21"/>
      <c r="L269" s="21"/>
      <c r="M269" s="21"/>
      <c r="N269" s="21"/>
      <c r="O269" s="21"/>
      <c r="P269" s="21"/>
      <c r="Q269" s="21"/>
      <c r="R269" s="21"/>
      <c r="S269" s="21"/>
      <c r="T269" s="21"/>
      <c r="U269" s="21"/>
      <c r="V269" s="21"/>
      <c r="W269" s="24"/>
      <c r="X269" s="24"/>
      <c r="Y269" s="24"/>
      <c r="Z269" s="24"/>
      <c r="AA269" s="24"/>
      <c r="AB269" s="24"/>
      <c r="AC269" s="24"/>
      <c r="AD269" s="24"/>
    </row>
    <row r="270" spans="1:30" ht="13.2">
      <c r="A270" s="55"/>
      <c r="B270" s="20"/>
      <c r="C270" s="21"/>
      <c r="D270" s="21"/>
      <c r="E270" s="21"/>
      <c r="F270" s="21"/>
      <c r="G270" s="21"/>
      <c r="H270" s="21"/>
      <c r="I270" s="21"/>
      <c r="J270" s="21"/>
      <c r="K270" s="21"/>
      <c r="L270" s="21"/>
      <c r="M270" s="21"/>
      <c r="N270" s="21"/>
      <c r="O270" s="21"/>
      <c r="P270" s="21"/>
      <c r="Q270" s="21"/>
      <c r="R270" s="21"/>
      <c r="S270" s="21"/>
      <c r="T270" s="21"/>
      <c r="U270" s="21"/>
      <c r="V270" s="21"/>
      <c r="W270" s="24"/>
      <c r="X270" s="24"/>
      <c r="Y270" s="24"/>
      <c r="Z270" s="24"/>
      <c r="AA270" s="24"/>
      <c r="AB270" s="24"/>
      <c r="AC270" s="24"/>
      <c r="AD270" s="24"/>
    </row>
    <row r="271" spans="1:30" ht="13.2">
      <c r="A271" s="55"/>
      <c r="B271" s="20"/>
      <c r="C271" s="21"/>
      <c r="D271" s="21"/>
      <c r="E271" s="21"/>
      <c r="F271" s="21"/>
      <c r="G271" s="21"/>
      <c r="H271" s="21"/>
      <c r="I271" s="21"/>
      <c r="J271" s="21"/>
      <c r="K271" s="21"/>
      <c r="L271" s="21"/>
      <c r="M271" s="21"/>
      <c r="N271" s="21"/>
      <c r="O271" s="21"/>
      <c r="P271" s="21"/>
      <c r="Q271" s="21"/>
      <c r="R271" s="21"/>
      <c r="S271" s="21"/>
      <c r="T271" s="21"/>
      <c r="U271" s="21"/>
      <c r="V271" s="21"/>
      <c r="W271" s="24"/>
      <c r="X271" s="24"/>
      <c r="Y271" s="24"/>
      <c r="Z271" s="24"/>
      <c r="AA271" s="24"/>
      <c r="AB271" s="24"/>
      <c r="AC271" s="24"/>
      <c r="AD271" s="24"/>
    </row>
    <row r="272" spans="1:30" ht="13.2">
      <c r="A272" s="55"/>
      <c r="B272" s="20"/>
      <c r="C272" s="21"/>
      <c r="D272" s="21"/>
      <c r="E272" s="21"/>
      <c r="F272" s="21"/>
      <c r="G272" s="21"/>
      <c r="H272" s="21"/>
      <c r="I272" s="21"/>
      <c r="J272" s="21"/>
      <c r="K272" s="21"/>
      <c r="L272" s="21"/>
      <c r="M272" s="21"/>
      <c r="N272" s="21"/>
      <c r="O272" s="21"/>
      <c r="P272" s="21"/>
      <c r="Q272" s="21"/>
      <c r="R272" s="21"/>
      <c r="S272" s="21"/>
      <c r="T272" s="21"/>
      <c r="U272" s="21"/>
      <c r="V272" s="21"/>
      <c r="W272" s="24"/>
      <c r="X272" s="24"/>
      <c r="Y272" s="24"/>
      <c r="Z272" s="24"/>
      <c r="AA272" s="24"/>
      <c r="AB272" s="24"/>
      <c r="AC272" s="24"/>
      <c r="AD272" s="24"/>
    </row>
    <row r="273" spans="1:30" ht="13.2">
      <c r="A273" s="55"/>
      <c r="B273" s="20"/>
      <c r="C273" s="21"/>
      <c r="D273" s="21"/>
      <c r="E273" s="21"/>
      <c r="F273" s="21"/>
      <c r="G273" s="21"/>
      <c r="H273" s="21"/>
      <c r="I273" s="21"/>
      <c r="J273" s="21"/>
      <c r="K273" s="21"/>
      <c r="L273" s="21"/>
      <c r="M273" s="21"/>
      <c r="N273" s="21"/>
      <c r="O273" s="21"/>
      <c r="P273" s="21"/>
      <c r="Q273" s="21"/>
      <c r="R273" s="21"/>
      <c r="S273" s="21"/>
      <c r="T273" s="21"/>
      <c r="U273" s="21"/>
      <c r="V273" s="21"/>
      <c r="W273" s="24"/>
      <c r="X273" s="24"/>
      <c r="Y273" s="24"/>
      <c r="Z273" s="24"/>
      <c r="AA273" s="24"/>
      <c r="AB273" s="24"/>
      <c r="AC273" s="24"/>
      <c r="AD273" s="24"/>
    </row>
    <row r="274" spans="1:30" ht="13.2">
      <c r="A274" s="55"/>
      <c r="B274" s="20"/>
      <c r="C274" s="21"/>
      <c r="D274" s="21"/>
      <c r="E274" s="21"/>
      <c r="F274" s="21"/>
      <c r="G274" s="21"/>
      <c r="H274" s="21"/>
      <c r="I274" s="21"/>
      <c r="J274" s="21"/>
      <c r="K274" s="21"/>
      <c r="L274" s="21"/>
      <c r="M274" s="21"/>
      <c r="N274" s="21"/>
      <c r="O274" s="21"/>
      <c r="P274" s="21"/>
      <c r="Q274" s="21"/>
      <c r="R274" s="21"/>
      <c r="S274" s="21"/>
      <c r="T274" s="21"/>
      <c r="U274" s="21"/>
      <c r="V274" s="21"/>
      <c r="W274" s="24"/>
      <c r="X274" s="24"/>
      <c r="Y274" s="24"/>
      <c r="Z274" s="24"/>
      <c r="AA274" s="24"/>
      <c r="AB274" s="24"/>
      <c r="AC274" s="24"/>
      <c r="AD274" s="24"/>
    </row>
    <row r="275" spans="1:30" ht="13.2">
      <c r="A275" s="55"/>
      <c r="B275" s="20"/>
      <c r="C275" s="21"/>
      <c r="D275" s="21"/>
      <c r="E275" s="21"/>
      <c r="F275" s="21"/>
      <c r="G275" s="21"/>
      <c r="H275" s="21"/>
      <c r="I275" s="21"/>
      <c r="J275" s="21"/>
      <c r="K275" s="21"/>
      <c r="L275" s="21"/>
      <c r="M275" s="21"/>
      <c r="N275" s="21"/>
      <c r="O275" s="21"/>
      <c r="P275" s="21"/>
      <c r="Q275" s="21"/>
      <c r="R275" s="21"/>
      <c r="S275" s="21"/>
      <c r="T275" s="21"/>
      <c r="U275" s="21"/>
      <c r="V275" s="21"/>
      <c r="W275" s="24"/>
      <c r="X275" s="24"/>
      <c r="Y275" s="24"/>
      <c r="Z275" s="24"/>
      <c r="AA275" s="24"/>
      <c r="AB275" s="24"/>
      <c r="AC275" s="24"/>
      <c r="AD275" s="24"/>
    </row>
    <row r="276" spans="1:30" ht="13.2">
      <c r="A276" s="55"/>
      <c r="B276" s="20"/>
      <c r="C276" s="21"/>
      <c r="D276" s="21"/>
      <c r="E276" s="21"/>
      <c r="F276" s="21"/>
      <c r="G276" s="21"/>
      <c r="H276" s="21"/>
      <c r="I276" s="21"/>
      <c r="J276" s="21"/>
      <c r="K276" s="21"/>
      <c r="L276" s="21"/>
      <c r="M276" s="21"/>
      <c r="N276" s="21"/>
      <c r="O276" s="21"/>
      <c r="P276" s="21"/>
      <c r="Q276" s="21"/>
      <c r="R276" s="21"/>
      <c r="S276" s="21"/>
      <c r="T276" s="21"/>
      <c r="U276" s="21"/>
      <c r="V276" s="21"/>
      <c r="W276" s="24"/>
      <c r="X276" s="24"/>
      <c r="Y276" s="24"/>
      <c r="Z276" s="24"/>
      <c r="AA276" s="24"/>
      <c r="AB276" s="24"/>
      <c r="AC276" s="24"/>
      <c r="AD276" s="24"/>
    </row>
    <row r="277" spans="1:30" ht="13.2">
      <c r="A277" s="55"/>
      <c r="B277" s="20"/>
      <c r="C277" s="21"/>
      <c r="D277" s="21"/>
      <c r="E277" s="21"/>
      <c r="F277" s="21"/>
      <c r="G277" s="21"/>
      <c r="H277" s="21"/>
      <c r="I277" s="21"/>
      <c r="J277" s="21"/>
      <c r="K277" s="21"/>
      <c r="L277" s="21"/>
      <c r="M277" s="21"/>
      <c r="N277" s="21"/>
      <c r="O277" s="21"/>
      <c r="P277" s="21"/>
      <c r="Q277" s="21"/>
      <c r="R277" s="21"/>
      <c r="S277" s="21"/>
      <c r="T277" s="21"/>
      <c r="U277" s="21"/>
      <c r="V277" s="21"/>
      <c r="W277" s="24"/>
      <c r="X277" s="24"/>
      <c r="Y277" s="24"/>
      <c r="Z277" s="24"/>
      <c r="AA277" s="24"/>
      <c r="AB277" s="24"/>
      <c r="AC277" s="24"/>
      <c r="AD277" s="24"/>
    </row>
    <row r="278" spans="1:30" ht="13.2">
      <c r="A278" s="55"/>
      <c r="B278" s="20"/>
      <c r="C278" s="21"/>
      <c r="D278" s="21"/>
      <c r="E278" s="21"/>
      <c r="F278" s="21"/>
      <c r="G278" s="21"/>
      <c r="H278" s="21"/>
      <c r="I278" s="21"/>
      <c r="J278" s="21"/>
      <c r="K278" s="21"/>
      <c r="L278" s="21"/>
      <c r="M278" s="21"/>
      <c r="N278" s="21"/>
      <c r="O278" s="21"/>
      <c r="P278" s="21"/>
      <c r="Q278" s="21"/>
      <c r="R278" s="21"/>
      <c r="S278" s="21"/>
      <c r="T278" s="21"/>
      <c r="U278" s="21"/>
      <c r="V278" s="21"/>
      <c r="W278" s="24"/>
      <c r="X278" s="24"/>
      <c r="Y278" s="24"/>
      <c r="Z278" s="24"/>
      <c r="AA278" s="24"/>
      <c r="AB278" s="24"/>
      <c r="AC278" s="24"/>
      <c r="AD278" s="24"/>
    </row>
    <row r="279" spans="1:30" ht="13.2">
      <c r="A279" s="55"/>
      <c r="B279" s="20"/>
      <c r="C279" s="21"/>
      <c r="D279" s="21"/>
      <c r="E279" s="21"/>
      <c r="F279" s="21"/>
      <c r="G279" s="21"/>
      <c r="H279" s="21"/>
      <c r="I279" s="21"/>
      <c r="J279" s="21"/>
      <c r="K279" s="21"/>
      <c r="L279" s="21"/>
      <c r="M279" s="21"/>
      <c r="N279" s="21"/>
      <c r="O279" s="21"/>
      <c r="P279" s="21"/>
      <c r="Q279" s="21"/>
      <c r="R279" s="21"/>
      <c r="S279" s="21"/>
      <c r="T279" s="21"/>
      <c r="U279" s="21"/>
      <c r="V279" s="21"/>
      <c r="W279" s="24"/>
      <c r="X279" s="24"/>
      <c r="Y279" s="24"/>
      <c r="Z279" s="24"/>
      <c r="AA279" s="24"/>
      <c r="AB279" s="24"/>
      <c r="AC279" s="24"/>
      <c r="AD279" s="24"/>
    </row>
    <row r="280" spans="1:30" ht="13.2">
      <c r="A280" s="55"/>
      <c r="B280" s="20"/>
      <c r="C280" s="21"/>
      <c r="D280" s="21"/>
      <c r="E280" s="21"/>
      <c r="F280" s="21"/>
      <c r="G280" s="21"/>
      <c r="H280" s="21"/>
      <c r="I280" s="21"/>
      <c r="J280" s="21"/>
      <c r="K280" s="21"/>
      <c r="L280" s="21"/>
      <c r="M280" s="21"/>
      <c r="N280" s="21"/>
      <c r="O280" s="21"/>
      <c r="P280" s="21"/>
      <c r="Q280" s="21"/>
      <c r="R280" s="21"/>
      <c r="S280" s="21"/>
      <c r="T280" s="21"/>
      <c r="U280" s="21"/>
      <c r="V280" s="21"/>
      <c r="W280" s="24"/>
      <c r="X280" s="24"/>
      <c r="Y280" s="24"/>
      <c r="Z280" s="24"/>
      <c r="AA280" s="24"/>
      <c r="AB280" s="24"/>
      <c r="AC280" s="24"/>
      <c r="AD280" s="24"/>
    </row>
    <row r="281" spans="1:30" ht="13.2">
      <c r="A281" s="55"/>
      <c r="B281" s="20"/>
      <c r="C281" s="21"/>
      <c r="D281" s="21"/>
      <c r="E281" s="21"/>
      <c r="F281" s="21"/>
      <c r="G281" s="21"/>
      <c r="H281" s="21"/>
      <c r="I281" s="21"/>
      <c r="J281" s="21"/>
      <c r="K281" s="21"/>
      <c r="L281" s="21"/>
      <c r="M281" s="21"/>
      <c r="N281" s="21"/>
      <c r="O281" s="21"/>
      <c r="P281" s="21"/>
      <c r="Q281" s="21"/>
      <c r="R281" s="21"/>
      <c r="S281" s="21"/>
      <c r="T281" s="21"/>
      <c r="U281" s="21"/>
      <c r="V281" s="21"/>
      <c r="W281" s="24"/>
      <c r="X281" s="24"/>
      <c r="Y281" s="24"/>
      <c r="Z281" s="24"/>
      <c r="AA281" s="24"/>
      <c r="AB281" s="24"/>
      <c r="AC281" s="24"/>
      <c r="AD281" s="24"/>
    </row>
    <row r="282" spans="1:30" ht="13.2">
      <c r="A282" s="55"/>
      <c r="B282" s="20"/>
      <c r="C282" s="21"/>
      <c r="D282" s="21"/>
      <c r="E282" s="21"/>
      <c r="F282" s="21"/>
      <c r="G282" s="21"/>
      <c r="H282" s="21"/>
      <c r="I282" s="21"/>
      <c r="J282" s="21"/>
      <c r="K282" s="21"/>
      <c r="L282" s="21"/>
      <c r="M282" s="21"/>
      <c r="N282" s="21"/>
      <c r="O282" s="21"/>
      <c r="P282" s="21"/>
      <c r="Q282" s="21"/>
      <c r="R282" s="21"/>
      <c r="S282" s="21"/>
      <c r="T282" s="21"/>
      <c r="U282" s="21"/>
      <c r="V282" s="21"/>
      <c r="W282" s="24"/>
      <c r="X282" s="24"/>
      <c r="Y282" s="24"/>
      <c r="Z282" s="24"/>
      <c r="AA282" s="24"/>
      <c r="AB282" s="24"/>
      <c r="AC282" s="24"/>
      <c r="AD282" s="24"/>
    </row>
    <row r="283" spans="1:30" ht="13.2">
      <c r="A283" s="55"/>
      <c r="B283" s="20"/>
      <c r="C283" s="21"/>
      <c r="D283" s="21"/>
      <c r="E283" s="21"/>
      <c r="F283" s="21"/>
      <c r="G283" s="21"/>
      <c r="H283" s="21"/>
      <c r="I283" s="21"/>
      <c r="J283" s="21"/>
      <c r="K283" s="21"/>
      <c r="L283" s="21"/>
      <c r="M283" s="21"/>
      <c r="N283" s="21"/>
      <c r="O283" s="21"/>
      <c r="P283" s="21"/>
      <c r="Q283" s="21"/>
      <c r="R283" s="21"/>
      <c r="S283" s="21"/>
      <c r="T283" s="21"/>
      <c r="U283" s="21"/>
      <c r="V283" s="21"/>
      <c r="W283" s="24"/>
      <c r="X283" s="24"/>
      <c r="Y283" s="24"/>
      <c r="Z283" s="24"/>
      <c r="AA283" s="24"/>
      <c r="AB283" s="24"/>
      <c r="AC283" s="24"/>
      <c r="AD283" s="24"/>
    </row>
    <row r="284" spans="1:30" ht="13.2">
      <c r="A284" s="55"/>
      <c r="B284" s="20"/>
      <c r="C284" s="21"/>
      <c r="D284" s="21"/>
      <c r="E284" s="21"/>
      <c r="F284" s="21"/>
      <c r="G284" s="21"/>
      <c r="H284" s="21"/>
      <c r="I284" s="21"/>
      <c r="J284" s="21"/>
      <c r="K284" s="21"/>
      <c r="L284" s="21"/>
      <c r="M284" s="21"/>
      <c r="N284" s="21"/>
      <c r="O284" s="21"/>
      <c r="P284" s="21"/>
      <c r="Q284" s="21"/>
      <c r="R284" s="21"/>
      <c r="S284" s="21"/>
      <c r="T284" s="21"/>
      <c r="U284" s="21"/>
      <c r="V284" s="21"/>
      <c r="W284" s="24"/>
      <c r="X284" s="24"/>
      <c r="Y284" s="24"/>
      <c r="Z284" s="24"/>
      <c r="AA284" s="24"/>
      <c r="AB284" s="24"/>
      <c r="AC284" s="24"/>
      <c r="AD284" s="24"/>
    </row>
    <row r="285" spans="1:30" ht="13.2">
      <c r="A285" s="55"/>
      <c r="B285" s="20"/>
      <c r="C285" s="21"/>
      <c r="D285" s="21"/>
      <c r="E285" s="21"/>
      <c r="F285" s="21"/>
      <c r="G285" s="21"/>
      <c r="H285" s="21"/>
      <c r="I285" s="21"/>
      <c r="J285" s="21"/>
      <c r="K285" s="21"/>
      <c r="L285" s="21"/>
      <c r="M285" s="21"/>
      <c r="N285" s="21"/>
      <c r="O285" s="21"/>
      <c r="P285" s="21"/>
      <c r="Q285" s="21"/>
      <c r="R285" s="21"/>
      <c r="S285" s="21"/>
      <c r="T285" s="21"/>
      <c r="U285" s="21"/>
      <c r="V285" s="21"/>
      <c r="W285" s="24"/>
      <c r="X285" s="24"/>
      <c r="Y285" s="24"/>
      <c r="Z285" s="24"/>
      <c r="AA285" s="24"/>
      <c r="AB285" s="24"/>
      <c r="AC285" s="24"/>
      <c r="AD285" s="24"/>
    </row>
    <row r="286" spans="1:30" ht="13.2">
      <c r="A286" s="55"/>
      <c r="B286" s="20"/>
      <c r="C286" s="21"/>
      <c r="D286" s="21"/>
      <c r="E286" s="21"/>
      <c r="F286" s="21"/>
      <c r="G286" s="21"/>
      <c r="H286" s="21"/>
      <c r="I286" s="21"/>
      <c r="J286" s="21"/>
      <c r="K286" s="21"/>
      <c r="L286" s="21"/>
      <c r="M286" s="21"/>
      <c r="N286" s="21"/>
      <c r="O286" s="21"/>
      <c r="P286" s="21"/>
      <c r="Q286" s="21"/>
      <c r="R286" s="21"/>
      <c r="S286" s="21"/>
      <c r="T286" s="21"/>
      <c r="U286" s="21"/>
      <c r="V286" s="21"/>
      <c r="W286" s="24"/>
      <c r="X286" s="24"/>
      <c r="Y286" s="24"/>
      <c r="Z286" s="24"/>
      <c r="AA286" s="24"/>
      <c r="AB286" s="24"/>
      <c r="AC286" s="24"/>
      <c r="AD286" s="24"/>
    </row>
    <row r="287" spans="1:30" ht="13.2">
      <c r="A287" s="55"/>
      <c r="B287" s="20"/>
      <c r="C287" s="21"/>
      <c r="D287" s="21"/>
      <c r="E287" s="21"/>
      <c r="F287" s="21"/>
      <c r="G287" s="21"/>
      <c r="H287" s="21"/>
      <c r="I287" s="21"/>
      <c r="J287" s="21"/>
      <c r="K287" s="21"/>
      <c r="L287" s="21"/>
      <c r="M287" s="21"/>
      <c r="N287" s="21"/>
      <c r="O287" s="21"/>
      <c r="P287" s="21"/>
      <c r="Q287" s="21"/>
      <c r="R287" s="21"/>
      <c r="S287" s="21"/>
      <c r="T287" s="21"/>
      <c r="U287" s="21"/>
      <c r="V287" s="21"/>
      <c r="W287" s="24"/>
      <c r="X287" s="24"/>
      <c r="Y287" s="24"/>
      <c r="Z287" s="24"/>
      <c r="AA287" s="24"/>
      <c r="AB287" s="24"/>
      <c r="AC287" s="24"/>
      <c r="AD287" s="24"/>
    </row>
    <row r="288" spans="1:30" ht="13.2">
      <c r="A288" s="55"/>
      <c r="B288" s="20"/>
      <c r="C288" s="21"/>
      <c r="D288" s="21"/>
      <c r="E288" s="21"/>
      <c r="F288" s="21"/>
      <c r="G288" s="21"/>
      <c r="H288" s="21"/>
      <c r="I288" s="21"/>
      <c r="J288" s="21"/>
      <c r="K288" s="21"/>
      <c r="L288" s="21"/>
      <c r="M288" s="21"/>
      <c r="N288" s="21"/>
      <c r="O288" s="21"/>
      <c r="P288" s="21"/>
      <c r="Q288" s="21"/>
      <c r="R288" s="21"/>
      <c r="S288" s="21"/>
      <c r="T288" s="21"/>
      <c r="U288" s="21"/>
      <c r="V288" s="21"/>
      <c r="W288" s="24"/>
      <c r="X288" s="24"/>
      <c r="Y288" s="24"/>
      <c r="Z288" s="24"/>
      <c r="AA288" s="24"/>
      <c r="AB288" s="24"/>
      <c r="AC288" s="24"/>
      <c r="AD288" s="24"/>
    </row>
    <row r="289" spans="1:30" ht="13.2">
      <c r="A289" s="55"/>
      <c r="B289" s="20"/>
      <c r="C289" s="21"/>
      <c r="D289" s="21"/>
      <c r="E289" s="21"/>
      <c r="F289" s="21"/>
      <c r="G289" s="21"/>
      <c r="H289" s="21"/>
      <c r="I289" s="21"/>
      <c r="J289" s="21"/>
      <c r="K289" s="21"/>
      <c r="L289" s="21"/>
      <c r="M289" s="21"/>
      <c r="N289" s="21"/>
      <c r="O289" s="21"/>
      <c r="P289" s="21"/>
      <c r="Q289" s="21"/>
      <c r="R289" s="21"/>
      <c r="S289" s="21"/>
      <c r="T289" s="21"/>
      <c r="U289" s="21"/>
      <c r="V289" s="21"/>
      <c r="W289" s="24"/>
      <c r="X289" s="24"/>
      <c r="Y289" s="24"/>
      <c r="Z289" s="24"/>
      <c r="AA289" s="24"/>
      <c r="AB289" s="24"/>
      <c r="AC289" s="24"/>
      <c r="AD289" s="24"/>
    </row>
    <row r="290" spans="1:30" ht="13.2">
      <c r="A290" s="55"/>
      <c r="B290" s="20"/>
      <c r="C290" s="21"/>
      <c r="D290" s="21"/>
      <c r="E290" s="21"/>
      <c r="F290" s="21"/>
      <c r="G290" s="21"/>
      <c r="H290" s="21"/>
      <c r="I290" s="21"/>
      <c r="J290" s="21"/>
      <c r="K290" s="21"/>
      <c r="L290" s="21"/>
      <c r="M290" s="21"/>
      <c r="N290" s="21"/>
      <c r="O290" s="21"/>
      <c r="P290" s="21"/>
      <c r="Q290" s="21"/>
      <c r="R290" s="21"/>
      <c r="S290" s="21"/>
      <c r="T290" s="21"/>
      <c r="U290" s="21"/>
      <c r="V290" s="21"/>
      <c r="W290" s="24"/>
      <c r="X290" s="24"/>
      <c r="Y290" s="24"/>
      <c r="Z290" s="24"/>
      <c r="AA290" s="24"/>
      <c r="AB290" s="24"/>
      <c r="AC290" s="24"/>
      <c r="AD290" s="24"/>
    </row>
    <row r="291" spans="1:30" ht="13.2">
      <c r="A291" s="55"/>
      <c r="B291" s="20"/>
      <c r="C291" s="21"/>
      <c r="D291" s="21"/>
      <c r="E291" s="21"/>
      <c r="F291" s="21"/>
      <c r="G291" s="21"/>
      <c r="H291" s="21"/>
      <c r="I291" s="21"/>
      <c r="J291" s="21"/>
      <c r="K291" s="21"/>
      <c r="L291" s="21"/>
      <c r="M291" s="21"/>
      <c r="N291" s="21"/>
      <c r="O291" s="21"/>
      <c r="P291" s="21"/>
      <c r="Q291" s="21"/>
      <c r="R291" s="21"/>
      <c r="S291" s="21"/>
      <c r="T291" s="21"/>
      <c r="U291" s="21"/>
      <c r="V291" s="21"/>
      <c r="W291" s="24"/>
      <c r="X291" s="24"/>
      <c r="Y291" s="24"/>
      <c r="Z291" s="24"/>
      <c r="AA291" s="24"/>
      <c r="AB291" s="24"/>
      <c r="AC291" s="24"/>
      <c r="AD291" s="24"/>
    </row>
    <row r="292" spans="1:30" ht="13.2">
      <c r="A292" s="55"/>
      <c r="B292" s="20"/>
      <c r="C292" s="21"/>
      <c r="D292" s="21"/>
      <c r="E292" s="21"/>
      <c r="F292" s="21"/>
      <c r="G292" s="21"/>
      <c r="H292" s="21"/>
      <c r="I292" s="21"/>
      <c r="J292" s="21"/>
      <c r="K292" s="21"/>
      <c r="L292" s="21"/>
      <c r="M292" s="21"/>
      <c r="N292" s="21"/>
      <c r="O292" s="21"/>
      <c r="P292" s="21"/>
      <c r="Q292" s="21"/>
      <c r="R292" s="21"/>
      <c r="S292" s="21"/>
      <c r="T292" s="21"/>
      <c r="U292" s="21"/>
      <c r="V292" s="21"/>
      <c r="W292" s="24"/>
      <c r="X292" s="24"/>
      <c r="Y292" s="24"/>
      <c r="Z292" s="24"/>
      <c r="AA292" s="24"/>
      <c r="AB292" s="24"/>
      <c r="AC292" s="24"/>
      <c r="AD292" s="24"/>
    </row>
    <row r="293" spans="1:30" ht="13.2">
      <c r="A293" s="55"/>
      <c r="B293" s="20"/>
      <c r="C293" s="21"/>
      <c r="D293" s="21"/>
      <c r="E293" s="21"/>
      <c r="F293" s="21"/>
      <c r="G293" s="21"/>
      <c r="H293" s="21"/>
      <c r="I293" s="21"/>
      <c r="J293" s="21"/>
      <c r="K293" s="21"/>
      <c r="L293" s="21"/>
      <c r="M293" s="21"/>
      <c r="N293" s="21"/>
      <c r="O293" s="21"/>
      <c r="P293" s="21"/>
      <c r="Q293" s="21"/>
      <c r="R293" s="21"/>
      <c r="S293" s="21"/>
      <c r="T293" s="21"/>
      <c r="U293" s="21"/>
      <c r="V293" s="21"/>
      <c r="W293" s="24"/>
      <c r="X293" s="24"/>
      <c r="Y293" s="24"/>
      <c r="Z293" s="24"/>
      <c r="AA293" s="24"/>
      <c r="AB293" s="24"/>
      <c r="AC293" s="24"/>
      <c r="AD293" s="24"/>
    </row>
    <row r="294" spans="1:30" ht="13.2">
      <c r="A294" s="55"/>
      <c r="B294" s="20"/>
      <c r="C294" s="21"/>
      <c r="D294" s="21"/>
      <c r="E294" s="21"/>
      <c r="F294" s="21"/>
      <c r="G294" s="21"/>
      <c r="H294" s="21"/>
      <c r="I294" s="21"/>
      <c r="J294" s="21"/>
      <c r="K294" s="21"/>
      <c r="L294" s="21"/>
      <c r="M294" s="21"/>
      <c r="N294" s="21"/>
      <c r="O294" s="21"/>
      <c r="P294" s="21"/>
      <c r="Q294" s="21"/>
      <c r="R294" s="21"/>
      <c r="S294" s="21"/>
      <c r="T294" s="21"/>
      <c r="U294" s="21"/>
      <c r="V294" s="21"/>
      <c r="W294" s="24"/>
      <c r="X294" s="24"/>
      <c r="Y294" s="24"/>
      <c r="Z294" s="24"/>
      <c r="AA294" s="24"/>
      <c r="AB294" s="24"/>
      <c r="AC294" s="24"/>
      <c r="AD294" s="24"/>
    </row>
    <row r="295" spans="1:30" ht="13.2">
      <c r="A295" s="55"/>
      <c r="B295" s="20"/>
      <c r="C295" s="21"/>
      <c r="D295" s="21"/>
      <c r="E295" s="21"/>
      <c r="F295" s="21"/>
      <c r="G295" s="21"/>
      <c r="H295" s="21"/>
      <c r="I295" s="21"/>
      <c r="J295" s="21"/>
      <c r="K295" s="21"/>
      <c r="L295" s="21"/>
      <c r="M295" s="21"/>
      <c r="N295" s="21"/>
      <c r="O295" s="21"/>
      <c r="P295" s="21"/>
      <c r="Q295" s="21"/>
      <c r="R295" s="21"/>
      <c r="S295" s="21"/>
      <c r="T295" s="21"/>
      <c r="U295" s="21"/>
      <c r="V295" s="21"/>
      <c r="W295" s="24"/>
      <c r="X295" s="24"/>
      <c r="Y295" s="24"/>
      <c r="Z295" s="24"/>
      <c r="AA295" s="24"/>
      <c r="AB295" s="24"/>
      <c r="AC295" s="24"/>
      <c r="AD295" s="24"/>
    </row>
    <row r="296" spans="1:30" ht="13.2">
      <c r="A296" s="55"/>
      <c r="B296" s="20"/>
      <c r="C296" s="21"/>
      <c r="D296" s="21"/>
      <c r="E296" s="21"/>
      <c r="F296" s="21"/>
      <c r="G296" s="21"/>
      <c r="H296" s="21"/>
      <c r="I296" s="21"/>
      <c r="J296" s="21"/>
      <c r="K296" s="21"/>
      <c r="L296" s="21"/>
      <c r="M296" s="21"/>
      <c r="N296" s="21"/>
      <c r="O296" s="21"/>
      <c r="P296" s="21"/>
      <c r="Q296" s="21"/>
      <c r="R296" s="21"/>
      <c r="S296" s="21"/>
      <c r="T296" s="21"/>
      <c r="U296" s="21"/>
      <c r="V296" s="21"/>
      <c r="W296" s="24"/>
      <c r="X296" s="24"/>
      <c r="Y296" s="24"/>
      <c r="Z296" s="24"/>
      <c r="AA296" s="24"/>
      <c r="AB296" s="24"/>
      <c r="AC296" s="24"/>
      <c r="AD296" s="24"/>
    </row>
    <row r="297" spans="1:30" ht="13.2">
      <c r="A297" s="55"/>
      <c r="B297" s="20"/>
      <c r="C297" s="21"/>
      <c r="D297" s="21"/>
      <c r="E297" s="21"/>
      <c r="F297" s="21"/>
      <c r="G297" s="21"/>
      <c r="H297" s="21"/>
      <c r="I297" s="21"/>
      <c r="J297" s="21"/>
      <c r="K297" s="21"/>
      <c r="L297" s="21"/>
      <c r="M297" s="21"/>
      <c r="N297" s="21"/>
      <c r="O297" s="21"/>
      <c r="P297" s="21"/>
      <c r="Q297" s="21"/>
      <c r="R297" s="21"/>
      <c r="S297" s="21"/>
      <c r="T297" s="21"/>
      <c r="U297" s="21"/>
      <c r="V297" s="21"/>
      <c r="W297" s="24"/>
      <c r="X297" s="24"/>
      <c r="Y297" s="24"/>
      <c r="Z297" s="24"/>
      <c r="AA297" s="24"/>
      <c r="AB297" s="24"/>
      <c r="AC297" s="24"/>
      <c r="AD297" s="24"/>
    </row>
    <row r="298" spans="1:30" ht="13.2">
      <c r="A298" s="55"/>
      <c r="B298" s="20"/>
      <c r="C298" s="21"/>
      <c r="D298" s="21"/>
      <c r="E298" s="21"/>
      <c r="F298" s="21"/>
      <c r="G298" s="21"/>
      <c r="H298" s="21"/>
      <c r="I298" s="21"/>
      <c r="J298" s="21"/>
      <c r="K298" s="21"/>
      <c r="L298" s="21"/>
      <c r="M298" s="21"/>
      <c r="N298" s="21"/>
      <c r="O298" s="21"/>
      <c r="P298" s="21"/>
      <c r="Q298" s="21"/>
      <c r="R298" s="21"/>
      <c r="S298" s="21"/>
      <c r="T298" s="21"/>
      <c r="U298" s="21"/>
      <c r="V298" s="21"/>
      <c r="W298" s="24"/>
      <c r="X298" s="24"/>
      <c r="Y298" s="24"/>
      <c r="Z298" s="24"/>
      <c r="AA298" s="24"/>
      <c r="AB298" s="24"/>
      <c r="AC298" s="24"/>
      <c r="AD298" s="24"/>
    </row>
    <row r="299" spans="1:30" ht="13.2">
      <c r="A299" s="55"/>
      <c r="B299" s="20"/>
      <c r="C299" s="21"/>
      <c r="D299" s="21"/>
      <c r="E299" s="21"/>
      <c r="F299" s="21"/>
      <c r="G299" s="21"/>
      <c r="H299" s="21"/>
      <c r="I299" s="21"/>
      <c r="J299" s="21"/>
      <c r="K299" s="21"/>
      <c r="L299" s="21"/>
      <c r="M299" s="21"/>
      <c r="N299" s="21"/>
      <c r="O299" s="21"/>
      <c r="P299" s="21"/>
      <c r="Q299" s="21"/>
      <c r="R299" s="21"/>
      <c r="S299" s="21"/>
      <c r="T299" s="21"/>
      <c r="U299" s="21"/>
      <c r="V299" s="21"/>
      <c r="W299" s="24"/>
      <c r="X299" s="24"/>
      <c r="Y299" s="24"/>
      <c r="Z299" s="24"/>
      <c r="AA299" s="24"/>
      <c r="AB299" s="24"/>
      <c r="AC299" s="24"/>
      <c r="AD299" s="24"/>
    </row>
    <row r="300" spans="1:30" ht="13.2">
      <c r="A300" s="55"/>
      <c r="B300" s="20"/>
      <c r="C300" s="21"/>
      <c r="D300" s="21"/>
      <c r="E300" s="21"/>
      <c r="F300" s="21"/>
      <c r="G300" s="21"/>
      <c r="H300" s="21"/>
      <c r="I300" s="21"/>
      <c r="J300" s="21"/>
      <c r="K300" s="21"/>
      <c r="L300" s="21"/>
      <c r="M300" s="21"/>
      <c r="N300" s="21"/>
      <c r="O300" s="21"/>
      <c r="P300" s="21"/>
      <c r="Q300" s="21"/>
      <c r="R300" s="21"/>
      <c r="S300" s="21"/>
      <c r="T300" s="21"/>
      <c r="U300" s="21"/>
      <c r="V300" s="21"/>
      <c r="W300" s="24"/>
      <c r="X300" s="24"/>
      <c r="Y300" s="24"/>
      <c r="Z300" s="24"/>
      <c r="AA300" s="24"/>
      <c r="AB300" s="24"/>
      <c r="AC300" s="24"/>
      <c r="AD300" s="24"/>
    </row>
    <row r="301" spans="1:30" ht="13.2">
      <c r="A301" s="55"/>
      <c r="B301" s="20"/>
      <c r="C301" s="21"/>
      <c r="D301" s="21"/>
      <c r="E301" s="21"/>
      <c r="F301" s="21"/>
      <c r="G301" s="21"/>
      <c r="H301" s="21"/>
      <c r="I301" s="21"/>
      <c r="J301" s="21"/>
      <c r="K301" s="21"/>
      <c r="L301" s="21"/>
      <c r="M301" s="21"/>
      <c r="N301" s="21"/>
      <c r="O301" s="21"/>
      <c r="P301" s="21"/>
      <c r="Q301" s="21"/>
      <c r="R301" s="21"/>
      <c r="S301" s="21"/>
      <c r="T301" s="21"/>
      <c r="U301" s="21"/>
      <c r="V301" s="21"/>
      <c r="W301" s="24"/>
      <c r="X301" s="24"/>
      <c r="Y301" s="24"/>
      <c r="Z301" s="24"/>
      <c r="AA301" s="24"/>
      <c r="AB301" s="24"/>
      <c r="AC301" s="24"/>
      <c r="AD301" s="24"/>
    </row>
    <row r="302" spans="1:30" ht="13.2">
      <c r="A302" s="55"/>
      <c r="B302" s="20"/>
      <c r="C302" s="21"/>
      <c r="D302" s="21"/>
      <c r="E302" s="21"/>
      <c r="F302" s="21"/>
      <c r="G302" s="21"/>
      <c r="H302" s="21"/>
      <c r="I302" s="21"/>
      <c r="J302" s="21"/>
      <c r="K302" s="21"/>
      <c r="L302" s="21"/>
      <c r="M302" s="21"/>
      <c r="N302" s="21"/>
      <c r="O302" s="21"/>
      <c r="P302" s="21"/>
      <c r="Q302" s="21"/>
      <c r="R302" s="21"/>
      <c r="S302" s="21"/>
      <c r="T302" s="21"/>
      <c r="U302" s="21"/>
      <c r="V302" s="21"/>
      <c r="W302" s="24"/>
      <c r="X302" s="24"/>
      <c r="Y302" s="24"/>
      <c r="Z302" s="24"/>
      <c r="AA302" s="24"/>
      <c r="AB302" s="24"/>
      <c r="AC302" s="24"/>
      <c r="AD302" s="24"/>
    </row>
    <row r="303" spans="1:30" ht="13.2">
      <c r="A303" s="55"/>
      <c r="B303" s="20"/>
      <c r="C303" s="21"/>
      <c r="D303" s="21"/>
      <c r="E303" s="21"/>
      <c r="F303" s="21"/>
      <c r="G303" s="21"/>
      <c r="H303" s="21"/>
      <c r="I303" s="21"/>
      <c r="J303" s="21"/>
      <c r="K303" s="21"/>
      <c r="L303" s="21"/>
      <c r="M303" s="21"/>
      <c r="N303" s="21"/>
      <c r="O303" s="21"/>
      <c r="P303" s="21"/>
      <c r="Q303" s="21"/>
      <c r="R303" s="21"/>
      <c r="S303" s="21"/>
      <c r="T303" s="21"/>
      <c r="U303" s="21"/>
      <c r="V303" s="21"/>
      <c r="W303" s="24"/>
      <c r="X303" s="24"/>
      <c r="Y303" s="24"/>
      <c r="Z303" s="24"/>
      <c r="AA303" s="24"/>
      <c r="AB303" s="24"/>
      <c r="AC303" s="24"/>
      <c r="AD303" s="24"/>
    </row>
    <row r="304" spans="1:30" ht="13.2">
      <c r="A304" s="55"/>
      <c r="B304" s="20"/>
      <c r="C304" s="21"/>
      <c r="D304" s="21"/>
      <c r="E304" s="21"/>
      <c r="F304" s="21"/>
      <c r="G304" s="21"/>
      <c r="H304" s="21"/>
      <c r="I304" s="21"/>
      <c r="J304" s="21"/>
      <c r="K304" s="21"/>
      <c r="L304" s="21"/>
      <c r="M304" s="21"/>
      <c r="N304" s="21"/>
      <c r="O304" s="21"/>
      <c r="P304" s="21"/>
      <c r="Q304" s="21"/>
      <c r="R304" s="21"/>
      <c r="S304" s="21"/>
      <c r="T304" s="21"/>
      <c r="U304" s="21"/>
      <c r="V304" s="21"/>
      <c r="W304" s="24"/>
      <c r="X304" s="24"/>
      <c r="Y304" s="24"/>
      <c r="Z304" s="24"/>
      <c r="AA304" s="24"/>
      <c r="AB304" s="24"/>
      <c r="AC304" s="24"/>
      <c r="AD304" s="24"/>
    </row>
    <row r="305" spans="1:30" ht="13.2">
      <c r="A305" s="55"/>
      <c r="B305" s="20"/>
      <c r="C305" s="21"/>
      <c r="D305" s="21"/>
      <c r="E305" s="21"/>
      <c r="F305" s="21"/>
      <c r="G305" s="21"/>
      <c r="H305" s="21"/>
      <c r="I305" s="21"/>
      <c r="J305" s="21"/>
      <c r="K305" s="21"/>
      <c r="L305" s="21"/>
      <c r="M305" s="21"/>
      <c r="N305" s="21"/>
      <c r="O305" s="21"/>
      <c r="P305" s="21"/>
      <c r="Q305" s="21"/>
      <c r="R305" s="21"/>
      <c r="S305" s="21"/>
      <c r="T305" s="21"/>
      <c r="U305" s="21"/>
      <c r="V305" s="21"/>
      <c r="W305" s="24"/>
      <c r="X305" s="24"/>
      <c r="Y305" s="24"/>
      <c r="Z305" s="24"/>
      <c r="AA305" s="24"/>
      <c r="AB305" s="24"/>
      <c r="AC305" s="24"/>
      <c r="AD305" s="24"/>
    </row>
    <row r="306" spans="1:30" ht="13.2">
      <c r="A306" s="55"/>
      <c r="B306" s="20"/>
      <c r="C306" s="21"/>
      <c r="D306" s="21"/>
      <c r="E306" s="21"/>
      <c r="F306" s="21"/>
      <c r="G306" s="21"/>
      <c r="H306" s="21"/>
      <c r="I306" s="21"/>
      <c r="J306" s="21"/>
      <c r="K306" s="21"/>
      <c r="L306" s="21"/>
      <c r="M306" s="21"/>
      <c r="N306" s="21"/>
      <c r="O306" s="21"/>
      <c r="P306" s="21"/>
      <c r="Q306" s="21"/>
      <c r="R306" s="21"/>
      <c r="S306" s="21"/>
      <c r="T306" s="21"/>
      <c r="U306" s="21"/>
      <c r="V306" s="21"/>
      <c r="W306" s="24"/>
      <c r="X306" s="24"/>
      <c r="Y306" s="24"/>
      <c r="Z306" s="24"/>
      <c r="AA306" s="24"/>
      <c r="AB306" s="24"/>
      <c r="AC306" s="24"/>
      <c r="AD306" s="24"/>
    </row>
    <row r="307" spans="1:30" ht="13.2">
      <c r="A307" s="55"/>
      <c r="B307" s="20"/>
      <c r="C307" s="21"/>
      <c r="D307" s="21"/>
      <c r="E307" s="21"/>
      <c r="F307" s="21"/>
      <c r="G307" s="21"/>
      <c r="H307" s="21"/>
      <c r="I307" s="21"/>
      <c r="J307" s="21"/>
      <c r="K307" s="21"/>
      <c r="L307" s="21"/>
      <c r="M307" s="21"/>
      <c r="N307" s="21"/>
      <c r="O307" s="21"/>
      <c r="P307" s="21"/>
      <c r="Q307" s="21"/>
      <c r="R307" s="21"/>
      <c r="S307" s="21"/>
      <c r="T307" s="21"/>
      <c r="U307" s="21"/>
      <c r="V307" s="21"/>
      <c r="W307" s="24"/>
      <c r="X307" s="24"/>
      <c r="Y307" s="24"/>
      <c r="Z307" s="24"/>
      <c r="AA307" s="24"/>
      <c r="AB307" s="24"/>
      <c r="AC307" s="24"/>
      <c r="AD307" s="24"/>
    </row>
    <row r="308" spans="1:30" ht="13.2">
      <c r="A308" s="55"/>
      <c r="B308" s="20"/>
      <c r="C308" s="21"/>
      <c r="D308" s="21"/>
      <c r="E308" s="21"/>
      <c r="F308" s="21"/>
      <c r="G308" s="21"/>
      <c r="H308" s="21"/>
      <c r="I308" s="21"/>
      <c r="J308" s="21"/>
      <c r="K308" s="21"/>
      <c r="L308" s="21"/>
      <c r="M308" s="21"/>
      <c r="N308" s="21"/>
      <c r="O308" s="21"/>
      <c r="P308" s="21"/>
      <c r="Q308" s="21"/>
      <c r="R308" s="21"/>
      <c r="S308" s="21"/>
      <c r="T308" s="21"/>
      <c r="U308" s="21"/>
      <c r="V308" s="21"/>
      <c r="W308" s="24"/>
      <c r="X308" s="24"/>
      <c r="Y308" s="24"/>
      <c r="Z308" s="24"/>
      <c r="AA308" s="24"/>
      <c r="AB308" s="24"/>
      <c r="AC308" s="24"/>
      <c r="AD308" s="24"/>
    </row>
    <row r="309" spans="1:30" ht="13.2">
      <c r="A309" s="55"/>
      <c r="B309" s="20"/>
      <c r="C309" s="21"/>
      <c r="D309" s="21"/>
      <c r="E309" s="21"/>
      <c r="F309" s="21"/>
      <c r="G309" s="21"/>
      <c r="H309" s="21"/>
      <c r="I309" s="21"/>
      <c r="J309" s="21"/>
      <c r="K309" s="21"/>
      <c r="L309" s="21"/>
      <c r="M309" s="21"/>
      <c r="N309" s="21"/>
      <c r="O309" s="21"/>
      <c r="P309" s="21"/>
      <c r="Q309" s="21"/>
      <c r="R309" s="21"/>
      <c r="S309" s="21"/>
      <c r="T309" s="21"/>
      <c r="U309" s="21"/>
      <c r="V309" s="21"/>
      <c r="W309" s="24"/>
      <c r="X309" s="24"/>
      <c r="Y309" s="24"/>
      <c r="Z309" s="24"/>
      <c r="AA309" s="24"/>
      <c r="AB309" s="24"/>
      <c r="AC309" s="24"/>
      <c r="AD309" s="24"/>
    </row>
    <row r="310" spans="1:30" ht="13.2">
      <c r="A310" s="55"/>
      <c r="B310" s="20"/>
      <c r="C310" s="21"/>
      <c r="D310" s="21"/>
      <c r="E310" s="21"/>
      <c r="F310" s="21"/>
      <c r="G310" s="21"/>
      <c r="H310" s="21"/>
      <c r="I310" s="21"/>
      <c r="J310" s="21"/>
      <c r="K310" s="21"/>
      <c r="L310" s="21"/>
      <c r="M310" s="21"/>
      <c r="N310" s="21"/>
      <c r="O310" s="21"/>
      <c r="P310" s="21"/>
      <c r="Q310" s="21"/>
      <c r="R310" s="21"/>
      <c r="S310" s="21"/>
      <c r="T310" s="21"/>
      <c r="U310" s="21"/>
      <c r="V310" s="21"/>
      <c r="W310" s="24"/>
      <c r="X310" s="24"/>
      <c r="Y310" s="24"/>
      <c r="Z310" s="24"/>
      <c r="AA310" s="24"/>
      <c r="AB310" s="24"/>
      <c r="AC310" s="24"/>
      <c r="AD310" s="24"/>
    </row>
    <row r="311" spans="1:30" ht="13.2">
      <c r="A311" s="55"/>
      <c r="B311" s="20"/>
      <c r="C311" s="21"/>
      <c r="D311" s="21"/>
      <c r="E311" s="21"/>
      <c r="F311" s="21"/>
      <c r="G311" s="21"/>
      <c r="H311" s="21"/>
      <c r="I311" s="21"/>
      <c r="J311" s="21"/>
      <c r="K311" s="21"/>
      <c r="L311" s="21"/>
      <c r="M311" s="21"/>
      <c r="N311" s="21"/>
      <c r="O311" s="21"/>
      <c r="P311" s="21"/>
      <c r="Q311" s="21"/>
      <c r="R311" s="21"/>
      <c r="S311" s="21"/>
      <c r="T311" s="21"/>
      <c r="U311" s="21"/>
      <c r="V311" s="21"/>
      <c r="W311" s="24"/>
      <c r="X311" s="24"/>
      <c r="Y311" s="24"/>
      <c r="Z311" s="24"/>
      <c r="AA311" s="24"/>
      <c r="AB311" s="24"/>
      <c r="AC311" s="24"/>
      <c r="AD311" s="24"/>
    </row>
    <row r="312" spans="1:30" ht="13.2">
      <c r="A312" s="55"/>
      <c r="B312" s="20"/>
      <c r="C312" s="21"/>
      <c r="D312" s="21"/>
      <c r="E312" s="21"/>
      <c r="F312" s="21"/>
      <c r="G312" s="21"/>
      <c r="H312" s="21"/>
      <c r="I312" s="21"/>
      <c r="J312" s="21"/>
      <c r="K312" s="21"/>
      <c r="L312" s="21"/>
      <c r="M312" s="21"/>
      <c r="N312" s="21"/>
      <c r="O312" s="21"/>
      <c r="P312" s="21"/>
      <c r="Q312" s="21"/>
      <c r="R312" s="21"/>
      <c r="S312" s="21"/>
      <c r="T312" s="21"/>
      <c r="U312" s="21"/>
      <c r="V312" s="21"/>
      <c r="W312" s="24"/>
      <c r="X312" s="24"/>
      <c r="Y312" s="24"/>
      <c r="Z312" s="24"/>
      <c r="AA312" s="24"/>
      <c r="AB312" s="24"/>
      <c r="AC312" s="24"/>
      <c r="AD312" s="24"/>
    </row>
    <row r="313" spans="1:30" ht="13.2">
      <c r="A313" s="55"/>
      <c r="B313" s="20"/>
      <c r="C313" s="21"/>
      <c r="D313" s="21"/>
      <c r="E313" s="21"/>
      <c r="F313" s="21"/>
      <c r="G313" s="21"/>
      <c r="H313" s="21"/>
      <c r="I313" s="21"/>
      <c r="J313" s="21"/>
      <c r="K313" s="21"/>
      <c r="L313" s="21"/>
      <c r="M313" s="21"/>
      <c r="N313" s="21"/>
      <c r="O313" s="21"/>
      <c r="P313" s="21"/>
      <c r="Q313" s="21"/>
      <c r="R313" s="21"/>
      <c r="S313" s="21"/>
      <c r="T313" s="21"/>
      <c r="U313" s="21"/>
      <c r="V313" s="21"/>
      <c r="W313" s="24"/>
      <c r="X313" s="24"/>
      <c r="Y313" s="24"/>
      <c r="Z313" s="24"/>
      <c r="AA313" s="24"/>
      <c r="AB313" s="24"/>
      <c r="AC313" s="24"/>
      <c r="AD313" s="24"/>
    </row>
    <row r="314" spans="1:30" ht="13.2">
      <c r="A314" s="55"/>
      <c r="B314" s="20"/>
      <c r="C314" s="21"/>
      <c r="D314" s="21"/>
      <c r="E314" s="21"/>
      <c r="F314" s="21"/>
      <c r="G314" s="21"/>
      <c r="H314" s="21"/>
      <c r="I314" s="21"/>
      <c r="J314" s="21"/>
      <c r="K314" s="21"/>
      <c r="L314" s="21"/>
      <c r="M314" s="21"/>
      <c r="N314" s="21"/>
      <c r="O314" s="21"/>
      <c r="P314" s="21"/>
      <c r="Q314" s="21"/>
      <c r="R314" s="21"/>
      <c r="S314" s="21"/>
      <c r="T314" s="21"/>
      <c r="U314" s="21"/>
      <c r="V314" s="21"/>
      <c r="W314" s="24"/>
      <c r="X314" s="24"/>
      <c r="Y314" s="24"/>
      <c r="Z314" s="24"/>
      <c r="AA314" s="24"/>
      <c r="AB314" s="24"/>
      <c r="AC314" s="24"/>
      <c r="AD314" s="24"/>
    </row>
    <row r="315" spans="1:30" ht="13.2">
      <c r="A315" s="55"/>
      <c r="B315" s="20"/>
      <c r="C315" s="21"/>
      <c r="D315" s="21"/>
      <c r="E315" s="21"/>
      <c r="F315" s="21"/>
      <c r="G315" s="21"/>
      <c r="H315" s="21"/>
      <c r="I315" s="21"/>
      <c r="J315" s="21"/>
      <c r="K315" s="21"/>
      <c r="L315" s="21"/>
      <c r="M315" s="21"/>
      <c r="N315" s="21"/>
      <c r="O315" s="21"/>
      <c r="P315" s="21"/>
      <c r="Q315" s="21"/>
      <c r="R315" s="21"/>
      <c r="S315" s="21"/>
      <c r="T315" s="21"/>
      <c r="U315" s="21"/>
      <c r="V315" s="21"/>
      <c r="W315" s="24"/>
      <c r="X315" s="24"/>
      <c r="Y315" s="24"/>
      <c r="Z315" s="24"/>
      <c r="AA315" s="24"/>
      <c r="AB315" s="24"/>
      <c r="AC315" s="24"/>
      <c r="AD315" s="24"/>
    </row>
    <row r="316" spans="1:30" ht="13.2">
      <c r="A316" s="55"/>
      <c r="B316" s="20"/>
      <c r="C316" s="21"/>
      <c r="D316" s="21"/>
      <c r="E316" s="21"/>
      <c r="F316" s="21"/>
      <c r="G316" s="21"/>
      <c r="H316" s="21"/>
      <c r="I316" s="21"/>
      <c r="J316" s="21"/>
      <c r="K316" s="21"/>
      <c r="L316" s="21"/>
      <c r="M316" s="21"/>
      <c r="N316" s="21"/>
      <c r="O316" s="21"/>
      <c r="P316" s="21"/>
      <c r="Q316" s="21"/>
      <c r="R316" s="21"/>
      <c r="S316" s="21"/>
      <c r="T316" s="21"/>
      <c r="U316" s="21"/>
      <c r="V316" s="21"/>
      <c r="W316" s="24"/>
      <c r="X316" s="24"/>
      <c r="Y316" s="24"/>
      <c r="Z316" s="24"/>
      <c r="AA316" s="24"/>
      <c r="AB316" s="24"/>
      <c r="AC316" s="24"/>
      <c r="AD316" s="24"/>
    </row>
    <row r="317" spans="1:30" ht="13.2">
      <c r="A317" s="55"/>
      <c r="B317" s="20"/>
      <c r="C317" s="21"/>
      <c r="D317" s="21"/>
      <c r="E317" s="21"/>
      <c r="F317" s="21"/>
      <c r="G317" s="21"/>
      <c r="H317" s="21"/>
      <c r="I317" s="21"/>
      <c r="J317" s="21"/>
      <c r="K317" s="21"/>
      <c r="L317" s="21"/>
      <c r="M317" s="21"/>
      <c r="N317" s="21"/>
      <c r="O317" s="21"/>
      <c r="P317" s="21"/>
      <c r="Q317" s="21"/>
      <c r="R317" s="21"/>
      <c r="S317" s="21"/>
      <c r="T317" s="21"/>
      <c r="U317" s="21"/>
      <c r="V317" s="21"/>
      <c r="W317" s="24"/>
      <c r="X317" s="24"/>
      <c r="Y317" s="24"/>
      <c r="Z317" s="24"/>
      <c r="AA317" s="24"/>
      <c r="AB317" s="24"/>
      <c r="AC317" s="24"/>
      <c r="AD317" s="24"/>
    </row>
    <row r="318" spans="1:30" ht="13.2">
      <c r="A318" s="55"/>
      <c r="B318" s="20"/>
      <c r="C318" s="21"/>
      <c r="D318" s="21"/>
      <c r="E318" s="21"/>
      <c r="F318" s="21"/>
      <c r="G318" s="21"/>
      <c r="H318" s="21"/>
      <c r="I318" s="21"/>
      <c r="J318" s="21"/>
      <c r="K318" s="21"/>
      <c r="L318" s="21"/>
      <c r="M318" s="21"/>
      <c r="N318" s="21"/>
      <c r="O318" s="21"/>
      <c r="P318" s="21"/>
      <c r="Q318" s="21"/>
      <c r="R318" s="21"/>
      <c r="S318" s="21"/>
      <c r="T318" s="21"/>
      <c r="U318" s="21"/>
      <c r="V318" s="21"/>
      <c r="W318" s="24"/>
      <c r="X318" s="24"/>
      <c r="Y318" s="24"/>
      <c r="Z318" s="24"/>
      <c r="AA318" s="24"/>
      <c r="AB318" s="24"/>
      <c r="AC318" s="24"/>
      <c r="AD318" s="24"/>
    </row>
    <row r="319" spans="1:30" ht="13.2">
      <c r="A319" s="55"/>
      <c r="B319" s="20"/>
      <c r="C319" s="21"/>
      <c r="D319" s="21"/>
      <c r="E319" s="21"/>
      <c r="F319" s="21"/>
      <c r="G319" s="21"/>
      <c r="H319" s="21"/>
      <c r="I319" s="21"/>
      <c r="J319" s="21"/>
      <c r="K319" s="21"/>
      <c r="L319" s="21"/>
      <c r="M319" s="21"/>
      <c r="N319" s="21"/>
      <c r="O319" s="21"/>
      <c r="P319" s="21"/>
      <c r="Q319" s="21"/>
      <c r="R319" s="21"/>
      <c r="S319" s="21"/>
      <c r="T319" s="21"/>
      <c r="U319" s="21"/>
      <c r="V319" s="21"/>
      <c r="W319" s="24"/>
      <c r="X319" s="24"/>
      <c r="Y319" s="24"/>
      <c r="Z319" s="24"/>
      <c r="AA319" s="24"/>
      <c r="AB319" s="24"/>
      <c r="AC319" s="24"/>
      <c r="AD319" s="24"/>
    </row>
    <row r="320" spans="1:30" ht="13.2">
      <c r="A320" s="55"/>
      <c r="B320" s="20"/>
      <c r="C320" s="21"/>
      <c r="D320" s="21"/>
      <c r="E320" s="21"/>
      <c r="F320" s="21"/>
      <c r="G320" s="21"/>
      <c r="H320" s="21"/>
      <c r="I320" s="21"/>
      <c r="J320" s="21"/>
      <c r="K320" s="21"/>
      <c r="L320" s="21"/>
      <c r="M320" s="21"/>
      <c r="N320" s="21"/>
      <c r="O320" s="21"/>
      <c r="P320" s="21"/>
      <c r="Q320" s="21"/>
      <c r="R320" s="21"/>
      <c r="S320" s="21"/>
      <c r="T320" s="21"/>
      <c r="U320" s="21"/>
      <c r="V320" s="21"/>
      <c r="W320" s="24"/>
      <c r="X320" s="24"/>
      <c r="Y320" s="24"/>
      <c r="Z320" s="24"/>
      <c r="AA320" s="24"/>
      <c r="AB320" s="24"/>
      <c r="AC320" s="24"/>
      <c r="AD320" s="24"/>
    </row>
    <row r="321" spans="1:30" ht="13.2">
      <c r="A321" s="55"/>
      <c r="B321" s="20"/>
      <c r="C321" s="21"/>
      <c r="D321" s="21"/>
      <c r="E321" s="21"/>
      <c r="F321" s="21"/>
      <c r="G321" s="21"/>
      <c r="H321" s="21"/>
      <c r="I321" s="21"/>
      <c r="J321" s="21"/>
      <c r="K321" s="21"/>
      <c r="L321" s="21"/>
      <c r="M321" s="21"/>
      <c r="N321" s="21"/>
      <c r="O321" s="21"/>
      <c r="P321" s="21"/>
      <c r="Q321" s="21"/>
      <c r="R321" s="21"/>
      <c r="S321" s="21"/>
      <c r="T321" s="21"/>
      <c r="U321" s="21"/>
      <c r="V321" s="21"/>
      <c r="W321" s="24"/>
      <c r="X321" s="24"/>
      <c r="Y321" s="24"/>
      <c r="Z321" s="24"/>
      <c r="AA321" s="24"/>
      <c r="AB321" s="24"/>
      <c r="AC321" s="24"/>
      <c r="AD321" s="24"/>
    </row>
    <row r="322" spans="1:30" ht="13.2">
      <c r="A322" s="55"/>
      <c r="B322" s="20"/>
      <c r="C322" s="21"/>
      <c r="D322" s="21"/>
      <c r="E322" s="21"/>
      <c r="F322" s="21"/>
      <c r="G322" s="21"/>
      <c r="H322" s="21"/>
      <c r="I322" s="21"/>
      <c r="J322" s="21"/>
      <c r="K322" s="21"/>
      <c r="L322" s="21"/>
      <c r="M322" s="21"/>
      <c r="N322" s="21"/>
      <c r="O322" s="21"/>
      <c r="P322" s="21"/>
      <c r="Q322" s="21"/>
      <c r="R322" s="21"/>
      <c r="S322" s="21"/>
      <c r="T322" s="21"/>
      <c r="U322" s="21"/>
      <c r="V322" s="21"/>
      <c r="W322" s="24"/>
      <c r="X322" s="24"/>
      <c r="Y322" s="24"/>
      <c r="Z322" s="24"/>
      <c r="AA322" s="24"/>
      <c r="AB322" s="24"/>
      <c r="AC322" s="24"/>
      <c r="AD322" s="24"/>
    </row>
    <row r="323" spans="1:30" ht="13.2">
      <c r="A323" s="55"/>
      <c r="B323" s="20"/>
      <c r="C323" s="21"/>
      <c r="D323" s="21"/>
      <c r="E323" s="21"/>
      <c r="F323" s="21"/>
      <c r="G323" s="21"/>
      <c r="H323" s="21"/>
      <c r="I323" s="21"/>
      <c r="J323" s="21"/>
      <c r="K323" s="21"/>
      <c r="L323" s="21"/>
      <c r="M323" s="21"/>
      <c r="N323" s="21"/>
      <c r="O323" s="21"/>
      <c r="P323" s="21"/>
      <c r="Q323" s="21"/>
      <c r="R323" s="21"/>
      <c r="S323" s="21"/>
      <c r="T323" s="21"/>
      <c r="U323" s="21"/>
      <c r="V323" s="21"/>
      <c r="W323" s="24"/>
      <c r="X323" s="24"/>
      <c r="Y323" s="24"/>
      <c r="Z323" s="24"/>
      <c r="AA323" s="24"/>
      <c r="AB323" s="24"/>
      <c r="AC323" s="24"/>
      <c r="AD323" s="24"/>
    </row>
    <row r="324" spans="1:30" ht="13.2">
      <c r="A324" s="55"/>
      <c r="B324" s="20"/>
      <c r="C324" s="21"/>
      <c r="D324" s="21"/>
      <c r="E324" s="21"/>
      <c r="F324" s="21"/>
      <c r="G324" s="21"/>
      <c r="H324" s="21"/>
      <c r="I324" s="21"/>
      <c r="J324" s="21"/>
      <c r="K324" s="21"/>
      <c r="L324" s="21"/>
      <c r="M324" s="21"/>
      <c r="N324" s="21"/>
      <c r="O324" s="21"/>
      <c r="P324" s="21"/>
      <c r="Q324" s="21"/>
      <c r="R324" s="21"/>
      <c r="S324" s="21"/>
      <c r="T324" s="21"/>
      <c r="U324" s="21"/>
      <c r="V324" s="21"/>
      <c r="W324" s="24"/>
      <c r="X324" s="24"/>
      <c r="Y324" s="24"/>
      <c r="Z324" s="24"/>
      <c r="AA324" s="24"/>
      <c r="AB324" s="24"/>
      <c r="AC324" s="24"/>
      <c r="AD324" s="24"/>
    </row>
    <row r="325" spans="1:30" ht="13.2">
      <c r="A325" s="55"/>
      <c r="B325" s="20"/>
      <c r="C325" s="21"/>
      <c r="D325" s="21"/>
      <c r="E325" s="21"/>
      <c r="F325" s="21"/>
      <c r="G325" s="21"/>
      <c r="H325" s="21"/>
      <c r="I325" s="21"/>
      <c r="J325" s="21"/>
      <c r="K325" s="21"/>
      <c r="L325" s="21"/>
      <c r="M325" s="21"/>
      <c r="N325" s="21"/>
      <c r="O325" s="21"/>
      <c r="P325" s="21"/>
      <c r="Q325" s="21"/>
      <c r="R325" s="21"/>
      <c r="S325" s="21"/>
      <c r="T325" s="21"/>
      <c r="U325" s="21"/>
      <c r="V325" s="21"/>
      <c r="W325" s="24"/>
      <c r="X325" s="24"/>
      <c r="Y325" s="24"/>
      <c r="Z325" s="24"/>
      <c r="AA325" s="24"/>
      <c r="AB325" s="24"/>
      <c r="AC325" s="24"/>
      <c r="AD325" s="24"/>
    </row>
    <row r="326" spans="1:30" ht="13.2">
      <c r="A326" s="55"/>
      <c r="B326" s="20"/>
      <c r="C326" s="21"/>
      <c r="D326" s="21"/>
      <c r="E326" s="21"/>
      <c r="F326" s="21"/>
      <c r="G326" s="21"/>
      <c r="H326" s="21"/>
      <c r="I326" s="21"/>
      <c r="J326" s="21"/>
      <c r="K326" s="21"/>
      <c r="L326" s="21"/>
      <c r="M326" s="21"/>
      <c r="N326" s="21"/>
      <c r="O326" s="21"/>
      <c r="P326" s="21"/>
      <c r="Q326" s="21"/>
      <c r="R326" s="21"/>
      <c r="S326" s="21"/>
      <c r="T326" s="21"/>
      <c r="U326" s="21"/>
      <c r="V326" s="21"/>
      <c r="W326" s="24"/>
      <c r="X326" s="24"/>
      <c r="Y326" s="24"/>
      <c r="Z326" s="24"/>
      <c r="AA326" s="24"/>
      <c r="AB326" s="24"/>
      <c r="AC326" s="24"/>
      <c r="AD326" s="24"/>
    </row>
    <row r="327" spans="1:30" ht="13.2">
      <c r="A327" s="55"/>
      <c r="B327" s="20"/>
      <c r="C327" s="21"/>
      <c r="D327" s="21"/>
      <c r="E327" s="21"/>
      <c r="F327" s="21"/>
      <c r="G327" s="21"/>
      <c r="H327" s="21"/>
      <c r="I327" s="21"/>
      <c r="J327" s="21"/>
      <c r="K327" s="21"/>
      <c r="L327" s="21"/>
      <c r="M327" s="21"/>
      <c r="N327" s="21"/>
      <c r="O327" s="21"/>
      <c r="P327" s="21"/>
      <c r="Q327" s="21"/>
      <c r="R327" s="21"/>
      <c r="S327" s="21"/>
      <c r="T327" s="21"/>
      <c r="U327" s="21"/>
      <c r="V327" s="21"/>
      <c r="W327" s="24"/>
      <c r="X327" s="24"/>
      <c r="Y327" s="24"/>
      <c r="Z327" s="24"/>
      <c r="AA327" s="24"/>
      <c r="AB327" s="24"/>
      <c r="AC327" s="24"/>
      <c r="AD327" s="24"/>
    </row>
    <row r="328" spans="1:30" ht="13.2">
      <c r="A328" s="55"/>
      <c r="B328" s="20"/>
      <c r="C328" s="21"/>
      <c r="D328" s="21"/>
      <c r="E328" s="21"/>
      <c r="F328" s="21"/>
      <c r="G328" s="21"/>
      <c r="H328" s="21"/>
      <c r="I328" s="21"/>
      <c r="J328" s="21"/>
      <c r="K328" s="21"/>
      <c r="L328" s="21"/>
      <c r="M328" s="21"/>
      <c r="N328" s="21"/>
      <c r="O328" s="21"/>
      <c r="P328" s="21"/>
      <c r="Q328" s="21"/>
      <c r="R328" s="21"/>
      <c r="S328" s="21"/>
      <c r="T328" s="21"/>
      <c r="U328" s="21"/>
      <c r="V328" s="21"/>
      <c r="W328" s="24"/>
      <c r="X328" s="24"/>
      <c r="Y328" s="24"/>
      <c r="Z328" s="24"/>
      <c r="AA328" s="24"/>
      <c r="AB328" s="24"/>
      <c r="AC328" s="24"/>
      <c r="AD328" s="24"/>
    </row>
    <row r="329" spans="1:30" ht="13.2">
      <c r="A329" s="55"/>
      <c r="B329" s="20"/>
      <c r="C329" s="21"/>
      <c r="D329" s="21"/>
      <c r="E329" s="21"/>
      <c r="F329" s="21"/>
      <c r="G329" s="21"/>
      <c r="H329" s="21"/>
      <c r="I329" s="21"/>
      <c r="J329" s="21"/>
      <c r="K329" s="21"/>
      <c r="L329" s="21"/>
      <c r="M329" s="21"/>
      <c r="N329" s="21"/>
      <c r="O329" s="21"/>
      <c r="P329" s="21"/>
      <c r="Q329" s="21"/>
      <c r="R329" s="21"/>
      <c r="S329" s="21"/>
      <c r="T329" s="21"/>
      <c r="U329" s="21"/>
      <c r="V329" s="21"/>
      <c r="W329" s="24"/>
      <c r="X329" s="24"/>
      <c r="Y329" s="24"/>
      <c r="Z329" s="24"/>
      <c r="AA329" s="24"/>
      <c r="AB329" s="24"/>
      <c r="AC329" s="24"/>
      <c r="AD329" s="24"/>
    </row>
    <row r="330" spans="1:30" ht="13.2">
      <c r="A330" s="55"/>
      <c r="B330" s="20"/>
      <c r="C330" s="21"/>
      <c r="D330" s="21"/>
      <c r="E330" s="21"/>
      <c r="F330" s="21"/>
      <c r="G330" s="21"/>
      <c r="H330" s="21"/>
      <c r="I330" s="21"/>
      <c r="J330" s="21"/>
      <c r="K330" s="21"/>
      <c r="L330" s="21"/>
      <c r="M330" s="21"/>
      <c r="N330" s="21"/>
      <c r="O330" s="21"/>
      <c r="P330" s="21"/>
      <c r="Q330" s="21"/>
      <c r="R330" s="21"/>
      <c r="S330" s="21"/>
      <c r="T330" s="21"/>
      <c r="U330" s="21"/>
      <c r="V330" s="21"/>
      <c r="W330" s="24"/>
      <c r="X330" s="24"/>
      <c r="Y330" s="24"/>
      <c r="Z330" s="24"/>
      <c r="AA330" s="24"/>
      <c r="AB330" s="24"/>
      <c r="AC330" s="24"/>
      <c r="AD330" s="24"/>
    </row>
    <row r="331" spans="1:30" ht="13.2">
      <c r="A331" s="55"/>
      <c r="B331" s="20"/>
      <c r="C331" s="21"/>
      <c r="D331" s="21"/>
      <c r="E331" s="21"/>
      <c r="F331" s="21"/>
      <c r="G331" s="21"/>
      <c r="H331" s="21"/>
      <c r="I331" s="21"/>
      <c r="J331" s="21"/>
      <c r="K331" s="21"/>
      <c r="L331" s="21"/>
      <c r="M331" s="21"/>
      <c r="N331" s="21"/>
      <c r="O331" s="21"/>
      <c r="P331" s="21"/>
      <c r="Q331" s="21"/>
      <c r="R331" s="21"/>
      <c r="S331" s="21"/>
      <c r="T331" s="21"/>
      <c r="U331" s="21"/>
      <c r="V331" s="21"/>
      <c r="W331" s="24"/>
      <c r="X331" s="24"/>
      <c r="Y331" s="24"/>
      <c r="Z331" s="24"/>
      <c r="AA331" s="24"/>
      <c r="AB331" s="24"/>
      <c r="AC331" s="24"/>
      <c r="AD331" s="24"/>
    </row>
    <row r="332" spans="1:30" ht="13.2">
      <c r="A332" s="55"/>
      <c r="B332" s="20"/>
      <c r="C332" s="21"/>
      <c r="D332" s="21"/>
      <c r="E332" s="21"/>
      <c r="F332" s="21"/>
      <c r="G332" s="21"/>
      <c r="H332" s="21"/>
      <c r="I332" s="21"/>
      <c r="J332" s="21"/>
      <c r="K332" s="21"/>
      <c r="L332" s="21"/>
      <c r="M332" s="21"/>
      <c r="N332" s="21"/>
      <c r="O332" s="21"/>
      <c r="P332" s="21"/>
      <c r="Q332" s="21"/>
      <c r="R332" s="21"/>
      <c r="S332" s="21"/>
      <c r="T332" s="21"/>
      <c r="U332" s="21"/>
      <c r="V332" s="21"/>
      <c r="W332" s="24"/>
      <c r="X332" s="24"/>
      <c r="Y332" s="24"/>
      <c r="Z332" s="24"/>
      <c r="AA332" s="24"/>
      <c r="AB332" s="24"/>
      <c r="AC332" s="24"/>
      <c r="AD332" s="24"/>
    </row>
    <row r="333" spans="1:30" ht="13.2">
      <c r="A333" s="55"/>
      <c r="B333" s="20"/>
      <c r="C333" s="21"/>
      <c r="D333" s="21"/>
      <c r="E333" s="21"/>
      <c r="F333" s="21"/>
      <c r="G333" s="21"/>
      <c r="H333" s="21"/>
      <c r="I333" s="21"/>
      <c r="J333" s="21"/>
      <c r="K333" s="21"/>
      <c r="L333" s="21"/>
      <c r="M333" s="21"/>
      <c r="N333" s="21"/>
      <c r="O333" s="21"/>
      <c r="P333" s="21"/>
      <c r="Q333" s="21"/>
      <c r="R333" s="21"/>
      <c r="S333" s="21"/>
      <c r="T333" s="21"/>
      <c r="U333" s="21"/>
      <c r="V333" s="21"/>
      <c r="W333" s="24"/>
      <c r="X333" s="24"/>
      <c r="Y333" s="24"/>
      <c r="Z333" s="24"/>
      <c r="AA333" s="24"/>
      <c r="AB333" s="24"/>
      <c r="AC333" s="24"/>
      <c r="AD333" s="24"/>
    </row>
    <row r="334" spans="1:30" ht="13.2">
      <c r="A334" s="55"/>
      <c r="B334" s="20"/>
      <c r="C334" s="21"/>
      <c r="D334" s="21"/>
      <c r="E334" s="21"/>
      <c r="F334" s="21"/>
      <c r="G334" s="21"/>
      <c r="H334" s="21"/>
      <c r="I334" s="21"/>
      <c r="J334" s="21"/>
      <c r="K334" s="21"/>
      <c r="L334" s="21"/>
      <c r="M334" s="21"/>
      <c r="N334" s="21"/>
      <c r="O334" s="21"/>
      <c r="P334" s="21"/>
      <c r="Q334" s="21"/>
      <c r="R334" s="21"/>
      <c r="S334" s="21"/>
      <c r="T334" s="21"/>
      <c r="U334" s="21"/>
      <c r="V334" s="21"/>
      <c r="W334" s="24"/>
      <c r="X334" s="24"/>
      <c r="Y334" s="24"/>
      <c r="Z334" s="24"/>
      <c r="AA334" s="24"/>
      <c r="AB334" s="24"/>
      <c r="AC334" s="24"/>
      <c r="AD334" s="24"/>
    </row>
    <row r="335" spans="1:30" ht="13.2">
      <c r="A335" s="55"/>
      <c r="B335" s="20"/>
      <c r="C335" s="21"/>
      <c r="D335" s="21"/>
      <c r="E335" s="21"/>
      <c r="F335" s="21"/>
      <c r="G335" s="21"/>
      <c r="H335" s="21"/>
      <c r="I335" s="21"/>
      <c r="J335" s="21"/>
      <c r="K335" s="21"/>
      <c r="L335" s="21"/>
      <c r="M335" s="21"/>
      <c r="N335" s="21"/>
      <c r="O335" s="21"/>
      <c r="P335" s="21"/>
      <c r="Q335" s="21"/>
      <c r="R335" s="21"/>
      <c r="S335" s="21"/>
      <c r="T335" s="21"/>
      <c r="U335" s="21"/>
      <c r="V335" s="21"/>
      <c r="W335" s="24"/>
      <c r="X335" s="24"/>
      <c r="Y335" s="24"/>
      <c r="Z335" s="24"/>
      <c r="AA335" s="24"/>
      <c r="AB335" s="24"/>
      <c r="AC335" s="24"/>
      <c r="AD335" s="24"/>
    </row>
    <row r="336" spans="1:30" ht="13.2">
      <c r="A336" s="55"/>
      <c r="B336" s="20"/>
      <c r="C336" s="21"/>
      <c r="D336" s="21"/>
      <c r="E336" s="21"/>
      <c r="F336" s="21"/>
      <c r="G336" s="21"/>
      <c r="H336" s="21"/>
      <c r="I336" s="21"/>
      <c r="J336" s="21"/>
      <c r="K336" s="21"/>
      <c r="L336" s="21"/>
      <c r="M336" s="21"/>
      <c r="N336" s="21"/>
      <c r="O336" s="21"/>
      <c r="P336" s="21"/>
      <c r="Q336" s="21"/>
      <c r="R336" s="21"/>
      <c r="S336" s="21"/>
      <c r="T336" s="21"/>
      <c r="U336" s="21"/>
      <c r="V336" s="21"/>
      <c r="W336" s="24"/>
      <c r="X336" s="24"/>
      <c r="Y336" s="24"/>
      <c r="Z336" s="24"/>
      <c r="AA336" s="24"/>
      <c r="AB336" s="24"/>
      <c r="AC336" s="24"/>
      <c r="AD336" s="24"/>
    </row>
    <row r="337" spans="1:30" ht="13.2">
      <c r="A337" s="55"/>
      <c r="B337" s="20"/>
      <c r="C337" s="21"/>
      <c r="D337" s="21"/>
      <c r="E337" s="21"/>
      <c r="F337" s="21"/>
      <c r="G337" s="21"/>
      <c r="H337" s="21"/>
      <c r="I337" s="21"/>
      <c r="J337" s="21"/>
      <c r="K337" s="21"/>
      <c r="L337" s="21"/>
      <c r="M337" s="21"/>
      <c r="N337" s="21"/>
      <c r="O337" s="21"/>
      <c r="P337" s="21"/>
      <c r="Q337" s="21"/>
      <c r="R337" s="21"/>
      <c r="S337" s="21"/>
      <c r="T337" s="21"/>
      <c r="U337" s="21"/>
      <c r="V337" s="21"/>
      <c r="W337" s="24"/>
      <c r="X337" s="24"/>
      <c r="Y337" s="24"/>
      <c r="Z337" s="24"/>
      <c r="AA337" s="24"/>
      <c r="AB337" s="24"/>
      <c r="AC337" s="24"/>
      <c r="AD337" s="24"/>
    </row>
    <row r="338" spans="1:30" ht="13.2">
      <c r="A338" s="55"/>
      <c r="B338" s="20"/>
      <c r="C338" s="21"/>
      <c r="D338" s="21"/>
      <c r="E338" s="21"/>
      <c r="F338" s="21"/>
      <c r="G338" s="21"/>
      <c r="H338" s="21"/>
      <c r="I338" s="21"/>
      <c r="J338" s="21"/>
      <c r="K338" s="21"/>
      <c r="L338" s="21"/>
      <c r="M338" s="21"/>
      <c r="N338" s="21"/>
      <c r="O338" s="21"/>
      <c r="P338" s="21"/>
      <c r="Q338" s="21"/>
      <c r="R338" s="21"/>
      <c r="S338" s="21"/>
      <c r="T338" s="21"/>
      <c r="U338" s="21"/>
      <c r="V338" s="21"/>
      <c r="W338" s="24"/>
      <c r="X338" s="24"/>
      <c r="Y338" s="24"/>
      <c r="Z338" s="24"/>
      <c r="AA338" s="24"/>
      <c r="AB338" s="24"/>
      <c r="AC338" s="24"/>
      <c r="AD338" s="24"/>
    </row>
    <row r="339" spans="1:30" ht="13.2">
      <c r="A339" s="55"/>
      <c r="B339" s="20"/>
      <c r="C339" s="21"/>
      <c r="D339" s="21"/>
      <c r="E339" s="21"/>
      <c r="F339" s="21"/>
      <c r="G339" s="21"/>
      <c r="H339" s="21"/>
      <c r="I339" s="21"/>
      <c r="J339" s="21"/>
      <c r="K339" s="21"/>
      <c r="L339" s="21"/>
      <c r="M339" s="21"/>
      <c r="N339" s="21"/>
      <c r="O339" s="21"/>
      <c r="P339" s="21"/>
      <c r="Q339" s="21"/>
      <c r="R339" s="21"/>
      <c r="S339" s="21"/>
      <c r="T339" s="21"/>
      <c r="U339" s="21"/>
      <c r="V339" s="21"/>
      <c r="W339" s="24"/>
      <c r="X339" s="24"/>
      <c r="Y339" s="24"/>
      <c r="Z339" s="24"/>
      <c r="AA339" s="24"/>
      <c r="AB339" s="24"/>
      <c r="AC339" s="24"/>
      <c r="AD339" s="24"/>
    </row>
    <row r="340" spans="1:30" ht="13.2">
      <c r="A340" s="55"/>
      <c r="B340" s="20"/>
      <c r="C340" s="21"/>
      <c r="D340" s="21"/>
      <c r="E340" s="21"/>
      <c r="F340" s="21"/>
      <c r="G340" s="21"/>
      <c r="H340" s="21"/>
      <c r="I340" s="21"/>
      <c r="J340" s="21"/>
      <c r="K340" s="21"/>
      <c r="L340" s="21"/>
      <c r="M340" s="21"/>
      <c r="N340" s="21"/>
      <c r="O340" s="21"/>
      <c r="P340" s="21"/>
      <c r="Q340" s="21"/>
      <c r="R340" s="21"/>
      <c r="S340" s="21"/>
      <c r="T340" s="21"/>
      <c r="U340" s="21"/>
      <c r="V340" s="21"/>
      <c r="W340" s="24"/>
      <c r="X340" s="24"/>
      <c r="Y340" s="24"/>
      <c r="Z340" s="24"/>
      <c r="AA340" s="24"/>
      <c r="AB340" s="24"/>
      <c r="AC340" s="24"/>
      <c r="AD340" s="24"/>
    </row>
    <row r="341" spans="1:30" ht="13.2">
      <c r="A341" s="55"/>
      <c r="B341" s="20"/>
      <c r="C341" s="21"/>
      <c r="D341" s="21"/>
      <c r="E341" s="21"/>
      <c r="F341" s="21"/>
      <c r="G341" s="21"/>
      <c r="H341" s="21"/>
      <c r="I341" s="21"/>
      <c r="J341" s="21"/>
      <c r="K341" s="21"/>
      <c r="L341" s="21"/>
      <c r="M341" s="21"/>
      <c r="N341" s="21"/>
      <c r="O341" s="21"/>
      <c r="P341" s="21"/>
      <c r="Q341" s="21"/>
      <c r="R341" s="21"/>
      <c r="S341" s="21"/>
      <c r="T341" s="21"/>
      <c r="U341" s="21"/>
      <c r="V341" s="21"/>
      <c r="W341" s="24"/>
      <c r="X341" s="24"/>
      <c r="Y341" s="24"/>
      <c r="Z341" s="24"/>
      <c r="AA341" s="24"/>
      <c r="AB341" s="24"/>
      <c r="AC341" s="24"/>
      <c r="AD341" s="24"/>
    </row>
    <row r="342" spans="1:30" ht="13.2">
      <c r="A342" s="55"/>
      <c r="B342" s="20"/>
      <c r="C342" s="21"/>
      <c r="D342" s="21"/>
      <c r="E342" s="21"/>
      <c r="F342" s="21"/>
      <c r="G342" s="21"/>
      <c r="H342" s="21"/>
      <c r="I342" s="21"/>
      <c r="J342" s="21"/>
      <c r="K342" s="21"/>
      <c r="L342" s="21"/>
      <c r="M342" s="21"/>
      <c r="N342" s="21"/>
      <c r="O342" s="21"/>
      <c r="P342" s="21"/>
      <c r="Q342" s="21"/>
      <c r="R342" s="21"/>
      <c r="S342" s="21"/>
      <c r="T342" s="21"/>
      <c r="U342" s="21"/>
      <c r="V342" s="21"/>
      <c r="W342" s="24"/>
      <c r="X342" s="24"/>
      <c r="Y342" s="24"/>
      <c r="Z342" s="24"/>
      <c r="AA342" s="24"/>
      <c r="AB342" s="24"/>
      <c r="AC342" s="24"/>
      <c r="AD342" s="24"/>
    </row>
    <row r="343" spans="1:30" ht="13.2">
      <c r="A343" s="55"/>
      <c r="B343" s="20"/>
      <c r="C343" s="21"/>
      <c r="D343" s="21"/>
      <c r="E343" s="21"/>
      <c r="F343" s="21"/>
      <c r="G343" s="21"/>
      <c r="H343" s="21"/>
      <c r="I343" s="21"/>
      <c r="J343" s="21"/>
      <c r="K343" s="21"/>
      <c r="L343" s="21"/>
      <c r="M343" s="21"/>
      <c r="N343" s="21"/>
      <c r="O343" s="21"/>
      <c r="P343" s="21"/>
      <c r="Q343" s="21"/>
      <c r="R343" s="21"/>
      <c r="S343" s="21"/>
      <c r="T343" s="21"/>
      <c r="U343" s="21"/>
      <c r="V343" s="21"/>
      <c r="W343" s="24"/>
      <c r="X343" s="24"/>
      <c r="Y343" s="24"/>
      <c r="Z343" s="24"/>
      <c r="AA343" s="24"/>
      <c r="AB343" s="24"/>
      <c r="AC343" s="24"/>
      <c r="AD343" s="24"/>
    </row>
    <row r="344" spans="1:30" ht="13.2">
      <c r="A344" s="55"/>
      <c r="B344" s="20"/>
      <c r="C344" s="21"/>
      <c r="D344" s="21"/>
      <c r="E344" s="21"/>
      <c r="F344" s="21"/>
      <c r="G344" s="21"/>
      <c r="H344" s="21"/>
      <c r="I344" s="21"/>
      <c r="J344" s="21"/>
      <c r="K344" s="21"/>
      <c r="L344" s="21"/>
      <c r="M344" s="21"/>
      <c r="N344" s="21"/>
      <c r="O344" s="21"/>
      <c r="P344" s="21"/>
      <c r="Q344" s="21"/>
      <c r="R344" s="21"/>
      <c r="S344" s="21"/>
      <c r="T344" s="21"/>
      <c r="U344" s="21"/>
      <c r="V344" s="21"/>
      <c r="W344" s="24"/>
      <c r="X344" s="24"/>
      <c r="Y344" s="24"/>
      <c r="Z344" s="24"/>
      <c r="AA344" s="24"/>
      <c r="AB344" s="24"/>
      <c r="AC344" s="24"/>
      <c r="AD344" s="24"/>
    </row>
    <row r="345" spans="1:30" ht="13.2">
      <c r="A345" s="55"/>
      <c r="B345" s="20"/>
      <c r="C345" s="21"/>
      <c r="D345" s="21"/>
      <c r="E345" s="21"/>
      <c r="F345" s="21"/>
      <c r="G345" s="21"/>
      <c r="H345" s="21"/>
      <c r="I345" s="21"/>
      <c r="J345" s="21"/>
      <c r="K345" s="21"/>
      <c r="L345" s="21"/>
      <c r="M345" s="21"/>
      <c r="N345" s="21"/>
      <c r="O345" s="21"/>
      <c r="P345" s="21"/>
      <c r="Q345" s="21"/>
      <c r="R345" s="21"/>
      <c r="S345" s="21"/>
      <c r="T345" s="21"/>
      <c r="U345" s="21"/>
      <c r="V345" s="21"/>
      <c r="W345" s="24"/>
      <c r="X345" s="24"/>
      <c r="Y345" s="24"/>
      <c r="Z345" s="24"/>
      <c r="AA345" s="24"/>
      <c r="AB345" s="24"/>
      <c r="AC345" s="24"/>
      <c r="AD345" s="24"/>
    </row>
    <row r="346" spans="1:30" ht="13.2">
      <c r="A346" s="55"/>
      <c r="B346" s="20"/>
      <c r="C346" s="21"/>
      <c r="D346" s="21"/>
      <c r="E346" s="21"/>
      <c r="F346" s="21"/>
      <c r="G346" s="21"/>
      <c r="H346" s="21"/>
      <c r="I346" s="21"/>
      <c r="J346" s="21"/>
      <c r="K346" s="21"/>
      <c r="L346" s="21"/>
      <c r="M346" s="21"/>
      <c r="N346" s="21"/>
      <c r="O346" s="21"/>
      <c r="P346" s="21"/>
      <c r="Q346" s="21"/>
      <c r="R346" s="21"/>
      <c r="S346" s="21"/>
      <c r="T346" s="21"/>
      <c r="U346" s="21"/>
      <c r="V346" s="21"/>
      <c r="W346" s="24"/>
      <c r="X346" s="24"/>
      <c r="Y346" s="24"/>
      <c r="Z346" s="24"/>
      <c r="AA346" s="24"/>
      <c r="AB346" s="24"/>
      <c r="AC346" s="24"/>
      <c r="AD346" s="24"/>
    </row>
    <row r="347" spans="1:30" ht="13.2">
      <c r="A347" s="55"/>
      <c r="B347" s="20"/>
      <c r="C347" s="21"/>
      <c r="D347" s="21"/>
      <c r="E347" s="21"/>
      <c r="F347" s="21"/>
      <c r="G347" s="21"/>
      <c r="H347" s="21"/>
      <c r="I347" s="21"/>
      <c r="J347" s="21"/>
      <c r="K347" s="21"/>
      <c r="L347" s="21"/>
      <c r="M347" s="21"/>
      <c r="N347" s="21"/>
      <c r="O347" s="21"/>
      <c r="P347" s="21"/>
      <c r="Q347" s="21"/>
      <c r="R347" s="21"/>
      <c r="S347" s="21"/>
      <c r="T347" s="21"/>
      <c r="U347" s="21"/>
      <c r="V347" s="21"/>
      <c r="W347" s="24"/>
      <c r="X347" s="24"/>
      <c r="Y347" s="24"/>
      <c r="Z347" s="24"/>
      <c r="AA347" s="24"/>
      <c r="AB347" s="24"/>
      <c r="AC347" s="24"/>
      <c r="AD347" s="24"/>
    </row>
    <row r="348" spans="1:30" ht="13.2">
      <c r="A348" s="55"/>
      <c r="B348" s="20"/>
      <c r="C348" s="21"/>
      <c r="D348" s="21"/>
      <c r="E348" s="21"/>
      <c r="F348" s="21"/>
      <c r="G348" s="21"/>
      <c r="H348" s="21"/>
      <c r="I348" s="21"/>
      <c r="J348" s="21"/>
      <c r="K348" s="21"/>
      <c r="L348" s="21"/>
      <c r="M348" s="21"/>
      <c r="N348" s="21"/>
      <c r="O348" s="21"/>
      <c r="P348" s="21"/>
      <c r="Q348" s="21"/>
      <c r="R348" s="21"/>
      <c r="S348" s="21"/>
      <c r="T348" s="21"/>
      <c r="U348" s="21"/>
      <c r="V348" s="21"/>
      <c r="W348" s="24"/>
      <c r="X348" s="24"/>
      <c r="Y348" s="24"/>
      <c r="Z348" s="24"/>
      <c r="AA348" s="24"/>
      <c r="AB348" s="24"/>
      <c r="AC348" s="24"/>
      <c r="AD348" s="24"/>
    </row>
    <row r="349" spans="1:30" ht="13.2">
      <c r="A349" s="55"/>
      <c r="B349" s="20"/>
      <c r="C349" s="21"/>
      <c r="D349" s="21"/>
      <c r="E349" s="21"/>
      <c r="F349" s="21"/>
      <c r="G349" s="21"/>
      <c r="H349" s="21"/>
      <c r="I349" s="21"/>
      <c r="J349" s="21"/>
      <c r="K349" s="21"/>
      <c r="L349" s="21"/>
      <c r="M349" s="21"/>
      <c r="N349" s="21"/>
      <c r="O349" s="21"/>
      <c r="P349" s="21"/>
      <c r="Q349" s="21"/>
      <c r="R349" s="21"/>
      <c r="S349" s="21"/>
      <c r="T349" s="21"/>
      <c r="U349" s="21"/>
      <c r="V349" s="21"/>
      <c r="W349" s="24"/>
      <c r="X349" s="24"/>
      <c r="Y349" s="24"/>
      <c r="Z349" s="24"/>
      <c r="AA349" s="24"/>
      <c r="AB349" s="24"/>
      <c r="AC349" s="24"/>
      <c r="AD349" s="24"/>
    </row>
    <row r="350" spans="1:30" ht="13.2">
      <c r="A350" s="55"/>
      <c r="B350" s="20"/>
      <c r="C350" s="21"/>
      <c r="D350" s="21"/>
      <c r="E350" s="21"/>
      <c r="F350" s="21"/>
      <c r="G350" s="21"/>
      <c r="H350" s="21"/>
      <c r="I350" s="21"/>
      <c r="J350" s="21"/>
      <c r="K350" s="21"/>
      <c r="L350" s="21"/>
      <c r="M350" s="21"/>
      <c r="N350" s="21"/>
      <c r="O350" s="21"/>
      <c r="P350" s="21"/>
      <c r="Q350" s="21"/>
      <c r="R350" s="21"/>
      <c r="S350" s="21"/>
      <c r="T350" s="21"/>
      <c r="U350" s="21"/>
      <c r="V350" s="21"/>
      <c r="W350" s="24"/>
      <c r="X350" s="24"/>
      <c r="Y350" s="24"/>
      <c r="Z350" s="24"/>
      <c r="AA350" s="24"/>
      <c r="AB350" s="24"/>
      <c r="AC350" s="24"/>
      <c r="AD350" s="24"/>
    </row>
    <row r="351" spans="1:30" ht="13.2">
      <c r="A351" s="55"/>
      <c r="B351" s="20"/>
      <c r="C351" s="21"/>
      <c r="D351" s="21"/>
      <c r="E351" s="21"/>
      <c r="F351" s="21"/>
      <c r="G351" s="21"/>
      <c r="H351" s="21"/>
      <c r="I351" s="21"/>
      <c r="J351" s="21"/>
      <c r="K351" s="21"/>
      <c r="L351" s="21"/>
      <c r="M351" s="21"/>
      <c r="N351" s="21"/>
      <c r="O351" s="21"/>
      <c r="P351" s="21"/>
      <c r="Q351" s="21"/>
      <c r="R351" s="21"/>
      <c r="S351" s="21"/>
      <c r="T351" s="21"/>
      <c r="U351" s="21"/>
      <c r="V351" s="21"/>
      <c r="W351" s="24"/>
      <c r="X351" s="24"/>
      <c r="Y351" s="24"/>
      <c r="Z351" s="24"/>
      <c r="AA351" s="24"/>
      <c r="AB351" s="24"/>
      <c r="AC351" s="24"/>
      <c r="AD351" s="24"/>
    </row>
    <row r="352" spans="1:30" ht="13.2">
      <c r="A352" s="55"/>
      <c r="B352" s="20"/>
      <c r="C352" s="21"/>
      <c r="D352" s="21"/>
      <c r="E352" s="21"/>
      <c r="F352" s="21"/>
      <c r="G352" s="21"/>
      <c r="H352" s="21"/>
      <c r="I352" s="21"/>
      <c r="J352" s="21"/>
      <c r="K352" s="21"/>
      <c r="L352" s="21"/>
      <c r="M352" s="21"/>
      <c r="N352" s="21"/>
      <c r="O352" s="21"/>
      <c r="P352" s="21"/>
      <c r="Q352" s="21"/>
      <c r="R352" s="21"/>
      <c r="S352" s="21"/>
      <c r="T352" s="21"/>
      <c r="U352" s="21"/>
      <c r="V352" s="21"/>
      <c r="W352" s="24"/>
      <c r="X352" s="24"/>
      <c r="Y352" s="24"/>
      <c r="Z352" s="24"/>
      <c r="AA352" s="24"/>
      <c r="AB352" s="24"/>
      <c r="AC352" s="24"/>
      <c r="AD352" s="24"/>
    </row>
    <row r="353" spans="1:30" ht="13.2">
      <c r="A353" s="55"/>
      <c r="B353" s="20"/>
      <c r="C353" s="21"/>
      <c r="D353" s="21"/>
      <c r="E353" s="21"/>
      <c r="F353" s="21"/>
      <c r="G353" s="21"/>
      <c r="H353" s="21"/>
      <c r="I353" s="21"/>
      <c r="J353" s="21"/>
      <c r="K353" s="21"/>
      <c r="L353" s="21"/>
      <c r="M353" s="21"/>
      <c r="N353" s="21"/>
      <c r="O353" s="21"/>
      <c r="P353" s="21"/>
      <c r="Q353" s="21"/>
      <c r="R353" s="21"/>
      <c r="S353" s="21"/>
      <c r="T353" s="21"/>
      <c r="U353" s="21"/>
      <c r="V353" s="21"/>
      <c r="W353" s="24"/>
      <c r="X353" s="24"/>
      <c r="Y353" s="24"/>
      <c r="Z353" s="24"/>
      <c r="AA353" s="24"/>
      <c r="AB353" s="24"/>
      <c r="AC353" s="24"/>
      <c r="AD353" s="24"/>
    </row>
    <row r="354" spans="1:30" ht="13.2">
      <c r="A354" s="55"/>
      <c r="B354" s="20"/>
      <c r="C354" s="21"/>
      <c r="D354" s="21"/>
      <c r="E354" s="21"/>
      <c r="F354" s="21"/>
      <c r="G354" s="21"/>
      <c r="H354" s="21"/>
      <c r="I354" s="21"/>
      <c r="J354" s="21"/>
      <c r="K354" s="21"/>
      <c r="L354" s="21"/>
      <c r="M354" s="21"/>
      <c r="N354" s="21"/>
      <c r="O354" s="21"/>
      <c r="P354" s="21"/>
      <c r="Q354" s="21"/>
      <c r="R354" s="21"/>
      <c r="S354" s="21"/>
      <c r="T354" s="21"/>
      <c r="U354" s="21"/>
      <c r="V354" s="21"/>
      <c r="W354" s="24"/>
      <c r="X354" s="24"/>
      <c r="Y354" s="24"/>
      <c r="Z354" s="24"/>
      <c r="AA354" s="24"/>
      <c r="AB354" s="24"/>
      <c r="AC354" s="24"/>
      <c r="AD354" s="24"/>
    </row>
    <row r="355" spans="1:30" ht="13.2">
      <c r="A355" s="55"/>
      <c r="B355" s="20"/>
      <c r="C355" s="21"/>
      <c r="D355" s="21"/>
      <c r="E355" s="21"/>
      <c r="F355" s="21"/>
      <c r="G355" s="21"/>
      <c r="H355" s="21"/>
      <c r="I355" s="21"/>
      <c r="J355" s="21"/>
      <c r="K355" s="21"/>
      <c r="L355" s="21"/>
      <c r="M355" s="21"/>
      <c r="N355" s="21"/>
      <c r="O355" s="21"/>
      <c r="P355" s="21"/>
      <c r="Q355" s="21"/>
      <c r="R355" s="21"/>
      <c r="S355" s="21"/>
      <c r="T355" s="21"/>
      <c r="U355" s="21"/>
      <c r="V355" s="21"/>
      <c r="W355" s="24"/>
      <c r="X355" s="24"/>
      <c r="Y355" s="24"/>
      <c r="Z355" s="24"/>
      <c r="AA355" s="24"/>
      <c r="AB355" s="24"/>
      <c r="AC355" s="24"/>
      <c r="AD355" s="24"/>
    </row>
    <row r="356" spans="1:30" ht="13.2">
      <c r="A356" s="55"/>
      <c r="B356" s="20"/>
      <c r="C356" s="21"/>
      <c r="D356" s="21"/>
      <c r="E356" s="21"/>
      <c r="F356" s="21"/>
      <c r="G356" s="21"/>
      <c r="H356" s="21"/>
      <c r="I356" s="21"/>
      <c r="J356" s="21"/>
      <c r="K356" s="21"/>
      <c r="L356" s="21"/>
      <c r="M356" s="21"/>
      <c r="N356" s="21"/>
      <c r="O356" s="21"/>
      <c r="P356" s="21"/>
      <c r="Q356" s="21"/>
      <c r="R356" s="21"/>
      <c r="S356" s="21"/>
      <c r="T356" s="21"/>
      <c r="U356" s="21"/>
      <c r="V356" s="21"/>
      <c r="W356" s="24"/>
      <c r="X356" s="24"/>
      <c r="Y356" s="24"/>
      <c r="Z356" s="24"/>
      <c r="AA356" s="24"/>
      <c r="AB356" s="24"/>
      <c r="AC356" s="24"/>
      <c r="AD356" s="24"/>
    </row>
    <row r="357" spans="1:30" ht="13.2">
      <c r="A357" s="55"/>
      <c r="B357" s="20"/>
      <c r="C357" s="21"/>
      <c r="D357" s="21"/>
      <c r="E357" s="21"/>
      <c r="F357" s="21"/>
      <c r="G357" s="21"/>
      <c r="H357" s="21"/>
      <c r="I357" s="21"/>
      <c r="J357" s="21"/>
      <c r="K357" s="21"/>
      <c r="L357" s="21"/>
      <c r="M357" s="21"/>
      <c r="N357" s="21"/>
      <c r="O357" s="21"/>
      <c r="P357" s="21"/>
      <c r="Q357" s="21"/>
      <c r="R357" s="21"/>
      <c r="S357" s="21"/>
      <c r="T357" s="21"/>
      <c r="U357" s="21"/>
      <c r="V357" s="21"/>
      <c r="W357" s="24"/>
      <c r="X357" s="24"/>
      <c r="Y357" s="24"/>
      <c r="Z357" s="24"/>
      <c r="AA357" s="24"/>
      <c r="AB357" s="24"/>
      <c r="AC357" s="24"/>
      <c r="AD357" s="24"/>
    </row>
    <row r="358" spans="1:30" ht="13.2">
      <c r="A358" s="55"/>
      <c r="B358" s="20"/>
      <c r="C358" s="21"/>
      <c r="D358" s="21"/>
      <c r="E358" s="21"/>
      <c r="F358" s="21"/>
      <c r="G358" s="21"/>
      <c r="H358" s="21"/>
      <c r="I358" s="21"/>
      <c r="J358" s="21"/>
      <c r="K358" s="21"/>
      <c r="L358" s="21"/>
      <c r="M358" s="21"/>
      <c r="N358" s="21"/>
      <c r="O358" s="21"/>
      <c r="P358" s="21"/>
      <c r="Q358" s="21"/>
      <c r="R358" s="21"/>
      <c r="S358" s="21"/>
      <c r="T358" s="21"/>
      <c r="U358" s="21"/>
      <c r="V358" s="21"/>
      <c r="W358" s="24"/>
      <c r="X358" s="24"/>
      <c r="Y358" s="24"/>
      <c r="Z358" s="24"/>
      <c r="AA358" s="24"/>
      <c r="AB358" s="24"/>
      <c r="AC358" s="24"/>
      <c r="AD358" s="24"/>
    </row>
    <row r="359" spans="1:30" ht="13.2">
      <c r="A359" s="55"/>
      <c r="B359" s="20"/>
      <c r="C359" s="21"/>
      <c r="D359" s="21"/>
      <c r="E359" s="21"/>
      <c r="F359" s="21"/>
      <c r="G359" s="21"/>
      <c r="H359" s="21"/>
      <c r="I359" s="21"/>
      <c r="J359" s="21"/>
      <c r="K359" s="21"/>
      <c r="L359" s="21"/>
      <c r="M359" s="21"/>
      <c r="N359" s="21"/>
      <c r="O359" s="21"/>
      <c r="P359" s="21"/>
      <c r="Q359" s="21"/>
      <c r="R359" s="21"/>
      <c r="S359" s="21"/>
      <c r="T359" s="21"/>
      <c r="U359" s="21"/>
      <c r="V359" s="21"/>
      <c r="W359" s="24"/>
      <c r="X359" s="24"/>
      <c r="Y359" s="24"/>
      <c r="Z359" s="24"/>
      <c r="AA359" s="24"/>
      <c r="AB359" s="24"/>
      <c r="AC359" s="24"/>
      <c r="AD359" s="24"/>
    </row>
    <row r="360" spans="1:30" ht="13.2">
      <c r="A360" s="55"/>
      <c r="B360" s="20"/>
      <c r="C360" s="21"/>
      <c r="D360" s="21"/>
      <c r="E360" s="21"/>
      <c r="F360" s="21"/>
      <c r="G360" s="21"/>
      <c r="H360" s="21"/>
      <c r="I360" s="21"/>
      <c r="J360" s="21"/>
      <c r="K360" s="21"/>
      <c r="L360" s="21"/>
      <c r="M360" s="21"/>
      <c r="N360" s="21"/>
      <c r="O360" s="21"/>
      <c r="P360" s="21"/>
      <c r="Q360" s="21"/>
      <c r="R360" s="21"/>
      <c r="S360" s="21"/>
      <c r="T360" s="21"/>
      <c r="U360" s="21"/>
      <c r="V360" s="21"/>
      <c r="W360" s="24"/>
      <c r="X360" s="24"/>
      <c r="Y360" s="24"/>
      <c r="Z360" s="24"/>
      <c r="AA360" s="24"/>
      <c r="AB360" s="24"/>
      <c r="AC360" s="24"/>
      <c r="AD360" s="24"/>
    </row>
    <row r="361" spans="1:30" ht="13.2">
      <c r="A361" s="55"/>
      <c r="B361" s="20"/>
      <c r="C361" s="21"/>
      <c r="D361" s="21"/>
      <c r="E361" s="21"/>
      <c r="F361" s="21"/>
      <c r="G361" s="21"/>
      <c r="H361" s="21"/>
      <c r="I361" s="21"/>
      <c r="J361" s="21"/>
      <c r="K361" s="21"/>
      <c r="L361" s="21"/>
      <c r="M361" s="21"/>
      <c r="N361" s="21"/>
      <c r="O361" s="21"/>
      <c r="P361" s="21"/>
      <c r="Q361" s="21"/>
      <c r="R361" s="21"/>
      <c r="S361" s="21"/>
      <c r="T361" s="21"/>
      <c r="U361" s="21"/>
      <c r="V361" s="21"/>
      <c r="W361" s="24"/>
      <c r="X361" s="24"/>
      <c r="Y361" s="24"/>
      <c r="Z361" s="24"/>
      <c r="AA361" s="24"/>
      <c r="AB361" s="24"/>
      <c r="AC361" s="24"/>
      <c r="AD361" s="24"/>
    </row>
    <row r="362" spans="1:30" ht="13.2">
      <c r="A362" s="55"/>
      <c r="B362" s="20"/>
      <c r="C362" s="21"/>
      <c r="D362" s="21"/>
      <c r="E362" s="21"/>
      <c r="F362" s="21"/>
      <c r="G362" s="21"/>
      <c r="H362" s="21"/>
      <c r="I362" s="21"/>
      <c r="J362" s="21"/>
      <c r="K362" s="21"/>
      <c r="L362" s="21"/>
      <c r="M362" s="21"/>
      <c r="N362" s="21"/>
      <c r="O362" s="21"/>
      <c r="P362" s="21"/>
      <c r="Q362" s="21"/>
      <c r="R362" s="21"/>
      <c r="S362" s="21"/>
      <c r="T362" s="21"/>
      <c r="U362" s="21"/>
      <c r="V362" s="21"/>
      <c r="W362" s="24"/>
      <c r="X362" s="24"/>
      <c r="Y362" s="24"/>
      <c r="Z362" s="24"/>
      <c r="AA362" s="24"/>
      <c r="AB362" s="24"/>
      <c r="AC362" s="24"/>
      <c r="AD362" s="24"/>
    </row>
    <row r="363" spans="1:30" ht="13.2">
      <c r="A363" s="55"/>
      <c r="B363" s="20"/>
      <c r="C363" s="21"/>
      <c r="D363" s="21"/>
      <c r="E363" s="21"/>
      <c r="F363" s="21"/>
      <c r="G363" s="21"/>
      <c r="H363" s="21"/>
      <c r="I363" s="21"/>
      <c r="J363" s="21"/>
      <c r="K363" s="21"/>
      <c r="L363" s="21"/>
      <c r="M363" s="21"/>
      <c r="N363" s="21"/>
      <c r="O363" s="21"/>
      <c r="P363" s="21"/>
      <c r="Q363" s="21"/>
      <c r="R363" s="21"/>
      <c r="S363" s="21"/>
      <c r="T363" s="21"/>
      <c r="U363" s="21"/>
      <c r="V363" s="21"/>
      <c r="W363" s="24"/>
      <c r="X363" s="24"/>
      <c r="Y363" s="24"/>
      <c r="Z363" s="24"/>
      <c r="AA363" s="24"/>
      <c r="AB363" s="24"/>
      <c r="AC363" s="24"/>
      <c r="AD363" s="24"/>
    </row>
    <row r="364" spans="1:30" ht="13.2">
      <c r="A364" s="55"/>
      <c r="B364" s="20"/>
      <c r="C364" s="21"/>
      <c r="D364" s="21"/>
      <c r="E364" s="21"/>
      <c r="F364" s="21"/>
      <c r="G364" s="21"/>
      <c r="H364" s="21"/>
      <c r="I364" s="21"/>
      <c r="J364" s="21"/>
      <c r="K364" s="21"/>
      <c r="L364" s="21"/>
      <c r="M364" s="21"/>
      <c r="N364" s="21"/>
      <c r="O364" s="21"/>
      <c r="P364" s="21"/>
      <c r="Q364" s="21"/>
      <c r="R364" s="21"/>
      <c r="S364" s="21"/>
      <c r="T364" s="21"/>
      <c r="U364" s="21"/>
      <c r="V364" s="21"/>
      <c r="W364" s="24"/>
      <c r="X364" s="24"/>
      <c r="Y364" s="24"/>
      <c r="Z364" s="24"/>
      <c r="AA364" s="24"/>
      <c r="AB364" s="24"/>
      <c r="AC364" s="24"/>
      <c r="AD364" s="24"/>
    </row>
    <row r="365" spans="1:30" ht="13.2">
      <c r="A365" s="55"/>
      <c r="B365" s="20"/>
      <c r="C365" s="21"/>
      <c r="D365" s="21"/>
      <c r="E365" s="21"/>
      <c r="F365" s="21"/>
      <c r="G365" s="21"/>
      <c r="H365" s="21"/>
      <c r="I365" s="21"/>
      <c r="J365" s="21"/>
      <c r="K365" s="21"/>
      <c r="L365" s="21"/>
      <c r="M365" s="21"/>
      <c r="N365" s="21"/>
      <c r="O365" s="21"/>
      <c r="P365" s="21"/>
      <c r="Q365" s="21"/>
      <c r="R365" s="21"/>
      <c r="S365" s="21"/>
      <c r="T365" s="21"/>
      <c r="U365" s="21"/>
      <c r="V365" s="21"/>
      <c r="W365" s="24"/>
      <c r="X365" s="24"/>
      <c r="Y365" s="24"/>
      <c r="Z365" s="24"/>
      <c r="AA365" s="24"/>
      <c r="AB365" s="24"/>
      <c r="AC365" s="24"/>
      <c r="AD365" s="24"/>
    </row>
    <row r="366" spans="1:30" ht="13.2">
      <c r="A366" s="55"/>
      <c r="B366" s="20"/>
      <c r="C366" s="21"/>
      <c r="D366" s="21"/>
      <c r="E366" s="21"/>
      <c r="F366" s="21"/>
      <c r="G366" s="21"/>
      <c r="H366" s="21"/>
      <c r="I366" s="21"/>
      <c r="J366" s="21"/>
      <c r="K366" s="21"/>
      <c r="L366" s="21"/>
      <c r="M366" s="21"/>
      <c r="N366" s="21"/>
      <c r="O366" s="21"/>
      <c r="P366" s="21"/>
      <c r="Q366" s="21"/>
      <c r="R366" s="21"/>
      <c r="S366" s="21"/>
      <c r="T366" s="21"/>
      <c r="U366" s="21"/>
      <c r="V366" s="21"/>
      <c r="W366" s="24"/>
      <c r="X366" s="24"/>
      <c r="Y366" s="24"/>
      <c r="Z366" s="24"/>
      <c r="AA366" s="24"/>
      <c r="AB366" s="24"/>
      <c r="AC366" s="24"/>
      <c r="AD366" s="24"/>
    </row>
    <row r="367" spans="1:30" ht="13.2">
      <c r="A367" s="55"/>
      <c r="B367" s="20"/>
      <c r="C367" s="21"/>
      <c r="D367" s="21"/>
      <c r="E367" s="21"/>
      <c r="F367" s="21"/>
      <c r="G367" s="21"/>
      <c r="H367" s="21"/>
      <c r="I367" s="21"/>
      <c r="J367" s="21"/>
      <c r="K367" s="21"/>
      <c r="L367" s="21"/>
      <c r="M367" s="21"/>
      <c r="N367" s="21"/>
      <c r="O367" s="21"/>
      <c r="P367" s="21"/>
      <c r="Q367" s="21"/>
      <c r="R367" s="21"/>
      <c r="S367" s="21"/>
      <c r="T367" s="21"/>
      <c r="U367" s="21"/>
      <c r="V367" s="21"/>
      <c r="W367" s="24"/>
      <c r="X367" s="24"/>
      <c r="Y367" s="24"/>
      <c r="Z367" s="24"/>
      <c r="AA367" s="24"/>
      <c r="AB367" s="24"/>
      <c r="AC367" s="24"/>
      <c r="AD367" s="24"/>
    </row>
    <row r="368" spans="1:30" ht="13.2">
      <c r="A368" s="55"/>
      <c r="B368" s="20"/>
      <c r="C368" s="21"/>
      <c r="D368" s="21"/>
      <c r="E368" s="21"/>
      <c r="F368" s="21"/>
      <c r="G368" s="21"/>
      <c r="H368" s="21"/>
      <c r="I368" s="21"/>
      <c r="J368" s="21"/>
      <c r="K368" s="21"/>
      <c r="L368" s="21"/>
      <c r="M368" s="21"/>
      <c r="N368" s="21"/>
      <c r="O368" s="21"/>
      <c r="P368" s="21"/>
      <c r="Q368" s="21"/>
      <c r="R368" s="21"/>
      <c r="S368" s="21"/>
      <c r="T368" s="21"/>
      <c r="U368" s="21"/>
      <c r="V368" s="21"/>
      <c r="W368" s="24"/>
      <c r="X368" s="24"/>
      <c r="Y368" s="24"/>
      <c r="Z368" s="24"/>
      <c r="AA368" s="24"/>
      <c r="AB368" s="24"/>
      <c r="AC368" s="24"/>
      <c r="AD368" s="24"/>
    </row>
    <row r="369" spans="1:30" ht="13.2">
      <c r="A369" s="55"/>
      <c r="B369" s="20"/>
      <c r="C369" s="21"/>
      <c r="D369" s="21"/>
      <c r="E369" s="21"/>
      <c r="F369" s="21"/>
      <c r="G369" s="21"/>
      <c r="H369" s="21"/>
      <c r="I369" s="21"/>
      <c r="J369" s="21"/>
      <c r="K369" s="21"/>
      <c r="L369" s="21"/>
      <c r="M369" s="21"/>
      <c r="N369" s="21"/>
      <c r="O369" s="21"/>
      <c r="P369" s="21"/>
      <c r="Q369" s="21"/>
      <c r="R369" s="21"/>
      <c r="S369" s="21"/>
      <c r="T369" s="21"/>
      <c r="U369" s="21"/>
      <c r="V369" s="21"/>
      <c r="W369" s="24"/>
      <c r="X369" s="24"/>
      <c r="Y369" s="24"/>
      <c r="Z369" s="24"/>
      <c r="AA369" s="24"/>
      <c r="AB369" s="24"/>
      <c r="AC369" s="24"/>
      <c r="AD369" s="24"/>
    </row>
    <row r="370" spans="1:30" ht="13.2">
      <c r="A370" s="55"/>
      <c r="B370" s="20"/>
      <c r="C370" s="21"/>
      <c r="D370" s="21"/>
      <c r="E370" s="21"/>
      <c r="F370" s="21"/>
      <c r="G370" s="21"/>
      <c r="H370" s="21"/>
      <c r="I370" s="21"/>
      <c r="J370" s="21"/>
      <c r="K370" s="21"/>
      <c r="L370" s="21"/>
      <c r="M370" s="21"/>
      <c r="N370" s="21"/>
      <c r="O370" s="21"/>
      <c r="P370" s="21"/>
      <c r="Q370" s="21"/>
      <c r="R370" s="21"/>
      <c r="S370" s="21"/>
      <c r="T370" s="21"/>
      <c r="U370" s="21"/>
      <c r="V370" s="21"/>
      <c r="W370" s="24"/>
      <c r="X370" s="24"/>
      <c r="Y370" s="24"/>
      <c r="Z370" s="24"/>
      <c r="AA370" s="24"/>
      <c r="AB370" s="24"/>
      <c r="AC370" s="24"/>
      <c r="AD370" s="24"/>
    </row>
    <row r="371" spans="1:30" ht="13.2">
      <c r="A371" s="55"/>
      <c r="B371" s="20"/>
      <c r="C371" s="21"/>
      <c r="D371" s="21"/>
      <c r="E371" s="21"/>
      <c r="F371" s="21"/>
      <c r="G371" s="21"/>
      <c r="H371" s="21"/>
      <c r="I371" s="21"/>
      <c r="J371" s="21"/>
      <c r="K371" s="21"/>
      <c r="L371" s="21"/>
      <c r="M371" s="21"/>
      <c r="N371" s="21"/>
      <c r="O371" s="21"/>
      <c r="P371" s="21"/>
      <c r="Q371" s="21"/>
      <c r="R371" s="21"/>
      <c r="S371" s="21"/>
      <c r="T371" s="21"/>
      <c r="U371" s="21"/>
      <c r="V371" s="21"/>
      <c r="W371" s="24"/>
      <c r="X371" s="24"/>
      <c r="Y371" s="24"/>
      <c r="Z371" s="24"/>
      <c r="AA371" s="24"/>
      <c r="AB371" s="24"/>
      <c r="AC371" s="24"/>
      <c r="AD371" s="24"/>
    </row>
    <row r="372" spans="1:30" ht="13.2">
      <c r="A372" s="55"/>
      <c r="B372" s="20"/>
      <c r="C372" s="21"/>
      <c r="D372" s="21"/>
      <c r="E372" s="21"/>
      <c r="F372" s="21"/>
      <c r="G372" s="21"/>
      <c r="H372" s="21"/>
      <c r="I372" s="21"/>
      <c r="J372" s="21"/>
      <c r="K372" s="21"/>
      <c r="L372" s="21"/>
      <c r="M372" s="21"/>
      <c r="N372" s="21"/>
      <c r="O372" s="21"/>
      <c r="P372" s="21"/>
      <c r="Q372" s="21"/>
      <c r="R372" s="21"/>
      <c r="S372" s="21"/>
      <c r="T372" s="21"/>
      <c r="U372" s="21"/>
      <c r="V372" s="21"/>
      <c r="W372" s="24"/>
      <c r="X372" s="24"/>
      <c r="Y372" s="24"/>
      <c r="Z372" s="24"/>
      <c r="AA372" s="24"/>
      <c r="AB372" s="24"/>
      <c r="AC372" s="24"/>
      <c r="AD372" s="24"/>
    </row>
    <row r="373" spans="1:30" ht="13.2">
      <c r="A373" s="55"/>
      <c r="B373" s="20"/>
      <c r="C373" s="21"/>
      <c r="D373" s="21"/>
      <c r="E373" s="21"/>
      <c r="F373" s="21"/>
      <c r="G373" s="21"/>
      <c r="H373" s="21"/>
      <c r="I373" s="21"/>
      <c r="J373" s="21"/>
      <c r="K373" s="21"/>
      <c r="L373" s="21"/>
      <c r="M373" s="21"/>
      <c r="N373" s="21"/>
      <c r="O373" s="21"/>
      <c r="P373" s="21"/>
      <c r="Q373" s="21"/>
      <c r="R373" s="21"/>
      <c r="S373" s="21"/>
      <c r="T373" s="21"/>
      <c r="U373" s="21"/>
      <c r="V373" s="21"/>
      <c r="W373" s="24"/>
      <c r="X373" s="24"/>
      <c r="Y373" s="24"/>
      <c r="Z373" s="24"/>
      <c r="AA373" s="24"/>
      <c r="AB373" s="24"/>
      <c r="AC373" s="24"/>
      <c r="AD373" s="24"/>
    </row>
    <row r="374" spans="1:30" ht="13.2">
      <c r="A374" s="55"/>
      <c r="B374" s="20"/>
      <c r="C374" s="21"/>
      <c r="D374" s="21"/>
      <c r="E374" s="21"/>
      <c r="F374" s="21"/>
      <c r="G374" s="21"/>
      <c r="H374" s="21"/>
      <c r="I374" s="21"/>
      <c r="J374" s="21"/>
      <c r="K374" s="21"/>
      <c r="L374" s="21"/>
      <c r="M374" s="21"/>
      <c r="N374" s="21"/>
      <c r="O374" s="21"/>
      <c r="P374" s="21"/>
      <c r="Q374" s="21"/>
      <c r="R374" s="21"/>
      <c r="S374" s="21"/>
      <c r="T374" s="21"/>
      <c r="U374" s="21"/>
      <c r="V374" s="21"/>
      <c r="W374" s="24"/>
      <c r="X374" s="24"/>
      <c r="Y374" s="24"/>
      <c r="Z374" s="24"/>
      <c r="AA374" s="24"/>
      <c r="AB374" s="24"/>
      <c r="AC374" s="24"/>
      <c r="AD374" s="24"/>
    </row>
    <row r="375" spans="1:30" ht="13.2">
      <c r="A375" s="55"/>
      <c r="B375" s="20"/>
      <c r="C375" s="21"/>
      <c r="D375" s="21"/>
      <c r="E375" s="21"/>
      <c r="F375" s="21"/>
      <c r="G375" s="21"/>
      <c r="H375" s="21"/>
      <c r="I375" s="21"/>
      <c r="J375" s="21"/>
      <c r="K375" s="21"/>
      <c r="L375" s="21"/>
      <c r="M375" s="21"/>
      <c r="N375" s="21"/>
      <c r="O375" s="21"/>
      <c r="P375" s="21"/>
      <c r="Q375" s="21"/>
      <c r="R375" s="21"/>
      <c r="S375" s="21"/>
      <c r="T375" s="21"/>
      <c r="U375" s="21"/>
      <c r="V375" s="21"/>
      <c r="W375" s="24"/>
      <c r="X375" s="24"/>
      <c r="Y375" s="24"/>
      <c r="Z375" s="24"/>
      <c r="AA375" s="24"/>
      <c r="AB375" s="24"/>
      <c r="AC375" s="24"/>
      <c r="AD375" s="24"/>
    </row>
    <row r="376" spans="1:30" ht="13.2">
      <c r="A376" s="55"/>
      <c r="B376" s="20"/>
      <c r="C376" s="21"/>
      <c r="D376" s="21"/>
      <c r="E376" s="21"/>
      <c r="F376" s="21"/>
      <c r="G376" s="21"/>
      <c r="H376" s="21"/>
      <c r="I376" s="21"/>
      <c r="J376" s="21"/>
      <c r="K376" s="21"/>
      <c r="L376" s="21"/>
      <c r="M376" s="21"/>
      <c r="N376" s="21"/>
      <c r="O376" s="21"/>
      <c r="P376" s="21"/>
      <c r="Q376" s="21"/>
      <c r="R376" s="21"/>
      <c r="S376" s="21"/>
      <c r="T376" s="21"/>
      <c r="U376" s="21"/>
      <c r="V376" s="21"/>
      <c r="W376" s="24"/>
      <c r="X376" s="24"/>
      <c r="Y376" s="24"/>
      <c r="Z376" s="24"/>
      <c r="AA376" s="24"/>
      <c r="AB376" s="24"/>
      <c r="AC376" s="24"/>
      <c r="AD376" s="24"/>
    </row>
    <row r="377" spans="1:30" ht="13.2">
      <c r="A377" s="55"/>
      <c r="B377" s="20"/>
      <c r="C377" s="21"/>
      <c r="D377" s="21"/>
      <c r="E377" s="21"/>
      <c r="F377" s="21"/>
      <c r="G377" s="21"/>
      <c r="H377" s="21"/>
      <c r="I377" s="21"/>
      <c r="J377" s="21"/>
      <c r="K377" s="21"/>
      <c r="L377" s="21"/>
      <c r="M377" s="21"/>
      <c r="N377" s="21"/>
      <c r="O377" s="21"/>
      <c r="P377" s="21"/>
      <c r="Q377" s="21"/>
      <c r="R377" s="21"/>
      <c r="S377" s="21"/>
      <c r="T377" s="21"/>
      <c r="U377" s="21"/>
      <c r="V377" s="21"/>
      <c r="W377" s="24"/>
      <c r="X377" s="24"/>
      <c r="Y377" s="24"/>
      <c r="Z377" s="24"/>
      <c r="AA377" s="24"/>
      <c r="AB377" s="24"/>
      <c r="AC377" s="24"/>
      <c r="AD377" s="24"/>
    </row>
    <row r="378" spans="1:30" ht="13.2">
      <c r="A378" s="55"/>
      <c r="B378" s="20"/>
      <c r="C378" s="21"/>
      <c r="D378" s="21"/>
      <c r="E378" s="21"/>
      <c r="F378" s="21"/>
      <c r="G378" s="21"/>
      <c r="H378" s="21"/>
      <c r="I378" s="21"/>
      <c r="J378" s="21"/>
      <c r="K378" s="21"/>
      <c r="L378" s="21"/>
      <c r="M378" s="21"/>
      <c r="N378" s="21"/>
      <c r="O378" s="21"/>
      <c r="P378" s="21"/>
      <c r="Q378" s="21"/>
      <c r="R378" s="21"/>
      <c r="S378" s="21"/>
      <c r="T378" s="21"/>
      <c r="U378" s="21"/>
      <c r="V378" s="21"/>
      <c r="W378" s="24"/>
      <c r="X378" s="24"/>
      <c r="Y378" s="24"/>
      <c r="Z378" s="24"/>
      <c r="AA378" s="24"/>
      <c r="AB378" s="24"/>
      <c r="AC378" s="24"/>
      <c r="AD378" s="24"/>
    </row>
    <row r="379" spans="1:30" ht="13.2">
      <c r="A379" s="55"/>
      <c r="B379" s="20"/>
      <c r="C379" s="21"/>
      <c r="D379" s="21"/>
      <c r="E379" s="21"/>
      <c r="F379" s="21"/>
      <c r="G379" s="21"/>
      <c r="H379" s="21"/>
      <c r="I379" s="21"/>
      <c r="J379" s="21"/>
      <c r="K379" s="21"/>
      <c r="L379" s="21"/>
      <c r="M379" s="21"/>
      <c r="N379" s="21"/>
      <c r="O379" s="21"/>
      <c r="P379" s="21"/>
      <c r="Q379" s="21"/>
      <c r="R379" s="21"/>
      <c r="S379" s="21"/>
      <c r="T379" s="21"/>
      <c r="U379" s="21"/>
      <c r="V379" s="21"/>
      <c r="W379" s="24"/>
      <c r="X379" s="24"/>
      <c r="Y379" s="24"/>
      <c r="Z379" s="24"/>
      <c r="AA379" s="24"/>
      <c r="AB379" s="24"/>
      <c r="AC379" s="24"/>
      <c r="AD379" s="24"/>
    </row>
    <row r="380" spans="1:30" ht="13.2">
      <c r="A380" s="55"/>
      <c r="B380" s="20"/>
      <c r="C380" s="21"/>
      <c r="D380" s="21"/>
      <c r="E380" s="21"/>
      <c r="F380" s="21"/>
      <c r="G380" s="21"/>
      <c r="H380" s="21"/>
      <c r="I380" s="21"/>
      <c r="J380" s="21"/>
      <c r="K380" s="21"/>
      <c r="L380" s="21"/>
      <c r="M380" s="21"/>
      <c r="N380" s="21"/>
      <c r="O380" s="21"/>
      <c r="P380" s="21"/>
      <c r="Q380" s="21"/>
      <c r="R380" s="21"/>
      <c r="S380" s="21"/>
      <c r="T380" s="21"/>
      <c r="U380" s="21"/>
      <c r="V380" s="21"/>
      <c r="W380" s="24"/>
      <c r="X380" s="24"/>
      <c r="Y380" s="24"/>
      <c r="Z380" s="24"/>
      <c r="AA380" s="24"/>
      <c r="AB380" s="24"/>
      <c r="AC380" s="24"/>
      <c r="AD380" s="24"/>
    </row>
    <row r="381" spans="1:30" ht="13.2">
      <c r="A381" s="55"/>
      <c r="B381" s="20"/>
      <c r="C381" s="21"/>
      <c r="D381" s="21"/>
      <c r="E381" s="21"/>
      <c r="F381" s="21"/>
      <c r="G381" s="21"/>
      <c r="H381" s="21"/>
      <c r="I381" s="21"/>
      <c r="J381" s="21"/>
      <c r="K381" s="21"/>
      <c r="L381" s="21"/>
      <c r="M381" s="21"/>
      <c r="N381" s="21"/>
      <c r="O381" s="21"/>
      <c r="P381" s="21"/>
      <c r="Q381" s="21"/>
      <c r="R381" s="21"/>
      <c r="S381" s="21"/>
      <c r="T381" s="21"/>
      <c r="U381" s="21"/>
      <c r="V381" s="21"/>
      <c r="W381" s="24"/>
      <c r="X381" s="24"/>
      <c r="Y381" s="24"/>
      <c r="Z381" s="24"/>
      <c r="AA381" s="24"/>
      <c r="AB381" s="24"/>
      <c r="AC381" s="24"/>
      <c r="AD381" s="24"/>
    </row>
    <row r="382" spans="1:30" ht="13.2">
      <c r="A382" s="55"/>
      <c r="B382" s="20"/>
      <c r="C382" s="21"/>
      <c r="D382" s="21"/>
      <c r="E382" s="21"/>
      <c r="F382" s="21"/>
      <c r="G382" s="21"/>
      <c r="H382" s="21"/>
      <c r="I382" s="21"/>
      <c r="J382" s="21"/>
      <c r="K382" s="21"/>
      <c r="L382" s="21"/>
      <c r="M382" s="21"/>
      <c r="N382" s="21"/>
      <c r="O382" s="21"/>
      <c r="P382" s="21"/>
      <c r="Q382" s="21"/>
      <c r="R382" s="21"/>
      <c r="S382" s="21"/>
      <c r="T382" s="21"/>
      <c r="U382" s="21"/>
      <c r="V382" s="21"/>
      <c r="W382" s="24"/>
      <c r="X382" s="24"/>
      <c r="Y382" s="24"/>
      <c r="Z382" s="24"/>
      <c r="AA382" s="24"/>
      <c r="AB382" s="24"/>
      <c r="AC382" s="24"/>
      <c r="AD382" s="24"/>
    </row>
    <row r="383" spans="1:30" ht="13.2">
      <c r="A383" s="55"/>
      <c r="B383" s="20"/>
      <c r="C383" s="21"/>
      <c r="D383" s="21"/>
      <c r="E383" s="21"/>
      <c r="F383" s="21"/>
      <c r="G383" s="21"/>
      <c r="H383" s="21"/>
      <c r="I383" s="21"/>
      <c r="J383" s="21"/>
      <c r="K383" s="21"/>
      <c r="L383" s="21"/>
      <c r="M383" s="21"/>
      <c r="N383" s="21"/>
      <c r="O383" s="21"/>
      <c r="P383" s="21"/>
      <c r="Q383" s="21"/>
      <c r="R383" s="21"/>
      <c r="S383" s="21"/>
      <c r="T383" s="21"/>
      <c r="U383" s="21"/>
      <c r="V383" s="21"/>
      <c r="W383" s="24"/>
      <c r="X383" s="24"/>
      <c r="Y383" s="24"/>
      <c r="Z383" s="24"/>
      <c r="AA383" s="24"/>
      <c r="AB383" s="24"/>
      <c r="AC383" s="24"/>
      <c r="AD383" s="24"/>
    </row>
    <row r="384" spans="1:30" ht="13.2">
      <c r="A384" s="55"/>
      <c r="B384" s="20"/>
      <c r="C384" s="21"/>
      <c r="D384" s="21"/>
      <c r="E384" s="21"/>
      <c r="F384" s="21"/>
      <c r="G384" s="21"/>
      <c r="H384" s="21"/>
      <c r="I384" s="21"/>
      <c r="J384" s="21"/>
      <c r="K384" s="21"/>
      <c r="L384" s="21"/>
      <c r="M384" s="21"/>
      <c r="N384" s="21"/>
      <c r="O384" s="21"/>
      <c r="P384" s="21"/>
      <c r="Q384" s="21"/>
      <c r="R384" s="21"/>
      <c r="S384" s="21"/>
      <c r="T384" s="21"/>
      <c r="U384" s="21"/>
      <c r="V384" s="21"/>
      <c r="W384" s="24"/>
      <c r="X384" s="24"/>
      <c r="Y384" s="24"/>
      <c r="Z384" s="24"/>
      <c r="AA384" s="24"/>
      <c r="AB384" s="24"/>
      <c r="AC384" s="24"/>
      <c r="AD384" s="24"/>
    </row>
    <row r="385" spans="1:30" ht="13.2">
      <c r="A385" s="55"/>
      <c r="B385" s="20"/>
      <c r="C385" s="21"/>
      <c r="D385" s="21"/>
      <c r="E385" s="21"/>
      <c r="F385" s="21"/>
      <c r="G385" s="21"/>
      <c r="H385" s="21"/>
      <c r="I385" s="21"/>
      <c r="J385" s="21"/>
      <c r="K385" s="21"/>
      <c r="L385" s="21"/>
      <c r="M385" s="21"/>
      <c r="N385" s="21"/>
      <c r="O385" s="21"/>
      <c r="P385" s="21"/>
      <c r="Q385" s="21"/>
      <c r="R385" s="21"/>
      <c r="S385" s="21"/>
      <c r="T385" s="21"/>
      <c r="U385" s="21"/>
      <c r="V385" s="21"/>
      <c r="W385" s="24"/>
      <c r="X385" s="24"/>
      <c r="Y385" s="24"/>
      <c r="Z385" s="24"/>
      <c r="AA385" s="24"/>
      <c r="AB385" s="24"/>
      <c r="AC385" s="24"/>
      <c r="AD385" s="24"/>
    </row>
    <row r="386" spans="1:30" ht="13.2">
      <c r="A386" s="55"/>
      <c r="B386" s="20"/>
      <c r="C386" s="21"/>
      <c r="D386" s="21"/>
      <c r="E386" s="21"/>
      <c r="F386" s="21"/>
      <c r="G386" s="21"/>
      <c r="H386" s="21"/>
      <c r="I386" s="21"/>
      <c r="J386" s="21"/>
      <c r="K386" s="21"/>
      <c r="L386" s="21"/>
      <c r="M386" s="21"/>
      <c r="N386" s="21"/>
      <c r="O386" s="21"/>
      <c r="P386" s="21"/>
      <c r="Q386" s="21"/>
      <c r="R386" s="21"/>
      <c r="S386" s="21"/>
      <c r="T386" s="21"/>
      <c r="U386" s="21"/>
      <c r="V386" s="21"/>
      <c r="W386" s="24"/>
      <c r="X386" s="24"/>
      <c r="Y386" s="24"/>
      <c r="Z386" s="24"/>
      <c r="AA386" s="24"/>
      <c r="AB386" s="24"/>
      <c r="AC386" s="24"/>
      <c r="AD386" s="24"/>
    </row>
    <row r="387" spans="1:30" ht="13.2">
      <c r="A387" s="55"/>
      <c r="B387" s="20"/>
      <c r="C387" s="21"/>
      <c r="D387" s="21"/>
      <c r="E387" s="21"/>
      <c r="F387" s="21"/>
      <c r="G387" s="21"/>
      <c r="H387" s="21"/>
      <c r="I387" s="21"/>
      <c r="J387" s="21"/>
      <c r="K387" s="21"/>
      <c r="L387" s="21"/>
      <c r="M387" s="21"/>
      <c r="N387" s="21"/>
      <c r="O387" s="21"/>
      <c r="P387" s="21"/>
      <c r="Q387" s="21"/>
      <c r="R387" s="21"/>
      <c r="S387" s="21"/>
      <c r="T387" s="21"/>
      <c r="U387" s="21"/>
      <c r="V387" s="21"/>
      <c r="W387" s="24"/>
      <c r="X387" s="24"/>
      <c r="Y387" s="24"/>
      <c r="Z387" s="24"/>
      <c r="AA387" s="24"/>
      <c r="AB387" s="24"/>
      <c r="AC387" s="24"/>
      <c r="AD387" s="24"/>
    </row>
    <row r="388" spans="1:30" ht="13.2">
      <c r="A388" s="55"/>
      <c r="B388" s="20"/>
      <c r="C388" s="21"/>
      <c r="D388" s="21"/>
      <c r="E388" s="21"/>
      <c r="F388" s="21"/>
      <c r="G388" s="21"/>
      <c r="H388" s="21"/>
      <c r="I388" s="21"/>
      <c r="J388" s="21"/>
      <c r="K388" s="21"/>
      <c r="L388" s="21"/>
      <c r="M388" s="21"/>
      <c r="N388" s="21"/>
      <c r="O388" s="21"/>
      <c r="P388" s="21"/>
      <c r="Q388" s="21"/>
      <c r="R388" s="21"/>
      <c r="S388" s="21"/>
      <c r="T388" s="21"/>
      <c r="U388" s="21"/>
      <c r="V388" s="21"/>
      <c r="W388" s="24"/>
      <c r="X388" s="24"/>
      <c r="Y388" s="24"/>
      <c r="Z388" s="24"/>
      <c r="AA388" s="24"/>
      <c r="AB388" s="24"/>
      <c r="AC388" s="24"/>
      <c r="AD388" s="24"/>
    </row>
    <row r="389" spans="1:30" ht="13.2">
      <c r="A389" s="55"/>
      <c r="B389" s="20"/>
      <c r="C389" s="21"/>
      <c r="D389" s="21"/>
      <c r="E389" s="21"/>
      <c r="F389" s="21"/>
      <c r="G389" s="21"/>
      <c r="H389" s="21"/>
      <c r="I389" s="21"/>
      <c r="J389" s="21"/>
      <c r="K389" s="21"/>
      <c r="L389" s="21"/>
      <c r="M389" s="21"/>
      <c r="N389" s="21"/>
      <c r="O389" s="21"/>
      <c r="P389" s="21"/>
      <c r="Q389" s="21"/>
      <c r="R389" s="21"/>
      <c r="S389" s="21"/>
      <c r="T389" s="21"/>
      <c r="U389" s="21"/>
      <c r="V389" s="21"/>
      <c r="W389" s="24"/>
      <c r="X389" s="24"/>
      <c r="Y389" s="24"/>
      <c r="Z389" s="24"/>
      <c r="AA389" s="24"/>
      <c r="AB389" s="24"/>
      <c r="AC389" s="24"/>
      <c r="AD389" s="24"/>
    </row>
    <row r="390" spans="1:30" ht="13.2">
      <c r="A390" s="55"/>
      <c r="B390" s="20"/>
      <c r="C390" s="21"/>
      <c r="D390" s="21"/>
      <c r="E390" s="21"/>
      <c r="F390" s="21"/>
      <c r="G390" s="21"/>
      <c r="H390" s="21"/>
      <c r="I390" s="21"/>
      <c r="J390" s="21"/>
      <c r="K390" s="21"/>
      <c r="L390" s="21"/>
      <c r="M390" s="21"/>
      <c r="N390" s="21"/>
      <c r="O390" s="21"/>
      <c r="P390" s="21"/>
      <c r="Q390" s="21"/>
      <c r="R390" s="21"/>
      <c r="S390" s="21"/>
      <c r="T390" s="21"/>
      <c r="U390" s="21"/>
      <c r="V390" s="21"/>
      <c r="W390" s="24"/>
      <c r="X390" s="24"/>
      <c r="Y390" s="24"/>
      <c r="Z390" s="24"/>
      <c r="AA390" s="24"/>
      <c r="AB390" s="24"/>
      <c r="AC390" s="24"/>
      <c r="AD390" s="24"/>
    </row>
    <row r="391" spans="1:30" ht="13.2">
      <c r="A391" s="55"/>
      <c r="B391" s="20"/>
      <c r="C391" s="21"/>
      <c r="D391" s="21"/>
      <c r="E391" s="21"/>
      <c r="F391" s="21"/>
      <c r="G391" s="21"/>
      <c r="H391" s="21"/>
      <c r="I391" s="21"/>
      <c r="J391" s="21"/>
      <c r="K391" s="21"/>
      <c r="L391" s="21"/>
      <c r="M391" s="21"/>
      <c r="N391" s="21"/>
      <c r="O391" s="21"/>
      <c r="P391" s="21"/>
      <c r="Q391" s="21"/>
      <c r="R391" s="21"/>
      <c r="S391" s="21"/>
      <c r="T391" s="21"/>
      <c r="U391" s="21"/>
      <c r="V391" s="21"/>
      <c r="W391" s="24"/>
      <c r="X391" s="24"/>
      <c r="Y391" s="24"/>
      <c r="Z391" s="24"/>
      <c r="AA391" s="24"/>
      <c r="AB391" s="24"/>
      <c r="AC391" s="24"/>
      <c r="AD391" s="24"/>
    </row>
    <row r="392" spans="1:30" ht="13.2">
      <c r="A392" s="55"/>
      <c r="B392" s="20"/>
      <c r="C392" s="21"/>
      <c r="D392" s="21"/>
      <c r="E392" s="21"/>
      <c r="F392" s="21"/>
      <c r="G392" s="21"/>
      <c r="H392" s="21"/>
      <c r="I392" s="21"/>
      <c r="J392" s="21"/>
      <c r="K392" s="21"/>
      <c r="L392" s="21"/>
      <c r="M392" s="21"/>
      <c r="N392" s="21"/>
      <c r="O392" s="21"/>
      <c r="P392" s="21"/>
      <c r="Q392" s="21"/>
      <c r="R392" s="21"/>
      <c r="S392" s="21"/>
      <c r="T392" s="21"/>
      <c r="U392" s="21"/>
      <c r="V392" s="21"/>
      <c r="W392" s="24"/>
      <c r="X392" s="24"/>
      <c r="Y392" s="24"/>
      <c r="Z392" s="24"/>
      <c r="AA392" s="24"/>
      <c r="AB392" s="24"/>
      <c r="AC392" s="24"/>
      <c r="AD392" s="24"/>
    </row>
    <row r="393" spans="1:30" ht="13.2">
      <c r="A393" s="55"/>
      <c r="B393" s="20"/>
      <c r="C393" s="21"/>
      <c r="D393" s="21"/>
      <c r="E393" s="21"/>
      <c r="F393" s="21"/>
      <c r="G393" s="21"/>
      <c r="H393" s="21"/>
      <c r="I393" s="21"/>
      <c r="J393" s="21"/>
      <c r="K393" s="21"/>
      <c r="L393" s="21"/>
      <c r="M393" s="21"/>
      <c r="N393" s="21"/>
      <c r="O393" s="21"/>
      <c r="P393" s="21"/>
      <c r="Q393" s="21"/>
      <c r="R393" s="21"/>
      <c r="S393" s="21"/>
      <c r="T393" s="21"/>
      <c r="U393" s="21"/>
      <c r="V393" s="21"/>
      <c r="W393" s="24"/>
      <c r="X393" s="24"/>
      <c r="Y393" s="24"/>
      <c r="Z393" s="24"/>
      <c r="AA393" s="24"/>
      <c r="AB393" s="24"/>
      <c r="AC393" s="24"/>
      <c r="AD393" s="24"/>
    </row>
    <row r="394" spans="1:30" ht="13.2">
      <c r="A394" s="55"/>
      <c r="B394" s="20"/>
      <c r="C394" s="21"/>
      <c r="D394" s="21"/>
      <c r="E394" s="21"/>
      <c r="F394" s="21"/>
      <c r="G394" s="21"/>
      <c r="H394" s="21"/>
      <c r="I394" s="21"/>
      <c r="J394" s="21"/>
      <c r="K394" s="21"/>
      <c r="L394" s="21"/>
      <c r="M394" s="21"/>
      <c r="N394" s="21"/>
      <c r="O394" s="21"/>
      <c r="P394" s="21"/>
      <c r="Q394" s="21"/>
      <c r="R394" s="21"/>
      <c r="S394" s="21"/>
      <c r="T394" s="21"/>
      <c r="U394" s="21"/>
      <c r="V394" s="21"/>
      <c r="W394" s="24"/>
      <c r="X394" s="24"/>
      <c r="Y394" s="24"/>
      <c r="Z394" s="24"/>
      <c r="AA394" s="24"/>
      <c r="AB394" s="24"/>
      <c r="AC394" s="24"/>
      <c r="AD394" s="24"/>
    </row>
    <row r="395" spans="1:30" ht="13.2">
      <c r="A395" s="55"/>
      <c r="B395" s="20"/>
      <c r="C395" s="21"/>
      <c r="D395" s="21"/>
      <c r="E395" s="21"/>
      <c r="F395" s="21"/>
      <c r="G395" s="21"/>
      <c r="H395" s="21"/>
      <c r="I395" s="21"/>
      <c r="J395" s="21"/>
      <c r="K395" s="21"/>
      <c r="L395" s="21"/>
      <c r="M395" s="21"/>
      <c r="N395" s="21"/>
      <c r="O395" s="21"/>
      <c r="P395" s="21"/>
      <c r="Q395" s="21"/>
      <c r="R395" s="21"/>
      <c r="S395" s="21"/>
      <c r="T395" s="21"/>
      <c r="U395" s="21"/>
      <c r="V395" s="21"/>
      <c r="W395" s="24"/>
      <c r="X395" s="24"/>
      <c r="Y395" s="24"/>
      <c r="Z395" s="24"/>
      <c r="AA395" s="24"/>
      <c r="AB395" s="24"/>
      <c r="AC395" s="24"/>
      <c r="AD395" s="24"/>
    </row>
    <row r="396" spans="1:30" ht="13.2">
      <c r="A396" s="55"/>
      <c r="B396" s="20"/>
      <c r="C396" s="21"/>
      <c r="D396" s="21"/>
      <c r="E396" s="21"/>
      <c r="F396" s="21"/>
      <c r="G396" s="21"/>
      <c r="H396" s="21"/>
      <c r="I396" s="21"/>
      <c r="J396" s="21"/>
      <c r="K396" s="21"/>
      <c r="L396" s="21"/>
      <c r="M396" s="21"/>
      <c r="N396" s="21"/>
      <c r="O396" s="21"/>
      <c r="P396" s="21"/>
      <c r="Q396" s="21"/>
      <c r="R396" s="21"/>
      <c r="S396" s="21"/>
      <c r="T396" s="21"/>
      <c r="U396" s="21"/>
      <c r="V396" s="21"/>
      <c r="W396" s="24"/>
      <c r="X396" s="24"/>
      <c r="Y396" s="24"/>
      <c r="Z396" s="24"/>
      <c r="AA396" s="24"/>
      <c r="AB396" s="24"/>
      <c r="AC396" s="24"/>
      <c r="AD396" s="24"/>
    </row>
    <row r="397" spans="1:30" ht="13.2">
      <c r="A397" s="55"/>
      <c r="B397" s="20"/>
      <c r="C397" s="21"/>
      <c r="D397" s="21"/>
      <c r="E397" s="21"/>
      <c r="F397" s="21"/>
      <c r="G397" s="21"/>
      <c r="H397" s="21"/>
      <c r="I397" s="21"/>
      <c r="J397" s="21"/>
      <c r="K397" s="21"/>
      <c r="L397" s="21"/>
      <c r="M397" s="21"/>
      <c r="N397" s="21"/>
      <c r="O397" s="21"/>
      <c r="P397" s="21"/>
      <c r="Q397" s="21"/>
      <c r="R397" s="21"/>
      <c r="S397" s="21"/>
      <c r="T397" s="21"/>
      <c r="U397" s="21"/>
      <c r="V397" s="21"/>
      <c r="W397" s="24"/>
      <c r="X397" s="24"/>
      <c r="Y397" s="24"/>
      <c r="Z397" s="24"/>
      <c r="AA397" s="24"/>
      <c r="AB397" s="24"/>
      <c r="AC397" s="24"/>
      <c r="AD397" s="24"/>
    </row>
    <row r="398" spans="1:30" ht="13.2">
      <c r="A398" s="55"/>
      <c r="B398" s="20"/>
      <c r="C398" s="21"/>
      <c r="D398" s="21"/>
      <c r="E398" s="21"/>
      <c r="F398" s="21"/>
      <c r="G398" s="21"/>
      <c r="H398" s="21"/>
      <c r="I398" s="21"/>
      <c r="J398" s="21"/>
      <c r="K398" s="21"/>
      <c r="L398" s="21"/>
      <c r="M398" s="21"/>
      <c r="N398" s="21"/>
      <c r="O398" s="21"/>
      <c r="P398" s="21"/>
      <c r="Q398" s="21"/>
      <c r="R398" s="21"/>
      <c r="S398" s="21"/>
      <c r="T398" s="21"/>
      <c r="U398" s="21"/>
      <c r="V398" s="21"/>
      <c r="W398" s="24"/>
      <c r="X398" s="24"/>
      <c r="Y398" s="24"/>
      <c r="Z398" s="24"/>
      <c r="AA398" s="24"/>
      <c r="AB398" s="24"/>
      <c r="AC398" s="24"/>
      <c r="AD398" s="24"/>
    </row>
    <row r="399" spans="1:30" ht="13.2">
      <c r="A399" s="55"/>
      <c r="B399" s="20"/>
      <c r="C399" s="21"/>
      <c r="D399" s="21"/>
      <c r="E399" s="21"/>
      <c r="F399" s="21"/>
      <c r="G399" s="21"/>
      <c r="H399" s="21"/>
      <c r="I399" s="21"/>
      <c r="J399" s="21"/>
      <c r="K399" s="21"/>
      <c r="L399" s="21"/>
      <c r="M399" s="21"/>
      <c r="N399" s="21"/>
      <c r="O399" s="21"/>
      <c r="P399" s="21"/>
      <c r="Q399" s="21"/>
      <c r="R399" s="21"/>
      <c r="S399" s="21"/>
      <c r="T399" s="21"/>
      <c r="U399" s="21"/>
      <c r="V399" s="21"/>
      <c r="W399" s="24"/>
      <c r="X399" s="24"/>
      <c r="Y399" s="24"/>
      <c r="Z399" s="24"/>
      <c r="AA399" s="24"/>
      <c r="AB399" s="24"/>
      <c r="AC399" s="24"/>
      <c r="AD399" s="24"/>
    </row>
    <row r="400" spans="1:30" ht="13.2">
      <c r="A400" s="55"/>
      <c r="B400" s="20"/>
      <c r="C400" s="21"/>
      <c r="D400" s="21"/>
      <c r="E400" s="21"/>
      <c r="F400" s="21"/>
      <c r="G400" s="21"/>
      <c r="H400" s="21"/>
      <c r="I400" s="21"/>
      <c r="J400" s="21"/>
      <c r="K400" s="21"/>
      <c r="L400" s="21"/>
      <c r="M400" s="21"/>
      <c r="N400" s="21"/>
      <c r="O400" s="21"/>
      <c r="P400" s="21"/>
      <c r="Q400" s="21"/>
      <c r="R400" s="21"/>
      <c r="S400" s="21"/>
      <c r="T400" s="21"/>
      <c r="U400" s="21"/>
      <c r="V400" s="21"/>
      <c r="W400" s="24"/>
      <c r="X400" s="24"/>
      <c r="Y400" s="24"/>
      <c r="Z400" s="24"/>
      <c r="AA400" s="24"/>
      <c r="AB400" s="24"/>
      <c r="AC400" s="24"/>
      <c r="AD400" s="24"/>
    </row>
    <row r="401" spans="1:30" ht="13.2">
      <c r="A401" s="55"/>
      <c r="B401" s="20"/>
      <c r="C401" s="21"/>
      <c r="D401" s="21"/>
      <c r="E401" s="21"/>
      <c r="F401" s="21"/>
      <c r="G401" s="21"/>
      <c r="H401" s="21"/>
      <c r="I401" s="21"/>
      <c r="J401" s="21"/>
      <c r="K401" s="21"/>
      <c r="L401" s="21"/>
      <c r="M401" s="21"/>
      <c r="N401" s="21"/>
      <c r="O401" s="21"/>
      <c r="P401" s="21"/>
      <c r="Q401" s="21"/>
      <c r="R401" s="21"/>
      <c r="S401" s="21"/>
      <c r="T401" s="21"/>
      <c r="U401" s="21"/>
      <c r="V401" s="21"/>
      <c r="W401" s="24"/>
      <c r="X401" s="24"/>
      <c r="Y401" s="24"/>
      <c r="Z401" s="24"/>
      <c r="AA401" s="24"/>
      <c r="AB401" s="24"/>
      <c r="AC401" s="24"/>
      <c r="AD401" s="24"/>
    </row>
    <row r="402" spans="1:30" ht="13.2">
      <c r="A402" s="55"/>
      <c r="B402" s="20"/>
      <c r="C402" s="21"/>
      <c r="D402" s="21"/>
      <c r="E402" s="21"/>
      <c r="F402" s="21"/>
      <c r="G402" s="21"/>
      <c r="H402" s="21"/>
      <c r="I402" s="21"/>
      <c r="J402" s="21"/>
      <c r="K402" s="21"/>
      <c r="L402" s="21"/>
      <c r="M402" s="21"/>
      <c r="N402" s="21"/>
      <c r="O402" s="21"/>
      <c r="P402" s="21"/>
      <c r="Q402" s="21"/>
      <c r="R402" s="21"/>
      <c r="S402" s="21"/>
      <c r="T402" s="21"/>
      <c r="U402" s="21"/>
      <c r="V402" s="21"/>
      <c r="W402" s="24"/>
      <c r="X402" s="24"/>
      <c r="Y402" s="24"/>
      <c r="Z402" s="24"/>
      <c r="AA402" s="24"/>
      <c r="AB402" s="24"/>
      <c r="AC402" s="24"/>
      <c r="AD402" s="24"/>
    </row>
    <row r="403" spans="1:30" ht="13.2">
      <c r="A403" s="55"/>
      <c r="B403" s="20"/>
      <c r="C403" s="21"/>
      <c r="D403" s="21"/>
      <c r="E403" s="21"/>
      <c r="F403" s="21"/>
      <c r="G403" s="21"/>
      <c r="H403" s="21"/>
      <c r="I403" s="21"/>
      <c r="J403" s="21"/>
      <c r="K403" s="21"/>
      <c r="L403" s="21"/>
      <c r="M403" s="21"/>
      <c r="N403" s="21"/>
      <c r="O403" s="21"/>
      <c r="P403" s="21"/>
      <c r="Q403" s="21"/>
      <c r="R403" s="21"/>
      <c r="S403" s="21"/>
      <c r="T403" s="21"/>
      <c r="U403" s="21"/>
      <c r="V403" s="21"/>
      <c r="W403" s="24"/>
      <c r="X403" s="24"/>
      <c r="Y403" s="24"/>
      <c r="Z403" s="24"/>
      <c r="AA403" s="24"/>
      <c r="AB403" s="24"/>
      <c r="AC403" s="24"/>
      <c r="AD403" s="24"/>
    </row>
    <row r="404" spans="1:30" ht="13.2">
      <c r="A404" s="55"/>
      <c r="B404" s="20"/>
      <c r="C404" s="21"/>
      <c r="D404" s="21"/>
      <c r="E404" s="21"/>
      <c r="F404" s="21"/>
      <c r="G404" s="21"/>
      <c r="H404" s="21"/>
      <c r="I404" s="21"/>
      <c r="J404" s="21"/>
      <c r="K404" s="21"/>
      <c r="L404" s="21"/>
      <c r="M404" s="21"/>
      <c r="N404" s="21"/>
      <c r="O404" s="21"/>
      <c r="P404" s="21"/>
      <c r="Q404" s="21"/>
      <c r="R404" s="21"/>
      <c r="S404" s="21"/>
      <c r="T404" s="21"/>
      <c r="U404" s="21"/>
      <c r="V404" s="21"/>
      <c r="W404" s="24"/>
      <c r="X404" s="24"/>
      <c r="Y404" s="24"/>
      <c r="Z404" s="24"/>
      <c r="AA404" s="24"/>
      <c r="AB404" s="24"/>
      <c r="AC404" s="24"/>
      <c r="AD404" s="24"/>
    </row>
    <row r="405" spans="1:30" ht="13.2">
      <c r="A405" s="55"/>
      <c r="B405" s="20"/>
      <c r="C405" s="21"/>
      <c r="D405" s="21"/>
      <c r="E405" s="21"/>
      <c r="F405" s="21"/>
      <c r="G405" s="21"/>
      <c r="H405" s="21"/>
      <c r="I405" s="21"/>
      <c r="J405" s="21"/>
      <c r="K405" s="21"/>
      <c r="L405" s="21"/>
      <c r="M405" s="21"/>
      <c r="N405" s="21"/>
      <c r="O405" s="21"/>
      <c r="P405" s="21"/>
      <c r="Q405" s="21"/>
      <c r="R405" s="21"/>
      <c r="S405" s="21"/>
      <c r="T405" s="21"/>
      <c r="U405" s="21"/>
      <c r="V405" s="21"/>
      <c r="W405" s="24"/>
      <c r="X405" s="24"/>
      <c r="Y405" s="24"/>
      <c r="Z405" s="24"/>
      <c r="AA405" s="24"/>
      <c r="AB405" s="24"/>
      <c r="AC405" s="24"/>
      <c r="AD405" s="24"/>
    </row>
    <row r="406" spans="1:30" ht="13.2">
      <c r="A406" s="55"/>
      <c r="B406" s="20"/>
      <c r="C406" s="21"/>
      <c r="D406" s="21"/>
      <c r="E406" s="21"/>
      <c r="F406" s="21"/>
      <c r="G406" s="21"/>
      <c r="H406" s="21"/>
      <c r="I406" s="21"/>
      <c r="J406" s="21"/>
      <c r="K406" s="21"/>
      <c r="L406" s="21"/>
      <c r="M406" s="21"/>
      <c r="N406" s="21"/>
      <c r="O406" s="21"/>
      <c r="P406" s="21"/>
      <c r="Q406" s="21"/>
      <c r="R406" s="21"/>
      <c r="S406" s="21"/>
      <c r="T406" s="21"/>
      <c r="U406" s="21"/>
      <c r="V406" s="21"/>
      <c r="W406" s="24"/>
      <c r="X406" s="24"/>
      <c r="Y406" s="24"/>
      <c r="Z406" s="24"/>
      <c r="AA406" s="24"/>
      <c r="AB406" s="24"/>
      <c r="AC406" s="24"/>
      <c r="AD406" s="24"/>
    </row>
    <row r="407" spans="1:30" ht="13.2">
      <c r="A407" s="55"/>
      <c r="B407" s="20"/>
      <c r="C407" s="21"/>
      <c r="D407" s="21"/>
      <c r="E407" s="21"/>
      <c r="F407" s="21"/>
      <c r="G407" s="21"/>
      <c r="H407" s="21"/>
      <c r="I407" s="21"/>
      <c r="J407" s="21"/>
      <c r="K407" s="21"/>
      <c r="L407" s="21"/>
      <c r="M407" s="21"/>
      <c r="N407" s="21"/>
      <c r="O407" s="21"/>
      <c r="P407" s="21"/>
      <c r="Q407" s="21"/>
      <c r="R407" s="21"/>
      <c r="S407" s="21"/>
      <c r="T407" s="21"/>
      <c r="U407" s="21"/>
      <c r="V407" s="21"/>
      <c r="W407" s="24"/>
      <c r="X407" s="24"/>
      <c r="Y407" s="24"/>
      <c r="Z407" s="24"/>
      <c r="AA407" s="24"/>
      <c r="AB407" s="24"/>
      <c r="AC407" s="24"/>
      <c r="AD407" s="24"/>
    </row>
    <row r="408" spans="1:30" ht="13.2">
      <c r="A408" s="55"/>
      <c r="B408" s="20"/>
      <c r="C408" s="21"/>
      <c r="D408" s="21"/>
      <c r="E408" s="21"/>
      <c r="F408" s="21"/>
      <c r="G408" s="21"/>
      <c r="H408" s="21"/>
      <c r="I408" s="21"/>
      <c r="J408" s="21"/>
      <c r="K408" s="21"/>
      <c r="L408" s="21"/>
      <c r="M408" s="21"/>
      <c r="N408" s="21"/>
      <c r="O408" s="21"/>
      <c r="P408" s="21"/>
      <c r="Q408" s="21"/>
      <c r="R408" s="21"/>
      <c r="S408" s="21"/>
      <c r="T408" s="21"/>
      <c r="U408" s="21"/>
      <c r="V408" s="21"/>
      <c r="W408" s="24"/>
      <c r="X408" s="24"/>
      <c r="Y408" s="24"/>
      <c r="Z408" s="24"/>
      <c r="AA408" s="24"/>
      <c r="AB408" s="24"/>
      <c r="AC408" s="24"/>
      <c r="AD408" s="24"/>
    </row>
    <row r="409" spans="1:30" ht="13.2">
      <c r="A409" s="55"/>
      <c r="B409" s="20"/>
      <c r="C409" s="21"/>
      <c r="D409" s="21"/>
      <c r="E409" s="21"/>
      <c r="F409" s="21"/>
      <c r="G409" s="21"/>
      <c r="H409" s="21"/>
      <c r="I409" s="21"/>
      <c r="J409" s="21"/>
      <c r="K409" s="21"/>
      <c r="L409" s="21"/>
      <c r="M409" s="21"/>
      <c r="N409" s="21"/>
      <c r="O409" s="21"/>
      <c r="P409" s="21"/>
      <c r="Q409" s="21"/>
      <c r="R409" s="21"/>
      <c r="S409" s="21"/>
      <c r="T409" s="21"/>
      <c r="U409" s="21"/>
      <c r="V409" s="21"/>
      <c r="W409" s="24"/>
      <c r="X409" s="24"/>
      <c r="Y409" s="24"/>
      <c r="Z409" s="24"/>
      <c r="AA409" s="24"/>
      <c r="AB409" s="24"/>
      <c r="AC409" s="24"/>
      <c r="AD409" s="24"/>
    </row>
    <row r="410" spans="1:30" ht="13.2">
      <c r="A410" s="55"/>
      <c r="B410" s="20"/>
      <c r="C410" s="21"/>
      <c r="D410" s="21"/>
      <c r="E410" s="21"/>
      <c r="F410" s="21"/>
      <c r="G410" s="21"/>
      <c r="H410" s="21"/>
      <c r="I410" s="21"/>
      <c r="J410" s="21"/>
      <c r="K410" s="21"/>
      <c r="L410" s="21"/>
      <c r="M410" s="21"/>
      <c r="N410" s="21"/>
      <c r="O410" s="21"/>
      <c r="P410" s="21"/>
      <c r="Q410" s="21"/>
      <c r="R410" s="21"/>
      <c r="S410" s="21"/>
      <c r="T410" s="21"/>
      <c r="U410" s="21"/>
      <c r="V410" s="21"/>
      <c r="W410" s="24"/>
      <c r="X410" s="24"/>
      <c r="Y410" s="24"/>
      <c r="Z410" s="24"/>
      <c r="AA410" s="24"/>
      <c r="AB410" s="24"/>
      <c r="AC410" s="24"/>
      <c r="AD410" s="24"/>
    </row>
    <row r="411" spans="1:30" ht="13.2">
      <c r="A411" s="55"/>
      <c r="B411" s="20"/>
      <c r="C411" s="21"/>
      <c r="D411" s="21"/>
      <c r="E411" s="21"/>
      <c r="F411" s="21"/>
      <c r="G411" s="21"/>
      <c r="H411" s="21"/>
      <c r="I411" s="21"/>
      <c r="J411" s="21"/>
      <c r="K411" s="21"/>
      <c r="L411" s="21"/>
      <c r="M411" s="21"/>
      <c r="N411" s="21"/>
      <c r="O411" s="21"/>
      <c r="P411" s="21"/>
      <c r="Q411" s="21"/>
      <c r="R411" s="21"/>
      <c r="S411" s="21"/>
      <c r="T411" s="21"/>
      <c r="U411" s="21"/>
      <c r="V411" s="21"/>
      <c r="W411" s="24"/>
      <c r="X411" s="24"/>
      <c r="Y411" s="24"/>
      <c r="Z411" s="24"/>
      <c r="AA411" s="24"/>
      <c r="AB411" s="24"/>
      <c r="AC411" s="24"/>
      <c r="AD411" s="24"/>
    </row>
    <row r="412" spans="1:30" ht="13.2">
      <c r="A412" s="55"/>
      <c r="B412" s="20"/>
      <c r="C412" s="21"/>
      <c r="D412" s="21"/>
      <c r="E412" s="21"/>
      <c r="F412" s="21"/>
      <c r="G412" s="21"/>
      <c r="H412" s="21"/>
      <c r="I412" s="21"/>
      <c r="J412" s="21"/>
      <c r="K412" s="21"/>
      <c r="L412" s="21"/>
      <c r="M412" s="21"/>
      <c r="N412" s="21"/>
      <c r="O412" s="21"/>
      <c r="P412" s="21"/>
      <c r="Q412" s="21"/>
      <c r="R412" s="21"/>
      <c r="S412" s="21"/>
      <c r="T412" s="21"/>
      <c r="U412" s="21"/>
      <c r="V412" s="21"/>
      <c r="W412" s="24"/>
      <c r="X412" s="24"/>
      <c r="Y412" s="24"/>
      <c r="Z412" s="24"/>
      <c r="AA412" s="24"/>
      <c r="AB412" s="24"/>
      <c r="AC412" s="24"/>
      <c r="AD412" s="24"/>
    </row>
    <row r="413" spans="1:30" ht="13.2">
      <c r="A413" s="55"/>
      <c r="B413" s="20"/>
      <c r="C413" s="21"/>
      <c r="D413" s="21"/>
      <c r="E413" s="21"/>
      <c r="F413" s="21"/>
      <c r="G413" s="21"/>
      <c r="H413" s="21"/>
      <c r="I413" s="21"/>
      <c r="J413" s="21"/>
      <c r="K413" s="21"/>
      <c r="L413" s="21"/>
      <c r="M413" s="21"/>
      <c r="N413" s="21"/>
      <c r="O413" s="21"/>
      <c r="P413" s="21"/>
      <c r="Q413" s="21"/>
      <c r="R413" s="21"/>
      <c r="S413" s="21"/>
      <c r="T413" s="21"/>
      <c r="U413" s="21"/>
      <c r="V413" s="21"/>
      <c r="W413" s="24"/>
      <c r="X413" s="24"/>
      <c r="Y413" s="24"/>
      <c r="Z413" s="24"/>
      <c r="AA413" s="24"/>
      <c r="AB413" s="24"/>
      <c r="AC413" s="24"/>
      <c r="AD413" s="24"/>
    </row>
    <row r="414" spans="1:30" ht="13.2">
      <c r="A414" s="55"/>
      <c r="B414" s="20"/>
      <c r="C414" s="21"/>
      <c r="D414" s="21"/>
      <c r="E414" s="21"/>
      <c r="F414" s="21"/>
      <c r="G414" s="21"/>
      <c r="H414" s="21"/>
      <c r="I414" s="21"/>
      <c r="J414" s="21"/>
      <c r="K414" s="21"/>
      <c r="L414" s="21"/>
      <c r="M414" s="21"/>
      <c r="N414" s="21"/>
      <c r="O414" s="21"/>
      <c r="P414" s="21"/>
      <c r="Q414" s="21"/>
      <c r="R414" s="21"/>
      <c r="S414" s="21"/>
      <c r="T414" s="21"/>
      <c r="U414" s="21"/>
      <c r="V414" s="21"/>
      <c r="W414" s="24"/>
      <c r="X414" s="24"/>
      <c r="Y414" s="24"/>
      <c r="Z414" s="24"/>
      <c r="AA414" s="24"/>
      <c r="AB414" s="24"/>
      <c r="AC414" s="24"/>
      <c r="AD414" s="24"/>
    </row>
    <row r="415" spans="1:30" ht="13.2">
      <c r="A415" s="55"/>
      <c r="B415" s="20"/>
      <c r="C415" s="21"/>
      <c r="D415" s="21"/>
      <c r="E415" s="21"/>
      <c r="F415" s="21"/>
      <c r="G415" s="21"/>
      <c r="H415" s="21"/>
      <c r="I415" s="21"/>
      <c r="J415" s="21"/>
      <c r="K415" s="21"/>
      <c r="L415" s="21"/>
      <c r="M415" s="21"/>
      <c r="N415" s="21"/>
      <c r="O415" s="21"/>
      <c r="P415" s="21"/>
      <c r="Q415" s="21"/>
      <c r="R415" s="21"/>
      <c r="S415" s="21"/>
      <c r="T415" s="21"/>
      <c r="U415" s="21"/>
      <c r="V415" s="21"/>
      <c r="W415" s="24"/>
      <c r="X415" s="24"/>
      <c r="Y415" s="24"/>
      <c r="Z415" s="24"/>
      <c r="AA415" s="24"/>
      <c r="AB415" s="24"/>
      <c r="AC415" s="24"/>
      <c r="AD415" s="24"/>
    </row>
    <row r="416" spans="1:30" ht="13.2">
      <c r="A416" s="55"/>
      <c r="B416" s="20"/>
      <c r="C416" s="21"/>
      <c r="D416" s="21"/>
      <c r="E416" s="21"/>
      <c r="F416" s="21"/>
      <c r="G416" s="21"/>
      <c r="H416" s="21"/>
      <c r="I416" s="21"/>
      <c r="J416" s="21"/>
      <c r="K416" s="21"/>
      <c r="L416" s="21"/>
      <c r="M416" s="21"/>
      <c r="N416" s="21"/>
      <c r="O416" s="21"/>
      <c r="P416" s="21"/>
      <c r="Q416" s="21"/>
      <c r="R416" s="21"/>
      <c r="S416" s="21"/>
      <c r="T416" s="21"/>
      <c r="U416" s="21"/>
      <c r="V416" s="21"/>
      <c r="W416" s="24"/>
      <c r="X416" s="24"/>
      <c r="Y416" s="24"/>
      <c r="Z416" s="24"/>
      <c r="AA416" s="24"/>
      <c r="AB416" s="24"/>
      <c r="AC416" s="24"/>
      <c r="AD416" s="24"/>
    </row>
    <row r="417" spans="1:30" ht="13.2">
      <c r="A417" s="55"/>
      <c r="B417" s="20"/>
      <c r="C417" s="21"/>
      <c r="D417" s="21"/>
      <c r="E417" s="21"/>
      <c r="F417" s="21"/>
      <c r="G417" s="21"/>
      <c r="H417" s="21"/>
      <c r="I417" s="21"/>
      <c r="J417" s="21"/>
      <c r="K417" s="21"/>
      <c r="L417" s="21"/>
      <c r="M417" s="21"/>
      <c r="N417" s="21"/>
      <c r="O417" s="21"/>
      <c r="P417" s="21"/>
      <c r="Q417" s="21"/>
      <c r="R417" s="21"/>
      <c r="S417" s="21"/>
      <c r="T417" s="21"/>
      <c r="U417" s="21"/>
      <c r="V417" s="21"/>
      <c r="W417" s="24"/>
      <c r="X417" s="24"/>
      <c r="Y417" s="24"/>
      <c r="Z417" s="24"/>
      <c r="AA417" s="24"/>
      <c r="AB417" s="24"/>
      <c r="AC417" s="24"/>
      <c r="AD417" s="24"/>
    </row>
    <row r="418" spans="1:30" ht="13.2">
      <c r="A418" s="55"/>
      <c r="B418" s="20"/>
      <c r="C418" s="21"/>
      <c r="D418" s="21"/>
      <c r="E418" s="21"/>
      <c r="F418" s="21"/>
      <c r="G418" s="21"/>
      <c r="H418" s="21"/>
      <c r="I418" s="21"/>
      <c r="J418" s="21"/>
      <c r="K418" s="21"/>
      <c r="L418" s="21"/>
      <c r="M418" s="21"/>
      <c r="N418" s="21"/>
      <c r="O418" s="21"/>
      <c r="P418" s="21"/>
      <c r="Q418" s="21"/>
      <c r="R418" s="21"/>
      <c r="S418" s="21"/>
      <c r="T418" s="21"/>
      <c r="U418" s="21"/>
      <c r="V418" s="21"/>
      <c r="W418" s="24"/>
      <c r="X418" s="24"/>
      <c r="Y418" s="24"/>
      <c r="Z418" s="24"/>
      <c r="AA418" s="24"/>
      <c r="AB418" s="24"/>
      <c r="AC418" s="24"/>
      <c r="AD418" s="24"/>
    </row>
    <row r="419" spans="1:30" ht="13.2">
      <c r="A419" s="55"/>
      <c r="B419" s="20"/>
      <c r="C419" s="21"/>
      <c r="D419" s="21"/>
      <c r="E419" s="21"/>
      <c r="F419" s="21"/>
      <c r="G419" s="21"/>
      <c r="H419" s="21"/>
      <c r="I419" s="21"/>
      <c r="J419" s="21"/>
      <c r="K419" s="21"/>
      <c r="L419" s="21"/>
      <c r="M419" s="21"/>
      <c r="N419" s="21"/>
      <c r="O419" s="21"/>
      <c r="P419" s="21"/>
      <c r="Q419" s="21"/>
      <c r="R419" s="21"/>
      <c r="S419" s="21"/>
      <c r="T419" s="21"/>
      <c r="U419" s="21"/>
      <c r="V419" s="21"/>
      <c r="W419" s="24"/>
      <c r="X419" s="24"/>
      <c r="Y419" s="24"/>
      <c r="Z419" s="24"/>
      <c r="AA419" s="24"/>
      <c r="AB419" s="24"/>
      <c r="AC419" s="24"/>
      <c r="AD419" s="24"/>
    </row>
    <row r="420" spans="1:30" ht="13.2">
      <c r="A420" s="55"/>
      <c r="B420" s="20"/>
      <c r="C420" s="21"/>
      <c r="D420" s="21"/>
      <c r="E420" s="21"/>
      <c r="F420" s="21"/>
      <c r="G420" s="21"/>
      <c r="H420" s="21"/>
      <c r="I420" s="21"/>
      <c r="J420" s="21"/>
      <c r="K420" s="21"/>
      <c r="L420" s="21"/>
      <c r="M420" s="21"/>
      <c r="N420" s="21"/>
      <c r="O420" s="21"/>
      <c r="P420" s="21"/>
      <c r="Q420" s="21"/>
      <c r="R420" s="21"/>
      <c r="S420" s="21"/>
      <c r="T420" s="21"/>
      <c r="U420" s="21"/>
      <c r="V420" s="21"/>
      <c r="W420" s="24"/>
      <c r="X420" s="24"/>
      <c r="Y420" s="24"/>
      <c r="Z420" s="24"/>
      <c r="AA420" s="24"/>
      <c r="AB420" s="24"/>
      <c r="AC420" s="24"/>
      <c r="AD420" s="24"/>
    </row>
    <row r="421" spans="1:30" ht="13.2">
      <c r="A421" s="55"/>
      <c r="B421" s="20"/>
      <c r="C421" s="21"/>
      <c r="D421" s="21"/>
      <c r="E421" s="21"/>
      <c r="F421" s="21"/>
      <c r="G421" s="21"/>
      <c r="H421" s="21"/>
      <c r="I421" s="21"/>
      <c r="J421" s="21"/>
      <c r="K421" s="21"/>
      <c r="L421" s="21"/>
      <c r="M421" s="21"/>
      <c r="N421" s="21"/>
      <c r="O421" s="21"/>
      <c r="P421" s="21"/>
      <c r="Q421" s="21"/>
      <c r="R421" s="21"/>
      <c r="S421" s="21"/>
      <c r="T421" s="21"/>
      <c r="U421" s="21"/>
      <c r="V421" s="21"/>
      <c r="W421" s="24"/>
      <c r="X421" s="24"/>
      <c r="Y421" s="24"/>
      <c r="Z421" s="24"/>
      <c r="AA421" s="24"/>
      <c r="AB421" s="24"/>
      <c r="AC421" s="24"/>
      <c r="AD421" s="24"/>
    </row>
    <row r="422" spans="1:30" ht="13.2">
      <c r="A422" s="55"/>
      <c r="B422" s="20"/>
      <c r="C422" s="21"/>
      <c r="D422" s="21"/>
      <c r="E422" s="21"/>
      <c r="F422" s="21"/>
      <c r="G422" s="21"/>
      <c r="H422" s="21"/>
      <c r="I422" s="21"/>
      <c r="J422" s="21"/>
      <c r="K422" s="21"/>
      <c r="L422" s="21"/>
      <c r="M422" s="21"/>
      <c r="N422" s="21"/>
      <c r="O422" s="21"/>
      <c r="P422" s="21"/>
      <c r="Q422" s="21"/>
      <c r="R422" s="21"/>
      <c r="S422" s="21"/>
      <c r="T422" s="21"/>
      <c r="U422" s="21"/>
      <c r="V422" s="21"/>
      <c r="W422" s="24"/>
      <c r="X422" s="24"/>
      <c r="Y422" s="24"/>
      <c r="Z422" s="24"/>
      <c r="AA422" s="24"/>
      <c r="AB422" s="24"/>
      <c r="AC422" s="24"/>
      <c r="AD422" s="24"/>
    </row>
    <row r="423" spans="1:30" ht="13.2">
      <c r="A423" s="55"/>
      <c r="B423" s="20"/>
      <c r="C423" s="21"/>
      <c r="D423" s="21"/>
      <c r="E423" s="21"/>
      <c r="F423" s="21"/>
      <c r="G423" s="21"/>
      <c r="H423" s="21"/>
      <c r="I423" s="21"/>
      <c r="J423" s="21"/>
      <c r="K423" s="21"/>
      <c r="L423" s="21"/>
      <c r="M423" s="21"/>
      <c r="N423" s="21"/>
      <c r="O423" s="21"/>
      <c r="P423" s="21"/>
      <c r="Q423" s="21"/>
      <c r="R423" s="21"/>
      <c r="S423" s="21"/>
      <c r="T423" s="21"/>
      <c r="U423" s="21"/>
      <c r="V423" s="21"/>
      <c r="W423" s="24"/>
      <c r="X423" s="24"/>
      <c r="Y423" s="24"/>
      <c r="Z423" s="24"/>
      <c r="AA423" s="24"/>
      <c r="AB423" s="24"/>
      <c r="AC423" s="24"/>
      <c r="AD423" s="24"/>
    </row>
    <row r="424" spans="1:30" ht="13.2">
      <c r="A424" s="55"/>
      <c r="B424" s="20"/>
      <c r="C424" s="21"/>
      <c r="D424" s="21"/>
      <c r="E424" s="21"/>
      <c r="F424" s="21"/>
      <c r="G424" s="21"/>
      <c r="H424" s="21"/>
      <c r="I424" s="21"/>
      <c r="J424" s="21"/>
      <c r="K424" s="21"/>
      <c r="L424" s="21"/>
      <c r="M424" s="21"/>
      <c r="N424" s="21"/>
      <c r="O424" s="21"/>
      <c r="P424" s="21"/>
      <c r="Q424" s="21"/>
      <c r="R424" s="21"/>
      <c r="S424" s="21"/>
      <c r="T424" s="21"/>
      <c r="U424" s="21"/>
      <c r="V424" s="21"/>
      <c r="W424" s="24"/>
      <c r="X424" s="24"/>
      <c r="Y424" s="24"/>
      <c r="Z424" s="24"/>
      <c r="AA424" s="24"/>
      <c r="AB424" s="24"/>
      <c r="AC424" s="24"/>
      <c r="AD424" s="24"/>
    </row>
    <row r="425" spans="1:30" ht="13.2">
      <c r="A425" s="55"/>
      <c r="B425" s="20"/>
      <c r="C425" s="21"/>
      <c r="D425" s="21"/>
      <c r="E425" s="21"/>
      <c r="F425" s="21"/>
      <c r="G425" s="21"/>
      <c r="H425" s="21"/>
      <c r="I425" s="21"/>
      <c r="J425" s="21"/>
      <c r="K425" s="21"/>
      <c r="L425" s="21"/>
      <c r="M425" s="21"/>
      <c r="N425" s="21"/>
      <c r="O425" s="21"/>
      <c r="P425" s="21"/>
      <c r="Q425" s="21"/>
      <c r="R425" s="21"/>
      <c r="S425" s="21"/>
      <c r="T425" s="21"/>
      <c r="U425" s="21"/>
      <c r="V425" s="21"/>
      <c r="W425" s="24"/>
      <c r="X425" s="24"/>
      <c r="Y425" s="24"/>
      <c r="Z425" s="24"/>
      <c r="AA425" s="24"/>
      <c r="AB425" s="24"/>
      <c r="AC425" s="24"/>
      <c r="AD425" s="24"/>
    </row>
    <row r="426" spans="1:30" ht="13.2">
      <c r="A426" s="55"/>
      <c r="B426" s="20"/>
      <c r="C426" s="21"/>
      <c r="D426" s="21"/>
      <c r="E426" s="21"/>
      <c r="F426" s="21"/>
      <c r="G426" s="21"/>
      <c r="H426" s="21"/>
      <c r="I426" s="21"/>
      <c r="J426" s="21"/>
      <c r="K426" s="21"/>
      <c r="L426" s="21"/>
      <c r="M426" s="21"/>
      <c r="N426" s="21"/>
      <c r="O426" s="21"/>
      <c r="P426" s="21"/>
      <c r="Q426" s="21"/>
      <c r="R426" s="21"/>
      <c r="S426" s="21"/>
      <c r="T426" s="21"/>
      <c r="U426" s="21"/>
      <c r="V426" s="21"/>
      <c r="W426" s="24"/>
      <c r="X426" s="24"/>
      <c r="Y426" s="24"/>
      <c r="Z426" s="24"/>
      <c r="AA426" s="24"/>
      <c r="AB426" s="24"/>
      <c r="AC426" s="24"/>
      <c r="AD426" s="24"/>
    </row>
    <row r="427" spans="1:30" ht="13.2">
      <c r="A427" s="55"/>
      <c r="B427" s="20"/>
      <c r="C427" s="21"/>
      <c r="D427" s="21"/>
      <c r="E427" s="21"/>
      <c r="F427" s="21"/>
      <c r="G427" s="21"/>
      <c r="H427" s="21"/>
      <c r="I427" s="21"/>
      <c r="J427" s="21"/>
      <c r="K427" s="21"/>
      <c r="L427" s="21"/>
      <c r="M427" s="21"/>
      <c r="N427" s="21"/>
      <c r="O427" s="21"/>
      <c r="P427" s="21"/>
      <c r="Q427" s="21"/>
      <c r="R427" s="21"/>
      <c r="S427" s="21"/>
      <c r="T427" s="21"/>
      <c r="U427" s="21"/>
      <c r="V427" s="21"/>
      <c r="W427" s="24"/>
      <c r="X427" s="24"/>
      <c r="Y427" s="24"/>
      <c r="Z427" s="24"/>
      <c r="AA427" s="24"/>
      <c r="AB427" s="24"/>
      <c r="AC427" s="24"/>
      <c r="AD427" s="24"/>
    </row>
    <row r="428" spans="1:30" ht="13.2">
      <c r="A428" s="55"/>
      <c r="B428" s="20"/>
      <c r="C428" s="21"/>
      <c r="D428" s="21"/>
      <c r="E428" s="21"/>
      <c r="F428" s="21"/>
      <c r="G428" s="21"/>
      <c r="H428" s="21"/>
      <c r="I428" s="21"/>
      <c r="J428" s="21"/>
      <c r="K428" s="21"/>
      <c r="L428" s="21"/>
      <c r="M428" s="21"/>
      <c r="N428" s="21"/>
      <c r="O428" s="21"/>
      <c r="P428" s="21"/>
      <c r="Q428" s="21"/>
      <c r="R428" s="21"/>
      <c r="S428" s="21"/>
      <c r="T428" s="21"/>
      <c r="U428" s="21"/>
      <c r="V428" s="21"/>
      <c r="W428" s="24"/>
      <c r="X428" s="24"/>
      <c r="Y428" s="24"/>
      <c r="Z428" s="24"/>
      <c r="AA428" s="24"/>
      <c r="AB428" s="24"/>
      <c r="AC428" s="24"/>
      <c r="AD428" s="24"/>
    </row>
    <row r="429" spans="1:30" ht="13.2">
      <c r="A429" s="55"/>
      <c r="B429" s="20"/>
      <c r="C429" s="21"/>
      <c r="D429" s="21"/>
      <c r="E429" s="21"/>
      <c r="F429" s="21"/>
      <c r="G429" s="21"/>
      <c r="H429" s="21"/>
      <c r="I429" s="21"/>
      <c r="J429" s="21"/>
      <c r="K429" s="21"/>
      <c r="L429" s="21"/>
      <c r="M429" s="21"/>
      <c r="N429" s="21"/>
      <c r="O429" s="21"/>
      <c r="P429" s="21"/>
      <c r="Q429" s="21"/>
      <c r="R429" s="21"/>
      <c r="S429" s="21"/>
      <c r="T429" s="21"/>
      <c r="U429" s="21"/>
      <c r="V429" s="21"/>
      <c r="W429" s="24"/>
      <c r="X429" s="24"/>
      <c r="Y429" s="24"/>
      <c r="Z429" s="24"/>
      <c r="AA429" s="24"/>
      <c r="AB429" s="24"/>
      <c r="AC429" s="24"/>
      <c r="AD429" s="24"/>
    </row>
    <row r="430" spans="1:30" ht="13.2">
      <c r="A430" s="55"/>
      <c r="B430" s="20"/>
      <c r="C430" s="21"/>
      <c r="D430" s="21"/>
      <c r="E430" s="21"/>
      <c r="F430" s="21"/>
      <c r="G430" s="21"/>
      <c r="H430" s="21"/>
      <c r="I430" s="21"/>
      <c r="J430" s="21"/>
      <c r="K430" s="21"/>
      <c r="L430" s="21"/>
      <c r="M430" s="21"/>
      <c r="N430" s="21"/>
      <c r="O430" s="21"/>
      <c r="P430" s="21"/>
      <c r="Q430" s="21"/>
      <c r="R430" s="21"/>
      <c r="S430" s="21"/>
      <c r="T430" s="21"/>
      <c r="U430" s="21"/>
      <c r="V430" s="21"/>
      <c r="W430" s="24"/>
      <c r="X430" s="24"/>
      <c r="Y430" s="24"/>
      <c r="Z430" s="24"/>
      <c r="AA430" s="24"/>
      <c r="AB430" s="24"/>
      <c r="AC430" s="24"/>
      <c r="AD430" s="24"/>
    </row>
    <row r="431" spans="1:30" ht="13.2">
      <c r="A431" s="55"/>
      <c r="B431" s="20"/>
      <c r="C431" s="21"/>
      <c r="D431" s="21"/>
      <c r="E431" s="21"/>
      <c r="F431" s="21"/>
      <c r="G431" s="21"/>
      <c r="H431" s="21"/>
      <c r="I431" s="21"/>
      <c r="J431" s="21"/>
      <c r="K431" s="21"/>
      <c r="L431" s="21"/>
      <c r="M431" s="21"/>
      <c r="N431" s="21"/>
      <c r="O431" s="21"/>
      <c r="P431" s="21"/>
      <c r="Q431" s="21"/>
      <c r="R431" s="21"/>
      <c r="S431" s="21"/>
      <c r="T431" s="21"/>
      <c r="U431" s="21"/>
      <c r="V431" s="21"/>
      <c r="W431" s="24"/>
      <c r="X431" s="24"/>
      <c r="Y431" s="24"/>
      <c r="Z431" s="24"/>
      <c r="AA431" s="24"/>
      <c r="AB431" s="24"/>
      <c r="AC431" s="24"/>
      <c r="AD431" s="24"/>
    </row>
    <row r="432" spans="1:30" ht="13.2">
      <c r="A432" s="55"/>
      <c r="B432" s="20"/>
      <c r="C432" s="21"/>
      <c r="D432" s="21"/>
      <c r="E432" s="21"/>
      <c r="F432" s="21"/>
      <c r="G432" s="21"/>
      <c r="H432" s="21"/>
      <c r="I432" s="21"/>
      <c r="J432" s="21"/>
      <c r="K432" s="21"/>
      <c r="L432" s="21"/>
      <c r="M432" s="21"/>
      <c r="N432" s="21"/>
      <c r="O432" s="21"/>
      <c r="P432" s="21"/>
      <c r="Q432" s="21"/>
      <c r="R432" s="21"/>
      <c r="S432" s="21"/>
      <c r="T432" s="21"/>
      <c r="U432" s="21"/>
      <c r="V432" s="21"/>
      <c r="W432" s="24"/>
      <c r="X432" s="24"/>
      <c r="Y432" s="24"/>
      <c r="Z432" s="24"/>
      <c r="AA432" s="24"/>
      <c r="AB432" s="24"/>
      <c r="AC432" s="24"/>
      <c r="AD432" s="24"/>
    </row>
    <row r="433" spans="1:30" ht="13.2">
      <c r="A433" s="55"/>
      <c r="B433" s="20"/>
      <c r="C433" s="21"/>
      <c r="D433" s="21"/>
      <c r="E433" s="21"/>
      <c r="F433" s="21"/>
      <c r="G433" s="21"/>
      <c r="H433" s="21"/>
      <c r="I433" s="21"/>
      <c r="J433" s="21"/>
      <c r="K433" s="21"/>
      <c r="L433" s="21"/>
      <c r="M433" s="21"/>
      <c r="N433" s="21"/>
      <c r="O433" s="21"/>
      <c r="P433" s="21"/>
      <c r="Q433" s="21"/>
      <c r="R433" s="21"/>
      <c r="S433" s="21"/>
      <c r="T433" s="21"/>
      <c r="U433" s="21"/>
      <c r="V433" s="21"/>
      <c r="W433" s="24"/>
      <c r="X433" s="24"/>
      <c r="Y433" s="24"/>
      <c r="Z433" s="24"/>
      <c r="AA433" s="24"/>
      <c r="AB433" s="24"/>
      <c r="AC433" s="24"/>
      <c r="AD433" s="24"/>
    </row>
    <row r="434" spans="1:30" ht="13.2">
      <c r="A434" s="55"/>
      <c r="B434" s="20"/>
      <c r="C434" s="21"/>
      <c r="D434" s="21"/>
      <c r="E434" s="21"/>
      <c r="F434" s="21"/>
      <c r="G434" s="21"/>
      <c r="H434" s="21"/>
      <c r="I434" s="21"/>
      <c r="J434" s="21"/>
      <c r="K434" s="21"/>
      <c r="L434" s="21"/>
      <c r="M434" s="21"/>
      <c r="N434" s="21"/>
      <c r="O434" s="21"/>
      <c r="P434" s="21"/>
      <c r="Q434" s="21"/>
      <c r="R434" s="21"/>
      <c r="S434" s="21"/>
      <c r="T434" s="21"/>
      <c r="U434" s="21"/>
      <c r="V434" s="21"/>
      <c r="W434" s="24"/>
      <c r="X434" s="24"/>
      <c r="Y434" s="24"/>
      <c r="Z434" s="24"/>
      <c r="AA434" s="24"/>
      <c r="AB434" s="24"/>
      <c r="AC434" s="24"/>
      <c r="AD434" s="24"/>
    </row>
    <row r="435" spans="1:30" ht="13.2">
      <c r="A435" s="55"/>
      <c r="B435" s="20"/>
      <c r="C435" s="21"/>
      <c r="D435" s="21"/>
      <c r="E435" s="21"/>
      <c r="F435" s="21"/>
      <c r="G435" s="21"/>
      <c r="H435" s="21"/>
      <c r="I435" s="21"/>
      <c r="J435" s="21"/>
      <c r="K435" s="21"/>
      <c r="L435" s="21"/>
      <c r="M435" s="21"/>
      <c r="N435" s="21"/>
      <c r="O435" s="21"/>
      <c r="P435" s="21"/>
      <c r="Q435" s="21"/>
      <c r="R435" s="21"/>
      <c r="S435" s="21"/>
      <c r="T435" s="21"/>
      <c r="U435" s="21"/>
      <c r="V435" s="21"/>
      <c r="W435" s="24"/>
      <c r="X435" s="24"/>
      <c r="Y435" s="24"/>
      <c r="Z435" s="24"/>
      <c r="AA435" s="24"/>
      <c r="AB435" s="24"/>
      <c r="AC435" s="24"/>
      <c r="AD435" s="24"/>
    </row>
    <row r="436" spans="1:30" ht="13.2">
      <c r="A436" s="55"/>
      <c r="B436" s="20"/>
      <c r="C436" s="21"/>
      <c r="D436" s="21"/>
      <c r="E436" s="21"/>
      <c r="F436" s="21"/>
      <c r="G436" s="21"/>
      <c r="H436" s="21"/>
      <c r="I436" s="21"/>
      <c r="J436" s="21"/>
      <c r="K436" s="21"/>
      <c r="L436" s="21"/>
      <c r="M436" s="21"/>
      <c r="N436" s="21"/>
      <c r="O436" s="21"/>
      <c r="P436" s="21"/>
      <c r="Q436" s="21"/>
      <c r="R436" s="21"/>
      <c r="S436" s="21"/>
      <c r="T436" s="21"/>
      <c r="U436" s="21"/>
      <c r="V436" s="21"/>
      <c r="W436" s="24"/>
      <c r="X436" s="24"/>
      <c r="Y436" s="24"/>
      <c r="Z436" s="24"/>
      <c r="AA436" s="24"/>
      <c r="AB436" s="24"/>
      <c r="AC436" s="24"/>
      <c r="AD436" s="24"/>
    </row>
    <row r="437" spans="1:30" ht="13.2">
      <c r="A437" s="55"/>
      <c r="B437" s="20"/>
      <c r="C437" s="21"/>
      <c r="D437" s="21"/>
      <c r="E437" s="21"/>
      <c r="F437" s="21"/>
      <c r="G437" s="21"/>
      <c r="H437" s="21"/>
      <c r="I437" s="21"/>
      <c r="J437" s="21"/>
      <c r="K437" s="21"/>
      <c r="L437" s="21"/>
      <c r="M437" s="21"/>
      <c r="N437" s="21"/>
      <c r="O437" s="21"/>
      <c r="P437" s="21"/>
      <c r="Q437" s="21"/>
      <c r="R437" s="21"/>
      <c r="S437" s="21"/>
      <c r="T437" s="21"/>
      <c r="U437" s="21"/>
      <c r="V437" s="21"/>
      <c r="W437" s="24"/>
      <c r="X437" s="24"/>
      <c r="Y437" s="24"/>
      <c r="Z437" s="24"/>
      <c r="AA437" s="24"/>
      <c r="AB437" s="24"/>
      <c r="AC437" s="24"/>
      <c r="AD437" s="24"/>
    </row>
    <row r="438" spans="1:30" ht="13.2">
      <c r="A438" s="55"/>
      <c r="B438" s="20"/>
      <c r="C438" s="21"/>
      <c r="D438" s="21"/>
      <c r="E438" s="21"/>
      <c r="F438" s="21"/>
      <c r="G438" s="21"/>
      <c r="H438" s="21"/>
      <c r="I438" s="21"/>
      <c r="J438" s="21"/>
      <c r="K438" s="21"/>
      <c r="L438" s="21"/>
      <c r="M438" s="21"/>
      <c r="N438" s="21"/>
      <c r="O438" s="21"/>
      <c r="P438" s="21"/>
      <c r="Q438" s="21"/>
      <c r="R438" s="21"/>
      <c r="S438" s="21"/>
      <c r="T438" s="21"/>
      <c r="U438" s="21"/>
      <c r="V438" s="21"/>
      <c r="W438" s="24"/>
      <c r="X438" s="24"/>
      <c r="Y438" s="24"/>
      <c r="Z438" s="24"/>
      <c r="AA438" s="24"/>
      <c r="AB438" s="24"/>
      <c r="AC438" s="24"/>
      <c r="AD438" s="24"/>
    </row>
    <row r="439" spans="1:30" ht="13.2">
      <c r="A439" s="55"/>
      <c r="B439" s="20"/>
      <c r="C439" s="21"/>
      <c r="D439" s="21"/>
      <c r="E439" s="21"/>
      <c r="F439" s="21"/>
      <c r="G439" s="21"/>
      <c r="H439" s="21"/>
      <c r="I439" s="21"/>
      <c r="J439" s="21"/>
      <c r="K439" s="21"/>
      <c r="L439" s="21"/>
      <c r="M439" s="21"/>
      <c r="N439" s="21"/>
      <c r="O439" s="21"/>
      <c r="P439" s="21"/>
      <c r="Q439" s="21"/>
      <c r="R439" s="21"/>
      <c r="S439" s="21"/>
      <c r="T439" s="21"/>
      <c r="U439" s="21"/>
      <c r="V439" s="21"/>
      <c r="W439" s="24"/>
      <c r="X439" s="24"/>
      <c r="Y439" s="24"/>
      <c r="Z439" s="24"/>
      <c r="AA439" s="24"/>
      <c r="AB439" s="24"/>
      <c r="AC439" s="24"/>
      <c r="AD439" s="24"/>
    </row>
    <row r="440" spans="1:30" ht="13.2">
      <c r="A440" s="55"/>
      <c r="B440" s="20"/>
      <c r="C440" s="21"/>
      <c r="D440" s="21"/>
      <c r="E440" s="21"/>
      <c r="F440" s="21"/>
      <c r="G440" s="21"/>
      <c r="H440" s="21"/>
      <c r="I440" s="21"/>
      <c r="J440" s="21"/>
      <c r="K440" s="21"/>
      <c r="L440" s="21"/>
      <c r="M440" s="21"/>
      <c r="N440" s="21"/>
      <c r="O440" s="21"/>
      <c r="P440" s="21"/>
      <c r="Q440" s="21"/>
      <c r="R440" s="21"/>
      <c r="S440" s="21"/>
      <c r="T440" s="21"/>
      <c r="U440" s="21"/>
      <c r="V440" s="21"/>
      <c r="W440" s="24"/>
      <c r="X440" s="24"/>
      <c r="Y440" s="24"/>
      <c r="Z440" s="24"/>
      <c r="AA440" s="24"/>
      <c r="AB440" s="24"/>
      <c r="AC440" s="24"/>
      <c r="AD440" s="24"/>
    </row>
    <row r="441" spans="1:30" ht="13.2">
      <c r="A441" s="55"/>
      <c r="B441" s="20"/>
      <c r="C441" s="21"/>
      <c r="D441" s="21"/>
      <c r="E441" s="21"/>
      <c r="F441" s="21"/>
      <c r="G441" s="21"/>
      <c r="H441" s="21"/>
      <c r="I441" s="21"/>
      <c r="J441" s="21"/>
      <c r="K441" s="21"/>
      <c r="L441" s="21"/>
      <c r="M441" s="21"/>
      <c r="N441" s="21"/>
      <c r="O441" s="21"/>
      <c r="P441" s="21"/>
      <c r="Q441" s="21"/>
      <c r="R441" s="21"/>
      <c r="S441" s="21"/>
      <c r="T441" s="21"/>
      <c r="U441" s="21"/>
      <c r="V441" s="21"/>
      <c r="W441" s="24"/>
      <c r="X441" s="24"/>
      <c r="Y441" s="24"/>
      <c r="Z441" s="24"/>
      <c r="AA441" s="24"/>
      <c r="AB441" s="24"/>
      <c r="AC441" s="24"/>
      <c r="AD441" s="24"/>
    </row>
    <row r="442" spans="1:30" ht="13.2">
      <c r="A442" s="55"/>
      <c r="B442" s="20"/>
      <c r="C442" s="21"/>
      <c r="D442" s="21"/>
      <c r="E442" s="21"/>
      <c r="F442" s="21"/>
      <c r="G442" s="21"/>
      <c r="H442" s="21"/>
      <c r="I442" s="21"/>
      <c r="J442" s="21"/>
      <c r="K442" s="21"/>
      <c r="L442" s="21"/>
      <c r="M442" s="21"/>
      <c r="N442" s="21"/>
      <c r="O442" s="21"/>
      <c r="P442" s="21"/>
      <c r="Q442" s="21"/>
      <c r="R442" s="21"/>
      <c r="S442" s="21"/>
      <c r="T442" s="21"/>
      <c r="U442" s="21"/>
      <c r="V442" s="21"/>
      <c r="W442" s="24"/>
      <c r="X442" s="24"/>
      <c r="Y442" s="24"/>
      <c r="Z442" s="24"/>
      <c r="AA442" s="24"/>
      <c r="AB442" s="24"/>
      <c r="AC442" s="24"/>
      <c r="AD442" s="24"/>
    </row>
    <row r="443" spans="1:30" ht="13.2">
      <c r="A443" s="55"/>
      <c r="B443" s="20"/>
      <c r="C443" s="21"/>
      <c r="D443" s="21"/>
      <c r="E443" s="21"/>
      <c r="F443" s="21"/>
      <c r="G443" s="21"/>
      <c r="H443" s="21"/>
      <c r="I443" s="21"/>
      <c r="J443" s="21"/>
      <c r="K443" s="21"/>
      <c r="L443" s="21"/>
      <c r="M443" s="21"/>
      <c r="N443" s="21"/>
      <c r="O443" s="21"/>
      <c r="P443" s="21"/>
      <c r="Q443" s="21"/>
      <c r="R443" s="21"/>
      <c r="S443" s="21"/>
      <c r="T443" s="21"/>
      <c r="U443" s="21"/>
      <c r="V443" s="21"/>
      <c r="W443" s="24"/>
      <c r="X443" s="24"/>
      <c r="Y443" s="24"/>
      <c r="Z443" s="24"/>
      <c r="AA443" s="24"/>
      <c r="AB443" s="24"/>
      <c r="AC443" s="24"/>
      <c r="AD443" s="24"/>
    </row>
    <row r="444" spans="1:30" ht="13.2">
      <c r="A444" s="55"/>
      <c r="B444" s="20"/>
      <c r="C444" s="21"/>
      <c r="D444" s="21"/>
      <c r="E444" s="21"/>
      <c r="F444" s="21"/>
      <c r="G444" s="21"/>
      <c r="H444" s="21"/>
      <c r="I444" s="21"/>
      <c r="J444" s="21"/>
      <c r="K444" s="21"/>
      <c r="L444" s="21"/>
      <c r="M444" s="21"/>
      <c r="N444" s="21"/>
      <c r="O444" s="21"/>
      <c r="P444" s="21"/>
      <c r="Q444" s="21"/>
      <c r="R444" s="21"/>
      <c r="S444" s="21"/>
      <c r="T444" s="21"/>
      <c r="U444" s="21"/>
      <c r="V444" s="21"/>
      <c r="W444" s="24"/>
      <c r="X444" s="24"/>
      <c r="Y444" s="24"/>
      <c r="Z444" s="24"/>
      <c r="AA444" s="24"/>
      <c r="AB444" s="24"/>
      <c r="AC444" s="24"/>
      <c r="AD444" s="24"/>
    </row>
    <row r="445" spans="1:30" ht="13.2">
      <c r="A445" s="55"/>
      <c r="B445" s="20"/>
      <c r="C445" s="21"/>
      <c r="D445" s="21"/>
      <c r="E445" s="21"/>
      <c r="F445" s="21"/>
      <c r="G445" s="21"/>
      <c r="H445" s="21"/>
      <c r="I445" s="21"/>
      <c r="J445" s="21"/>
      <c r="K445" s="21"/>
      <c r="L445" s="21"/>
      <c r="M445" s="21"/>
      <c r="N445" s="21"/>
      <c r="O445" s="21"/>
      <c r="P445" s="21"/>
      <c r="Q445" s="21"/>
      <c r="R445" s="21"/>
      <c r="S445" s="21"/>
      <c r="T445" s="21"/>
      <c r="U445" s="21"/>
      <c r="V445" s="21"/>
      <c r="W445" s="24"/>
      <c r="X445" s="24"/>
      <c r="Y445" s="24"/>
      <c r="Z445" s="24"/>
      <c r="AA445" s="24"/>
      <c r="AB445" s="24"/>
      <c r="AC445" s="24"/>
      <c r="AD445" s="24"/>
    </row>
    <row r="446" spans="1:30" ht="13.2">
      <c r="A446" s="55"/>
      <c r="B446" s="20"/>
      <c r="C446" s="21"/>
      <c r="D446" s="21"/>
      <c r="E446" s="21"/>
      <c r="F446" s="21"/>
      <c r="G446" s="21"/>
      <c r="H446" s="21"/>
      <c r="I446" s="21"/>
      <c r="J446" s="21"/>
      <c r="K446" s="21"/>
      <c r="L446" s="21"/>
      <c r="M446" s="21"/>
      <c r="N446" s="21"/>
      <c r="O446" s="21"/>
      <c r="P446" s="21"/>
      <c r="Q446" s="21"/>
      <c r="R446" s="21"/>
      <c r="S446" s="21"/>
      <c r="T446" s="21"/>
      <c r="U446" s="21"/>
      <c r="V446" s="21"/>
      <c r="W446" s="24"/>
      <c r="X446" s="24"/>
      <c r="Y446" s="24"/>
      <c r="Z446" s="24"/>
      <c r="AA446" s="24"/>
      <c r="AB446" s="24"/>
      <c r="AC446" s="24"/>
      <c r="AD446" s="24"/>
    </row>
    <row r="447" spans="1:30" ht="13.2">
      <c r="A447" s="55"/>
      <c r="B447" s="20"/>
      <c r="C447" s="21"/>
      <c r="D447" s="21"/>
      <c r="E447" s="21"/>
      <c r="F447" s="21"/>
      <c r="G447" s="21"/>
      <c r="H447" s="21"/>
      <c r="I447" s="21"/>
      <c r="J447" s="21"/>
      <c r="K447" s="21"/>
      <c r="L447" s="21"/>
      <c r="M447" s="21"/>
      <c r="N447" s="21"/>
      <c r="O447" s="21"/>
      <c r="P447" s="21"/>
      <c r="Q447" s="21"/>
      <c r="R447" s="21"/>
      <c r="S447" s="21"/>
      <c r="T447" s="21"/>
      <c r="U447" s="21"/>
      <c r="V447" s="21"/>
      <c r="W447" s="24"/>
      <c r="X447" s="24"/>
      <c r="Y447" s="24"/>
      <c r="Z447" s="24"/>
      <c r="AA447" s="24"/>
      <c r="AB447" s="24"/>
      <c r="AC447" s="24"/>
      <c r="AD447" s="24"/>
    </row>
    <row r="448" spans="1:30" ht="13.2">
      <c r="A448" s="55"/>
      <c r="B448" s="20"/>
      <c r="C448" s="21"/>
      <c r="D448" s="21"/>
      <c r="E448" s="21"/>
      <c r="F448" s="21"/>
      <c r="G448" s="21"/>
      <c r="H448" s="21"/>
      <c r="I448" s="21"/>
      <c r="J448" s="21"/>
      <c r="K448" s="21"/>
      <c r="L448" s="21"/>
      <c r="M448" s="21"/>
      <c r="N448" s="21"/>
      <c r="O448" s="21"/>
      <c r="P448" s="21"/>
      <c r="Q448" s="21"/>
      <c r="R448" s="21"/>
      <c r="S448" s="21"/>
      <c r="T448" s="21"/>
      <c r="U448" s="21"/>
      <c r="V448" s="21"/>
      <c r="W448" s="24"/>
      <c r="X448" s="24"/>
      <c r="Y448" s="24"/>
      <c r="Z448" s="24"/>
      <c r="AA448" s="24"/>
      <c r="AB448" s="24"/>
      <c r="AC448" s="24"/>
      <c r="AD448" s="24"/>
    </row>
    <row r="449" spans="1:30" ht="13.2">
      <c r="A449" s="55"/>
      <c r="B449" s="20"/>
      <c r="C449" s="21"/>
      <c r="D449" s="21"/>
      <c r="E449" s="21"/>
      <c r="F449" s="21"/>
      <c r="G449" s="21"/>
      <c r="H449" s="21"/>
      <c r="I449" s="21"/>
      <c r="J449" s="21"/>
      <c r="K449" s="21"/>
      <c r="L449" s="21"/>
      <c r="M449" s="21"/>
      <c r="N449" s="21"/>
      <c r="O449" s="21"/>
      <c r="P449" s="21"/>
      <c r="Q449" s="21"/>
      <c r="R449" s="21"/>
      <c r="S449" s="21"/>
      <c r="T449" s="21"/>
      <c r="U449" s="21"/>
      <c r="V449" s="21"/>
      <c r="W449" s="24"/>
      <c r="X449" s="24"/>
      <c r="Y449" s="24"/>
      <c r="Z449" s="24"/>
      <c r="AA449" s="24"/>
      <c r="AB449" s="24"/>
      <c r="AC449" s="24"/>
      <c r="AD449" s="24"/>
    </row>
    <row r="450" spans="1:30" ht="13.2">
      <c r="A450" s="55"/>
      <c r="B450" s="20"/>
      <c r="C450" s="21"/>
      <c r="D450" s="21"/>
      <c r="E450" s="21"/>
      <c r="F450" s="21"/>
      <c r="G450" s="21"/>
      <c r="H450" s="21"/>
      <c r="I450" s="21"/>
      <c r="J450" s="21"/>
      <c r="K450" s="21"/>
      <c r="L450" s="21"/>
      <c r="M450" s="21"/>
      <c r="N450" s="21"/>
      <c r="O450" s="21"/>
      <c r="P450" s="21"/>
      <c r="Q450" s="21"/>
      <c r="R450" s="21"/>
      <c r="S450" s="21"/>
      <c r="T450" s="21"/>
      <c r="U450" s="21"/>
      <c r="V450" s="21"/>
      <c r="W450" s="24"/>
      <c r="X450" s="24"/>
      <c r="Y450" s="24"/>
      <c r="Z450" s="24"/>
      <c r="AA450" s="24"/>
      <c r="AB450" s="24"/>
      <c r="AC450" s="24"/>
      <c r="AD450" s="24"/>
    </row>
    <row r="451" spans="1:30" ht="13.2">
      <c r="A451" s="55"/>
      <c r="B451" s="20"/>
      <c r="C451" s="21"/>
      <c r="D451" s="21"/>
      <c r="E451" s="21"/>
      <c r="F451" s="21"/>
      <c r="G451" s="21"/>
      <c r="H451" s="21"/>
      <c r="I451" s="21"/>
      <c r="J451" s="21"/>
      <c r="K451" s="21"/>
      <c r="L451" s="21"/>
      <c r="M451" s="21"/>
      <c r="N451" s="21"/>
      <c r="O451" s="21"/>
      <c r="P451" s="21"/>
      <c r="Q451" s="21"/>
      <c r="R451" s="21"/>
      <c r="S451" s="21"/>
      <c r="T451" s="21"/>
      <c r="U451" s="21"/>
      <c r="V451" s="21"/>
      <c r="W451" s="24"/>
      <c r="X451" s="24"/>
      <c r="Y451" s="24"/>
      <c r="Z451" s="24"/>
      <c r="AA451" s="24"/>
      <c r="AB451" s="24"/>
      <c r="AC451" s="24"/>
      <c r="AD451" s="24"/>
    </row>
    <row r="452" spans="1:30" ht="13.2">
      <c r="A452" s="55"/>
      <c r="B452" s="20"/>
      <c r="C452" s="21"/>
      <c r="D452" s="21"/>
      <c r="E452" s="21"/>
      <c r="F452" s="21"/>
      <c r="G452" s="21"/>
      <c r="H452" s="21"/>
      <c r="I452" s="21"/>
      <c r="J452" s="21"/>
      <c r="K452" s="21"/>
      <c r="L452" s="21"/>
      <c r="M452" s="21"/>
      <c r="N452" s="21"/>
      <c r="O452" s="21"/>
      <c r="P452" s="21"/>
      <c r="Q452" s="21"/>
      <c r="R452" s="21"/>
      <c r="S452" s="21"/>
      <c r="T452" s="21"/>
      <c r="U452" s="21"/>
      <c r="V452" s="21"/>
      <c r="W452" s="24"/>
      <c r="X452" s="24"/>
      <c r="Y452" s="24"/>
      <c r="Z452" s="24"/>
      <c r="AA452" s="24"/>
      <c r="AB452" s="24"/>
      <c r="AC452" s="24"/>
      <c r="AD452" s="24"/>
    </row>
    <row r="453" spans="1:30" ht="13.2">
      <c r="A453" s="55"/>
      <c r="B453" s="20"/>
      <c r="C453" s="21"/>
      <c r="D453" s="21"/>
      <c r="E453" s="21"/>
      <c r="F453" s="21"/>
      <c r="G453" s="21"/>
      <c r="H453" s="21"/>
      <c r="I453" s="21"/>
      <c r="J453" s="21"/>
      <c r="K453" s="21"/>
      <c r="L453" s="21"/>
      <c r="M453" s="21"/>
      <c r="N453" s="21"/>
      <c r="O453" s="21"/>
      <c r="P453" s="21"/>
      <c r="Q453" s="21"/>
      <c r="R453" s="21"/>
      <c r="S453" s="21"/>
      <c r="T453" s="21"/>
      <c r="U453" s="21"/>
      <c r="V453" s="21"/>
      <c r="W453" s="24"/>
      <c r="X453" s="24"/>
      <c r="Y453" s="24"/>
      <c r="Z453" s="24"/>
      <c r="AA453" s="24"/>
      <c r="AB453" s="24"/>
      <c r="AC453" s="24"/>
      <c r="AD453" s="24"/>
    </row>
    <row r="454" spans="1:30" ht="13.2">
      <c r="A454" s="55"/>
      <c r="B454" s="20"/>
      <c r="C454" s="21"/>
      <c r="D454" s="21"/>
      <c r="E454" s="21"/>
      <c r="F454" s="21"/>
      <c r="G454" s="21"/>
      <c r="H454" s="21"/>
      <c r="I454" s="21"/>
      <c r="J454" s="21"/>
      <c r="K454" s="21"/>
      <c r="L454" s="21"/>
      <c r="M454" s="21"/>
      <c r="N454" s="21"/>
      <c r="O454" s="21"/>
      <c r="P454" s="21"/>
      <c r="Q454" s="21"/>
      <c r="R454" s="21"/>
      <c r="S454" s="21"/>
      <c r="T454" s="21"/>
      <c r="U454" s="21"/>
      <c r="V454" s="21"/>
      <c r="W454" s="24"/>
      <c r="X454" s="24"/>
      <c r="Y454" s="24"/>
      <c r="Z454" s="24"/>
      <c r="AA454" s="24"/>
      <c r="AB454" s="24"/>
      <c r="AC454" s="24"/>
      <c r="AD454" s="24"/>
    </row>
    <row r="455" spans="1:30" ht="13.2">
      <c r="A455" s="55"/>
      <c r="B455" s="20"/>
      <c r="C455" s="21"/>
      <c r="D455" s="21"/>
      <c r="E455" s="21"/>
      <c r="F455" s="21"/>
      <c r="G455" s="21"/>
      <c r="H455" s="21"/>
      <c r="I455" s="21"/>
      <c r="J455" s="21"/>
      <c r="K455" s="21"/>
      <c r="L455" s="21"/>
      <c r="M455" s="21"/>
      <c r="N455" s="21"/>
      <c r="O455" s="21"/>
      <c r="P455" s="21"/>
      <c r="Q455" s="21"/>
      <c r="R455" s="21"/>
      <c r="S455" s="21"/>
      <c r="T455" s="21"/>
      <c r="U455" s="21"/>
      <c r="V455" s="21"/>
      <c r="W455" s="24"/>
      <c r="X455" s="24"/>
      <c r="Y455" s="24"/>
      <c r="Z455" s="24"/>
      <c r="AA455" s="24"/>
      <c r="AB455" s="24"/>
      <c r="AC455" s="24"/>
      <c r="AD455" s="24"/>
    </row>
    <row r="456" spans="1:30" ht="13.2">
      <c r="A456" s="55"/>
      <c r="B456" s="20"/>
      <c r="C456" s="21"/>
      <c r="D456" s="21"/>
      <c r="E456" s="21"/>
      <c r="F456" s="21"/>
      <c r="G456" s="21"/>
      <c r="H456" s="21"/>
      <c r="I456" s="21"/>
      <c r="J456" s="21"/>
      <c r="K456" s="21"/>
      <c r="L456" s="21"/>
      <c r="M456" s="21"/>
      <c r="N456" s="21"/>
      <c r="O456" s="21"/>
      <c r="P456" s="21"/>
      <c r="Q456" s="21"/>
      <c r="R456" s="21"/>
      <c r="S456" s="21"/>
      <c r="T456" s="21"/>
      <c r="U456" s="21"/>
      <c r="V456" s="21"/>
      <c r="W456" s="24"/>
      <c r="X456" s="24"/>
      <c r="Y456" s="24"/>
      <c r="Z456" s="24"/>
      <c r="AA456" s="24"/>
      <c r="AB456" s="24"/>
      <c r="AC456" s="24"/>
      <c r="AD456" s="24"/>
    </row>
    <row r="457" spans="1:30" ht="13.2">
      <c r="A457" s="55"/>
      <c r="B457" s="20"/>
      <c r="C457" s="21"/>
      <c r="D457" s="21"/>
      <c r="E457" s="21"/>
      <c r="F457" s="21"/>
      <c r="G457" s="21"/>
      <c r="H457" s="21"/>
      <c r="I457" s="21"/>
      <c r="J457" s="21"/>
      <c r="K457" s="21"/>
      <c r="L457" s="21"/>
      <c r="M457" s="21"/>
      <c r="N457" s="21"/>
      <c r="O457" s="21"/>
      <c r="P457" s="21"/>
      <c r="Q457" s="21"/>
      <c r="R457" s="21"/>
      <c r="S457" s="21"/>
      <c r="T457" s="21"/>
      <c r="U457" s="21"/>
      <c r="V457" s="21"/>
      <c r="W457" s="24"/>
      <c r="X457" s="24"/>
      <c r="Y457" s="24"/>
      <c r="Z457" s="24"/>
      <c r="AA457" s="24"/>
      <c r="AB457" s="24"/>
      <c r="AC457" s="24"/>
      <c r="AD457" s="24"/>
    </row>
    <row r="458" spans="1:30" ht="13.2">
      <c r="A458" s="55"/>
      <c r="B458" s="20"/>
      <c r="C458" s="21"/>
      <c r="D458" s="21"/>
      <c r="E458" s="21"/>
      <c r="F458" s="21"/>
      <c r="G458" s="21"/>
      <c r="H458" s="21"/>
      <c r="I458" s="21"/>
      <c r="J458" s="21"/>
      <c r="K458" s="21"/>
      <c r="L458" s="21"/>
      <c r="M458" s="21"/>
      <c r="N458" s="21"/>
      <c r="O458" s="21"/>
      <c r="P458" s="21"/>
      <c r="Q458" s="21"/>
      <c r="R458" s="21"/>
      <c r="S458" s="21"/>
      <c r="T458" s="21"/>
      <c r="U458" s="21"/>
      <c r="V458" s="21"/>
      <c r="W458" s="24"/>
      <c r="X458" s="24"/>
      <c r="Y458" s="24"/>
      <c r="Z458" s="24"/>
      <c r="AA458" s="24"/>
      <c r="AB458" s="24"/>
      <c r="AC458" s="24"/>
      <c r="AD458" s="24"/>
    </row>
    <row r="459" spans="1:30" ht="13.2">
      <c r="A459" s="55"/>
      <c r="B459" s="20"/>
      <c r="C459" s="21"/>
      <c r="D459" s="21"/>
      <c r="E459" s="21"/>
      <c r="F459" s="21"/>
      <c r="G459" s="21"/>
      <c r="H459" s="21"/>
      <c r="I459" s="21"/>
      <c r="J459" s="21"/>
      <c r="K459" s="21"/>
      <c r="L459" s="21"/>
      <c r="M459" s="21"/>
      <c r="N459" s="21"/>
      <c r="O459" s="21"/>
      <c r="P459" s="21"/>
      <c r="Q459" s="21"/>
      <c r="R459" s="21"/>
      <c r="S459" s="21"/>
      <c r="T459" s="21"/>
      <c r="U459" s="21"/>
      <c r="V459" s="21"/>
      <c r="W459" s="24"/>
      <c r="X459" s="24"/>
      <c r="Y459" s="24"/>
      <c r="Z459" s="24"/>
      <c r="AA459" s="24"/>
      <c r="AB459" s="24"/>
      <c r="AC459" s="24"/>
      <c r="AD459" s="24"/>
    </row>
    <row r="460" spans="1:30" ht="13.2">
      <c r="A460" s="55"/>
      <c r="B460" s="20"/>
      <c r="C460" s="21"/>
      <c r="D460" s="21"/>
      <c r="E460" s="21"/>
      <c r="F460" s="21"/>
      <c r="G460" s="21"/>
      <c r="H460" s="21"/>
      <c r="I460" s="21"/>
      <c r="J460" s="21"/>
      <c r="K460" s="21"/>
      <c r="L460" s="21"/>
      <c r="M460" s="21"/>
      <c r="N460" s="21"/>
      <c r="O460" s="21"/>
      <c r="P460" s="21"/>
      <c r="Q460" s="21"/>
      <c r="R460" s="21"/>
      <c r="S460" s="21"/>
      <c r="T460" s="21"/>
      <c r="U460" s="21"/>
      <c r="V460" s="21"/>
      <c r="W460" s="24"/>
      <c r="X460" s="24"/>
      <c r="Y460" s="24"/>
      <c r="Z460" s="24"/>
      <c r="AA460" s="24"/>
      <c r="AB460" s="24"/>
      <c r="AC460" s="24"/>
      <c r="AD460" s="24"/>
    </row>
    <row r="461" spans="1:30" ht="13.2">
      <c r="A461" s="55"/>
      <c r="B461" s="20"/>
      <c r="C461" s="21"/>
      <c r="D461" s="21"/>
      <c r="E461" s="21"/>
      <c r="F461" s="21"/>
      <c r="G461" s="21"/>
      <c r="H461" s="21"/>
      <c r="I461" s="21"/>
      <c r="J461" s="21"/>
      <c r="K461" s="21"/>
      <c r="L461" s="21"/>
      <c r="M461" s="21"/>
      <c r="N461" s="21"/>
      <c r="O461" s="21"/>
      <c r="P461" s="21"/>
      <c r="Q461" s="21"/>
      <c r="R461" s="21"/>
      <c r="S461" s="21"/>
      <c r="T461" s="21"/>
      <c r="U461" s="21"/>
      <c r="V461" s="21"/>
      <c r="W461" s="24"/>
      <c r="X461" s="24"/>
      <c r="Y461" s="24"/>
      <c r="Z461" s="24"/>
      <c r="AA461" s="24"/>
      <c r="AB461" s="24"/>
      <c r="AC461" s="24"/>
      <c r="AD461" s="24"/>
    </row>
    <row r="462" spans="1:30" ht="13.2">
      <c r="A462" s="55"/>
      <c r="B462" s="20"/>
      <c r="C462" s="21"/>
      <c r="D462" s="21"/>
      <c r="E462" s="21"/>
      <c r="F462" s="21"/>
      <c r="G462" s="21"/>
      <c r="H462" s="21"/>
      <c r="I462" s="21"/>
      <c r="J462" s="21"/>
      <c r="K462" s="21"/>
      <c r="L462" s="21"/>
      <c r="M462" s="21"/>
      <c r="N462" s="21"/>
      <c r="O462" s="21"/>
      <c r="P462" s="21"/>
      <c r="Q462" s="21"/>
      <c r="R462" s="21"/>
      <c r="S462" s="21"/>
      <c r="T462" s="21"/>
      <c r="U462" s="21"/>
      <c r="V462" s="21"/>
      <c r="W462" s="24"/>
      <c r="X462" s="24"/>
      <c r="Y462" s="24"/>
      <c r="Z462" s="24"/>
      <c r="AA462" s="24"/>
      <c r="AB462" s="24"/>
      <c r="AC462" s="24"/>
      <c r="AD462" s="24"/>
    </row>
    <row r="463" spans="1:30" ht="13.2">
      <c r="A463" s="55"/>
      <c r="B463" s="20"/>
      <c r="C463" s="21"/>
      <c r="D463" s="21"/>
      <c r="E463" s="21"/>
      <c r="F463" s="21"/>
      <c r="G463" s="21"/>
      <c r="H463" s="21"/>
      <c r="I463" s="21"/>
      <c r="J463" s="21"/>
      <c r="K463" s="21"/>
      <c r="L463" s="21"/>
      <c r="M463" s="21"/>
      <c r="N463" s="21"/>
      <c r="O463" s="21"/>
      <c r="P463" s="21"/>
      <c r="Q463" s="21"/>
      <c r="R463" s="21"/>
      <c r="S463" s="21"/>
      <c r="T463" s="21"/>
      <c r="U463" s="21"/>
      <c r="V463" s="21"/>
      <c r="W463" s="24"/>
      <c r="X463" s="24"/>
      <c r="Y463" s="24"/>
      <c r="Z463" s="24"/>
      <c r="AA463" s="24"/>
      <c r="AB463" s="24"/>
      <c r="AC463" s="24"/>
      <c r="AD463" s="24"/>
    </row>
    <row r="464" spans="1:30" ht="13.2">
      <c r="A464" s="55"/>
      <c r="B464" s="20"/>
      <c r="C464" s="21"/>
      <c r="D464" s="21"/>
      <c r="E464" s="21"/>
      <c r="F464" s="21"/>
      <c r="G464" s="21"/>
      <c r="H464" s="21"/>
      <c r="I464" s="21"/>
      <c r="J464" s="21"/>
      <c r="K464" s="21"/>
      <c r="L464" s="21"/>
      <c r="M464" s="21"/>
      <c r="N464" s="21"/>
      <c r="O464" s="21"/>
      <c r="P464" s="21"/>
      <c r="Q464" s="21"/>
      <c r="R464" s="21"/>
      <c r="S464" s="21"/>
      <c r="T464" s="21"/>
      <c r="U464" s="21"/>
      <c r="V464" s="21"/>
      <c r="W464" s="24"/>
      <c r="X464" s="24"/>
      <c r="Y464" s="24"/>
      <c r="Z464" s="24"/>
      <c r="AA464" s="24"/>
      <c r="AB464" s="24"/>
      <c r="AC464" s="24"/>
      <c r="AD464" s="24"/>
    </row>
    <row r="465" spans="1:30" ht="13.2">
      <c r="A465" s="55"/>
      <c r="B465" s="20"/>
      <c r="C465" s="21"/>
      <c r="D465" s="21"/>
      <c r="E465" s="21"/>
      <c r="F465" s="21"/>
      <c r="G465" s="21"/>
      <c r="H465" s="21"/>
      <c r="I465" s="21"/>
      <c r="J465" s="21"/>
      <c r="K465" s="21"/>
      <c r="L465" s="21"/>
      <c r="M465" s="21"/>
      <c r="N465" s="21"/>
      <c r="O465" s="21"/>
      <c r="P465" s="21"/>
      <c r="Q465" s="21"/>
      <c r="R465" s="21"/>
      <c r="S465" s="21"/>
      <c r="T465" s="21"/>
      <c r="U465" s="21"/>
      <c r="V465" s="21"/>
      <c r="W465" s="24"/>
      <c r="X465" s="24"/>
      <c r="Y465" s="24"/>
      <c r="Z465" s="24"/>
      <c r="AA465" s="24"/>
      <c r="AB465" s="24"/>
      <c r="AC465" s="24"/>
      <c r="AD465" s="24"/>
    </row>
    <row r="466" spans="1:30" ht="13.2">
      <c r="A466" s="55"/>
      <c r="B466" s="20"/>
      <c r="C466" s="21"/>
      <c r="D466" s="21"/>
      <c r="E466" s="21"/>
      <c r="F466" s="21"/>
      <c r="G466" s="21"/>
      <c r="H466" s="21"/>
      <c r="I466" s="21"/>
      <c r="J466" s="21"/>
      <c r="K466" s="21"/>
      <c r="L466" s="21"/>
      <c r="M466" s="21"/>
      <c r="N466" s="21"/>
      <c r="O466" s="21"/>
      <c r="P466" s="21"/>
      <c r="Q466" s="21"/>
      <c r="R466" s="21"/>
      <c r="S466" s="21"/>
      <c r="T466" s="21"/>
      <c r="U466" s="21"/>
      <c r="V466" s="21"/>
      <c r="W466" s="24"/>
      <c r="X466" s="24"/>
      <c r="Y466" s="24"/>
      <c r="Z466" s="24"/>
      <c r="AA466" s="24"/>
      <c r="AB466" s="24"/>
      <c r="AC466" s="24"/>
      <c r="AD466" s="24"/>
    </row>
    <row r="467" spans="1:30" ht="13.2">
      <c r="A467" s="55"/>
      <c r="B467" s="20"/>
      <c r="C467" s="21"/>
      <c r="D467" s="21"/>
      <c r="E467" s="21"/>
      <c r="F467" s="21"/>
      <c r="G467" s="21"/>
      <c r="H467" s="21"/>
      <c r="I467" s="21"/>
      <c r="J467" s="21"/>
      <c r="K467" s="21"/>
      <c r="L467" s="21"/>
      <c r="M467" s="21"/>
      <c r="N467" s="21"/>
      <c r="O467" s="21"/>
      <c r="P467" s="21"/>
      <c r="Q467" s="21"/>
      <c r="R467" s="21"/>
      <c r="S467" s="21"/>
      <c r="T467" s="21"/>
      <c r="U467" s="21"/>
      <c r="V467" s="21"/>
      <c r="W467" s="24"/>
      <c r="X467" s="24"/>
      <c r="Y467" s="24"/>
      <c r="Z467" s="24"/>
      <c r="AA467" s="24"/>
      <c r="AB467" s="24"/>
      <c r="AC467" s="24"/>
      <c r="AD467" s="24"/>
    </row>
    <row r="468" spans="1:30" ht="13.2">
      <c r="A468" s="55"/>
      <c r="B468" s="20"/>
      <c r="C468" s="21"/>
      <c r="D468" s="21"/>
      <c r="E468" s="21"/>
      <c r="F468" s="21"/>
      <c r="G468" s="21"/>
      <c r="H468" s="21"/>
      <c r="I468" s="21"/>
      <c r="J468" s="21"/>
      <c r="K468" s="21"/>
      <c r="L468" s="21"/>
      <c r="M468" s="21"/>
      <c r="N468" s="21"/>
      <c r="O468" s="21"/>
      <c r="P468" s="21"/>
      <c r="Q468" s="21"/>
      <c r="R468" s="21"/>
      <c r="S468" s="21"/>
      <c r="T468" s="21"/>
      <c r="U468" s="21"/>
      <c r="V468" s="21"/>
      <c r="W468" s="24"/>
      <c r="X468" s="24"/>
      <c r="Y468" s="24"/>
      <c r="Z468" s="24"/>
      <c r="AA468" s="24"/>
      <c r="AB468" s="24"/>
      <c r="AC468" s="24"/>
      <c r="AD468" s="24"/>
    </row>
    <row r="469" spans="1:30" ht="13.2">
      <c r="A469" s="55"/>
      <c r="B469" s="20"/>
      <c r="C469" s="21"/>
      <c r="D469" s="21"/>
      <c r="E469" s="21"/>
      <c r="F469" s="21"/>
      <c r="G469" s="21"/>
      <c r="H469" s="21"/>
      <c r="I469" s="21"/>
      <c r="J469" s="21"/>
      <c r="K469" s="21"/>
      <c r="L469" s="21"/>
      <c r="M469" s="21"/>
      <c r="N469" s="21"/>
      <c r="O469" s="21"/>
      <c r="P469" s="21"/>
      <c r="Q469" s="21"/>
      <c r="R469" s="21"/>
      <c r="S469" s="21"/>
      <c r="T469" s="21"/>
      <c r="U469" s="21"/>
      <c r="V469" s="21"/>
      <c r="W469" s="24"/>
      <c r="X469" s="24"/>
      <c r="Y469" s="24"/>
      <c r="Z469" s="24"/>
      <c r="AA469" s="24"/>
      <c r="AB469" s="24"/>
      <c r="AC469" s="24"/>
      <c r="AD469" s="24"/>
    </row>
    <row r="470" spans="1:30" ht="13.2">
      <c r="A470" s="55"/>
      <c r="B470" s="20"/>
      <c r="C470" s="21"/>
      <c r="D470" s="21"/>
      <c r="E470" s="21"/>
      <c r="F470" s="21"/>
      <c r="G470" s="21"/>
      <c r="H470" s="21"/>
      <c r="I470" s="21"/>
      <c r="J470" s="21"/>
      <c r="K470" s="21"/>
      <c r="L470" s="21"/>
      <c r="M470" s="21"/>
      <c r="N470" s="21"/>
      <c r="O470" s="21"/>
      <c r="P470" s="21"/>
      <c r="Q470" s="21"/>
      <c r="R470" s="21"/>
      <c r="S470" s="21"/>
      <c r="T470" s="21"/>
      <c r="U470" s="21"/>
      <c r="V470" s="21"/>
      <c r="W470" s="24"/>
      <c r="X470" s="24"/>
      <c r="Y470" s="24"/>
      <c r="Z470" s="24"/>
      <c r="AA470" s="24"/>
      <c r="AB470" s="24"/>
      <c r="AC470" s="24"/>
      <c r="AD470" s="24"/>
    </row>
    <row r="471" spans="1:30" ht="13.2">
      <c r="A471" s="55"/>
      <c r="B471" s="20"/>
      <c r="C471" s="21"/>
      <c r="D471" s="21"/>
      <c r="E471" s="21"/>
      <c r="F471" s="21"/>
      <c r="G471" s="21"/>
      <c r="H471" s="21"/>
      <c r="I471" s="21"/>
      <c r="J471" s="21"/>
      <c r="K471" s="21"/>
      <c r="L471" s="21"/>
      <c r="M471" s="21"/>
      <c r="N471" s="21"/>
      <c r="O471" s="21"/>
      <c r="P471" s="21"/>
      <c r="Q471" s="21"/>
      <c r="R471" s="21"/>
      <c r="S471" s="21"/>
      <c r="T471" s="21"/>
      <c r="U471" s="21"/>
      <c r="V471" s="21"/>
      <c r="W471" s="24"/>
      <c r="X471" s="24"/>
      <c r="Y471" s="24"/>
      <c r="Z471" s="24"/>
      <c r="AA471" s="24"/>
      <c r="AB471" s="24"/>
      <c r="AC471" s="24"/>
      <c r="AD471" s="24"/>
    </row>
    <row r="472" spans="1:30" ht="13.2">
      <c r="A472" s="55"/>
      <c r="B472" s="20"/>
      <c r="C472" s="21"/>
      <c r="D472" s="21"/>
      <c r="E472" s="21"/>
      <c r="F472" s="21"/>
      <c r="G472" s="21"/>
      <c r="H472" s="21"/>
      <c r="I472" s="21"/>
      <c r="J472" s="21"/>
      <c r="K472" s="21"/>
      <c r="L472" s="21"/>
      <c r="M472" s="21"/>
      <c r="N472" s="21"/>
      <c r="O472" s="21"/>
      <c r="P472" s="21"/>
      <c r="Q472" s="21"/>
      <c r="R472" s="21"/>
      <c r="S472" s="21"/>
      <c r="T472" s="21"/>
      <c r="U472" s="21"/>
      <c r="V472" s="21"/>
      <c r="W472" s="24"/>
      <c r="X472" s="24"/>
      <c r="Y472" s="24"/>
      <c r="Z472" s="24"/>
      <c r="AA472" s="24"/>
      <c r="AB472" s="24"/>
      <c r="AC472" s="24"/>
      <c r="AD472" s="24"/>
    </row>
    <row r="473" spans="1:30" ht="13.2">
      <c r="A473" s="55"/>
      <c r="B473" s="20"/>
      <c r="C473" s="21"/>
      <c r="D473" s="21"/>
      <c r="E473" s="21"/>
      <c r="F473" s="21"/>
      <c r="G473" s="21"/>
      <c r="H473" s="21"/>
      <c r="I473" s="21"/>
      <c r="J473" s="21"/>
      <c r="K473" s="21"/>
      <c r="L473" s="21"/>
      <c r="M473" s="21"/>
      <c r="N473" s="21"/>
      <c r="O473" s="21"/>
      <c r="P473" s="21"/>
      <c r="Q473" s="21"/>
      <c r="R473" s="21"/>
      <c r="S473" s="21"/>
      <c r="T473" s="21"/>
      <c r="U473" s="21"/>
      <c r="V473" s="21"/>
      <c r="W473" s="24"/>
      <c r="X473" s="24"/>
      <c r="Y473" s="24"/>
      <c r="Z473" s="24"/>
      <c r="AA473" s="24"/>
      <c r="AB473" s="24"/>
      <c r="AC473" s="24"/>
      <c r="AD473" s="24"/>
    </row>
    <row r="474" spans="1:30" ht="13.2">
      <c r="A474" s="55"/>
      <c r="B474" s="20"/>
      <c r="C474" s="21"/>
      <c r="D474" s="21"/>
      <c r="E474" s="21"/>
      <c r="F474" s="21"/>
      <c r="G474" s="21"/>
      <c r="H474" s="21"/>
      <c r="I474" s="21"/>
      <c r="J474" s="21"/>
      <c r="K474" s="21"/>
      <c r="L474" s="21"/>
      <c r="M474" s="21"/>
      <c r="N474" s="21"/>
      <c r="O474" s="21"/>
      <c r="P474" s="21"/>
      <c r="Q474" s="21"/>
      <c r="R474" s="21"/>
      <c r="S474" s="21"/>
      <c r="T474" s="21"/>
      <c r="U474" s="21"/>
      <c r="V474" s="21"/>
      <c r="W474" s="24"/>
      <c r="X474" s="24"/>
      <c r="Y474" s="24"/>
      <c r="Z474" s="24"/>
      <c r="AA474" s="24"/>
      <c r="AB474" s="24"/>
      <c r="AC474" s="24"/>
      <c r="AD474" s="24"/>
    </row>
    <row r="475" spans="1:30" ht="13.2">
      <c r="A475" s="55"/>
      <c r="B475" s="20"/>
      <c r="C475" s="21"/>
      <c r="D475" s="21"/>
      <c r="E475" s="21"/>
      <c r="F475" s="21"/>
      <c r="G475" s="21"/>
      <c r="H475" s="21"/>
      <c r="I475" s="21"/>
      <c r="J475" s="21"/>
      <c r="K475" s="21"/>
      <c r="L475" s="21"/>
      <c r="M475" s="21"/>
      <c r="N475" s="21"/>
      <c r="O475" s="21"/>
      <c r="P475" s="21"/>
      <c r="Q475" s="21"/>
      <c r="R475" s="21"/>
      <c r="S475" s="21"/>
      <c r="T475" s="21"/>
      <c r="U475" s="21"/>
      <c r="V475" s="21"/>
      <c r="W475" s="24"/>
      <c r="X475" s="24"/>
      <c r="Y475" s="24"/>
      <c r="Z475" s="24"/>
      <c r="AA475" s="24"/>
      <c r="AB475" s="24"/>
      <c r="AC475" s="24"/>
      <c r="AD475" s="24"/>
    </row>
    <row r="476" spans="1:30" ht="13.2">
      <c r="A476" s="55"/>
      <c r="B476" s="20"/>
      <c r="C476" s="21"/>
      <c r="D476" s="21"/>
      <c r="E476" s="21"/>
      <c r="F476" s="21"/>
      <c r="G476" s="21"/>
      <c r="H476" s="21"/>
      <c r="I476" s="21"/>
      <c r="J476" s="21"/>
      <c r="K476" s="21"/>
      <c r="L476" s="21"/>
      <c r="M476" s="21"/>
      <c r="N476" s="21"/>
      <c r="O476" s="21"/>
      <c r="P476" s="21"/>
      <c r="Q476" s="21"/>
      <c r="R476" s="21"/>
      <c r="S476" s="21"/>
      <c r="T476" s="21"/>
      <c r="U476" s="21"/>
      <c r="V476" s="21"/>
      <c r="W476" s="24"/>
      <c r="X476" s="24"/>
      <c r="Y476" s="24"/>
      <c r="Z476" s="24"/>
      <c r="AA476" s="24"/>
      <c r="AB476" s="24"/>
      <c r="AC476" s="24"/>
      <c r="AD476" s="24"/>
    </row>
    <row r="477" spans="1:30" ht="13.2">
      <c r="A477" s="55"/>
      <c r="B477" s="20"/>
      <c r="C477" s="21"/>
      <c r="D477" s="21"/>
      <c r="E477" s="21"/>
      <c r="F477" s="21"/>
      <c r="G477" s="21"/>
      <c r="H477" s="21"/>
      <c r="I477" s="21"/>
      <c r="J477" s="21"/>
      <c r="K477" s="21"/>
      <c r="L477" s="21"/>
      <c r="M477" s="21"/>
      <c r="N477" s="21"/>
      <c r="O477" s="21"/>
      <c r="P477" s="21"/>
      <c r="Q477" s="21"/>
      <c r="R477" s="21"/>
      <c r="S477" s="21"/>
      <c r="T477" s="21"/>
      <c r="U477" s="21"/>
      <c r="V477" s="21"/>
      <c r="W477" s="24"/>
      <c r="X477" s="24"/>
      <c r="Y477" s="24"/>
      <c r="Z477" s="24"/>
      <c r="AA477" s="24"/>
      <c r="AB477" s="24"/>
      <c r="AC477" s="24"/>
      <c r="AD477" s="24"/>
    </row>
    <row r="478" spans="1:30" ht="13.2">
      <c r="A478" s="55"/>
      <c r="B478" s="20"/>
      <c r="C478" s="21"/>
      <c r="D478" s="21"/>
      <c r="E478" s="21"/>
      <c r="F478" s="21"/>
      <c r="G478" s="21"/>
      <c r="H478" s="21"/>
      <c r="I478" s="21"/>
      <c r="J478" s="21"/>
      <c r="K478" s="21"/>
      <c r="L478" s="21"/>
      <c r="M478" s="21"/>
      <c r="N478" s="21"/>
      <c r="O478" s="21"/>
      <c r="P478" s="21"/>
      <c r="Q478" s="21"/>
      <c r="R478" s="21"/>
      <c r="S478" s="21"/>
      <c r="T478" s="21"/>
      <c r="U478" s="21"/>
      <c r="V478" s="21"/>
      <c r="W478" s="24"/>
      <c r="X478" s="24"/>
      <c r="Y478" s="24"/>
      <c r="Z478" s="24"/>
      <c r="AA478" s="24"/>
      <c r="AB478" s="24"/>
      <c r="AC478" s="24"/>
      <c r="AD478" s="24"/>
    </row>
    <row r="479" spans="1:30" ht="13.2">
      <c r="A479" s="55"/>
      <c r="B479" s="20"/>
      <c r="C479" s="21"/>
      <c r="D479" s="21"/>
      <c r="E479" s="21"/>
      <c r="F479" s="21"/>
      <c r="G479" s="21"/>
      <c r="H479" s="21"/>
      <c r="I479" s="21"/>
      <c r="J479" s="21"/>
      <c r="K479" s="21"/>
      <c r="L479" s="21"/>
      <c r="M479" s="21"/>
      <c r="N479" s="21"/>
      <c r="O479" s="21"/>
      <c r="P479" s="21"/>
      <c r="Q479" s="21"/>
      <c r="R479" s="21"/>
      <c r="S479" s="21"/>
      <c r="T479" s="21"/>
      <c r="U479" s="21"/>
      <c r="V479" s="21"/>
      <c r="W479" s="24"/>
      <c r="X479" s="24"/>
      <c r="Y479" s="24"/>
      <c r="Z479" s="24"/>
      <c r="AA479" s="24"/>
      <c r="AB479" s="24"/>
      <c r="AC479" s="24"/>
      <c r="AD479" s="24"/>
    </row>
    <row r="480" spans="1:30" ht="13.2">
      <c r="A480" s="55"/>
      <c r="B480" s="20"/>
      <c r="C480" s="21"/>
      <c r="D480" s="21"/>
      <c r="E480" s="21"/>
      <c r="F480" s="21"/>
      <c r="G480" s="21"/>
      <c r="H480" s="21"/>
      <c r="I480" s="21"/>
      <c r="J480" s="21"/>
      <c r="K480" s="21"/>
      <c r="L480" s="21"/>
      <c r="M480" s="21"/>
      <c r="N480" s="21"/>
      <c r="O480" s="21"/>
      <c r="P480" s="21"/>
      <c r="Q480" s="21"/>
      <c r="R480" s="21"/>
      <c r="S480" s="21"/>
      <c r="T480" s="21"/>
      <c r="U480" s="21"/>
      <c r="V480" s="21"/>
      <c r="W480" s="24"/>
      <c r="X480" s="24"/>
      <c r="Y480" s="24"/>
      <c r="Z480" s="24"/>
      <c r="AA480" s="24"/>
      <c r="AB480" s="24"/>
      <c r="AC480" s="24"/>
      <c r="AD480" s="24"/>
    </row>
    <row r="481" spans="1:30" ht="13.2">
      <c r="A481" s="55"/>
      <c r="B481" s="20"/>
      <c r="C481" s="21"/>
      <c r="D481" s="21"/>
      <c r="E481" s="21"/>
      <c r="F481" s="21"/>
      <c r="G481" s="21"/>
      <c r="H481" s="21"/>
      <c r="I481" s="21"/>
      <c r="J481" s="21"/>
      <c r="K481" s="21"/>
      <c r="L481" s="21"/>
      <c r="M481" s="21"/>
      <c r="N481" s="21"/>
      <c r="O481" s="21"/>
      <c r="P481" s="21"/>
      <c r="Q481" s="21"/>
      <c r="R481" s="21"/>
      <c r="S481" s="21"/>
      <c r="T481" s="21"/>
      <c r="U481" s="21"/>
      <c r="V481" s="21"/>
      <c r="W481" s="24"/>
      <c r="X481" s="24"/>
      <c r="Y481" s="24"/>
      <c r="Z481" s="24"/>
      <c r="AA481" s="24"/>
      <c r="AB481" s="24"/>
      <c r="AC481" s="24"/>
      <c r="AD481" s="24"/>
    </row>
    <row r="482" spans="1:30" ht="13.2">
      <c r="A482" s="55"/>
      <c r="B482" s="20"/>
      <c r="C482" s="21"/>
      <c r="D482" s="21"/>
      <c r="E482" s="21"/>
      <c r="F482" s="21"/>
      <c r="G482" s="21"/>
      <c r="H482" s="21"/>
      <c r="I482" s="21"/>
      <c r="J482" s="21"/>
      <c r="K482" s="21"/>
      <c r="L482" s="21"/>
      <c r="M482" s="21"/>
      <c r="N482" s="21"/>
      <c r="O482" s="21"/>
      <c r="P482" s="21"/>
      <c r="Q482" s="21"/>
      <c r="R482" s="21"/>
      <c r="S482" s="21"/>
      <c r="T482" s="21"/>
      <c r="U482" s="21"/>
      <c r="V482" s="21"/>
      <c r="W482" s="24"/>
      <c r="X482" s="24"/>
      <c r="Y482" s="24"/>
      <c r="Z482" s="24"/>
      <c r="AA482" s="24"/>
      <c r="AB482" s="24"/>
      <c r="AC482" s="24"/>
      <c r="AD482" s="24"/>
    </row>
    <row r="483" spans="1:30" ht="13.2">
      <c r="A483" s="55"/>
      <c r="B483" s="20"/>
      <c r="C483" s="21"/>
      <c r="D483" s="21"/>
      <c r="E483" s="21"/>
      <c r="F483" s="21"/>
      <c r="G483" s="21"/>
      <c r="H483" s="21"/>
      <c r="I483" s="21"/>
      <c r="J483" s="21"/>
      <c r="K483" s="21"/>
      <c r="L483" s="21"/>
      <c r="M483" s="21"/>
      <c r="N483" s="21"/>
      <c r="O483" s="21"/>
      <c r="P483" s="21"/>
      <c r="Q483" s="21"/>
      <c r="R483" s="21"/>
      <c r="S483" s="21"/>
      <c r="T483" s="21"/>
      <c r="U483" s="21"/>
      <c r="V483" s="21"/>
      <c r="W483" s="24"/>
      <c r="X483" s="24"/>
      <c r="Y483" s="24"/>
      <c r="Z483" s="24"/>
      <c r="AA483" s="24"/>
      <c r="AB483" s="24"/>
      <c r="AC483" s="24"/>
      <c r="AD483" s="24"/>
    </row>
    <row r="484" spans="1:30" ht="13.2">
      <c r="A484" s="55"/>
      <c r="B484" s="20"/>
      <c r="C484" s="21"/>
      <c r="D484" s="21"/>
      <c r="E484" s="21"/>
      <c r="F484" s="21"/>
      <c r="G484" s="21"/>
      <c r="H484" s="21"/>
      <c r="I484" s="21"/>
      <c r="J484" s="21"/>
      <c r="K484" s="21"/>
      <c r="L484" s="21"/>
      <c r="M484" s="21"/>
      <c r="N484" s="21"/>
      <c r="O484" s="21"/>
      <c r="P484" s="21"/>
      <c r="Q484" s="21"/>
      <c r="R484" s="21"/>
      <c r="S484" s="21"/>
      <c r="T484" s="21"/>
      <c r="U484" s="21"/>
      <c r="V484" s="21"/>
      <c r="W484" s="24"/>
      <c r="X484" s="24"/>
      <c r="Y484" s="24"/>
      <c r="Z484" s="24"/>
      <c r="AA484" s="24"/>
      <c r="AB484" s="24"/>
      <c r="AC484" s="24"/>
      <c r="AD484" s="24"/>
    </row>
    <row r="485" spans="1:30" ht="13.2">
      <c r="A485" s="55"/>
      <c r="B485" s="20"/>
      <c r="C485" s="21"/>
      <c r="D485" s="21"/>
      <c r="E485" s="21"/>
      <c r="F485" s="21"/>
      <c r="G485" s="21"/>
      <c r="H485" s="21"/>
      <c r="I485" s="21"/>
      <c r="J485" s="21"/>
      <c r="K485" s="21"/>
      <c r="L485" s="21"/>
      <c r="M485" s="21"/>
      <c r="N485" s="21"/>
      <c r="O485" s="21"/>
      <c r="P485" s="21"/>
      <c r="Q485" s="21"/>
      <c r="R485" s="21"/>
      <c r="S485" s="21"/>
      <c r="T485" s="21"/>
      <c r="U485" s="21"/>
      <c r="V485" s="21"/>
      <c r="W485" s="24"/>
      <c r="X485" s="24"/>
      <c r="Y485" s="24"/>
      <c r="Z485" s="24"/>
      <c r="AA485" s="24"/>
      <c r="AB485" s="24"/>
      <c r="AC485" s="24"/>
      <c r="AD485" s="24"/>
    </row>
    <row r="486" spans="1:30" ht="13.2">
      <c r="A486" s="55"/>
      <c r="B486" s="20"/>
      <c r="C486" s="21"/>
      <c r="D486" s="21"/>
      <c r="E486" s="21"/>
      <c r="F486" s="21"/>
      <c r="G486" s="21"/>
      <c r="H486" s="21"/>
      <c r="I486" s="21"/>
      <c r="J486" s="21"/>
      <c r="K486" s="21"/>
      <c r="L486" s="21"/>
      <c r="M486" s="21"/>
      <c r="N486" s="21"/>
      <c r="O486" s="21"/>
      <c r="P486" s="21"/>
      <c r="Q486" s="21"/>
      <c r="R486" s="21"/>
      <c r="S486" s="21"/>
      <c r="T486" s="21"/>
      <c r="U486" s="21"/>
      <c r="V486" s="21"/>
      <c r="W486" s="24"/>
      <c r="X486" s="24"/>
      <c r="Y486" s="24"/>
      <c r="Z486" s="24"/>
      <c r="AA486" s="24"/>
      <c r="AB486" s="24"/>
      <c r="AC486" s="24"/>
      <c r="AD486" s="24"/>
    </row>
    <row r="487" spans="1:30" ht="13.2">
      <c r="A487" s="55"/>
      <c r="B487" s="20"/>
      <c r="C487" s="21"/>
      <c r="D487" s="21"/>
      <c r="E487" s="21"/>
      <c r="F487" s="21"/>
      <c r="G487" s="21"/>
      <c r="H487" s="21"/>
      <c r="I487" s="21"/>
      <c r="J487" s="21"/>
      <c r="K487" s="21"/>
      <c r="L487" s="21"/>
      <c r="M487" s="21"/>
      <c r="N487" s="21"/>
      <c r="O487" s="21"/>
      <c r="P487" s="21"/>
      <c r="Q487" s="21"/>
      <c r="R487" s="21"/>
      <c r="S487" s="21"/>
      <c r="T487" s="21"/>
      <c r="U487" s="21"/>
      <c r="V487" s="21"/>
      <c r="W487" s="24"/>
      <c r="X487" s="24"/>
      <c r="Y487" s="24"/>
      <c r="Z487" s="24"/>
      <c r="AA487" s="24"/>
      <c r="AB487" s="24"/>
      <c r="AC487" s="24"/>
      <c r="AD487" s="24"/>
    </row>
    <row r="488" spans="1:30" ht="13.2">
      <c r="A488" s="55"/>
      <c r="B488" s="20"/>
      <c r="C488" s="21"/>
      <c r="D488" s="21"/>
      <c r="E488" s="21"/>
      <c r="F488" s="21"/>
      <c r="G488" s="21"/>
      <c r="H488" s="21"/>
      <c r="I488" s="21"/>
      <c r="J488" s="21"/>
      <c r="K488" s="21"/>
      <c r="L488" s="21"/>
      <c r="M488" s="21"/>
      <c r="N488" s="21"/>
      <c r="O488" s="21"/>
      <c r="P488" s="21"/>
      <c r="Q488" s="21"/>
      <c r="R488" s="21"/>
      <c r="S488" s="21"/>
      <c r="T488" s="21"/>
      <c r="U488" s="21"/>
      <c r="V488" s="21"/>
      <c r="W488" s="24"/>
      <c r="X488" s="24"/>
      <c r="Y488" s="24"/>
      <c r="Z488" s="24"/>
      <c r="AA488" s="24"/>
      <c r="AB488" s="24"/>
      <c r="AC488" s="24"/>
      <c r="AD488" s="24"/>
    </row>
    <row r="489" spans="1:30" ht="13.2">
      <c r="A489" s="55"/>
      <c r="B489" s="20"/>
      <c r="C489" s="21"/>
      <c r="D489" s="21"/>
      <c r="E489" s="21"/>
      <c r="F489" s="21"/>
      <c r="G489" s="21"/>
      <c r="H489" s="21"/>
      <c r="I489" s="21"/>
      <c r="J489" s="21"/>
      <c r="K489" s="21"/>
      <c r="L489" s="21"/>
      <c r="M489" s="21"/>
      <c r="N489" s="21"/>
      <c r="O489" s="21"/>
      <c r="P489" s="21"/>
      <c r="Q489" s="21"/>
      <c r="R489" s="21"/>
      <c r="S489" s="21"/>
      <c r="T489" s="21"/>
      <c r="U489" s="21"/>
      <c r="V489" s="21"/>
      <c r="W489" s="24"/>
      <c r="X489" s="24"/>
      <c r="Y489" s="24"/>
      <c r="Z489" s="24"/>
      <c r="AA489" s="24"/>
      <c r="AB489" s="24"/>
      <c r="AC489" s="24"/>
      <c r="AD489" s="24"/>
    </row>
    <row r="490" spans="1:30" ht="13.2">
      <c r="A490" s="55"/>
      <c r="B490" s="20"/>
      <c r="C490" s="21"/>
      <c r="D490" s="21"/>
      <c r="E490" s="21"/>
      <c r="F490" s="21"/>
      <c r="G490" s="21"/>
      <c r="H490" s="21"/>
      <c r="I490" s="21"/>
      <c r="J490" s="21"/>
      <c r="K490" s="21"/>
      <c r="L490" s="21"/>
      <c r="M490" s="21"/>
      <c r="N490" s="21"/>
      <c r="O490" s="21"/>
      <c r="P490" s="21"/>
      <c r="Q490" s="21"/>
      <c r="R490" s="21"/>
      <c r="S490" s="21"/>
      <c r="T490" s="21"/>
      <c r="U490" s="21"/>
      <c r="V490" s="21"/>
      <c r="W490" s="24"/>
      <c r="X490" s="24"/>
      <c r="Y490" s="24"/>
      <c r="Z490" s="24"/>
      <c r="AA490" s="24"/>
      <c r="AB490" s="24"/>
      <c r="AC490" s="24"/>
      <c r="AD490" s="24"/>
    </row>
    <row r="491" spans="1:30" ht="13.2">
      <c r="A491" s="55"/>
      <c r="B491" s="20"/>
      <c r="C491" s="21"/>
      <c r="D491" s="21"/>
      <c r="E491" s="21"/>
      <c r="F491" s="21"/>
      <c r="G491" s="21"/>
      <c r="H491" s="21"/>
      <c r="I491" s="21"/>
      <c r="J491" s="21"/>
      <c r="K491" s="21"/>
      <c r="L491" s="21"/>
      <c r="M491" s="21"/>
      <c r="N491" s="21"/>
      <c r="O491" s="21"/>
      <c r="P491" s="21"/>
      <c r="Q491" s="21"/>
      <c r="R491" s="21"/>
      <c r="S491" s="21"/>
      <c r="T491" s="21"/>
      <c r="U491" s="21"/>
      <c r="V491" s="21"/>
      <c r="W491" s="24"/>
      <c r="X491" s="24"/>
      <c r="Y491" s="24"/>
      <c r="Z491" s="24"/>
      <c r="AA491" s="24"/>
      <c r="AB491" s="24"/>
      <c r="AC491" s="24"/>
      <c r="AD491" s="24"/>
    </row>
    <row r="492" spans="1:30" ht="13.2">
      <c r="A492" s="55"/>
      <c r="B492" s="20"/>
      <c r="C492" s="21"/>
      <c r="D492" s="21"/>
      <c r="E492" s="21"/>
      <c r="F492" s="21"/>
      <c r="G492" s="21"/>
      <c r="H492" s="21"/>
      <c r="I492" s="21"/>
      <c r="J492" s="21"/>
      <c r="K492" s="21"/>
      <c r="L492" s="21"/>
      <c r="M492" s="21"/>
      <c r="N492" s="21"/>
      <c r="O492" s="21"/>
      <c r="P492" s="21"/>
      <c r="Q492" s="21"/>
      <c r="R492" s="21"/>
      <c r="S492" s="21"/>
      <c r="T492" s="21"/>
      <c r="U492" s="21"/>
      <c r="V492" s="21"/>
      <c r="W492" s="24"/>
      <c r="X492" s="24"/>
      <c r="Y492" s="24"/>
      <c r="Z492" s="24"/>
      <c r="AA492" s="24"/>
      <c r="AB492" s="24"/>
      <c r="AC492" s="24"/>
      <c r="AD492" s="24"/>
    </row>
    <row r="493" spans="1:30" ht="13.2">
      <c r="A493" s="55"/>
      <c r="B493" s="20"/>
      <c r="C493" s="21"/>
      <c r="D493" s="21"/>
      <c r="E493" s="21"/>
      <c r="F493" s="21"/>
      <c r="G493" s="21"/>
      <c r="H493" s="21"/>
      <c r="I493" s="21"/>
      <c r="J493" s="21"/>
      <c r="K493" s="21"/>
      <c r="L493" s="21"/>
      <c r="M493" s="21"/>
      <c r="N493" s="21"/>
      <c r="O493" s="21"/>
      <c r="P493" s="21"/>
      <c r="Q493" s="21"/>
      <c r="R493" s="21"/>
      <c r="S493" s="21"/>
      <c r="T493" s="21"/>
      <c r="U493" s="21"/>
      <c r="V493" s="21"/>
      <c r="W493" s="24"/>
      <c r="X493" s="24"/>
      <c r="Y493" s="24"/>
      <c r="Z493" s="24"/>
      <c r="AA493" s="24"/>
      <c r="AB493" s="24"/>
      <c r="AC493" s="24"/>
      <c r="AD493" s="24"/>
    </row>
    <row r="494" spans="1:30" ht="13.2">
      <c r="A494" s="55"/>
      <c r="B494" s="20"/>
      <c r="C494" s="21"/>
      <c r="D494" s="21"/>
      <c r="E494" s="21"/>
      <c r="F494" s="21"/>
      <c r="G494" s="21"/>
      <c r="H494" s="21"/>
      <c r="I494" s="21"/>
      <c r="J494" s="21"/>
      <c r="K494" s="21"/>
      <c r="L494" s="21"/>
      <c r="M494" s="21"/>
      <c r="N494" s="21"/>
      <c r="O494" s="21"/>
      <c r="P494" s="21"/>
      <c r="Q494" s="21"/>
      <c r="R494" s="21"/>
      <c r="S494" s="21"/>
      <c r="T494" s="21"/>
      <c r="U494" s="21"/>
      <c r="V494" s="21"/>
      <c r="W494" s="24"/>
      <c r="X494" s="24"/>
      <c r="Y494" s="24"/>
      <c r="Z494" s="24"/>
      <c r="AA494" s="24"/>
      <c r="AB494" s="24"/>
      <c r="AC494" s="24"/>
      <c r="AD494" s="24"/>
    </row>
    <row r="495" spans="1:30" ht="13.2">
      <c r="A495" s="55"/>
      <c r="B495" s="20"/>
      <c r="C495" s="21"/>
      <c r="D495" s="21"/>
      <c r="E495" s="21"/>
      <c r="F495" s="21"/>
      <c r="G495" s="21"/>
      <c r="H495" s="21"/>
      <c r="I495" s="21"/>
      <c r="J495" s="21"/>
      <c r="K495" s="21"/>
      <c r="L495" s="21"/>
      <c r="M495" s="21"/>
      <c r="N495" s="21"/>
      <c r="O495" s="21"/>
      <c r="P495" s="21"/>
      <c r="Q495" s="21"/>
      <c r="R495" s="21"/>
      <c r="S495" s="21"/>
      <c r="T495" s="21"/>
      <c r="U495" s="21"/>
      <c r="V495" s="21"/>
      <c r="W495" s="24"/>
      <c r="X495" s="24"/>
      <c r="Y495" s="24"/>
      <c r="Z495" s="24"/>
      <c r="AA495" s="24"/>
      <c r="AB495" s="24"/>
      <c r="AC495" s="24"/>
      <c r="AD495" s="24"/>
    </row>
    <row r="496" spans="1:30" ht="13.2">
      <c r="A496" s="55"/>
      <c r="B496" s="20"/>
      <c r="C496" s="21"/>
      <c r="D496" s="21"/>
      <c r="E496" s="21"/>
      <c r="F496" s="21"/>
      <c r="G496" s="21"/>
      <c r="H496" s="21"/>
      <c r="I496" s="21"/>
      <c r="J496" s="21"/>
      <c r="K496" s="21"/>
      <c r="L496" s="21"/>
      <c r="M496" s="21"/>
      <c r="N496" s="21"/>
      <c r="O496" s="21"/>
      <c r="P496" s="21"/>
      <c r="Q496" s="21"/>
      <c r="R496" s="21"/>
      <c r="S496" s="21"/>
      <c r="T496" s="21"/>
      <c r="U496" s="21"/>
      <c r="V496" s="21"/>
      <c r="W496" s="24"/>
      <c r="X496" s="24"/>
      <c r="Y496" s="24"/>
      <c r="Z496" s="24"/>
      <c r="AA496" s="24"/>
      <c r="AB496" s="24"/>
      <c r="AC496" s="24"/>
      <c r="AD496" s="24"/>
    </row>
    <row r="497" spans="1:30" ht="13.2">
      <c r="A497" s="55"/>
      <c r="B497" s="20"/>
      <c r="C497" s="21"/>
      <c r="D497" s="21"/>
      <c r="E497" s="21"/>
      <c r="F497" s="21"/>
      <c r="G497" s="21"/>
      <c r="H497" s="21"/>
      <c r="I497" s="21"/>
      <c r="J497" s="21"/>
      <c r="K497" s="21"/>
      <c r="L497" s="21"/>
      <c r="M497" s="21"/>
      <c r="N497" s="21"/>
      <c r="O497" s="21"/>
      <c r="P497" s="21"/>
      <c r="Q497" s="21"/>
      <c r="R497" s="21"/>
      <c r="S497" s="21"/>
      <c r="T497" s="21"/>
      <c r="U497" s="21"/>
      <c r="V497" s="21"/>
      <c r="W497" s="24"/>
      <c r="X497" s="24"/>
      <c r="Y497" s="24"/>
      <c r="Z497" s="24"/>
      <c r="AA497" s="24"/>
      <c r="AB497" s="24"/>
      <c r="AC497" s="24"/>
      <c r="AD497" s="24"/>
    </row>
    <row r="498" spans="1:30" ht="13.2">
      <c r="A498" s="55"/>
      <c r="B498" s="20"/>
      <c r="C498" s="21"/>
      <c r="D498" s="21"/>
      <c r="E498" s="21"/>
      <c r="F498" s="21"/>
      <c r="G498" s="21"/>
      <c r="H498" s="21"/>
      <c r="I498" s="21"/>
      <c r="J498" s="21"/>
      <c r="K498" s="21"/>
      <c r="L498" s="21"/>
      <c r="M498" s="21"/>
      <c r="N498" s="21"/>
      <c r="O498" s="21"/>
      <c r="P498" s="21"/>
      <c r="Q498" s="21"/>
      <c r="R498" s="21"/>
      <c r="S498" s="21"/>
      <c r="T498" s="21"/>
      <c r="U498" s="21"/>
      <c r="V498" s="21"/>
      <c r="W498" s="24"/>
      <c r="X498" s="24"/>
      <c r="Y498" s="24"/>
      <c r="Z498" s="24"/>
      <c r="AA498" s="24"/>
      <c r="AB498" s="24"/>
      <c r="AC498" s="24"/>
      <c r="AD498" s="24"/>
    </row>
    <row r="499" spans="1:30" ht="13.2">
      <c r="A499" s="55"/>
      <c r="B499" s="20"/>
      <c r="C499" s="21"/>
      <c r="D499" s="21"/>
      <c r="E499" s="21"/>
      <c r="F499" s="21"/>
      <c r="G499" s="21"/>
      <c r="H499" s="21"/>
      <c r="I499" s="21"/>
      <c r="J499" s="21"/>
      <c r="K499" s="21"/>
      <c r="L499" s="21"/>
      <c r="M499" s="21"/>
      <c r="N499" s="21"/>
      <c r="O499" s="21"/>
      <c r="P499" s="21"/>
      <c r="Q499" s="21"/>
      <c r="R499" s="21"/>
      <c r="S499" s="21"/>
      <c r="T499" s="21"/>
      <c r="U499" s="21"/>
      <c r="V499" s="21"/>
      <c r="W499" s="24"/>
      <c r="X499" s="24"/>
      <c r="Y499" s="24"/>
      <c r="Z499" s="24"/>
      <c r="AA499" s="24"/>
      <c r="AB499" s="24"/>
      <c r="AC499" s="24"/>
      <c r="AD499" s="24"/>
    </row>
    <row r="500" spans="1:30" ht="13.2">
      <c r="A500" s="55"/>
      <c r="B500" s="20"/>
      <c r="C500" s="21"/>
      <c r="D500" s="21"/>
      <c r="E500" s="21"/>
      <c r="F500" s="21"/>
      <c r="G500" s="21"/>
      <c r="H500" s="21"/>
      <c r="I500" s="21"/>
      <c r="J500" s="21"/>
      <c r="K500" s="21"/>
      <c r="L500" s="21"/>
      <c r="M500" s="21"/>
      <c r="N500" s="21"/>
      <c r="O500" s="21"/>
      <c r="P500" s="21"/>
      <c r="Q500" s="21"/>
      <c r="R500" s="21"/>
      <c r="S500" s="21"/>
      <c r="T500" s="21"/>
      <c r="U500" s="21"/>
      <c r="V500" s="21"/>
      <c r="W500" s="24"/>
      <c r="X500" s="24"/>
      <c r="Y500" s="24"/>
      <c r="Z500" s="24"/>
      <c r="AA500" s="24"/>
      <c r="AB500" s="24"/>
      <c r="AC500" s="24"/>
      <c r="AD500" s="24"/>
    </row>
    <row r="501" spans="1:30" ht="13.2">
      <c r="A501" s="55"/>
      <c r="B501" s="20"/>
      <c r="C501" s="21"/>
      <c r="D501" s="21"/>
      <c r="E501" s="21"/>
      <c r="F501" s="21"/>
      <c r="G501" s="21"/>
      <c r="H501" s="21"/>
      <c r="I501" s="21"/>
      <c r="J501" s="21"/>
      <c r="K501" s="21"/>
      <c r="L501" s="21"/>
      <c r="M501" s="21"/>
      <c r="N501" s="21"/>
      <c r="O501" s="21"/>
      <c r="P501" s="21"/>
      <c r="Q501" s="21"/>
      <c r="R501" s="21"/>
      <c r="S501" s="21"/>
      <c r="T501" s="21"/>
      <c r="U501" s="21"/>
      <c r="V501" s="21"/>
      <c r="W501" s="24"/>
      <c r="X501" s="24"/>
      <c r="Y501" s="24"/>
      <c r="Z501" s="24"/>
      <c r="AA501" s="24"/>
      <c r="AB501" s="24"/>
      <c r="AC501" s="24"/>
      <c r="AD501" s="24"/>
    </row>
    <row r="502" spans="1:30" ht="13.2">
      <c r="A502" s="55"/>
      <c r="B502" s="20"/>
      <c r="C502" s="21"/>
      <c r="D502" s="21"/>
      <c r="E502" s="21"/>
      <c r="F502" s="21"/>
      <c r="G502" s="21"/>
      <c r="H502" s="21"/>
      <c r="I502" s="21"/>
      <c r="J502" s="21"/>
      <c r="K502" s="21"/>
      <c r="L502" s="21"/>
      <c r="M502" s="21"/>
      <c r="N502" s="21"/>
      <c r="O502" s="21"/>
      <c r="P502" s="21"/>
      <c r="Q502" s="21"/>
      <c r="R502" s="21"/>
      <c r="S502" s="21"/>
      <c r="T502" s="21"/>
      <c r="U502" s="21"/>
      <c r="V502" s="21"/>
      <c r="W502" s="24"/>
      <c r="X502" s="24"/>
      <c r="Y502" s="24"/>
      <c r="Z502" s="24"/>
      <c r="AA502" s="24"/>
      <c r="AB502" s="24"/>
      <c r="AC502" s="24"/>
      <c r="AD502" s="24"/>
    </row>
    <row r="503" spans="1:30" ht="13.2">
      <c r="A503" s="55"/>
      <c r="B503" s="20"/>
      <c r="C503" s="21"/>
      <c r="D503" s="21"/>
      <c r="E503" s="21"/>
      <c r="F503" s="21"/>
      <c r="G503" s="21"/>
      <c r="H503" s="21"/>
      <c r="I503" s="21"/>
      <c r="J503" s="21"/>
      <c r="K503" s="21"/>
      <c r="L503" s="21"/>
      <c r="M503" s="21"/>
      <c r="N503" s="21"/>
      <c r="O503" s="21"/>
      <c r="P503" s="21"/>
      <c r="Q503" s="21"/>
      <c r="R503" s="21"/>
      <c r="S503" s="21"/>
      <c r="T503" s="21"/>
      <c r="U503" s="21"/>
      <c r="V503" s="21"/>
      <c r="W503" s="24"/>
      <c r="X503" s="24"/>
      <c r="Y503" s="24"/>
      <c r="Z503" s="24"/>
      <c r="AA503" s="24"/>
      <c r="AB503" s="24"/>
      <c r="AC503" s="24"/>
      <c r="AD503" s="24"/>
    </row>
    <row r="504" spans="1:30" ht="13.2">
      <c r="A504" s="55"/>
      <c r="B504" s="20"/>
      <c r="C504" s="21"/>
      <c r="D504" s="21"/>
      <c r="E504" s="21"/>
      <c r="F504" s="21"/>
      <c r="G504" s="21"/>
      <c r="H504" s="21"/>
      <c r="I504" s="21"/>
      <c r="J504" s="21"/>
      <c r="K504" s="21"/>
      <c r="L504" s="21"/>
      <c r="M504" s="21"/>
      <c r="N504" s="21"/>
      <c r="O504" s="21"/>
      <c r="P504" s="21"/>
      <c r="Q504" s="21"/>
      <c r="R504" s="21"/>
      <c r="S504" s="21"/>
      <c r="T504" s="21"/>
      <c r="U504" s="21"/>
      <c r="V504" s="21"/>
      <c r="W504" s="24"/>
      <c r="X504" s="24"/>
      <c r="Y504" s="24"/>
      <c r="Z504" s="24"/>
      <c r="AA504" s="24"/>
      <c r="AB504" s="24"/>
      <c r="AC504" s="24"/>
      <c r="AD504" s="24"/>
    </row>
    <row r="505" spans="1:30" ht="13.2">
      <c r="A505" s="55"/>
      <c r="B505" s="20"/>
      <c r="C505" s="21"/>
      <c r="D505" s="21"/>
      <c r="E505" s="21"/>
      <c r="F505" s="21"/>
      <c r="G505" s="21"/>
      <c r="H505" s="21"/>
      <c r="I505" s="21"/>
      <c r="J505" s="21"/>
      <c r="K505" s="21"/>
      <c r="L505" s="21"/>
      <c r="M505" s="21"/>
      <c r="N505" s="21"/>
      <c r="O505" s="21"/>
      <c r="P505" s="21"/>
      <c r="Q505" s="21"/>
      <c r="R505" s="21"/>
      <c r="S505" s="21"/>
      <c r="T505" s="21"/>
      <c r="U505" s="21"/>
      <c r="V505" s="21"/>
      <c r="W505" s="24"/>
      <c r="X505" s="24"/>
      <c r="Y505" s="24"/>
      <c r="Z505" s="24"/>
      <c r="AA505" s="24"/>
      <c r="AB505" s="24"/>
      <c r="AC505" s="24"/>
      <c r="AD505" s="24"/>
    </row>
    <row r="506" spans="1:30" ht="13.2">
      <c r="A506" s="55"/>
      <c r="B506" s="20"/>
      <c r="C506" s="21"/>
      <c r="D506" s="21"/>
      <c r="E506" s="21"/>
      <c r="F506" s="21"/>
      <c r="G506" s="21"/>
      <c r="H506" s="21"/>
      <c r="I506" s="21"/>
      <c r="J506" s="21"/>
      <c r="K506" s="21"/>
      <c r="L506" s="21"/>
      <c r="M506" s="21"/>
      <c r="N506" s="21"/>
      <c r="O506" s="21"/>
      <c r="P506" s="21"/>
      <c r="Q506" s="21"/>
      <c r="R506" s="21"/>
      <c r="S506" s="21"/>
      <c r="T506" s="21"/>
      <c r="U506" s="21"/>
      <c r="V506" s="21"/>
      <c r="W506" s="24"/>
      <c r="X506" s="24"/>
      <c r="Y506" s="24"/>
      <c r="Z506" s="24"/>
      <c r="AA506" s="24"/>
      <c r="AB506" s="24"/>
      <c r="AC506" s="24"/>
      <c r="AD506" s="24"/>
    </row>
    <row r="507" spans="1:30" ht="13.2">
      <c r="A507" s="55"/>
      <c r="B507" s="20"/>
      <c r="C507" s="21"/>
      <c r="D507" s="21"/>
      <c r="E507" s="21"/>
      <c r="F507" s="21"/>
      <c r="G507" s="21"/>
      <c r="H507" s="21"/>
      <c r="I507" s="21"/>
      <c r="J507" s="21"/>
      <c r="K507" s="21"/>
      <c r="L507" s="21"/>
      <c r="M507" s="21"/>
      <c r="N507" s="21"/>
      <c r="O507" s="21"/>
      <c r="P507" s="21"/>
      <c r="Q507" s="21"/>
      <c r="R507" s="21"/>
      <c r="S507" s="21"/>
      <c r="T507" s="21"/>
      <c r="U507" s="21"/>
      <c r="V507" s="21"/>
      <c r="W507" s="24"/>
      <c r="X507" s="24"/>
      <c r="Y507" s="24"/>
      <c r="Z507" s="24"/>
      <c r="AA507" s="24"/>
      <c r="AB507" s="24"/>
      <c r="AC507" s="24"/>
      <c r="AD507" s="24"/>
    </row>
    <row r="508" spans="1:30" ht="13.2">
      <c r="A508" s="55"/>
      <c r="B508" s="20"/>
      <c r="C508" s="21"/>
      <c r="D508" s="21"/>
      <c r="E508" s="21"/>
      <c r="F508" s="21"/>
      <c r="G508" s="21"/>
      <c r="H508" s="21"/>
      <c r="I508" s="21"/>
      <c r="J508" s="21"/>
      <c r="K508" s="21"/>
      <c r="L508" s="21"/>
      <c r="M508" s="21"/>
      <c r="N508" s="21"/>
      <c r="O508" s="21"/>
      <c r="P508" s="21"/>
      <c r="Q508" s="21"/>
      <c r="R508" s="21"/>
      <c r="S508" s="21"/>
      <c r="T508" s="21"/>
      <c r="U508" s="21"/>
      <c r="V508" s="21"/>
      <c r="W508" s="24"/>
      <c r="X508" s="24"/>
      <c r="Y508" s="24"/>
      <c r="Z508" s="24"/>
      <c r="AA508" s="24"/>
      <c r="AB508" s="24"/>
      <c r="AC508" s="24"/>
      <c r="AD508" s="24"/>
    </row>
    <row r="509" spans="1:30" ht="13.2">
      <c r="A509" s="55"/>
      <c r="B509" s="20"/>
      <c r="C509" s="21"/>
      <c r="D509" s="21"/>
      <c r="E509" s="21"/>
      <c r="F509" s="21"/>
      <c r="G509" s="21"/>
      <c r="H509" s="21"/>
      <c r="I509" s="21"/>
      <c r="J509" s="21"/>
      <c r="K509" s="21"/>
      <c r="L509" s="21"/>
      <c r="M509" s="21"/>
      <c r="N509" s="21"/>
      <c r="O509" s="21"/>
      <c r="P509" s="21"/>
      <c r="Q509" s="21"/>
      <c r="R509" s="21"/>
      <c r="S509" s="21"/>
      <c r="T509" s="21"/>
      <c r="U509" s="21"/>
      <c r="V509" s="21"/>
      <c r="W509" s="24"/>
      <c r="X509" s="24"/>
      <c r="Y509" s="24"/>
      <c r="Z509" s="24"/>
      <c r="AA509" s="24"/>
      <c r="AB509" s="24"/>
      <c r="AC509" s="24"/>
      <c r="AD509" s="24"/>
    </row>
    <row r="510" spans="1:30" ht="13.2">
      <c r="A510" s="55"/>
      <c r="B510" s="20"/>
      <c r="C510" s="21"/>
      <c r="D510" s="21"/>
      <c r="E510" s="21"/>
      <c r="F510" s="21"/>
      <c r="G510" s="21"/>
      <c r="H510" s="21"/>
      <c r="I510" s="21"/>
      <c r="J510" s="21"/>
      <c r="K510" s="21"/>
      <c r="L510" s="21"/>
      <c r="M510" s="21"/>
      <c r="N510" s="21"/>
      <c r="O510" s="21"/>
      <c r="P510" s="21"/>
      <c r="Q510" s="21"/>
      <c r="R510" s="21"/>
      <c r="S510" s="21"/>
      <c r="T510" s="21"/>
      <c r="U510" s="21"/>
      <c r="V510" s="21"/>
      <c r="W510" s="24"/>
      <c r="X510" s="24"/>
      <c r="Y510" s="24"/>
      <c r="Z510" s="24"/>
      <c r="AA510" s="24"/>
      <c r="AB510" s="24"/>
      <c r="AC510" s="24"/>
      <c r="AD510" s="24"/>
    </row>
    <row r="511" spans="1:30" ht="13.2">
      <c r="A511" s="55"/>
      <c r="B511" s="20"/>
      <c r="C511" s="21"/>
      <c r="D511" s="21"/>
      <c r="E511" s="21"/>
      <c r="F511" s="21"/>
      <c r="G511" s="21"/>
      <c r="H511" s="21"/>
      <c r="I511" s="21"/>
      <c r="J511" s="21"/>
      <c r="K511" s="21"/>
      <c r="L511" s="21"/>
      <c r="M511" s="21"/>
      <c r="N511" s="21"/>
      <c r="O511" s="21"/>
      <c r="P511" s="21"/>
      <c r="Q511" s="21"/>
      <c r="R511" s="21"/>
      <c r="S511" s="21"/>
      <c r="T511" s="21"/>
      <c r="U511" s="21"/>
      <c r="V511" s="21"/>
      <c r="W511" s="24"/>
      <c r="X511" s="24"/>
      <c r="Y511" s="24"/>
      <c r="Z511" s="24"/>
      <c r="AA511" s="24"/>
      <c r="AB511" s="24"/>
      <c r="AC511" s="24"/>
      <c r="AD511" s="24"/>
    </row>
    <row r="512" spans="1:30" ht="13.2">
      <c r="A512" s="55"/>
      <c r="B512" s="20"/>
      <c r="C512" s="21"/>
      <c r="D512" s="21"/>
      <c r="E512" s="21"/>
      <c r="F512" s="21"/>
      <c r="G512" s="21"/>
      <c r="H512" s="21"/>
      <c r="I512" s="21"/>
      <c r="J512" s="21"/>
      <c r="K512" s="21"/>
      <c r="L512" s="21"/>
      <c r="M512" s="21"/>
      <c r="N512" s="21"/>
      <c r="O512" s="21"/>
      <c r="P512" s="21"/>
      <c r="Q512" s="21"/>
      <c r="R512" s="21"/>
      <c r="S512" s="21"/>
      <c r="T512" s="21"/>
      <c r="U512" s="21"/>
      <c r="V512" s="21"/>
      <c r="W512" s="24"/>
      <c r="X512" s="24"/>
      <c r="Y512" s="24"/>
      <c r="Z512" s="24"/>
      <c r="AA512" s="24"/>
      <c r="AB512" s="24"/>
      <c r="AC512" s="24"/>
      <c r="AD512" s="24"/>
    </row>
    <row r="513" spans="1:30" ht="13.2">
      <c r="A513" s="55"/>
      <c r="B513" s="20"/>
      <c r="C513" s="21"/>
      <c r="D513" s="21"/>
      <c r="E513" s="21"/>
      <c r="F513" s="21"/>
      <c r="G513" s="21"/>
      <c r="H513" s="21"/>
      <c r="I513" s="21"/>
      <c r="J513" s="21"/>
      <c r="K513" s="21"/>
      <c r="L513" s="21"/>
      <c r="M513" s="21"/>
      <c r="N513" s="21"/>
      <c r="O513" s="21"/>
      <c r="P513" s="21"/>
      <c r="Q513" s="21"/>
      <c r="R513" s="21"/>
      <c r="S513" s="21"/>
      <c r="T513" s="21"/>
      <c r="U513" s="21"/>
      <c r="V513" s="21"/>
      <c r="W513" s="24"/>
      <c r="X513" s="24"/>
      <c r="Y513" s="24"/>
      <c r="Z513" s="24"/>
      <c r="AA513" s="24"/>
      <c r="AB513" s="24"/>
      <c r="AC513" s="24"/>
      <c r="AD513" s="24"/>
    </row>
    <row r="514" spans="1:30" ht="13.2">
      <c r="A514" s="55"/>
      <c r="B514" s="20"/>
      <c r="C514" s="21"/>
      <c r="D514" s="21"/>
      <c r="E514" s="21"/>
      <c r="F514" s="21"/>
      <c r="G514" s="21"/>
      <c r="H514" s="21"/>
      <c r="I514" s="21"/>
      <c r="J514" s="21"/>
      <c r="K514" s="21"/>
      <c r="L514" s="21"/>
      <c r="M514" s="21"/>
      <c r="N514" s="21"/>
      <c r="O514" s="21"/>
      <c r="P514" s="21"/>
      <c r="Q514" s="21"/>
      <c r="R514" s="21"/>
      <c r="S514" s="21"/>
      <c r="T514" s="21"/>
      <c r="U514" s="21"/>
      <c r="V514" s="21"/>
      <c r="W514" s="24"/>
      <c r="X514" s="24"/>
      <c r="Y514" s="24"/>
      <c r="Z514" s="24"/>
      <c r="AA514" s="24"/>
      <c r="AB514" s="24"/>
      <c r="AC514" s="24"/>
      <c r="AD514" s="24"/>
    </row>
    <row r="515" spans="1:30" ht="13.2">
      <c r="A515" s="55"/>
      <c r="B515" s="20"/>
      <c r="C515" s="21"/>
      <c r="D515" s="21"/>
      <c r="E515" s="21"/>
      <c r="F515" s="21"/>
      <c r="G515" s="21"/>
      <c r="H515" s="21"/>
      <c r="I515" s="21"/>
      <c r="J515" s="21"/>
      <c r="K515" s="21"/>
      <c r="L515" s="21"/>
      <c r="M515" s="21"/>
      <c r="N515" s="21"/>
      <c r="O515" s="21"/>
      <c r="P515" s="21"/>
      <c r="Q515" s="21"/>
      <c r="R515" s="21"/>
      <c r="S515" s="21"/>
      <c r="T515" s="21"/>
      <c r="U515" s="21"/>
      <c r="V515" s="21"/>
      <c r="W515" s="24"/>
      <c r="X515" s="24"/>
      <c r="Y515" s="24"/>
      <c r="Z515" s="24"/>
      <c r="AA515" s="24"/>
      <c r="AB515" s="24"/>
      <c r="AC515" s="24"/>
      <c r="AD515" s="24"/>
    </row>
    <row r="516" spans="1:30" ht="13.2">
      <c r="A516" s="55"/>
      <c r="B516" s="20"/>
      <c r="C516" s="21"/>
      <c r="D516" s="21"/>
      <c r="E516" s="21"/>
      <c r="F516" s="21"/>
      <c r="G516" s="21"/>
      <c r="H516" s="21"/>
      <c r="I516" s="21"/>
      <c r="J516" s="21"/>
      <c r="K516" s="21"/>
      <c r="L516" s="21"/>
      <c r="M516" s="21"/>
      <c r="N516" s="21"/>
      <c r="O516" s="21"/>
      <c r="P516" s="21"/>
      <c r="Q516" s="21"/>
      <c r="R516" s="21"/>
      <c r="S516" s="21"/>
      <c r="T516" s="21"/>
      <c r="U516" s="21"/>
      <c r="V516" s="21"/>
      <c r="W516" s="24"/>
      <c r="X516" s="24"/>
      <c r="Y516" s="24"/>
      <c r="Z516" s="24"/>
      <c r="AA516" s="24"/>
      <c r="AB516" s="24"/>
      <c r="AC516" s="24"/>
      <c r="AD516" s="24"/>
    </row>
    <row r="517" spans="1:30" ht="13.2">
      <c r="A517" s="55"/>
      <c r="B517" s="20"/>
      <c r="C517" s="21"/>
      <c r="D517" s="21"/>
      <c r="E517" s="21"/>
      <c r="F517" s="21"/>
      <c r="G517" s="21"/>
      <c r="H517" s="21"/>
      <c r="I517" s="21"/>
      <c r="J517" s="21"/>
      <c r="K517" s="21"/>
      <c r="L517" s="21"/>
      <c r="M517" s="21"/>
      <c r="N517" s="21"/>
      <c r="O517" s="21"/>
      <c r="P517" s="21"/>
      <c r="Q517" s="21"/>
      <c r="R517" s="21"/>
      <c r="S517" s="21"/>
      <c r="T517" s="21"/>
      <c r="U517" s="21"/>
      <c r="V517" s="21"/>
      <c r="W517" s="24"/>
      <c r="X517" s="24"/>
      <c r="Y517" s="24"/>
      <c r="Z517" s="24"/>
      <c r="AA517" s="24"/>
      <c r="AB517" s="24"/>
      <c r="AC517" s="24"/>
      <c r="AD517" s="24"/>
    </row>
    <row r="518" spans="1:30" ht="13.2">
      <c r="A518" s="55"/>
      <c r="B518" s="20"/>
      <c r="C518" s="21"/>
      <c r="D518" s="21"/>
      <c r="E518" s="21"/>
      <c r="F518" s="21"/>
      <c r="G518" s="21"/>
      <c r="H518" s="21"/>
      <c r="I518" s="21"/>
      <c r="J518" s="21"/>
      <c r="K518" s="21"/>
      <c r="L518" s="21"/>
      <c r="M518" s="21"/>
      <c r="N518" s="21"/>
      <c r="O518" s="21"/>
      <c r="P518" s="21"/>
      <c r="Q518" s="21"/>
      <c r="R518" s="21"/>
      <c r="S518" s="21"/>
      <c r="T518" s="21"/>
      <c r="U518" s="21"/>
      <c r="V518" s="21"/>
      <c r="W518" s="24"/>
      <c r="X518" s="24"/>
      <c r="Y518" s="24"/>
      <c r="Z518" s="24"/>
      <c r="AA518" s="24"/>
      <c r="AB518" s="24"/>
      <c r="AC518" s="24"/>
      <c r="AD518" s="24"/>
    </row>
    <row r="519" spans="1:30" ht="13.2">
      <c r="A519" s="55"/>
      <c r="B519" s="20"/>
      <c r="C519" s="21"/>
      <c r="D519" s="21"/>
      <c r="E519" s="21"/>
      <c r="F519" s="21"/>
      <c r="G519" s="21"/>
      <c r="H519" s="21"/>
      <c r="I519" s="21"/>
      <c r="J519" s="21"/>
      <c r="K519" s="21"/>
      <c r="L519" s="21"/>
      <c r="M519" s="21"/>
      <c r="N519" s="21"/>
      <c r="O519" s="21"/>
      <c r="P519" s="21"/>
      <c r="Q519" s="21"/>
      <c r="R519" s="21"/>
      <c r="S519" s="21"/>
      <c r="T519" s="21"/>
      <c r="U519" s="21"/>
      <c r="V519" s="21"/>
      <c r="W519" s="24"/>
      <c r="X519" s="24"/>
      <c r="Y519" s="24"/>
      <c r="Z519" s="24"/>
      <c r="AA519" s="24"/>
      <c r="AB519" s="24"/>
      <c r="AC519" s="24"/>
      <c r="AD519" s="24"/>
    </row>
    <row r="520" spans="1:30" ht="13.2">
      <c r="A520" s="55"/>
      <c r="B520" s="20"/>
      <c r="C520" s="21"/>
      <c r="D520" s="21"/>
      <c r="E520" s="21"/>
      <c r="F520" s="21"/>
      <c r="G520" s="21"/>
      <c r="H520" s="21"/>
      <c r="I520" s="21"/>
      <c r="J520" s="21"/>
      <c r="K520" s="21"/>
      <c r="L520" s="21"/>
      <c r="M520" s="21"/>
      <c r="N520" s="21"/>
      <c r="O520" s="21"/>
      <c r="P520" s="21"/>
      <c r="Q520" s="21"/>
      <c r="R520" s="21"/>
      <c r="S520" s="21"/>
      <c r="T520" s="21"/>
      <c r="U520" s="21"/>
      <c r="V520" s="21"/>
      <c r="W520" s="24"/>
      <c r="X520" s="24"/>
      <c r="Y520" s="24"/>
      <c r="Z520" s="24"/>
      <c r="AA520" s="24"/>
      <c r="AB520" s="24"/>
      <c r="AC520" s="24"/>
      <c r="AD520" s="24"/>
    </row>
    <row r="521" spans="1:30" ht="13.2">
      <c r="A521" s="55"/>
      <c r="B521" s="20"/>
      <c r="C521" s="21"/>
      <c r="D521" s="21"/>
      <c r="E521" s="21"/>
      <c r="F521" s="21"/>
      <c r="G521" s="21"/>
      <c r="H521" s="21"/>
      <c r="I521" s="21"/>
      <c r="J521" s="21"/>
      <c r="K521" s="21"/>
      <c r="L521" s="21"/>
      <c r="M521" s="21"/>
      <c r="N521" s="21"/>
      <c r="O521" s="21"/>
      <c r="P521" s="21"/>
      <c r="Q521" s="21"/>
      <c r="R521" s="21"/>
      <c r="S521" s="21"/>
      <c r="T521" s="21"/>
      <c r="U521" s="21"/>
      <c r="V521" s="21"/>
      <c r="W521" s="24"/>
      <c r="X521" s="24"/>
      <c r="Y521" s="24"/>
      <c r="Z521" s="24"/>
      <c r="AA521" s="24"/>
      <c r="AB521" s="24"/>
      <c r="AC521" s="24"/>
      <c r="AD521" s="24"/>
    </row>
    <row r="522" spans="1:30" ht="13.2">
      <c r="A522" s="55"/>
      <c r="B522" s="20"/>
      <c r="C522" s="21"/>
      <c r="D522" s="21"/>
      <c r="E522" s="21"/>
      <c r="F522" s="21"/>
      <c r="G522" s="21"/>
      <c r="H522" s="21"/>
      <c r="I522" s="21"/>
      <c r="J522" s="21"/>
      <c r="K522" s="21"/>
      <c r="L522" s="21"/>
      <c r="M522" s="21"/>
      <c r="N522" s="21"/>
      <c r="O522" s="21"/>
      <c r="P522" s="21"/>
      <c r="Q522" s="21"/>
      <c r="R522" s="21"/>
      <c r="S522" s="21"/>
      <c r="T522" s="21"/>
      <c r="U522" s="21"/>
      <c r="V522" s="21"/>
      <c r="W522" s="24"/>
      <c r="X522" s="24"/>
      <c r="Y522" s="24"/>
      <c r="Z522" s="24"/>
      <c r="AA522" s="24"/>
      <c r="AB522" s="24"/>
      <c r="AC522" s="24"/>
      <c r="AD522" s="24"/>
    </row>
    <row r="523" spans="1:30" ht="13.2">
      <c r="A523" s="55"/>
      <c r="B523" s="20"/>
      <c r="C523" s="21"/>
      <c r="D523" s="21"/>
      <c r="E523" s="21"/>
      <c r="F523" s="21"/>
      <c r="G523" s="21"/>
      <c r="H523" s="21"/>
      <c r="I523" s="21"/>
      <c r="J523" s="21"/>
      <c r="K523" s="21"/>
      <c r="L523" s="21"/>
      <c r="M523" s="21"/>
      <c r="N523" s="21"/>
      <c r="O523" s="21"/>
      <c r="P523" s="21"/>
      <c r="Q523" s="21"/>
      <c r="R523" s="21"/>
      <c r="S523" s="21"/>
      <c r="T523" s="21"/>
      <c r="U523" s="21"/>
      <c r="V523" s="21"/>
      <c r="W523" s="24"/>
      <c r="X523" s="24"/>
      <c r="Y523" s="24"/>
      <c r="Z523" s="24"/>
      <c r="AA523" s="24"/>
      <c r="AB523" s="24"/>
      <c r="AC523" s="24"/>
      <c r="AD523" s="24"/>
    </row>
    <row r="524" spans="1:30" ht="13.2">
      <c r="A524" s="55"/>
      <c r="B524" s="20"/>
      <c r="C524" s="21"/>
      <c r="D524" s="21"/>
      <c r="E524" s="21"/>
      <c r="F524" s="21"/>
      <c r="G524" s="21"/>
      <c r="H524" s="21"/>
      <c r="I524" s="21"/>
      <c r="J524" s="21"/>
      <c r="K524" s="21"/>
      <c r="L524" s="21"/>
      <c r="M524" s="21"/>
      <c r="N524" s="21"/>
      <c r="O524" s="21"/>
      <c r="P524" s="21"/>
      <c r="Q524" s="21"/>
      <c r="R524" s="21"/>
      <c r="S524" s="21"/>
      <c r="T524" s="21"/>
      <c r="U524" s="21"/>
      <c r="V524" s="21"/>
      <c r="W524" s="24"/>
      <c r="X524" s="24"/>
      <c r="Y524" s="24"/>
      <c r="Z524" s="24"/>
      <c r="AA524" s="24"/>
      <c r="AB524" s="24"/>
      <c r="AC524" s="24"/>
      <c r="AD524" s="24"/>
    </row>
    <row r="525" spans="1:30" ht="13.2">
      <c r="A525" s="55"/>
      <c r="B525" s="20"/>
      <c r="C525" s="21"/>
      <c r="D525" s="21"/>
      <c r="E525" s="21"/>
      <c r="F525" s="21"/>
      <c r="G525" s="21"/>
      <c r="H525" s="21"/>
      <c r="I525" s="21"/>
      <c r="J525" s="21"/>
      <c r="K525" s="21"/>
      <c r="L525" s="21"/>
      <c r="M525" s="21"/>
      <c r="N525" s="21"/>
      <c r="O525" s="21"/>
      <c r="P525" s="21"/>
      <c r="Q525" s="21"/>
      <c r="R525" s="21"/>
      <c r="S525" s="21"/>
      <c r="T525" s="21"/>
      <c r="U525" s="21"/>
      <c r="V525" s="21"/>
      <c r="W525" s="24"/>
      <c r="X525" s="24"/>
      <c r="Y525" s="24"/>
      <c r="Z525" s="24"/>
      <c r="AA525" s="24"/>
      <c r="AB525" s="24"/>
      <c r="AC525" s="24"/>
      <c r="AD525" s="24"/>
    </row>
    <row r="526" spans="1:30" ht="13.2">
      <c r="A526" s="55"/>
      <c r="B526" s="20"/>
      <c r="C526" s="21"/>
      <c r="D526" s="21"/>
      <c r="E526" s="21"/>
      <c r="F526" s="21"/>
      <c r="G526" s="21"/>
      <c r="H526" s="21"/>
      <c r="I526" s="21"/>
      <c r="J526" s="21"/>
      <c r="K526" s="21"/>
      <c r="L526" s="21"/>
      <c r="M526" s="21"/>
      <c r="N526" s="21"/>
      <c r="O526" s="21"/>
      <c r="P526" s="21"/>
      <c r="Q526" s="21"/>
      <c r="R526" s="21"/>
      <c r="S526" s="21"/>
      <c r="T526" s="21"/>
      <c r="U526" s="21"/>
      <c r="V526" s="21"/>
      <c r="W526" s="24"/>
      <c r="X526" s="24"/>
      <c r="Y526" s="24"/>
      <c r="Z526" s="24"/>
      <c r="AA526" s="24"/>
      <c r="AB526" s="24"/>
      <c r="AC526" s="24"/>
      <c r="AD526" s="24"/>
    </row>
    <row r="527" spans="1:30" ht="13.2">
      <c r="A527" s="55"/>
      <c r="B527" s="20"/>
      <c r="C527" s="21"/>
      <c r="D527" s="21"/>
      <c r="E527" s="21"/>
      <c r="F527" s="21"/>
      <c r="G527" s="21"/>
      <c r="H527" s="21"/>
      <c r="I527" s="21"/>
      <c r="J527" s="21"/>
      <c r="K527" s="21"/>
      <c r="L527" s="21"/>
      <c r="M527" s="21"/>
      <c r="N527" s="21"/>
      <c r="O527" s="21"/>
      <c r="P527" s="21"/>
      <c r="Q527" s="21"/>
      <c r="R527" s="21"/>
      <c r="S527" s="21"/>
      <c r="T527" s="21"/>
      <c r="U527" s="21"/>
      <c r="V527" s="21"/>
      <c r="W527" s="24"/>
      <c r="X527" s="24"/>
      <c r="Y527" s="24"/>
      <c r="Z527" s="24"/>
      <c r="AA527" s="24"/>
      <c r="AB527" s="24"/>
      <c r="AC527" s="24"/>
      <c r="AD527" s="24"/>
    </row>
    <row r="528" spans="1:30" ht="13.2">
      <c r="A528" s="55"/>
      <c r="B528" s="20"/>
      <c r="C528" s="21"/>
      <c r="D528" s="21"/>
      <c r="E528" s="21"/>
      <c r="F528" s="21"/>
      <c r="G528" s="21"/>
      <c r="H528" s="21"/>
      <c r="I528" s="21"/>
      <c r="J528" s="21"/>
      <c r="K528" s="21"/>
      <c r="L528" s="21"/>
      <c r="M528" s="21"/>
      <c r="N528" s="21"/>
      <c r="O528" s="21"/>
      <c r="P528" s="21"/>
      <c r="Q528" s="21"/>
      <c r="R528" s="21"/>
      <c r="S528" s="21"/>
      <c r="T528" s="21"/>
      <c r="U528" s="21"/>
      <c r="V528" s="21"/>
      <c r="W528" s="24"/>
      <c r="X528" s="24"/>
      <c r="Y528" s="24"/>
      <c r="Z528" s="24"/>
      <c r="AA528" s="24"/>
      <c r="AB528" s="24"/>
      <c r="AC528" s="24"/>
      <c r="AD528" s="24"/>
    </row>
    <row r="529" spans="1:30" ht="13.2">
      <c r="A529" s="55"/>
      <c r="B529" s="20"/>
      <c r="C529" s="21"/>
      <c r="D529" s="21"/>
      <c r="E529" s="21"/>
      <c r="F529" s="21"/>
      <c r="G529" s="21"/>
      <c r="H529" s="21"/>
      <c r="I529" s="21"/>
      <c r="J529" s="21"/>
      <c r="K529" s="21"/>
      <c r="L529" s="21"/>
      <c r="M529" s="21"/>
      <c r="N529" s="21"/>
      <c r="O529" s="21"/>
      <c r="P529" s="21"/>
      <c r="Q529" s="21"/>
      <c r="R529" s="21"/>
      <c r="S529" s="21"/>
      <c r="T529" s="21"/>
      <c r="U529" s="21"/>
      <c r="V529" s="21"/>
      <c r="W529" s="24"/>
      <c r="X529" s="24"/>
      <c r="Y529" s="24"/>
      <c r="Z529" s="24"/>
      <c r="AA529" s="24"/>
      <c r="AB529" s="24"/>
      <c r="AC529" s="24"/>
      <c r="AD529" s="24"/>
    </row>
    <row r="530" spans="1:30" ht="13.2">
      <c r="A530" s="55"/>
      <c r="B530" s="20"/>
      <c r="C530" s="21"/>
      <c r="D530" s="21"/>
      <c r="E530" s="21"/>
      <c r="F530" s="21"/>
      <c r="G530" s="21"/>
      <c r="H530" s="21"/>
      <c r="I530" s="21"/>
      <c r="J530" s="21"/>
      <c r="K530" s="21"/>
      <c r="L530" s="21"/>
      <c r="M530" s="21"/>
      <c r="N530" s="21"/>
      <c r="O530" s="21"/>
      <c r="P530" s="21"/>
      <c r="Q530" s="21"/>
      <c r="R530" s="21"/>
      <c r="S530" s="21"/>
      <c r="T530" s="21"/>
      <c r="U530" s="21"/>
      <c r="V530" s="21"/>
      <c r="W530" s="24"/>
      <c r="X530" s="24"/>
      <c r="Y530" s="24"/>
      <c r="Z530" s="24"/>
      <c r="AA530" s="24"/>
      <c r="AB530" s="24"/>
      <c r="AC530" s="24"/>
      <c r="AD530" s="24"/>
    </row>
    <row r="531" spans="1:30" ht="13.2">
      <c r="A531" s="55"/>
      <c r="B531" s="20"/>
      <c r="C531" s="21"/>
      <c r="D531" s="21"/>
      <c r="E531" s="21"/>
      <c r="F531" s="21"/>
      <c r="G531" s="21"/>
      <c r="H531" s="21"/>
      <c r="I531" s="21"/>
      <c r="J531" s="21"/>
      <c r="K531" s="21"/>
      <c r="L531" s="21"/>
      <c r="M531" s="21"/>
      <c r="N531" s="21"/>
      <c r="O531" s="21"/>
      <c r="P531" s="21"/>
      <c r="Q531" s="21"/>
      <c r="R531" s="21"/>
      <c r="S531" s="21"/>
      <c r="T531" s="21"/>
      <c r="U531" s="21"/>
      <c r="V531" s="21"/>
      <c r="W531" s="24"/>
      <c r="X531" s="24"/>
      <c r="Y531" s="24"/>
      <c r="Z531" s="24"/>
      <c r="AA531" s="24"/>
      <c r="AB531" s="24"/>
      <c r="AC531" s="24"/>
      <c r="AD531" s="24"/>
    </row>
    <row r="532" spans="1:30" ht="13.2">
      <c r="A532" s="55"/>
      <c r="B532" s="20"/>
      <c r="C532" s="21"/>
      <c r="D532" s="21"/>
      <c r="E532" s="21"/>
      <c r="F532" s="21"/>
      <c r="G532" s="21"/>
      <c r="H532" s="21"/>
      <c r="I532" s="21"/>
      <c r="J532" s="21"/>
      <c r="K532" s="21"/>
      <c r="L532" s="21"/>
      <c r="M532" s="21"/>
      <c r="N532" s="21"/>
      <c r="O532" s="21"/>
      <c r="P532" s="21"/>
      <c r="Q532" s="21"/>
      <c r="R532" s="21"/>
      <c r="S532" s="21"/>
      <c r="T532" s="21"/>
      <c r="U532" s="21"/>
      <c r="V532" s="21"/>
      <c r="W532" s="24"/>
      <c r="X532" s="24"/>
      <c r="Y532" s="24"/>
      <c r="Z532" s="24"/>
      <c r="AA532" s="24"/>
      <c r="AB532" s="24"/>
      <c r="AC532" s="24"/>
      <c r="AD532" s="24"/>
    </row>
    <row r="533" spans="1:30" ht="13.2">
      <c r="A533" s="55"/>
      <c r="B533" s="20"/>
      <c r="C533" s="21"/>
      <c r="D533" s="21"/>
      <c r="E533" s="21"/>
      <c r="F533" s="21"/>
      <c r="G533" s="21"/>
      <c r="H533" s="21"/>
      <c r="I533" s="21"/>
      <c r="J533" s="21"/>
      <c r="K533" s="21"/>
      <c r="L533" s="21"/>
      <c r="M533" s="21"/>
      <c r="N533" s="21"/>
      <c r="O533" s="21"/>
      <c r="P533" s="21"/>
      <c r="Q533" s="21"/>
      <c r="R533" s="21"/>
      <c r="S533" s="21"/>
      <c r="T533" s="21"/>
      <c r="U533" s="21"/>
      <c r="V533" s="21"/>
      <c r="W533" s="24"/>
      <c r="X533" s="24"/>
      <c r="Y533" s="24"/>
      <c r="Z533" s="24"/>
      <c r="AA533" s="24"/>
      <c r="AB533" s="24"/>
      <c r="AC533" s="24"/>
      <c r="AD533" s="24"/>
    </row>
    <row r="534" spans="1:30" ht="13.2">
      <c r="A534" s="55"/>
      <c r="B534" s="20"/>
      <c r="C534" s="21"/>
      <c r="D534" s="21"/>
      <c r="E534" s="21"/>
      <c r="F534" s="21"/>
      <c r="G534" s="21"/>
      <c r="H534" s="21"/>
      <c r="I534" s="21"/>
      <c r="J534" s="21"/>
      <c r="K534" s="21"/>
      <c r="L534" s="21"/>
      <c r="M534" s="21"/>
      <c r="N534" s="21"/>
      <c r="O534" s="21"/>
      <c r="P534" s="21"/>
      <c r="Q534" s="21"/>
      <c r="R534" s="21"/>
      <c r="S534" s="21"/>
      <c r="T534" s="21"/>
      <c r="U534" s="21"/>
      <c r="V534" s="21"/>
      <c r="W534" s="24"/>
      <c r="X534" s="24"/>
      <c r="Y534" s="24"/>
      <c r="Z534" s="24"/>
      <c r="AA534" s="24"/>
      <c r="AB534" s="24"/>
      <c r="AC534" s="24"/>
      <c r="AD534" s="24"/>
    </row>
    <row r="535" spans="1:30" ht="13.2">
      <c r="A535" s="55"/>
      <c r="B535" s="20"/>
      <c r="C535" s="21"/>
      <c r="D535" s="21"/>
      <c r="E535" s="21"/>
      <c r="F535" s="21"/>
      <c r="G535" s="21"/>
      <c r="H535" s="21"/>
      <c r="I535" s="21"/>
      <c r="J535" s="21"/>
      <c r="K535" s="21"/>
      <c r="L535" s="21"/>
      <c r="M535" s="21"/>
      <c r="N535" s="21"/>
      <c r="O535" s="21"/>
      <c r="P535" s="21"/>
      <c r="Q535" s="21"/>
      <c r="R535" s="21"/>
      <c r="S535" s="21"/>
      <c r="T535" s="21"/>
      <c r="U535" s="21"/>
      <c r="V535" s="21"/>
      <c r="W535" s="24"/>
      <c r="X535" s="24"/>
      <c r="Y535" s="24"/>
      <c r="Z535" s="24"/>
      <c r="AA535" s="24"/>
      <c r="AB535" s="24"/>
      <c r="AC535" s="24"/>
      <c r="AD535" s="24"/>
    </row>
    <row r="536" spans="1:30" ht="13.2">
      <c r="A536" s="55"/>
      <c r="B536" s="20"/>
      <c r="C536" s="21"/>
      <c r="D536" s="21"/>
      <c r="E536" s="21"/>
      <c r="F536" s="21"/>
      <c r="G536" s="21"/>
      <c r="H536" s="21"/>
      <c r="I536" s="21"/>
      <c r="J536" s="21"/>
      <c r="K536" s="21"/>
      <c r="L536" s="21"/>
      <c r="M536" s="21"/>
      <c r="N536" s="21"/>
      <c r="O536" s="21"/>
      <c r="P536" s="21"/>
      <c r="Q536" s="21"/>
      <c r="R536" s="21"/>
      <c r="S536" s="21"/>
      <c r="T536" s="21"/>
      <c r="U536" s="21"/>
      <c r="V536" s="21"/>
      <c r="W536" s="24"/>
      <c r="X536" s="24"/>
      <c r="Y536" s="24"/>
      <c r="Z536" s="24"/>
      <c r="AA536" s="24"/>
      <c r="AB536" s="24"/>
      <c r="AC536" s="24"/>
      <c r="AD536" s="24"/>
    </row>
    <row r="537" spans="1:30" ht="13.2">
      <c r="A537" s="55"/>
      <c r="B537" s="20"/>
      <c r="C537" s="21"/>
      <c r="D537" s="21"/>
      <c r="E537" s="21"/>
      <c r="F537" s="21"/>
      <c r="G537" s="21"/>
      <c r="H537" s="21"/>
      <c r="I537" s="21"/>
      <c r="J537" s="21"/>
      <c r="K537" s="21"/>
      <c r="L537" s="21"/>
      <c r="M537" s="21"/>
      <c r="N537" s="21"/>
      <c r="O537" s="21"/>
      <c r="P537" s="21"/>
      <c r="Q537" s="21"/>
      <c r="R537" s="21"/>
      <c r="S537" s="21"/>
      <c r="T537" s="21"/>
      <c r="U537" s="21"/>
      <c r="V537" s="21"/>
      <c r="W537" s="24"/>
      <c r="X537" s="24"/>
      <c r="Y537" s="24"/>
      <c r="Z537" s="24"/>
      <c r="AA537" s="24"/>
      <c r="AB537" s="24"/>
      <c r="AC537" s="24"/>
      <c r="AD537" s="24"/>
    </row>
    <row r="538" spans="1:30" ht="13.2">
      <c r="A538" s="55"/>
      <c r="B538" s="20"/>
      <c r="C538" s="21"/>
      <c r="D538" s="21"/>
      <c r="E538" s="21"/>
      <c r="F538" s="21"/>
      <c r="G538" s="21"/>
      <c r="H538" s="21"/>
      <c r="I538" s="21"/>
      <c r="J538" s="21"/>
      <c r="K538" s="21"/>
      <c r="L538" s="21"/>
      <c r="M538" s="21"/>
      <c r="N538" s="21"/>
      <c r="O538" s="21"/>
      <c r="P538" s="21"/>
      <c r="Q538" s="21"/>
      <c r="R538" s="21"/>
      <c r="S538" s="21"/>
      <c r="T538" s="21"/>
      <c r="U538" s="21"/>
      <c r="V538" s="21"/>
      <c r="W538" s="24"/>
      <c r="X538" s="24"/>
      <c r="Y538" s="24"/>
      <c r="Z538" s="24"/>
      <c r="AA538" s="24"/>
      <c r="AB538" s="24"/>
      <c r="AC538" s="24"/>
      <c r="AD538" s="24"/>
    </row>
    <row r="539" spans="1:30" ht="13.2">
      <c r="A539" s="55"/>
      <c r="B539" s="20"/>
      <c r="C539" s="21"/>
      <c r="D539" s="21"/>
      <c r="E539" s="21"/>
      <c r="F539" s="21"/>
      <c r="G539" s="21"/>
      <c r="H539" s="21"/>
      <c r="I539" s="21"/>
      <c r="J539" s="21"/>
      <c r="K539" s="21"/>
      <c r="L539" s="21"/>
      <c r="M539" s="21"/>
      <c r="N539" s="21"/>
      <c r="O539" s="21"/>
      <c r="P539" s="21"/>
      <c r="Q539" s="21"/>
      <c r="R539" s="21"/>
      <c r="S539" s="21"/>
      <c r="T539" s="21"/>
      <c r="U539" s="21"/>
      <c r="V539" s="21"/>
      <c r="W539" s="24"/>
      <c r="X539" s="24"/>
      <c r="Y539" s="24"/>
      <c r="Z539" s="24"/>
      <c r="AA539" s="24"/>
      <c r="AB539" s="24"/>
      <c r="AC539" s="24"/>
      <c r="AD539" s="24"/>
    </row>
    <row r="540" spans="1:30" ht="13.2">
      <c r="A540" s="55"/>
      <c r="B540" s="20"/>
      <c r="C540" s="21"/>
      <c r="D540" s="21"/>
      <c r="E540" s="21"/>
      <c r="F540" s="21"/>
      <c r="G540" s="21"/>
      <c r="H540" s="21"/>
      <c r="I540" s="21"/>
      <c r="J540" s="21"/>
      <c r="K540" s="21"/>
      <c r="L540" s="21"/>
      <c r="M540" s="21"/>
      <c r="N540" s="21"/>
      <c r="O540" s="21"/>
      <c r="P540" s="21"/>
      <c r="Q540" s="21"/>
      <c r="R540" s="21"/>
      <c r="S540" s="21"/>
      <c r="T540" s="21"/>
      <c r="U540" s="21"/>
      <c r="V540" s="21"/>
      <c r="W540" s="24"/>
      <c r="X540" s="24"/>
      <c r="Y540" s="24"/>
      <c r="Z540" s="24"/>
      <c r="AA540" s="24"/>
      <c r="AB540" s="24"/>
      <c r="AC540" s="24"/>
      <c r="AD540" s="24"/>
    </row>
    <row r="541" spans="1:30" ht="13.2">
      <c r="A541" s="55"/>
      <c r="B541" s="20"/>
      <c r="C541" s="21"/>
      <c r="D541" s="21"/>
      <c r="E541" s="21"/>
      <c r="F541" s="21"/>
      <c r="G541" s="21"/>
      <c r="H541" s="21"/>
      <c r="I541" s="21"/>
      <c r="J541" s="21"/>
      <c r="K541" s="21"/>
      <c r="L541" s="21"/>
      <c r="M541" s="21"/>
      <c r="N541" s="21"/>
      <c r="O541" s="21"/>
      <c r="P541" s="21"/>
      <c r="Q541" s="21"/>
      <c r="R541" s="21"/>
      <c r="S541" s="21"/>
      <c r="T541" s="21"/>
      <c r="U541" s="21"/>
      <c r="V541" s="21"/>
      <c r="W541" s="24"/>
      <c r="X541" s="24"/>
      <c r="Y541" s="24"/>
      <c r="Z541" s="24"/>
      <c r="AA541" s="24"/>
      <c r="AB541" s="24"/>
      <c r="AC541" s="24"/>
      <c r="AD541" s="24"/>
    </row>
    <row r="542" spans="1:30" ht="13.2">
      <c r="A542" s="55"/>
      <c r="B542" s="20"/>
      <c r="C542" s="21"/>
      <c r="D542" s="21"/>
      <c r="E542" s="21"/>
      <c r="F542" s="21"/>
      <c r="G542" s="21"/>
      <c r="H542" s="21"/>
      <c r="I542" s="21"/>
      <c r="J542" s="21"/>
      <c r="K542" s="21"/>
      <c r="L542" s="21"/>
      <c r="M542" s="21"/>
      <c r="N542" s="21"/>
      <c r="O542" s="21"/>
      <c r="P542" s="21"/>
      <c r="Q542" s="21"/>
      <c r="R542" s="21"/>
      <c r="S542" s="21"/>
      <c r="T542" s="21"/>
      <c r="U542" s="21"/>
      <c r="V542" s="21"/>
      <c r="W542" s="24"/>
      <c r="X542" s="24"/>
      <c r="Y542" s="24"/>
      <c r="Z542" s="24"/>
      <c r="AA542" s="24"/>
      <c r="AB542" s="24"/>
      <c r="AC542" s="24"/>
      <c r="AD542" s="24"/>
    </row>
    <row r="543" spans="1:30" ht="13.2">
      <c r="A543" s="55"/>
      <c r="B543" s="20"/>
      <c r="C543" s="21"/>
      <c r="D543" s="21"/>
      <c r="E543" s="21"/>
      <c r="F543" s="21"/>
      <c r="G543" s="21"/>
      <c r="H543" s="21"/>
      <c r="I543" s="21"/>
      <c r="J543" s="21"/>
      <c r="K543" s="21"/>
      <c r="L543" s="21"/>
      <c r="M543" s="21"/>
      <c r="N543" s="21"/>
      <c r="O543" s="21"/>
      <c r="P543" s="21"/>
      <c r="Q543" s="21"/>
      <c r="R543" s="21"/>
      <c r="S543" s="21"/>
      <c r="T543" s="21"/>
      <c r="U543" s="21"/>
      <c r="V543" s="21"/>
      <c r="W543" s="24"/>
      <c r="X543" s="24"/>
      <c r="Y543" s="24"/>
      <c r="Z543" s="24"/>
      <c r="AA543" s="24"/>
      <c r="AB543" s="24"/>
      <c r="AC543" s="24"/>
      <c r="AD543" s="24"/>
    </row>
    <row r="544" spans="1:30" ht="13.2">
      <c r="A544" s="55"/>
      <c r="B544" s="20"/>
      <c r="C544" s="21"/>
      <c r="D544" s="21"/>
      <c r="E544" s="21"/>
      <c r="F544" s="21"/>
      <c r="G544" s="21"/>
      <c r="H544" s="21"/>
      <c r="I544" s="21"/>
      <c r="J544" s="21"/>
      <c r="K544" s="21"/>
      <c r="L544" s="21"/>
      <c r="M544" s="21"/>
      <c r="N544" s="21"/>
      <c r="O544" s="21"/>
      <c r="P544" s="21"/>
      <c r="Q544" s="21"/>
      <c r="R544" s="21"/>
      <c r="S544" s="21"/>
      <c r="T544" s="21"/>
      <c r="U544" s="21"/>
      <c r="V544" s="21"/>
      <c r="W544" s="24"/>
      <c r="X544" s="24"/>
      <c r="Y544" s="24"/>
      <c r="Z544" s="24"/>
      <c r="AA544" s="24"/>
      <c r="AB544" s="24"/>
      <c r="AC544" s="24"/>
      <c r="AD544" s="24"/>
    </row>
    <row r="545" spans="1:30" ht="13.2">
      <c r="A545" s="55"/>
      <c r="B545" s="20"/>
      <c r="C545" s="21"/>
      <c r="D545" s="21"/>
      <c r="E545" s="21"/>
      <c r="F545" s="21"/>
      <c r="G545" s="21"/>
      <c r="H545" s="21"/>
      <c r="I545" s="21"/>
      <c r="J545" s="21"/>
      <c r="K545" s="21"/>
      <c r="L545" s="21"/>
      <c r="M545" s="21"/>
      <c r="N545" s="21"/>
      <c r="O545" s="21"/>
      <c r="P545" s="21"/>
      <c r="Q545" s="21"/>
      <c r="R545" s="21"/>
      <c r="S545" s="21"/>
      <c r="T545" s="21"/>
      <c r="U545" s="21"/>
      <c r="V545" s="21"/>
      <c r="W545" s="24"/>
      <c r="X545" s="24"/>
      <c r="Y545" s="24"/>
      <c r="Z545" s="24"/>
      <c r="AA545" s="24"/>
      <c r="AB545" s="24"/>
      <c r="AC545" s="24"/>
      <c r="AD545" s="24"/>
    </row>
    <row r="546" spans="1:30" ht="13.2">
      <c r="A546" s="55"/>
      <c r="B546" s="20"/>
      <c r="C546" s="21"/>
      <c r="D546" s="21"/>
      <c r="E546" s="21"/>
      <c r="F546" s="21"/>
      <c r="G546" s="21"/>
      <c r="H546" s="21"/>
      <c r="I546" s="21"/>
      <c r="J546" s="21"/>
      <c r="K546" s="21"/>
      <c r="L546" s="21"/>
      <c r="M546" s="21"/>
      <c r="N546" s="21"/>
      <c r="O546" s="21"/>
      <c r="P546" s="21"/>
      <c r="Q546" s="21"/>
      <c r="R546" s="21"/>
      <c r="S546" s="21"/>
      <c r="T546" s="21"/>
      <c r="U546" s="21"/>
      <c r="V546" s="21"/>
      <c r="W546" s="24"/>
      <c r="X546" s="24"/>
      <c r="Y546" s="24"/>
      <c r="Z546" s="24"/>
      <c r="AA546" s="24"/>
      <c r="AB546" s="24"/>
      <c r="AC546" s="24"/>
      <c r="AD546" s="24"/>
    </row>
    <row r="547" spans="1:30" ht="13.2">
      <c r="A547" s="55"/>
      <c r="B547" s="20"/>
      <c r="C547" s="21"/>
      <c r="D547" s="21"/>
      <c r="E547" s="21"/>
      <c r="F547" s="21"/>
      <c r="G547" s="21"/>
      <c r="H547" s="21"/>
      <c r="I547" s="21"/>
      <c r="J547" s="21"/>
      <c r="K547" s="21"/>
      <c r="L547" s="21"/>
      <c r="M547" s="21"/>
      <c r="N547" s="21"/>
      <c r="O547" s="21"/>
      <c r="P547" s="21"/>
      <c r="Q547" s="21"/>
      <c r="R547" s="21"/>
      <c r="S547" s="21"/>
      <c r="T547" s="21"/>
      <c r="U547" s="21"/>
      <c r="V547" s="21"/>
      <c r="W547" s="24"/>
      <c r="X547" s="24"/>
      <c r="Y547" s="24"/>
      <c r="Z547" s="24"/>
      <c r="AA547" s="24"/>
      <c r="AB547" s="24"/>
      <c r="AC547" s="24"/>
      <c r="AD547" s="24"/>
    </row>
    <row r="548" spans="1:30" ht="13.2">
      <c r="A548" s="55"/>
      <c r="B548" s="20"/>
      <c r="C548" s="21"/>
      <c r="D548" s="21"/>
      <c r="E548" s="21"/>
      <c r="F548" s="21"/>
      <c r="G548" s="21"/>
      <c r="H548" s="21"/>
      <c r="I548" s="21"/>
      <c r="J548" s="21"/>
      <c r="K548" s="21"/>
      <c r="L548" s="21"/>
      <c r="M548" s="21"/>
      <c r="N548" s="21"/>
      <c r="O548" s="21"/>
      <c r="P548" s="21"/>
      <c r="Q548" s="21"/>
      <c r="R548" s="21"/>
      <c r="S548" s="21"/>
      <c r="T548" s="21"/>
      <c r="U548" s="21"/>
      <c r="V548" s="21"/>
      <c r="W548" s="24"/>
      <c r="X548" s="24"/>
      <c r="Y548" s="24"/>
      <c r="Z548" s="24"/>
      <c r="AA548" s="24"/>
      <c r="AB548" s="24"/>
      <c r="AC548" s="24"/>
      <c r="AD548" s="24"/>
    </row>
    <row r="549" spans="1:30" ht="13.2">
      <c r="A549" s="55"/>
      <c r="B549" s="20"/>
      <c r="C549" s="21"/>
      <c r="D549" s="21"/>
      <c r="E549" s="21"/>
      <c r="F549" s="21"/>
      <c r="G549" s="21"/>
      <c r="H549" s="21"/>
      <c r="I549" s="21"/>
      <c r="J549" s="21"/>
      <c r="K549" s="21"/>
      <c r="L549" s="21"/>
      <c r="M549" s="21"/>
      <c r="N549" s="21"/>
      <c r="O549" s="21"/>
      <c r="P549" s="21"/>
      <c r="Q549" s="21"/>
      <c r="R549" s="21"/>
      <c r="S549" s="21"/>
      <c r="T549" s="21"/>
      <c r="U549" s="21"/>
      <c r="V549" s="21"/>
      <c r="W549" s="24"/>
      <c r="X549" s="24"/>
      <c r="Y549" s="24"/>
      <c r="Z549" s="24"/>
      <c r="AA549" s="24"/>
      <c r="AB549" s="24"/>
      <c r="AC549" s="24"/>
      <c r="AD549" s="24"/>
    </row>
    <row r="550" spans="1:30" ht="13.2">
      <c r="A550" s="55"/>
      <c r="B550" s="20"/>
      <c r="C550" s="21"/>
      <c r="D550" s="21"/>
      <c r="E550" s="21"/>
      <c r="F550" s="21"/>
      <c r="G550" s="21"/>
      <c r="H550" s="21"/>
      <c r="I550" s="21"/>
      <c r="J550" s="21"/>
      <c r="K550" s="21"/>
      <c r="L550" s="21"/>
      <c r="M550" s="21"/>
      <c r="N550" s="21"/>
      <c r="O550" s="21"/>
      <c r="P550" s="21"/>
      <c r="Q550" s="21"/>
      <c r="R550" s="21"/>
      <c r="S550" s="21"/>
      <c r="T550" s="21"/>
      <c r="U550" s="21"/>
      <c r="V550" s="21"/>
      <c r="W550" s="24"/>
      <c r="X550" s="24"/>
      <c r="Y550" s="24"/>
      <c r="Z550" s="24"/>
      <c r="AA550" s="24"/>
      <c r="AB550" s="24"/>
      <c r="AC550" s="24"/>
      <c r="AD550" s="24"/>
    </row>
    <row r="551" spans="1:30" ht="13.2">
      <c r="A551" s="55"/>
      <c r="B551" s="20"/>
      <c r="C551" s="21"/>
      <c r="D551" s="21"/>
      <c r="E551" s="21"/>
      <c r="F551" s="21"/>
      <c r="G551" s="21"/>
      <c r="H551" s="21"/>
      <c r="I551" s="21"/>
      <c r="J551" s="21"/>
      <c r="K551" s="21"/>
      <c r="L551" s="21"/>
      <c r="M551" s="21"/>
      <c r="N551" s="21"/>
      <c r="O551" s="21"/>
      <c r="P551" s="21"/>
      <c r="Q551" s="21"/>
      <c r="R551" s="21"/>
      <c r="S551" s="21"/>
      <c r="T551" s="21"/>
      <c r="U551" s="21"/>
      <c r="V551" s="21"/>
      <c r="W551" s="24"/>
      <c r="X551" s="24"/>
      <c r="Y551" s="24"/>
      <c r="Z551" s="24"/>
      <c r="AA551" s="24"/>
      <c r="AB551" s="24"/>
      <c r="AC551" s="24"/>
      <c r="AD551" s="24"/>
    </row>
    <row r="552" spans="1:30" ht="13.2">
      <c r="A552" s="55"/>
      <c r="B552" s="20"/>
      <c r="C552" s="21"/>
      <c r="D552" s="21"/>
      <c r="E552" s="21"/>
      <c r="F552" s="21"/>
      <c r="G552" s="21"/>
      <c r="H552" s="21"/>
      <c r="I552" s="21"/>
      <c r="J552" s="21"/>
      <c r="K552" s="21"/>
      <c r="L552" s="21"/>
      <c r="M552" s="21"/>
      <c r="N552" s="21"/>
      <c r="O552" s="21"/>
      <c r="P552" s="21"/>
      <c r="Q552" s="21"/>
      <c r="R552" s="21"/>
      <c r="S552" s="21"/>
      <c r="T552" s="21"/>
      <c r="U552" s="21"/>
      <c r="V552" s="21"/>
      <c r="W552" s="24"/>
      <c r="X552" s="24"/>
      <c r="Y552" s="24"/>
      <c r="Z552" s="24"/>
      <c r="AA552" s="24"/>
      <c r="AB552" s="24"/>
      <c r="AC552" s="24"/>
      <c r="AD552" s="24"/>
    </row>
    <row r="553" spans="1:30" ht="13.2">
      <c r="A553" s="55"/>
      <c r="B553" s="20"/>
      <c r="C553" s="21"/>
      <c r="D553" s="21"/>
      <c r="E553" s="21"/>
      <c r="F553" s="21"/>
      <c r="G553" s="21"/>
      <c r="H553" s="21"/>
      <c r="I553" s="21"/>
      <c r="J553" s="21"/>
      <c r="K553" s="21"/>
      <c r="L553" s="21"/>
      <c r="M553" s="21"/>
      <c r="N553" s="21"/>
      <c r="O553" s="21"/>
      <c r="P553" s="21"/>
      <c r="Q553" s="21"/>
      <c r="R553" s="21"/>
      <c r="S553" s="21"/>
      <c r="T553" s="21"/>
      <c r="U553" s="21"/>
      <c r="V553" s="21"/>
      <c r="W553" s="24"/>
      <c r="X553" s="24"/>
      <c r="Y553" s="24"/>
      <c r="Z553" s="24"/>
      <c r="AA553" s="24"/>
      <c r="AB553" s="24"/>
      <c r="AC553" s="24"/>
      <c r="AD553" s="24"/>
    </row>
    <row r="554" spans="1:30" ht="13.2">
      <c r="A554" s="55"/>
      <c r="B554" s="20"/>
      <c r="C554" s="21"/>
      <c r="D554" s="21"/>
      <c r="E554" s="21"/>
      <c r="F554" s="21"/>
      <c r="G554" s="21"/>
      <c r="H554" s="21"/>
      <c r="I554" s="21"/>
      <c r="J554" s="21"/>
      <c r="K554" s="21"/>
      <c r="L554" s="21"/>
      <c r="M554" s="21"/>
      <c r="N554" s="21"/>
      <c r="O554" s="21"/>
      <c r="P554" s="21"/>
      <c r="Q554" s="21"/>
      <c r="R554" s="21"/>
      <c r="S554" s="21"/>
      <c r="T554" s="21"/>
      <c r="U554" s="21"/>
      <c r="V554" s="21"/>
      <c r="W554" s="24"/>
      <c r="X554" s="24"/>
      <c r="Y554" s="24"/>
      <c r="Z554" s="24"/>
      <c r="AA554" s="24"/>
      <c r="AB554" s="24"/>
      <c r="AC554" s="24"/>
      <c r="AD554" s="24"/>
    </row>
    <row r="555" spans="1:30" ht="13.2">
      <c r="A555" s="55"/>
      <c r="B555" s="20"/>
      <c r="C555" s="21"/>
      <c r="D555" s="21"/>
      <c r="E555" s="21"/>
      <c r="F555" s="21"/>
      <c r="G555" s="21"/>
      <c r="H555" s="21"/>
      <c r="I555" s="21"/>
      <c r="J555" s="21"/>
      <c r="K555" s="21"/>
      <c r="L555" s="21"/>
      <c r="M555" s="21"/>
      <c r="N555" s="21"/>
      <c r="O555" s="21"/>
      <c r="P555" s="21"/>
      <c r="Q555" s="21"/>
      <c r="R555" s="21"/>
      <c r="S555" s="21"/>
      <c r="T555" s="21"/>
      <c r="U555" s="21"/>
      <c r="V555" s="21"/>
      <c r="W555" s="24"/>
      <c r="X555" s="24"/>
      <c r="Y555" s="24"/>
      <c r="Z555" s="24"/>
      <c r="AA555" s="24"/>
      <c r="AB555" s="24"/>
      <c r="AC555" s="24"/>
      <c r="AD555" s="24"/>
    </row>
    <row r="556" spans="1:30" ht="13.2">
      <c r="A556" s="55"/>
      <c r="B556" s="20"/>
      <c r="C556" s="21"/>
      <c r="D556" s="21"/>
      <c r="E556" s="21"/>
      <c r="F556" s="21"/>
      <c r="G556" s="21"/>
      <c r="H556" s="21"/>
      <c r="I556" s="21"/>
      <c r="J556" s="21"/>
      <c r="K556" s="21"/>
      <c r="L556" s="21"/>
      <c r="M556" s="21"/>
      <c r="N556" s="21"/>
      <c r="O556" s="21"/>
      <c r="P556" s="21"/>
      <c r="Q556" s="21"/>
      <c r="R556" s="21"/>
      <c r="S556" s="21"/>
      <c r="T556" s="21"/>
      <c r="U556" s="21"/>
      <c r="V556" s="21"/>
      <c r="W556" s="24"/>
      <c r="X556" s="24"/>
      <c r="Y556" s="24"/>
      <c r="Z556" s="24"/>
      <c r="AA556" s="24"/>
      <c r="AB556" s="24"/>
      <c r="AC556" s="24"/>
      <c r="AD556" s="24"/>
    </row>
    <row r="557" spans="1:30" ht="13.2">
      <c r="A557" s="55"/>
      <c r="B557" s="20"/>
      <c r="C557" s="21"/>
      <c r="D557" s="21"/>
      <c r="E557" s="21"/>
      <c r="F557" s="21"/>
      <c r="G557" s="21"/>
      <c r="H557" s="21"/>
      <c r="I557" s="21"/>
      <c r="J557" s="21"/>
      <c r="K557" s="21"/>
      <c r="L557" s="21"/>
      <c r="M557" s="21"/>
      <c r="N557" s="21"/>
      <c r="O557" s="21"/>
      <c r="P557" s="21"/>
      <c r="Q557" s="21"/>
      <c r="R557" s="21"/>
      <c r="S557" s="21"/>
      <c r="T557" s="21"/>
      <c r="U557" s="21"/>
      <c r="V557" s="21"/>
      <c r="W557" s="24"/>
      <c r="X557" s="24"/>
      <c r="Y557" s="24"/>
      <c r="Z557" s="24"/>
      <c r="AA557" s="24"/>
      <c r="AB557" s="24"/>
      <c r="AC557" s="24"/>
      <c r="AD557" s="24"/>
    </row>
    <row r="558" spans="1:30" ht="13.2">
      <c r="A558" s="55"/>
      <c r="B558" s="20"/>
      <c r="C558" s="21"/>
      <c r="D558" s="21"/>
      <c r="E558" s="21"/>
      <c r="F558" s="21"/>
      <c r="G558" s="21"/>
      <c r="H558" s="21"/>
      <c r="I558" s="21"/>
      <c r="J558" s="21"/>
      <c r="K558" s="21"/>
      <c r="L558" s="21"/>
      <c r="M558" s="21"/>
      <c r="N558" s="21"/>
      <c r="O558" s="21"/>
      <c r="P558" s="21"/>
      <c r="Q558" s="21"/>
      <c r="R558" s="21"/>
      <c r="S558" s="21"/>
      <c r="T558" s="21"/>
      <c r="U558" s="21"/>
      <c r="V558" s="21"/>
      <c r="W558" s="24"/>
      <c r="X558" s="24"/>
      <c r="Y558" s="24"/>
      <c r="Z558" s="24"/>
      <c r="AA558" s="24"/>
      <c r="AB558" s="24"/>
      <c r="AC558" s="24"/>
      <c r="AD558" s="24"/>
    </row>
    <row r="559" spans="1:30" ht="13.2">
      <c r="A559" s="55"/>
      <c r="B559" s="20"/>
      <c r="C559" s="21"/>
      <c r="D559" s="21"/>
      <c r="E559" s="21"/>
      <c r="F559" s="21"/>
      <c r="G559" s="21"/>
      <c r="H559" s="21"/>
      <c r="I559" s="21"/>
      <c r="J559" s="21"/>
      <c r="K559" s="21"/>
      <c r="L559" s="21"/>
      <c r="M559" s="21"/>
      <c r="N559" s="21"/>
      <c r="O559" s="21"/>
      <c r="P559" s="21"/>
      <c r="Q559" s="21"/>
      <c r="R559" s="21"/>
      <c r="S559" s="21"/>
      <c r="T559" s="21"/>
      <c r="U559" s="21"/>
      <c r="V559" s="21"/>
      <c r="W559" s="24"/>
      <c r="X559" s="24"/>
      <c r="Y559" s="24"/>
      <c r="Z559" s="24"/>
      <c r="AA559" s="24"/>
      <c r="AB559" s="24"/>
      <c r="AC559" s="24"/>
      <c r="AD559" s="24"/>
    </row>
    <row r="560" spans="1:30" ht="13.2">
      <c r="A560" s="55"/>
      <c r="B560" s="20"/>
      <c r="C560" s="21"/>
      <c r="D560" s="21"/>
      <c r="E560" s="21"/>
      <c r="F560" s="21"/>
      <c r="G560" s="21"/>
      <c r="H560" s="21"/>
      <c r="I560" s="21"/>
      <c r="J560" s="21"/>
      <c r="K560" s="21"/>
      <c r="L560" s="21"/>
      <c r="M560" s="21"/>
      <c r="N560" s="21"/>
      <c r="O560" s="21"/>
      <c r="P560" s="21"/>
      <c r="Q560" s="21"/>
      <c r="R560" s="21"/>
      <c r="S560" s="21"/>
      <c r="T560" s="21"/>
      <c r="U560" s="21"/>
      <c r="V560" s="21"/>
      <c r="W560" s="24"/>
      <c r="X560" s="24"/>
      <c r="Y560" s="24"/>
      <c r="Z560" s="24"/>
      <c r="AA560" s="24"/>
      <c r="AB560" s="24"/>
      <c r="AC560" s="24"/>
      <c r="AD560" s="24"/>
    </row>
    <row r="561" spans="1:30" ht="13.2">
      <c r="A561" s="55"/>
      <c r="B561" s="20"/>
      <c r="C561" s="21"/>
      <c r="D561" s="21"/>
      <c r="E561" s="21"/>
      <c r="F561" s="21"/>
      <c r="G561" s="21"/>
      <c r="H561" s="21"/>
      <c r="I561" s="21"/>
      <c r="J561" s="21"/>
      <c r="K561" s="21"/>
      <c r="L561" s="21"/>
      <c r="M561" s="21"/>
      <c r="N561" s="21"/>
      <c r="O561" s="21"/>
      <c r="P561" s="21"/>
      <c r="Q561" s="21"/>
      <c r="R561" s="21"/>
      <c r="S561" s="21"/>
      <c r="T561" s="21"/>
      <c r="U561" s="21"/>
      <c r="V561" s="21"/>
      <c r="W561" s="24"/>
      <c r="X561" s="24"/>
      <c r="Y561" s="24"/>
      <c r="Z561" s="24"/>
      <c r="AA561" s="24"/>
      <c r="AB561" s="24"/>
      <c r="AC561" s="24"/>
      <c r="AD561" s="24"/>
    </row>
    <row r="562" spans="1:30" ht="13.2">
      <c r="A562" s="55"/>
      <c r="B562" s="20"/>
      <c r="C562" s="21"/>
      <c r="D562" s="21"/>
      <c r="E562" s="21"/>
      <c r="F562" s="21"/>
      <c r="G562" s="21"/>
      <c r="H562" s="21"/>
      <c r="I562" s="21"/>
      <c r="J562" s="21"/>
      <c r="K562" s="21"/>
      <c r="L562" s="21"/>
      <c r="M562" s="21"/>
      <c r="N562" s="21"/>
      <c r="O562" s="21"/>
      <c r="P562" s="21"/>
      <c r="Q562" s="21"/>
      <c r="R562" s="21"/>
      <c r="S562" s="21"/>
      <c r="T562" s="21"/>
      <c r="U562" s="21"/>
      <c r="V562" s="21"/>
      <c r="W562" s="24"/>
      <c r="X562" s="24"/>
      <c r="Y562" s="24"/>
      <c r="Z562" s="24"/>
      <c r="AA562" s="24"/>
      <c r="AB562" s="24"/>
      <c r="AC562" s="24"/>
      <c r="AD562" s="24"/>
    </row>
    <row r="563" spans="1:30" ht="13.2">
      <c r="A563" s="55"/>
      <c r="B563" s="20"/>
      <c r="C563" s="21"/>
      <c r="D563" s="21"/>
      <c r="E563" s="21"/>
      <c r="F563" s="21"/>
      <c r="G563" s="21"/>
      <c r="H563" s="21"/>
      <c r="I563" s="21"/>
      <c r="J563" s="21"/>
      <c r="K563" s="21"/>
      <c r="L563" s="21"/>
      <c r="M563" s="21"/>
      <c r="N563" s="21"/>
      <c r="O563" s="21"/>
      <c r="P563" s="21"/>
      <c r="Q563" s="21"/>
      <c r="R563" s="21"/>
      <c r="S563" s="21"/>
      <c r="T563" s="21"/>
      <c r="U563" s="21"/>
      <c r="V563" s="21"/>
      <c r="W563" s="24"/>
      <c r="X563" s="24"/>
      <c r="Y563" s="24"/>
      <c r="Z563" s="24"/>
      <c r="AA563" s="24"/>
      <c r="AB563" s="24"/>
      <c r="AC563" s="24"/>
      <c r="AD563" s="24"/>
    </row>
    <row r="564" spans="1:30" ht="13.2">
      <c r="A564" s="55"/>
      <c r="B564" s="20"/>
      <c r="C564" s="21"/>
      <c r="D564" s="21"/>
      <c r="E564" s="21"/>
      <c r="F564" s="21"/>
      <c r="G564" s="21"/>
      <c r="H564" s="21"/>
      <c r="I564" s="21"/>
      <c r="J564" s="21"/>
      <c r="K564" s="21"/>
      <c r="L564" s="21"/>
      <c r="M564" s="21"/>
      <c r="N564" s="21"/>
      <c r="O564" s="21"/>
      <c r="P564" s="21"/>
      <c r="Q564" s="21"/>
      <c r="R564" s="21"/>
      <c r="S564" s="21"/>
      <c r="T564" s="21"/>
      <c r="U564" s="21"/>
      <c r="V564" s="21"/>
      <c r="W564" s="24"/>
      <c r="X564" s="24"/>
      <c r="Y564" s="24"/>
      <c r="Z564" s="24"/>
      <c r="AA564" s="24"/>
      <c r="AB564" s="24"/>
      <c r="AC564" s="24"/>
      <c r="AD564" s="24"/>
    </row>
    <row r="565" spans="1:30" ht="13.2">
      <c r="A565" s="55"/>
      <c r="B565" s="20"/>
      <c r="C565" s="21"/>
      <c r="D565" s="21"/>
      <c r="E565" s="21"/>
      <c r="F565" s="21"/>
      <c r="G565" s="21"/>
      <c r="H565" s="21"/>
      <c r="I565" s="21"/>
      <c r="J565" s="21"/>
      <c r="K565" s="21"/>
      <c r="L565" s="21"/>
      <c r="M565" s="21"/>
      <c r="N565" s="21"/>
      <c r="O565" s="21"/>
      <c r="P565" s="21"/>
      <c r="Q565" s="21"/>
      <c r="R565" s="21"/>
      <c r="S565" s="21"/>
      <c r="T565" s="21"/>
      <c r="U565" s="21"/>
      <c r="V565" s="21"/>
      <c r="W565" s="24"/>
      <c r="X565" s="24"/>
      <c r="Y565" s="24"/>
      <c r="Z565" s="24"/>
      <c r="AA565" s="24"/>
      <c r="AB565" s="24"/>
      <c r="AC565" s="24"/>
      <c r="AD565" s="24"/>
    </row>
    <row r="566" spans="1:30" ht="13.2">
      <c r="A566" s="55"/>
      <c r="B566" s="20"/>
      <c r="C566" s="21"/>
      <c r="D566" s="21"/>
      <c r="E566" s="21"/>
      <c r="F566" s="21"/>
      <c r="G566" s="21"/>
      <c r="H566" s="21"/>
      <c r="I566" s="21"/>
      <c r="J566" s="21"/>
      <c r="K566" s="21"/>
      <c r="L566" s="21"/>
      <c r="M566" s="21"/>
      <c r="N566" s="21"/>
      <c r="O566" s="21"/>
      <c r="P566" s="21"/>
      <c r="Q566" s="21"/>
      <c r="R566" s="21"/>
      <c r="S566" s="21"/>
      <c r="T566" s="21"/>
      <c r="U566" s="21"/>
      <c r="V566" s="21"/>
      <c r="W566" s="24"/>
      <c r="X566" s="24"/>
      <c r="Y566" s="24"/>
      <c r="Z566" s="24"/>
      <c r="AA566" s="24"/>
      <c r="AB566" s="24"/>
      <c r="AC566" s="24"/>
      <c r="AD566" s="24"/>
    </row>
    <row r="567" spans="1:30" ht="13.2">
      <c r="A567" s="55"/>
      <c r="B567" s="20"/>
      <c r="C567" s="21"/>
      <c r="D567" s="21"/>
      <c r="E567" s="21"/>
      <c r="F567" s="21"/>
      <c r="G567" s="21"/>
      <c r="H567" s="21"/>
      <c r="I567" s="21"/>
      <c r="J567" s="21"/>
      <c r="K567" s="21"/>
      <c r="L567" s="21"/>
      <c r="M567" s="21"/>
      <c r="N567" s="21"/>
      <c r="O567" s="21"/>
      <c r="P567" s="21"/>
      <c r="Q567" s="21"/>
      <c r="R567" s="21"/>
      <c r="S567" s="21"/>
      <c r="T567" s="21"/>
      <c r="U567" s="21"/>
      <c r="V567" s="21"/>
      <c r="W567" s="24"/>
      <c r="X567" s="24"/>
      <c r="Y567" s="24"/>
      <c r="Z567" s="24"/>
      <c r="AA567" s="24"/>
      <c r="AB567" s="24"/>
      <c r="AC567" s="24"/>
      <c r="AD567" s="24"/>
    </row>
    <row r="568" spans="1:30" ht="13.2">
      <c r="A568" s="55"/>
      <c r="B568" s="20"/>
      <c r="C568" s="21"/>
      <c r="D568" s="21"/>
      <c r="E568" s="21"/>
      <c r="F568" s="21"/>
      <c r="G568" s="21"/>
      <c r="H568" s="21"/>
      <c r="I568" s="21"/>
      <c r="J568" s="21"/>
      <c r="K568" s="21"/>
      <c r="L568" s="21"/>
      <c r="M568" s="21"/>
      <c r="N568" s="21"/>
      <c r="O568" s="21"/>
      <c r="P568" s="21"/>
      <c r="Q568" s="21"/>
      <c r="R568" s="21"/>
      <c r="S568" s="21"/>
      <c r="T568" s="21"/>
      <c r="U568" s="21"/>
      <c r="V568" s="21"/>
      <c r="W568" s="24"/>
      <c r="X568" s="24"/>
      <c r="Y568" s="24"/>
      <c r="Z568" s="24"/>
      <c r="AA568" s="24"/>
      <c r="AB568" s="24"/>
      <c r="AC568" s="24"/>
      <c r="AD568" s="24"/>
    </row>
    <row r="569" spans="1:30" ht="13.2">
      <c r="A569" s="55"/>
      <c r="B569" s="20"/>
      <c r="C569" s="21"/>
      <c r="D569" s="21"/>
      <c r="E569" s="21"/>
      <c r="F569" s="21"/>
      <c r="G569" s="21"/>
      <c r="H569" s="21"/>
      <c r="I569" s="21"/>
      <c r="J569" s="21"/>
      <c r="K569" s="21"/>
      <c r="L569" s="21"/>
      <c r="M569" s="21"/>
      <c r="N569" s="21"/>
      <c r="O569" s="21"/>
      <c r="P569" s="21"/>
      <c r="Q569" s="21"/>
      <c r="R569" s="21"/>
      <c r="S569" s="21"/>
      <c r="T569" s="21"/>
      <c r="U569" s="21"/>
      <c r="V569" s="21"/>
      <c r="W569" s="24"/>
      <c r="X569" s="24"/>
      <c r="Y569" s="24"/>
      <c r="Z569" s="24"/>
      <c r="AA569" s="24"/>
      <c r="AB569" s="24"/>
      <c r="AC569" s="24"/>
      <c r="AD569" s="24"/>
    </row>
    <row r="570" spans="1:30" ht="13.2">
      <c r="A570" s="55"/>
      <c r="B570" s="20"/>
      <c r="C570" s="21"/>
      <c r="D570" s="21"/>
      <c r="E570" s="21"/>
      <c r="F570" s="21"/>
      <c r="G570" s="21"/>
      <c r="H570" s="21"/>
      <c r="I570" s="21"/>
      <c r="J570" s="21"/>
      <c r="K570" s="21"/>
      <c r="L570" s="21"/>
      <c r="M570" s="21"/>
      <c r="N570" s="21"/>
      <c r="O570" s="21"/>
      <c r="P570" s="21"/>
      <c r="Q570" s="21"/>
      <c r="R570" s="21"/>
      <c r="S570" s="21"/>
      <c r="T570" s="21"/>
      <c r="U570" s="21"/>
      <c r="V570" s="21"/>
      <c r="W570" s="24"/>
      <c r="X570" s="24"/>
      <c r="Y570" s="24"/>
      <c r="Z570" s="24"/>
      <c r="AA570" s="24"/>
      <c r="AB570" s="24"/>
      <c r="AC570" s="24"/>
      <c r="AD570" s="24"/>
    </row>
    <row r="571" spans="1:30" ht="13.2">
      <c r="A571" s="55"/>
      <c r="B571" s="20"/>
      <c r="C571" s="21"/>
      <c r="D571" s="21"/>
      <c r="E571" s="21"/>
      <c r="F571" s="21"/>
      <c r="G571" s="21"/>
      <c r="H571" s="21"/>
      <c r="I571" s="21"/>
      <c r="J571" s="21"/>
      <c r="K571" s="21"/>
      <c r="L571" s="21"/>
      <c r="M571" s="21"/>
      <c r="N571" s="21"/>
      <c r="O571" s="21"/>
      <c r="P571" s="21"/>
      <c r="Q571" s="21"/>
      <c r="R571" s="21"/>
      <c r="S571" s="21"/>
      <c r="T571" s="21"/>
      <c r="U571" s="21"/>
      <c r="V571" s="21"/>
      <c r="W571" s="24"/>
      <c r="X571" s="24"/>
      <c r="Y571" s="24"/>
      <c r="Z571" s="24"/>
      <c r="AA571" s="24"/>
      <c r="AB571" s="24"/>
      <c r="AC571" s="24"/>
      <c r="AD571" s="24"/>
    </row>
    <row r="572" spans="1:30" ht="13.2">
      <c r="A572" s="55"/>
      <c r="B572" s="20"/>
      <c r="C572" s="21"/>
      <c r="D572" s="21"/>
      <c r="E572" s="21"/>
      <c r="F572" s="21"/>
      <c r="G572" s="21"/>
      <c r="H572" s="21"/>
      <c r="I572" s="21"/>
      <c r="J572" s="21"/>
      <c r="K572" s="21"/>
      <c r="L572" s="21"/>
      <c r="M572" s="21"/>
      <c r="N572" s="21"/>
      <c r="O572" s="21"/>
      <c r="P572" s="21"/>
      <c r="Q572" s="21"/>
      <c r="R572" s="21"/>
      <c r="S572" s="21"/>
      <c r="T572" s="21"/>
      <c r="U572" s="21"/>
      <c r="V572" s="21"/>
      <c r="W572" s="24"/>
      <c r="X572" s="24"/>
      <c r="Y572" s="24"/>
      <c r="Z572" s="24"/>
      <c r="AA572" s="24"/>
      <c r="AB572" s="24"/>
      <c r="AC572" s="24"/>
      <c r="AD572" s="24"/>
    </row>
    <row r="573" spans="1:30" ht="13.2">
      <c r="A573" s="55"/>
      <c r="B573" s="20"/>
      <c r="C573" s="21"/>
      <c r="D573" s="21"/>
      <c r="E573" s="21"/>
      <c r="F573" s="21"/>
      <c r="G573" s="21"/>
      <c r="H573" s="21"/>
      <c r="I573" s="21"/>
      <c r="J573" s="21"/>
      <c r="K573" s="21"/>
      <c r="L573" s="21"/>
      <c r="M573" s="21"/>
      <c r="N573" s="21"/>
      <c r="O573" s="21"/>
      <c r="P573" s="21"/>
      <c r="Q573" s="21"/>
      <c r="R573" s="21"/>
      <c r="S573" s="21"/>
      <c r="T573" s="21"/>
      <c r="U573" s="21"/>
      <c r="V573" s="21"/>
      <c r="W573" s="24"/>
      <c r="X573" s="24"/>
      <c r="Y573" s="24"/>
      <c r="Z573" s="24"/>
      <c r="AA573" s="24"/>
      <c r="AB573" s="24"/>
      <c r="AC573" s="24"/>
      <c r="AD573" s="24"/>
    </row>
    <row r="574" spans="1:30" ht="13.2">
      <c r="A574" s="55"/>
      <c r="B574" s="20"/>
      <c r="C574" s="21"/>
      <c r="D574" s="21"/>
      <c r="E574" s="21"/>
      <c r="F574" s="21"/>
      <c r="G574" s="21"/>
      <c r="H574" s="21"/>
      <c r="I574" s="21"/>
      <c r="J574" s="21"/>
      <c r="K574" s="21"/>
      <c r="L574" s="21"/>
      <c r="M574" s="21"/>
      <c r="N574" s="21"/>
      <c r="O574" s="21"/>
      <c r="P574" s="21"/>
      <c r="Q574" s="21"/>
      <c r="R574" s="21"/>
      <c r="S574" s="21"/>
      <c r="T574" s="21"/>
      <c r="U574" s="21"/>
      <c r="V574" s="21"/>
      <c r="W574" s="24"/>
      <c r="X574" s="24"/>
      <c r="Y574" s="24"/>
      <c r="Z574" s="24"/>
      <c r="AA574" s="24"/>
      <c r="AB574" s="24"/>
      <c r="AC574" s="24"/>
      <c r="AD574" s="24"/>
    </row>
    <row r="575" spans="1:30" ht="13.2">
      <c r="A575" s="55"/>
      <c r="B575" s="20"/>
      <c r="C575" s="21"/>
      <c r="D575" s="21"/>
      <c r="E575" s="21"/>
      <c r="F575" s="21"/>
      <c r="G575" s="21"/>
      <c r="H575" s="21"/>
      <c r="I575" s="21"/>
      <c r="J575" s="21"/>
      <c r="K575" s="21"/>
      <c r="L575" s="21"/>
      <c r="M575" s="21"/>
      <c r="N575" s="21"/>
      <c r="O575" s="21"/>
      <c r="P575" s="21"/>
      <c r="Q575" s="21"/>
      <c r="R575" s="21"/>
      <c r="S575" s="21"/>
      <c r="T575" s="21"/>
      <c r="U575" s="21"/>
      <c r="V575" s="21"/>
      <c r="W575" s="24"/>
      <c r="X575" s="24"/>
      <c r="Y575" s="24"/>
      <c r="Z575" s="24"/>
      <c r="AA575" s="24"/>
      <c r="AB575" s="24"/>
      <c r="AC575" s="24"/>
      <c r="AD575" s="24"/>
    </row>
    <row r="576" spans="1:30" ht="13.2">
      <c r="A576" s="55"/>
      <c r="B576" s="20"/>
      <c r="C576" s="21"/>
      <c r="D576" s="21"/>
      <c r="E576" s="21"/>
      <c r="F576" s="21"/>
      <c r="G576" s="21"/>
      <c r="H576" s="21"/>
      <c r="I576" s="21"/>
      <c r="J576" s="21"/>
      <c r="K576" s="21"/>
      <c r="L576" s="21"/>
      <c r="M576" s="21"/>
      <c r="N576" s="21"/>
      <c r="O576" s="21"/>
      <c r="P576" s="21"/>
      <c r="Q576" s="21"/>
      <c r="R576" s="21"/>
      <c r="S576" s="21"/>
      <c r="T576" s="21"/>
      <c r="U576" s="21"/>
      <c r="V576" s="21"/>
      <c r="W576" s="24"/>
      <c r="X576" s="24"/>
      <c r="Y576" s="24"/>
      <c r="Z576" s="24"/>
      <c r="AA576" s="24"/>
      <c r="AB576" s="24"/>
      <c r="AC576" s="24"/>
      <c r="AD576" s="24"/>
    </row>
    <row r="577" spans="1:30" ht="13.2">
      <c r="A577" s="55"/>
      <c r="B577" s="20"/>
      <c r="C577" s="21"/>
      <c r="D577" s="21"/>
      <c r="E577" s="21"/>
      <c r="F577" s="21"/>
      <c r="G577" s="21"/>
      <c r="H577" s="21"/>
      <c r="I577" s="21"/>
      <c r="J577" s="21"/>
      <c r="K577" s="21"/>
      <c r="L577" s="21"/>
      <c r="M577" s="21"/>
      <c r="N577" s="21"/>
      <c r="O577" s="21"/>
      <c r="P577" s="21"/>
      <c r="Q577" s="21"/>
      <c r="R577" s="21"/>
      <c r="S577" s="21"/>
      <c r="T577" s="21"/>
      <c r="U577" s="21"/>
      <c r="V577" s="21"/>
      <c r="W577" s="24"/>
      <c r="X577" s="24"/>
      <c r="Y577" s="24"/>
      <c r="Z577" s="24"/>
      <c r="AA577" s="24"/>
      <c r="AB577" s="24"/>
      <c r="AC577" s="24"/>
      <c r="AD577" s="24"/>
    </row>
    <row r="578" spans="1:30" ht="13.2">
      <c r="A578" s="55"/>
      <c r="B578" s="20"/>
      <c r="C578" s="21"/>
      <c r="D578" s="21"/>
      <c r="E578" s="21"/>
      <c r="F578" s="21"/>
      <c r="G578" s="21"/>
      <c r="H578" s="21"/>
      <c r="I578" s="21"/>
      <c r="J578" s="21"/>
      <c r="K578" s="21"/>
      <c r="L578" s="21"/>
      <c r="M578" s="21"/>
      <c r="N578" s="21"/>
      <c r="O578" s="21"/>
      <c r="P578" s="21"/>
      <c r="Q578" s="21"/>
      <c r="R578" s="21"/>
      <c r="S578" s="21"/>
      <c r="T578" s="21"/>
      <c r="U578" s="21"/>
      <c r="V578" s="21"/>
      <c r="W578" s="24"/>
      <c r="X578" s="24"/>
      <c r="Y578" s="24"/>
      <c r="Z578" s="24"/>
      <c r="AA578" s="24"/>
      <c r="AB578" s="24"/>
      <c r="AC578" s="24"/>
      <c r="AD578" s="24"/>
    </row>
    <row r="579" spans="1:30" ht="13.2">
      <c r="A579" s="55"/>
      <c r="B579" s="20"/>
      <c r="C579" s="21"/>
      <c r="D579" s="21"/>
      <c r="E579" s="21"/>
      <c r="F579" s="21"/>
      <c r="G579" s="21"/>
      <c r="H579" s="21"/>
      <c r="I579" s="21"/>
      <c r="J579" s="21"/>
      <c r="K579" s="21"/>
      <c r="L579" s="21"/>
      <c r="M579" s="21"/>
      <c r="N579" s="21"/>
      <c r="O579" s="21"/>
      <c r="P579" s="21"/>
      <c r="Q579" s="21"/>
      <c r="R579" s="21"/>
      <c r="S579" s="21"/>
      <c r="T579" s="21"/>
      <c r="U579" s="21"/>
      <c r="V579" s="21"/>
      <c r="W579" s="24"/>
      <c r="X579" s="24"/>
      <c r="Y579" s="24"/>
      <c r="Z579" s="24"/>
      <c r="AA579" s="24"/>
      <c r="AB579" s="24"/>
      <c r="AC579" s="24"/>
      <c r="AD579" s="24"/>
    </row>
    <row r="580" spans="1:30" ht="13.2">
      <c r="A580" s="55"/>
      <c r="B580" s="20"/>
      <c r="C580" s="21"/>
      <c r="D580" s="21"/>
      <c r="E580" s="21"/>
      <c r="F580" s="21"/>
      <c r="G580" s="21"/>
      <c r="H580" s="21"/>
      <c r="I580" s="21"/>
      <c r="J580" s="21"/>
      <c r="K580" s="21"/>
      <c r="L580" s="21"/>
      <c r="M580" s="21"/>
      <c r="N580" s="21"/>
      <c r="O580" s="21"/>
      <c r="P580" s="21"/>
      <c r="Q580" s="21"/>
      <c r="R580" s="21"/>
      <c r="S580" s="21"/>
      <c r="T580" s="21"/>
      <c r="U580" s="21"/>
      <c r="V580" s="21"/>
      <c r="W580" s="24"/>
      <c r="X580" s="24"/>
      <c r="Y580" s="24"/>
      <c r="Z580" s="24"/>
      <c r="AA580" s="24"/>
      <c r="AB580" s="24"/>
      <c r="AC580" s="24"/>
      <c r="AD580" s="24"/>
    </row>
    <row r="581" spans="1:30" ht="13.2">
      <c r="A581" s="55"/>
      <c r="B581" s="20"/>
      <c r="C581" s="21"/>
      <c r="D581" s="21"/>
      <c r="E581" s="21"/>
      <c r="F581" s="21"/>
      <c r="G581" s="21"/>
      <c r="H581" s="21"/>
      <c r="I581" s="21"/>
      <c r="J581" s="21"/>
      <c r="K581" s="21"/>
      <c r="L581" s="21"/>
      <c r="M581" s="21"/>
      <c r="N581" s="21"/>
      <c r="O581" s="21"/>
      <c r="P581" s="21"/>
      <c r="Q581" s="21"/>
      <c r="R581" s="21"/>
      <c r="S581" s="21"/>
      <c r="T581" s="21"/>
      <c r="U581" s="21"/>
      <c r="V581" s="21"/>
      <c r="W581" s="24"/>
      <c r="X581" s="24"/>
      <c r="Y581" s="24"/>
      <c r="Z581" s="24"/>
      <c r="AA581" s="24"/>
      <c r="AB581" s="24"/>
      <c r="AC581" s="24"/>
      <c r="AD581" s="24"/>
    </row>
    <row r="582" spans="1:30" ht="13.2">
      <c r="A582" s="55"/>
      <c r="B582" s="20"/>
      <c r="C582" s="21"/>
      <c r="D582" s="21"/>
      <c r="E582" s="21"/>
      <c r="F582" s="21"/>
      <c r="G582" s="21"/>
      <c r="H582" s="21"/>
      <c r="I582" s="21"/>
      <c r="J582" s="21"/>
      <c r="K582" s="21"/>
      <c r="L582" s="21"/>
      <c r="M582" s="21"/>
      <c r="N582" s="21"/>
      <c r="O582" s="21"/>
      <c r="P582" s="21"/>
      <c r="Q582" s="21"/>
      <c r="R582" s="21"/>
      <c r="S582" s="21"/>
      <c r="T582" s="21"/>
      <c r="U582" s="21"/>
      <c r="V582" s="21"/>
      <c r="W582" s="24"/>
      <c r="X582" s="24"/>
      <c r="Y582" s="24"/>
      <c r="Z582" s="24"/>
      <c r="AA582" s="24"/>
      <c r="AB582" s="24"/>
      <c r="AC582" s="24"/>
      <c r="AD582" s="24"/>
    </row>
    <row r="583" spans="1:30" ht="13.2">
      <c r="A583" s="55"/>
      <c r="B583" s="20"/>
      <c r="C583" s="21"/>
      <c r="D583" s="21"/>
      <c r="E583" s="21"/>
      <c r="F583" s="21"/>
      <c r="G583" s="21"/>
      <c r="H583" s="21"/>
      <c r="I583" s="21"/>
      <c r="J583" s="21"/>
      <c r="K583" s="21"/>
      <c r="L583" s="21"/>
      <c r="M583" s="21"/>
      <c r="N583" s="21"/>
      <c r="O583" s="21"/>
      <c r="P583" s="21"/>
      <c r="Q583" s="21"/>
      <c r="R583" s="21"/>
      <c r="S583" s="21"/>
      <c r="T583" s="21"/>
      <c r="U583" s="21"/>
      <c r="V583" s="21"/>
      <c r="W583" s="24"/>
      <c r="X583" s="24"/>
      <c r="Y583" s="24"/>
      <c r="Z583" s="24"/>
      <c r="AA583" s="24"/>
      <c r="AB583" s="24"/>
      <c r="AC583" s="24"/>
      <c r="AD583" s="24"/>
    </row>
    <row r="584" spans="1:30" ht="13.2">
      <c r="A584" s="55"/>
      <c r="B584" s="20"/>
      <c r="C584" s="21"/>
      <c r="D584" s="21"/>
      <c r="E584" s="21"/>
      <c r="F584" s="21"/>
      <c r="G584" s="21"/>
      <c r="H584" s="21"/>
      <c r="I584" s="21"/>
      <c r="J584" s="21"/>
      <c r="K584" s="21"/>
      <c r="L584" s="21"/>
      <c r="M584" s="21"/>
      <c r="N584" s="21"/>
      <c r="O584" s="21"/>
      <c r="P584" s="21"/>
      <c r="Q584" s="21"/>
      <c r="R584" s="21"/>
      <c r="S584" s="21"/>
      <c r="T584" s="21"/>
      <c r="U584" s="21"/>
      <c r="V584" s="21"/>
      <c r="W584" s="24"/>
      <c r="X584" s="24"/>
      <c r="Y584" s="24"/>
      <c r="Z584" s="24"/>
      <c r="AA584" s="24"/>
      <c r="AB584" s="24"/>
      <c r="AC584" s="24"/>
      <c r="AD584" s="24"/>
    </row>
    <row r="585" spans="1:30" ht="13.2">
      <c r="A585" s="55"/>
      <c r="B585" s="20"/>
      <c r="C585" s="21"/>
      <c r="D585" s="21"/>
      <c r="E585" s="21"/>
      <c r="F585" s="21"/>
      <c r="G585" s="21"/>
      <c r="H585" s="21"/>
      <c r="I585" s="21"/>
      <c r="J585" s="21"/>
      <c r="K585" s="21"/>
      <c r="L585" s="21"/>
      <c r="M585" s="21"/>
      <c r="N585" s="21"/>
      <c r="O585" s="21"/>
      <c r="P585" s="21"/>
      <c r="Q585" s="21"/>
      <c r="R585" s="21"/>
      <c r="S585" s="21"/>
      <c r="T585" s="21"/>
      <c r="U585" s="21"/>
      <c r="V585" s="21"/>
      <c r="W585" s="24"/>
      <c r="X585" s="24"/>
      <c r="Y585" s="24"/>
      <c r="Z585" s="24"/>
      <c r="AA585" s="24"/>
      <c r="AB585" s="24"/>
      <c r="AC585" s="24"/>
      <c r="AD585" s="24"/>
    </row>
    <row r="586" spans="1:30" ht="13.2">
      <c r="A586" s="55"/>
      <c r="B586" s="20"/>
      <c r="C586" s="21"/>
      <c r="D586" s="21"/>
      <c r="E586" s="21"/>
      <c r="F586" s="21"/>
      <c r="G586" s="21"/>
      <c r="H586" s="21"/>
      <c r="I586" s="21"/>
      <c r="J586" s="21"/>
      <c r="K586" s="21"/>
      <c r="L586" s="21"/>
      <c r="M586" s="21"/>
      <c r="N586" s="21"/>
      <c r="O586" s="21"/>
      <c r="P586" s="21"/>
      <c r="Q586" s="21"/>
      <c r="R586" s="21"/>
      <c r="S586" s="21"/>
      <c r="T586" s="21"/>
      <c r="U586" s="21"/>
      <c r="V586" s="21"/>
      <c r="W586" s="24"/>
      <c r="X586" s="24"/>
      <c r="Y586" s="24"/>
      <c r="Z586" s="24"/>
      <c r="AA586" s="24"/>
      <c r="AB586" s="24"/>
      <c r="AC586" s="24"/>
      <c r="AD586" s="24"/>
    </row>
    <row r="587" spans="1:30" ht="13.2">
      <c r="A587" s="55"/>
      <c r="B587" s="20"/>
      <c r="C587" s="21"/>
      <c r="D587" s="21"/>
      <c r="E587" s="21"/>
      <c r="F587" s="21"/>
      <c r="G587" s="21"/>
      <c r="H587" s="21"/>
      <c r="I587" s="21"/>
      <c r="J587" s="21"/>
      <c r="K587" s="21"/>
      <c r="L587" s="21"/>
      <c r="M587" s="21"/>
      <c r="N587" s="21"/>
      <c r="O587" s="21"/>
      <c r="P587" s="21"/>
      <c r="Q587" s="21"/>
      <c r="R587" s="21"/>
      <c r="S587" s="21"/>
      <c r="T587" s="21"/>
      <c r="U587" s="21"/>
      <c r="V587" s="21"/>
      <c r="W587" s="24"/>
      <c r="X587" s="24"/>
      <c r="Y587" s="24"/>
      <c r="Z587" s="24"/>
      <c r="AA587" s="24"/>
      <c r="AB587" s="24"/>
      <c r="AC587" s="24"/>
      <c r="AD587" s="24"/>
    </row>
    <row r="588" spans="1:30" ht="13.2">
      <c r="A588" s="55"/>
      <c r="B588" s="20"/>
      <c r="C588" s="21"/>
      <c r="D588" s="21"/>
      <c r="E588" s="21"/>
      <c r="F588" s="21"/>
      <c r="G588" s="21"/>
      <c r="H588" s="21"/>
      <c r="I588" s="21"/>
      <c r="J588" s="21"/>
      <c r="K588" s="21"/>
      <c r="L588" s="21"/>
      <c r="M588" s="21"/>
      <c r="N588" s="21"/>
      <c r="O588" s="21"/>
      <c r="P588" s="21"/>
      <c r="Q588" s="21"/>
      <c r="R588" s="21"/>
      <c r="S588" s="21"/>
      <c r="T588" s="21"/>
      <c r="U588" s="21"/>
      <c r="V588" s="21"/>
      <c r="W588" s="24"/>
      <c r="X588" s="24"/>
      <c r="Y588" s="24"/>
      <c r="Z588" s="24"/>
      <c r="AA588" s="24"/>
      <c r="AB588" s="24"/>
      <c r="AC588" s="24"/>
      <c r="AD588" s="24"/>
    </row>
    <row r="589" spans="1:30" ht="13.2">
      <c r="A589" s="55"/>
      <c r="B589" s="20"/>
      <c r="C589" s="21"/>
      <c r="D589" s="21"/>
      <c r="E589" s="21"/>
      <c r="F589" s="21"/>
      <c r="G589" s="21"/>
      <c r="H589" s="21"/>
      <c r="I589" s="21"/>
      <c r="J589" s="21"/>
      <c r="K589" s="21"/>
      <c r="L589" s="21"/>
      <c r="M589" s="21"/>
      <c r="N589" s="21"/>
      <c r="O589" s="21"/>
      <c r="P589" s="21"/>
      <c r="Q589" s="21"/>
      <c r="R589" s="21"/>
      <c r="S589" s="21"/>
      <c r="T589" s="21"/>
      <c r="U589" s="21"/>
      <c r="V589" s="21"/>
      <c r="W589" s="24"/>
      <c r="X589" s="24"/>
      <c r="Y589" s="24"/>
      <c r="Z589" s="24"/>
      <c r="AA589" s="24"/>
      <c r="AB589" s="24"/>
      <c r="AC589" s="24"/>
      <c r="AD589" s="24"/>
    </row>
    <row r="590" spans="1:30" ht="13.2">
      <c r="A590" s="55"/>
      <c r="B590" s="20"/>
      <c r="C590" s="21"/>
      <c r="D590" s="21"/>
      <c r="E590" s="21"/>
      <c r="F590" s="21"/>
      <c r="G590" s="21"/>
      <c r="H590" s="21"/>
      <c r="I590" s="21"/>
      <c r="J590" s="21"/>
      <c r="K590" s="21"/>
      <c r="L590" s="21"/>
      <c r="M590" s="21"/>
      <c r="N590" s="21"/>
      <c r="O590" s="21"/>
      <c r="P590" s="21"/>
      <c r="Q590" s="21"/>
      <c r="R590" s="21"/>
      <c r="S590" s="21"/>
      <c r="T590" s="21"/>
      <c r="U590" s="21"/>
      <c r="V590" s="21"/>
      <c r="W590" s="24"/>
      <c r="X590" s="24"/>
      <c r="Y590" s="24"/>
      <c r="Z590" s="24"/>
      <c r="AA590" s="24"/>
      <c r="AB590" s="24"/>
      <c r="AC590" s="24"/>
      <c r="AD590" s="24"/>
    </row>
    <row r="591" spans="1:30" ht="13.2">
      <c r="A591" s="55"/>
      <c r="B591" s="20"/>
      <c r="C591" s="21"/>
      <c r="D591" s="21"/>
      <c r="E591" s="21"/>
      <c r="F591" s="21"/>
      <c r="G591" s="21"/>
      <c r="H591" s="21"/>
      <c r="I591" s="21"/>
      <c r="J591" s="21"/>
      <c r="K591" s="21"/>
      <c r="L591" s="21"/>
      <c r="M591" s="21"/>
      <c r="N591" s="21"/>
      <c r="O591" s="21"/>
      <c r="P591" s="21"/>
      <c r="Q591" s="21"/>
      <c r="R591" s="21"/>
      <c r="S591" s="21"/>
      <c r="T591" s="21"/>
      <c r="U591" s="21"/>
      <c r="V591" s="21"/>
      <c r="W591" s="24"/>
      <c r="X591" s="24"/>
      <c r="Y591" s="24"/>
      <c r="Z591" s="24"/>
      <c r="AA591" s="24"/>
      <c r="AB591" s="24"/>
      <c r="AC591" s="24"/>
      <c r="AD591" s="24"/>
    </row>
    <row r="592" spans="1:30" ht="13.2">
      <c r="A592" s="55"/>
      <c r="B592" s="20"/>
      <c r="C592" s="21"/>
      <c r="D592" s="21"/>
      <c r="E592" s="21"/>
      <c r="F592" s="21"/>
      <c r="G592" s="21"/>
      <c r="H592" s="21"/>
      <c r="I592" s="21"/>
      <c r="J592" s="21"/>
      <c r="K592" s="21"/>
      <c r="L592" s="21"/>
      <c r="M592" s="21"/>
      <c r="N592" s="21"/>
      <c r="O592" s="21"/>
      <c r="P592" s="21"/>
      <c r="Q592" s="21"/>
      <c r="R592" s="21"/>
      <c r="S592" s="21"/>
      <c r="T592" s="21"/>
      <c r="U592" s="21"/>
      <c r="V592" s="21"/>
      <c r="W592" s="24"/>
      <c r="X592" s="24"/>
      <c r="Y592" s="24"/>
      <c r="Z592" s="24"/>
      <c r="AA592" s="24"/>
      <c r="AB592" s="24"/>
      <c r="AC592" s="24"/>
      <c r="AD592" s="24"/>
    </row>
    <row r="593" spans="1:30" ht="13.2">
      <c r="A593" s="55"/>
      <c r="B593" s="20"/>
      <c r="C593" s="21"/>
      <c r="D593" s="21"/>
      <c r="E593" s="21"/>
      <c r="F593" s="21"/>
      <c r="G593" s="21"/>
      <c r="H593" s="21"/>
      <c r="I593" s="21"/>
      <c r="J593" s="21"/>
      <c r="K593" s="21"/>
      <c r="L593" s="21"/>
      <c r="M593" s="21"/>
      <c r="N593" s="21"/>
      <c r="O593" s="21"/>
      <c r="P593" s="21"/>
      <c r="Q593" s="21"/>
      <c r="R593" s="21"/>
      <c r="S593" s="21"/>
      <c r="T593" s="21"/>
      <c r="U593" s="21"/>
      <c r="V593" s="21"/>
      <c r="W593" s="24"/>
      <c r="X593" s="24"/>
      <c r="Y593" s="24"/>
      <c r="Z593" s="24"/>
      <c r="AA593" s="24"/>
      <c r="AB593" s="24"/>
      <c r="AC593" s="24"/>
      <c r="AD593" s="24"/>
    </row>
    <row r="594" spans="1:30" ht="13.2">
      <c r="A594" s="55"/>
      <c r="B594" s="20"/>
      <c r="C594" s="21"/>
      <c r="D594" s="21"/>
      <c r="E594" s="21"/>
      <c r="F594" s="21"/>
      <c r="G594" s="21"/>
      <c r="H594" s="21"/>
      <c r="I594" s="21"/>
      <c r="J594" s="21"/>
      <c r="K594" s="21"/>
      <c r="L594" s="21"/>
      <c r="M594" s="21"/>
      <c r="N594" s="21"/>
      <c r="O594" s="21"/>
      <c r="P594" s="21"/>
      <c r="Q594" s="21"/>
      <c r="R594" s="21"/>
      <c r="S594" s="21"/>
      <c r="T594" s="21"/>
      <c r="U594" s="21"/>
      <c r="V594" s="21"/>
      <c r="W594" s="24"/>
      <c r="X594" s="24"/>
      <c r="Y594" s="24"/>
      <c r="Z594" s="24"/>
      <c r="AA594" s="24"/>
      <c r="AB594" s="24"/>
      <c r="AC594" s="24"/>
      <c r="AD594" s="24"/>
    </row>
    <row r="595" spans="1:30" ht="13.2">
      <c r="A595" s="55"/>
      <c r="B595" s="20"/>
      <c r="C595" s="21"/>
      <c r="D595" s="21"/>
      <c r="E595" s="21"/>
      <c r="F595" s="21"/>
      <c r="G595" s="21"/>
      <c r="H595" s="21"/>
      <c r="I595" s="21"/>
      <c r="J595" s="21"/>
      <c r="K595" s="21"/>
      <c r="L595" s="21"/>
      <c r="M595" s="21"/>
      <c r="N595" s="21"/>
      <c r="O595" s="21"/>
      <c r="P595" s="21"/>
      <c r="Q595" s="21"/>
      <c r="R595" s="21"/>
      <c r="S595" s="21"/>
      <c r="T595" s="21"/>
      <c r="U595" s="21"/>
      <c r="V595" s="21"/>
      <c r="W595" s="24"/>
      <c r="X595" s="24"/>
      <c r="Y595" s="24"/>
      <c r="Z595" s="24"/>
      <c r="AA595" s="24"/>
      <c r="AB595" s="24"/>
      <c r="AC595" s="24"/>
      <c r="AD595" s="24"/>
    </row>
    <row r="596" spans="1:30" ht="13.2">
      <c r="A596" s="55"/>
      <c r="B596" s="20"/>
      <c r="C596" s="21"/>
      <c r="D596" s="21"/>
      <c r="E596" s="21"/>
      <c r="F596" s="21"/>
      <c r="G596" s="21"/>
      <c r="H596" s="21"/>
      <c r="I596" s="21"/>
      <c r="J596" s="21"/>
      <c r="K596" s="21"/>
      <c r="L596" s="21"/>
      <c r="M596" s="21"/>
      <c r="N596" s="21"/>
      <c r="O596" s="21"/>
      <c r="P596" s="21"/>
      <c r="Q596" s="21"/>
      <c r="R596" s="21"/>
      <c r="S596" s="21"/>
      <c r="T596" s="21"/>
      <c r="U596" s="21"/>
      <c r="V596" s="21"/>
      <c r="W596" s="24"/>
      <c r="X596" s="24"/>
      <c r="Y596" s="24"/>
      <c r="Z596" s="24"/>
      <c r="AA596" s="24"/>
      <c r="AB596" s="24"/>
      <c r="AC596" s="24"/>
      <c r="AD596" s="24"/>
    </row>
    <row r="597" spans="1:30" ht="13.2">
      <c r="A597" s="55"/>
      <c r="B597" s="20"/>
      <c r="C597" s="21"/>
      <c r="D597" s="21"/>
      <c r="E597" s="21"/>
      <c r="F597" s="21"/>
      <c r="G597" s="21"/>
      <c r="H597" s="21"/>
      <c r="I597" s="21"/>
      <c r="J597" s="21"/>
      <c r="K597" s="21"/>
      <c r="L597" s="21"/>
      <c r="M597" s="21"/>
      <c r="N597" s="21"/>
      <c r="O597" s="21"/>
      <c r="P597" s="21"/>
      <c r="Q597" s="21"/>
      <c r="R597" s="21"/>
      <c r="S597" s="21"/>
      <c r="T597" s="21"/>
      <c r="U597" s="21"/>
      <c r="V597" s="21"/>
      <c r="W597" s="24"/>
      <c r="X597" s="24"/>
      <c r="Y597" s="24"/>
      <c r="Z597" s="24"/>
      <c r="AA597" s="24"/>
      <c r="AB597" s="24"/>
      <c r="AC597" s="24"/>
      <c r="AD597" s="24"/>
    </row>
    <row r="598" spans="1:30" ht="13.2">
      <c r="A598" s="55"/>
      <c r="B598" s="20"/>
      <c r="C598" s="21"/>
      <c r="D598" s="21"/>
      <c r="E598" s="21"/>
      <c r="F598" s="21"/>
      <c r="G598" s="21"/>
      <c r="H598" s="21"/>
      <c r="I598" s="21"/>
      <c r="J598" s="21"/>
      <c r="K598" s="21"/>
      <c r="L598" s="21"/>
      <c r="M598" s="21"/>
      <c r="N598" s="21"/>
      <c r="O598" s="21"/>
      <c r="P598" s="21"/>
      <c r="Q598" s="21"/>
      <c r="R598" s="21"/>
      <c r="S598" s="21"/>
      <c r="T598" s="21"/>
      <c r="U598" s="21"/>
      <c r="V598" s="21"/>
      <c r="W598" s="24"/>
      <c r="X598" s="24"/>
      <c r="Y598" s="24"/>
      <c r="Z598" s="24"/>
      <c r="AA598" s="24"/>
      <c r="AB598" s="24"/>
      <c r="AC598" s="24"/>
      <c r="AD598" s="24"/>
    </row>
    <row r="599" spans="1:30" ht="13.2">
      <c r="A599" s="55"/>
      <c r="B599" s="20"/>
      <c r="C599" s="21"/>
      <c r="D599" s="21"/>
      <c r="E599" s="21"/>
      <c r="F599" s="21"/>
      <c r="G599" s="21"/>
      <c r="H599" s="21"/>
      <c r="I599" s="21"/>
      <c r="J599" s="21"/>
      <c r="K599" s="21"/>
      <c r="L599" s="21"/>
      <c r="M599" s="21"/>
      <c r="N599" s="21"/>
      <c r="O599" s="21"/>
      <c r="P599" s="21"/>
      <c r="Q599" s="21"/>
      <c r="R599" s="21"/>
      <c r="S599" s="21"/>
      <c r="T599" s="21"/>
      <c r="U599" s="21"/>
      <c r="V599" s="21"/>
      <c r="W599" s="24"/>
      <c r="X599" s="24"/>
      <c r="Y599" s="24"/>
      <c r="Z599" s="24"/>
      <c r="AA599" s="24"/>
      <c r="AB599" s="24"/>
      <c r="AC599" s="24"/>
      <c r="AD599" s="24"/>
    </row>
    <row r="600" spans="1:30" ht="13.2">
      <c r="A600" s="55"/>
      <c r="B600" s="20"/>
      <c r="C600" s="21"/>
      <c r="D600" s="21"/>
      <c r="E600" s="21"/>
      <c r="F600" s="21"/>
      <c r="G600" s="21"/>
      <c r="H600" s="21"/>
      <c r="I600" s="21"/>
      <c r="J600" s="21"/>
      <c r="K600" s="21"/>
      <c r="L600" s="21"/>
      <c r="M600" s="21"/>
      <c r="N600" s="21"/>
      <c r="O600" s="21"/>
      <c r="P600" s="21"/>
      <c r="Q600" s="21"/>
      <c r="R600" s="21"/>
      <c r="S600" s="21"/>
      <c r="T600" s="21"/>
      <c r="U600" s="21"/>
      <c r="V600" s="21"/>
      <c r="W600" s="24"/>
      <c r="X600" s="24"/>
      <c r="Y600" s="24"/>
      <c r="Z600" s="24"/>
      <c r="AA600" s="24"/>
      <c r="AB600" s="24"/>
      <c r="AC600" s="24"/>
      <c r="AD600" s="24"/>
    </row>
    <row r="601" spans="1:30" ht="13.2">
      <c r="A601" s="55"/>
      <c r="B601" s="20"/>
      <c r="C601" s="21"/>
      <c r="D601" s="21"/>
      <c r="E601" s="21"/>
      <c r="F601" s="21"/>
      <c r="G601" s="21"/>
      <c r="H601" s="21"/>
      <c r="I601" s="21"/>
      <c r="J601" s="21"/>
      <c r="K601" s="21"/>
      <c r="L601" s="21"/>
      <c r="M601" s="21"/>
      <c r="N601" s="21"/>
      <c r="O601" s="21"/>
      <c r="P601" s="21"/>
      <c r="Q601" s="21"/>
      <c r="R601" s="21"/>
      <c r="S601" s="21"/>
      <c r="T601" s="21"/>
      <c r="U601" s="21"/>
      <c r="V601" s="21"/>
      <c r="W601" s="24"/>
      <c r="X601" s="24"/>
      <c r="Y601" s="24"/>
      <c r="Z601" s="24"/>
      <c r="AA601" s="24"/>
      <c r="AB601" s="24"/>
      <c r="AC601" s="24"/>
      <c r="AD601" s="24"/>
    </row>
    <row r="602" spans="1:30" ht="13.2">
      <c r="A602" s="55"/>
      <c r="B602" s="20"/>
      <c r="C602" s="21"/>
      <c r="D602" s="21"/>
      <c r="E602" s="21"/>
      <c r="F602" s="21"/>
      <c r="G602" s="21"/>
      <c r="H602" s="21"/>
      <c r="I602" s="21"/>
      <c r="J602" s="21"/>
      <c r="K602" s="21"/>
      <c r="L602" s="21"/>
      <c r="M602" s="21"/>
      <c r="N602" s="21"/>
      <c r="O602" s="21"/>
      <c r="P602" s="21"/>
      <c r="Q602" s="21"/>
      <c r="R602" s="21"/>
      <c r="S602" s="21"/>
      <c r="T602" s="21"/>
      <c r="U602" s="21"/>
      <c r="V602" s="21"/>
      <c r="W602" s="24"/>
      <c r="X602" s="24"/>
      <c r="Y602" s="24"/>
      <c r="Z602" s="24"/>
      <c r="AA602" s="24"/>
      <c r="AB602" s="24"/>
      <c r="AC602" s="24"/>
      <c r="AD602" s="24"/>
    </row>
    <row r="603" spans="1:30" ht="13.2">
      <c r="A603" s="55"/>
      <c r="B603" s="20"/>
      <c r="C603" s="21"/>
      <c r="D603" s="21"/>
      <c r="E603" s="21"/>
      <c r="F603" s="21"/>
      <c r="G603" s="21"/>
      <c r="H603" s="21"/>
      <c r="I603" s="21"/>
      <c r="J603" s="21"/>
      <c r="K603" s="21"/>
      <c r="L603" s="21"/>
      <c r="M603" s="21"/>
      <c r="N603" s="21"/>
      <c r="O603" s="21"/>
      <c r="P603" s="21"/>
      <c r="Q603" s="21"/>
      <c r="R603" s="21"/>
      <c r="S603" s="21"/>
      <c r="T603" s="21"/>
      <c r="U603" s="21"/>
      <c r="V603" s="21"/>
      <c r="W603" s="24"/>
      <c r="X603" s="24"/>
      <c r="Y603" s="24"/>
      <c r="Z603" s="24"/>
      <c r="AA603" s="24"/>
      <c r="AB603" s="24"/>
      <c r="AC603" s="24"/>
      <c r="AD603" s="24"/>
    </row>
    <row r="604" spans="1:30" ht="13.2">
      <c r="A604" s="55"/>
      <c r="B604" s="20"/>
      <c r="C604" s="21"/>
      <c r="D604" s="21"/>
      <c r="E604" s="21"/>
      <c r="F604" s="21"/>
      <c r="G604" s="21"/>
      <c r="H604" s="21"/>
      <c r="I604" s="21"/>
      <c r="J604" s="21"/>
      <c r="K604" s="21"/>
      <c r="L604" s="21"/>
      <c r="M604" s="21"/>
      <c r="N604" s="21"/>
      <c r="O604" s="21"/>
      <c r="P604" s="21"/>
      <c r="Q604" s="21"/>
      <c r="R604" s="21"/>
      <c r="S604" s="21"/>
      <c r="T604" s="21"/>
      <c r="U604" s="21"/>
      <c r="V604" s="21"/>
      <c r="W604" s="24"/>
      <c r="X604" s="24"/>
      <c r="Y604" s="24"/>
      <c r="Z604" s="24"/>
      <c r="AA604" s="24"/>
      <c r="AB604" s="24"/>
      <c r="AC604" s="24"/>
      <c r="AD604" s="24"/>
    </row>
    <row r="605" spans="1:30" ht="13.2">
      <c r="A605" s="55"/>
      <c r="B605" s="20"/>
      <c r="C605" s="21"/>
      <c r="D605" s="21"/>
      <c r="E605" s="21"/>
      <c r="F605" s="21"/>
      <c r="G605" s="21"/>
      <c r="H605" s="21"/>
      <c r="I605" s="21"/>
      <c r="J605" s="21"/>
      <c r="K605" s="21"/>
      <c r="L605" s="21"/>
      <c r="M605" s="21"/>
      <c r="N605" s="21"/>
      <c r="O605" s="21"/>
      <c r="P605" s="21"/>
      <c r="Q605" s="21"/>
      <c r="R605" s="21"/>
      <c r="S605" s="21"/>
      <c r="T605" s="21"/>
      <c r="U605" s="21"/>
      <c r="V605" s="21"/>
      <c r="W605" s="24"/>
      <c r="X605" s="24"/>
      <c r="Y605" s="24"/>
      <c r="Z605" s="24"/>
      <c r="AA605" s="24"/>
      <c r="AB605" s="24"/>
      <c r="AC605" s="24"/>
      <c r="AD605" s="24"/>
    </row>
    <row r="606" spans="1:30" ht="13.2">
      <c r="A606" s="55"/>
      <c r="B606" s="20"/>
      <c r="C606" s="21"/>
      <c r="D606" s="21"/>
      <c r="E606" s="21"/>
      <c r="F606" s="21"/>
      <c r="G606" s="21"/>
      <c r="H606" s="21"/>
      <c r="I606" s="21"/>
      <c r="J606" s="21"/>
      <c r="K606" s="21"/>
      <c r="L606" s="21"/>
      <c r="M606" s="21"/>
      <c r="N606" s="21"/>
      <c r="O606" s="21"/>
      <c r="P606" s="21"/>
      <c r="Q606" s="21"/>
      <c r="R606" s="21"/>
      <c r="S606" s="21"/>
      <c r="T606" s="21"/>
      <c r="U606" s="21"/>
      <c r="V606" s="21"/>
      <c r="W606" s="24"/>
      <c r="X606" s="24"/>
      <c r="Y606" s="24"/>
      <c r="Z606" s="24"/>
      <c r="AA606" s="24"/>
      <c r="AB606" s="24"/>
      <c r="AC606" s="24"/>
      <c r="AD606" s="24"/>
    </row>
    <row r="607" spans="1:30" ht="13.2">
      <c r="A607" s="55"/>
      <c r="B607" s="20"/>
      <c r="C607" s="21"/>
      <c r="D607" s="21"/>
      <c r="E607" s="21"/>
      <c r="F607" s="21"/>
      <c r="G607" s="21"/>
      <c r="H607" s="21"/>
      <c r="I607" s="21"/>
      <c r="J607" s="21"/>
      <c r="K607" s="21"/>
      <c r="L607" s="21"/>
      <c r="M607" s="21"/>
      <c r="N607" s="21"/>
      <c r="O607" s="21"/>
      <c r="P607" s="21"/>
      <c r="Q607" s="21"/>
      <c r="R607" s="21"/>
      <c r="S607" s="21"/>
      <c r="T607" s="21"/>
      <c r="U607" s="21"/>
      <c r="V607" s="21"/>
      <c r="W607" s="24"/>
      <c r="X607" s="24"/>
      <c r="Y607" s="24"/>
      <c r="Z607" s="24"/>
      <c r="AA607" s="24"/>
      <c r="AB607" s="24"/>
      <c r="AC607" s="24"/>
      <c r="AD607" s="24"/>
    </row>
    <row r="608" spans="1:30" ht="13.2">
      <c r="A608" s="55"/>
      <c r="B608" s="20"/>
      <c r="C608" s="21"/>
      <c r="D608" s="21"/>
      <c r="E608" s="21"/>
      <c r="F608" s="21"/>
      <c r="G608" s="21"/>
      <c r="H608" s="21"/>
      <c r="I608" s="21"/>
      <c r="J608" s="21"/>
      <c r="K608" s="21"/>
      <c r="L608" s="21"/>
      <c r="M608" s="21"/>
      <c r="N608" s="21"/>
      <c r="O608" s="21"/>
      <c r="P608" s="21"/>
      <c r="Q608" s="21"/>
      <c r="R608" s="21"/>
      <c r="S608" s="21"/>
      <c r="T608" s="21"/>
      <c r="U608" s="21"/>
      <c r="V608" s="21"/>
      <c r="W608" s="24"/>
      <c r="X608" s="24"/>
      <c r="Y608" s="24"/>
      <c r="Z608" s="24"/>
      <c r="AA608" s="24"/>
      <c r="AB608" s="24"/>
      <c r="AC608" s="24"/>
      <c r="AD608" s="24"/>
    </row>
    <row r="609" spans="1:30" ht="13.2">
      <c r="A609" s="55"/>
      <c r="B609" s="20"/>
      <c r="C609" s="21"/>
      <c r="D609" s="21"/>
      <c r="E609" s="21"/>
      <c r="F609" s="21"/>
      <c r="G609" s="21"/>
      <c r="H609" s="21"/>
      <c r="I609" s="21"/>
      <c r="J609" s="21"/>
      <c r="K609" s="21"/>
      <c r="L609" s="21"/>
      <c r="M609" s="21"/>
      <c r="N609" s="21"/>
      <c r="O609" s="21"/>
      <c r="P609" s="21"/>
      <c r="Q609" s="21"/>
      <c r="R609" s="21"/>
      <c r="S609" s="21"/>
      <c r="T609" s="21"/>
      <c r="U609" s="21"/>
      <c r="V609" s="21"/>
      <c r="W609" s="24"/>
      <c r="X609" s="24"/>
      <c r="Y609" s="24"/>
      <c r="Z609" s="24"/>
      <c r="AA609" s="24"/>
      <c r="AB609" s="24"/>
      <c r="AC609" s="24"/>
      <c r="AD609" s="24"/>
    </row>
    <row r="610" spans="1:30" ht="13.2">
      <c r="A610" s="55"/>
      <c r="B610" s="20"/>
      <c r="C610" s="21"/>
      <c r="D610" s="21"/>
      <c r="E610" s="21"/>
      <c r="F610" s="21"/>
      <c r="G610" s="21"/>
      <c r="H610" s="21"/>
      <c r="I610" s="21"/>
      <c r="J610" s="21"/>
      <c r="K610" s="21"/>
      <c r="L610" s="21"/>
      <c r="M610" s="21"/>
      <c r="N610" s="21"/>
      <c r="O610" s="21"/>
      <c r="P610" s="21"/>
      <c r="Q610" s="21"/>
      <c r="R610" s="21"/>
      <c r="S610" s="21"/>
      <c r="T610" s="21"/>
      <c r="U610" s="21"/>
      <c r="V610" s="21"/>
      <c r="W610" s="24"/>
      <c r="X610" s="24"/>
      <c r="Y610" s="24"/>
      <c r="Z610" s="24"/>
      <c r="AA610" s="24"/>
      <c r="AB610" s="24"/>
      <c r="AC610" s="24"/>
      <c r="AD610" s="24"/>
    </row>
    <row r="611" spans="1:30" ht="13.2">
      <c r="A611" s="55"/>
      <c r="B611" s="20"/>
      <c r="C611" s="21"/>
      <c r="D611" s="21"/>
      <c r="E611" s="21"/>
      <c r="F611" s="21"/>
      <c r="G611" s="21"/>
      <c r="H611" s="21"/>
      <c r="I611" s="21"/>
      <c r="J611" s="21"/>
      <c r="K611" s="21"/>
      <c r="L611" s="21"/>
      <c r="M611" s="21"/>
      <c r="N611" s="21"/>
      <c r="O611" s="21"/>
      <c r="P611" s="21"/>
      <c r="Q611" s="21"/>
      <c r="R611" s="21"/>
      <c r="S611" s="21"/>
      <c r="T611" s="21"/>
      <c r="U611" s="21"/>
      <c r="V611" s="21"/>
      <c r="W611" s="24"/>
      <c r="X611" s="24"/>
      <c r="Y611" s="24"/>
      <c r="Z611" s="24"/>
      <c r="AA611" s="24"/>
      <c r="AB611" s="24"/>
      <c r="AC611" s="24"/>
      <c r="AD611" s="24"/>
    </row>
    <row r="612" spans="1:30" ht="13.2">
      <c r="A612" s="55"/>
      <c r="B612" s="20"/>
      <c r="C612" s="21"/>
      <c r="D612" s="21"/>
      <c r="E612" s="21"/>
      <c r="F612" s="21"/>
      <c r="G612" s="21"/>
      <c r="H612" s="21"/>
      <c r="I612" s="21"/>
      <c r="J612" s="21"/>
      <c r="K612" s="21"/>
      <c r="L612" s="21"/>
      <c r="M612" s="21"/>
      <c r="N612" s="21"/>
      <c r="O612" s="21"/>
      <c r="P612" s="21"/>
      <c r="Q612" s="21"/>
      <c r="R612" s="21"/>
      <c r="S612" s="21"/>
      <c r="T612" s="21"/>
      <c r="U612" s="21"/>
      <c r="V612" s="21"/>
      <c r="W612" s="24"/>
      <c r="X612" s="24"/>
      <c r="Y612" s="24"/>
      <c r="Z612" s="24"/>
      <c r="AA612" s="24"/>
      <c r="AB612" s="24"/>
      <c r="AC612" s="24"/>
      <c r="AD612" s="24"/>
    </row>
    <row r="613" spans="1:30" ht="13.2">
      <c r="A613" s="55"/>
      <c r="B613" s="20"/>
      <c r="C613" s="21"/>
      <c r="D613" s="21"/>
      <c r="E613" s="21"/>
      <c r="F613" s="21"/>
      <c r="G613" s="21"/>
      <c r="H613" s="21"/>
      <c r="I613" s="21"/>
      <c r="J613" s="21"/>
      <c r="K613" s="21"/>
      <c r="L613" s="21"/>
      <c r="M613" s="21"/>
      <c r="N613" s="21"/>
      <c r="O613" s="21"/>
      <c r="P613" s="21"/>
      <c r="Q613" s="21"/>
      <c r="R613" s="21"/>
      <c r="S613" s="21"/>
      <c r="T613" s="21"/>
      <c r="U613" s="21"/>
      <c r="V613" s="21"/>
      <c r="W613" s="24"/>
      <c r="X613" s="24"/>
      <c r="Y613" s="24"/>
      <c r="Z613" s="24"/>
      <c r="AA613" s="24"/>
      <c r="AB613" s="24"/>
      <c r="AC613" s="24"/>
      <c r="AD613" s="24"/>
    </row>
    <row r="614" spans="1:30" ht="13.2">
      <c r="A614" s="55"/>
      <c r="B614" s="20"/>
      <c r="C614" s="21"/>
      <c r="D614" s="21"/>
      <c r="E614" s="21"/>
      <c r="F614" s="21"/>
      <c r="G614" s="21"/>
      <c r="H614" s="21"/>
      <c r="I614" s="21"/>
      <c r="J614" s="21"/>
      <c r="K614" s="21"/>
      <c r="L614" s="21"/>
      <c r="M614" s="21"/>
      <c r="N614" s="21"/>
      <c r="O614" s="21"/>
      <c r="P614" s="21"/>
      <c r="Q614" s="21"/>
      <c r="R614" s="21"/>
      <c r="S614" s="21"/>
      <c r="T614" s="21"/>
      <c r="U614" s="21"/>
      <c r="V614" s="21"/>
      <c r="W614" s="24"/>
      <c r="X614" s="24"/>
      <c r="Y614" s="24"/>
      <c r="Z614" s="24"/>
      <c r="AA614" s="24"/>
      <c r="AB614" s="24"/>
      <c r="AC614" s="24"/>
      <c r="AD614" s="24"/>
    </row>
    <row r="615" spans="1:30" ht="13.2">
      <c r="A615" s="55"/>
      <c r="B615" s="20"/>
      <c r="C615" s="21"/>
      <c r="D615" s="21"/>
      <c r="E615" s="21"/>
      <c r="F615" s="21"/>
      <c r="G615" s="21"/>
      <c r="H615" s="21"/>
      <c r="I615" s="21"/>
      <c r="J615" s="21"/>
      <c r="K615" s="21"/>
      <c r="L615" s="21"/>
      <c r="M615" s="21"/>
      <c r="N615" s="21"/>
      <c r="O615" s="21"/>
      <c r="P615" s="21"/>
      <c r="Q615" s="21"/>
      <c r="R615" s="21"/>
      <c r="S615" s="21"/>
      <c r="T615" s="21"/>
      <c r="U615" s="21"/>
      <c r="V615" s="21"/>
      <c r="W615" s="24"/>
      <c r="X615" s="24"/>
      <c r="Y615" s="24"/>
      <c r="Z615" s="24"/>
      <c r="AA615" s="24"/>
      <c r="AB615" s="24"/>
      <c r="AC615" s="24"/>
      <c r="AD615" s="24"/>
    </row>
    <row r="616" spans="1:30" ht="13.2">
      <c r="A616" s="55"/>
      <c r="B616" s="20"/>
      <c r="C616" s="21"/>
      <c r="D616" s="21"/>
      <c r="E616" s="21"/>
      <c r="F616" s="21"/>
      <c r="G616" s="21"/>
      <c r="H616" s="21"/>
      <c r="I616" s="21"/>
      <c r="J616" s="21"/>
      <c r="K616" s="21"/>
      <c r="L616" s="21"/>
      <c r="M616" s="21"/>
      <c r="N616" s="21"/>
      <c r="O616" s="21"/>
      <c r="P616" s="21"/>
      <c r="Q616" s="21"/>
      <c r="R616" s="21"/>
      <c r="S616" s="21"/>
      <c r="T616" s="21"/>
      <c r="U616" s="21"/>
      <c r="V616" s="21"/>
      <c r="W616" s="24"/>
      <c r="X616" s="24"/>
      <c r="Y616" s="24"/>
      <c r="Z616" s="24"/>
      <c r="AA616" s="24"/>
      <c r="AB616" s="24"/>
      <c r="AC616" s="24"/>
      <c r="AD616" s="24"/>
    </row>
    <row r="617" spans="1:30" ht="13.2">
      <c r="A617" s="55"/>
      <c r="B617" s="20"/>
      <c r="C617" s="21"/>
      <c r="D617" s="21"/>
      <c r="E617" s="21"/>
      <c r="F617" s="21"/>
      <c r="G617" s="21"/>
      <c r="H617" s="21"/>
      <c r="I617" s="21"/>
      <c r="J617" s="21"/>
      <c r="K617" s="21"/>
      <c r="L617" s="21"/>
      <c r="M617" s="21"/>
      <c r="N617" s="21"/>
      <c r="O617" s="21"/>
      <c r="P617" s="21"/>
      <c r="Q617" s="21"/>
      <c r="R617" s="21"/>
      <c r="S617" s="21"/>
      <c r="T617" s="21"/>
      <c r="U617" s="21"/>
      <c r="V617" s="21"/>
      <c r="W617" s="24"/>
      <c r="X617" s="24"/>
      <c r="Y617" s="24"/>
      <c r="Z617" s="24"/>
      <c r="AA617" s="24"/>
      <c r="AB617" s="24"/>
      <c r="AC617" s="24"/>
      <c r="AD617" s="24"/>
    </row>
    <row r="618" spans="1:30" ht="13.2">
      <c r="A618" s="55"/>
      <c r="B618" s="20"/>
      <c r="C618" s="21"/>
      <c r="D618" s="21"/>
      <c r="E618" s="21"/>
      <c r="F618" s="21"/>
      <c r="G618" s="21"/>
      <c r="H618" s="21"/>
      <c r="I618" s="21"/>
      <c r="J618" s="21"/>
      <c r="K618" s="21"/>
      <c r="L618" s="21"/>
      <c r="M618" s="21"/>
      <c r="N618" s="21"/>
      <c r="O618" s="21"/>
      <c r="P618" s="21"/>
      <c r="Q618" s="21"/>
      <c r="R618" s="21"/>
      <c r="S618" s="21"/>
      <c r="T618" s="21"/>
      <c r="U618" s="21"/>
      <c r="V618" s="21"/>
      <c r="W618" s="24"/>
      <c r="X618" s="24"/>
      <c r="Y618" s="24"/>
      <c r="Z618" s="24"/>
      <c r="AA618" s="24"/>
      <c r="AB618" s="24"/>
      <c r="AC618" s="24"/>
      <c r="AD618" s="24"/>
    </row>
    <row r="619" spans="1:30" ht="13.2">
      <c r="A619" s="55"/>
      <c r="B619" s="20"/>
      <c r="C619" s="21"/>
      <c r="D619" s="21"/>
      <c r="E619" s="21"/>
      <c r="F619" s="21"/>
      <c r="G619" s="21"/>
      <c r="H619" s="21"/>
      <c r="I619" s="21"/>
      <c r="J619" s="21"/>
      <c r="K619" s="21"/>
      <c r="L619" s="21"/>
      <c r="M619" s="21"/>
      <c r="N619" s="21"/>
      <c r="O619" s="21"/>
      <c r="P619" s="21"/>
      <c r="Q619" s="21"/>
      <c r="R619" s="21"/>
      <c r="S619" s="21"/>
      <c r="T619" s="21"/>
      <c r="U619" s="21"/>
      <c r="V619" s="21"/>
      <c r="W619" s="24"/>
      <c r="X619" s="24"/>
      <c r="Y619" s="24"/>
      <c r="Z619" s="24"/>
      <c r="AA619" s="24"/>
      <c r="AB619" s="24"/>
      <c r="AC619" s="24"/>
      <c r="AD619" s="24"/>
    </row>
    <row r="620" spans="1:30" ht="13.2">
      <c r="A620" s="55"/>
      <c r="B620" s="20"/>
      <c r="C620" s="21"/>
      <c r="D620" s="21"/>
      <c r="E620" s="21"/>
      <c r="F620" s="21"/>
      <c r="G620" s="21"/>
      <c r="H620" s="21"/>
      <c r="I620" s="21"/>
      <c r="J620" s="21"/>
      <c r="K620" s="21"/>
      <c r="L620" s="21"/>
      <c r="M620" s="21"/>
      <c r="N620" s="21"/>
      <c r="O620" s="21"/>
      <c r="P620" s="21"/>
      <c r="Q620" s="21"/>
      <c r="R620" s="21"/>
      <c r="S620" s="21"/>
      <c r="T620" s="21"/>
      <c r="U620" s="21"/>
      <c r="V620" s="21"/>
      <c r="W620" s="24"/>
      <c r="X620" s="24"/>
      <c r="Y620" s="24"/>
      <c r="Z620" s="24"/>
      <c r="AA620" s="24"/>
      <c r="AB620" s="24"/>
      <c r="AC620" s="24"/>
      <c r="AD620" s="24"/>
    </row>
    <row r="621" spans="1:30" ht="13.2">
      <c r="A621" s="55"/>
      <c r="B621" s="20"/>
      <c r="C621" s="21"/>
      <c r="D621" s="21"/>
      <c r="E621" s="21"/>
      <c r="F621" s="21"/>
      <c r="G621" s="21"/>
      <c r="H621" s="21"/>
      <c r="I621" s="21"/>
      <c r="J621" s="21"/>
      <c r="K621" s="21"/>
      <c r="L621" s="21"/>
      <c r="M621" s="21"/>
      <c r="N621" s="21"/>
      <c r="O621" s="21"/>
      <c r="P621" s="21"/>
      <c r="Q621" s="21"/>
      <c r="R621" s="21"/>
      <c r="S621" s="21"/>
      <c r="T621" s="21"/>
      <c r="U621" s="21"/>
      <c r="V621" s="21"/>
      <c r="W621" s="24"/>
      <c r="X621" s="24"/>
      <c r="Y621" s="24"/>
      <c r="Z621" s="24"/>
      <c r="AA621" s="24"/>
      <c r="AB621" s="24"/>
      <c r="AC621" s="24"/>
      <c r="AD621" s="24"/>
    </row>
    <row r="622" spans="1:30" ht="13.2">
      <c r="A622" s="55"/>
      <c r="B622" s="20"/>
      <c r="C622" s="21"/>
      <c r="D622" s="21"/>
      <c r="E622" s="21"/>
      <c r="F622" s="21"/>
      <c r="G622" s="21"/>
      <c r="H622" s="21"/>
      <c r="I622" s="21"/>
      <c r="J622" s="21"/>
      <c r="K622" s="21"/>
      <c r="L622" s="21"/>
      <c r="M622" s="21"/>
      <c r="N622" s="21"/>
      <c r="O622" s="21"/>
      <c r="P622" s="21"/>
      <c r="Q622" s="21"/>
      <c r="R622" s="21"/>
      <c r="S622" s="21"/>
      <c r="T622" s="21"/>
      <c r="U622" s="21"/>
      <c r="V622" s="21"/>
      <c r="W622" s="24"/>
      <c r="X622" s="24"/>
      <c r="Y622" s="24"/>
      <c r="Z622" s="24"/>
      <c r="AA622" s="24"/>
      <c r="AB622" s="24"/>
      <c r="AC622" s="24"/>
      <c r="AD622" s="24"/>
    </row>
    <row r="623" spans="1:30" ht="13.2">
      <c r="A623" s="55"/>
      <c r="B623" s="20"/>
      <c r="C623" s="21"/>
      <c r="D623" s="21"/>
      <c r="E623" s="21"/>
      <c r="F623" s="21"/>
      <c r="G623" s="21"/>
      <c r="H623" s="21"/>
      <c r="I623" s="21"/>
      <c r="J623" s="21"/>
      <c r="K623" s="21"/>
      <c r="L623" s="21"/>
      <c r="M623" s="21"/>
      <c r="N623" s="21"/>
      <c r="O623" s="21"/>
      <c r="P623" s="21"/>
      <c r="Q623" s="21"/>
      <c r="R623" s="21"/>
      <c r="S623" s="21"/>
      <c r="T623" s="21"/>
      <c r="U623" s="21"/>
      <c r="V623" s="21"/>
      <c r="W623" s="24"/>
      <c r="X623" s="24"/>
      <c r="Y623" s="24"/>
      <c r="Z623" s="24"/>
      <c r="AA623" s="24"/>
      <c r="AB623" s="24"/>
      <c r="AC623" s="24"/>
      <c r="AD623" s="24"/>
    </row>
    <row r="624" spans="1:30" ht="13.2">
      <c r="A624" s="55"/>
      <c r="B624" s="20"/>
      <c r="C624" s="21"/>
      <c r="D624" s="21"/>
      <c r="E624" s="21"/>
      <c r="F624" s="21"/>
      <c r="G624" s="21"/>
      <c r="H624" s="21"/>
      <c r="I624" s="21"/>
      <c r="J624" s="21"/>
      <c r="K624" s="21"/>
      <c r="L624" s="21"/>
      <c r="M624" s="21"/>
      <c r="N624" s="21"/>
      <c r="O624" s="21"/>
      <c r="P624" s="21"/>
      <c r="Q624" s="21"/>
      <c r="R624" s="21"/>
      <c r="S624" s="21"/>
      <c r="T624" s="21"/>
      <c r="U624" s="21"/>
      <c r="V624" s="21"/>
      <c r="W624" s="24"/>
      <c r="X624" s="24"/>
      <c r="Y624" s="24"/>
      <c r="Z624" s="24"/>
      <c r="AA624" s="24"/>
      <c r="AB624" s="24"/>
      <c r="AC624" s="24"/>
      <c r="AD624" s="24"/>
    </row>
    <row r="625" spans="1:30" ht="13.2">
      <c r="A625" s="55"/>
      <c r="B625" s="20"/>
      <c r="C625" s="21"/>
      <c r="D625" s="21"/>
      <c r="E625" s="21"/>
      <c r="F625" s="21"/>
      <c r="G625" s="21"/>
      <c r="H625" s="21"/>
      <c r="I625" s="21"/>
      <c r="J625" s="21"/>
      <c r="K625" s="21"/>
      <c r="L625" s="21"/>
      <c r="M625" s="21"/>
      <c r="N625" s="21"/>
      <c r="O625" s="21"/>
      <c r="P625" s="21"/>
      <c r="Q625" s="21"/>
      <c r="R625" s="21"/>
      <c r="S625" s="21"/>
      <c r="T625" s="21"/>
      <c r="U625" s="21"/>
      <c r="V625" s="21"/>
      <c r="W625" s="24"/>
      <c r="X625" s="24"/>
      <c r="Y625" s="24"/>
      <c r="Z625" s="24"/>
      <c r="AA625" s="24"/>
      <c r="AB625" s="24"/>
      <c r="AC625" s="24"/>
      <c r="AD625" s="24"/>
    </row>
    <row r="626" spans="1:30" ht="13.2">
      <c r="A626" s="55"/>
      <c r="B626" s="20"/>
      <c r="C626" s="21"/>
      <c r="D626" s="21"/>
      <c r="E626" s="21"/>
      <c r="F626" s="21"/>
      <c r="G626" s="21"/>
      <c r="H626" s="21"/>
      <c r="I626" s="21"/>
      <c r="J626" s="21"/>
      <c r="K626" s="21"/>
      <c r="L626" s="21"/>
      <c r="M626" s="21"/>
      <c r="N626" s="21"/>
      <c r="O626" s="21"/>
      <c r="P626" s="21"/>
      <c r="Q626" s="21"/>
      <c r="R626" s="21"/>
      <c r="S626" s="21"/>
      <c r="T626" s="21"/>
      <c r="U626" s="21"/>
      <c r="V626" s="21"/>
      <c r="W626" s="24"/>
      <c r="X626" s="24"/>
      <c r="Y626" s="24"/>
      <c r="Z626" s="24"/>
      <c r="AA626" s="24"/>
      <c r="AB626" s="24"/>
      <c r="AC626" s="24"/>
      <c r="AD626" s="24"/>
    </row>
    <row r="627" spans="1:30" ht="13.2">
      <c r="A627" s="55"/>
      <c r="B627" s="20"/>
      <c r="C627" s="21"/>
      <c r="D627" s="21"/>
      <c r="E627" s="21"/>
      <c r="F627" s="21"/>
      <c r="G627" s="21"/>
      <c r="H627" s="21"/>
      <c r="I627" s="21"/>
      <c r="J627" s="21"/>
      <c r="K627" s="21"/>
      <c r="L627" s="21"/>
      <c r="M627" s="21"/>
      <c r="N627" s="21"/>
      <c r="O627" s="21"/>
      <c r="P627" s="21"/>
      <c r="Q627" s="21"/>
      <c r="R627" s="21"/>
      <c r="S627" s="21"/>
      <c r="T627" s="21"/>
      <c r="U627" s="21"/>
      <c r="V627" s="21"/>
      <c r="W627" s="24"/>
      <c r="X627" s="24"/>
      <c r="Y627" s="24"/>
      <c r="Z627" s="24"/>
      <c r="AA627" s="24"/>
      <c r="AB627" s="24"/>
      <c r="AC627" s="24"/>
      <c r="AD627" s="24"/>
    </row>
    <row r="628" spans="1:30" ht="13.2">
      <c r="A628" s="55"/>
      <c r="B628" s="20"/>
      <c r="C628" s="21"/>
      <c r="D628" s="21"/>
      <c r="E628" s="21"/>
      <c r="F628" s="21"/>
      <c r="G628" s="21"/>
      <c r="H628" s="21"/>
      <c r="I628" s="21"/>
      <c r="J628" s="21"/>
      <c r="K628" s="21"/>
      <c r="L628" s="21"/>
      <c r="M628" s="21"/>
      <c r="N628" s="21"/>
      <c r="O628" s="21"/>
      <c r="P628" s="21"/>
      <c r="Q628" s="21"/>
      <c r="R628" s="21"/>
      <c r="S628" s="21"/>
      <c r="T628" s="21"/>
      <c r="U628" s="21"/>
      <c r="V628" s="21"/>
      <c r="W628" s="24"/>
      <c r="X628" s="24"/>
      <c r="Y628" s="24"/>
      <c r="Z628" s="24"/>
      <c r="AA628" s="24"/>
      <c r="AB628" s="24"/>
      <c r="AC628" s="24"/>
      <c r="AD628" s="24"/>
    </row>
    <row r="629" spans="1:30" ht="13.2">
      <c r="A629" s="55"/>
      <c r="B629" s="20"/>
      <c r="C629" s="21"/>
      <c r="D629" s="21"/>
      <c r="E629" s="21"/>
      <c r="F629" s="21"/>
      <c r="G629" s="21"/>
      <c r="H629" s="21"/>
      <c r="I629" s="21"/>
      <c r="J629" s="21"/>
      <c r="K629" s="21"/>
      <c r="L629" s="21"/>
      <c r="M629" s="21"/>
      <c r="N629" s="21"/>
      <c r="O629" s="21"/>
      <c r="P629" s="21"/>
      <c r="Q629" s="21"/>
      <c r="R629" s="21"/>
      <c r="S629" s="21"/>
      <c r="T629" s="21"/>
      <c r="U629" s="21"/>
      <c r="V629" s="21"/>
      <c r="W629" s="24"/>
      <c r="X629" s="24"/>
      <c r="Y629" s="24"/>
      <c r="Z629" s="24"/>
      <c r="AA629" s="24"/>
      <c r="AB629" s="24"/>
      <c r="AC629" s="24"/>
      <c r="AD629" s="24"/>
    </row>
    <row r="630" spans="1:30" ht="13.2">
      <c r="A630" s="55"/>
      <c r="B630" s="20"/>
      <c r="C630" s="21"/>
      <c r="D630" s="21"/>
      <c r="E630" s="21"/>
      <c r="F630" s="21"/>
      <c r="G630" s="21"/>
      <c r="H630" s="21"/>
      <c r="I630" s="21"/>
      <c r="J630" s="21"/>
      <c r="K630" s="21"/>
      <c r="L630" s="21"/>
      <c r="M630" s="21"/>
      <c r="N630" s="21"/>
      <c r="O630" s="21"/>
      <c r="P630" s="21"/>
      <c r="Q630" s="21"/>
      <c r="R630" s="21"/>
      <c r="S630" s="21"/>
      <c r="T630" s="21"/>
      <c r="U630" s="21"/>
      <c r="V630" s="21"/>
      <c r="W630" s="24"/>
      <c r="X630" s="24"/>
      <c r="Y630" s="24"/>
      <c r="Z630" s="24"/>
      <c r="AA630" s="24"/>
      <c r="AB630" s="24"/>
      <c r="AC630" s="24"/>
      <c r="AD630" s="24"/>
    </row>
    <row r="631" spans="1:30" ht="13.2">
      <c r="A631" s="55"/>
      <c r="B631" s="20"/>
      <c r="C631" s="21"/>
      <c r="D631" s="21"/>
      <c r="E631" s="21"/>
      <c r="F631" s="21"/>
      <c r="G631" s="21"/>
      <c r="H631" s="21"/>
      <c r="I631" s="21"/>
      <c r="J631" s="21"/>
      <c r="K631" s="21"/>
      <c r="L631" s="21"/>
      <c r="M631" s="21"/>
      <c r="N631" s="21"/>
      <c r="O631" s="21"/>
      <c r="P631" s="21"/>
      <c r="Q631" s="21"/>
      <c r="R631" s="21"/>
      <c r="S631" s="21"/>
      <c r="T631" s="21"/>
      <c r="U631" s="21"/>
      <c r="V631" s="21"/>
      <c r="W631" s="24"/>
      <c r="X631" s="24"/>
      <c r="Y631" s="24"/>
      <c r="Z631" s="24"/>
      <c r="AA631" s="24"/>
      <c r="AB631" s="24"/>
      <c r="AC631" s="24"/>
      <c r="AD631" s="24"/>
    </row>
    <row r="632" spans="1:30" ht="13.2">
      <c r="A632" s="55"/>
      <c r="B632" s="20"/>
      <c r="C632" s="21"/>
      <c r="D632" s="21"/>
      <c r="E632" s="21"/>
      <c r="F632" s="21"/>
      <c r="G632" s="21"/>
      <c r="H632" s="21"/>
      <c r="I632" s="21"/>
      <c r="J632" s="21"/>
      <c r="K632" s="21"/>
      <c r="L632" s="21"/>
      <c r="M632" s="21"/>
      <c r="N632" s="21"/>
      <c r="O632" s="21"/>
      <c r="P632" s="21"/>
      <c r="Q632" s="21"/>
      <c r="R632" s="21"/>
      <c r="S632" s="21"/>
      <c r="T632" s="21"/>
      <c r="U632" s="21"/>
      <c r="V632" s="21"/>
      <c r="W632" s="24"/>
      <c r="X632" s="24"/>
      <c r="Y632" s="24"/>
      <c r="Z632" s="24"/>
      <c r="AA632" s="24"/>
      <c r="AB632" s="24"/>
      <c r="AC632" s="24"/>
      <c r="AD632" s="24"/>
    </row>
    <row r="633" spans="1:30" ht="13.2">
      <c r="A633" s="55"/>
      <c r="B633" s="20"/>
      <c r="C633" s="21"/>
      <c r="D633" s="21"/>
      <c r="E633" s="21"/>
      <c r="F633" s="21"/>
      <c r="G633" s="21"/>
      <c r="H633" s="21"/>
      <c r="I633" s="21"/>
      <c r="J633" s="21"/>
      <c r="K633" s="21"/>
      <c r="L633" s="21"/>
      <c r="M633" s="21"/>
      <c r="N633" s="21"/>
      <c r="O633" s="21"/>
      <c r="P633" s="21"/>
      <c r="Q633" s="21"/>
      <c r="R633" s="21"/>
      <c r="S633" s="21"/>
      <c r="T633" s="21"/>
      <c r="U633" s="21"/>
      <c r="V633" s="21"/>
      <c r="W633" s="24"/>
      <c r="X633" s="24"/>
      <c r="Y633" s="24"/>
      <c r="Z633" s="24"/>
      <c r="AA633" s="24"/>
      <c r="AB633" s="24"/>
      <c r="AC633" s="24"/>
      <c r="AD633" s="24"/>
    </row>
    <row r="634" spans="1:30" ht="13.2">
      <c r="A634" s="55"/>
      <c r="B634" s="20"/>
      <c r="C634" s="21"/>
      <c r="D634" s="21"/>
      <c r="E634" s="21"/>
      <c r="F634" s="21"/>
      <c r="G634" s="21"/>
      <c r="H634" s="21"/>
      <c r="I634" s="21"/>
      <c r="J634" s="21"/>
      <c r="K634" s="21"/>
      <c r="L634" s="21"/>
      <c r="M634" s="21"/>
      <c r="N634" s="21"/>
      <c r="O634" s="21"/>
      <c r="P634" s="21"/>
      <c r="Q634" s="21"/>
      <c r="R634" s="21"/>
      <c r="S634" s="21"/>
      <c r="T634" s="21"/>
      <c r="U634" s="21"/>
      <c r="V634" s="21"/>
      <c r="W634" s="24"/>
      <c r="X634" s="24"/>
      <c r="Y634" s="24"/>
      <c r="Z634" s="24"/>
      <c r="AA634" s="24"/>
      <c r="AB634" s="24"/>
      <c r="AC634" s="24"/>
      <c r="AD634" s="24"/>
    </row>
    <row r="635" spans="1:30" ht="13.2">
      <c r="A635" s="55"/>
      <c r="B635" s="20"/>
      <c r="C635" s="21"/>
      <c r="D635" s="21"/>
      <c r="E635" s="21"/>
      <c r="F635" s="21"/>
      <c r="G635" s="21"/>
      <c r="H635" s="21"/>
      <c r="I635" s="21"/>
      <c r="J635" s="21"/>
      <c r="K635" s="21"/>
      <c r="L635" s="21"/>
      <c r="M635" s="21"/>
      <c r="N635" s="21"/>
      <c r="O635" s="21"/>
      <c r="P635" s="21"/>
      <c r="Q635" s="21"/>
      <c r="R635" s="21"/>
      <c r="S635" s="21"/>
      <c r="T635" s="21"/>
      <c r="U635" s="21"/>
      <c r="V635" s="21"/>
      <c r="W635" s="24"/>
      <c r="X635" s="24"/>
      <c r="Y635" s="24"/>
      <c r="Z635" s="24"/>
      <c r="AA635" s="24"/>
      <c r="AB635" s="24"/>
      <c r="AC635" s="24"/>
      <c r="AD635" s="24"/>
    </row>
    <row r="636" spans="1:30" ht="13.2">
      <c r="A636" s="55"/>
      <c r="B636" s="20"/>
      <c r="C636" s="21"/>
      <c r="D636" s="21"/>
      <c r="E636" s="21"/>
      <c r="F636" s="21"/>
      <c r="G636" s="21"/>
      <c r="H636" s="21"/>
      <c r="I636" s="21"/>
      <c r="J636" s="21"/>
      <c r="K636" s="21"/>
      <c r="L636" s="21"/>
      <c r="M636" s="21"/>
      <c r="N636" s="21"/>
      <c r="O636" s="21"/>
      <c r="P636" s="21"/>
      <c r="Q636" s="21"/>
      <c r="R636" s="21"/>
      <c r="S636" s="21"/>
      <c r="T636" s="21"/>
      <c r="U636" s="21"/>
      <c r="V636" s="21"/>
      <c r="W636" s="24"/>
      <c r="X636" s="24"/>
      <c r="Y636" s="24"/>
      <c r="Z636" s="24"/>
      <c r="AA636" s="24"/>
      <c r="AB636" s="24"/>
      <c r="AC636" s="24"/>
      <c r="AD636" s="24"/>
    </row>
    <row r="637" spans="1:30" ht="13.2">
      <c r="A637" s="55"/>
      <c r="B637" s="20"/>
      <c r="C637" s="21"/>
      <c r="D637" s="21"/>
      <c r="E637" s="21"/>
      <c r="F637" s="21"/>
      <c r="G637" s="21"/>
      <c r="H637" s="21"/>
      <c r="I637" s="21"/>
      <c r="J637" s="21"/>
      <c r="K637" s="21"/>
      <c r="L637" s="21"/>
      <c r="M637" s="21"/>
      <c r="N637" s="21"/>
      <c r="O637" s="21"/>
      <c r="P637" s="21"/>
      <c r="Q637" s="21"/>
      <c r="R637" s="21"/>
      <c r="S637" s="21"/>
      <c r="T637" s="21"/>
      <c r="U637" s="21"/>
      <c r="V637" s="21"/>
      <c r="W637" s="24"/>
      <c r="X637" s="24"/>
      <c r="Y637" s="24"/>
      <c r="Z637" s="24"/>
      <c r="AA637" s="24"/>
      <c r="AB637" s="24"/>
      <c r="AC637" s="24"/>
      <c r="AD637" s="24"/>
    </row>
    <row r="638" spans="1:30" ht="13.2">
      <c r="A638" s="55"/>
      <c r="B638" s="20"/>
      <c r="C638" s="21"/>
      <c r="D638" s="21"/>
      <c r="E638" s="21"/>
      <c r="F638" s="21"/>
      <c r="G638" s="21"/>
      <c r="H638" s="21"/>
      <c r="I638" s="21"/>
      <c r="J638" s="21"/>
      <c r="K638" s="21"/>
      <c r="L638" s="21"/>
      <c r="M638" s="21"/>
      <c r="N638" s="21"/>
      <c r="O638" s="21"/>
      <c r="P638" s="21"/>
      <c r="Q638" s="21"/>
      <c r="R638" s="21"/>
      <c r="S638" s="21"/>
      <c r="T638" s="21"/>
      <c r="U638" s="21"/>
      <c r="V638" s="21"/>
      <c r="W638" s="24"/>
      <c r="X638" s="24"/>
      <c r="Y638" s="24"/>
      <c r="Z638" s="24"/>
      <c r="AA638" s="24"/>
      <c r="AB638" s="24"/>
      <c r="AC638" s="24"/>
      <c r="AD638" s="24"/>
    </row>
    <row r="639" spans="1:30" ht="13.2">
      <c r="A639" s="55"/>
      <c r="B639" s="20"/>
      <c r="C639" s="21"/>
      <c r="D639" s="21"/>
      <c r="E639" s="21"/>
      <c r="F639" s="21"/>
      <c r="G639" s="21"/>
      <c r="H639" s="21"/>
      <c r="I639" s="21"/>
      <c r="J639" s="21"/>
      <c r="K639" s="21"/>
      <c r="L639" s="21"/>
      <c r="M639" s="21"/>
      <c r="N639" s="21"/>
      <c r="O639" s="21"/>
      <c r="P639" s="21"/>
      <c r="Q639" s="21"/>
      <c r="R639" s="21"/>
      <c r="S639" s="21"/>
      <c r="T639" s="21"/>
      <c r="U639" s="21"/>
      <c r="V639" s="21"/>
      <c r="W639" s="24"/>
      <c r="X639" s="24"/>
      <c r="Y639" s="24"/>
      <c r="Z639" s="24"/>
      <c r="AA639" s="24"/>
      <c r="AB639" s="24"/>
      <c r="AC639" s="24"/>
      <c r="AD639" s="24"/>
    </row>
    <row r="640" spans="1:30" ht="13.2">
      <c r="A640" s="55"/>
      <c r="B640" s="20"/>
      <c r="C640" s="21"/>
      <c r="D640" s="21"/>
      <c r="E640" s="21"/>
      <c r="F640" s="21"/>
      <c r="G640" s="21"/>
      <c r="H640" s="21"/>
      <c r="I640" s="21"/>
      <c r="J640" s="21"/>
      <c r="K640" s="21"/>
      <c r="L640" s="21"/>
      <c r="M640" s="21"/>
      <c r="N640" s="21"/>
      <c r="O640" s="21"/>
      <c r="P640" s="21"/>
      <c r="Q640" s="21"/>
      <c r="R640" s="21"/>
      <c r="S640" s="21"/>
      <c r="T640" s="21"/>
      <c r="U640" s="21"/>
      <c r="V640" s="21"/>
      <c r="W640" s="24"/>
      <c r="X640" s="24"/>
      <c r="Y640" s="24"/>
      <c r="Z640" s="24"/>
      <c r="AA640" s="24"/>
      <c r="AB640" s="24"/>
      <c r="AC640" s="24"/>
      <c r="AD640" s="24"/>
    </row>
    <row r="641" spans="1:30" ht="13.2">
      <c r="A641" s="55"/>
      <c r="B641" s="20"/>
      <c r="C641" s="21"/>
      <c r="D641" s="21"/>
      <c r="E641" s="21"/>
      <c r="F641" s="21"/>
      <c r="G641" s="21"/>
      <c r="H641" s="21"/>
      <c r="I641" s="21"/>
      <c r="J641" s="21"/>
      <c r="K641" s="21"/>
      <c r="L641" s="21"/>
      <c r="M641" s="21"/>
      <c r="N641" s="21"/>
      <c r="O641" s="21"/>
      <c r="P641" s="21"/>
      <c r="Q641" s="21"/>
      <c r="R641" s="21"/>
      <c r="S641" s="21"/>
      <c r="T641" s="21"/>
      <c r="U641" s="21"/>
      <c r="V641" s="21"/>
      <c r="W641" s="24"/>
      <c r="X641" s="24"/>
      <c r="Y641" s="24"/>
      <c r="Z641" s="24"/>
      <c r="AA641" s="24"/>
      <c r="AB641" s="24"/>
      <c r="AC641" s="24"/>
      <c r="AD641" s="24"/>
    </row>
    <row r="642" spans="1:30" ht="13.2">
      <c r="A642" s="55"/>
      <c r="B642" s="20"/>
      <c r="C642" s="21"/>
      <c r="D642" s="21"/>
      <c r="E642" s="21"/>
      <c r="F642" s="21"/>
      <c r="G642" s="21"/>
      <c r="H642" s="21"/>
      <c r="I642" s="21"/>
      <c r="J642" s="21"/>
      <c r="K642" s="21"/>
      <c r="L642" s="21"/>
      <c r="M642" s="21"/>
      <c r="N642" s="21"/>
      <c r="O642" s="21"/>
      <c r="P642" s="21"/>
      <c r="Q642" s="21"/>
      <c r="R642" s="21"/>
      <c r="S642" s="21"/>
      <c r="T642" s="21"/>
      <c r="U642" s="21"/>
      <c r="V642" s="21"/>
      <c r="W642" s="24"/>
      <c r="X642" s="24"/>
      <c r="Y642" s="24"/>
      <c r="Z642" s="24"/>
      <c r="AA642" s="24"/>
      <c r="AB642" s="24"/>
      <c r="AC642" s="24"/>
      <c r="AD642" s="24"/>
    </row>
    <row r="643" spans="1:30" ht="13.2">
      <c r="A643" s="55"/>
      <c r="B643" s="20"/>
      <c r="C643" s="21"/>
      <c r="D643" s="21"/>
      <c r="E643" s="21"/>
      <c r="F643" s="21"/>
      <c r="G643" s="21"/>
      <c r="H643" s="21"/>
      <c r="I643" s="21"/>
      <c r="J643" s="21"/>
      <c r="K643" s="21"/>
      <c r="L643" s="21"/>
      <c r="M643" s="21"/>
      <c r="N643" s="21"/>
      <c r="O643" s="21"/>
      <c r="P643" s="21"/>
      <c r="Q643" s="21"/>
      <c r="R643" s="21"/>
      <c r="S643" s="21"/>
      <c r="T643" s="21"/>
      <c r="U643" s="21"/>
      <c r="V643" s="21"/>
      <c r="W643" s="24"/>
      <c r="X643" s="24"/>
      <c r="Y643" s="24"/>
      <c r="Z643" s="24"/>
      <c r="AA643" s="24"/>
      <c r="AB643" s="24"/>
      <c r="AC643" s="24"/>
      <c r="AD643" s="24"/>
    </row>
    <row r="644" spans="1:30" ht="13.2">
      <c r="A644" s="55"/>
      <c r="B644" s="20"/>
      <c r="C644" s="21"/>
      <c r="D644" s="21"/>
      <c r="E644" s="21"/>
      <c r="F644" s="21"/>
      <c r="G644" s="21"/>
      <c r="H644" s="21"/>
      <c r="I644" s="21"/>
      <c r="J644" s="21"/>
      <c r="K644" s="21"/>
      <c r="L644" s="21"/>
      <c r="M644" s="21"/>
      <c r="N644" s="21"/>
      <c r="O644" s="21"/>
      <c r="P644" s="21"/>
      <c r="Q644" s="21"/>
      <c r="R644" s="21"/>
      <c r="S644" s="21"/>
      <c r="T644" s="21"/>
      <c r="U644" s="21"/>
      <c r="V644" s="21"/>
      <c r="W644" s="24"/>
      <c r="X644" s="24"/>
      <c r="Y644" s="24"/>
      <c r="Z644" s="24"/>
      <c r="AA644" s="24"/>
      <c r="AB644" s="24"/>
      <c r="AC644" s="24"/>
      <c r="AD644" s="24"/>
    </row>
    <row r="645" spans="1:30" ht="13.2">
      <c r="A645" s="55"/>
      <c r="B645" s="20"/>
      <c r="C645" s="21"/>
      <c r="D645" s="21"/>
      <c r="E645" s="21"/>
      <c r="F645" s="21"/>
      <c r="G645" s="21"/>
      <c r="H645" s="21"/>
      <c r="I645" s="21"/>
      <c r="J645" s="21"/>
      <c r="K645" s="21"/>
      <c r="L645" s="21"/>
      <c r="M645" s="21"/>
      <c r="N645" s="21"/>
      <c r="O645" s="21"/>
      <c r="P645" s="21"/>
      <c r="Q645" s="21"/>
      <c r="R645" s="21"/>
      <c r="S645" s="21"/>
      <c r="T645" s="21"/>
      <c r="U645" s="21"/>
      <c r="V645" s="21"/>
      <c r="W645" s="24"/>
      <c r="X645" s="24"/>
      <c r="Y645" s="24"/>
      <c r="Z645" s="24"/>
      <c r="AA645" s="24"/>
      <c r="AB645" s="24"/>
      <c r="AC645" s="24"/>
      <c r="AD645" s="24"/>
    </row>
    <row r="646" spans="1:30" ht="13.2">
      <c r="A646" s="55"/>
      <c r="B646" s="20"/>
      <c r="C646" s="21"/>
      <c r="D646" s="21"/>
      <c r="E646" s="21"/>
      <c r="F646" s="21"/>
      <c r="G646" s="21"/>
      <c r="H646" s="21"/>
      <c r="I646" s="21"/>
      <c r="J646" s="21"/>
      <c r="K646" s="21"/>
      <c r="L646" s="21"/>
      <c r="M646" s="21"/>
      <c r="N646" s="21"/>
      <c r="O646" s="21"/>
      <c r="P646" s="21"/>
      <c r="Q646" s="21"/>
      <c r="R646" s="21"/>
      <c r="S646" s="21"/>
      <c r="T646" s="21"/>
      <c r="U646" s="21"/>
      <c r="V646" s="21"/>
      <c r="W646" s="24"/>
      <c r="X646" s="24"/>
      <c r="Y646" s="24"/>
      <c r="Z646" s="24"/>
      <c r="AA646" s="24"/>
      <c r="AB646" s="24"/>
      <c r="AC646" s="24"/>
      <c r="AD646" s="24"/>
    </row>
    <row r="647" spans="1:30" ht="13.2">
      <c r="A647" s="55"/>
      <c r="B647" s="20"/>
      <c r="C647" s="21"/>
      <c r="D647" s="21"/>
      <c r="E647" s="21"/>
      <c r="F647" s="21"/>
      <c r="G647" s="21"/>
      <c r="H647" s="21"/>
      <c r="I647" s="21"/>
      <c r="J647" s="21"/>
      <c r="K647" s="21"/>
      <c r="L647" s="21"/>
      <c r="M647" s="21"/>
      <c r="N647" s="21"/>
      <c r="O647" s="21"/>
      <c r="P647" s="21"/>
      <c r="Q647" s="21"/>
      <c r="R647" s="21"/>
      <c r="S647" s="21"/>
      <c r="T647" s="21"/>
      <c r="U647" s="21"/>
      <c r="V647" s="21"/>
      <c r="W647" s="24"/>
      <c r="X647" s="24"/>
      <c r="Y647" s="24"/>
      <c r="Z647" s="24"/>
      <c r="AA647" s="24"/>
      <c r="AB647" s="24"/>
      <c r="AC647" s="24"/>
      <c r="AD647" s="24"/>
    </row>
    <row r="648" spans="1:30" ht="13.2">
      <c r="A648" s="55"/>
      <c r="B648" s="20"/>
      <c r="C648" s="21"/>
      <c r="D648" s="21"/>
      <c r="E648" s="21"/>
      <c r="F648" s="21"/>
      <c r="G648" s="21"/>
      <c r="H648" s="21"/>
      <c r="I648" s="21"/>
      <c r="J648" s="21"/>
      <c r="K648" s="21"/>
      <c r="L648" s="21"/>
      <c r="M648" s="21"/>
      <c r="N648" s="21"/>
      <c r="O648" s="21"/>
      <c r="P648" s="21"/>
      <c r="Q648" s="21"/>
      <c r="R648" s="21"/>
      <c r="S648" s="21"/>
      <c r="T648" s="21"/>
      <c r="U648" s="21"/>
      <c r="V648" s="21"/>
      <c r="W648" s="24"/>
      <c r="X648" s="24"/>
      <c r="Y648" s="24"/>
      <c r="Z648" s="24"/>
      <c r="AA648" s="24"/>
      <c r="AB648" s="24"/>
      <c r="AC648" s="24"/>
      <c r="AD648" s="24"/>
    </row>
    <row r="649" spans="1:30" ht="13.2">
      <c r="A649" s="55"/>
      <c r="B649" s="20"/>
      <c r="C649" s="21"/>
      <c r="D649" s="21"/>
      <c r="E649" s="21"/>
      <c r="F649" s="21"/>
      <c r="G649" s="21"/>
      <c r="H649" s="21"/>
      <c r="I649" s="21"/>
      <c r="J649" s="21"/>
      <c r="K649" s="21"/>
      <c r="L649" s="21"/>
      <c r="M649" s="21"/>
      <c r="N649" s="21"/>
      <c r="O649" s="21"/>
      <c r="P649" s="21"/>
      <c r="Q649" s="21"/>
      <c r="R649" s="21"/>
      <c r="S649" s="21"/>
      <c r="T649" s="21"/>
      <c r="U649" s="21"/>
      <c r="V649" s="21"/>
      <c r="W649" s="24"/>
      <c r="X649" s="24"/>
      <c r="Y649" s="24"/>
      <c r="Z649" s="24"/>
      <c r="AA649" s="24"/>
      <c r="AB649" s="24"/>
      <c r="AC649" s="24"/>
      <c r="AD649" s="24"/>
    </row>
    <row r="650" spans="1:30" ht="13.2">
      <c r="A650" s="55"/>
      <c r="B650" s="20"/>
      <c r="C650" s="21"/>
      <c r="D650" s="21"/>
      <c r="E650" s="21"/>
      <c r="F650" s="21"/>
      <c r="G650" s="21"/>
      <c r="H650" s="21"/>
      <c r="I650" s="21"/>
      <c r="J650" s="21"/>
      <c r="K650" s="21"/>
      <c r="L650" s="21"/>
      <c r="M650" s="21"/>
      <c r="N650" s="21"/>
      <c r="O650" s="21"/>
      <c r="P650" s="21"/>
      <c r="Q650" s="21"/>
      <c r="R650" s="21"/>
      <c r="S650" s="21"/>
      <c r="T650" s="21"/>
      <c r="U650" s="21"/>
      <c r="V650" s="21"/>
      <c r="W650" s="24"/>
      <c r="X650" s="24"/>
      <c r="Y650" s="24"/>
      <c r="Z650" s="24"/>
      <c r="AA650" s="24"/>
      <c r="AB650" s="24"/>
      <c r="AC650" s="24"/>
      <c r="AD650" s="24"/>
    </row>
    <row r="651" spans="1:30" ht="13.2">
      <c r="A651" s="55"/>
      <c r="B651" s="20"/>
      <c r="C651" s="21"/>
      <c r="D651" s="21"/>
      <c r="E651" s="21"/>
      <c r="F651" s="21"/>
      <c r="G651" s="21"/>
      <c r="H651" s="21"/>
      <c r="I651" s="21"/>
      <c r="J651" s="21"/>
      <c r="K651" s="21"/>
      <c r="L651" s="21"/>
      <c r="M651" s="21"/>
      <c r="N651" s="21"/>
      <c r="O651" s="21"/>
      <c r="P651" s="21"/>
      <c r="Q651" s="21"/>
      <c r="R651" s="21"/>
      <c r="S651" s="21"/>
      <c r="T651" s="21"/>
      <c r="U651" s="21"/>
      <c r="V651" s="21"/>
      <c r="W651" s="24"/>
      <c r="X651" s="24"/>
      <c r="Y651" s="24"/>
      <c r="Z651" s="24"/>
      <c r="AA651" s="24"/>
      <c r="AB651" s="24"/>
      <c r="AC651" s="24"/>
      <c r="AD651" s="24"/>
    </row>
    <row r="652" spans="1:30" ht="13.2">
      <c r="A652" s="55"/>
      <c r="B652" s="20"/>
      <c r="C652" s="21"/>
      <c r="D652" s="21"/>
      <c r="E652" s="21"/>
      <c r="F652" s="21"/>
      <c r="G652" s="21"/>
      <c r="H652" s="21"/>
      <c r="I652" s="21"/>
      <c r="J652" s="21"/>
      <c r="K652" s="21"/>
      <c r="L652" s="21"/>
      <c r="M652" s="21"/>
      <c r="N652" s="21"/>
      <c r="O652" s="21"/>
      <c r="P652" s="21"/>
      <c r="Q652" s="21"/>
      <c r="R652" s="21"/>
      <c r="S652" s="21"/>
      <c r="T652" s="21"/>
      <c r="U652" s="21"/>
      <c r="V652" s="21"/>
      <c r="W652" s="24"/>
      <c r="X652" s="24"/>
      <c r="Y652" s="24"/>
      <c r="Z652" s="24"/>
      <c r="AA652" s="24"/>
      <c r="AB652" s="24"/>
      <c r="AC652" s="24"/>
      <c r="AD652" s="24"/>
    </row>
    <row r="653" spans="1:30" ht="13.2">
      <c r="A653" s="55"/>
      <c r="B653" s="20"/>
      <c r="C653" s="21"/>
      <c r="D653" s="21"/>
      <c r="E653" s="21"/>
      <c r="F653" s="21"/>
      <c r="G653" s="21"/>
      <c r="H653" s="21"/>
      <c r="I653" s="21"/>
      <c r="J653" s="21"/>
      <c r="K653" s="21"/>
      <c r="L653" s="21"/>
      <c r="M653" s="21"/>
      <c r="N653" s="21"/>
      <c r="O653" s="21"/>
      <c r="P653" s="21"/>
      <c r="Q653" s="21"/>
      <c r="R653" s="21"/>
      <c r="S653" s="21"/>
      <c r="T653" s="21"/>
      <c r="U653" s="21"/>
      <c r="V653" s="21"/>
      <c r="W653" s="24"/>
      <c r="X653" s="24"/>
      <c r="Y653" s="24"/>
      <c r="Z653" s="24"/>
      <c r="AA653" s="24"/>
      <c r="AB653" s="24"/>
      <c r="AC653" s="24"/>
      <c r="AD653" s="24"/>
    </row>
    <row r="654" spans="1:30" ht="13.2">
      <c r="A654" s="55"/>
      <c r="B654" s="20"/>
      <c r="C654" s="21"/>
      <c r="D654" s="21"/>
      <c r="E654" s="21"/>
      <c r="F654" s="21"/>
      <c r="G654" s="21"/>
      <c r="H654" s="21"/>
      <c r="I654" s="21"/>
      <c r="J654" s="21"/>
      <c r="K654" s="21"/>
      <c r="L654" s="21"/>
      <c r="M654" s="21"/>
      <c r="N654" s="21"/>
      <c r="O654" s="21"/>
      <c r="P654" s="21"/>
      <c r="Q654" s="21"/>
      <c r="R654" s="21"/>
      <c r="S654" s="21"/>
      <c r="T654" s="21"/>
      <c r="U654" s="21"/>
      <c r="V654" s="21"/>
      <c r="W654" s="24"/>
      <c r="X654" s="24"/>
      <c r="Y654" s="24"/>
      <c r="Z654" s="24"/>
      <c r="AA654" s="24"/>
      <c r="AB654" s="24"/>
      <c r="AC654" s="24"/>
      <c r="AD654" s="24"/>
    </row>
    <row r="655" spans="1:30" ht="13.2">
      <c r="A655" s="55"/>
      <c r="B655" s="20"/>
      <c r="C655" s="21"/>
      <c r="D655" s="21"/>
      <c r="E655" s="21"/>
      <c r="F655" s="21"/>
      <c r="G655" s="21"/>
      <c r="H655" s="21"/>
      <c r="I655" s="21"/>
      <c r="J655" s="21"/>
      <c r="K655" s="21"/>
      <c r="L655" s="21"/>
      <c r="M655" s="21"/>
      <c r="N655" s="21"/>
      <c r="O655" s="21"/>
      <c r="P655" s="21"/>
      <c r="Q655" s="21"/>
      <c r="R655" s="21"/>
      <c r="S655" s="21"/>
      <c r="T655" s="21"/>
      <c r="U655" s="21"/>
      <c r="V655" s="21"/>
      <c r="W655" s="24"/>
      <c r="X655" s="24"/>
      <c r="Y655" s="24"/>
      <c r="Z655" s="24"/>
      <c r="AA655" s="24"/>
      <c r="AB655" s="24"/>
      <c r="AC655" s="24"/>
      <c r="AD655" s="24"/>
    </row>
    <row r="656" spans="1:30" ht="13.2">
      <c r="A656" s="55"/>
      <c r="B656" s="20"/>
      <c r="C656" s="21"/>
      <c r="D656" s="21"/>
      <c r="E656" s="21"/>
      <c r="F656" s="21"/>
      <c r="G656" s="21"/>
      <c r="H656" s="21"/>
      <c r="I656" s="21"/>
      <c r="J656" s="21"/>
      <c r="K656" s="21"/>
      <c r="L656" s="21"/>
      <c r="M656" s="21"/>
      <c r="N656" s="21"/>
      <c r="O656" s="21"/>
      <c r="P656" s="21"/>
      <c r="Q656" s="21"/>
      <c r="R656" s="21"/>
      <c r="S656" s="21"/>
      <c r="T656" s="21"/>
      <c r="U656" s="21"/>
      <c r="V656" s="21"/>
      <c r="W656" s="24"/>
      <c r="X656" s="24"/>
      <c r="Y656" s="24"/>
      <c r="Z656" s="24"/>
      <c r="AA656" s="24"/>
      <c r="AB656" s="24"/>
      <c r="AC656" s="24"/>
      <c r="AD656" s="24"/>
    </row>
    <row r="657" spans="1:30" ht="13.2">
      <c r="A657" s="55"/>
      <c r="B657" s="20"/>
      <c r="C657" s="21"/>
      <c r="D657" s="21"/>
      <c r="E657" s="21"/>
      <c r="F657" s="21"/>
      <c r="G657" s="21"/>
      <c r="H657" s="21"/>
      <c r="I657" s="21"/>
      <c r="J657" s="21"/>
      <c r="K657" s="21"/>
      <c r="L657" s="21"/>
      <c r="M657" s="21"/>
      <c r="N657" s="21"/>
      <c r="O657" s="21"/>
      <c r="P657" s="21"/>
      <c r="Q657" s="21"/>
      <c r="R657" s="21"/>
      <c r="S657" s="21"/>
      <c r="T657" s="21"/>
      <c r="U657" s="21"/>
      <c r="V657" s="21"/>
      <c r="W657" s="24"/>
      <c r="X657" s="24"/>
      <c r="Y657" s="24"/>
      <c r="Z657" s="24"/>
      <c r="AA657" s="24"/>
      <c r="AB657" s="24"/>
      <c r="AC657" s="24"/>
      <c r="AD657" s="24"/>
    </row>
    <row r="658" spans="1:30" ht="13.2">
      <c r="A658" s="55"/>
      <c r="B658" s="20"/>
      <c r="C658" s="21"/>
      <c r="D658" s="21"/>
      <c r="E658" s="21"/>
      <c r="F658" s="21"/>
      <c r="G658" s="21"/>
      <c r="H658" s="21"/>
      <c r="I658" s="21"/>
      <c r="J658" s="21"/>
      <c r="K658" s="21"/>
      <c r="L658" s="21"/>
      <c r="M658" s="21"/>
      <c r="N658" s="21"/>
      <c r="O658" s="21"/>
      <c r="P658" s="21"/>
      <c r="Q658" s="21"/>
      <c r="R658" s="21"/>
      <c r="S658" s="21"/>
      <c r="T658" s="21"/>
      <c r="U658" s="21"/>
      <c r="V658" s="21"/>
      <c r="W658" s="24"/>
      <c r="X658" s="24"/>
      <c r="Y658" s="24"/>
      <c r="Z658" s="24"/>
      <c r="AA658" s="24"/>
      <c r="AB658" s="24"/>
      <c r="AC658" s="24"/>
      <c r="AD658" s="24"/>
    </row>
    <row r="659" spans="1:30" ht="13.2">
      <c r="A659" s="55"/>
      <c r="B659" s="20"/>
      <c r="C659" s="21"/>
      <c r="D659" s="21"/>
      <c r="E659" s="21"/>
      <c r="F659" s="21"/>
      <c r="G659" s="21"/>
      <c r="H659" s="21"/>
      <c r="I659" s="21"/>
      <c r="J659" s="21"/>
      <c r="K659" s="21"/>
      <c r="L659" s="21"/>
      <c r="M659" s="21"/>
      <c r="N659" s="21"/>
      <c r="O659" s="21"/>
      <c r="P659" s="21"/>
      <c r="Q659" s="21"/>
      <c r="R659" s="21"/>
      <c r="S659" s="21"/>
      <c r="T659" s="21"/>
      <c r="U659" s="21"/>
      <c r="V659" s="21"/>
      <c r="W659" s="24"/>
      <c r="X659" s="24"/>
      <c r="Y659" s="24"/>
      <c r="Z659" s="24"/>
      <c r="AA659" s="24"/>
      <c r="AB659" s="24"/>
      <c r="AC659" s="24"/>
      <c r="AD659" s="24"/>
    </row>
    <row r="660" spans="1:30" ht="13.2">
      <c r="A660" s="55"/>
      <c r="B660" s="20"/>
      <c r="C660" s="21"/>
      <c r="D660" s="21"/>
      <c r="E660" s="21"/>
      <c r="F660" s="21"/>
      <c r="G660" s="21"/>
      <c r="H660" s="21"/>
      <c r="I660" s="21"/>
      <c r="J660" s="21"/>
      <c r="K660" s="21"/>
      <c r="L660" s="21"/>
      <c r="M660" s="21"/>
      <c r="N660" s="21"/>
      <c r="O660" s="21"/>
      <c r="P660" s="21"/>
      <c r="Q660" s="21"/>
      <c r="R660" s="21"/>
      <c r="S660" s="21"/>
      <c r="T660" s="21"/>
      <c r="U660" s="21"/>
      <c r="V660" s="21"/>
      <c r="W660" s="24"/>
      <c r="X660" s="24"/>
      <c r="Y660" s="24"/>
      <c r="Z660" s="24"/>
      <c r="AA660" s="24"/>
      <c r="AB660" s="24"/>
      <c r="AC660" s="24"/>
      <c r="AD660" s="24"/>
    </row>
    <row r="661" spans="1:30" ht="13.2">
      <c r="A661" s="55"/>
      <c r="B661" s="20"/>
      <c r="C661" s="21"/>
      <c r="D661" s="21"/>
      <c r="E661" s="21"/>
      <c r="F661" s="21"/>
      <c r="G661" s="21"/>
      <c r="H661" s="21"/>
      <c r="I661" s="21"/>
      <c r="J661" s="21"/>
      <c r="K661" s="21"/>
      <c r="L661" s="21"/>
      <c r="M661" s="21"/>
      <c r="N661" s="21"/>
      <c r="O661" s="21"/>
      <c r="P661" s="21"/>
      <c r="Q661" s="21"/>
      <c r="R661" s="21"/>
      <c r="S661" s="21"/>
      <c r="T661" s="21"/>
      <c r="U661" s="21"/>
      <c r="V661" s="21"/>
      <c r="W661" s="24"/>
      <c r="X661" s="24"/>
      <c r="Y661" s="24"/>
      <c r="Z661" s="24"/>
      <c r="AA661" s="24"/>
      <c r="AB661" s="24"/>
      <c r="AC661" s="24"/>
      <c r="AD661" s="24"/>
    </row>
    <row r="662" spans="1:30" ht="13.2">
      <c r="A662" s="55"/>
      <c r="B662" s="20"/>
      <c r="C662" s="21"/>
      <c r="D662" s="21"/>
      <c r="E662" s="21"/>
      <c r="F662" s="21"/>
      <c r="G662" s="21"/>
      <c r="H662" s="21"/>
      <c r="I662" s="21"/>
      <c r="J662" s="21"/>
      <c r="K662" s="21"/>
      <c r="L662" s="21"/>
      <c r="M662" s="21"/>
      <c r="N662" s="21"/>
      <c r="O662" s="21"/>
      <c r="P662" s="21"/>
      <c r="Q662" s="21"/>
      <c r="R662" s="21"/>
      <c r="S662" s="21"/>
      <c r="T662" s="21"/>
      <c r="U662" s="21"/>
      <c r="V662" s="21"/>
      <c r="W662" s="24"/>
      <c r="X662" s="24"/>
      <c r="Y662" s="24"/>
      <c r="Z662" s="24"/>
      <c r="AA662" s="24"/>
      <c r="AB662" s="24"/>
      <c r="AC662" s="24"/>
      <c r="AD662" s="24"/>
    </row>
    <row r="663" spans="1:30" ht="13.2">
      <c r="A663" s="55"/>
      <c r="B663" s="20"/>
      <c r="C663" s="21"/>
      <c r="D663" s="21"/>
      <c r="E663" s="21"/>
      <c r="F663" s="21"/>
      <c r="G663" s="21"/>
      <c r="H663" s="21"/>
      <c r="I663" s="21"/>
      <c r="J663" s="21"/>
      <c r="K663" s="21"/>
      <c r="L663" s="21"/>
      <c r="M663" s="21"/>
      <c r="N663" s="21"/>
      <c r="O663" s="21"/>
      <c r="P663" s="21"/>
      <c r="Q663" s="21"/>
      <c r="R663" s="21"/>
      <c r="S663" s="21"/>
      <c r="T663" s="21"/>
      <c r="U663" s="21"/>
      <c r="V663" s="21"/>
      <c r="W663" s="24"/>
      <c r="X663" s="24"/>
      <c r="Y663" s="24"/>
      <c r="Z663" s="24"/>
      <c r="AA663" s="24"/>
      <c r="AB663" s="24"/>
      <c r="AC663" s="24"/>
      <c r="AD663" s="24"/>
    </row>
    <row r="664" spans="1:30" ht="13.2">
      <c r="A664" s="55"/>
      <c r="B664" s="20"/>
      <c r="C664" s="21"/>
      <c r="D664" s="21"/>
      <c r="E664" s="21"/>
      <c r="F664" s="21"/>
      <c r="G664" s="21"/>
      <c r="H664" s="21"/>
      <c r="I664" s="21"/>
      <c r="J664" s="21"/>
      <c r="K664" s="21"/>
      <c r="L664" s="21"/>
      <c r="M664" s="21"/>
      <c r="N664" s="21"/>
      <c r="O664" s="21"/>
      <c r="P664" s="21"/>
      <c r="Q664" s="21"/>
      <c r="R664" s="21"/>
      <c r="S664" s="21"/>
      <c r="T664" s="21"/>
      <c r="U664" s="21"/>
      <c r="V664" s="21"/>
      <c r="W664" s="24"/>
      <c r="X664" s="24"/>
      <c r="Y664" s="24"/>
      <c r="Z664" s="24"/>
      <c r="AA664" s="24"/>
      <c r="AB664" s="24"/>
      <c r="AC664" s="24"/>
      <c r="AD664" s="24"/>
    </row>
    <row r="665" spans="1:30" ht="13.2">
      <c r="A665" s="55"/>
      <c r="B665" s="20"/>
      <c r="C665" s="21"/>
      <c r="D665" s="21"/>
      <c r="E665" s="21"/>
      <c r="F665" s="21"/>
      <c r="G665" s="21"/>
      <c r="H665" s="21"/>
      <c r="I665" s="21"/>
      <c r="J665" s="21"/>
      <c r="K665" s="21"/>
      <c r="L665" s="21"/>
      <c r="M665" s="21"/>
      <c r="N665" s="21"/>
      <c r="O665" s="21"/>
      <c r="P665" s="21"/>
      <c r="Q665" s="21"/>
      <c r="R665" s="21"/>
      <c r="S665" s="21"/>
      <c r="T665" s="21"/>
      <c r="U665" s="21"/>
      <c r="V665" s="21"/>
      <c r="W665" s="24"/>
      <c r="X665" s="24"/>
      <c r="Y665" s="24"/>
      <c r="Z665" s="24"/>
      <c r="AA665" s="24"/>
      <c r="AB665" s="24"/>
      <c r="AC665" s="24"/>
      <c r="AD665" s="24"/>
    </row>
    <row r="666" spans="1:30" ht="13.2">
      <c r="A666" s="55"/>
      <c r="B666" s="20"/>
      <c r="C666" s="21"/>
      <c r="D666" s="21"/>
      <c r="E666" s="21"/>
      <c r="F666" s="21"/>
      <c r="G666" s="21"/>
      <c r="H666" s="21"/>
      <c r="I666" s="21"/>
      <c r="J666" s="21"/>
      <c r="K666" s="21"/>
      <c r="L666" s="21"/>
      <c r="M666" s="21"/>
      <c r="N666" s="21"/>
      <c r="O666" s="21"/>
      <c r="P666" s="21"/>
      <c r="Q666" s="21"/>
      <c r="R666" s="21"/>
      <c r="S666" s="21"/>
      <c r="T666" s="21"/>
      <c r="U666" s="21"/>
      <c r="V666" s="21"/>
      <c r="W666" s="24"/>
      <c r="X666" s="24"/>
      <c r="Y666" s="24"/>
      <c r="Z666" s="24"/>
      <c r="AA666" s="24"/>
      <c r="AB666" s="24"/>
      <c r="AC666" s="24"/>
      <c r="AD666" s="24"/>
    </row>
    <row r="667" spans="1:30" ht="13.2">
      <c r="A667" s="55"/>
      <c r="B667" s="20"/>
      <c r="C667" s="21"/>
      <c r="D667" s="21"/>
      <c r="E667" s="21"/>
      <c r="F667" s="21"/>
      <c r="G667" s="21"/>
      <c r="H667" s="21"/>
      <c r="I667" s="21"/>
      <c r="J667" s="21"/>
      <c r="K667" s="21"/>
      <c r="L667" s="21"/>
      <c r="M667" s="21"/>
      <c r="N667" s="21"/>
      <c r="O667" s="21"/>
      <c r="P667" s="21"/>
      <c r="Q667" s="21"/>
      <c r="R667" s="21"/>
      <c r="S667" s="21"/>
      <c r="T667" s="21"/>
      <c r="U667" s="21"/>
      <c r="V667" s="21"/>
      <c r="W667" s="24"/>
      <c r="X667" s="24"/>
      <c r="Y667" s="24"/>
      <c r="Z667" s="24"/>
      <c r="AA667" s="24"/>
      <c r="AB667" s="24"/>
      <c r="AC667" s="24"/>
      <c r="AD667" s="24"/>
    </row>
    <row r="668" spans="1:30" ht="13.2">
      <c r="A668" s="55"/>
      <c r="B668" s="20"/>
      <c r="C668" s="21"/>
      <c r="D668" s="21"/>
      <c r="E668" s="21"/>
      <c r="F668" s="21"/>
      <c r="G668" s="21"/>
      <c r="H668" s="21"/>
      <c r="I668" s="21"/>
      <c r="J668" s="21"/>
      <c r="K668" s="21"/>
      <c r="L668" s="21"/>
      <c r="M668" s="21"/>
      <c r="N668" s="21"/>
      <c r="O668" s="21"/>
      <c r="P668" s="21"/>
      <c r="Q668" s="21"/>
      <c r="R668" s="21"/>
      <c r="S668" s="21"/>
      <c r="T668" s="21"/>
      <c r="U668" s="21"/>
      <c r="V668" s="21"/>
      <c r="W668" s="24"/>
      <c r="X668" s="24"/>
      <c r="Y668" s="24"/>
      <c r="Z668" s="24"/>
      <c r="AA668" s="24"/>
      <c r="AB668" s="24"/>
      <c r="AC668" s="24"/>
      <c r="AD668" s="24"/>
    </row>
    <row r="669" spans="1:30" ht="13.2">
      <c r="A669" s="55"/>
      <c r="B669" s="20"/>
      <c r="C669" s="21"/>
      <c r="D669" s="21"/>
      <c r="E669" s="21"/>
      <c r="F669" s="21"/>
      <c r="G669" s="21"/>
      <c r="H669" s="21"/>
      <c r="I669" s="21"/>
      <c r="J669" s="21"/>
      <c r="K669" s="21"/>
      <c r="L669" s="21"/>
      <c r="M669" s="21"/>
      <c r="N669" s="21"/>
      <c r="O669" s="21"/>
      <c r="P669" s="21"/>
      <c r="Q669" s="21"/>
      <c r="R669" s="21"/>
      <c r="S669" s="21"/>
      <c r="T669" s="21"/>
      <c r="U669" s="21"/>
      <c r="V669" s="21"/>
      <c r="W669" s="24"/>
      <c r="X669" s="24"/>
      <c r="Y669" s="24"/>
      <c r="Z669" s="24"/>
      <c r="AA669" s="24"/>
      <c r="AB669" s="24"/>
      <c r="AC669" s="24"/>
      <c r="AD669" s="24"/>
    </row>
    <row r="670" spans="1:30" ht="13.2">
      <c r="A670" s="55"/>
      <c r="B670" s="20"/>
      <c r="C670" s="21"/>
      <c r="D670" s="21"/>
      <c r="E670" s="21"/>
      <c r="F670" s="21"/>
      <c r="G670" s="21"/>
      <c r="H670" s="21"/>
      <c r="I670" s="21"/>
      <c r="J670" s="21"/>
      <c r="K670" s="21"/>
      <c r="L670" s="21"/>
      <c r="M670" s="21"/>
      <c r="N670" s="21"/>
      <c r="O670" s="21"/>
      <c r="P670" s="21"/>
      <c r="Q670" s="21"/>
      <c r="R670" s="21"/>
      <c r="S670" s="21"/>
      <c r="T670" s="21"/>
      <c r="U670" s="21"/>
      <c r="V670" s="21"/>
      <c r="W670" s="24"/>
      <c r="X670" s="24"/>
      <c r="Y670" s="24"/>
      <c r="Z670" s="24"/>
      <c r="AA670" s="24"/>
      <c r="AB670" s="24"/>
      <c r="AC670" s="24"/>
      <c r="AD670" s="24"/>
    </row>
    <row r="671" spans="1:30" ht="13.2">
      <c r="A671" s="55"/>
      <c r="B671" s="20"/>
      <c r="C671" s="21"/>
      <c r="D671" s="21"/>
      <c r="E671" s="21"/>
      <c r="F671" s="21"/>
      <c r="G671" s="21"/>
      <c r="H671" s="21"/>
      <c r="I671" s="21"/>
      <c r="J671" s="21"/>
      <c r="K671" s="21"/>
      <c r="L671" s="21"/>
      <c r="M671" s="21"/>
      <c r="N671" s="21"/>
      <c r="O671" s="21"/>
      <c r="P671" s="21"/>
      <c r="Q671" s="21"/>
      <c r="R671" s="21"/>
      <c r="S671" s="21"/>
      <c r="T671" s="21"/>
      <c r="U671" s="21"/>
      <c r="V671" s="21"/>
      <c r="W671" s="24"/>
      <c r="X671" s="24"/>
      <c r="Y671" s="24"/>
      <c r="Z671" s="24"/>
      <c r="AA671" s="24"/>
      <c r="AB671" s="24"/>
      <c r="AC671" s="24"/>
      <c r="AD671" s="24"/>
    </row>
    <row r="672" spans="1:30" ht="13.2">
      <c r="A672" s="55"/>
      <c r="B672" s="20"/>
      <c r="C672" s="21"/>
      <c r="D672" s="21"/>
      <c r="E672" s="21"/>
      <c r="F672" s="21"/>
      <c r="G672" s="21"/>
      <c r="H672" s="21"/>
      <c r="I672" s="21"/>
      <c r="J672" s="21"/>
      <c r="K672" s="21"/>
      <c r="L672" s="21"/>
      <c r="M672" s="21"/>
      <c r="N672" s="21"/>
      <c r="O672" s="21"/>
      <c r="P672" s="21"/>
      <c r="Q672" s="21"/>
      <c r="R672" s="21"/>
      <c r="S672" s="21"/>
      <c r="T672" s="21"/>
      <c r="U672" s="21"/>
      <c r="V672" s="21"/>
      <c r="W672" s="24"/>
      <c r="X672" s="24"/>
      <c r="Y672" s="24"/>
      <c r="Z672" s="24"/>
      <c r="AA672" s="24"/>
      <c r="AB672" s="24"/>
      <c r="AC672" s="24"/>
      <c r="AD672" s="24"/>
    </row>
    <row r="673" spans="1:30" ht="13.2">
      <c r="A673" s="55"/>
      <c r="B673" s="20"/>
      <c r="C673" s="21"/>
      <c r="D673" s="21"/>
      <c r="E673" s="21"/>
      <c r="F673" s="21"/>
      <c r="G673" s="21"/>
      <c r="H673" s="21"/>
      <c r="I673" s="21"/>
      <c r="J673" s="21"/>
      <c r="K673" s="21"/>
      <c r="L673" s="21"/>
      <c r="M673" s="21"/>
      <c r="N673" s="21"/>
      <c r="O673" s="21"/>
      <c r="P673" s="21"/>
      <c r="Q673" s="21"/>
      <c r="R673" s="21"/>
      <c r="S673" s="21"/>
      <c r="T673" s="21"/>
      <c r="U673" s="21"/>
      <c r="V673" s="21"/>
      <c r="W673" s="24"/>
      <c r="X673" s="24"/>
      <c r="Y673" s="24"/>
      <c r="Z673" s="24"/>
      <c r="AA673" s="24"/>
      <c r="AB673" s="24"/>
      <c r="AC673" s="24"/>
      <c r="AD673" s="24"/>
    </row>
    <row r="674" spans="1:30" ht="13.2">
      <c r="A674" s="55"/>
      <c r="B674" s="20"/>
      <c r="C674" s="21"/>
      <c r="D674" s="21"/>
      <c r="E674" s="21"/>
      <c r="F674" s="21"/>
      <c r="G674" s="21"/>
      <c r="H674" s="21"/>
      <c r="I674" s="21"/>
      <c r="J674" s="21"/>
      <c r="K674" s="21"/>
      <c r="L674" s="21"/>
      <c r="M674" s="21"/>
      <c r="N674" s="21"/>
      <c r="O674" s="21"/>
      <c r="P674" s="21"/>
      <c r="Q674" s="21"/>
      <c r="R674" s="21"/>
      <c r="S674" s="21"/>
      <c r="T674" s="21"/>
      <c r="U674" s="21"/>
      <c r="V674" s="21"/>
      <c r="W674" s="24"/>
      <c r="X674" s="24"/>
      <c r="Y674" s="24"/>
      <c r="Z674" s="24"/>
      <c r="AA674" s="24"/>
      <c r="AB674" s="24"/>
      <c r="AC674" s="24"/>
      <c r="AD674" s="24"/>
    </row>
    <row r="675" spans="1:30" ht="13.2">
      <c r="A675" s="55"/>
      <c r="B675" s="20"/>
      <c r="C675" s="21"/>
      <c r="D675" s="21"/>
      <c r="E675" s="21"/>
      <c r="F675" s="21"/>
      <c r="G675" s="21"/>
      <c r="H675" s="21"/>
      <c r="I675" s="21"/>
      <c r="J675" s="21"/>
      <c r="K675" s="21"/>
      <c r="L675" s="21"/>
      <c r="M675" s="21"/>
      <c r="N675" s="21"/>
      <c r="O675" s="21"/>
      <c r="P675" s="21"/>
      <c r="Q675" s="21"/>
      <c r="R675" s="21"/>
      <c r="S675" s="21"/>
      <c r="T675" s="21"/>
      <c r="U675" s="21"/>
      <c r="V675" s="21"/>
      <c r="W675" s="24"/>
      <c r="X675" s="24"/>
      <c r="Y675" s="24"/>
      <c r="Z675" s="24"/>
      <c r="AA675" s="24"/>
      <c r="AB675" s="24"/>
      <c r="AC675" s="24"/>
      <c r="AD675" s="24"/>
    </row>
    <row r="676" spans="1:30" ht="13.2">
      <c r="A676" s="55"/>
      <c r="B676" s="20"/>
      <c r="C676" s="21"/>
      <c r="D676" s="21"/>
      <c r="E676" s="21"/>
      <c r="F676" s="21"/>
      <c r="G676" s="21"/>
      <c r="H676" s="21"/>
      <c r="I676" s="21"/>
      <c r="J676" s="21"/>
      <c r="K676" s="21"/>
      <c r="L676" s="21"/>
      <c r="M676" s="21"/>
      <c r="N676" s="21"/>
      <c r="O676" s="21"/>
      <c r="P676" s="21"/>
      <c r="Q676" s="21"/>
      <c r="R676" s="21"/>
      <c r="S676" s="21"/>
      <c r="T676" s="21"/>
      <c r="U676" s="21"/>
      <c r="V676" s="21"/>
      <c r="W676" s="24"/>
      <c r="X676" s="24"/>
      <c r="Y676" s="24"/>
      <c r="Z676" s="24"/>
      <c r="AA676" s="24"/>
      <c r="AB676" s="24"/>
      <c r="AC676" s="24"/>
      <c r="AD676" s="24"/>
    </row>
    <row r="677" spans="1:30" ht="13.2">
      <c r="A677" s="55"/>
      <c r="B677" s="20"/>
      <c r="C677" s="21"/>
      <c r="D677" s="21"/>
      <c r="E677" s="21"/>
      <c r="F677" s="21"/>
      <c r="G677" s="21"/>
      <c r="H677" s="21"/>
      <c r="I677" s="21"/>
      <c r="J677" s="21"/>
      <c r="K677" s="21"/>
      <c r="L677" s="21"/>
      <c r="M677" s="21"/>
      <c r="N677" s="21"/>
      <c r="O677" s="21"/>
      <c r="P677" s="21"/>
      <c r="Q677" s="21"/>
      <c r="R677" s="21"/>
      <c r="S677" s="21"/>
      <c r="T677" s="21"/>
      <c r="U677" s="21"/>
      <c r="V677" s="21"/>
      <c r="W677" s="24"/>
      <c r="X677" s="24"/>
      <c r="Y677" s="24"/>
      <c r="Z677" s="24"/>
      <c r="AA677" s="24"/>
      <c r="AB677" s="24"/>
      <c r="AC677" s="24"/>
      <c r="AD677" s="24"/>
    </row>
    <row r="678" spans="1:30" ht="13.2">
      <c r="A678" s="55"/>
      <c r="B678" s="20"/>
      <c r="C678" s="21"/>
      <c r="D678" s="21"/>
      <c r="E678" s="21"/>
      <c r="F678" s="21"/>
      <c r="G678" s="21"/>
      <c r="H678" s="21"/>
      <c r="I678" s="21"/>
      <c r="J678" s="21"/>
      <c r="K678" s="21"/>
      <c r="L678" s="21"/>
      <c r="M678" s="21"/>
      <c r="N678" s="21"/>
      <c r="O678" s="21"/>
      <c r="P678" s="21"/>
      <c r="Q678" s="21"/>
      <c r="R678" s="21"/>
      <c r="S678" s="21"/>
      <c r="T678" s="21"/>
      <c r="U678" s="21"/>
      <c r="V678" s="21"/>
      <c r="W678" s="24"/>
      <c r="X678" s="24"/>
      <c r="Y678" s="24"/>
      <c r="Z678" s="24"/>
      <c r="AA678" s="24"/>
      <c r="AB678" s="24"/>
      <c r="AC678" s="24"/>
      <c r="AD678" s="24"/>
    </row>
    <row r="679" spans="1:30" ht="13.2">
      <c r="A679" s="55"/>
      <c r="B679" s="20"/>
      <c r="C679" s="21"/>
      <c r="D679" s="21"/>
      <c r="E679" s="21"/>
      <c r="F679" s="21"/>
      <c r="G679" s="21"/>
      <c r="H679" s="21"/>
      <c r="I679" s="21"/>
      <c r="J679" s="21"/>
      <c r="K679" s="21"/>
      <c r="L679" s="21"/>
      <c r="M679" s="21"/>
      <c r="N679" s="21"/>
      <c r="O679" s="21"/>
      <c r="P679" s="21"/>
      <c r="Q679" s="21"/>
      <c r="R679" s="21"/>
      <c r="S679" s="21"/>
      <c r="T679" s="21"/>
      <c r="U679" s="21"/>
      <c r="V679" s="21"/>
      <c r="W679" s="24"/>
      <c r="X679" s="24"/>
      <c r="Y679" s="24"/>
      <c r="Z679" s="24"/>
      <c r="AA679" s="24"/>
      <c r="AB679" s="24"/>
      <c r="AC679" s="24"/>
      <c r="AD679" s="24"/>
    </row>
    <row r="680" spans="1:30" ht="13.2">
      <c r="A680" s="55"/>
      <c r="B680" s="20"/>
      <c r="C680" s="21"/>
      <c r="D680" s="21"/>
      <c r="E680" s="21"/>
      <c r="F680" s="21"/>
      <c r="G680" s="21"/>
      <c r="H680" s="21"/>
      <c r="I680" s="21"/>
      <c r="J680" s="21"/>
      <c r="K680" s="21"/>
      <c r="L680" s="21"/>
      <c r="M680" s="21"/>
      <c r="N680" s="21"/>
      <c r="O680" s="21"/>
      <c r="P680" s="21"/>
      <c r="Q680" s="21"/>
      <c r="R680" s="21"/>
      <c r="S680" s="21"/>
      <c r="T680" s="21"/>
      <c r="U680" s="21"/>
      <c r="V680" s="21"/>
      <c r="W680" s="24"/>
      <c r="X680" s="24"/>
      <c r="Y680" s="24"/>
      <c r="Z680" s="24"/>
      <c r="AA680" s="24"/>
      <c r="AB680" s="24"/>
      <c r="AC680" s="24"/>
      <c r="AD680" s="24"/>
    </row>
    <row r="681" spans="1:30" ht="13.2">
      <c r="A681" s="55"/>
      <c r="B681" s="20"/>
      <c r="C681" s="21"/>
      <c r="D681" s="21"/>
      <c r="E681" s="21"/>
      <c r="F681" s="21"/>
      <c r="G681" s="21"/>
      <c r="H681" s="21"/>
      <c r="I681" s="21"/>
      <c r="J681" s="21"/>
      <c r="K681" s="21"/>
      <c r="L681" s="21"/>
      <c r="M681" s="21"/>
      <c r="N681" s="21"/>
      <c r="O681" s="21"/>
      <c r="P681" s="21"/>
      <c r="Q681" s="21"/>
      <c r="R681" s="21"/>
      <c r="S681" s="21"/>
      <c r="T681" s="21"/>
      <c r="U681" s="21"/>
      <c r="V681" s="21"/>
      <c r="W681" s="24"/>
      <c r="X681" s="24"/>
      <c r="Y681" s="24"/>
      <c r="Z681" s="24"/>
      <c r="AA681" s="24"/>
      <c r="AB681" s="24"/>
      <c r="AC681" s="24"/>
      <c r="AD681" s="24"/>
    </row>
    <row r="682" spans="1:30" ht="13.2">
      <c r="A682" s="55"/>
      <c r="B682" s="20"/>
      <c r="C682" s="21"/>
      <c r="D682" s="21"/>
      <c r="E682" s="21"/>
      <c r="F682" s="21"/>
      <c r="G682" s="21"/>
      <c r="H682" s="21"/>
      <c r="I682" s="21"/>
      <c r="J682" s="21"/>
      <c r="K682" s="21"/>
      <c r="L682" s="21"/>
      <c r="M682" s="21"/>
      <c r="N682" s="21"/>
      <c r="O682" s="21"/>
      <c r="P682" s="21"/>
      <c r="Q682" s="21"/>
      <c r="R682" s="21"/>
      <c r="S682" s="21"/>
      <c r="T682" s="21"/>
      <c r="U682" s="21"/>
      <c r="V682" s="21"/>
      <c r="W682" s="24"/>
      <c r="X682" s="24"/>
      <c r="Y682" s="24"/>
      <c r="Z682" s="24"/>
      <c r="AA682" s="24"/>
      <c r="AB682" s="24"/>
      <c r="AC682" s="24"/>
      <c r="AD682" s="24"/>
    </row>
    <row r="683" spans="1:30" ht="13.2">
      <c r="A683" s="55"/>
      <c r="B683" s="20"/>
      <c r="C683" s="21"/>
      <c r="D683" s="21"/>
      <c r="E683" s="21"/>
      <c r="F683" s="21"/>
      <c r="G683" s="21"/>
      <c r="H683" s="21"/>
      <c r="I683" s="21"/>
      <c r="J683" s="21"/>
      <c r="K683" s="21"/>
      <c r="L683" s="21"/>
      <c r="M683" s="21"/>
      <c r="N683" s="21"/>
      <c r="O683" s="21"/>
      <c r="P683" s="21"/>
      <c r="Q683" s="21"/>
      <c r="R683" s="21"/>
      <c r="S683" s="21"/>
      <c r="T683" s="21"/>
      <c r="U683" s="21"/>
      <c r="V683" s="21"/>
      <c r="W683" s="24"/>
      <c r="X683" s="24"/>
      <c r="Y683" s="24"/>
      <c r="Z683" s="24"/>
      <c r="AA683" s="24"/>
      <c r="AB683" s="24"/>
      <c r="AC683" s="24"/>
      <c r="AD683" s="24"/>
    </row>
    <row r="684" spans="1:30" ht="13.2">
      <c r="A684" s="55"/>
      <c r="B684" s="20"/>
      <c r="C684" s="21"/>
      <c r="D684" s="21"/>
      <c r="E684" s="21"/>
      <c r="F684" s="21"/>
      <c r="G684" s="21"/>
      <c r="H684" s="21"/>
      <c r="I684" s="21"/>
      <c r="J684" s="21"/>
      <c r="K684" s="21"/>
      <c r="L684" s="21"/>
      <c r="M684" s="21"/>
      <c r="N684" s="21"/>
      <c r="O684" s="21"/>
      <c r="P684" s="21"/>
      <c r="Q684" s="21"/>
      <c r="R684" s="21"/>
      <c r="S684" s="21"/>
      <c r="T684" s="21"/>
      <c r="U684" s="21"/>
      <c r="V684" s="21"/>
      <c r="W684" s="24"/>
      <c r="X684" s="24"/>
      <c r="Y684" s="24"/>
      <c r="Z684" s="24"/>
      <c r="AA684" s="24"/>
      <c r="AB684" s="24"/>
      <c r="AC684" s="24"/>
      <c r="AD684" s="24"/>
    </row>
    <row r="685" spans="1:30" ht="13.2">
      <c r="A685" s="55"/>
      <c r="B685" s="20"/>
      <c r="C685" s="21"/>
      <c r="D685" s="21"/>
      <c r="E685" s="21"/>
      <c r="F685" s="21"/>
      <c r="G685" s="21"/>
      <c r="H685" s="21"/>
      <c r="I685" s="21"/>
      <c r="J685" s="21"/>
      <c r="K685" s="21"/>
      <c r="L685" s="21"/>
      <c r="M685" s="21"/>
      <c r="N685" s="21"/>
      <c r="O685" s="21"/>
      <c r="P685" s="21"/>
      <c r="Q685" s="21"/>
      <c r="R685" s="21"/>
      <c r="S685" s="21"/>
      <c r="T685" s="21"/>
      <c r="U685" s="21"/>
      <c r="V685" s="21"/>
      <c r="W685" s="24"/>
      <c r="X685" s="24"/>
      <c r="Y685" s="24"/>
      <c r="Z685" s="24"/>
      <c r="AA685" s="24"/>
      <c r="AB685" s="24"/>
      <c r="AC685" s="24"/>
      <c r="AD685" s="24"/>
    </row>
    <row r="686" spans="1:30" ht="13.2">
      <c r="A686" s="55"/>
      <c r="B686" s="20"/>
      <c r="C686" s="21"/>
      <c r="D686" s="21"/>
      <c r="E686" s="21"/>
      <c r="F686" s="21"/>
      <c r="G686" s="21"/>
      <c r="H686" s="21"/>
      <c r="I686" s="21"/>
      <c r="J686" s="21"/>
      <c r="K686" s="21"/>
      <c r="L686" s="21"/>
      <c r="M686" s="21"/>
      <c r="N686" s="21"/>
      <c r="O686" s="21"/>
      <c r="P686" s="21"/>
      <c r="Q686" s="21"/>
      <c r="R686" s="21"/>
      <c r="S686" s="21"/>
      <c r="T686" s="21"/>
      <c r="U686" s="21"/>
      <c r="V686" s="21"/>
      <c r="W686" s="24"/>
      <c r="X686" s="24"/>
      <c r="Y686" s="24"/>
      <c r="Z686" s="24"/>
      <c r="AA686" s="24"/>
      <c r="AB686" s="24"/>
      <c r="AC686" s="24"/>
      <c r="AD686" s="24"/>
    </row>
    <row r="687" spans="1:30" ht="13.2">
      <c r="A687" s="55"/>
      <c r="B687" s="20"/>
      <c r="C687" s="21"/>
      <c r="D687" s="21"/>
      <c r="E687" s="21"/>
      <c r="F687" s="21"/>
      <c r="G687" s="21"/>
      <c r="H687" s="21"/>
      <c r="I687" s="21"/>
      <c r="J687" s="21"/>
      <c r="K687" s="21"/>
      <c r="L687" s="21"/>
      <c r="M687" s="21"/>
      <c r="N687" s="21"/>
      <c r="O687" s="21"/>
      <c r="P687" s="21"/>
      <c r="Q687" s="21"/>
      <c r="R687" s="21"/>
      <c r="S687" s="21"/>
      <c r="T687" s="21"/>
      <c r="U687" s="21"/>
      <c r="V687" s="21"/>
      <c r="W687" s="24"/>
      <c r="X687" s="24"/>
      <c r="Y687" s="24"/>
      <c r="Z687" s="24"/>
      <c r="AA687" s="24"/>
      <c r="AB687" s="24"/>
      <c r="AC687" s="24"/>
      <c r="AD687" s="24"/>
    </row>
    <row r="688" spans="1:30" ht="13.2">
      <c r="A688" s="55"/>
      <c r="B688" s="20"/>
      <c r="C688" s="21"/>
      <c r="D688" s="21"/>
      <c r="E688" s="21"/>
      <c r="F688" s="21"/>
      <c r="G688" s="21"/>
      <c r="H688" s="21"/>
      <c r="I688" s="21"/>
      <c r="J688" s="21"/>
      <c r="K688" s="21"/>
      <c r="L688" s="21"/>
      <c r="M688" s="21"/>
      <c r="N688" s="21"/>
      <c r="O688" s="21"/>
      <c r="P688" s="21"/>
      <c r="Q688" s="21"/>
      <c r="R688" s="21"/>
      <c r="S688" s="21"/>
      <c r="T688" s="21"/>
      <c r="U688" s="21"/>
      <c r="V688" s="21"/>
      <c r="W688" s="24"/>
      <c r="X688" s="24"/>
      <c r="Y688" s="24"/>
      <c r="Z688" s="24"/>
      <c r="AA688" s="24"/>
      <c r="AB688" s="24"/>
      <c r="AC688" s="24"/>
      <c r="AD688" s="24"/>
    </row>
    <row r="689" spans="1:30" ht="13.2">
      <c r="A689" s="55"/>
      <c r="B689" s="20"/>
      <c r="C689" s="21"/>
      <c r="D689" s="21"/>
      <c r="E689" s="21"/>
      <c r="F689" s="21"/>
      <c r="G689" s="21"/>
      <c r="H689" s="21"/>
      <c r="I689" s="21"/>
      <c r="J689" s="21"/>
      <c r="K689" s="21"/>
      <c r="L689" s="21"/>
      <c r="M689" s="21"/>
      <c r="N689" s="21"/>
      <c r="O689" s="21"/>
      <c r="P689" s="21"/>
      <c r="Q689" s="21"/>
      <c r="R689" s="21"/>
      <c r="S689" s="21"/>
      <c r="T689" s="21"/>
      <c r="U689" s="21"/>
      <c r="V689" s="21"/>
      <c r="W689" s="24"/>
      <c r="X689" s="24"/>
      <c r="Y689" s="24"/>
      <c r="Z689" s="24"/>
      <c r="AA689" s="24"/>
      <c r="AB689" s="24"/>
      <c r="AC689" s="24"/>
      <c r="AD689" s="24"/>
    </row>
    <row r="690" spans="1:30" ht="13.2">
      <c r="A690" s="55"/>
      <c r="B690" s="20"/>
      <c r="C690" s="21"/>
      <c r="D690" s="21"/>
      <c r="E690" s="21"/>
      <c r="F690" s="21"/>
      <c r="G690" s="21"/>
      <c r="H690" s="21"/>
      <c r="I690" s="21"/>
      <c r="J690" s="21"/>
      <c r="K690" s="21"/>
      <c r="L690" s="21"/>
      <c r="M690" s="21"/>
      <c r="N690" s="21"/>
      <c r="O690" s="21"/>
      <c r="P690" s="21"/>
      <c r="Q690" s="21"/>
      <c r="R690" s="21"/>
      <c r="S690" s="21"/>
      <c r="T690" s="21"/>
      <c r="U690" s="21"/>
      <c r="V690" s="21"/>
      <c r="W690" s="24"/>
      <c r="X690" s="24"/>
      <c r="Y690" s="24"/>
      <c r="Z690" s="24"/>
      <c r="AA690" s="24"/>
      <c r="AB690" s="24"/>
      <c r="AC690" s="24"/>
      <c r="AD690" s="24"/>
    </row>
    <row r="691" spans="1:30" ht="13.2">
      <c r="A691" s="55"/>
      <c r="B691" s="20"/>
      <c r="C691" s="21"/>
      <c r="D691" s="21"/>
      <c r="E691" s="21"/>
      <c r="F691" s="21"/>
      <c r="G691" s="21"/>
      <c r="H691" s="21"/>
      <c r="I691" s="21"/>
      <c r="J691" s="21"/>
      <c r="K691" s="21"/>
      <c r="L691" s="21"/>
      <c r="M691" s="21"/>
      <c r="N691" s="21"/>
      <c r="O691" s="21"/>
      <c r="P691" s="21"/>
      <c r="Q691" s="21"/>
      <c r="R691" s="21"/>
      <c r="S691" s="21"/>
      <c r="T691" s="21"/>
      <c r="U691" s="21"/>
      <c r="V691" s="21"/>
      <c r="W691" s="24"/>
      <c r="X691" s="24"/>
      <c r="Y691" s="24"/>
      <c r="Z691" s="24"/>
      <c r="AA691" s="24"/>
      <c r="AB691" s="24"/>
      <c r="AC691" s="24"/>
      <c r="AD691" s="24"/>
    </row>
    <row r="692" spans="1:30" ht="13.2">
      <c r="A692" s="55"/>
      <c r="B692" s="20"/>
      <c r="C692" s="21"/>
      <c r="D692" s="21"/>
      <c r="E692" s="21"/>
      <c r="F692" s="21"/>
      <c r="G692" s="21"/>
      <c r="H692" s="21"/>
      <c r="I692" s="21"/>
      <c r="J692" s="21"/>
      <c r="K692" s="21"/>
      <c r="L692" s="21"/>
      <c r="M692" s="21"/>
      <c r="N692" s="21"/>
      <c r="O692" s="21"/>
      <c r="P692" s="21"/>
      <c r="Q692" s="21"/>
      <c r="R692" s="21"/>
      <c r="S692" s="21"/>
      <c r="T692" s="21"/>
      <c r="U692" s="21"/>
      <c r="V692" s="21"/>
      <c r="W692" s="24"/>
      <c r="X692" s="24"/>
      <c r="Y692" s="24"/>
      <c r="Z692" s="24"/>
      <c r="AA692" s="24"/>
      <c r="AB692" s="24"/>
      <c r="AC692" s="24"/>
      <c r="AD692" s="24"/>
    </row>
    <row r="693" spans="1:30" ht="13.2">
      <c r="A693" s="55"/>
      <c r="B693" s="20"/>
      <c r="C693" s="21"/>
      <c r="D693" s="21"/>
      <c r="E693" s="21"/>
      <c r="F693" s="21"/>
      <c r="G693" s="21"/>
      <c r="H693" s="21"/>
      <c r="I693" s="21"/>
      <c r="J693" s="21"/>
      <c r="K693" s="21"/>
      <c r="L693" s="21"/>
      <c r="M693" s="21"/>
      <c r="N693" s="21"/>
      <c r="O693" s="21"/>
      <c r="P693" s="21"/>
      <c r="Q693" s="21"/>
      <c r="R693" s="21"/>
      <c r="S693" s="21"/>
      <c r="T693" s="21"/>
      <c r="U693" s="21"/>
      <c r="V693" s="21"/>
      <c r="W693" s="24"/>
      <c r="X693" s="24"/>
      <c r="Y693" s="24"/>
      <c r="Z693" s="24"/>
      <c r="AA693" s="24"/>
      <c r="AB693" s="24"/>
      <c r="AC693" s="24"/>
      <c r="AD693" s="24"/>
    </row>
    <row r="694" spans="1:30" ht="13.2">
      <c r="A694" s="55"/>
      <c r="B694" s="20"/>
      <c r="C694" s="21"/>
      <c r="D694" s="21"/>
      <c r="E694" s="21"/>
      <c r="F694" s="21"/>
      <c r="G694" s="21"/>
      <c r="H694" s="21"/>
      <c r="I694" s="21"/>
      <c r="J694" s="21"/>
      <c r="K694" s="21"/>
      <c r="L694" s="21"/>
      <c r="M694" s="21"/>
      <c r="N694" s="21"/>
      <c r="O694" s="21"/>
      <c r="P694" s="21"/>
      <c r="Q694" s="21"/>
      <c r="R694" s="21"/>
      <c r="S694" s="21"/>
      <c r="T694" s="21"/>
      <c r="U694" s="21"/>
      <c r="V694" s="21"/>
      <c r="W694" s="24"/>
      <c r="X694" s="24"/>
      <c r="Y694" s="24"/>
      <c r="Z694" s="24"/>
      <c r="AA694" s="24"/>
      <c r="AB694" s="24"/>
      <c r="AC694" s="24"/>
      <c r="AD694" s="24"/>
    </row>
    <row r="695" spans="1:30" ht="13.2">
      <c r="A695" s="55"/>
      <c r="B695" s="20"/>
      <c r="C695" s="21"/>
      <c r="D695" s="21"/>
      <c r="E695" s="21"/>
      <c r="F695" s="21"/>
      <c r="G695" s="21"/>
      <c r="H695" s="21"/>
      <c r="I695" s="21"/>
      <c r="J695" s="21"/>
      <c r="K695" s="21"/>
      <c r="L695" s="21"/>
      <c r="M695" s="21"/>
      <c r="N695" s="21"/>
      <c r="O695" s="21"/>
      <c r="P695" s="21"/>
      <c r="Q695" s="21"/>
      <c r="R695" s="21"/>
      <c r="S695" s="21"/>
      <c r="T695" s="21"/>
      <c r="U695" s="21"/>
      <c r="V695" s="21"/>
      <c r="W695" s="24"/>
      <c r="X695" s="24"/>
      <c r="Y695" s="24"/>
      <c r="Z695" s="24"/>
      <c r="AA695" s="24"/>
      <c r="AB695" s="24"/>
      <c r="AC695" s="24"/>
      <c r="AD695" s="24"/>
    </row>
    <row r="696" spans="1:30" ht="13.2">
      <c r="A696" s="55"/>
      <c r="B696" s="20"/>
      <c r="C696" s="21"/>
      <c r="D696" s="21"/>
      <c r="E696" s="21"/>
      <c r="F696" s="21"/>
      <c r="G696" s="21"/>
      <c r="H696" s="21"/>
      <c r="I696" s="21"/>
      <c r="J696" s="21"/>
      <c r="K696" s="21"/>
      <c r="L696" s="21"/>
      <c r="M696" s="21"/>
      <c r="N696" s="21"/>
      <c r="O696" s="21"/>
      <c r="P696" s="21"/>
      <c r="Q696" s="21"/>
      <c r="R696" s="21"/>
      <c r="S696" s="21"/>
      <c r="T696" s="21"/>
      <c r="U696" s="21"/>
      <c r="V696" s="21"/>
      <c r="W696" s="24"/>
      <c r="X696" s="24"/>
      <c r="Y696" s="24"/>
      <c r="Z696" s="24"/>
      <c r="AA696" s="24"/>
      <c r="AB696" s="24"/>
      <c r="AC696" s="24"/>
      <c r="AD696" s="24"/>
    </row>
    <row r="697" spans="1:30" ht="13.2">
      <c r="A697" s="55"/>
      <c r="B697" s="20"/>
      <c r="C697" s="21"/>
      <c r="D697" s="21"/>
      <c r="E697" s="21"/>
      <c r="F697" s="21"/>
      <c r="G697" s="21"/>
      <c r="H697" s="21"/>
      <c r="I697" s="21"/>
      <c r="J697" s="21"/>
      <c r="K697" s="21"/>
      <c r="L697" s="21"/>
      <c r="M697" s="21"/>
      <c r="N697" s="21"/>
      <c r="O697" s="21"/>
      <c r="P697" s="21"/>
      <c r="Q697" s="21"/>
      <c r="R697" s="21"/>
      <c r="S697" s="21"/>
      <c r="T697" s="21"/>
      <c r="U697" s="21"/>
      <c r="V697" s="21"/>
      <c r="W697" s="24"/>
      <c r="X697" s="24"/>
      <c r="Y697" s="24"/>
      <c r="Z697" s="24"/>
      <c r="AA697" s="24"/>
      <c r="AB697" s="24"/>
      <c r="AC697" s="24"/>
      <c r="AD697" s="24"/>
    </row>
    <row r="698" spans="1:30" ht="13.2">
      <c r="A698" s="55"/>
      <c r="B698" s="20"/>
      <c r="C698" s="21"/>
      <c r="D698" s="21"/>
      <c r="E698" s="21"/>
      <c r="F698" s="21"/>
      <c r="G698" s="21"/>
      <c r="H698" s="21"/>
      <c r="I698" s="21"/>
      <c r="J698" s="21"/>
      <c r="K698" s="21"/>
      <c r="L698" s="21"/>
      <c r="M698" s="21"/>
      <c r="N698" s="21"/>
      <c r="O698" s="21"/>
      <c r="P698" s="21"/>
      <c r="Q698" s="21"/>
      <c r="R698" s="21"/>
      <c r="S698" s="21"/>
      <c r="T698" s="21"/>
      <c r="U698" s="21"/>
      <c r="V698" s="21"/>
      <c r="W698" s="24"/>
      <c r="X698" s="24"/>
      <c r="Y698" s="24"/>
      <c r="Z698" s="24"/>
      <c r="AA698" s="24"/>
      <c r="AB698" s="24"/>
      <c r="AC698" s="24"/>
      <c r="AD698" s="24"/>
    </row>
    <row r="699" spans="1:30" ht="13.2">
      <c r="A699" s="55"/>
      <c r="B699" s="20"/>
      <c r="C699" s="21"/>
      <c r="D699" s="21"/>
      <c r="E699" s="21"/>
      <c r="F699" s="21"/>
      <c r="G699" s="21"/>
      <c r="H699" s="21"/>
      <c r="I699" s="21"/>
      <c r="J699" s="21"/>
      <c r="K699" s="21"/>
      <c r="L699" s="21"/>
      <c r="M699" s="21"/>
      <c r="N699" s="21"/>
      <c r="O699" s="21"/>
      <c r="P699" s="21"/>
      <c r="Q699" s="21"/>
      <c r="R699" s="21"/>
      <c r="S699" s="21"/>
      <c r="T699" s="21"/>
      <c r="U699" s="21"/>
      <c r="V699" s="21"/>
      <c r="W699" s="24"/>
      <c r="X699" s="24"/>
      <c r="Y699" s="24"/>
      <c r="Z699" s="24"/>
      <c r="AA699" s="24"/>
      <c r="AB699" s="24"/>
      <c r="AC699" s="24"/>
      <c r="AD699" s="24"/>
    </row>
    <row r="700" spans="1:30" ht="13.2">
      <c r="A700" s="55"/>
      <c r="B700" s="20"/>
      <c r="C700" s="21"/>
      <c r="D700" s="21"/>
      <c r="E700" s="21"/>
      <c r="F700" s="21"/>
      <c r="G700" s="21"/>
      <c r="H700" s="21"/>
      <c r="I700" s="21"/>
      <c r="J700" s="21"/>
      <c r="K700" s="21"/>
      <c r="L700" s="21"/>
      <c r="M700" s="21"/>
      <c r="N700" s="21"/>
      <c r="O700" s="21"/>
      <c r="P700" s="21"/>
      <c r="Q700" s="21"/>
      <c r="R700" s="21"/>
      <c r="S700" s="21"/>
      <c r="T700" s="21"/>
      <c r="U700" s="21"/>
      <c r="V700" s="21"/>
      <c r="W700" s="24"/>
      <c r="X700" s="24"/>
      <c r="Y700" s="24"/>
      <c r="Z700" s="24"/>
      <c r="AA700" s="24"/>
      <c r="AB700" s="24"/>
      <c r="AC700" s="24"/>
      <c r="AD700" s="24"/>
    </row>
    <row r="701" spans="1:30" ht="13.2">
      <c r="A701" s="55"/>
      <c r="B701" s="20"/>
      <c r="C701" s="21"/>
      <c r="D701" s="21"/>
      <c r="E701" s="21"/>
      <c r="F701" s="21"/>
      <c r="G701" s="21"/>
      <c r="H701" s="21"/>
      <c r="I701" s="21"/>
      <c r="J701" s="21"/>
      <c r="K701" s="21"/>
      <c r="L701" s="21"/>
      <c r="M701" s="21"/>
      <c r="N701" s="21"/>
      <c r="O701" s="21"/>
      <c r="P701" s="21"/>
      <c r="Q701" s="21"/>
      <c r="R701" s="21"/>
      <c r="S701" s="21"/>
      <c r="T701" s="21"/>
      <c r="U701" s="21"/>
      <c r="V701" s="21"/>
      <c r="W701" s="24"/>
      <c r="X701" s="24"/>
      <c r="Y701" s="24"/>
      <c r="Z701" s="24"/>
      <c r="AA701" s="24"/>
      <c r="AB701" s="24"/>
      <c r="AC701" s="24"/>
      <c r="AD701" s="24"/>
    </row>
    <row r="702" spans="1:30" ht="13.2">
      <c r="A702" s="55"/>
      <c r="B702" s="20"/>
      <c r="C702" s="21"/>
      <c r="D702" s="21"/>
      <c r="E702" s="21"/>
      <c r="F702" s="21"/>
      <c r="G702" s="21"/>
      <c r="H702" s="21"/>
      <c r="I702" s="21"/>
      <c r="J702" s="21"/>
      <c r="K702" s="21"/>
      <c r="L702" s="21"/>
      <c r="M702" s="21"/>
      <c r="N702" s="21"/>
      <c r="O702" s="21"/>
      <c r="P702" s="21"/>
      <c r="Q702" s="21"/>
      <c r="R702" s="21"/>
      <c r="S702" s="21"/>
      <c r="T702" s="21"/>
      <c r="U702" s="21"/>
      <c r="V702" s="21"/>
      <c r="W702" s="24"/>
      <c r="X702" s="24"/>
      <c r="Y702" s="24"/>
      <c r="Z702" s="24"/>
      <c r="AA702" s="24"/>
      <c r="AB702" s="24"/>
      <c r="AC702" s="24"/>
      <c r="AD702" s="24"/>
    </row>
    <row r="703" spans="1:30" ht="13.2">
      <c r="A703" s="55"/>
      <c r="B703" s="20"/>
      <c r="C703" s="21"/>
      <c r="D703" s="21"/>
      <c r="E703" s="21"/>
      <c r="F703" s="21"/>
      <c r="G703" s="21"/>
      <c r="H703" s="21"/>
      <c r="I703" s="21"/>
      <c r="J703" s="21"/>
      <c r="K703" s="21"/>
      <c r="L703" s="21"/>
      <c r="M703" s="21"/>
      <c r="N703" s="21"/>
      <c r="O703" s="21"/>
      <c r="P703" s="21"/>
      <c r="Q703" s="21"/>
      <c r="R703" s="21"/>
      <c r="S703" s="21"/>
      <c r="T703" s="21"/>
      <c r="U703" s="21"/>
      <c r="V703" s="21"/>
      <c r="W703" s="24"/>
      <c r="X703" s="24"/>
      <c r="Y703" s="24"/>
      <c r="Z703" s="24"/>
      <c r="AA703" s="24"/>
      <c r="AB703" s="24"/>
      <c r="AC703" s="24"/>
      <c r="AD703" s="24"/>
    </row>
    <row r="704" spans="1:30" ht="13.2">
      <c r="A704" s="55"/>
      <c r="B704" s="20"/>
      <c r="C704" s="21"/>
      <c r="D704" s="21"/>
      <c r="E704" s="21"/>
      <c r="F704" s="21"/>
      <c r="G704" s="21"/>
      <c r="H704" s="21"/>
      <c r="I704" s="21"/>
      <c r="J704" s="21"/>
      <c r="K704" s="21"/>
      <c r="L704" s="21"/>
      <c r="M704" s="21"/>
      <c r="N704" s="21"/>
      <c r="O704" s="21"/>
      <c r="P704" s="21"/>
      <c r="Q704" s="21"/>
      <c r="R704" s="21"/>
      <c r="S704" s="21"/>
      <c r="T704" s="21"/>
      <c r="U704" s="21"/>
      <c r="V704" s="21"/>
      <c r="W704" s="24"/>
      <c r="X704" s="24"/>
      <c r="Y704" s="24"/>
      <c r="Z704" s="24"/>
      <c r="AA704" s="24"/>
      <c r="AB704" s="24"/>
      <c r="AC704" s="24"/>
      <c r="AD704" s="24"/>
    </row>
    <row r="705" spans="1:30" ht="13.2">
      <c r="A705" s="55"/>
      <c r="B705" s="20"/>
      <c r="C705" s="21"/>
      <c r="D705" s="21"/>
      <c r="E705" s="21"/>
      <c r="F705" s="21"/>
      <c r="G705" s="21"/>
      <c r="H705" s="21"/>
      <c r="I705" s="21"/>
      <c r="J705" s="21"/>
      <c r="K705" s="21"/>
      <c r="L705" s="21"/>
      <c r="M705" s="21"/>
      <c r="N705" s="21"/>
      <c r="O705" s="21"/>
      <c r="P705" s="21"/>
      <c r="Q705" s="21"/>
      <c r="R705" s="21"/>
      <c r="S705" s="21"/>
      <c r="T705" s="21"/>
      <c r="U705" s="21"/>
      <c r="V705" s="21"/>
      <c r="W705" s="24"/>
      <c r="X705" s="24"/>
      <c r="Y705" s="24"/>
      <c r="Z705" s="24"/>
      <c r="AA705" s="24"/>
      <c r="AB705" s="24"/>
      <c r="AC705" s="24"/>
      <c r="AD705" s="24"/>
    </row>
    <row r="706" spans="1:30" ht="13.2">
      <c r="A706" s="55"/>
      <c r="B706" s="20"/>
      <c r="C706" s="21"/>
      <c r="D706" s="21"/>
      <c r="E706" s="21"/>
      <c r="F706" s="21"/>
      <c r="G706" s="21"/>
      <c r="H706" s="21"/>
      <c r="I706" s="21"/>
      <c r="J706" s="21"/>
      <c r="K706" s="21"/>
      <c r="L706" s="21"/>
      <c r="M706" s="21"/>
      <c r="N706" s="21"/>
      <c r="O706" s="21"/>
      <c r="P706" s="21"/>
      <c r="Q706" s="21"/>
      <c r="R706" s="21"/>
      <c r="S706" s="21"/>
      <c r="T706" s="21"/>
      <c r="U706" s="21"/>
      <c r="V706" s="21"/>
      <c r="W706" s="24"/>
      <c r="X706" s="24"/>
      <c r="Y706" s="24"/>
      <c r="Z706" s="24"/>
      <c r="AA706" s="24"/>
      <c r="AB706" s="24"/>
      <c r="AC706" s="24"/>
      <c r="AD706" s="24"/>
    </row>
    <row r="707" spans="1:30" ht="13.2">
      <c r="A707" s="55"/>
      <c r="B707" s="20"/>
      <c r="C707" s="21"/>
      <c r="D707" s="21"/>
      <c r="E707" s="21"/>
      <c r="F707" s="21"/>
      <c r="G707" s="21"/>
      <c r="H707" s="21"/>
      <c r="I707" s="21"/>
      <c r="J707" s="21"/>
      <c r="K707" s="21"/>
      <c r="L707" s="21"/>
      <c r="M707" s="21"/>
      <c r="N707" s="21"/>
      <c r="O707" s="21"/>
      <c r="P707" s="21"/>
      <c r="Q707" s="21"/>
      <c r="R707" s="21"/>
      <c r="S707" s="21"/>
      <c r="T707" s="21"/>
      <c r="U707" s="21"/>
      <c r="V707" s="21"/>
      <c r="W707" s="24"/>
      <c r="X707" s="24"/>
      <c r="Y707" s="24"/>
      <c r="Z707" s="24"/>
      <c r="AA707" s="24"/>
      <c r="AB707" s="24"/>
      <c r="AC707" s="24"/>
      <c r="AD707" s="24"/>
    </row>
    <row r="708" spans="1:30" ht="13.2">
      <c r="A708" s="55"/>
      <c r="B708" s="20"/>
      <c r="C708" s="21"/>
      <c r="D708" s="21"/>
      <c r="E708" s="21"/>
      <c r="F708" s="21"/>
      <c r="G708" s="21"/>
      <c r="H708" s="21"/>
      <c r="I708" s="21"/>
      <c r="J708" s="21"/>
      <c r="K708" s="21"/>
      <c r="L708" s="21"/>
      <c r="M708" s="21"/>
      <c r="N708" s="21"/>
      <c r="O708" s="21"/>
      <c r="P708" s="21"/>
      <c r="Q708" s="21"/>
      <c r="R708" s="21"/>
      <c r="S708" s="21"/>
      <c r="T708" s="21"/>
      <c r="U708" s="21"/>
      <c r="V708" s="21"/>
      <c r="W708" s="24"/>
      <c r="X708" s="24"/>
      <c r="Y708" s="24"/>
      <c r="Z708" s="24"/>
      <c r="AA708" s="24"/>
      <c r="AB708" s="24"/>
      <c r="AC708" s="24"/>
      <c r="AD708" s="24"/>
    </row>
    <row r="709" spans="1:30" ht="13.2">
      <c r="A709" s="55"/>
      <c r="B709" s="20"/>
      <c r="C709" s="21"/>
      <c r="D709" s="21"/>
      <c r="E709" s="21"/>
      <c r="F709" s="21"/>
      <c r="G709" s="21"/>
      <c r="H709" s="21"/>
      <c r="I709" s="21"/>
      <c r="J709" s="21"/>
      <c r="K709" s="21"/>
      <c r="L709" s="21"/>
      <c r="M709" s="21"/>
      <c r="N709" s="21"/>
      <c r="O709" s="21"/>
      <c r="P709" s="21"/>
      <c r="Q709" s="21"/>
      <c r="R709" s="21"/>
      <c r="S709" s="21"/>
      <c r="T709" s="21"/>
      <c r="U709" s="21"/>
      <c r="V709" s="21"/>
      <c r="W709" s="24"/>
      <c r="X709" s="24"/>
      <c r="Y709" s="24"/>
      <c r="Z709" s="24"/>
      <c r="AA709" s="24"/>
      <c r="AB709" s="24"/>
      <c r="AC709" s="24"/>
      <c r="AD709" s="24"/>
    </row>
    <row r="710" spans="1:30" ht="13.2">
      <c r="A710" s="55"/>
      <c r="B710" s="20"/>
      <c r="C710" s="21"/>
      <c r="D710" s="21"/>
      <c r="E710" s="21"/>
      <c r="F710" s="21"/>
      <c r="G710" s="21"/>
      <c r="H710" s="21"/>
      <c r="I710" s="21"/>
      <c r="J710" s="21"/>
      <c r="K710" s="21"/>
      <c r="L710" s="21"/>
      <c r="M710" s="21"/>
      <c r="N710" s="21"/>
      <c r="O710" s="21"/>
      <c r="P710" s="21"/>
      <c r="Q710" s="21"/>
      <c r="R710" s="21"/>
      <c r="S710" s="21"/>
      <c r="T710" s="21"/>
      <c r="U710" s="21"/>
      <c r="V710" s="21"/>
      <c r="W710" s="24"/>
      <c r="X710" s="24"/>
      <c r="Y710" s="24"/>
      <c r="Z710" s="24"/>
      <c r="AA710" s="24"/>
      <c r="AB710" s="24"/>
      <c r="AC710" s="24"/>
      <c r="AD710" s="24"/>
    </row>
    <row r="711" spans="1:30" ht="13.2">
      <c r="A711" s="55"/>
      <c r="B711" s="20"/>
      <c r="C711" s="21"/>
      <c r="D711" s="21"/>
      <c r="E711" s="21"/>
      <c r="F711" s="21"/>
      <c r="G711" s="21"/>
      <c r="H711" s="21"/>
      <c r="I711" s="21"/>
      <c r="J711" s="21"/>
      <c r="K711" s="21"/>
      <c r="L711" s="21"/>
      <c r="M711" s="21"/>
      <c r="N711" s="21"/>
      <c r="O711" s="21"/>
      <c r="P711" s="21"/>
      <c r="Q711" s="21"/>
      <c r="R711" s="21"/>
      <c r="S711" s="21"/>
      <c r="T711" s="21"/>
      <c r="U711" s="21"/>
      <c r="V711" s="21"/>
      <c r="W711" s="24"/>
      <c r="X711" s="24"/>
      <c r="Y711" s="24"/>
      <c r="Z711" s="24"/>
      <c r="AA711" s="24"/>
      <c r="AB711" s="24"/>
      <c r="AC711" s="24"/>
      <c r="AD711" s="24"/>
    </row>
    <row r="712" spans="1:30" ht="13.2">
      <c r="A712" s="55"/>
      <c r="B712" s="20"/>
      <c r="C712" s="21"/>
      <c r="D712" s="21"/>
      <c r="E712" s="21"/>
      <c r="F712" s="21"/>
      <c r="G712" s="21"/>
      <c r="H712" s="21"/>
      <c r="I712" s="21"/>
      <c r="J712" s="21"/>
      <c r="K712" s="21"/>
      <c r="L712" s="21"/>
      <c r="M712" s="21"/>
      <c r="N712" s="21"/>
      <c r="O712" s="21"/>
      <c r="P712" s="21"/>
      <c r="Q712" s="21"/>
      <c r="R712" s="21"/>
      <c r="S712" s="21"/>
      <c r="T712" s="21"/>
      <c r="U712" s="21"/>
      <c r="V712" s="21"/>
      <c r="W712" s="24"/>
      <c r="X712" s="24"/>
      <c r="Y712" s="24"/>
      <c r="Z712" s="24"/>
      <c r="AA712" s="24"/>
      <c r="AB712" s="24"/>
      <c r="AC712" s="24"/>
      <c r="AD712" s="24"/>
    </row>
    <row r="713" spans="1:30" ht="13.2">
      <c r="A713" s="55"/>
      <c r="B713" s="20"/>
      <c r="C713" s="21"/>
      <c r="D713" s="21"/>
      <c r="E713" s="21"/>
      <c r="F713" s="21"/>
      <c r="G713" s="21"/>
      <c r="H713" s="21"/>
      <c r="I713" s="21"/>
      <c r="J713" s="21"/>
      <c r="K713" s="21"/>
      <c r="L713" s="21"/>
      <c r="M713" s="21"/>
      <c r="N713" s="21"/>
      <c r="O713" s="21"/>
      <c r="P713" s="21"/>
      <c r="Q713" s="21"/>
      <c r="R713" s="21"/>
      <c r="S713" s="21"/>
      <c r="T713" s="21"/>
      <c r="U713" s="21"/>
      <c r="V713" s="21"/>
      <c r="W713" s="24"/>
      <c r="X713" s="24"/>
      <c r="Y713" s="24"/>
      <c r="Z713" s="24"/>
      <c r="AA713" s="24"/>
      <c r="AB713" s="24"/>
      <c r="AC713" s="24"/>
      <c r="AD713" s="24"/>
    </row>
    <row r="714" spans="1:30" ht="13.2">
      <c r="A714" s="55"/>
      <c r="B714" s="20"/>
      <c r="C714" s="21"/>
      <c r="D714" s="21"/>
      <c r="E714" s="21"/>
      <c r="F714" s="21"/>
      <c r="G714" s="21"/>
      <c r="H714" s="21"/>
      <c r="I714" s="21"/>
      <c r="J714" s="21"/>
      <c r="K714" s="21"/>
      <c r="L714" s="21"/>
      <c r="M714" s="21"/>
      <c r="N714" s="21"/>
      <c r="O714" s="21"/>
      <c r="P714" s="21"/>
      <c r="Q714" s="21"/>
      <c r="R714" s="21"/>
      <c r="S714" s="21"/>
      <c r="T714" s="21"/>
      <c r="U714" s="21"/>
      <c r="V714" s="21"/>
      <c r="W714" s="24"/>
      <c r="X714" s="24"/>
      <c r="Y714" s="24"/>
      <c r="Z714" s="24"/>
      <c r="AA714" s="24"/>
      <c r="AB714" s="24"/>
      <c r="AC714" s="24"/>
      <c r="AD714" s="24"/>
    </row>
    <row r="715" spans="1:30" ht="13.2">
      <c r="A715" s="55"/>
      <c r="B715" s="20"/>
      <c r="C715" s="21"/>
      <c r="D715" s="21"/>
      <c r="E715" s="21"/>
      <c r="F715" s="21"/>
      <c r="G715" s="21"/>
      <c r="H715" s="21"/>
      <c r="I715" s="21"/>
      <c r="J715" s="21"/>
      <c r="K715" s="21"/>
      <c r="L715" s="21"/>
      <c r="M715" s="21"/>
      <c r="N715" s="21"/>
      <c r="O715" s="21"/>
      <c r="P715" s="21"/>
      <c r="Q715" s="21"/>
      <c r="R715" s="21"/>
      <c r="S715" s="21"/>
      <c r="T715" s="21"/>
      <c r="U715" s="21"/>
      <c r="V715" s="21"/>
      <c r="W715" s="24"/>
      <c r="X715" s="24"/>
      <c r="Y715" s="24"/>
      <c r="Z715" s="24"/>
      <c r="AA715" s="24"/>
      <c r="AB715" s="24"/>
      <c r="AC715" s="24"/>
      <c r="AD715" s="24"/>
    </row>
    <row r="716" spans="1:30" ht="13.2">
      <c r="A716" s="55"/>
      <c r="B716" s="20"/>
      <c r="C716" s="21"/>
      <c r="D716" s="21"/>
      <c r="E716" s="21"/>
      <c r="F716" s="21"/>
      <c r="G716" s="21"/>
      <c r="H716" s="21"/>
      <c r="I716" s="21"/>
      <c r="J716" s="21"/>
      <c r="K716" s="21"/>
      <c r="L716" s="21"/>
      <c r="M716" s="21"/>
      <c r="N716" s="21"/>
      <c r="O716" s="21"/>
      <c r="P716" s="21"/>
      <c r="Q716" s="21"/>
      <c r="R716" s="21"/>
      <c r="S716" s="21"/>
      <c r="T716" s="21"/>
      <c r="U716" s="21"/>
      <c r="V716" s="21"/>
      <c r="W716" s="24"/>
      <c r="X716" s="24"/>
      <c r="Y716" s="24"/>
      <c r="Z716" s="24"/>
      <c r="AA716" s="24"/>
      <c r="AB716" s="24"/>
      <c r="AC716" s="24"/>
      <c r="AD716" s="24"/>
    </row>
    <row r="717" spans="1:30" ht="13.2">
      <c r="A717" s="55"/>
      <c r="B717" s="20"/>
      <c r="C717" s="21"/>
      <c r="D717" s="21"/>
      <c r="E717" s="21"/>
      <c r="F717" s="21"/>
      <c r="G717" s="21"/>
      <c r="H717" s="21"/>
      <c r="I717" s="21"/>
      <c r="J717" s="21"/>
      <c r="K717" s="21"/>
      <c r="L717" s="21"/>
      <c r="M717" s="21"/>
      <c r="N717" s="21"/>
      <c r="O717" s="21"/>
      <c r="P717" s="21"/>
      <c r="Q717" s="21"/>
      <c r="R717" s="21"/>
      <c r="S717" s="21"/>
      <c r="T717" s="21"/>
      <c r="U717" s="21"/>
      <c r="V717" s="21"/>
      <c r="W717" s="24"/>
      <c r="X717" s="24"/>
      <c r="Y717" s="24"/>
      <c r="Z717" s="24"/>
      <c r="AA717" s="24"/>
      <c r="AB717" s="24"/>
      <c r="AC717" s="24"/>
      <c r="AD717" s="24"/>
    </row>
    <row r="718" spans="1:30" ht="13.2">
      <c r="A718" s="55"/>
      <c r="B718" s="20"/>
      <c r="C718" s="21"/>
      <c r="D718" s="21"/>
      <c r="E718" s="21"/>
      <c r="F718" s="21"/>
      <c r="G718" s="21"/>
      <c r="H718" s="21"/>
      <c r="I718" s="21"/>
      <c r="J718" s="21"/>
      <c r="K718" s="21"/>
      <c r="L718" s="21"/>
      <c r="M718" s="21"/>
      <c r="N718" s="21"/>
      <c r="O718" s="21"/>
      <c r="P718" s="21"/>
      <c r="Q718" s="21"/>
      <c r="R718" s="21"/>
      <c r="S718" s="21"/>
      <c r="T718" s="21"/>
      <c r="U718" s="21"/>
      <c r="V718" s="21"/>
      <c r="W718" s="24"/>
      <c r="X718" s="24"/>
      <c r="Y718" s="24"/>
      <c r="Z718" s="24"/>
      <c r="AA718" s="24"/>
      <c r="AB718" s="24"/>
      <c r="AC718" s="24"/>
      <c r="AD718" s="24"/>
    </row>
    <row r="719" spans="1:30" ht="13.2">
      <c r="A719" s="55"/>
      <c r="B719" s="20"/>
      <c r="C719" s="21"/>
      <c r="D719" s="21"/>
      <c r="E719" s="21"/>
      <c r="F719" s="21"/>
      <c r="G719" s="21"/>
      <c r="H719" s="21"/>
      <c r="I719" s="21"/>
      <c r="J719" s="21"/>
      <c r="K719" s="21"/>
      <c r="L719" s="21"/>
      <c r="M719" s="21"/>
      <c r="N719" s="21"/>
      <c r="O719" s="21"/>
      <c r="P719" s="21"/>
      <c r="Q719" s="21"/>
      <c r="R719" s="21"/>
      <c r="S719" s="21"/>
      <c r="T719" s="21"/>
      <c r="U719" s="21"/>
      <c r="V719" s="21"/>
      <c r="W719" s="24"/>
      <c r="X719" s="24"/>
      <c r="Y719" s="24"/>
      <c r="Z719" s="24"/>
      <c r="AA719" s="24"/>
      <c r="AB719" s="24"/>
      <c r="AC719" s="24"/>
      <c r="AD719" s="24"/>
    </row>
    <row r="720" spans="1:30" ht="13.2">
      <c r="A720" s="55"/>
      <c r="B720" s="20"/>
      <c r="C720" s="21"/>
      <c r="D720" s="21"/>
      <c r="E720" s="21"/>
      <c r="F720" s="21"/>
      <c r="G720" s="21"/>
      <c r="H720" s="21"/>
      <c r="I720" s="21"/>
      <c r="J720" s="21"/>
      <c r="K720" s="21"/>
      <c r="L720" s="21"/>
      <c r="M720" s="21"/>
      <c r="N720" s="21"/>
      <c r="O720" s="21"/>
      <c r="P720" s="21"/>
      <c r="Q720" s="21"/>
      <c r="R720" s="21"/>
      <c r="S720" s="21"/>
      <c r="T720" s="21"/>
      <c r="U720" s="21"/>
      <c r="V720" s="21"/>
      <c r="W720" s="24"/>
      <c r="X720" s="24"/>
      <c r="Y720" s="24"/>
      <c r="Z720" s="24"/>
      <c r="AA720" s="24"/>
      <c r="AB720" s="24"/>
      <c r="AC720" s="24"/>
      <c r="AD720" s="24"/>
    </row>
    <row r="721" spans="1:30" ht="13.2">
      <c r="A721" s="55"/>
      <c r="B721" s="20"/>
      <c r="C721" s="21"/>
      <c r="D721" s="21"/>
      <c r="E721" s="21"/>
      <c r="F721" s="21"/>
      <c r="G721" s="21"/>
      <c r="H721" s="21"/>
      <c r="I721" s="21"/>
      <c r="J721" s="21"/>
      <c r="K721" s="21"/>
      <c r="L721" s="21"/>
      <c r="M721" s="21"/>
      <c r="N721" s="21"/>
      <c r="O721" s="21"/>
      <c r="P721" s="21"/>
      <c r="Q721" s="21"/>
      <c r="R721" s="21"/>
      <c r="S721" s="21"/>
      <c r="T721" s="21"/>
      <c r="U721" s="21"/>
      <c r="V721" s="21"/>
      <c r="W721" s="24"/>
      <c r="X721" s="24"/>
      <c r="Y721" s="24"/>
      <c r="Z721" s="24"/>
      <c r="AA721" s="24"/>
      <c r="AB721" s="24"/>
      <c r="AC721" s="24"/>
      <c r="AD721" s="24"/>
    </row>
    <row r="722" spans="1:30" ht="13.2">
      <c r="A722" s="55"/>
      <c r="B722" s="20"/>
      <c r="C722" s="21"/>
      <c r="D722" s="21"/>
      <c r="E722" s="21"/>
      <c r="F722" s="21"/>
      <c r="G722" s="21"/>
      <c r="H722" s="21"/>
      <c r="I722" s="21"/>
      <c r="J722" s="21"/>
      <c r="K722" s="21"/>
      <c r="L722" s="21"/>
      <c r="M722" s="21"/>
      <c r="N722" s="21"/>
      <c r="O722" s="21"/>
      <c r="P722" s="21"/>
      <c r="Q722" s="21"/>
      <c r="R722" s="21"/>
      <c r="S722" s="21"/>
      <c r="T722" s="21"/>
      <c r="U722" s="21"/>
      <c r="V722" s="21"/>
      <c r="W722" s="24"/>
      <c r="X722" s="24"/>
      <c r="Y722" s="24"/>
      <c r="Z722" s="24"/>
      <c r="AA722" s="24"/>
      <c r="AB722" s="24"/>
      <c r="AC722" s="24"/>
      <c r="AD722" s="24"/>
    </row>
    <row r="723" spans="1:30" ht="13.2">
      <c r="A723" s="55"/>
      <c r="B723" s="20"/>
      <c r="C723" s="21"/>
      <c r="D723" s="21"/>
      <c r="E723" s="21"/>
      <c r="F723" s="21"/>
      <c r="G723" s="21"/>
      <c r="H723" s="21"/>
      <c r="I723" s="21"/>
      <c r="J723" s="21"/>
      <c r="K723" s="21"/>
      <c r="L723" s="21"/>
      <c r="M723" s="21"/>
      <c r="N723" s="21"/>
      <c r="O723" s="21"/>
      <c r="P723" s="21"/>
      <c r="Q723" s="21"/>
      <c r="R723" s="21"/>
      <c r="S723" s="21"/>
      <c r="T723" s="21"/>
      <c r="U723" s="21"/>
      <c r="V723" s="21"/>
      <c r="W723" s="24"/>
      <c r="X723" s="24"/>
      <c r="Y723" s="24"/>
      <c r="Z723" s="24"/>
      <c r="AA723" s="24"/>
      <c r="AB723" s="24"/>
      <c r="AC723" s="24"/>
      <c r="AD723" s="24"/>
    </row>
    <row r="724" spans="1:30" ht="13.2">
      <c r="A724" s="55"/>
      <c r="B724" s="20"/>
      <c r="C724" s="21"/>
      <c r="D724" s="21"/>
      <c r="E724" s="21"/>
      <c r="F724" s="21"/>
      <c r="G724" s="21"/>
      <c r="H724" s="21"/>
      <c r="I724" s="21"/>
      <c r="J724" s="21"/>
      <c r="K724" s="21"/>
      <c r="L724" s="21"/>
      <c r="M724" s="21"/>
      <c r="N724" s="21"/>
      <c r="O724" s="21"/>
      <c r="P724" s="21"/>
      <c r="Q724" s="21"/>
      <c r="R724" s="21"/>
      <c r="S724" s="21"/>
      <c r="T724" s="21"/>
      <c r="U724" s="21"/>
      <c r="V724" s="21"/>
      <c r="W724" s="24"/>
      <c r="X724" s="24"/>
      <c r="Y724" s="24"/>
      <c r="Z724" s="24"/>
      <c r="AA724" s="24"/>
      <c r="AB724" s="24"/>
      <c r="AC724" s="24"/>
      <c r="AD724" s="24"/>
    </row>
    <row r="725" spans="1:30" ht="13.2">
      <c r="A725" s="55"/>
      <c r="B725" s="20"/>
      <c r="C725" s="21"/>
      <c r="D725" s="21"/>
      <c r="E725" s="21"/>
      <c r="F725" s="21"/>
      <c r="G725" s="21"/>
      <c r="H725" s="21"/>
      <c r="I725" s="21"/>
      <c r="J725" s="21"/>
      <c r="K725" s="21"/>
      <c r="L725" s="21"/>
      <c r="M725" s="21"/>
      <c r="N725" s="21"/>
      <c r="O725" s="21"/>
      <c r="P725" s="21"/>
      <c r="Q725" s="21"/>
      <c r="R725" s="21"/>
      <c r="S725" s="21"/>
      <c r="T725" s="21"/>
      <c r="U725" s="21"/>
      <c r="V725" s="21"/>
      <c r="W725" s="24"/>
      <c r="X725" s="24"/>
      <c r="Y725" s="24"/>
      <c r="Z725" s="24"/>
      <c r="AA725" s="24"/>
      <c r="AB725" s="24"/>
      <c r="AC725" s="24"/>
      <c r="AD725" s="24"/>
    </row>
    <row r="726" spans="1:30" ht="13.2">
      <c r="A726" s="55"/>
      <c r="B726" s="20"/>
      <c r="C726" s="21"/>
      <c r="D726" s="21"/>
      <c r="E726" s="21"/>
      <c r="F726" s="21"/>
      <c r="G726" s="21"/>
      <c r="H726" s="21"/>
      <c r="I726" s="21"/>
      <c r="J726" s="21"/>
      <c r="K726" s="21"/>
      <c r="L726" s="21"/>
      <c r="M726" s="21"/>
      <c r="N726" s="21"/>
      <c r="O726" s="21"/>
      <c r="P726" s="21"/>
      <c r="Q726" s="21"/>
      <c r="R726" s="21"/>
      <c r="S726" s="21"/>
      <c r="T726" s="21"/>
      <c r="U726" s="21"/>
      <c r="V726" s="21"/>
      <c r="W726" s="24"/>
      <c r="X726" s="24"/>
      <c r="Y726" s="24"/>
      <c r="Z726" s="24"/>
      <c r="AA726" s="24"/>
      <c r="AB726" s="24"/>
      <c r="AC726" s="24"/>
      <c r="AD726" s="24"/>
    </row>
    <row r="727" spans="1:30" ht="13.2">
      <c r="A727" s="55"/>
      <c r="B727" s="20"/>
      <c r="C727" s="21"/>
      <c r="D727" s="21"/>
      <c r="E727" s="21"/>
      <c r="F727" s="21"/>
      <c r="G727" s="21"/>
      <c r="H727" s="21"/>
      <c r="I727" s="21"/>
      <c r="J727" s="21"/>
      <c r="K727" s="21"/>
      <c r="L727" s="21"/>
      <c r="M727" s="21"/>
      <c r="N727" s="21"/>
      <c r="O727" s="21"/>
      <c r="P727" s="21"/>
      <c r="Q727" s="21"/>
      <c r="R727" s="21"/>
      <c r="S727" s="21"/>
      <c r="T727" s="21"/>
      <c r="U727" s="21"/>
      <c r="V727" s="21"/>
      <c r="W727" s="24"/>
      <c r="X727" s="24"/>
      <c r="Y727" s="24"/>
      <c r="Z727" s="24"/>
      <c r="AA727" s="24"/>
      <c r="AB727" s="24"/>
      <c r="AC727" s="24"/>
      <c r="AD727" s="24"/>
    </row>
    <row r="728" spans="1:30" ht="13.2">
      <c r="A728" s="55"/>
      <c r="B728" s="20"/>
      <c r="C728" s="21"/>
      <c r="D728" s="21"/>
      <c r="E728" s="21"/>
      <c r="F728" s="21"/>
      <c r="G728" s="21"/>
      <c r="H728" s="21"/>
      <c r="I728" s="21"/>
      <c r="J728" s="21"/>
      <c r="K728" s="21"/>
      <c r="L728" s="21"/>
      <c r="M728" s="21"/>
      <c r="N728" s="21"/>
      <c r="O728" s="21"/>
      <c r="P728" s="21"/>
      <c r="Q728" s="21"/>
      <c r="R728" s="21"/>
      <c r="S728" s="21"/>
      <c r="T728" s="21"/>
      <c r="U728" s="21"/>
      <c r="V728" s="21"/>
      <c r="W728" s="24"/>
      <c r="X728" s="24"/>
      <c r="Y728" s="24"/>
      <c r="Z728" s="24"/>
      <c r="AA728" s="24"/>
      <c r="AB728" s="24"/>
      <c r="AC728" s="24"/>
      <c r="AD728" s="24"/>
    </row>
    <row r="729" spans="1:30" ht="13.2">
      <c r="A729" s="55"/>
      <c r="B729" s="20"/>
      <c r="C729" s="21"/>
      <c r="D729" s="21"/>
      <c r="E729" s="21"/>
      <c r="F729" s="21"/>
      <c r="G729" s="21"/>
      <c r="H729" s="21"/>
      <c r="I729" s="21"/>
      <c r="J729" s="21"/>
      <c r="K729" s="21"/>
      <c r="L729" s="21"/>
      <c r="M729" s="21"/>
      <c r="N729" s="21"/>
      <c r="O729" s="21"/>
      <c r="P729" s="21"/>
      <c r="Q729" s="21"/>
      <c r="R729" s="21"/>
      <c r="S729" s="21"/>
      <c r="T729" s="21"/>
      <c r="U729" s="21"/>
      <c r="V729" s="21"/>
      <c r="W729" s="24"/>
      <c r="X729" s="24"/>
      <c r="Y729" s="24"/>
      <c r="Z729" s="24"/>
      <c r="AA729" s="24"/>
      <c r="AB729" s="24"/>
      <c r="AC729" s="24"/>
      <c r="AD729" s="24"/>
    </row>
    <row r="730" spans="1:30" ht="13.2">
      <c r="A730" s="55"/>
      <c r="B730" s="20"/>
      <c r="C730" s="21"/>
      <c r="D730" s="21"/>
      <c r="E730" s="21"/>
      <c r="F730" s="21"/>
      <c r="G730" s="21"/>
      <c r="H730" s="21"/>
      <c r="I730" s="21"/>
      <c r="J730" s="21"/>
      <c r="K730" s="21"/>
      <c r="L730" s="21"/>
      <c r="M730" s="21"/>
      <c r="N730" s="21"/>
      <c r="O730" s="21"/>
      <c r="P730" s="21"/>
      <c r="Q730" s="21"/>
      <c r="R730" s="21"/>
      <c r="S730" s="21"/>
      <c r="T730" s="21"/>
      <c r="U730" s="21"/>
      <c r="V730" s="21"/>
      <c r="W730" s="24"/>
      <c r="X730" s="24"/>
      <c r="Y730" s="24"/>
      <c r="Z730" s="24"/>
      <c r="AA730" s="24"/>
      <c r="AB730" s="24"/>
      <c r="AC730" s="24"/>
      <c r="AD730" s="24"/>
    </row>
    <row r="731" spans="1:30" ht="13.2">
      <c r="A731" s="55"/>
      <c r="B731" s="20"/>
      <c r="C731" s="21"/>
      <c r="D731" s="21"/>
      <c r="E731" s="21"/>
      <c r="F731" s="21"/>
      <c r="G731" s="21"/>
      <c r="H731" s="21"/>
      <c r="I731" s="21"/>
      <c r="J731" s="21"/>
      <c r="K731" s="21"/>
      <c r="L731" s="21"/>
      <c r="M731" s="21"/>
      <c r="N731" s="21"/>
      <c r="O731" s="21"/>
      <c r="P731" s="21"/>
      <c r="Q731" s="21"/>
      <c r="R731" s="21"/>
      <c r="S731" s="21"/>
      <c r="T731" s="21"/>
      <c r="U731" s="21"/>
      <c r="V731" s="21"/>
      <c r="W731" s="24"/>
      <c r="X731" s="24"/>
      <c r="Y731" s="24"/>
      <c r="Z731" s="24"/>
      <c r="AA731" s="24"/>
      <c r="AB731" s="24"/>
      <c r="AC731" s="24"/>
      <c r="AD731" s="24"/>
    </row>
    <row r="732" spans="1:30" ht="13.2">
      <c r="A732" s="55"/>
      <c r="B732" s="20"/>
      <c r="C732" s="21"/>
      <c r="D732" s="21"/>
      <c r="E732" s="21"/>
      <c r="F732" s="21"/>
      <c r="G732" s="21"/>
      <c r="H732" s="21"/>
      <c r="I732" s="21"/>
      <c r="J732" s="21"/>
      <c r="K732" s="21"/>
      <c r="L732" s="21"/>
      <c r="M732" s="21"/>
      <c r="N732" s="21"/>
      <c r="O732" s="21"/>
      <c r="P732" s="21"/>
      <c r="Q732" s="21"/>
      <c r="R732" s="21"/>
      <c r="S732" s="21"/>
      <c r="T732" s="21"/>
      <c r="U732" s="21"/>
      <c r="V732" s="21"/>
      <c r="W732" s="24"/>
      <c r="X732" s="24"/>
      <c r="Y732" s="24"/>
      <c r="Z732" s="24"/>
      <c r="AA732" s="24"/>
      <c r="AB732" s="24"/>
      <c r="AC732" s="24"/>
      <c r="AD732" s="24"/>
    </row>
    <row r="733" spans="1:30" ht="13.2">
      <c r="A733" s="55"/>
      <c r="B733" s="20"/>
      <c r="C733" s="21"/>
      <c r="D733" s="21"/>
      <c r="E733" s="21"/>
      <c r="F733" s="21"/>
      <c r="G733" s="21"/>
      <c r="H733" s="21"/>
      <c r="I733" s="21"/>
      <c r="J733" s="21"/>
      <c r="K733" s="21"/>
      <c r="L733" s="21"/>
      <c r="M733" s="21"/>
      <c r="N733" s="21"/>
      <c r="O733" s="21"/>
      <c r="P733" s="21"/>
      <c r="Q733" s="21"/>
      <c r="R733" s="21"/>
      <c r="S733" s="21"/>
      <c r="T733" s="21"/>
      <c r="U733" s="21"/>
      <c r="V733" s="21"/>
      <c r="W733" s="24"/>
      <c r="X733" s="24"/>
      <c r="Y733" s="24"/>
      <c r="Z733" s="24"/>
      <c r="AA733" s="24"/>
      <c r="AB733" s="24"/>
      <c r="AC733" s="24"/>
      <c r="AD733" s="24"/>
    </row>
    <row r="734" spans="1:30" ht="13.2">
      <c r="A734" s="55"/>
      <c r="B734" s="20"/>
      <c r="C734" s="21"/>
      <c r="D734" s="21"/>
      <c r="E734" s="21"/>
      <c r="F734" s="21"/>
      <c r="G734" s="21"/>
      <c r="H734" s="21"/>
      <c r="I734" s="21"/>
      <c r="J734" s="21"/>
      <c r="K734" s="21"/>
      <c r="L734" s="21"/>
      <c r="M734" s="21"/>
      <c r="N734" s="21"/>
      <c r="O734" s="21"/>
      <c r="P734" s="21"/>
      <c r="Q734" s="21"/>
      <c r="R734" s="21"/>
      <c r="S734" s="21"/>
      <c r="T734" s="21"/>
      <c r="U734" s="21"/>
      <c r="V734" s="21"/>
      <c r="W734" s="24"/>
      <c r="X734" s="24"/>
      <c r="Y734" s="24"/>
      <c r="Z734" s="24"/>
      <c r="AA734" s="24"/>
      <c r="AB734" s="24"/>
      <c r="AC734" s="24"/>
      <c r="AD734" s="24"/>
    </row>
    <row r="735" spans="1:30" ht="13.2">
      <c r="A735" s="55"/>
      <c r="B735" s="20"/>
      <c r="C735" s="21"/>
      <c r="D735" s="21"/>
      <c r="E735" s="21"/>
      <c r="F735" s="21"/>
      <c r="G735" s="21"/>
      <c r="H735" s="21"/>
      <c r="I735" s="21"/>
      <c r="J735" s="21"/>
      <c r="K735" s="21"/>
      <c r="L735" s="21"/>
      <c r="M735" s="21"/>
      <c r="N735" s="21"/>
      <c r="O735" s="21"/>
      <c r="P735" s="21"/>
      <c r="Q735" s="21"/>
      <c r="R735" s="21"/>
      <c r="S735" s="21"/>
      <c r="T735" s="21"/>
      <c r="U735" s="21"/>
      <c r="V735" s="21"/>
      <c r="W735" s="24"/>
      <c r="X735" s="24"/>
      <c r="Y735" s="24"/>
      <c r="Z735" s="24"/>
      <c r="AA735" s="24"/>
      <c r="AB735" s="24"/>
      <c r="AC735" s="24"/>
      <c r="AD735" s="24"/>
    </row>
    <row r="736" spans="1:30" ht="13.2">
      <c r="A736" s="55"/>
      <c r="B736" s="20"/>
      <c r="C736" s="21"/>
      <c r="D736" s="21"/>
      <c r="E736" s="21"/>
      <c r="F736" s="21"/>
      <c r="G736" s="21"/>
      <c r="H736" s="21"/>
      <c r="I736" s="21"/>
      <c r="J736" s="21"/>
      <c r="K736" s="21"/>
      <c r="L736" s="21"/>
      <c r="M736" s="21"/>
      <c r="N736" s="21"/>
      <c r="O736" s="21"/>
      <c r="P736" s="21"/>
      <c r="Q736" s="21"/>
      <c r="R736" s="21"/>
      <c r="S736" s="21"/>
      <c r="T736" s="21"/>
      <c r="U736" s="21"/>
      <c r="V736" s="21"/>
      <c r="W736" s="24"/>
      <c r="X736" s="24"/>
      <c r="Y736" s="24"/>
      <c r="Z736" s="24"/>
      <c r="AA736" s="24"/>
      <c r="AB736" s="24"/>
      <c r="AC736" s="24"/>
      <c r="AD736" s="24"/>
    </row>
    <row r="737" spans="1:30" ht="13.2">
      <c r="A737" s="55"/>
      <c r="B737" s="20"/>
      <c r="C737" s="21"/>
      <c r="D737" s="21"/>
      <c r="E737" s="21"/>
      <c r="F737" s="21"/>
      <c r="G737" s="21"/>
      <c r="H737" s="21"/>
      <c r="I737" s="21"/>
      <c r="J737" s="21"/>
      <c r="K737" s="21"/>
      <c r="L737" s="21"/>
      <c r="M737" s="21"/>
      <c r="N737" s="21"/>
      <c r="O737" s="21"/>
      <c r="P737" s="21"/>
      <c r="Q737" s="21"/>
      <c r="R737" s="21"/>
      <c r="S737" s="21"/>
      <c r="T737" s="21"/>
      <c r="U737" s="21"/>
      <c r="V737" s="21"/>
      <c r="W737" s="24"/>
      <c r="X737" s="24"/>
      <c r="Y737" s="24"/>
      <c r="Z737" s="24"/>
      <c r="AA737" s="24"/>
      <c r="AB737" s="24"/>
      <c r="AC737" s="24"/>
      <c r="AD737" s="24"/>
    </row>
    <row r="738" spans="1:30" ht="13.2">
      <c r="A738" s="55"/>
      <c r="B738" s="20"/>
      <c r="C738" s="21"/>
      <c r="D738" s="21"/>
      <c r="E738" s="21"/>
      <c r="F738" s="21"/>
      <c r="G738" s="21"/>
      <c r="H738" s="21"/>
      <c r="I738" s="21"/>
      <c r="J738" s="21"/>
      <c r="K738" s="21"/>
      <c r="L738" s="21"/>
      <c r="M738" s="21"/>
      <c r="N738" s="21"/>
      <c r="O738" s="21"/>
      <c r="P738" s="21"/>
      <c r="Q738" s="21"/>
      <c r="R738" s="21"/>
      <c r="S738" s="21"/>
      <c r="T738" s="21"/>
      <c r="U738" s="21"/>
      <c r="V738" s="21"/>
      <c r="W738" s="24"/>
      <c r="X738" s="24"/>
      <c r="Y738" s="24"/>
      <c r="Z738" s="24"/>
      <c r="AA738" s="24"/>
      <c r="AB738" s="24"/>
      <c r="AC738" s="24"/>
      <c r="AD738" s="24"/>
    </row>
    <row r="739" spans="1:30" ht="13.2">
      <c r="A739" s="55"/>
      <c r="B739" s="20"/>
      <c r="C739" s="21"/>
      <c r="D739" s="21"/>
      <c r="E739" s="21"/>
      <c r="F739" s="21"/>
      <c r="G739" s="21"/>
      <c r="H739" s="21"/>
      <c r="I739" s="21"/>
      <c r="J739" s="21"/>
      <c r="K739" s="21"/>
      <c r="L739" s="21"/>
      <c r="M739" s="21"/>
      <c r="N739" s="21"/>
      <c r="O739" s="21"/>
      <c r="P739" s="21"/>
      <c r="Q739" s="21"/>
      <c r="R739" s="21"/>
      <c r="S739" s="21"/>
      <c r="T739" s="21"/>
      <c r="U739" s="21"/>
      <c r="V739" s="21"/>
      <c r="W739" s="24"/>
      <c r="X739" s="24"/>
      <c r="Y739" s="24"/>
      <c r="Z739" s="24"/>
      <c r="AA739" s="24"/>
      <c r="AB739" s="24"/>
      <c r="AC739" s="24"/>
      <c r="AD739" s="24"/>
    </row>
    <row r="740" spans="1:30" ht="13.2">
      <c r="A740" s="55"/>
      <c r="B740" s="20"/>
      <c r="C740" s="21"/>
      <c r="D740" s="21"/>
      <c r="E740" s="21"/>
      <c r="F740" s="21"/>
      <c r="G740" s="21"/>
      <c r="H740" s="21"/>
      <c r="I740" s="21"/>
      <c r="J740" s="21"/>
      <c r="K740" s="21"/>
      <c r="L740" s="21"/>
      <c r="M740" s="21"/>
      <c r="N740" s="21"/>
      <c r="O740" s="21"/>
      <c r="P740" s="21"/>
      <c r="Q740" s="21"/>
      <c r="R740" s="21"/>
      <c r="S740" s="21"/>
      <c r="T740" s="21"/>
      <c r="U740" s="21"/>
      <c r="V740" s="21"/>
      <c r="W740" s="24"/>
      <c r="X740" s="24"/>
      <c r="Y740" s="24"/>
      <c r="Z740" s="24"/>
      <c r="AA740" s="24"/>
      <c r="AB740" s="24"/>
      <c r="AC740" s="24"/>
      <c r="AD740" s="24"/>
    </row>
    <row r="741" spans="1:30" ht="13.2">
      <c r="A741" s="55"/>
      <c r="B741" s="20"/>
      <c r="C741" s="21"/>
      <c r="D741" s="21"/>
      <c r="E741" s="21"/>
      <c r="F741" s="21"/>
      <c r="G741" s="21"/>
      <c r="H741" s="21"/>
      <c r="I741" s="21"/>
      <c r="J741" s="21"/>
      <c r="K741" s="21"/>
      <c r="L741" s="21"/>
      <c r="M741" s="21"/>
      <c r="N741" s="21"/>
      <c r="O741" s="21"/>
      <c r="P741" s="21"/>
      <c r="Q741" s="21"/>
      <c r="R741" s="21"/>
      <c r="S741" s="21"/>
      <c r="T741" s="21"/>
      <c r="U741" s="21"/>
      <c r="V741" s="21"/>
      <c r="W741" s="24"/>
      <c r="X741" s="24"/>
      <c r="Y741" s="24"/>
      <c r="Z741" s="24"/>
      <c r="AA741" s="24"/>
      <c r="AB741" s="24"/>
      <c r="AC741" s="24"/>
      <c r="AD741" s="24"/>
    </row>
    <row r="742" spans="1:30" ht="13.2">
      <c r="A742" s="55"/>
      <c r="B742" s="20"/>
      <c r="C742" s="21"/>
      <c r="D742" s="21"/>
      <c r="E742" s="21"/>
      <c r="F742" s="21"/>
      <c r="G742" s="21"/>
      <c r="H742" s="21"/>
      <c r="I742" s="21"/>
      <c r="J742" s="21"/>
      <c r="K742" s="21"/>
      <c r="L742" s="21"/>
      <c r="M742" s="21"/>
      <c r="N742" s="21"/>
      <c r="O742" s="21"/>
      <c r="P742" s="21"/>
      <c r="Q742" s="21"/>
      <c r="R742" s="21"/>
      <c r="S742" s="21"/>
      <c r="T742" s="21"/>
      <c r="U742" s="21"/>
      <c r="V742" s="21"/>
      <c r="W742" s="24"/>
      <c r="X742" s="24"/>
      <c r="Y742" s="24"/>
      <c r="Z742" s="24"/>
      <c r="AA742" s="24"/>
      <c r="AB742" s="24"/>
      <c r="AC742" s="24"/>
      <c r="AD742" s="24"/>
    </row>
    <row r="743" spans="1:30" ht="13.2">
      <c r="A743" s="55"/>
      <c r="B743" s="20"/>
      <c r="C743" s="21"/>
      <c r="D743" s="21"/>
      <c r="E743" s="21"/>
      <c r="F743" s="21"/>
      <c r="G743" s="21"/>
      <c r="H743" s="21"/>
      <c r="I743" s="21"/>
      <c r="J743" s="21"/>
      <c r="K743" s="21"/>
      <c r="L743" s="21"/>
      <c r="M743" s="21"/>
      <c r="N743" s="21"/>
      <c r="O743" s="21"/>
      <c r="P743" s="21"/>
      <c r="Q743" s="21"/>
      <c r="R743" s="21"/>
      <c r="S743" s="21"/>
      <c r="T743" s="21"/>
      <c r="U743" s="21"/>
      <c r="V743" s="21"/>
      <c r="W743" s="24"/>
      <c r="X743" s="24"/>
      <c r="Y743" s="24"/>
      <c r="Z743" s="24"/>
      <c r="AA743" s="24"/>
      <c r="AB743" s="24"/>
      <c r="AC743" s="24"/>
      <c r="AD743" s="24"/>
    </row>
    <row r="744" spans="1:30" ht="13.2">
      <c r="A744" s="55"/>
      <c r="B744" s="20"/>
      <c r="C744" s="21"/>
      <c r="D744" s="21"/>
      <c r="E744" s="21"/>
      <c r="F744" s="21"/>
      <c r="G744" s="21"/>
      <c r="H744" s="21"/>
      <c r="I744" s="21"/>
      <c r="J744" s="21"/>
      <c r="K744" s="21"/>
      <c r="L744" s="21"/>
      <c r="M744" s="21"/>
      <c r="N744" s="21"/>
      <c r="O744" s="21"/>
      <c r="P744" s="21"/>
      <c r="Q744" s="21"/>
      <c r="R744" s="21"/>
      <c r="S744" s="21"/>
      <c r="T744" s="21"/>
      <c r="U744" s="21"/>
      <c r="V744" s="21"/>
      <c r="W744" s="24"/>
      <c r="X744" s="24"/>
      <c r="Y744" s="24"/>
      <c r="Z744" s="24"/>
      <c r="AA744" s="24"/>
      <c r="AB744" s="24"/>
      <c r="AC744" s="24"/>
      <c r="AD744" s="24"/>
    </row>
    <row r="745" spans="1:30" ht="13.2">
      <c r="A745" s="55"/>
      <c r="B745" s="20"/>
      <c r="C745" s="21"/>
      <c r="D745" s="21"/>
      <c r="E745" s="21"/>
      <c r="F745" s="21"/>
      <c r="G745" s="21"/>
      <c r="H745" s="21"/>
      <c r="I745" s="21"/>
      <c r="J745" s="21"/>
      <c r="K745" s="21"/>
      <c r="L745" s="21"/>
      <c r="M745" s="21"/>
      <c r="N745" s="21"/>
      <c r="O745" s="21"/>
      <c r="P745" s="21"/>
      <c r="Q745" s="21"/>
      <c r="R745" s="21"/>
      <c r="S745" s="21"/>
      <c r="T745" s="21"/>
      <c r="U745" s="21"/>
      <c r="V745" s="21"/>
      <c r="W745" s="24"/>
      <c r="X745" s="24"/>
      <c r="Y745" s="24"/>
      <c r="Z745" s="24"/>
      <c r="AA745" s="24"/>
      <c r="AB745" s="24"/>
      <c r="AC745" s="24"/>
      <c r="AD745" s="24"/>
    </row>
    <row r="746" spans="1:30" ht="13.2">
      <c r="A746" s="55"/>
      <c r="B746" s="20"/>
      <c r="C746" s="21"/>
      <c r="D746" s="21"/>
      <c r="E746" s="21"/>
      <c r="F746" s="21"/>
      <c r="G746" s="21"/>
      <c r="H746" s="21"/>
      <c r="I746" s="21"/>
      <c r="J746" s="21"/>
      <c r="K746" s="21"/>
      <c r="L746" s="21"/>
      <c r="M746" s="21"/>
      <c r="N746" s="21"/>
      <c r="O746" s="21"/>
      <c r="P746" s="21"/>
      <c r="Q746" s="21"/>
      <c r="R746" s="21"/>
      <c r="S746" s="21"/>
      <c r="T746" s="21"/>
      <c r="U746" s="21"/>
      <c r="V746" s="21"/>
      <c r="W746" s="24"/>
      <c r="X746" s="24"/>
      <c r="Y746" s="24"/>
      <c r="Z746" s="24"/>
      <c r="AA746" s="24"/>
      <c r="AB746" s="24"/>
      <c r="AC746" s="24"/>
      <c r="AD746" s="24"/>
    </row>
    <row r="747" spans="1:30" ht="13.2">
      <c r="A747" s="55"/>
      <c r="B747" s="20"/>
      <c r="C747" s="21"/>
      <c r="D747" s="21"/>
      <c r="E747" s="21"/>
      <c r="F747" s="21"/>
      <c r="G747" s="21"/>
      <c r="H747" s="21"/>
      <c r="I747" s="21"/>
      <c r="J747" s="21"/>
      <c r="K747" s="21"/>
      <c r="L747" s="21"/>
      <c r="M747" s="21"/>
      <c r="N747" s="21"/>
      <c r="O747" s="21"/>
      <c r="P747" s="21"/>
      <c r="Q747" s="21"/>
      <c r="R747" s="21"/>
      <c r="S747" s="21"/>
      <c r="T747" s="21"/>
      <c r="U747" s="21"/>
      <c r="V747" s="21"/>
      <c r="W747" s="24"/>
      <c r="X747" s="24"/>
      <c r="Y747" s="24"/>
      <c r="Z747" s="24"/>
      <c r="AA747" s="24"/>
      <c r="AB747" s="24"/>
      <c r="AC747" s="24"/>
      <c r="AD747" s="24"/>
    </row>
    <row r="748" spans="1:30" ht="13.2">
      <c r="A748" s="55"/>
      <c r="B748" s="20"/>
      <c r="C748" s="21"/>
      <c r="D748" s="21"/>
      <c r="E748" s="21"/>
      <c r="F748" s="21"/>
      <c r="G748" s="21"/>
      <c r="H748" s="21"/>
      <c r="I748" s="21"/>
      <c r="J748" s="21"/>
      <c r="K748" s="21"/>
      <c r="L748" s="21"/>
      <c r="M748" s="21"/>
      <c r="N748" s="21"/>
      <c r="O748" s="21"/>
      <c r="P748" s="21"/>
      <c r="Q748" s="21"/>
      <c r="R748" s="21"/>
      <c r="S748" s="21"/>
      <c r="T748" s="21"/>
      <c r="U748" s="21"/>
      <c r="V748" s="21"/>
      <c r="W748" s="24"/>
      <c r="X748" s="24"/>
      <c r="Y748" s="24"/>
      <c r="Z748" s="24"/>
      <c r="AA748" s="24"/>
      <c r="AB748" s="24"/>
      <c r="AC748" s="24"/>
      <c r="AD748" s="24"/>
    </row>
    <row r="749" spans="1:30" ht="13.2">
      <c r="A749" s="55"/>
      <c r="B749" s="20"/>
      <c r="C749" s="21"/>
      <c r="D749" s="21"/>
      <c r="E749" s="21"/>
      <c r="F749" s="21"/>
      <c r="G749" s="21"/>
      <c r="H749" s="21"/>
      <c r="I749" s="21"/>
      <c r="J749" s="21"/>
      <c r="K749" s="21"/>
      <c r="L749" s="21"/>
      <c r="M749" s="21"/>
      <c r="N749" s="21"/>
      <c r="O749" s="21"/>
      <c r="P749" s="21"/>
      <c r="Q749" s="21"/>
      <c r="R749" s="21"/>
      <c r="S749" s="21"/>
      <c r="T749" s="21"/>
      <c r="U749" s="21"/>
      <c r="V749" s="21"/>
      <c r="W749" s="24"/>
      <c r="X749" s="24"/>
      <c r="Y749" s="24"/>
      <c r="Z749" s="24"/>
      <c r="AA749" s="24"/>
      <c r="AB749" s="24"/>
      <c r="AC749" s="24"/>
      <c r="AD749" s="24"/>
    </row>
    <row r="750" spans="1:30" ht="13.2">
      <c r="A750" s="55"/>
      <c r="B750" s="20"/>
      <c r="C750" s="21"/>
      <c r="D750" s="21"/>
      <c r="E750" s="21"/>
      <c r="F750" s="21"/>
      <c r="G750" s="21"/>
      <c r="H750" s="21"/>
      <c r="I750" s="21"/>
      <c r="J750" s="21"/>
      <c r="K750" s="21"/>
      <c r="L750" s="21"/>
      <c r="M750" s="21"/>
      <c r="N750" s="21"/>
      <c r="O750" s="21"/>
      <c r="P750" s="21"/>
      <c r="Q750" s="21"/>
      <c r="R750" s="21"/>
      <c r="S750" s="21"/>
      <c r="T750" s="21"/>
      <c r="U750" s="21"/>
      <c r="V750" s="21"/>
      <c r="W750" s="24"/>
      <c r="X750" s="24"/>
      <c r="Y750" s="24"/>
      <c r="Z750" s="24"/>
      <c r="AA750" s="24"/>
      <c r="AB750" s="24"/>
      <c r="AC750" s="24"/>
      <c r="AD750" s="24"/>
    </row>
    <row r="751" spans="1:30" ht="13.2">
      <c r="A751" s="55"/>
      <c r="B751" s="20"/>
      <c r="C751" s="21"/>
      <c r="D751" s="21"/>
      <c r="E751" s="21"/>
      <c r="F751" s="21"/>
      <c r="G751" s="21"/>
      <c r="H751" s="21"/>
      <c r="I751" s="21"/>
      <c r="J751" s="21"/>
      <c r="K751" s="21"/>
      <c r="L751" s="21"/>
      <c r="M751" s="21"/>
      <c r="N751" s="21"/>
      <c r="O751" s="21"/>
      <c r="P751" s="21"/>
      <c r="Q751" s="21"/>
      <c r="R751" s="21"/>
      <c r="S751" s="21"/>
      <c r="T751" s="21"/>
      <c r="U751" s="21"/>
      <c r="V751" s="21"/>
      <c r="W751" s="24"/>
      <c r="X751" s="24"/>
      <c r="Y751" s="24"/>
      <c r="Z751" s="24"/>
      <c r="AA751" s="24"/>
      <c r="AB751" s="24"/>
      <c r="AC751" s="24"/>
      <c r="AD751" s="24"/>
    </row>
    <row r="752" spans="1:30" ht="13.2">
      <c r="A752" s="55"/>
      <c r="B752" s="20"/>
      <c r="C752" s="21"/>
      <c r="D752" s="21"/>
      <c r="E752" s="21"/>
      <c r="F752" s="21"/>
      <c r="G752" s="21"/>
      <c r="H752" s="21"/>
      <c r="I752" s="21"/>
      <c r="J752" s="21"/>
      <c r="K752" s="21"/>
      <c r="L752" s="21"/>
      <c r="M752" s="21"/>
      <c r="N752" s="21"/>
      <c r="O752" s="21"/>
      <c r="P752" s="21"/>
      <c r="Q752" s="21"/>
      <c r="R752" s="21"/>
      <c r="S752" s="21"/>
      <c r="T752" s="21"/>
      <c r="U752" s="21"/>
      <c r="V752" s="21"/>
      <c r="W752" s="24"/>
      <c r="X752" s="24"/>
      <c r="Y752" s="24"/>
      <c r="Z752" s="24"/>
      <c r="AA752" s="24"/>
      <c r="AB752" s="24"/>
      <c r="AC752" s="24"/>
      <c r="AD752" s="24"/>
    </row>
    <row r="753" spans="1:30" ht="13.2">
      <c r="A753" s="55"/>
      <c r="B753" s="20"/>
      <c r="C753" s="21"/>
      <c r="D753" s="21"/>
      <c r="E753" s="21"/>
      <c r="F753" s="21"/>
      <c r="G753" s="21"/>
      <c r="H753" s="21"/>
      <c r="I753" s="21"/>
      <c r="J753" s="21"/>
      <c r="K753" s="21"/>
      <c r="L753" s="21"/>
      <c r="M753" s="21"/>
      <c r="N753" s="21"/>
      <c r="O753" s="21"/>
      <c r="P753" s="21"/>
      <c r="Q753" s="21"/>
      <c r="R753" s="21"/>
      <c r="S753" s="21"/>
      <c r="T753" s="21"/>
      <c r="U753" s="21"/>
      <c r="V753" s="21"/>
      <c r="W753" s="24"/>
      <c r="X753" s="24"/>
      <c r="Y753" s="24"/>
      <c r="Z753" s="24"/>
      <c r="AA753" s="24"/>
      <c r="AB753" s="24"/>
      <c r="AC753" s="24"/>
      <c r="AD753" s="24"/>
    </row>
    <row r="754" spans="1:30" ht="13.2">
      <c r="A754" s="55"/>
      <c r="B754" s="20"/>
      <c r="C754" s="21"/>
      <c r="D754" s="21"/>
      <c r="E754" s="21"/>
      <c r="F754" s="21"/>
      <c r="G754" s="21"/>
      <c r="H754" s="21"/>
      <c r="I754" s="21"/>
      <c r="J754" s="21"/>
      <c r="K754" s="21"/>
      <c r="L754" s="21"/>
      <c r="M754" s="21"/>
      <c r="N754" s="21"/>
      <c r="O754" s="21"/>
      <c r="P754" s="21"/>
      <c r="Q754" s="21"/>
      <c r="R754" s="21"/>
      <c r="S754" s="21"/>
      <c r="T754" s="21"/>
      <c r="U754" s="21"/>
      <c r="V754" s="21"/>
      <c r="W754" s="24"/>
      <c r="X754" s="24"/>
      <c r="Y754" s="24"/>
      <c r="Z754" s="24"/>
      <c r="AA754" s="24"/>
      <c r="AB754" s="24"/>
      <c r="AC754" s="24"/>
      <c r="AD754" s="24"/>
    </row>
    <row r="755" spans="1:30" ht="13.2">
      <c r="A755" s="55"/>
      <c r="B755" s="20"/>
      <c r="C755" s="21"/>
      <c r="D755" s="21"/>
      <c r="E755" s="21"/>
      <c r="F755" s="21"/>
      <c r="G755" s="21"/>
      <c r="H755" s="21"/>
      <c r="I755" s="21"/>
      <c r="J755" s="21"/>
      <c r="K755" s="21"/>
      <c r="L755" s="21"/>
      <c r="M755" s="21"/>
      <c r="N755" s="21"/>
      <c r="O755" s="21"/>
      <c r="P755" s="21"/>
      <c r="Q755" s="21"/>
      <c r="R755" s="21"/>
      <c r="S755" s="21"/>
      <c r="T755" s="21"/>
      <c r="U755" s="21"/>
      <c r="V755" s="21"/>
      <c r="W755" s="24"/>
      <c r="X755" s="24"/>
      <c r="Y755" s="24"/>
      <c r="Z755" s="24"/>
      <c r="AA755" s="24"/>
      <c r="AB755" s="24"/>
      <c r="AC755" s="24"/>
      <c r="AD755" s="24"/>
    </row>
    <row r="756" spans="1:30" ht="13.2">
      <c r="A756" s="55"/>
      <c r="B756" s="20"/>
      <c r="C756" s="21"/>
      <c r="D756" s="21"/>
      <c r="E756" s="21"/>
      <c r="F756" s="21"/>
      <c r="G756" s="21"/>
      <c r="H756" s="21"/>
      <c r="I756" s="21"/>
      <c r="J756" s="21"/>
      <c r="K756" s="21"/>
      <c r="L756" s="21"/>
      <c r="M756" s="21"/>
      <c r="N756" s="21"/>
      <c r="O756" s="21"/>
      <c r="P756" s="21"/>
      <c r="Q756" s="21"/>
      <c r="R756" s="21"/>
      <c r="S756" s="21"/>
      <c r="T756" s="21"/>
      <c r="U756" s="21"/>
      <c r="V756" s="21"/>
      <c r="W756" s="24"/>
      <c r="X756" s="24"/>
      <c r="Y756" s="24"/>
      <c r="Z756" s="24"/>
      <c r="AA756" s="24"/>
      <c r="AB756" s="24"/>
      <c r="AC756" s="24"/>
      <c r="AD756" s="24"/>
    </row>
    <row r="757" spans="1:30" ht="13.2">
      <c r="A757" s="55"/>
      <c r="B757" s="20"/>
      <c r="C757" s="21"/>
      <c r="D757" s="21"/>
      <c r="E757" s="21"/>
      <c r="F757" s="21"/>
      <c r="G757" s="21"/>
      <c r="H757" s="21"/>
      <c r="I757" s="21"/>
      <c r="J757" s="21"/>
      <c r="K757" s="21"/>
      <c r="L757" s="21"/>
      <c r="M757" s="21"/>
      <c r="N757" s="21"/>
      <c r="O757" s="21"/>
      <c r="P757" s="21"/>
      <c r="Q757" s="21"/>
      <c r="R757" s="21"/>
      <c r="S757" s="21"/>
      <c r="T757" s="21"/>
      <c r="U757" s="21"/>
      <c r="V757" s="21"/>
      <c r="W757" s="24"/>
      <c r="X757" s="24"/>
      <c r="Y757" s="24"/>
      <c r="Z757" s="24"/>
      <c r="AA757" s="24"/>
      <c r="AB757" s="24"/>
      <c r="AC757" s="24"/>
      <c r="AD757" s="24"/>
    </row>
    <row r="758" spans="1:30" ht="13.2">
      <c r="A758" s="55"/>
      <c r="B758" s="20"/>
      <c r="C758" s="21"/>
      <c r="D758" s="21"/>
      <c r="E758" s="21"/>
      <c r="F758" s="21"/>
      <c r="G758" s="21"/>
      <c r="H758" s="21"/>
      <c r="I758" s="21"/>
      <c r="J758" s="21"/>
      <c r="K758" s="21"/>
      <c r="L758" s="21"/>
      <c r="M758" s="21"/>
      <c r="N758" s="21"/>
      <c r="O758" s="21"/>
      <c r="P758" s="21"/>
      <c r="Q758" s="21"/>
      <c r="R758" s="21"/>
      <c r="S758" s="21"/>
      <c r="T758" s="21"/>
      <c r="U758" s="21"/>
      <c r="V758" s="21"/>
      <c r="W758" s="24"/>
      <c r="X758" s="24"/>
      <c r="Y758" s="24"/>
      <c r="Z758" s="24"/>
      <c r="AA758" s="24"/>
      <c r="AB758" s="24"/>
      <c r="AC758" s="24"/>
      <c r="AD758" s="24"/>
    </row>
    <row r="759" spans="1:30" ht="13.2">
      <c r="A759" s="55"/>
      <c r="B759" s="20"/>
      <c r="C759" s="21"/>
      <c r="D759" s="21"/>
      <c r="E759" s="21"/>
      <c r="F759" s="21"/>
      <c r="G759" s="21"/>
      <c r="H759" s="21"/>
      <c r="I759" s="21"/>
      <c r="J759" s="21"/>
      <c r="K759" s="21"/>
      <c r="L759" s="21"/>
      <c r="M759" s="21"/>
      <c r="N759" s="21"/>
      <c r="O759" s="21"/>
      <c r="P759" s="21"/>
      <c r="Q759" s="21"/>
      <c r="R759" s="21"/>
      <c r="S759" s="21"/>
      <c r="T759" s="21"/>
      <c r="U759" s="21"/>
      <c r="V759" s="21"/>
      <c r="W759" s="24"/>
      <c r="X759" s="24"/>
      <c r="Y759" s="24"/>
      <c r="Z759" s="24"/>
      <c r="AA759" s="24"/>
      <c r="AB759" s="24"/>
      <c r="AC759" s="24"/>
      <c r="AD759" s="24"/>
    </row>
    <row r="760" spans="1:30" ht="13.2">
      <c r="A760" s="55"/>
      <c r="B760" s="20"/>
      <c r="C760" s="21"/>
      <c r="D760" s="21"/>
      <c r="E760" s="21"/>
      <c r="F760" s="21"/>
      <c r="G760" s="21"/>
      <c r="H760" s="21"/>
      <c r="I760" s="21"/>
      <c r="J760" s="21"/>
      <c r="K760" s="21"/>
      <c r="L760" s="21"/>
      <c r="M760" s="21"/>
      <c r="N760" s="21"/>
      <c r="O760" s="21"/>
      <c r="P760" s="21"/>
      <c r="Q760" s="21"/>
      <c r="R760" s="21"/>
      <c r="S760" s="21"/>
      <c r="T760" s="21"/>
      <c r="U760" s="21"/>
      <c r="V760" s="21"/>
      <c r="W760" s="24"/>
      <c r="X760" s="24"/>
      <c r="Y760" s="24"/>
      <c r="Z760" s="24"/>
      <c r="AA760" s="24"/>
      <c r="AB760" s="24"/>
      <c r="AC760" s="24"/>
      <c r="AD760" s="24"/>
    </row>
    <row r="761" spans="1:30" ht="13.2">
      <c r="A761" s="55"/>
      <c r="B761" s="20"/>
      <c r="C761" s="21"/>
      <c r="D761" s="21"/>
      <c r="E761" s="21"/>
      <c r="F761" s="21"/>
      <c r="G761" s="21"/>
      <c r="H761" s="21"/>
      <c r="I761" s="21"/>
      <c r="J761" s="21"/>
      <c r="K761" s="21"/>
      <c r="L761" s="21"/>
      <c r="M761" s="21"/>
      <c r="N761" s="21"/>
      <c r="O761" s="21"/>
      <c r="P761" s="21"/>
      <c r="Q761" s="21"/>
      <c r="R761" s="21"/>
      <c r="S761" s="21"/>
      <c r="T761" s="21"/>
      <c r="U761" s="21"/>
      <c r="V761" s="21"/>
      <c r="W761" s="24"/>
      <c r="X761" s="24"/>
      <c r="Y761" s="24"/>
      <c r="Z761" s="24"/>
      <c r="AA761" s="24"/>
      <c r="AB761" s="24"/>
      <c r="AC761" s="24"/>
      <c r="AD761" s="24"/>
    </row>
    <row r="762" spans="1:30" ht="13.2">
      <c r="A762" s="55"/>
      <c r="B762" s="20"/>
      <c r="C762" s="21"/>
      <c r="D762" s="21"/>
      <c r="E762" s="21"/>
      <c r="F762" s="21"/>
      <c r="G762" s="21"/>
      <c r="H762" s="21"/>
      <c r="I762" s="21"/>
      <c r="J762" s="21"/>
      <c r="K762" s="21"/>
      <c r="L762" s="21"/>
      <c r="M762" s="21"/>
      <c r="N762" s="21"/>
      <c r="O762" s="21"/>
      <c r="P762" s="21"/>
      <c r="Q762" s="21"/>
      <c r="R762" s="21"/>
      <c r="S762" s="21"/>
      <c r="T762" s="21"/>
      <c r="U762" s="21"/>
      <c r="V762" s="21"/>
      <c r="W762" s="24"/>
      <c r="X762" s="24"/>
      <c r="Y762" s="24"/>
      <c r="Z762" s="24"/>
      <c r="AA762" s="24"/>
      <c r="AB762" s="24"/>
      <c r="AC762" s="24"/>
      <c r="AD762" s="24"/>
    </row>
    <row r="763" spans="1:30" ht="13.2">
      <c r="A763" s="55"/>
      <c r="B763" s="20"/>
      <c r="C763" s="21"/>
      <c r="D763" s="21"/>
      <c r="E763" s="21"/>
      <c r="F763" s="21"/>
      <c r="G763" s="21"/>
      <c r="H763" s="21"/>
      <c r="I763" s="21"/>
      <c r="J763" s="21"/>
      <c r="K763" s="21"/>
      <c r="L763" s="21"/>
      <c r="M763" s="21"/>
      <c r="N763" s="21"/>
      <c r="O763" s="21"/>
      <c r="P763" s="21"/>
      <c r="Q763" s="21"/>
      <c r="R763" s="21"/>
      <c r="S763" s="21"/>
      <c r="T763" s="21"/>
      <c r="U763" s="21"/>
      <c r="V763" s="21"/>
      <c r="W763" s="24"/>
      <c r="X763" s="24"/>
      <c r="Y763" s="24"/>
      <c r="Z763" s="24"/>
      <c r="AA763" s="24"/>
      <c r="AB763" s="24"/>
      <c r="AC763" s="24"/>
      <c r="AD763" s="24"/>
    </row>
    <row r="764" spans="1:30" ht="13.2">
      <c r="A764" s="55"/>
      <c r="B764" s="20"/>
      <c r="C764" s="21"/>
      <c r="D764" s="21"/>
      <c r="E764" s="21"/>
      <c r="F764" s="21"/>
      <c r="G764" s="21"/>
      <c r="H764" s="21"/>
      <c r="I764" s="21"/>
      <c r="J764" s="21"/>
      <c r="K764" s="21"/>
      <c r="L764" s="21"/>
      <c r="M764" s="21"/>
      <c r="N764" s="21"/>
      <c r="O764" s="21"/>
      <c r="P764" s="21"/>
      <c r="Q764" s="21"/>
      <c r="R764" s="21"/>
      <c r="S764" s="21"/>
      <c r="T764" s="21"/>
      <c r="U764" s="21"/>
      <c r="V764" s="21"/>
      <c r="W764" s="24"/>
      <c r="X764" s="24"/>
      <c r="Y764" s="24"/>
      <c r="Z764" s="24"/>
      <c r="AA764" s="24"/>
      <c r="AB764" s="24"/>
      <c r="AC764" s="24"/>
      <c r="AD764" s="24"/>
    </row>
    <row r="765" spans="1:30" ht="13.2">
      <c r="A765" s="55"/>
      <c r="B765" s="20"/>
      <c r="C765" s="21"/>
      <c r="D765" s="21"/>
      <c r="E765" s="21"/>
      <c r="F765" s="21"/>
      <c r="G765" s="21"/>
      <c r="H765" s="21"/>
      <c r="I765" s="21"/>
      <c r="J765" s="21"/>
      <c r="K765" s="21"/>
      <c r="L765" s="21"/>
      <c r="M765" s="21"/>
      <c r="N765" s="21"/>
      <c r="O765" s="21"/>
      <c r="P765" s="21"/>
      <c r="Q765" s="21"/>
      <c r="R765" s="21"/>
      <c r="S765" s="21"/>
      <c r="T765" s="21"/>
      <c r="U765" s="21"/>
      <c r="V765" s="21"/>
      <c r="W765" s="24"/>
      <c r="X765" s="24"/>
      <c r="Y765" s="24"/>
      <c r="Z765" s="24"/>
      <c r="AA765" s="24"/>
      <c r="AB765" s="24"/>
      <c r="AC765" s="24"/>
      <c r="AD765" s="24"/>
    </row>
    <row r="766" spans="1:30" ht="13.2">
      <c r="A766" s="55"/>
      <c r="B766" s="20"/>
      <c r="C766" s="21"/>
      <c r="D766" s="21"/>
      <c r="E766" s="21"/>
      <c r="F766" s="21"/>
      <c r="G766" s="21"/>
      <c r="H766" s="21"/>
      <c r="I766" s="21"/>
      <c r="J766" s="21"/>
      <c r="K766" s="21"/>
      <c r="L766" s="21"/>
      <c r="M766" s="21"/>
      <c r="N766" s="21"/>
      <c r="O766" s="21"/>
      <c r="P766" s="21"/>
      <c r="Q766" s="21"/>
      <c r="R766" s="21"/>
      <c r="S766" s="21"/>
      <c r="T766" s="21"/>
      <c r="U766" s="21"/>
      <c r="V766" s="21"/>
      <c r="W766" s="24"/>
      <c r="X766" s="24"/>
      <c r="Y766" s="24"/>
      <c r="Z766" s="24"/>
      <c r="AA766" s="24"/>
      <c r="AB766" s="24"/>
      <c r="AC766" s="24"/>
      <c r="AD766" s="24"/>
    </row>
    <row r="767" spans="1:30" ht="13.2">
      <c r="A767" s="55"/>
      <c r="B767" s="20"/>
      <c r="C767" s="21"/>
      <c r="D767" s="21"/>
      <c r="E767" s="21"/>
      <c r="F767" s="21"/>
      <c r="G767" s="21"/>
      <c r="H767" s="21"/>
      <c r="I767" s="21"/>
      <c r="J767" s="21"/>
      <c r="K767" s="21"/>
      <c r="L767" s="21"/>
      <c r="M767" s="21"/>
      <c r="N767" s="21"/>
      <c r="O767" s="21"/>
      <c r="P767" s="21"/>
      <c r="Q767" s="21"/>
      <c r="R767" s="21"/>
      <c r="S767" s="21"/>
      <c r="T767" s="21"/>
      <c r="U767" s="21"/>
      <c r="V767" s="21"/>
      <c r="W767" s="24"/>
      <c r="X767" s="24"/>
      <c r="Y767" s="24"/>
      <c r="Z767" s="24"/>
      <c r="AA767" s="24"/>
      <c r="AB767" s="24"/>
      <c r="AC767" s="24"/>
      <c r="AD767" s="24"/>
    </row>
    <row r="768" spans="1:30" ht="13.2">
      <c r="A768" s="55"/>
      <c r="B768" s="20"/>
      <c r="C768" s="21"/>
      <c r="D768" s="21"/>
      <c r="E768" s="21"/>
      <c r="F768" s="21"/>
      <c r="G768" s="21"/>
      <c r="H768" s="21"/>
      <c r="I768" s="21"/>
      <c r="J768" s="21"/>
      <c r="K768" s="21"/>
      <c r="L768" s="21"/>
      <c r="M768" s="21"/>
      <c r="N768" s="21"/>
      <c r="O768" s="21"/>
      <c r="P768" s="21"/>
      <c r="Q768" s="21"/>
      <c r="R768" s="21"/>
      <c r="S768" s="21"/>
      <c r="T768" s="21"/>
      <c r="U768" s="21"/>
      <c r="V768" s="21"/>
      <c r="W768" s="24"/>
      <c r="X768" s="24"/>
      <c r="Y768" s="24"/>
      <c r="Z768" s="24"/>
      <c r="AA768" s="24"/>
      <c r="AB768" s="24"/>
      <c r="AC768" s="24"/>
      <c r="AD768" s="24"/>
    </row>
    <row r="769" spans="1:30" ht="13.2">
      <c r="A769" s="55"/>
      <c r="B769" s="20"/>
      <c r="C769" s="21"/>
      <c r="D769" s="21"/>
      <c r="E769" s="21"/>
      <c r="F769" s="21"/>
      <c r="G769" s="21"/>
      <c r="H769" s="21"/>
      <c r="I769" s="21"/>
      <c r="J769" s="21"/>
      <c r="K769" s="21"/>
      <c r="L769" s="21"/>
      <c r="M769" s="21"/>
      <c r="N769" s="21"/>
      <c r="O769" s="21"/>
      <c r="P769" s="21"/>
      <c r="Q769" s="21"/>
      <c r="R769" s="21"/>
      <c r="S769" s="21"/>
      <c r="T769" s="21"/>
      <c r="U769" s="21"/>
      <c r="V769" s="21"/>
      <c r="W769" s="24"/>
      <c r="X769" s="24"/>
      <c r="Y769" s="24"/>
      <c r="Z769" s="24"/>
      <c r="AA769" s="24"/>
      <c r="AB769" s="24"/>
      <c r="AC769" s="24"/>
      <c r="AD769" s="24"/>
    </row>
    <row r="770" spans="1:30" ht="13.2">
      <c r="A770" s="55"/>
      <c r="B770" s="20"/>
      <c r="C770" s="21"/>
      <c r="D770" s="21"/>
      <c r="E770" s="21"/>
      <c r="F770" s="21"/>
      <c r="G770" s="21"/>
      <c r="H770" s="21"/>
      <c r="I770" s="21"/>
      <c r="J770" s="21"/>
      <c r="K770" s="21"/>
      <c r="L770" s="21"/>
      <c r="M770" s="21"/>
      <c r="N770" s="21"/>
      <c r="O770" s="21"/>
      <c r="P770" s="21"/>
      <c r="Q770" s="21"/>
      <c r="R770" s="21"/>
      <c r="S770" s="21"/>
      <c r="T770" s="21"/>
      <c r="U770" s="21"/>
      <c r="V770" s="21"/>
      <c r="W770" s="24"/>
      <c r="X770" s="24"/>
      <c r="Y770" s="24"/>
      <c r="Z770" s="24"/>
      <c r="AA770" s="24"/>
      <c r="AB770" s="24"/>
      <c r="AC770" s="24"/>
      <c r="AD770" s="24"/>
    </row>
    <row r="771" spans="1:30" ht="13.2">
      <c r="A771" s="55"/>
      <c r="B771" s="20"/>
      <c r="C771" s="21"/>
      <c r="D771" s="21"/>
      <c r="E771" s="21"/>
      <c r="F771" s="21"/>
      <c r="G771" s="21"/>
      <c r="H771" s="21"/>
      <c r="I771" s="21"/>
      <c r="J771" s="21"/>
      <c r="K771" s="21"/>
      <c r="L771" s="21"/>
      <c r="M771" s="21"/>
      <c r="N771" s="21"/>
      <c r="O771" s="21"/>
      <c r="P771" s="21"/>
      <c r="Q771" s="21"/>
      <c r="R771" s="21"/>
      <c r="S771" s="21"/>
      <c r="T771" s="21"/>
      <c r="U771" s="21"/>
      <c r="V771" s="21"/>
      <c r="W771" s="24"/>
      <c r="X771" s="24"/>
      <c r="Y771" s="24"/>
      <c r="Z771" s="24"/>
      <c r="AA771" s="24"/>
      <c r="AB771" s="24"/>
      <c r="AC771" s="24"/>
      <c r="AD771" s="24"/>
    </row>
    <row r="772" spans="1:30" ht="13.2">
      <c r="A772" s="55"/>
      <c r="B772" s="20"/>
      <c r="C772" s="21"/>
      <c r="D772" s="21"/>
      <c r="E772" s="21"/>
      <c r="F772" s="21"/>
      <c r="G772" s="21"/>
      <c r="H772" s="21"/>
      <c r="I772" s="21"/>
      <c r="J772" s="21"/>
      <c r="K772" s="21"/>
      <c r="L772" s="21"/>
      <c r="M772" s="21"/>
      <c r="N772" s="21"/>
      <c r="O772" s="21"/>
      <c r="P772" s="21"/>
      <c r="Q772" s="21"/>
      <c r="R772" s="21"/>
      <c r="S772" s="21"/>
      <c r="T772" s="21"/>
      <c r="U772" s="21"/>
      <c r="V772" s="21"/>
      <c r="W772" s="24"/>
      <c r="X772" s="24"/>
      <c r="Y772" s="24"/>
      <c r="Z772" s="24"/>
      <c r="AA772" s="24"/>
      <c r="AB772" s="24"/>
      <c r="AC772" s="24"/>
      <c r="AD772" s="24"/>
    </row>
    <row r="773" spans="1:30" ht="13.2">
      <c r="A773" s="55"/>
      <c r="B773" s="20"/>
      <c r="C773" s="21"/>
      <c r="D773" s="21"/>
      <c r="E773" s="21"/>
      <c r="F773" s="21"/>
      <c r="G773" s="21"/>
      <c r="H773" s="21"/>
      <c r="I773" s="21"/>
      <c r="J773" s="21"/>
      <c r="K773" s="21"/>
      <c r="L773" s="21"/>
      <c r="M773" s="21"/>
      <c r="N773" s="21"/>
      <c r="O773" s="21"/>
      <c r="P773" s="21"/>
      <c r="Q773" s="21"/>
      <c r="R773" s="21"/>
      <c r="S773" s="21"/>
      <c r="T773" s="21"/>
      <c r="U773" s="21"/>
      <c r="V773" s="21"/>
      <c r="W773" s="24"/>
      <c r="X773" s="24"/>
      <c r="Y773" s="24"/>
      <c r="Z773" s="24"/>
      <c r="AA773" s="24"/>
      <c r="AB773" s="24"/>
      <c r="AC773" s="24"/>
      <c r="AD773" s="24"/>
    </row>
    <row r="774" spans="1:30" ht="13.2">
      <c r="A774" s="55"/>
      <c r="B774" s="20"/>
      <c r="C774" s="21"/>
      <c r="D774" s="21"/>
      <c r="E774" s="21"/>
      <c r="F774" s="21"/>
      <c r="G774" s="21"/>
      <c r="H774" s="21"/>
      <c r="I774" s="21"/>
      <c r="J774" s="21"/>
      <c r="K774" s="21"/>
      <c r="L774" s="21"/>
      <c r="M774" s="21"/>
      <c r="N774" s="21"/>
      <c r="O774" s="21"/>
      <c r="P774" s="21"/>
      <c r="Q774" s="21"/>
      <c r="R774" s="21"/>
      <c r="S774" s="21"/>
      <c r="T774" s="21"/>
      <c r="U774" s="21"/>
      <c r="V774" s="21"/>
      <c r="W774" s="24"/>
      <c r="X774" s="24"/>
      <c r="Y774" s="24"/>
      <c r="Z774" s="24"/>
      <c r="AA774" s="24"/>
      <c r="AB774" s="24"/>
      <c r="AC774" s="24"/>
      <c r="AD774" s="24"/>
    </row>
    <row r="775" spans="1:30" ht="13.2">
      <c r="A775" s="55"/>
      <c r="B775" s="20"/>
      <c r="C775" s="21"/>
      <c r="D775" s="21"/>
      <c r="E775" s="21"/>
      <c r="F775" s="21"/>
      <c r="G775" s="21"/>
      <c r="H775" s="21"/>
      <c r="I775" s="21"/>
      <c r="J775" s="21"/>
      <c r="K775" s="21"/>
      <c r="L775" s="21"/>
      <c r="M775" s="21"/>
      <c r="N775" s="21"/>
      <c r="O775" s="21"/>
      <c r="P775" s="21"/>
      <c r="Q775" s="21"/>
      <c r="R775" s="21"/>
      <c r="S775" s="21"/>
      <c r="T775" s="21"/>
      <c r="U775" s="21"/>
      <c r="V775" s="21"/>
      <c r="W775" s="24"/>
      <c r="X775" s="24"/>
      <c r="Y775" s="24"/>
      <c r="Z775" s="24"/>
      <c r="AA775" s="24"/>
      <c r="AB775" s="24"/>
      <c r="AC775" s="24"/>
      <c r="AD775" s="24"/>
    </row>
    <row r="776" spans="1:30" ht="13.2">
      <c r="A776" s="55"/>
      <c r="B776" s="20"/>
      <c r="C776" s="21"/>
      <c r="D776" s="21"/>
      <c r="E776" s="21"/>
      <c r="F776" s="21"/>
      <c r="G776" s="21"/>
      <c r="H776" s="21"/>
      <c r="I776" s="21"/>
      <c r="J776" s="21"/>
      <c r="K776" s="21"/>
      <c r="L776" s="21"/>
      <c r="M776" s="21"/>
      <c r="N776" s="21"/>
      <c r="O776" s="21"/>
      <c r="P776" s="21"/>
      <c r="Q776" s="21"/>
      <c r="R776" s="21"/>
      <c r="S776" s="21"/>
      <c r="T776" s="21"/>
      <c r="U776" s="21"/>
      <c r="V776" s="21"/>
      <c r="W776" s="24"/>
      <c r="X776" s="24"/>
      <c r="Y776" s="24"/>
      <c r="Z776" s="24"/>
      <c r="AA776" s="24"/>
      <c r="AB776" s="24"/>
      <c r="AC776" s="24"/>
      <c r="AD776" s="24"/>
    </row>
    <row r="777" spans="1:30" ht="13.2">
      <c r="A777" s="55"/>
      <c r="B777" s="20"/>
      <c r="C777" s="21"/>
      <c r="D777" s="21"/>
      <c r="E777" s="21"/>
      <c r="F777" s="21"/>
      <c r="G777" s="21"/>
      <c r="H777" s="21"/>
      <c r="I777" s="21"/>
      <c r="J777" s="21"/>
      <c r="K777" s="21"/>
      <c r="L777" s="21"/>
      <c r="M777" s="21"/>
      <c r="N777" s="21"/>
      <c r="O777" s="21"/>
      <c r="P777" s="21"/>
      <c r="Q777" s="21"/>
      <c r="R777" s="21"/>
      <c r="S777" s="21"/>
      <c r="T777" s="21"/>
      <c r="U777" s="21"/>
      <c r="V777" s="21"/>
      <c r="W777" s="24"/>
      <c r="X777" s="24"/>
      <c r="Y777" s="24"/>
      <c r="Z777" s="24"/>
      <c r="AA777" s="24"/>
      <c r="AB777" s="24"/>
      <c r="AC777" s="24"/>
      <c r="AD777" s="24"/>
    </row>
    <row r="778" spans="1:30" ht="13.2">
      <c r="A778" s="55"/>
      <c r="B778" s="20"/>
      <c r="C778" s="21"/>
      <c r="D778" s="21"/>
      <c r="E778" s="21"/>
      <c r="F778" s="21"/>
      <c r="G778" s="21"/>
      <c r="H778" s="21"/>
      <c r="I778" s="21"/>
      <c r="J778" s="21"/>
      <c r="K778" s="21"/>
      <c r="L778" s="21"/>
      <c r="M778" s="21"/>
      <c r="N778" s="21"/>
      <c r="O778" s="21"/>
      <c r="P778" s="21"/>
      <c r="Q778" s="21"/>
      <c r="R778" s="21"/>
      <c r="S778" s="21"/>
      <c r="T778" s="21"/>
      <c r="U778" s="21"/>
      <c r="V778" s="21"/>
      <c r="W778" s="24"/>
      <c r="X778" s="24"/>
      <c r="Y778" s="24"/>
      <c r="Z778" s="24"/>
      <c r="AA778" s="24"/>
      <c r="AB778" s="24"/>
      <c r="AC778" s="24"/>
      <c r="AD778" s="24"/>
    </row>
    <row r="779" spans="1:30" ht="13.2">
      <c r="A779" s="55"/>
      <c r="B779" s="20"/>
      <c r="C779" s="21"/>
      <c r="D779" s="21"/>
      <c r="E779" s="21"/>
      <c r="F779" s="21"/>
      <c r="G779" s="21"/>
      <c r="H779" s="21"/>
      <c r="I779" s="21"/>
      <c r="J779" s="21"/>
      <c r="K779" s="21"/>
      <c r="L779" s="21"/>
      <c r="M779" s="21"/>
      <c r="N779" s="21"/>
      <c r="O779" s="21"/>
      <c r="P779" s="21"/>
      <c r="Q779" s="21"/>
      <c r="R779" s="21"/>
      <c r="S779" s="21"/>
      <c r="T779" s="21"/>
      <c r="U779" s="21"/>
      <c r="V779" s="21"/>
      <c r="W779" s="24"/>
      <c r="X779" s="24"/>
      <c r="Y779" s="24"/>
      <c r="Z779" s="24"/>
      <c r="AA779" s="24"/>
      <c r="AB779" s="24"/>
      <c r="AC779" s="24"/>
      <c r="AD779" s="24"/>
    </row>
    <row r="780" spans="1:30" ht="13.2">
      <c r="A780" s="55"/>
      <c r="B780" s="20"/>
      <c r="C780" s="21"/>
      <c r="D780" s="21"/>
      <c r="E780" s="21"/>
      <c r="F780" s="21"/>
      <c r="G780" s="21"/>
      <c r="H780" s="21"/>
      <c r="I780" s="21"/>
      <c r="J780" s="21"/>
      <c r="K780" s="21"/>
      <c r="L780" s="21"/>
      <c r="M780" s="21"/>
      <c r="N780" s="21"/>
      <c r="O780" s="21"/>
      <c r="P780" s="21"/>
      <c r="Q780" s="21"/>
      <c r="R780" s="21"/>
      <c r="S780" s="21"/>
      <c r="T780" s="21"/>
      <c r="U780" s="21"/>
      <c r="V780" s="21"/>
      <c r="W780" s="24"/>
      <c r="X780" s="24"/>
      <c r="Y780" s="24"/>
      <c r="Z780" s="24"/>
      <c r="AA780" s="24"/>
      <c r="AB780" s="24"/>
      <c r="AC780" s="24"/>
      <c r="AD780" s="24"/>
    </row>
    <row r="781" spans="1:30" ht="13.2">
      <c r="A781" s="55"/>
      <c r="B781" s="20"/>
      <c r="C781" s="21"/>
      <c r="D781" s="21"/>
      <c r="E781" s="21"/>
      <c r="F781" s="21"/>
      <c r="G781" s="21"/>
      <c r="H781" s="21"/>
      <c r="I781" s="21"/>
      <c r="J781" s="21"/>
      <c r="K781" s="21"/>
      <c r="L781" s="21"/>
      <c r="M781" s="21"/>
      <c r="N781" s="21"/>
      <c r="O781" s="21"/>
      <c r="P781" s="21"/>
      <c r="Q781" s="21"/>
      <c r="R781" s="21"/>
      <c r="S781" s="21"/>
      <c r="T781" s="21"/>
      <c r="U781" s="21"/>
      <c r="V781" s="21"/>
      <c r="W781" s="24"/>
      <c r="X781" s="24"/>
      <c r="Y781" s="24"/>
      <c r="Z781" s="24"/>
      <c r="AA781" s="24"/>
      <c r="AB781" s="24"/>
      <c r="AC781" s="24"/>
      <c r="AD781" s="24"/>
    </row>
    <row r="782" spans="1:30" ht="13.2">
      <c r="A782" s="55"/>
      <c r="B782" s="20"/>
      <c r="C782" s="21"/>
      <c r="D782" s="21"/>
      <c r="E782" s="21"/>
      <c r="F782" s="21"/>
      <c r="G782" s="21"/>
      <c r="H782" s="21"/>
      <c r="I782" s="21"/>
      <c r="J782" s="21"/>
      <c r="K782" s="21"/>
      <c r="L782" s="21"/>
      <c r="M782" s="21"/>
      <c r="N782" s="21"/>
      <c r="O782" s="21"/>
      <c r="P782" s="21"/>
      <c r="Q782" s="21"/>
      <c r="R782" s="21"/>
      <c r="S782" s="21"/>
      <c r="T782" s="21"/>
      <c r="U782" s="21"/>
      <c r="V782" s="21"/>
      <c r="W782" s="24"/>
      <c r="X782" s="24"/>
      <c r="Y782" s="24"/>
      <c r="Z782" s="24"/>
      <c r="AA782" s="24"/>
      <c r="AB782" s="24"/>
      <c r="AC782" s="24"/>
      <c r="AD782" s="24"/>
    </row>
    <row r="783" spans="1:30" ht="13.2">
      <c r="A783" s="55"/>
      <c r="B783" s="20"/>
      <c r="C783" s="21"/>
      <c r="D783" s="21"/>
      <c r="E783" s="21"/>
      <c r="F783" s="21"/>
      <c r="G783" s="21"/>
      <c r="H783" s="21"/>
      <c r="I783" s="21"/>
      <c r="J783" s="21"/>
      <c r="K783" s="21"/>
      <c r="L783" s="21"/>
      <c r="M783" s="21"/>
      <c r="N783" s="21"/>
      <c r="O783" s="21"/>
      <c r="P783" s="21"/>
      <c r="Q783" s="21"/>
      <c r="R783" s="21"/>
      <c r="S783" s="21"/>
      <c r="T783" s="21"/>
      <c r="U783" s="21"/>
      <c r="V783" s="21"/>
      <c r="W783" s="24"/>
      <c r="X783" s="24"/>
      <c r="Y783" s="24"/>
      <c r="Z783" s="24"/>
      <c r="AA783" s="24"/>
      <c r="AB783" s="24"/>
      <c r="AC783" s="24"/>
      <c r="AD783" s="24"/>
    </row>
    <row r="784" spans="1:30" ht="13.2">
      <c r="A784" s="55"/>
      <c r="B784" s="20"/>
      <c r="C784" s="21"/>
      <c r="D784" s="21"/>
      <c r="E784" s="21"/>
      <c r="F784" s="21"/>
      <c r="G784" s="21"/>
      <c r="H784" s="21"/>
      <c r="I784" s="21"/>
      <c r="J784" s="21"/>
      <c r="K784" s="21"/>
      <c r="L784" s="21"/>
      <c r="M784" s="21"/>
      <c r="N784" s="21"/>
      <c r="O784" s="21"/>
      <c r="P784" s="21"/>
      <c r="Q784" s="21"/>
      <c r="R784" s="21"/>
      <c r="S784" s="21"/>
      <c r="T784" s="21"/>
      <c r="U784" s="21"/>
      <c r="V784" s="21"/>
      <c r="W784" s="24"/>
      <c r="X784" s="24"/>
      <c r="Y784" s="24"/>
      <c r="Z784" s="24"/>
      <c r="AA784" s="24"/>
      <c r="AB784" s="24"/>
      <c r="AC784" s="24"/>
      <c r="AD784" s="24"/>
    </row>
    <row r="785" spans="1:30" ht="13.2">
      <c r="A785" s="55"/>
      <c r="B785" s="20"/>
      <c r="C785" s="21"/>
      <c r="D785" s="21"/>
      <c r="E785" s="21"/>
      <c r="F785" s="21"/>
      <c r="G785" s="21"/>
      <c r="H785" s="21"/>
      <c r="I785" s="21"/>
      <c r="J785" s="21"/>
      <c r="K785" s="21"/>
      <c r="L785" s="21"/>
      <c r="M785" s="21"/>
      <c r="N785" s="21"/>
      <c r="O785" s="21"/>
      <c r="P785" s="21"/>
      <c r="Q785" s="21"/>
      <c r="R785" s="21"/>
      <c r="S785" s="21"/>
      <c r="T785" s="21"/>
      <c r="U785" s="21"/>
      <c r="V785" s="21"/>
      <c r="W785" s="24"/>
      <c r="X785" s="24"/>
      <c r="Y785" s="24"/>
      <c r="Z785" s="24"/>
      <c r="AA785" s="24"/>
      <c r="AB785" s="24"/>
      <c r="AC785" s="24"/>
      <c r="AD785" s="24"/>
    </row>
    <row r="786" spans="1:30" ht="13.2">
      <c r="A786" s="55"/>
      <c r="B786" s="20"/>
      <c r="C786" s="21"/>
      <c r="D786" s="21"/>
      <c r="E786" s="21"/>
      <c r="F786" s="21"/>
      <c r="G786" s="21"/>
      <c r="H786" s="21"/>
      <c r="I786" s="21"/>
      <c r="J786" s="21"/>
      <c r="K786" s="21"/>
      <c r="L786" s="21"/>
      <c r="M786" s="21"/>
      <c r="N786" s="21"/>
      <c r="O786" s="21"/>
      <c r="P786" s="21"/>
      <c r="Q786" s="21"/>
      <c r="R786" s="21"/>
      <c r="S786" s="21"/>
      <c r="T786" s="21"/>
      <c r="U786" s="21"/>
      <c r="V786" s="21"/>
      <c r="W786" s="24"/>
      <c r="X786" s="24"/>
      <c r="Y786" s="24"/>
      <c r="Z786" s="24"/>
      <c r="AA786" s="24"/>
      <c r="AB786" s="24"/>
      <c r="AC786" s="24"/>
      <c r="AD786" s="24"/>
    </row>
    <row r="787" spans="1:30" ht="13.2">
      <c r="A787" s="55"/>
      <c r="B787" s="20"/>
      <c r="C787" s="21"/>
      <c r="D787" s="21"/>
      <c r="E787" s="21"/>
      <c r="F787" s="21"/>
      <c r="G787" s="21"/>
      <c r="H787" s="21"/>
      <c r="I787" s="21"/>
      <c r="J787" s="21"/>
      <c r="K787" s="21"/>
      <c r="L787" s="21"/>
      <c r="M787" s="21"/>
      <c r="N787" s="21"/>
      <c r="O787" s="21"/>
      <c r="P787" s="21"/>
      <c r="Q787" s="21"/>
      <c r="R787" s="21"/>
      <c r="S787" s="21"/>
      <c r="T787" s="21"/>
      <c r="U787" s="21"/>
      <c r="V787" s="21"/>
      <c r="W787" s="24"/>
      <c r="X787" s="24"/>
      <c r="Y787" s="24"/>
      <c r="Z787" s="24"/>
      <c r="AA787" s="24"/>
      <c r="AB787" s="24"/>
      <c r="AC787" s="24"/>
      <c r="AD787" s="24"/>
    </row>
    <row r="788" spans="1:30" ht="13.2">
      <c r="A788" s="55"/>
      <c r="B788" s="20"/>
      <c r="C788" s="21"/>
      <c r="D788" s="21"/>
      <c r="E788" s="21"/>
      <c r="F788" s="21"/>
      <c r="G788" s="21"/>
      <c r="H788" s="21"/>
      <c r="I788" s="21"/>
      <c r="J788" s="21"/>
      <c r="K788" s="21"/>
      <c r="L788" s="21"/>
      <c r="M788" s="21"/>
      <c r="N788" s="21"/>
      <c r="O788" s="21"/>
      <c r="P788" s="21"/>
      <c r="Q788" s="21"/>
      <c r="R788" s="21"/>
      <c r="S788" s="21"/>
      <c r="T788" s="21"/>
      <c r="U788" s="21"/>
      <c r="V788" s="21"/>
      <c r="W788" s="24"/>
      <c r="X788" s="24"/>
      <c r="Y788" s="24"/>
      <c r="Z788" s="24"/>
      <c r="AA788" s="24"/>
      <c r="AB788" s="24"/>
      <c r="AC788" s="24"/>
      <c r="AD788" s="24"/>
    </row>
    <row r="789" spans="1:30" ht="13.2">
      <c r="A789" s="55"/>
      <c r="B789" s="20"/>
      <c r="C789" s="21"/>
      <c r="D789" s="21"/>
      <c r="E789" s="21"/>
      <c r="F789" s="21"/>
      <c r="G789" s="21"/>
      <c r="H789" s="21"/>
      <c r="I789" s="21"/>
      <c r="J789" s="21"/>
      <c r="K789" s="21"/>
      <c r="L789" s="21"/>
      <c r="M789" s="21"/>
      <c r="N789" s="21"/>
      <c r="O789" s="21"/>
      <c r="P789" s="21"/>
      <c r="Q789" s="21"/>
      <c r="R789" s="21"/>
      <c r="S789" s="21"/>
      <c r="T789" s="21"/>
      <c r="U789" s="21"/>
      <c r="V789" s="21"/>
      <c r="W789" s="24"/>
      <c r="X789" s="24"/>
      <c r="Y789" s="24"/>
      <c r="Z789" s="24"/>
      <c r="AA789" s="24"/>
      <c r="AB789" s="24"/>
      <c r="AC789" s="24"/>
      <c r="AD789" s="24"/>
    </row>
    <row r="790" spans="1:30" ht="13.2">
      <c r="A790" s="55"/>
      <c r="B790" s="20"/>
      <c r="C790" s="21"/>
      <c r="D790" s="21"/>
      <c r="E790" s="21"/>
      <c r="F790" s="21"/>
      <c r="G790" s="21"/>
      <c r="H790" s="21"/>
      <c r="I790" s="21"/>
      <c r="J790" s="21"/>
      <c r="K790" s="21"/>
      <c r="L790" s="21"/>
      <c r="M790" s="21"/>
      <c r="N790" s="21"/>
      <c r="O790" s="21"/>
      <c r="P790" s="21"/>
      <c r="Q790" s="21"/>
      <c r="R790" s="21"/>
      <c r="S790" s="21"/>
      <c r="T790" s="21"/>
      <c r="U790" s="21"/>
      <c r="V790" s="21"/>
      <c r="W790" s="24"/>
      <c r="X790" s="24"/>
      <c r="Y790" s="24"/>
      <c r="Z790" s="24"/>
      <c r="AA790" s="24"/>
      <c r="AB790" s="24"/>
      <c r="AC790" s="24"/>
      <c r="AD790" s="24"/>
    </row>
    <row r="791" spans="1:30" ht="13.2">
      <c r="A791" s="55"/>
      <c r="B791" s="20"/>
      <c r="C791" s="21"/>
      <c r="D791" s="21"/>
      <c r="E791" s="21"/>
      <c r="F791" s="21"/>
      <c r="G791" s="21"/>
      <c r="H791" s="21"/>
      <c r="I791" s="21"/>
      <c r="J791" s="21"/>
      <c r="K791" s="21"/>
      <c r="L791" s="21"/>
      <c r="M791" s="21"/>
      <c r="N791" s="21"/>
      <c r="O791" s="21"/>
      <c r="P791" s="21"/>
      <c r="Q791" s="21"/>
      <c r="R791" s="21"/>
      <c r="S791" s="21"/>
      <c r="T791" s="21"/>
      <c r="U791" s="21"/>
      <c r="V791" s="21"/>
      <c r="W791" s="24"/>
      <c r="X791" s="24"/>
      <c r="Y791" s="24"/>
      <c r="Z791" s="24"/>
      <c r="AA791" s="24"/>
      <c r="AB791" s="24"/>
      <c r="AC791" s="24"/>
      <c r="AD791" s="24"/>
    </row>
    <row r="792" spans="1:30" ht="13.2">
      <c r="A792" s="55"/>
      <c r="B792" s="20"/>
      <c r="C792" s="21"/>
      <c r="D792" s="21"/>
      <c r="E792" s="21"/>
      <c r="F792" s="21"/>
      <c r="G792" s="21"/>
      <c r="H792" s="21"/>
      <c r="I792" s="21"/>
      <c r="J792" s="21"/>
      <c r="K792" s="21"/>
      <c r="L792" s="21"/>
      <c r="M792" s="21"/>
      <c r="N792" s="21"/>
      <c r="O792" s="21"/>
      <c r="P792" s="21"/>
      <c r="Q792" s="21"/>
      <c r="R792" s="21"/>
      <c r="S792" s="21"/>
      <c r="T792" s="21"/>
      <c r="U792" s="21"/>
      <c r="V792" s="21"/>
      <c r="W792" s="24"/>
      <c r="X792" s="24"/>
      <c r="Y792" s="24"/>
      <c r="Z792" s="24"/>
      <c r="AA792" s="24"/>
      <c r="AB792" s="24"/>
      <c r="AC792" s="24"/>
      <c r="AD792" s="24"/>
    </row>
    <row r="793" spans="1:30" ht="13.2">
      <c r="A793" s="55"/>
      <c r="B793" s="20"/>
      <c r="C793" s="21"/>
      <c r="D793" s="21"/>
      <c r="E793" s="21"/>
      <c r="F793" s="21"/>
      <c r="G793" s="21"/>
      <c r="H793" s="21"/>
      <c r="I793" s="21"/>
      <c r="J793" s="21"/>
      <c r="K793" s="21"/>
      <c r="L793" s="21"/>
      <c r="M793" s="21"/>
      <c r="N793" s="21"/>
      <c r="O793" s="21"/>
      <c r="P793" s="21"/>
      <c r="Q793" s="21"/>
      <c r="R793" s="21"/>
      <c r="S793" s="21"/>
      <c r="T793" s="21"/>
      <c r="U793" s="21"/>
      <c r="V793" s="21"/>
      <c r="W793" s="24"/>
      <c r="X793" s="24"/>
      <c r="Y793" s="24"/>
      <c r="Z793" s="24"/>
      <c r="AA793" s="24"/>
      <c r="AB793" s="24"/>
      <c r="AC793" s="24"/>
      <c r="AD793" s="24"/>
    </row>
    <row r="794" spans="1:30" ht="13.2">
      <c r="A794" s="55"/>
      <c r="B794" s="20"/>
      <c r="C794" s="21"/>
      <c r="D794" s="21"/>
      <c r="E794" s="21"/>
      <c r="F794" s="21"/>
      <c r="G794" s="21"/>
      <c r="H794" s="21"/>
      <c r="I794" s="21"/>
      <c r="J794" s="21"/>
      <c r="K794" s="21"/>
      <c r="L794" s="21"/>
      <c r="M794" s="21"/>
      <c r="N794" s="21"/>
      <c r="O794" s="21"/>
      <c r="P794" s="21"/>
      <c r="Q794" s="21"/>
      <c r="R794" s="21"/>
      <c r="S794" s="21"/>
      <c r="T794" s="21"/>
      <c r="U794" s="21"/>
      <c r="V794" s="21"/>
      <c r="W794" s="24"/>
      <c r="X794" s="24"/>
      <c r="Y794" s="24"/>
      <c r="Z794" s="24"/>
      <c r="AA794" s="24"/>
      <c r="AB794" s="24"/>
      <c r="AC794" s="24"/>
      <c r="AD794" s="24"/>
    </row>
    <row r="795" spans="1:30" ht="13.2">
      <c r="A795" s="55"/>
      <c r="B795" s="20"/>
      <c r="C795" s="21"/>
      <c r="D795" s="21"/>
      <c r="E795" s="21"/>
      <c r="F795" s="21"/>
      <c r="G795" s="21"/>
      <c r="H795" s="21"/>
      <c r="I795" s="21"/>
      <c r="J795" s="21"/>
      <c r="K795" s="21"/>
      <c r="L795" s="21"/>
      <c r="M795" s="21"/>
      <c r="N795" s="21"/>
      <c r="O795" s="21"/>
      <c r="P795" s="21"/>
      <c r="Q795" s="21"/>
      <c r="R795" s="21"/>
      <c r="S795" s="21"/>
      <c r="T795" s="21"/>
      <c r="U795" s="21"/>
      <c r="V795" s="21"/>
      <c r="W795" s="24"/>
      <c r="X795" s="24"/>
      <c r="Y795" s="24"/>
      <c r="Z795" s="24"/>
      <c r="AA795" s="24"/>
      <c r="AB795" s="24"/>
      <c r="AC795" s="24"/>
      <c r="AD795" s="24"/>
    </row>
    <row r="796" spans="1:30" ht="13.2">
      <c r="A796" s="55"/>
      <c r="B796" s="20"/>
      <c r="C796" s="21"/>
      <c r="D796" s="21"/>
      <c r="E796" s="21"/>
      <c r="F796" s="21"/>
      <c r="G796" s="21"/>
      <c r="H796" s="21"/>
      <c r="I796" s="21"/>
      <c r="J796" s="21"/>
      <c r="K796" s="21"/>
      <c r="L796" s="21"/>
      <c r="M796" s="21"/>
      <c r="N796" s="21"/>
      <c r="O796" s="21"/>
      <c r="P796" s="21"/>
      <c r="Q796" s="21"/>
      <c r="R796" s="21"/>
      <c r="S796" s="21"/>
      <c r="T796" s="21"/>
      <c r="U796" s="21"/>
      <c r="V796" s="21"/>
      <c r="W796" s="24"/>
      <c r="X796" s="24"/>
      <c r="Y796" s="24"/>
      <c r="Z796" s="24"/>
      <c r="AA796" s="24"/>
      <c r="AB796" s="24"/>
      <c r="AC796" s="24"/>
      <c r="AD796" s="24"/>
    </row>
    <row r="797" spans="1:30" ht="13.2">
      <c r="A797" s="55"/>
      <c r="B797" s="20"/>
      <c r="C797" s="21"/>
      <c r="D797" s="21"/>
      <c r="E797" s="21"/>
      <c r="F797" s="21"/>
      <c r="G797" s="21"/>
      <c r="H797" s="21"/>
      <c r="I797" s="21"/>
      <c r="J797" s="21"/>
      <c r="K797" s="21"/>
      <c r="L797" s="21"/>
      <c r="M797" s="21"/>
      <c r="N797" s="21"/>
      <c r="O797" s="21"/>
      <c r="P797" s="21"/>
      <c r="Q797" s="21"/>
      <c r="R797" s="21"/>
      <c r="S797" s="21"/>
      <c r="T797" s="21"/>
      <c r="U797" s="21"/>
      <c r="V797" s="21"/>
      <c r="W797" s="24"/>
      <c r="X797" s="24"/>
      <c r="Y797" s="24"/>
      <c r="Z797" s="24"/>
      <c r="AA797" s="24"/>
      <c r="AB797" s="24"/>
      <c r="AC797" s="24"/>
      <c r="AD797" s="24"/>
    </row>
    <row r="798" spans="1:30" ht="13.2">
      <c r="A798" s="55"/>
      <c r="B798" s="20"/>
      <c r="C798" s="21"/>
      <c r="D798" s="21"/>
      <c r="E798" s="21"/>
      <c r="F798" s="21"/>
      <c r="G798" s="21"/>
      <c r="H798" s="21"/>
      <c r="I798" s="21"/>
      <c r="J798" s="21"/>
      <c r="K798" s="21"/>
      <c r="L798" s="21"/>
      <c r="M798" s="21"/>
      <c r="N798" s="21"/>
      <c r="O798" s="21"/>
      <c r="P798" s="21"/>
      <c r="Q798" s="21"/>
      <c r="R798" s="21"/>
      <c r="S798" s="21"/>
      <c r="T798" s="21"/>
      <c r="U798" s="21"/>
      <c r="V798" s="21"/>
      <c r="W798" s="24"/>
      <c r="X798" s="24"/>
      <c r="Y798" s="24"/>
      <c r="Z798" s="24"/>
      <c r="AA798" s="24"/>
      <c r="AB798" s="24"/>
      <c r="AC798" s="24"/>
      <c r="AD798" s="24"/>
    </row>
    <row r="799" spans="1:30" ht="13.2">
      <c r="A799" s="55"/>
      <c r="B799" s="20"/>
      <c r="C799" s="21"/>
      <c r="D799" s="21"/>
      <c r="E799" s="21"/>
      <c r="F799" s="21"/>
      <c r="G799" s="21"/>
      <c r="H799" s="21"/>
      <c r="I799" s="21"/>
      <c r="J799" s="21"/>
      <c r="K799" s="21"/>
      <c r="L799" s="21"/>
      <c r="M799" s="21"/>
      <c r="N799" s="21"/>
      <c r="O799" s="21"/>
      <c r="P799" s="21"/>
      <c r="Q799" s="21"/>
      <c r="R799" s="21"/>
      <c r="S799" s="21"/>
      <c r="T799" s="21"/>
      <c r="U799" s="21"/>
      <c r="V799" s="21"/>
      <c r="W799" s="24"/>
      <c r="X799" s="24"/>
      <c r="Y799" s="24"/>
      <c r="Z799" s="24"/>
      <c r="AA799" s="24"/>
      <c r="AB799" s="24"/>
      <c r="AC799" s="24"/>
      <c r="AD799" s="24"/>
    </row>
    <row r="800" spans="1:30" ht="13.2">
      <c r="A800" s="55"/>
      <c r="B800" s="20"/>
      <c r="C800" s="21"/>
      <c r="D800" s="21"/>
      <c r="E800" s="21"/>
      <c r="F800" s="21"/>
      <c r="G800" s="21"/>
      <c r="H800" s="21"/>
      <c r="I800" s="21"/>
      <c r="J800" s="21"/>
      <c r="K800" s="21"/>
      <c r="L800" s="21"/>
      <c r="M800" s="21"/>
      <c r="N800" s="21"/>
      <c r="O800" s="21"/>
      <c r="P800" s="21"/>
      <c r="Q800" s="21"/>
      <c r="R800" s="21"/>
      <c r="S800" s="21"/>
      <c r="T800" s="21"/>
      <c r="U800" s="21"/>
      <c r="V800" s="21"/>
      <c r="W800" s="24"/>
      <c r="X800" s="24"/>
      <c r="Y800" s="24"/>
      <c r="Z800" s="24"/>
      <c r="AA800" s="24"/>
      <c r="AB800" s="24"/>
      <c r="AC800" s="24"/>
      <c r="AD800" s="24"/>
    </row>
    <row r="801" spans="1:30" ht="13.2">
      <c r="A801" s="55"/>
      <c r="B801" s="20"/>
      <c r="C801" s="21"/>
      <c r="D801" s="21"/>
      <c r="E801" s="21"/>
      <c r="F801" s="21"/>
      <c r="G801" s="21"/>
      <c r="H801" s="21"/>
      <c r="I801" s="21"/>
      <c r="J801" s="21"/>
      <c r="K801" s="21"/>
      <c r="L801" s="21"/>
      <c r="M801" s="21"/>
      <c r="N801" s="21"/>
      <c r="O801" s="21"/>
      <c r="P801" s="21"/>
      <c r="Q801" s="21"/>
      <c r="R801" s="21"/>
      <c r="S801" s="21"/>
      <c r="T801" s="21"/>
      <c r="U801" s="21"/>
      <c r="V801" s="21"/>
      <c r="W801" s="24"/>
      <c r="X801" s="24"/>
      <c r="Y801" s="24"/>
      <c r="Z801" s="24"/>
      <c r="AA801" s="24"/>
      <c r="AB801" s="24"/>
      <c r="AC801" s="24"/>
      <c r="AD801" s="24"/>
    </row>
    <row r="802" spans="1:30" ht="13.2">
      <c r="A802" s="55"/>
      <c r="B802" s="20"/>
      <c r="C802" s="21"/>
      <c r="D802" s="21"/>
      <c r="E802" s="21"/>
      <c r="F802" s="21"/>
      <c r="G802" s="21"/>
      <c r="H802" s="21"/>
      <c r="I802" s="21"/>
      <c r="J802" s="21"/>
      <c r="K802" s="21"/>
      <c r="L802" s="21"/>
      <c r="M802" s="21"/>
      <c r="N802" s="21"/>
      <c r="O802" s="21"/>
      <c r="P802" s="21"/>
      <c r="Q802" s="21"/>
      <c r="R802" s="21"/>
      <c r="S802" s="21"/>
      <c r="T802" s="21"/>
      <c r="U802" s="21"/>
      <c r="V802" s="21"/>
      <c r="W802" s="24"/>
      <c r="X802" s="24"/>
      <c r="Y802" s="24"/>
      <c r="Z802" s="24"/>
      <c r="AA802" s="24"/>
      <c r="AB802" s="24"/>
      <c r="AC802" s="24"/>
      <c r="AD802" s="24"/>
    </row>
    <row r="803" spans="1:30" ht="13.2">
      <c r="A803" s="55"/>
      <c r="B803" s="20"/>
      <c r="C803" s="21"/>
      <c r="D803" s="21"/>
      <c r="E803" s="21"/>
      <c r="F803" s="21"/>
      <c r="G803" s="21"/>
      <c r="H803" s="21"/>
      <c r="I803" s="21"/>
      <c r="J803" s="21"/>
      <c r="K803" s="21"/>
      <c r="L803" s="21"/>
      <c r="M803" s="21"/>
      <c r="N803" s="21"/>
      <c r="O803" s="21"/>
      <c r="P803" s="21"/>
      <c r="Q803" s="21"/>
      <c r="R803" s="21"/>
      <c r="S803" s="21"/>
      <c r="T803" s="21"/>
      <c r="U803" s="21"/>
      <c r="V803" s="21"/>
      <c r="W803" s="24"/>
      <c r="X803" s="24"/>
      <c r="Y803" s="24"/>
      <c r="Z803" s="24"/>
      <c r="AA803" s="24"/>
      <c r="AB803" s="24"/>
      <c r="AC803" s="24"/>
      <c r="AD803" s="24"/>
    </row>
    <row r="804" spans="1:30" ht="13.2">
      <c r="A804" s="55"/>
      <c r="B804" s="20"/>
      <c r="C804" s="21"/>
      <c r="D804" s="21"/>
      <c r="E804" s="21"/>
      <c r="F804" s="21"/>
      <c r="G804" s="21"/>
      <c r="H804" s="21"/>
      <c r="I804" s="21"/>
      <c r="J804" s="21"/>
      <c r="K804" s="21"/>
      <c r="L804" s="21"/>
      <c r="M804" s="21"/>
      <c r="N804" s="21"/>
      <c r="O804" s="21"/>
      <c r="P804" s="21"/>
      <c r="Q804" s="21"/>
      <c r="R804" s="21"/>
      <c r="S804" s="21"/>
      <c r="T804" s="21"/>
      <c r="U804" s="21"/>
      <c r="V804" s="21"/>
      <c r="W804" s="24"/>
      <c r="X804" s="24"/>
      <c r="Y804" s="24"/>
      <c r="Z804" s="24"/>
      <c r="AA804" s="24"/>
      <c r="AB804" s="24"/>
      <c r="AC804" s="24"/>
      <c r="AD804" s="24"/>
    </row>
    <row r="805" spans="1:30" ht="13.2">
      <c r="A805" s="55"/>
      <c r="B805" s="20"/>
      <c r="C805" s="21"/>
      <c r="D805" s="21"/>
      <c r="E805" s="21"/>
      <c r="F805" s="21"/>
      <c r="G805" s="21"/>
      <c r="H805" s="21"/>
      <c r="I805" s="21"/>
      <c r="J805" s="21"/>
      <c r="K805" s="21"/>
      <c r="L805" s="21"/>
      <c r="M805" s="21"/>
      <c r="N805" s="21"/>
      <c r="O805" s="21"/>
      <c r="P805" s="21"/>
      <c r="Q805" s="21"/>
      <c r="R805" s="21"/>
      <c r="S805" s="21"/>
      <c r="T805" s="21"/>
      <c r="U805" s="21"/>
      <c r="V805" s="21"/>
      <c r="W805" s="24"/>
      <c r="X805" s="24"/>
      <c r="Y805" s="24"/>
      <c r="Z805" s="24"/>
      <c r="AA805" s="24"/>
      <c r="AB805" s="24"/>
      <c r="AC805" s="24"/>
      <c r="AD805" s="24"/>
    </row>
    <row r="806" spans="1:30" ht="13.2">
      <c r="A806" s="55"/>
      <c r="B806" s="20"/>
      <c r="C806" s="21"/>
      <c r="D806" s="21"/>
      <c r="E806" s="21"/>
      <c r="F806" s="21"/>
      <c r="G806" s="21"/>
      <c r="H806" s="21"/>
      <c r="I806" s="21"/>
      <c r="J806" s="21"/>
      <c r="K806" s="21"/>
      <c r="L806" s="21"/>
      <c r="M806" s="21"/>
      <c r="N806" s="21"/>
      <c r="O806" s="21"/>
      <c r="P806" s="21"/>
      <c r="Q806" s="21"/>
      <c r="R806" s="21"/>
      <c r="S806" s="21"/>
      <c r="T806" s="21"/>
      <c r="U806" s="21"/>
      <c r="V806" s="21"/>
      <c r="W806" s="24"/>
      <c r="X806" s="24"/>
      <c r="Y806" s="24"/>
      <c r="Z806" s="24"/>
      <c r="AA806" s="24"/>
      <c r="AB806" s="24"/>
      <c r="AC806" s="24"/>
      <c r="AD806" s="24"/>
    </row>
    <row r="807" spans="1:30" ht="13.2">
      <c r="A807" s="55"/>
      <c r="B807" s="20"/>
      <c r="C807" s="21"/>
      <c r="D807" s="21"/>
      <c r="E807" s="21"/>
      <c r="F807" s="21"/>
      <c r="G807" s="21"/>
      <c r="H807" s="21"/>
      <c r="I807" s="21"/>
      <c r="J807" s="21"/>
      <c r="K807" s="21"/>
      <c r="L807" s="21"/>
      <c r="M807" s="21"/>
      <c r="N807" s="21"/>
      <c r="O807" s="21"/>
      <c r="P807" s="21"/>
      <c r="Q807" s="21"/>
      <c r="R807" s="21"/>
      <c r="S807" s="21"/>
      <c r="T807" s="21"/>
      <c r="U807" s="21"/>
      <c r="V807" s="21"/>
      <c r="W807" s="24"/>
      <c r="X807" s="24"/>
      <c r="Y807" s="24"/>
      <c r="Z807" s="24"/>
      <c r="AA807" s="24"/>
      <c r="AB807" s="24"/>
      <c r="AC807" s="24"/>
      <c r="AD807" s="24"/>
    </row>
    <row r="808" spans="1:30" ht="13.2">
      <c r="A808" s="55"/>
      <c r="B808" s="20"/>
      <c r="C808" s="21"/>
      <c r="D808" s="21"/>
      <c r="E808" s="21"/>
      <c r="F808" s="21"/>
      <c r="G808" s="21"/>
      <c r="H808" s="21"/>
      <c r="I808" s="21"/>
      <c r="J808" s="21"/>
      <c r="K808" s="21"/>
      <c r="L808" s="21"/>
      <c r="M808" s="21"/>
      <c r="N808" s="21"/>
      <c r="O808" s="21"/>
      <c r="P808" s="21"/>
      <c r="Q808" s="21"/>
      <c r="R808" s="21"/>
      <c r="S808" s="21"/>
      <c r="T808" s="21"/>
      <c r="U808" s="21"/>
      <c r="V808" s="21"/>
      <c r="W808" s="24"/>
      <c r="X808" s="24"/>
      <c r="Y808" s="24"/>
      <c r="Z808" s="24"/>
      <c r="AA808" s="24"/>
      <c r="AB808" s="24"/>
      <c r="AC808" s="24"/>
      <c r="AD808" s="24"/>
    </row>
    <row r="809" spans="1:30" ht="13.2">
      <c r="A809" s="55"/>
      <c r="B809" s="20"/>
      <c r="C809" s="21"/>
      <c r="D809" s="21"/>
      <c r="E809" s="21"/>
      <c r="F809" s="21"/>
      <c r="G809" s="21"/>
      <c r="H809" s="21"/>
      <c r="I809" s="21"/>
      <c r="J809" s="21"/>
      <c r="K809" s="21"/>
      <c r="L809" s="21"/>
      <c r="M809" s="21"/>
      <c r="N809" s="21"/>
      <c r="O809" s="21"/>
      <c r="P809" s="21"/>
      <c r="Q809" s="21"/>
      <c r="R809" s="21"/>
      <c r="S809" s="21"/>
      <c r="T809" s="21"/>
      <c r="U809" s="21"/>
      <c r="V809" s="21"/>
      <c r="W809" s="24"/>
      <c r="X809" s="24"/>
      <c r="Y809" s="24"/>
      <c r="Z809" s="24"/>
      <c r="AA809" s="24"/>
      <c r="AB809" s="24"/>
      <c r="AC809" s="24"/>
      <c r="AD809" s="24"/>
    </row>
    <row r="810" spans="1:30" ht="13.2">
      <c r="A810" s="55"/>
      <c r="B810" s="20"/>
      <c r="C810" s="21"/>
      <c r="D810" s="21"/>
      <c r="E810" s="21"/>
      <c r="F810" s="21"/>
      <c r="G810" s="21"/>
      <c r="H810" s="21"/>
      <c r="I810" s="21"/>
      <c r="J810" s="21"/>
      <c r="K810" s="21"/>
      <c r="L810" s="21"/>
      <c r="M810" s="21"/>
      <c r="N810" s="21"/>
      <c r="O810" s="21"/>
      <c r="P810" s="21"/>
      <c r="Q810" s="21"/>
      <c r="R810" s="21"/>
      <c r="S810" s="21"/>
      <c r="T810" s="21"/>
      <c r="U810" s="21"/>
      <c r="V810" s="21"/>
      <c r="W810" s="24"/>
      <c r="X810" s="24"/>
      <c r="Y810" s="24"/>
      <c r="Z810" s="24"/>
      <c r="AA810" s="24"/>
      <c r="AB810" s="24"/>
      <c r="AC810" s="24"/>
      <c r="AD810" s="24"/>
    </row>
    <row r="811" spans="1:30" ht="13.2">
      <c r="A811" s="55"/>
      <c r="B811" s="20"/>
      <c r="C811" s="21"/>
      <c r="D811" s="21"/>
      <c r="E811" s="21"/>
      <c r="F811" s="21"/>
      <c r="G811" s="21"/>
      <c r="H811" s="21"/>
      <c r="I811" s="21"/>
      <c r="J811" s="21"/>
      <c r="K811" s="21"/>
      <c r="L811" s="21"/>
      <c r="M811" s="21"/>
      <c r="N811" s="21"/>
      <c r="O811" s="21"/>
      <c r="P811" s="21"/>
      <c r="Q811" s="21"/>
      <c r="R811" s="21"/>
      <c r="S811" s="21"/>
      <c r="T811" s="21"/>
      <c r="U811" s="21"/>
      <c r="V811" s="21"/>
      <c r="W811" s="24"/>
      <c r="X811" s="24"/>
      <c r="Y811" s="24"/>
      <c r="Z811" s="24"/>
      <c r="AA811" s="24"/>
      <c r="AB811" s="24"/>
      <c r="AC811" s="24"/>
      <c r="AD811" s="24"/>
    </row>
    <row r="812" spans="1:30" ht="13.2">
      <c r="A812" s="55"/>
      <c r="B812" s="20"/>
      <c r="C812" s="21"/>
      <c r="D812" s="21"/>
      <c r="E812" s="21"/>
      <c r="F812" s="21"/>
      <c r="G812" s="21"/>
      <c r="H812" s="21"/>
      <c r="I812" s="21"/>
      <c r="J812" s="21"/>
      <c r="K812" s="21"/>
      <c r="L812" s="21"/>
      <c r="M812" s="21"/>
      <c r="N812" s="21"/>
      <c r="O812" s="21"/>
      <c r="P812" s="21"/>
      <c r="Q812" s="21"/>
      <c r="R812" s="21"/>
      <c r="S812" s="21"/>
      <c r="T812" s="21"/>
      <c r="U812" s="21"/>
      <c r="V812" s="21"/>
      <c r="W812" s="24"/>
      <c r="X812" s="24"/>
      <c r="Y812" s="24"/>
      <c r="Z812" s="24"/>
      <c r="AA812" s="24"/>
      <c r="AB812" s="24"/>
      <c r="AC812" s="24"/>
      <c r="AD812" s="24"/>
    </row>
    <row r="813" spans="1:30" ht="13.2">
      <c r="A813" s="55"/>
      <c r="B813" s="20"/>
      <c r="C813" s="21"/>
      <c r="D813" s="21"/>
      <c r="E813" s="21"/>
      <c r="F813" s="21"/>
      <c r="G813" s="21"/>
      <c r="H813" s="21"/>
      <c r="I813" s="21"/>
      <c r="J813" s="21"/>
      <c r="K813" s="21"/>
      <c r="L813" s="21"/>
      <c r="M813" s="21"/>
      <c r="N813" s="21"/>
      <c r="O813" s="21"/>
      <c r="P813" s="21"/>
      <c r="Q813" s="21"/>
      <c r="R813" s="21"/>
      <c r="S813" s="21"/>
      <c r="T813" s="21"/>
      <c r="U813" s="21"/>
      <c r="V813" s="21"/>
      <c r="W813" s="24"/>
      <c r="X813" s="24"/>
      <c r="Y813" s="24"/>
      <c r="Z813" s="24"/>
      <c r="AA813" s="24"/>
      <c r="AB813" s="24"/>
      <c r="AC813" s="24"/>
      <c r="AD813" s="24"/>
    </row>
    <row r="814" spans="1:30" ht="13.2">
      <c r="A814" s="55"/>
      <c r="B814" s="20"/>
      <c r="C814" s="21"/>
      <c r="D814" s="21"/>
      <c r="E814" s="21"/>
      <c r="F814" s="21"/>
      <c r="G814" s="21"/>
      <c r="H814" s="21"/>
      <c r="I814" s="21"/>
      <c r="J814" s="21"/>
      <c r="K814" s="21"/>
      <c r="L814" s="21"/>
      <c r="M814" s="21"/>
      <c r="N814" s="21"/>
      <c r="O814" s="21"/>
      <c r="P814" s="21"/>
      <c r="Q814" s="21"/>
      <c r="R814" s="21"/>
      <c r="S814" s="21"/>
      <c r="T814" s="21"/>
      <c r="U814" s="21"/>
      <c r="V814" s="21"/>
      <c r="W814" s="24"/>
      <c r="X814" s="24"/>
      <c r="Y814" s="24"/>
      <c r="Z814" s="24"/>
      <c r="AA814" s="24"/>
      <c r="AB814" s="24"/>
      <c r="AC814" s="24"/>
      <c r="AD814" s="24"/>
    </row>
    <row r="815" spans="1:30" ht="13.2">
      <c r="A815" s="55"/>
      <c r="B815" s="20"/>
      <c r="C815" s="21"/>
      <c r="D815" s="21"/>
      <c r="E815" s="21"/>
      <c r="F815" s="21"/>
      <c r="G815" s="21"/>
      <c r="H815" s="21"/>
      <c r="I815" s="21"/>
      <c r="J815" s="21"/>
      <c r="K815" s="21"/>
      <c r="L815" s="21"/>
      <c r="M815" s="21"/>
      <c r="N815" s="21"/>
      <c r="O815" s="21"/>
      <c r="P815" s="21"/>
      <c r="Q815" s="21"/>
      <c r="R815" s="21"/>
      <c r="S815" s="21"/>
      <c r="T815" s="21"/>
      <c r="U815" s="21"/>
      <c r="V815" s="21"/>
      <c r="W815" s="24"/>
      <c r="X815" s="24"/>
      <c r="Y815" s="24"/>
      <c r="Z815" s="24"/>
      <c r="AA815" s="24"/>
      <c r="AB815" s="24"/>
      <c r="AC815" s="24"/>
      <c r="AD815" s="24"/>
    </row>
    <row r="816" spans="1:30" ht="13.2">
      <c r="A816" s="55"/>
      <c r="B816" s="20"/>
      <c r="C816" s="21"/>
      <c r="D816" s="21"/>
      <c r="E816" s="21"/>
      <c r="F816" s="21"/>
      <c r="G816" s="21"/>
      <c r="H816" s="21"/>
      <c r="I816" s="21"/>
      <c r="J816" s="21"/>
      <c r="K816" s="21"/>
      <c r="L816" s="21"/>
      <c r="M816" s="21"/>
      <c r="N816" s="21"/>
      <c r="O816" s="21"/>
      <c r="P816" s="21"/>
      <c r="Q816" s="21"/>
      <c r="R816" s="21"/>
      <c r="S816" s="21"/>
      <c r="T816" s="21"/>
      <c r="U816" s="21"/>
      <c r="V816" s="21"/>
      <c r="W816" s="24"/>
      <c r="X816" s="24"/>
      <c r="Y816" s="24"/>
      <c r="Z816" s="24"/>
      <c r="AA816" s="24"/>
      <c r="AB816" s="24"/>
      <c r="AC816" s="24"/>
      <c r="AD816" s="24"/>
    </row>
    <row r="817" spans="1:30" ht="13.2">
      <c r="A817" s="55"/>
      <c r="B817" s="20"/>
      <c r="C817" s="21"/>
      <c r="D817" s="21"/>
      <c r="E817" s="21"/>
      <c r="F817" s="21"/>
      <c r="G817" s="21"/>
      <c r="H817" s="21"/>
      <c r="I817" s="21"/>
      <c r="J817" s="21"/>
      <c r="K817" s="21"/>
      <c r="L817" s="21"/>
      <c r="M817" s="21"/>
      <c r="N817" s="21"/>
      <c r="O817" s="21"/>
      <c r="P817" s="21"/>
      <c r="Q817" s="21"/>
      <c r="R817" s="21"/>
      <c r="S817" s="21"/>
      <c r="T817" s="21"/>
      <c r="U817" s="21"/>
      <c r="V817" s="21"/>
      <c r="W817" s="24"/>
      <c r="X817" s="24"/>
      <c r="Y817" s="24"/>
      <c r="Z817" s="24"/>
      <c r="AA817" s="24"/>
      <c r="AB817" s="24"/>
      <c r="AC817" s="24"/>
      <c r="AD817" s="24"/>
    </row>
    <row r="818" spans="1:30" ht="13.2">
      <c r="A818" s="55"/>
      <c r="B818" s="20"/>
      <c r="C818" s="21"/>
      <c r="D818" s="21"/>
      <c r="E818" s="21"/>
      <c r="F818" s="21"/>
      <c r="G818" s="21"/>
      <c r="H818" s="21"/>
      <c r="I818" s="21"/>
      <c r="J818" s="21"/>
      <c r="K818" s="21"/>
      <c r="L818" s="21"/>
      <c r="M818" s="21"/>
      <c r="N818" s="21"/>
      <c r="O818" s="21"/>
      <c r="P818" s="21"/>
      <c r="Q818" s="21"/>
      <c r="R818" s="21"/>
      <c r="S818" s="21"/>
      <c r="T818" s="21"/>
      <c r="U818" s="21"/>
      <c r="V818" s="21"/>
      <c r="W818" s="24"/>
      <c r="X818" s="24"/>
      <c r="Y818" s="24"/>
      <c r="Z818" s="24"/>
      <c r="AA818" s="24"/>
      <c r="AB818" s="24"/>
      <c r="AC818" s="24"/>
      <c r="AD818" s="24"/>
    </row>
    <row r="819" spans="1:30" ht="13.2">
      <c r="A819" s="55"/>
      <c r="B819" s="20"/>
      <c r="C819" s="21"/>
      <c r="D819" s="21"/>
      <c r="E819" s="21"/>
      <c r="F819" s="21"/>
      <c r="G819" s="21"/>
      <c r="H819" s="21"/>
      <c r="I819" s="21"/>
      <c r="J819" s="21"/>
      <c r="K819" s="21"/>
      <c r="L819" s="21"/>
      <c r="M819" s="21"/>
      <c r="N819" s="21"/>
      <c r="O819" s="21"/>
      <c r="P819" s="21"/>
      <c r="Q819" s="21"/>
      <c r="R819" s="21"/>
      <c r="S819" s="21"/>
      <c r="T819" s="21"/>
      <c r="U819" s="21"/>
      <c r="V819" s="21"/>
      <c r="W819" s="24"/>
      <c r="X819" s="24"/>
      <c r="Y819" s="24"/>
      <c r="Z819" s="24"/>
      <c r="AA819" s="24"/>
      <c r="AB819" s="24"/>
      <c r="AC819" s="24"/>
      <c r="AD819" s="24"/>
    </row>
    <row r="820" spans="1:30" ht="13.2">
      <c r="A820" s="55"/>
      <c r="B820" s="20"/>
      <c r="C820" s="21"/>
      <c r="D820" s="21"/>
      <c r="E820" s="21"/>
      <c r="F820" s="21"/>
      <c r="G820" s="21"/>
      <c r="H820" s="21"/>
      <c r="I820" s="21"/>
      <c r="J820" s="21"/>
      <c r="K820" s="21"/>
      <c r="L820" s="21"/>
      <c r="M820" s="21"/>
      <c r="N820" s="21"/>
      <c r="O820" s="21"/>
      <c r="P820" s="21"/>
      <c r="Q820" s="21"/>
      <c r="R820" s="21"/>
      <c r="S820" s="21"/>
      <c r="T820" s="21"/>
      <c r="U820" s="21"/>
      <c r="V820" s="21"/>
      <c r="W820" s="24"/>
      <c r="X820" s="24"/>
      <c r="Y820" s="24"/>
      <c r="Z820" s="24"/>
      <c r="AA820" s="24"/>
      <c r="AB820" s="24"/>
      <c r="AC820" s="24"/>
      <c r="AD820" s="24"/>
    </row>
    <row r="821" spans="1:30" ht="13.2">
      <c r="A821" s="55"/>
      <c r="B821" s="20"/>
      <c r="C821" s="21"/>
      <c r="D821" s="21"/>
      <c r="E821" s="21"/>
      <c r="F821" s="21"/>
      <c r="G821" s="21"/>
      <c r="H821" s="21"/>
      <c r="I821" s="21"/>
      <c r="J821" s="21"/>
      <c r="K821" s="21"/>
      <c r="L821" s="21"/>
      <c r="M821" s="21"/>
      <c r="N821" s="21"/>
      <c r="O821" s="21"/>
      <c r="P821" s="21"/>
      <c r="Q821" s="21"/>
      <c r="R821" s="21"/>
      <c r="S821" s="21"/>
      <c r="T821" s="21"/>
      <c r="U821" s="21"/>
      <c r="V821" s="21"/>
      <c r="W821" s="24"/>
      <c r="X821" s="24"/>
      <c r="Y821" s="24"/>
      <c r="Z821" s="24"/>
      <c r="AA821" s="24"/>
      <c r="AB821" s="24"/>
      <c r="AC821" s="24"/>
      <c r="AD821" s="24"/>
    </row>
    <row r="822" spans="1:30" ht="13.2">
      <c r="A822" s="55"/>
      <c r="B822" s="20"/>
      <c r="C822" s="21"/>
      <c r="D822" s="21"/>
      <c r="E822" s="21"/>
      <c r="F822" s="21"/>
      <c r="G822" s="21"/>
      <c r="H822" s="21"/>
      <c r="I822" s="21"/>
      <c r="J822" s="21"/>
      <c r="K822" s="21"/>
      <c r="L822" s="21"/>
      <c r="M822" s="21"/>
      <c r="N822" s="21"/>
      <c r="O822" s="21"/>
      <c r="P822" s="21"/>
      <c r="Q822" s="21"/>
      <c r="R822" s="21"/>
      <c r="S822" s="21"/>
      <c r="T822" s="21"/>
      <c r="U822" s="21"/>
      <c r="V822" s="21"/>
      <c r="W822" s="24"/>
      <c r="X822" s="24"/>
      <c r="Y822" s="24"/>
      <c r="Z822" s="24"/>
      <c r="AA822" s="24"/>
      <c r="AB822" s="24"/>
      <c r="AC822" s="24"/>
      <c r="AD822" s="24"/>
    </row>
    <row r="823" spans="1:30" ht="13.2">
      <c r="A823" s="55"/>
      <c r="B823" s="20"/>
      <c r="C823" s="21"/>
      <c r="D823" s="21"/>
      <c r="E823" s="21"/>
      <c r="F823" s="21"/>
      <c r="G823" s="21"/>
      <c r="H823" s="21"/>
      <c r="I823" s="21"/>
      <c r="J823" s="21"/>
      <c r="K823" s="21"/>
      <c r="L823" s="21"/>
      <c r="M823" s="21"/>
      <c r="N823" s="21"/>
      <c r="O823" s="21"/>
      <c r="P823" s="21"/>
      <c r="Q823" s="21"/>
      <c r="R823" s="21"/>
      <c r="S823" s="21"/>
      <c r="T823" s="21"/>
      <c r="U823" s="21"/>
      <c r="V823" s="21"/>
      <c r="W823" s="24"/>
      <c r="X823" s="24"/>
      <c r="Y823" s="24"/>
      <c r="Z823" s="24"/>
      <c r="AA823" s="24"/>
      <c r="AB823" s="24"/>
      <c r="AC823" s="24"/>
      <c r="AD823" s="24"/>
    </row>
    <row r="824" spans="1:30" ht="13.2">
      <c r="A824" s="55"/>
      <c r="B824" s="20"/>
      <c r="C824" s="21"/>
      <c r="D824" s="21"/>
      <c r="E824" s="21"/>
      <c r="F824" s="21"/>
      <c r="G824" s="21"/>
      <c r="H824" s="21"/>
      <c r="I824" s="21"/>
      <c r="J824" s="21"/>
      <c r="K824" s="21"/>
      <c r="L824" s="21"/>
      <c r="M824" s="21"/>
      <c r="N824" s="21"/>
      <c r="O824" s="21"/>
      <c r="P824" s="21"/>
      <c r="Q824" s="21"/>
      <c r="R824" s="21"/>
      <c r="S824" s="21"/>
      <c r="T824" s="21"/>
      <c r="U824" s="21"/>
      <c r="V824" s="21"/>
      <c r="W824" s="24"/>
      <c r="X824" s="24"/>
      <c r="Y824" s="24"/>
      <c r="Z824" s="24"/>
      <c r="AA824" s="24"/>
      <c r="AB824" s="24"/>
      <c r="AC824" s="24"/>
      <c r="AD824" s="24"/>
    </row>
    <row r="825" spans="1:30" ht="13.2">
      <c r="A825" s="55"/>
      <c r="B825" s="20"/>
      <c r="C825" s="21"/>
      <c r="D825" s="21"/>
      <c r="E825" s="21"/>
      <c r="F825" s="21"/>
      <c r="G825" s="21"/>
      <c r="H825" s="21"/>
      <c r="I825" s="21"/>
      <c r="J825" s="21"/>
      <c r="K825" s="21"/>
      <c r="L825" s="21"/>
      <c r="M825" s="21"/>
      <c r="N825" s="21"/>
      <c r="O825" s="21"/>
      <c r="P825" s="21"/>
      <c r="Q825" s="21"/>
      <c r="R825" s="21"/>
      <c r="S825" s="21"/>
      <c r="T825" s="21"/>
      <c r="U825" s="21"/>
      <c r="V825" s="21"/>
      <c r="W825" s="24"/>
      <c r="X825" s="24"/>
      <c r="Y825" s="24"/>
      <c r="Z825" s="24"/>
      <c r="AA825" s="24"/>
      <c r="AB825" s="24"/>
      <c r="AC825" s="24"/>
      <c r="AD825" s="24"/>
    </row>
    <row r="826" spans="1:30" ht="13.2">
      <c r="A826" s="55"/>
      <c r="B826" s="20"/>
      <c r="C826" s="21"/>
      <c r="D826" s="21"/>
      <c r="E826" s="21"/>
      <c r="F826" s="21"/>
      <c r="G826" s="21"/>
      <c r="H826" s="21"/>
      <c r="I826" s="21"/>
      <c r="J826" s="21"/>
      <c r="K826" s="21"/>
      <c r="L826" s="21"/>
      <c r="M826" s="21"/>
      <c r="N826" s="21"/>
      <c r="O826" s="21"/>
      <c r="P826" s="21"/>
      <c r="Q826" s="21"/>
      <c r="R826" s="21"/>
      <c r="S826" s="21"/>
      <c r="T826" s="21"/>
      <c r="U826" s="21"/>
      <c r="V826" s="21"/>
      <c r="W826" s="24"/>
      <c r="X826" s="24"/>
      <c r="Y826" s="24"/>
      <c r="Z826" s="24"/>
      <c r="AA826" s="24"/>
      <c r="AB826" s="24"/>
      <c r="AC826" s="24"/>
      <c r="AD826" s="24"/>
    </row>
    <row r="827" spans="1:30" ht="13.2">
      <c r="A827" s="55"/>
      <c r="B827" s="20"/>
      <c r="C827" s="21"/>
      <c r="D827" s="21"/>
      <c r="E827" s="21"/>
      <c r="F827" s="21"/>
      <c r="G827" s="21"/>
      <c r="H827" s="21"/>
      <c r="I827" s="21"/>
      <c r="J827" s="21"/>
      <c r="K827" s="21"/>
      <c r="L827" s="21"/>
      <c r="M827" s="21"/>
      <c r="N827" s="21"/>
      <c r="O827" s="21"/>
      <c r="P827" s="21"/>
      <c r="Q827" s="21"/>
      <c r="R827" s="21"/>
      <c r="S827" s="21"/>
      <c r="T827" s="21"/>
      <c r="U827" s="21"/>
      <c r="V827" s="21"/>
      <c r="W827" s="24"/>
      <c r="X827" s="24"/>
      <c r="Y827" s="24"/>
      <c r="Z827" s="24"/>
      <c r="AA827" s="24"/>
      <c r="AB827" s="24"/>
      <c r="AC827" s="24"/>
      <c r="AD827" s="24"/>
    </row>
    <row r="828" spans="1:30" ht="13.2">
      <c r="A828" s="55"/>
      <c r="B828" s="20"/>
      <c r="C828" s="21"/>
      <c r="D828" s="21"/>
      <c r="E828" s="21"/>
      <c r="F828" s="21"/>
      <c r="G828" s="21"/>
      <c r="H828" s="21"/>
      <c r="I828" s="21"/>
      <c r="J828" s="21"/>
      <c r="K828" s="21"/>
      <c r="L828" s="21"/>
      <c r="M828" s="21"/>
      <c r="N828" s="21"/>
      <c r="O828" s="21"/>
      <c r="P828" s="21"/>
      <c r="Q828" s="21"/>
      <c r="R828" s="21"/>
      <c r="S828" s="21"/>
      <c r="T828" s="21"/>
      <c r="U828" s="21"/>
      <c r="V828" s="21"/>
      <c r="W828" s="24"/>
      <c r="X828" s="24"/>
      <c r="Y828" s="24"/>
      <c r="Z828" s="24"/>
      <c r="AA828" s="24"/>
      <c r="AB828" s="24"/>
      <c r="AC828" s="24"/>
      <c r="AD828" s="24"/>
    </row>
    <row r="829" spans="1:30" ht="13.2">
      <c r="A829" s="55"/>
      <c r="B829" s="20"/>
      <c r="C829" s="21"/>
      <c r="D829" s="21"/>
      <c r="E829" s="21"/>
      <c r="F829" s="21"/>
      <c r="G829" s="21"/>
      <c r="H829" s="21"/>
      <c r="I829" s="21"/>
      <c r="J829" s="21"/>
      <c r="K829" s="21"/>
      <c r="L829" s="21"/>
      <c r="M829" s="21"/>
      <c r="N829" s="21"/>
      <c r="O829" s="21"/>
      <c r="P829" s="21"/>
      <c r="Q829" s="21"/>
      <c r="R829" s="21"/>
      <c r="S829" s="21"/>
      <c r="T829" s="21"/>
      <c r="U829" s="21"/>
      <c r="V829" s="21"/>
      <c r="W829" s="24"/>
      <c r="X829" s="24"/>
      <c r="Y829" s="24"/>
      <c r="Z829" s="24"/>
      <c r="AA829" s="24"/>
      <c r="AB829" s="24"/>
      <c r="AC829" s="24"/>
      <c r="AD829" s="24"/>
    </row>
    <row r="830" spans="1:30" ht="13.2">
      <c r="A830" s="55"/>
      <c r="B830" s="20"/>
      <c r="C830" s="21"/>
      <c r="D830" s="21"/>
      <c r="E830" s="21"/>
      <c r="F830" s="21"/>
      <c r="G830" s="21"/>
      <c r="H830" s="21"/>
      <c r="I830" s="21"/>
      <c r="J830" s="21"/>
      <c r="K830" s="21"/>
      <c r="L830" s="21"/>
      <c r="M830" s="21"/>
      <c r="N830" s="21"/>
      <c r="O830" s="21"/>
      <c r="P830" s="21"/>
      <c r="Q830" s="21"/>
      <c r="R830" s="21"/>
      <c r="S830" s="21"/>
      <c r="T830" s="21"/>
      <c r="U830" s="21"/>
      <c r="V830" s="21"/>
      <c r="W830" s="24"/>
      <c r="X830" s="24"/>
      <c r="Y830" s="24"/>
      <c r="Z830" s="24"/>
      <c r="AA830" s="24"/>
      <c r="AB830" s="24"/>
      <c r="AC830" s="24"/>
      <c r="AD830" s="24"/>
    </row>
    <row r="831" spans="1:30" ht="13.2">
      <c r="A831" s="55"/>
      <c r="B831" s="20"/>
      <c r="C831" s="21"/>
      <c r="D831" s="21"/>
      <c r="E831" s="21"/>
      <c r="F831" s="21"/>
      <c r="G831" s="21"/>
      <c r="H831" s="21"/>
      <c r="I831" s="21"/>
      <c r="J831" s="21"/>
      <c r="K831" s="21"/>
      <c r="L831" s="21"/>
      <c r="M831" s="21"/>
      <c r="N831" s="21"/>
      <c r="O831" s="21"/>
      <c r="P831" s="21"/>
      <c r="Q831" s="21"/>
      <c r="R831" s="21"/>
      <c r="S831" s="21"/>
      <c r="T831" s="21"/>
      <c r="U831" s="21"/>
      <c r="V831" s="21"/>
      <c r="W831" s="24"/>
      <c r="X831" s="24"/>
      <c r="Y831" s="24"/>
      <c r="Z831" s="24"/>
      <c r="AA831" s="24"/>
      <c r="AB831" s="24"/>
      <c r="AC831" s="24"/>
      <c r="AD831" s="24"/>
    </row>
    <row r="832" spans="1:30" ht="13.2">
      <c r="A832" s="55"/>
      <c r="B832" s="20"/>
      <c r="C832" s="21"/>
      <c r="D832" s="21"/>
      <c r="E832" s="21"/>
      <c r="F832" s="21"/>
      <c r="G832" s="21"/>
      <c r="H832" s="21"/>
      <c r="I832" s="21"/>
      <c r="J832" s="21"/>
      <c r="K832" s="21"/>
      <c r="L832" s="21"/>
      <c r="M832" s="21"/>
      <c r="N832" s="21"/>
      <c r="O832" s="21"/>
      <c r="P832" s="21"/>
      <c r="Q832" s="21"/>
      <c r="R832" s="21"/>
      <c r="S832" s="21"/>
      <c r="T832" s="21"/>
      <c r="U832" s="21"/>
      <c r="V832" s="21"/>
      <c r="W832" s="24"/>
      <c r="X832" s="24"/>
      <c r="Y832" s="24"/>
      <c r="Z832" s="24"/>
      <c r="AA832" s="24"/>
      <c r="AB832" s="24"/>
      <c r="AC832" s="24"/>
      <c r="AD832" s="24"/>
    </row>
    <row r="833" spans="1:30" ht="13.2">
      <c r="A833" s="55"/>
      <c r="B833" s="20"/>
      <c r="C833" s="21"/>
      <c r="D833" s="21"/>
      <c r="E833" s="21"/>
      <c r="F833" s="21"/>
      <c r="G833" s="21"/>
      <c r="H833" s="21"/>
      <c r="I833" s="21"/>
      <c r="J833" s="21"/>
      <c r="K833" s="21"/>
      <c r="L833" s="21"/>
      <c r="M833" s="21"/>
      <c r="N833" s="21"/>
      <c r="O833" s="21"/>
      <c r="P833" s="21"/>
      <c r="Q833" s="21"/>
      <c r="R833" s="21"/>
      <c r="S833" s="21"/>
      <c r="T833" s="21"/>
      <c r="U833" s="21"/>
      <c r="V833" s="21"/>
      <c r="W833" s="24"/>
      <c r="X833" s="24"/>
      <c r="Y833" s="24"/>
      <c r="Z833" s="24"/>
      <c r="AA833" s="24"/>
      <c r="AB833" s="24"/>
      <c r="AC833" s="24"/>
      <c r="AD833" s="24"/>
    </row>
    <row r="834" spans="1:30" ht="13.2">
      <c r="A834" s="55"/>
      <c r="B834" s="20"/>
      <c r="C834" s="21"/>
      <c r="D834" s="21"/>
      <c r="E834" s="21"/>
      <c r="F834" s="21"/>
      <c r="G834" s="21"/>
      <c r="H834" s="21"/>
      <c r="I834" s="21"/>
      <c r="J834" s="21"/>
      <c r="K834" s="21"/>
      <c r="L834" s="21"/>
      <c r="M834" s="21"/>
      <c r="N834" s="21"/>
      <c r="O834" s="21"/>
      <c r="P834" s="21"/>
      <c r="Q834" s="21"/>
      <c r="R834" s="21"/>
      <c r="S834" s="21"/>
      <c r="T834" s="21"/>
      <c r="U834" s="21"/>
      <c r="V834" s="21"/>
      <c r="W834" s="24"/>
      <c r="X834" s="24"/>
      <c r="Y834" s="24"/>
      <c r="Z834" s="24"/>
      <c r="AA834" s="24"/>
      <c r="AB834" s="24"/>
      <c r="AC834" s="24"/>
      <c r="AD834" s="24"/>
    </row>
    <row r="835" spans="1:30" ht="13.2">
      <c r="A835" s="55"/>
      <c r="B835" s="20"/>
      <c r="C835" s="21"/>
      <c r="D835" s="21"/>
      <c r="E835" s="21"/>
      <c r="F835" s="21"/>
      <c r="G835" s="21"/>
      <c r="H835" s="21"/>
      <c r="I835" s="21"/>
      <c r="J835" s="21"/>
      <c r="K835" s="21"/>
      <c r="L835" s="21"/>
      <c r="M835" s="21"/>
      <c r="N835" s="21"/>
      <c r="O835" s="21"/>
      <c r="P835" s="21"/>
      <c r="Q835" s="21"/>
      <c r="R835" s="21"/>
      <c r="S835" s="21"/>
      <c r="T835" s="21"/>
      <c r="U835" s="21"/>
      <c r="V835" s="21"/>
      <c r="W835" s="24"/>
      <c r="X835" s="24"/>
      <c r="Y835" s="24"/>
      <c r="Z835" s="24"/>
      <c r="AA835" s="24"/>
      <c r="AB835" s="24"/>
      <c r="AC835" s="24"/>
      <c r="AD835" s="24"/>
    </row>
    <row r="836" spans="1:30" ht="13.2">
      <c r="A836" s="55"/>
      <c r="B836" s="20"/>
      <c r="C836" s="21"/>
      <c r="D836" s="21"/>
      <c r="E836" s="21"/>
      <c r="F836" s="21"/>
      <c r="G836" s="21"/>
      <c r="H836" s="21"/>
      <c r="I836" s="21"/>
      <c r="J836" s="21"/>
      <c r="K836" s="21"/>
      <c r="L836" s="21"/>
      <c r="M836" s="21"/>
      <c r="N836" s="21"/>
      <c r="O836" s="21"/>
      <c r="P836" s="21"/>
      <c r="Q836" s="21"/>
      <c r="R836" s="21"/>
      <c r="S836" s="21"/>
      <c r="T836" s="21"/>
      <c r="U836" s="21"/>
      <c r="V836" s="21"/>
      <c r="W836" s="24"/>
      <c r="X836" s="24"/>
      <c r="Y836" s="24"/>
      <c r="Z836" s="24"/>
      <c r="AA836" s="24"/>
      <c r="AB836" s="24"/>
      <c r="AC836" s="24"/>
      <c r="AD836" s="24"/>
    </row>
    <row r="837" spans="1:30" ht="13.2">
      <c r="A837" s="55"/>
      <c r="B837" s="20"/>
      <c r="C837" s="21"/>
      <c r="D837" s="21"/>
      <c r="E837" s="21"/>
      <c r="F837" s="21"/>
      <c r="G837" s="21"/>
      <c r="H837" s="21"/>
      <c r="I837" s="21"/>
      <c r="J837" s="21"/>
      <c r="K837" s="21"/>
      <c r="L837" s="21"/>
      <c r="M837" s="21"/>
      <c r="N837" s="21"/>
      <c r="O837" s="21"/>
      <c r="P837" s="21"/>
      <c r="Q837" s="21"/>
      <c r="R837" s="21"/>
      <c r="S837" s="21"/>
      <c r="T837" s="21"/>
      <c r="U837" s="21"/>
      <c r="V837" s="21"/>
      <c r="W837" s="24"/>
      <c r="X837" s="24"/>
      <c r="Y837" s="24"/>
      <c r="Z837" s="24"/>
      <c r="AA837" s="24"/>
      <c r="AB837" s="24"/>
      <c r="AC837" s="24"/>
      <c r="AD837" s="24"/>
    </row>
    <row r="838" spans="1:30" ht="13.2">
      <c r="A838" s="55"/>
      <c r="B838" s="20"/>
      <c r="C838" s="21"/>
      <c r="D838" s="21"/>
      <c r="E838" s="21"/>
      <c r="F838" s="21"/>
      <c r="G838" s="21"/>
      <c r="H838" s="21"/>
      <c r="I838" s="21"/>
      <c r="J838" s="21"/>
      <c r="K838" s="21"/>
      <c r="L838" s="21"/>
      <c r="M838" s="21"/>
      <c r="N838" s="21"/>
      <c r="O838" s="21"/>
      <c r="P838" s="21"/>
      <c r="Q838" s="21"/>
      <c r="R838" s="21"/>
      <c r="S838" s="21"/>
      <c r="T838" s="21"/>
      <c r="U838" s="21"/>
      <c r="V838" s="21"/>
      <c r="W838" s="24"/>
      <c r="X838" s="24"/>
      <c r="Y838" s="24"/>
      <c r="Z838" s="24"/>
      <c r="AA838" s="24"/>
      <c r="AB838" s="24"/>
      <c r="AC838" s="24"/>
      <c r="AD838" s="24"/>
    </row>
    <row r="839" spans="1:30" ht="13.2">
      <c r="A839" s="55"/>
      <c r="B839" s="20"/>
      <c r="C839" s="21"/>
      <c r="D839" s="21"/>
      <c r="E839" s="21"/>
      <c r="F839" s="21"/>
      <c r="G839" s="21"/>
      <c r="H839" s="21"/>
      <c r="I839" s="21"/>
      <c r="J839" s="21"/>
      <c r="K839" s="21"/>
      <c r="L839" s="21"/>
      <c r="M839" s="21"/>
      <c r="N839" s="21"/>
      <c r="O839" s="21"/>
      <c r="P839" s="21"/>
      <c r="Q839" s="21"/>
      <c r="R839" s="21"/>
      <c r="S839" s="21"/>
      <c r="T839" s="21"/>
      <c r="U839" s="21"/>
      <c r="V839" s="21"/>
      <c r="W839" s="24"/>
      <c r="X839" s="24"/>
      <c r="Y839" s="24"/>
      <c r="Z839" s="24"/>
      <c r="AA839" s="24"/>
      <c r="AB839" s="24"/>
      <c r="AC839" s="24"/>
      <c r="AD839" s="24"/>
    </row>
    <row r="840" spans="1:30" ht="13.2">
      <c r="A840" s="55"/>
      <c r="B840" s="20"/>
      <c r="C840" s="21"/>
      <c r="D840" s="21"/>
      <c r="E840" s="21"/>
      <c r="F840" s="21"/>
      <c r="G840" s="21"/>
      <c r="H840" s="21"/>
      <c r="I840" s="21"/>
      <c r="J840" s="21"/>
      <c r="K840" s="21"/>
      <c r="L840" s="21"/>
      <c r="M840" s="21"/>
      <c r="N840" s="21"/>
      <c r="O840" s="21"/>
      <c r="P840" s="21"/>
      <c r="Q840" s="21"/>
      <c r="R840" s="21"/>
      <c r="S840" s="21"/>
      <c r="T840" s="21"/>
      <c r="U840" s="21"/>
      <c r="V840" s="21"/>
      <c r="W840" s="24"/>
      <c r="X840" s="24"/>
      <c r="Y840" s="24"/>
      <c r="Z840" s="24"/>
      <c r="AA840" s="24"/>
      <c r="AB840" s="24"/>
      <c r="AC840" s="24"/>
      <c r="AD840" s="24"/>
    </row>
    <row r="841" spans="1:30" ht="13.2">
      <c r="A841" s="55"/>
      <c r="B841" s="20"/>
      <c r="C841" s="21"/>
      <c r="D841" s="21"/>
      <c r="E841" s="21"/>
      <c r="F841" s="21"/>
      <c r="G841" s="21"/>
      <c r="H841" s="21"/>
      <c r="I841" s="21"/>
      <c r="J841" s="21"/>
      <c r="K841" s="21"/>
      <c r="L841" s="21"/>
      <c r="M841" s="21"/>
      <c r="N841" s="21"/>
      <c r="O841" s="21"/>
      <c r="P841" s="21"/>
      <c r="Q841" s="21"/>
      <c r="R841" s="21"/>
      <c r="S841" s="21"/>
      <c r="T841" s="21"/>
      <c r="U841" s="21"/>
      <c r="V841" s="21"/>
      <c r="W841" s="24"/>
      <c r="X841" s="24"/>
      <c r="Y841" s="24"/>
      <c r="Z841" s="24"/>
      <c r="AA841" s="24"/>
      <c r="AB841" s="24"/>
      <c r="AC841" s="24"/>
      <c r="AD841" s="24"/>
    </row>
    <row r="842" spans="1:30" ht="13.2">
      <c r="A842" s="55"/>
      <c r="B842" s="20"/>
      <c r="C842" s="21"/>
      <c r="D842" s="21"/>
      <c r="E842" s="21"/>
      <c r="F842" s="21"/>
      <c r="G842" s="21"/>
      <c r="H842" s="21"/>
      <c r="I842" s="21"/>
      <c r="J842" s="21"/>
      <c r="K842" s="21"/>
      <c r="L842" s="21"/>
      <c r="M842" s="21"/>
      <c r="N842" s="21"/>
      <c r="O842" s="21"/>
      <c r="P842" s="21"/>
      <c r="Q842" s="21"/>
      <c r="R842" s="21"/>
      <c r="S842" s="21"/>
      <c r="T842" s="21"/>
      <c r="U842" s="21"/>
      <c r="V842" s="21"/>
      <c r="W842" s="24"/>
      <c r="X842" s="24"/>
      <c r="Y842" s="24"/>
      <c r="Z842" s="24"/>
      <c r="AA842" s="24"/>
      <c r="AB842" s="24"/>
      <c r="AC842" s="24"/>
      <c r="AD842" s="24"/>
    </row>
    <row r="843" spans="1:30" ht="13.2">
      <c r="A843" s="55"/>
      <c r="B843" s="20"/>
      <c r="C843" s="21"/>
      <c r="D843" s="21"/>
      <c r="E843" s="21"/>
      <c r="F843" s="21"/>
      <c r="G843" s="21"/>
      <c r="H843" s="21"/>
      <c r="I843" s="21"/>
      <c r="J843" s="21"/>
      <c r="K843" s="21"/>
      <c r="L843" s="21"/>
      <c r="M843" s="21"/>
      <c r="N843" s="21"/>
      <c r="O843" s="21"/>
      <c r="P843" s="21"/>
      <c r="Q843" s="21"/>
      <c r="R843" s="21"/>
      <c r="S843" s="21"/>
      <c r="T843" s="21"/>
      <c r="U843" s="21"/>
      <c r="V843" s="21"/>
      <c r="W843" s="24"/>
      <c r="X843" s="24"/>
      <c r="Y843" s="24"/>
      <c r="Z843" s="24"/>
      <c r="AA843" s="24"/>
      <c r="AB843" s="24"/>
      <c r="AC843" s="24"/>
      <c r="AD843" s="24"/>
    </row>
    <row r="844" spans="1:30" ht="13.2">
      <c r="A844" s="55"/>
      <c r="B844" s="20"/>
      <c r="C844" s="21"/>
      <c r="D844" s="21"/>
      <c r="E844" s="21"/>
      <c r="F844" s="21"/>
      <c r="G844" s="21"/>
      <c r="H844" s="21"/>
      <c r="I844" s="21"/>
      <c r="J844" s="21"/>
      <c r="K844" s="21"/>
      <c r="L844" s="21"/>
      <c r="M844" s="21"/>
      <c r="N844" s="21"/>
      <c r="O844" s="21"/>
      <c r="P844" s="21"/>
      <c r="Q844" s="21"/>
      <c r="R844" s="21"/>
      <c r="S844" s="21"/>
      <c r="T844" s="21"/>
      <c r="U844" s="21"/>
      <c r="V844" s="21"/>
      <c r="W844" s="24"/>
      <c r="X844" s="24"/>
      <c r="Y844" s="24"/>
      <c r="Z844" s="24"/>
      <c r="AA844" s="24"/>
      <c r="AB844" s="24"/>
      <c r="AC844" s="24"/>
      <c r="AD844" s="24"/>
    </row>
    <row r="845" spans="1:30" ht="13.2">
      <c r="A845" s="55"/>
      <c r="B845" s="20"/>
      <c r="C845" s="21"/>
      <c r="D845" s="21"/>
      <c r="E845" s="21"/>
      <c r="F845" s="21"/>
      <c r="G845" s="21"/>
      <c r="H845" s="21"/>
      <c r="I845" s="21"/>
      <c r="J845" s="21"/>
      <c r="K845" s="21"/>
      <c r="L845" s="21"/>
      <c r="M845" s="21"/>
      <c r="N845" s="21"/>
      <c r="O845" s="21"/>
      <c r="P845" s="21"/>
      <c r="Q845" s="21"/>
      <c r="R845" s="21"/>
      <c r="S845" s="21"/>
      <c r="T845" s="21"/>
      <c r="U845" s="21"/>
      <c r="V845" s="21"/>
      <c r="W845" s="24"/>
      <c r="X845" s="24"/>
      <c r="Y845" s="24"/>
      <c r="Z845" s="24"/>
      <c r="AA845" s="24"/>
      <c r="AB845" s="24"/>
      <c r="AC845" s="24"/>
      <c r="AD845" s="24"/>
    </row>
    <row r="846" spans="1:30" ht="13.2">
      <c r="A846" s="55"/>
      <c r="B846" s="20"/>
      <c r="C846" s="21"/>
      <c r="D846" s="21"/>
      <c r="E846" s="21"/>
      <c r="F846" s="21"/>
      <c r="G846" s="21"/>
      <c r="H846" s="21"/>
      <c r="I846" s="21"/>
      <c r="J846" s="21"/>
      <c r="K846" s="21"/>
      <c r="L846" s="21"/>
      <c r="M846" s="21"/>
      <c r="N846" s="21"/>
      <c r="O846" s="21"/>
      <c r="P846" s="21"/>
      <c r="Q846" s="21"/>
      <c r="R846" s="21"/>
      <c r="S846" s="21"/>
      <c r="T846" s="21"/>
      <c r="U846" s="21"/>
      <c r="V846" s="21"/>
      <c r="W846" s="24"/>
      <c r="X846" s="24"/>
      <c r="Y846" s="24"/>
      <c r="Z846" s="24"/>
      <c r="AA846" s="24"/>
      <c r="AB846" s="24"/>
      <c r="AC846" s="24"/>
      <c r="AD846" s="24"/>
    </row>
    <row r="847" spans="1:30" ht="13.2">
      <c r="A847" s="55"/>
      <c r="B847" s="20"/>
      <c r="C847" s="21"/>
      <c r="D847" s="21"/>
      <c r="E847" s="21"/>
      <c r="F847" s="21"/>
      <c r="G847" s="21"/>
      <c r="H847" s="21"/>
      <c r="I847" s="21"/>
      <c r="J847" s="21"/>
      <c r="K847" s="21"/>
      <c r="L847" s="21"/>
      <c r="M847" s="21"/>
      <c r="N847" s="21"/>
      <c r="O847" s="21"/>
      <c r="P847" s="21"/>
      <c r="Q847" s="21"/>
      <c r="R847" s="21"/>
      <c r="S847" s="21"/>
      <c r="T847" s="21"/>
      <c r="U847" s="21"/>
      <c r="V847" s="21"/>
      <c r="W847" s="24"/>
      <c r="X847" s="24"/>
      <c r="Y847" s="24"/>
      <c r="Z847" s="24"/>
      <c r="AA847" s="24"/>
      <c r="AB847" s="24"/>
      <c r="AC847" s="24"/>
      <c r="AD847" s="24"/>
    </row>
    <row r="848" spans="1:30" ht="13.2">
      <c r="A848" s="55"/>
      <c r="B848" s="20"/>
      <c r="C848" s="21"/>
      <c r="D848" s="21"/>
      <c r="E848" s="21"/>
      <c r="F848" s="21"/>
      <c r="G848" s="21"/>
      <c r="H848" s="21"/>
      <c r="I848" s="21"/>
      <c r="J848" s="21"/>
      <c r="K848" s="21"/>
      <c r="L848" s="21"/>
      <c r="M848" s="21"/>
      <c r="N848" s="21"/>
      <c r="O848" s="21"/>
      <c r="P848" s="21"/>
      <c r="Q848" s="21"/>
      <c r="R848" s="21"/>
      <c r="S848" s="21"/>
      <c r="T848" s="21"/>
      <c r="U848" s="21"/>
      <c r="V848" s="21"/>
      <c r="W848" s="24"/>
      <c r="X848" s="24"/>
      <c r="Y848" s="24"/>
      <c r="Z848" s="24"/>
      <c r="AA848" s="24"/>
      <c r="AB848" s="24"/>
      <c r="AC848" s="24"/>
      <c r="AD848" s="24"/>
    </row>
    <row r="849" spans="1:30" ht="13.2">
      <c r="A849" s="55"/>
      <c r="B849" s="20"/>
      <c r="C849" s="21"/>
      <c r="D849" s="21"/>
      <c r="E849" s="21"/>
      <c r="F849" s="21"/>
      <c r="G849" s="21"/>
      <c r="H849" s="21"/>
      <c r="I849" s="21"/>
      <c r="J849" s="21"/>
      <c r="K849" s="21"/>
      <c r="L849" s="21"/>
      <c r="M849" s="21"/>
      <c r="N849" s="21"/>
      <c r="O849" s="21"/>
      <c r="P849" s="21"/>
      <c r="Q849" s="21"/>
      <c r="R849" s="21"/>
      <c r="S849" s="21"/>
      <c r="T849" s="21"/>
      <c r="U849" s="21"/>
      <c r="V849" s="21"/>
      <c r="W849" s="24"/>
      <c r="X849" s="24"/>
      <c r="Y849" s="24"/>
      <c r="Z849" s="24"/>
      <c r="AA849" s="24"/>
      <c r="AB849" s="24"/>
      <c r="AC849" s="24"/>
      <c r="AD849" s="24"/>
    </row>
    <row r="850" spans="1:30" ht="13.2">
      <c r="A850" s="55"/>
      <c r="B850" s="20"/>
      <c r="C850" s="21"/>
      <c r="D850" s="21"/>
      <c r="E850" s="21"/>
      <c r="F850" s="21"/>
      <c r="G850" s="21"/>
      <c r="H850" s="21"/>
      <c r="I850" s="21"/>
      <c r="J850" s="21"/>
      <c r="K850" s="21"/>
      <c r="L850" s="21"/>
      <c r="M850" s="21"/>
      <c r="N850" s="21"/>
      <c r="O850" s="21"/>
      <c r="P850" s="21"/>
      <c r="Q850" s="21"/>
      <c r="R850" s="21"/>
      <c r="S850" s="21"/>
      <c r="T850" s="21"/>
      <c r="U850" s="21"/>
      <c r="V850" s="21"/>
      <c r="W850" s="24"/>
      <c r="X850" s="24"/>
      <c r="Y850" s="24"/>
      <c r="Z850" s="24"/>
      <c r="AA850" s="24"/>
      <c r="AB850" s="24"/>
      <c r="AC850" s="24"/>
      <c r="AD850" s="24"/>
    </row>
    <row r="851" spans="1:30" ht="13.2">
      <c r="A851" s="55"/>
      <c r="B851" s="20"/>
      <c r="C851" s="21"/>
      <c r="D851" s="21"/>
      <c r="E851" s="21"/>
      <c r="F851" s="21"/>
      <c r="G851" s="21"/>
      <c r="H851" s="21"/>
      <c r="I851" s="21"/>
      <c r="J851" s="21"/>
      <c r="K851" s="21"/>
      <c r="L851" s="21"/>
      <c r="M851" s="21"/>
      <c r="N851" s="21"/>
      <c r="O851" s="21"/>
      <c r="P851" s="21"/>
      <c r="Q851" s="21"/>
      <c r="R851" s="21"/>
      <c r="S851" s="21"/>
      <c r="T851" s="21"/>
      <c r="U851" s="21"/>
      <c r="V851" s="21"/>
      <c r="W851" s="24"/>
      <c r="X851" s="24"/>
      <c r="Y851" s="24"/>
      <c r="Z851" s="24"/>
      <c r="AA851" s="24"/>
      <c r="AB851" s="24"/>
      <c r="AC851" s="24"/>
      <c r="AD851" s="24"/>
    </row>
    <row r="852" spans="1:30" ht="13.2">
      <c r="A852" s="55"/>
      <c r="B852" s="20"/>
      <c r="C852" s="21"/>
      <c r="D852" s="21"/>
      <c r="E852" s="21"/>
      <c r="F852" s="21"/>
      <c r="G852" s="21"/>
      <c r="H852" s="21"/>
      <c r="I852" s="21"/>
      <c r="J852" s="21"/>
      <c r="K852" s="21"/>
      <c r="L852" s="21"/>
      <c r="M852" s="21"/>
      <c r="N852" s="21"/>
      <c r="O852" s="21"/>
      <c r="P852" s="21"/>
      <c r="Q852" s="21"/>
      <c r="R852" s="21"/>
      <c r="S852" s="21"/>
      <c r="T852" s="21"/>
      <c r="U852" s="21"/>
      <c r="V852" s="21"/>
      <c r="W852" s="24"/>
      <c r="X852" s="24"/>
      <c r="Y852" s="24"/>
      <c r="Z852" s="24"/>
      <c r="AA852" s="24"/>
      <c r="AB852" s="24"/>
      <c r="AC852" s="24"/>
      <c r="AD852" s="24"/>
    </row>
    <row r="853" spans="1:30" ht="13.2">
      <c r="A853" s="55"/>
      <c r="B853" s="20"/>
      <c r="C853" s="21"/>
      <c r="D853" s="21"/>
      <c r="E853" s="21"/>
      <c r="F853" s="21"/>
      <c r="G853" s="21"/>
      <c r="H853" s="21"/>
      <c r="I853" s="21"/>
      <c r="J853" s="21"/>
      <c r="K853" s="21"/>
      <c r="L853" s="21"/>
      <c r="M853" s="21"/>
      <c r="N853" s="21"/>
      <c r="O853" s="21"/>
      <c r="P853" s="21"/>
      <c r="Q853" s="21"/>
      <c r="R853" s="21"/>
      <c r="S853" s="21"/>
      <c r="T853" s="21"/>
      <c r="U853" s="21"/>
      <c r="V853" s="21"/>
      <c r="W853" s="24"/>
      <c r="X853" s="24"/>
      <c r="Y853" s="24"/>
      <c r="Z853" s="24"/>
      <c r="AA853" s="24"/>
      <c r="AB853" s="24"/>
      <c r="AC853" s="24"/>
      <c r="AD853" s="24"/>
    </row>
    <row r="854" spans="1:30" ht="13.2">
      <c r="A854" s="55"/>
      <c r="B854" s="20"/>
      <c r="C854" s="21"/>
      <c r="D854" s="21"/>
      <c r="E854" s="21"/>
      <c r="F854" s="21"/>
      <c r="G854" s="21"/>
      <c r="H854" s="21"/>
      <c r="I854" s="21"/>
      <c r="J854" s="21"/>
      <c r="K854" s="21"/>
      <c r="L854" s="21"/>
      <c r="M854" s="21"/>
      <c r="N854" s="21"/>
      <c r="O854" s="21"/>
      <c r="P854" s="21"/>
      <c r="Q854" s="21"/>
      <c r="R854" s="21"/>
      <c r="S854" s="21"/>
      <c r="T854" s="21"/>
      <c r="U854" s="21"/>
      <c r="V854" s="21"/>
      <c r="W854" s="24"/>
      <c r="X854" s="24"/>
      <c r="Y854" s="24"/>
      <c r="Z854" s="24"/>
      <c r="AA854" s="24"/>
      <c r="AB854" s="24"/>
      <c r="AC854" s="24"/>
      <c r="AD854" s="24"/>
    </row>
    <row r="855" spans="1:30" ht="13.2">
      <c r="A855" s="55"/>
      <c r="B855" s="20"/>
      <c r="C855" s="21"/>
      <c r="D855" s="21"/>
      <c r="E855" s="21"/>
      <c r="F855" s="21"/>
      <c r="G855" s="21"/>
      <c r="H855" s="21"/>
      <c r="I855" s="21"/>
      <c r="J855" s="21"/>
      <c r="K855" s="21"/>
      <c r="L855" s="21"/>
      <c r="M855" s="21"/>
      <c r="N855" s="21"/>
      <c r="O855" s="21"/>
      <c r="P855" s="21"/>
      <c r="Q855" s="21"/>
      <c r="R855" s="21"/>
      <c r="S855" s="21"/>
      <c r="T855" s="21"/>
      <c r="U855" s="21"/>
      <c r="V855" s="21"/>
      <c r="W855" s="24"/>
      <c r="X855" s="24"/>
      <c r="Y855" s="24"/>
      <c r="Z855" s="24"/>
      <c r="AA855" s="24"/>
      <c r="AB855" s="24"/>
      <c r="AC855" s="24"/>
      <c r="AD855" s="24"/>
    </row>
    <row r="856" spans="1:30" ht="13.2">
      <c r="A856" s="55"/>
      <c r="B856" s="20"/>
      <c r="C856" s="21"/>
      <c r="D856" s="21"/>
      <c r="E856" s="21"/>
      <c r="F856" s="21"/>
      <c r="G856" s="21"/>
      <c r="H856" s="21"/>
      <c r="I856" s="21"/>
      <c r="J856" s="21"/>
      <c r="K856" s="21"/>
      <c r="L856" s="21"/>
      <c r="M856" s="21"/>
      <c r="N856" s="21"/>
      <c r="O856" s="21"/>
      <c r="P856" s="21"/>
      <c r="Q856" s="21"/>
      <c r="R856" s="21"/>
      <c r="S856" s="21"/>
      <c r="T856" s="21"/>
      <c r="U856" s="21"/>
      <c r="V856" s="21"/>
      <c r="W856" s="24"/>
      <c r="X856" s="24"/>
      <c r="Y856" s="24"/>
      <c r="Z856" s="24"/>
      <c r="AA856" s="24"/>
      <c r="AB856" s="24"/>
      <c r="AC856" s="24"/>
      <c r="AD856" s="24"/>
    </row>
    <row r="857" spans="1:30" ht="13.2">
      <c r="A857" s="55"/>
      <c r="B857" s="20"/>
      <c r="C857" s="21"/>
      <c r="D857" s="21"/>
      <c r="E857" s="21"/>
      <c r="F857" s="21"/>
      <c r="G857" s="21"/>
      <c r="H857" s="21"/>
      <c r="I857" s="21"/>
      <c r="J857" s="21"/>
      <c r="K857" s="21"/>
      <c r="L857" s="21"/>
      <c r="M857" s="21"/>
      <c r="N857" s="21"/>
      <c r="O857" s="21"/>
      <c r="P857" s="21"/>
      <c r="Q857" s="21"/>
      <c r="R857" s="21"/>
      <c r="S857" s="21"/>
      <c r="T857" s="21"/>
      <c r="U857" s="21"/>
      <c r="V857" s="21"/>
      <c r="W857" s="24"/>
      <c r="X857" s="24"/>
      <c r="Y857" s="24"/>
      <c r="Z857" s="24"/>
      <c r="AA857" s="24"/>
      <c r="AB857" s="24"/>
      <c r="AC857" s="24"/>
      <c r="AD857" s="24"/>
    </row>
    <row r="858" spans="1:30" ht="13.2">
      <c r="A858" s="55"/>
      <c r="B858" s="20"/>
      <c r="C858" s="21"/>
      <c r="D858" s="21"/>
      <c r="E858" s="21"/>
      <c r="F858" s="21"/>
      <c r="G858" s="21"/>
      <c r="H858" s="21"/>
      <c r="I858" s="21"/>
      <c r="J858" s="21"/>
      <c r="K858" s="21"/>
      <c r="L858" s="21"/>
      <c r="M858" s="21"/>
      <c r="N858" s="21"/>
      <c r="O858" s="21"/>
      <c r="P858" s="21"/>
      <c r="Q858" s="21"/>
      <c r="R858" s="21"/>
      <c r="S858" s="21"/>
      <c r="T858" s="21"/>
      <c r="U858" s="21"/>
      <c r="V858" s="21"/>
      <c r="W858" s="24"/>
      <c r="X858" s="24"/>
      <c r="Y858" s="24"/>
      <c r="Z858" s="24"/>
      <c r="AA858" s="24"/>
      <c r="AB858" s="24"/>
      <c r="AC858" s="24"/>
      <c r="AD858" s="24"/>
    </row>
    <row r="859" spans="1:30" ht="13.2">
      <c r="A859" s="55"/>
      <c r="B859" s="20"/>
      <c r="C859" s="21"/>
      <c r="D859" s="21"/>
      <c r="E859" s="21"/>
      <c r="F859" s="21"/>
      <c r="G859" s="21"/>
      <c r="H859" s="21"/>
      <c r="I859" s="21"/>
      <c r="J859" s="21"/>
      <c r="K859" s="21"/>
      <c r="L859" s="21"/>
      <c r="M859" s="21"/>
      <c r="N859" s="21"/>
      <c r="O859" s="21"/>
      <c r="P859" s="21"/>
      <c r="Q859" s="21"/>
      <c r="R859" s="21"/>
      <c r="S859" s="21"/>
      <c r="T859" s="21"/>
      <c r="U859" s="21"/>
      <c r="V859" s="21"/>
      <c r="W859" s="24"/>
      <c r="X859" s="24"/>
      <c r="Y859" s="24"/>
      <c r="Z859" s="24"/>
      <c r="AA859" s="24"/>
      <c r="AB859" s="24"/>
      <c r="AC859" s="24"/>
      <c r="AD859" s="24"/>
    </row>
    <row r="860" spans="1:30" ht="13.2">
      <c r="A860" s="55"/>
      <c r="B860" s="20"/>
      <c r="C860" s="21"/>
      <c r="D860" s="21"/>
      <c r="E860" s="21"/>
      <c r="F860" s="21"/>
      <c r="G860" s="21"/>
      <c r="H860" s="21"/>
      <c r="I860" s="21"/>
      <c r="J860" s="21"/>
      <c r="K860" s="21"/>
      <c r="L860" s="21"/>
      <c r="M860" s="21"/>
      <c r="N860" s="21"/>
      <c r="O860" s="21"/>
      <c r="P860" s="21"/>
      <c r="Q860" s="21"/>
      <c r="R860" s="21"/>
      <c r="S860" s="21"/>
      <c r="T860" s="21"/>
      <c r="U860" s="21"/>
      <c r="V860" s="21"/>
      <c r="W860" s="24"/>
      <c r="X860" s="24"/>
      <c r="Y860" s="24"/>
      <c r="Z860" s="24"/>
      <c r="AA860" s="24"/>
      <c r="AB860" s="24"/>
      <c r="AC860" s="24"/>
      <c r="AD860" s="24"/>
    </row>
    <row r="861" spans="1:30" ht="13.2">
      <c r="A861" s="55"/>
      <c r="B861" s="20"/>
      <c r="C861" s="21"/>
      <c r="D861" s="21"/>
      <c r="E861" s="21"/>
      <c r="F861" s="21"/>
      <c r="G861" s="21"/>
      <c r="H861" s="21"/>
      <c r="I861" s="21"/>
      <c r="J861" s="21"/>
      <c r="K861" s="21"/>
      <c r="L861" s="21"/>
      <c r="M861" s="21"/>
      <c r="N861" s="21"/>
      <c r="O861" s="21"/>
      <c r="P861" s="21"/>
      <c r="Q861" s="21"/>
      <c r="R861" s="21"/>
      <c r="S861" s="21"/>
      <c r="T861" s="21"/>
      <c r="U861" s="21"/>
      <c r="V861" s="21"/>
      <c r="W861" s="24"/>
      <c r="X861" s="24"/>
      <c r="Y861" s="24"/>
      <c r="Z861" s="24"/>
      <c r="AA861" s="24"/>
      <c r="AB861" s="24"/>
      <c r="AC861" s="24"/>
      <c r="AD861" s="24"/>
    </row>
    <row r="862" spans="1:30" ht="13.2">
      <c r="A862" s="55"/>
      <c r="B862" s="20"/>
      <c r="C862" s="21"/>
      <c r="D862" s="21"/>
      <c r="E862" s="21"/>
      <c r="F862" s="21"/>
      <c r="G862" s="21"/>
      <c r="H862" s="21"/>
      <c r="I862" s="21"/>
      <c r="J862" s="21"/>
      <c r="K862" s="21"/>
      <c r="L862" s="21"/>
      <c r="M862" s="21"/>
      <c r="N862" s="21"/>
      <c r="O862" s="21"/>
      <c r="P862" s="21"/>
      <c r="Q862" s="21"/>
      <c r="R862" s="21"/>
      <c r="S862" s="21"/>
      <c r="T862" s="21"/>
      <c r="U862" s="21"/>
      <c r="V862" s="21"/>
      <c r="W862" s="24"/>
      <c r="X862" s="24"/>
      <c r="Y862" s="24"/>
      <c r="Z862" s="24"/>
      <c r="AA862" s="24"/>
      <c r="AB862" s="24"/>
      <c r="AC862" s="24"/>
      <c r="AD862" s="24"/>
    </row>
    <row r="863" spans="1:30" ht="13.2">
      <c r="A863" s="55"/>
      <c r="B863" s="20"/>
      <c r="C863" s="21"/>
      <c r="D863" s="21"/>
      <c r="E863" s="21"/>
      <c r="F863" s="21"/>
      <c r="G863" s="21"/>
      <c r="H863" s="21"/>
      <c r="I863" s="21"/>
      <c r="J863" s="21"/>
      <c r="K863" s="21"/>
      <c r="L863" s="21"/>
      <c r="M863" s="21"/>
      <c r="N863" s="21"/>
      <c r="O863" s="21"/>
      <c r="P863" s="21"/>
      <c r="Q863" s="21"/>
      <c r="R863" s="21"/>
      <c r="S863" s="21"/>
      <c r="T863" s="21"/>
      <c r="U863" s="21"/>
      <c r="V863" s="21"/>
      <c r="W863" s="24"/>
      <c r="X863" s="24"/>
      <c r="Y863" s="24"/>
      <c r="Z863" s="24"/>
      <c r="AA863" s="24"/>
      <c r="AB863" s="24"/>
      <c r="AC863" s="24"/>
      <c r="AD863" s="24"/>
    </row>
    <row r="864" spans="1:30" ht="13.2">
      <c r="A864" s="55"/>
      <c r="B864" s="20"/>
      <c r="C864" s="21"/>
      <c r="D864" s="21"/>
      <c r="E864" s="21"/>
      <c r="F864" s="21"/>
      <c r="G864" s="21"/>
      <c r="H864" s="21"/>
      <c r="I864" s="21"/>
      <c r="J864" s="21"/>
      <c r="K864" s="21"/>
      <c r="L864" s="21"/>
      <c r="M864" s="21"/>
      <c r="N864" s="21"/>
      <c r="O864" s="21"/>
      <c r="P864" s="21"/>
      <c r="Q864" s="21"/>
      <c r="R864" s="21"/>
      <c r="S864" s="21"/>
      <c r="T864" s="21"/>
      <c r="U864" s="21"/>
      <c r="V864" s="21"/>
      <c r="W864" s="24"/>
      <c r="X864" s="24"/>
      <c r="Y864" s="24"/>
      <c r="Z864" s="24"/>
      <c r="AA864" s="24"/>
      <c r="AB864" s="24"/>
      <c r="AC864" s="24"/>
      <c r="AD864" s="24"/>
    </row>
    <row r="865" spans="1:30" ht="13.2">
      <c r="A865" s="55"/>
      <c r="B865" s="20"/>
      <c r="C865" s="21"/>
      <c r="D865" s="21"/>
      <c r="E865" s="21"/>
      <c r="F865" s="21"/>
      <c r="G865" s="21"/>
      <c r="H865" s="21"/>
      <c r="I865" s="21"/>
      <c r="J865" s="21"/>
      <c r="K865" s="21"/>
      <c r="L865" s="21"/>
      <c r="M865" s="21"/>
      <c r="N865" s="21"/>
      <c r="O865" s="21"/>
      <c r="P865" s="21"/>
      <c r="Q865" s="21"/>
      <c r="R865" s="21"/>
      <c r="S865" s="21"/>
      <c r="T865" s="21"/>
      <c r="U865" s="21"/>
      <c r="V865" s="21"/>
      <c r="W865" s="24"/>
      <c r="X865" s="24"/>
      <c r="Y865" s="24"/>
      <c r="Z865" s="24"/>
      <c r="AA865" s="24"/>
      <c r="AB865" s="24"/>
      <c r="AC865" s="24"/>
      <c r="AD865" s="24"/>
    </row>
    <row r="866" spans="1:30" ht="13.2">
      <c r="A866" s="55"/>
      <c r="B866" s="20"/>
      <c r="C866" s="21"/>
      <c r="D866" s="21"/>
      <c r="E866" s="21"/>
      <c r="F866" s="21"/>
      <c r="G866" s="21"/>
      <c r="H866" s="21"/>
      <c r="I866" s="21"/>
      <c r="J866" s="21"/>
      <c r="K866" s="21"/>
      <c r="L866" s="21"/>
      <c r="M866" s="21"/>
      <c r="N866" s="21"/>
      <c r="O866" s="21"/>
      <c r="P866" s="21"/>
      <c r="Q866" s="21"/>
      <c r="R866" s="21"/>
      <c r="S866" s="21"/>
      <c r="T866" s="21"/>
      <c r="U866" s="21"/>
      <c r="V866" s="21"/>
      <c r="W866" s="24"/>
      <c r="X866" s="24"/>
      <c r="Y866" s="24"/>
      <c r="Z866" s="24"/>
      <c r="AA866" s="24"/>
      <c r="AB866" s="24"/>
      <c r="AC866" s="24"/>
      <c r="AD866" s="24"/>
    </row>
    <row r="867" spans="1:30" ht="13.2">
      <c r="A867" s="55"/>
      <c r="B867" s="20"/>
      <c r="C867" s="21"/>
      <c r="D867" s="21"/>
      <c r="E867" s="21"/>
      <c r="F867" s="21"/>
      <c r="G867" s="21"/>
      <c r="H867" s="21"/>
      <c r="I867" s="21"/>
      <c r="J867" s="21"/>
      <c r="K867" s="21"/>
      <c r="L867" s="21"/>
      <c r="M867" s="21"/>
      <c r="N867" s="21"/>
      <c r="O867" s="21"/>
      <c r="P867" s="21"/>
      <c r="Q867" s="21"/>
      <c r="R867" s="21"/>
      <c r="S867" s="21"/>
      <c r="T867" s="21"/>
      <c r="U867" s="21"/>
      <c r="V867" s="21"/>
      <c r="W867" s="24"/>
      <c r="X867" s="24"/>
      <c r="Y867" s="24"/>
      <c r="Z867" s="24"/>
      <c r="AA867" s="24"/>
      <c r="AB867" s="24"/>
      <c r="AC867" s="24"/>
      <c r="AD867" s="24"/>
    </row>
    <row r="868" spans="1:30" ht="13.2">
      <c r="A868" s="55"/>
      <c r="B868" s="20"/>
      <c r="C868" s="21"/>
      <c r="D868" s="21"/>
      <c r="E868" s="21"/>
      <c r="F868" s="21"/>
      <c r="G868" s="21"/>
      <c r="H868" s="21"/>
      <c r="I868" s="21"/>
      <c r="J868" s="21"/>
      <c r="K868" s="21"/>
      <c r="L868" s="21"/>
      <c r="M868" s="21"/>
      <c r="N868" s="21"/>
      <c r="O868" s="21"/>
      <c r="P868" s="21"/>
      <c r="Q868" s="21"/>
      <c r="R868" s="21"/>
      <c r="S868" s="21"/>
      <c r="T868" s="21"/>
      <c r="U868" s="21"/>
      <c r="V868" s="21"/>
      <c r="W868" s="24"/>
      <c r="X868" s="24"/>
      <c r="Y868" s="24"/>
      <c r="Z868" s="24"/>
      <c r="AA868" s="24"/>
      <c r="AB868" s="24"/>
      <c r="AC868" s="24"/>
      <c r="AD868" s="24"/>
    </row>
    <row r="869" spans="1:30" ht="13.2">
      <c r="A869" s="55"/>
      <c r="B869" s="20"/>
      <c r="C869" s="21"/>
      <c r="D869" s="21"/>
      <c r="E869" s="21"/>
      <c r="F869" s="21"/>
      <c r="G869" s="21"/>
      <c r="H869" s="21"/>
      <c r="I869" s="21"/>
      <c r="J869" s="21"/>
      <c r="K869" s="21"/>
      <c r="L869" s="21"/>
      <c r="M869" s="21"/>
      <c r="N869" s="21"/>
      <c r="O869" s="21"/>
      <c r="P869" s="21"/>
      <c r="Q869" s="21"/>
      <c r="R869" s="21"/>
      <c r="S869" s="21"/>
      <c r="T869" s="21"/>
      <c r="U869" s="21"/>
      <c r="V869" s="21"/>
      <c r="W869" s="24"/>
      <c r="X869" s="24"/>
      <c r="Y869" s="24"/>
      <c r="Z869" s="24"/>
      <c r="AA869" s="24"/>
      <c r="AB869" s="24"/>
      <c r="AC869" s="24"/>
      <c r="AD869" s="24"/>
    </row>
    <row r="870" spans="1:30" ht="13.2">
      <c r="A870" s="55"/>
      <c r="B870" s="20"/>
      <c r="C870" s="21"/>
      <c r="D870" s="21"/>
      <c r="E870" s="21"/>
      <c r="F870" s="21"/>
      <c r="G870" s="21"/>
      <c r="H870" s="21"/>
      <c r="I870" s="21"/>
      <c r="J870" s="21"/>
      <c r="K870" s="21"/>
      <c r="L870" s="21"/>
      <c r="M870" s="21"/>
      <c r="N870" s="21"/>
      <c r="O870" s="21"/>
      <c r="P870" s="21"/>
      <c r="Q870" s="21"/>
      <c r="R870" s="21"/>
      <c r="S870" s="21"/>
      <c r="T870" s="21"/>
      <c r="U870" s="21"/>
      <c r="V870" s="21"/>
      <c r="W870" s="24"/>
      <c r="X870" s="24"/>
      <c r="Y870" s="24"/>
      <c r="Z870" s="24"/>
      <c r="AA870" s="24"/>
      <c r="AB870" s="24"/>
      <c r="AC870" s="24"/>
      <c r="AD870" s="24"/>
    </row>
    <row r="871" spans="1:30" ht="13.2">
      <c r="A871" s="55"/>
      <c r="B871" s="20"/>
      <c r="C871" s="21"/>
      <c r="D871" s="21"/>
      <c r="E871" s="21"/>
      <c r="F871" s="21"/>
      <c r="G871" s="21"/>
      <c r="H871" s="21"/>
      <c r="I871" s="21"/>
      <c r="J871" s="21"/>
      <c r="K871" s="21"/>
      <c r="L871" s="21"/>
      <c r="M871" s="21"/>
      <c r="N871" s="21"/>
      <c r="O871" s="21"/>
      <c r="P871" s="21"/>
      <c r="Q871" s="21"/>
      <c r="R871" s="21"/>
      <c r="S871" s="21"/>
      <c r="T871" s="21"/>
      <c r="U871" s="21"/>
      <c r="V871" s="21"/>
      <c r="W871" s="24"/>
      <c r="X871" s="24"/>
      <c r="Y871" s="24"/>
      <c r="Z871" s="24"/>
      <c r="AA871" s="24"/>
      <c r="AB871" s="24"/>
      <c r="AC871" s="24"/>
      <c r="AD871" s="24"/>
    </row>
    <row r="872" spans="1:30" ht="13.2">
      <c r="A872" s="55"/>
      <c r="B872" s="20"/>
      <c r="C872" s="21"/>
      <c r="D872" s="21"/>
      <c r="E872" s="21"/>
      <c r="F872" s="21"/>
      <c r="G872" s="21"/>
      <c r="H872" s="21"/>
      <c r="I872" s="21"/>
      <c r="J872" s="21"/>
      <c r="K872" s="21"/>
      <c r="L872" s="21"/>
      <c r="M872" s="21"/>
      <c r="N872" s="21"/>
      <c r="O872" s="21"/>
      <c r="P872" s="21"/>
      <c r="Q872" s="21"/>
      <c r="R872" s="21"/>
      <c r="S872" s="21"/>
      <c r="T872" s="21"/>
      <c r="U872" s="21"/>
      <c r="V872" s="21"/>
      <c r="W872" s="24"/>
      <c r="X872" s="24"/>
      <c r="Y872" s="24"/>
      <c r="Z872" s="24"/>
      <c r="AA872" s="24"/>
      <c r="AB872" s="24"/>
      <c r="AC872" s="24"/>
      <c r="AD872" s="24"/>
    </row>
    <row r="873" spans="1:30" ht="13.2">
      <c r="A873" s="55"/>
      <c r="B873" s="20"/>
      <c r="C873" s="21"/>
      <c r="D873" s="21"/>
      <c r="E873" s="21"/>
      <c r="F873" s="21"/>
      <c r="G873" s="21"/>
      <c r="H873" s="21"/>
      <c r="I873" s="21"/>
      <c r="J873" s="21"/>
      <c r="K873" s="21"/>
      <c r="L873" s="21"/>
      <c r="M873" s="21"/>
      <c r="N873" s="21"/>
      <c r="O873" s="21"/>
      <c r="P873" s="21"/>
      <c r="Q873" s="21"/>
      <c r="R873" s="21"/>
      <c r="S873" s="21"/>
      <c r="T873" s="21"/>
      <c r="U873" s="21"/>
      <c r="V873" s="21"/>
      <c r="W873" s="24"/>
      <c r="X873" s="24"/>
      <c r="Y873" s="24"/>
      <c r="Z873" s="24"/>
      <c r="AA873" s="24"/>
      <c r="AB873" s="24"/>
      <c r="AC873" s="24"/>
      <c r="AD873" s="24"/>
    </row>
    <row r="874" spans="1:30" ht="13.2">
      <c r="A874" s="55"/>
      <c r="B874" s="20"/>
      <c r="C874" s="21"/>
      <c r="D874" s="21"/>
      <c r="E874" s="21"/>
      <c r="F874" s="21"/>
      <c r="G874" s="21"/>
      <c r="H874" s="21"/>
      <c r="I874" s="21"/>
      <c r="J874" s="21"/>
      <c r="K874" s="21"/>
      <c r="L874" s="21"/>
      <c r="M874" s="21"/>
      <c r="N874" s="21"/>
      <c r="O874" s="21"/>
      <c r="P874" s="21"/>
      <c r="Q874" s="21"/>
      <c r="R874" s="21"/>
      <c r="S874" s="21"/>
      <c r="T874" s="21"/>
      <c r="U874" s="21"/>
      <c r="V874" s="21"/>
      <c r="W874" s="24"/>
      <c r="X874" s="24"/>
      <c r="Y874" s="24"/>
      <c r="Z874" s="24"/>
      <c r="AA874" s="24"/>
      <c r="AB874" s="24"/>
      <c r="AC874" s="24"/>
      <c r="AD874" s="24"/>
    </row>
    <row r="875" spans="1:30" ht="13.2">
      <c r="A875" s="55"/>
      <c r="B875" s="20"/>
      <c r="C875" s="21"/>
      <c r="D875" s="21"/>
      <c r="E875" s="21"/>
      <c r="F875" s="21"/>
      <c r="G875" s="21"/>
      <c r="H875" s="21"/>
      <c r="I875" s="21"/>
      <c r="J875" s="21"/>
      <c r="K875" s="21"/>
      <c r="L875" s="21"/>
      <c r="M875" s="21"/>
      <c r="N875" s="21"/>
      <c r="O875" s="21"/>
      <c r="P875" s="21"/>
      <c r="Q875" s="21"/>
      <c r="R875" s="21"/>
      <c r="S875" s="21"/>
      <c r="T875" s="21"/>
      <c r="U875" s="21"/>
      <c r="V875" s="21"/>
      <c r="W875" s="24"/>
      <c r="X875" s="24"/>
      <c r="Y875" s="24"/>
      <c r="Z875" s="24"/>
      <c r="AA875" s="24"/>
      <c r="AB875" s="24"/>
      <c r="AC875" s="24"/>
      <c r="AD875" s="24"/>
    </row>
    <row r="876" spans="1:30" ht="13.2">
      <c r="A876" s="55"/>
      <c r="B876" s="20"/>
      <c r="C876" s="21"/>
      <c r="D876" s="21"/>
      <c r="E876" s="21"/>
      <c r="F876" s="21"/>
      <c r="G876" s="21"/>
      <c r="H876" s="21"/>
      <c r="I876" s="21"/>
      <c r="J876" s="21"/>
      <c r="K876" s="21"/>
      <c r="L876" s="21"/>
      <c r="M876" s="21"/>
      <c r="N876" s="21"/>
      <c r="O876" s="21"/>
      <c r="P876" s="21"/>
      <c r="Q876" s="21"/>
      <c r="R876" s="21"/>
      <c r="S876" s="21"/>
      <c r="T876" s="21"/>
      <c r="U876" s="21"/>
      <c r="V876" s="21"/>
      <c r="W876" s="24"/>
      <c r="X876" s="24"/>
      <c r="Y876" s="24"/>
      <c r="Z876" s="24"/>
      <c r="AA876" s="24"/>
      <c r="AB876" s="24"/>
      <c r="AC876" s="24"/>
      <c r="AD876" s="24"/>
    </row>
    <row r="877" spans="1:30" ht="13.2">
      <c r="A877" s="55"/>
      <c r="B877" s="20"/>
      <c r="C877" s="21"/>
      <c r="D877" s="21"/>
      <c r="E877" s="21"/>
      <c r="F877" s="21"/>
      <c r="G877" s="21"/>
      <c r="H877" s="21"/>
      <c r="I877" s="21"/>
      <c r="J877" s="21"/>
      <c r="K877" s="21"/>
      <c r="L877" s="21"/>
      <c r="M877" s="21"/>
      <c r="N877" s="21"/>
      <c r="O877" s="21"/>
      <c r="P877" s="21"/>
      <c r="Q877" s="21"/>
      <c r="R877" s="21"/>
      <c r="S877" s="21"/>
      <c r="T877" s="21"/>
      <c r="U877" s="21"/>
      <c r="V877" s="21"/>
      <c r="W877" s="24"/>
      <c r="X877" s="24"/>
      <c r="Y877" s="24"/>
      <c r="Z877" s="24"/>
      <c r="AA877" s="24"/>
      <c r="AB877" s="24"/>
      <c r="AC877" s="24"/>
      <c r="AD877" s="24"/>
    </row>
    <row r="878" spans="1:30" ht="13.2">
      <c r="A878" s="55"/>
      <c r="B878" s="20"/>
      <c r="C878" s="21"/>
      <c r="D878" s="21"/>
      <c r="E878" s="21"/>
      <c r="F878" s="21"/>
      <c r="G878" s="21"/>
      <c r="H878" s="21"/>
      <c r="I878" s="21"/>
      <c r="J878" s="21"/>
      <c r="K878" s="21"/>
      <c r="L878" s="21"/>
      <c r="M878" s="21"/>
      <c r="N878" s="21"/>
      <c r="O878" s="21"/>
      <c r="P878" s="21"/>
      <c r="Q878" s="21"/>
      <c r="R878" s="21"/>
      <c r="S878" s="21"/>
      <c r="T878" s="21"/>
      <c r="U878" s="21"/>
      <c r="V878" s="21"/>
      <c r="W878" s="24"/>
      <c r="X878" s="24"/>
      <c r="Y878" s="24"/>
      <c r="Z878" s="24"/>
      <c r="AA878" s="24"/>
      <c r="AB878" s="24"/>
      <c r="AC878" s="24"/>
      <c r="AD878" s="24"/>
    </row>
    <row r="879" spans="1:30" ht="13.2">
      <c r="A879" s="55"/>
      <c r="B879" s="20"/>
      <c r="C879" s="21"/>
      <c r="D879" s="21"/>
      <c r="E879" s="21"/>
      <c r="F879" s="21"/>
      <c r="G879" s="21"/>
      <c r="H879" s="21"/>
      <c r="I879" s="21"/>
      <c r="J879" s="21"/>
      <c r="K879" s="21"/>
      <c r="L879" s="21"/>
      <c r="M879" s="21"/>
      <c r="N879" s="21"/>
      <c r="O879" s="21"/>
      <c r="P879" s="21"/>
      <c r="Q879" s="21"/>
      <c r="R879" s="21"/>
      <c r="S879" s="21"/>
      <c r="T879" s="21"/>
      <c r="U879" s="21"/>
      <c r="V879" s="21"/>
      <c r="W879" s="24"/>
      <c r="X879" s="24"/>
      <c r="Y879" s="24"/>
      <c r="Z879" s="24"/>
      <c r="AA879" s="24"/>
      <c r="AB879" s="24"/>
      <c r="AC879" s="24"/>
      <c r="AD879" s="24"/>
    </row>
    <row r="880" spans="1:30" ht="13.2">
      <c r="A880" s="55"/>
      <c r="B880" s="20"/>
      <c r="C880" s="21"/>
      <c r="D880" s="21"/>
      <c r="E880" s="21"/>
      <c r="F880" s="21"/>
      <c r="G880" s="21"/>
      <c r="H880" s="21"/>
      <c r="I880" s="21"/>
      <c r="J880" s="21"/>
      <c r="K880" s="21"/>
      <c r="L880" s="21"/>
      <c r="M880" s="21"/>
      <c r="N880" s="21"/>
      <c r="O880" s="21"/>
      <c r="P880" s="21"/>
      <c r="Q880" s="21"/>
      <c r="R880" s="21"/>
      <c r="S880" s="21"/>
      <c r="T880" s="21"/>
      <c r="U880" s="21"/>
      <c r="V880" s="21"/>
      <c r="W880" s="24"/>
      <c r="X880" s="24"/>
      <c r="Y880" s="24"/>
      <c r="Z880" s="24"/>
      <c r="AA880" s="24"/>
      <c r="AB880" s="24"/>
      <c r="AC880" s="24"/>
      <c r="AD880" s="24"/>
    </row>
    <row r="881" spans="1:30" ht="13.2">
      <c r="A881" s="55"/>
      <c r="B881" s="20"/>
      <c r="C881" s="21"/>
      <c r="D881" s="21"/>
      <c r="E881" s="21"/>
      <c r="F881" s="21"/>
      <c r="G881" s="21"/>
      <c r="H881" s="21"/>
      <c r="I881" s="21"/>
      <c r="J881" s="21"/>
      <c r="K881" s="21"/>
      <c r="L881" s="21"/>
      <c r="M881" s="21"/>
      <c r="N881" s="21"/>
      <c r="O881" s="21"/>
      <c r="P881" s="21"/>
      <c r="Q881" s="21"/>
      <c r="R881" s="21"/>
      <c r="S881" s="21"/>
      <c r="T881" s="21"/>
      <c r="U881" s="21"/>
      <c r="V881" s="21"/>
      <c r="W881" s="24"/>
      <c r="X881" s="24"/>
      <c r="Y881" s="24"/>
      <c r="Z881" s="24"/>
      <c r="AA881" s="24"/>
      <c r="AB881" s="24"/>
      <c r="AC881" s="24"/>
      <c r="AD881" s="24"/>
    </row>
    <row r="882" spans="1:30" ht="13.2">
      <c r="A882" s="55"/>
      <c r="B882" s="20"/>
      <c r="C882" s="21"/>
      <c r="D882" s="21"/>
      <c r="E882" s="21"/>
      <c r="F882" s="21"/>
      <c r="G882" s="21"/>
      <c r="H882" s="21"/>
      <c r="I882" s="21"/>
      <c r="J882" s="21"/>
      <c r="K882" s="21"/>
      <c r="L882" s="21"/>
      <c r="M882" s="21"/>
      <c r="N882" s="21"/>
      <c r="O882" s="21"/>
      <c r="P882" s="21"/>
      <c r="Q882" s="21"/>
      <c r="R882" s="21"/>
      <c r="S882" s="21"/>
      <c r="T882" s="21"/>
      <c r="U882" s="21"/>
      <c r="V882" s="21"/>
      <c r="W882" s="24"/>
      <c r="X882" s="24"/>
      <c r="Y882" s="24"/>
      <c r="Z882" s="24"/>
      <c r="AA882" s="24"/>
      <c r="AB882" s="24"/>
      <c r="AC882" s="24"/>
      <c r="AD882" s="24"/>
    </row>
    <row r="883" spans="1:30" ht="13.2">
      <c r="A883" s="55"/>
      <c r="B883" s="20"/>
      <c r="C883" s="21"/>
      <c r="D883" s="21"/>
      <c r="E883" s="21"/>
      <c r="F883" s="21"/>
      <c r="G883" s="21"/>
      <c r="H883" s="21"/>
      <c r="I883" s="21"/>
      <c r="J883" s="21"/>
      <c r="K883" s="21"/>
      <c r="L883" s="21"/>
      <c r="M883" s="21"/>
      <c r="N883" s="21"/>
      <c r="O883" s="21"/>
      <c r="P883" s="21"/>
      <c r="Q883" s="21"/>
      <c r="R883" s="21"/>
      <c r="S883" s="21"/>
      <c r="T883" s="21"/>
      <c r="U883" s="21"/>
      <c r="V883" s="21"/>
      <c r="W883" s="24"/>
      <c r="X883" s="24"/>
      <c r="Y883" s="24"/>
      <c r="Z883" s="24"/>
      <c r="AA883" s="24"/>
      <c r="AB883" s="24"/>
      <c r="AC883" s="24"/>
      <c r="AD883" s="24"/>
    </row>
    <row r="884" spans="1:30" ht="13.2">
      <c r="A884" s="55"/>
      <c r="B884" s="20"/>
      <c r="C884" s="21"/>
      <c r="D884" s="21"/>
      <c r="E884" s="21"/>
      <c r="F884" s="21"/>
      <c r="G884" s="21"/>
      <c r="H884" s="21"/>
      <c r="I884" s="21"/>
      <c r="J884" s="21"/>
      <c r="K884" s="21"/>
      <c r="L884" s="21"/>
      <c r="M884" s="21"/>
      <c r="N884" s="21"/>
      <c r="O884" s="21"/>
      <c r="P884" s="21"/>
      <c r="Q884" s="21"/>
      <c r="R884" s="21"/>
      <c r="S884" s="21"/>
      <c r="T884" s="21"/>
      <c r="U884" s="21"/>
      <c r="V884" s="21"/>
      <c r="W884" s="24"/>
      <c r="X884" s="24"/>
      <c r="Y884" s="24"/>
      <c r="Z884" s="24"/>
      <c r="AA884" s="24"/>
      <c r="AB884" s="24"/>
      <c r="AC884" s="24"/>
      <c r="AD884" s="24"/>
    </row>
    <row r="885" spans="1:30" ht="13.2">
      <c r="A885" s="55"/>
      <c r="B885" s="20"/>
      <c r="C885" s="21"/>
      <c r="D885" s="21"/>
      <c r="E885" s="21"/>
      <c r="F885" s="21"/>
      <c r="G885" s="21"/>
      <c r="H885" s="21"/>
      <c r="I885" s="21"/>
      <c r="J885" s="21"/>
      <c r="K885" s="21"/>
      <c r="L885" s="21"/>
      <c r="M885" s="21"/>
      <c r="N885" s="21"/>
      <c r="O885" s="21"/>
      <c r="P885" s="21"/>
      <c r="Q885" s="21"/>
      <c r="R885" s="21"/>
      <c r="S885" s="21"/>
      <c r="T885" s="21"/>
      <c r="U885" s="21"/>
      <c r="V885" s="21"/>
      <c r="W885" s="24"/>
      <c r="X885" s="24"/>
      <c r="Y885" s="24"/>
      <c r="Z885" s="24"/>
      <c r="AA885" s="24"/>
      <c r="AB885" s="24"/>
      <c r="AC885" s="24"/>
      <c r="AD885" s="24"/>
    </row>
    <row r="886" spans="1:30" ht="13.2">
      <c r="A886" s="55"/>
      <c r="B886" s="20"/>
      <c r="C886" s="21"/>
      <c r="D886" s="21"/>
      <c r="E886" s="21"/>
      <c r="F886" s="21"/>
      <c r="G886" s="21"/>
      <c r="H886" s="21"/>
      <c r="I886" s="21"/>
      <c r="J886" s="21"/>
      <c r="K886" s="21"/>
      <c r="L886" s="21"/>
      <c r="M886" s="21"/>
      <c r="N886" s="21"/>
      <c r="O886" s="21"/>
      <c r="P886" s="21"/>
      <c r="Q886" s="21"/>
      <c r="R886" s="21"/>
      <c r="S886" s="21"/>
      <c r="T886" s="21"/>
      <c r="U886" s="21"/>
      <c r="V886" s="21"/>
      <c r="W886" s="24"/>
      <c r="X886" s="24"/>
      <c r="Y886" s="24"/>
      <c r="Z886" s="24"/>
      <c r="AA886" s="24"/>
      <c r="AB886" s="24"/>
      <c r="AC886" s="24"/>
      <c r="AD886" s="24"/>
    </row>
    <row r="887" spans="1:30" ht="13.2">
      <c r="A887" s="55"/>
      <c r="B887" s="20"/>
      <c r="C887" s="21"/>
      <c r="D887" s="21"/>
      <c r="E887" s="21"/>
      <c r="F887" s="21"/>
      <c r="G887" s="21"/>
      <c r="H887" s="21"/>
      <c r="I887" s="21"/>
      <c r="J887" s="21"/>
      <c r="K887" s="21"/>
      <c r="L887" s="21"/>
      <c r="M887" s="21"/>
      <c r="N887" s="21"/>
      <c r="O887" s="21"/>
      <c r="P887" s="21"/>
      <c r="Q887" s="21"/>
      <c r="R887" s="21"/>
      <c r="S887" s="21"/>
      <c r="T887" s="21"/>
      <c r="U887" s="21"/>
      <c r="V887" s="21"/>
      <c r="W887" s="24"/>
      <c r="X887" s="24"/>
      <c r="Y887" s="24"/>
      <c r="Z887" s="24"/>
      <c r="AA887" s="24"/>
      <c r="AB887" s="24"/>
      <c r="AC887" s="24"/>
      <c r="AD887" s="24"/>
    </row>
    <row r="888" spans="1:30" ht="13.2">
      <c r="A888" s="55"/>
      <c r="B888" s="20"/>
      <c r="C888" s="21"/>
      <c r="D888" s="21"/>
      <c r="E888" s="21"/>
      <c r="F888" s="21"/>
      <c r="G888" s="21"/>
      <c r="H888" s="21"/>
      <c r="I888" s="21"/>
      <c r="J888" s="21"/>
      <c r="K888" s="21"/>
      <c r="L888" s="21"/>
      <c r="M888" s="21"/>
      <c r="N888" s="21"/>
      <c r="O888" s="21"/>
      <c r="P888" s="21"/>
      <c r="Q888" s="21"/>
      <c r="R888" s="21"/>
      <c r="S888" s="21"/>
      <c r="T888" s="21"/>
      <c r="U888" s="21"/>
      <c r="V888" s="21"/>
      <c r="W888" s="24"/>
      <c r="X888" s="24"/>
      <c r="Y888" s="24"/>
      <c r="Z888" s="24"/>
      <c r="AA888" s="24"/>
      <c r="AB888" s="24"/>
      <c r="AC888" s="24"/>
      <c r="AD888" s="24"/>
    </row>
    <row r="889" spans="1:30" ht="13.2">
      <c r="A889" s="55"/>
      <c r="B889" s="20"/>
      <c r="C889" s="21"/>
      <c r="D889" s="21"/>
      <c r="E889" s="21"/>
      <c r="F889" s="21"/>
      <c r="G889" s="21"/>
      <c r="H889" s="21"/>
      <c r="I889" s="21"/>
      <c r="J889" s="21"/>
      <c r="K889" s="21"/>
      <c r="L889" s="21"/>
      <c r="M889" s="21"/>
      <c r="N889" s="21"/>
      <c r="O889" s="21"/>
      <c r="P889" s="21"/>
      <c r="Q889" s="21"/>
      <c r="R889" s="21"/>
      <c r="S889" s="21"/>
      <c r="T889" s="21"/>
      <c r="U889" s="21"/>
      <c r="V889" s="21"/>
      <c r="W889" s="24"/>
      <c r="X889" s="24"/>
      <c r="Y889" s="24"/>
      <c r="Z889" s="24"/>
      <c r="AA889" s="24"/>
      <c r="AB889" s="24"/>
      <c r="AC889" s="24"/>
      <c r="AD889" s="24"/>
    </row>
    <row r="890" spans="1:30" ht="13.2">
      <c r="A890" s="55"/>
      <c r="B890" s="20"/>
      <c r="C890" s="21"/>
      <c r="D890" s="21"/>
      <c r="E890" s="21"/>
      <c r="F890" s="21"/>
      <c r="G890" s="21"/>
      <c r="H890" s="21"/>
      <c r="I890" s="21"/>
      <c r="J890" s="21"/>
      <c r="K890" s="21"/>
      <c r="L890" s="21"/>
      <c r="M890" s="21"/>
      <c r="N890" s="21"/>
      <c r="O890" s="21"/>
      <c r="P890" s="21"/>
      <c r="Q890" s="21"/>
      <c r="R890" s="21"/>
      <c r="S890" s="21"/>
      <c r="T890" s="21"/>
      <c r="U890" s="21"/>
      <c r="V890" s="21"/>
      <c r="W890" s="24"/>
      <c r="X890" s="24"/>
      <c r="Y890" s="24"/>
      <c r="Z890" s="24"/>
      <c r="AA890" s="24"/>
      <c r="AB890" s="24"/>
      <c r="AC890" s="24"/>
      <c r="AD890" s="24"/>
    </row>
    <row r="891" spans="1:30" ht="13.2">
      <c r="A891" s="55"/>
      <c r="B891" s="20"/>
      <c r="C891" s="21"/>
      <c r="D891" s="21"/>
      <c r="E891" s="21"/>
      <c r="F891" s="21"/>
      <c r="G891" s="21"/>
      <c r="H891" s="21"/>
      <c r="I891" s="21"/>
      <c r="J891" s="21"/>
      <c r="K891" s="21"/>
      <c r="L891" s="21"/>
      <c r="M891" s="21"/>
      <c r="N891" s="21"/>
      <c r="O891" s="21"/>
      <c r="P891" s="21"/>
      <c r="Q891" s="21"/>
      <c r="R891" s="21"/>
      <c r="S891" s="21"/>
      <c r="T891" s="21"/>
      <c r="U891" s="21"/>
      <c r="V891" s="21"/>
      <c r="W891" s="24"/>
      <c r="X891" s="24"/>
      <c r="Y891" s="24"/>
      <c r="Z891" s="24"/>
      <c r="AA891" s="24"/>
      <c r="AB891" s="24"/>
      <c r="AC891" s="24"/>
      <c r="AD891" s="24"/>
    </row>
    <row r="892" spans="1:30" ht="13.2">
      <c r="A892" s="55"/>
      <c r="B892" s="20"/>
      <c r="C892" s="21"/>
      <c r="D892" s="21"/>
      <c r="E892" s="21"/>
      <c r="F892" s="21"/>
      <c r="G892" s="21"/>
      <c r="H892" s="21"/>
      <c r="I892" s="21"/>
      <c r="J892" s="21"/>
      <c r="K892" s="21"/>
      <c r="L892" s="21"/>
      <c r="M892" s="21"/>
      <c r="N892" s="21"/>
      <c r="O892" s="21"/>
      <c r="P892" s="21"/>
      <c r="Q892" s="21"/>
      <c r="R892" s="21"/>
      <c r="S892" s="21"/>
      <c r="T892" s="21"/>
      <c r="U892" s="21"/>
      <c r="V892" s="21"/>
      <c r="W892" s="24"/>
      <c r="X892" s="24"/>
      <c r="Y892" s="24"/>
      <c r="Z892" s="24"/>
      <c r="AA892" s="24"/>
      <c r="AB892" s="24"/>
      <c r="AC892" s="24"/>
      <c r="AD892" s="24"/>
    </row>
    <row r="893" spans="1:30" ht="13.2">
      <c r="A893" s="55"/>
      <c r="B893" s="20"/>
      <c r="C893" s="21"/>
      <c r="D893" s="21"/>
      <c r="E893" s="21"/>
      <c r="F893" s="21"/>
      <c r="G893" s="21"/>
      <c r="H893" s="21"/>
      <c r="I893" s="21"/>
      <c r="J893" s="21"/>
      <c r="K893" s="21"/>
      <c r="L893" s="21"/>
      <c r="M893" s="21"/>
      <c r="N893" s="21"/>
      <c r="O893" s="21"/>
      <c r="P893" s="21"/>
      <c r="Q893" s="21"/>
      <c r="R893" s="21"/>
      <c r="S893" s="21"/>
      <c r="T893" s="21"/>
      <c r="U893" s="21"/>
      <c r="V893" s="21"/>
      <c r="W893" s="24"/>
      <c r="X893" s="24"/>
      <c r="Y893" s="24"/>
      <c r="Z893" s="24"/>
      <c r="AA893" s="24"/>
      <c r="AB893" s="24"/>
      <c r="AC893" s="24"/>
      <c r="AD893" s="24"/>
    </row>
    <row r="894" spans="1:30" ht="13.2">
      <c r="A894" s="55"/>
      <c r="B894" s="20"/>
      <c r="C894" s="21"/>
      <c r="D894" s="21"/>
      <c r="E894" s="21"/>
      <c r="F894" s="21"/>
      <c r="G894" s="21"/>
      <c r="H894" s="21"/>
      <c r="I894" s="21"/>
      <c r="J894" s="21"/>
      <c r="K894" s="21"/>
      <c r="L894" s="21"/>
      <c r="M894" s="21"/>
      <c r="N894" s="21"/>
      <c r="O894" s="21"/>
      <c r="P894" s="21"/>
      <c r="Q894" s="21"/>
      <c r="R894" s="21"/>
      <c r="S894" s="21"/>
      <c r="T894" s="21"/>
      <c r="U894" s="21"/>
      <c r="V894" s="21"/>
      <c r="W894" s="24"/>
      <c r="X894" s="24"/>
      <c r="Y894" s="24"/>
      <c r="Z894" s="24"/>
      <c r="AA894" s="24"/>
      <c r="AB894" s="24"/>
      <c r="AC894" s="24"/>
      <c r="AD894" s="24"/>
    </row>
    <row r="895" spans="1:30" ht="13.2">
      <c r="A895" s="55"/>
      <c r="B895" s="20"/>
      <c r="C895" s="21"/>
      <c r="D895" s="21"/>
      <c r="E895" s="21"/>
      <c r="F895" s="21"/>
      <c r="G895" s="21"/>
      <c r="H895" s="21"/>
      <c r="I895" s="21"/>
      <c r="J895" s="21"/>
      <c r="K895" s="21"/>
      <c r="L895" s="21"/>
      <c r="M895" s="21"/>
      <c r="N895" s="21"/>
      <c r="O895" s="21"/>
      <c r="P895" s="21"/>
      <c r="Q895" s="21"/>
      <c r="R895" s="21"/>
      <c r="S895" s="21"/>
      <c r="T895" s="21"/>
      <c r="U895" s="21"/>
      <c r="V895" s="21"/>
      <c r="W895" s="24"/>
      <c r="X895" s="24"/>
      <c r="Y895" s="24"/>
      <c r="Z895" s="24"/>
      <c r="AA895" s="24"/>
      <c r="AB895" s="24"/>
      <c r="AC895" s="24"/>
      <c r="AD895" s="24"/>
    </row>
    <row r="896" spans="1:30" ht="13.2">
      <c r="A896" s="55"/>
      <c r="B896" s="20"/>
      <c r="C896" s="21"/>
      <c r="D896" s="21"/>
      <c r="E896" s="21"/>
      <c r="F896" s="21"/>
      <c r="G896" s="21"/>
      <c r="H896" s="21"/>
      <c r="I896" s="21"/>
      <c r="J896" s="21"/>
      <c r="K896" s="21"/>
      <c r="L896" s="21"/>
      <c r="M896" s="21"/>
      <c r="N896" s="21"/>
      <c r="O896" s="21"/>
      <c r="P896" s="21"/>
      <c r="Q896" s="21"/>
      <c r="R896" s="21"/>
      <c r="S896" s="21"/>
      <c r="T896" s="21"/>
      <c r="U896" s="21"/>
      <c r="V896" s="21"/>
      <c r="W896" s="24"/>
      <c r="X896" s="24"/>
      <c r="Y896" s="24"/>
      <c r="Z896" s="24"/>
      <c r="AA896" s="24"/>
      <c r="AB896" s="24"/>
      <c r="AC896" s="24"/>
      <c r="AD896" s="24"/>
    </row>
    <row r="897" spans="1:30" ht="13.2">
      <c r="A897" s="55"/>
      <c r="B897" s="20"/>
      <c r="C897" s="21"/>
      <c r="D897" s="21"/>
      <c r="E897" s="21"/>
      <c r="F897" s="21"/>
      <c r="G897" s="21"/>
      <c r="H897" s="21"/>
      <c r="I897" s="21"/>
      <c r="J897" s="21"/>
      <c r="K897" s="21"/>
      <c r="L897" s="21"/>
      <c r="M897" s="21"/>
      <c r="N897" s="21"/>
      <c r="O897" s="21"/>
      <c r="P897" s="21"/>
      <c r="Q897" s="21"/>
      <c r="R897" s="21"/>
      <c r="S897" s="21"/>
      <c r="T897" s="21"/>
      <c r="U897" s="21"/>
      <c r="V897" s="21"/>
      <c r="W897" s="24"/>
      <c r="X897" s="24"/>
      <c r="Y897" s="24"/>
      <c r="Z897" s="24"/>
      <c r="AA897" s="24"/>
      <c r="AB897" s="24"/>
      <c r="AC897" s="24"/>
      <c r="AD897" s="24"/>
    </row>
    <row r="898" spans="1:30" ht="13.2">
      <c r="A898" s="55"/>
      <c r="B898" s="20"/>
      <c r="C898" s="21"/>
      <c r="D898" s="21"/>
      <c r="E898" s="21"/>
      <c r="F898" s="21"/>
      <c r="G898" s="21"/>
      <c r="H898" s="21"/>
      <c r="I898" s="21"/>
      <c r="J898" s="21"/>
      <c r="K898" s="21"/>
      <c r="L898" s="21"/>
      <c r="M898" s="21"/>
      <c r="N898" s="21"/>
      <c r="O898" s="21"/>
      <c r="P898" s="21"/>
      <c r="Q898" s="21"/>
      <c r="R898" s="21"/>
      <c r="S898" s="21"/>
      <c r="T898" s="21"/>
      <c r="U898" s="21"/>
      <c r="V898" s="21"/>
      <c r="W898" s="24"/>
      <c r="X898" s="24"/>
      <c r="Y898" s="24"/>
      <c r="Z898" s="24"/>
      <c r="AA898" s="24"/>
      <c r="AB898" s="24"/>
      <c r="AC898" s="24"/>
      <c r="AD898" s="24"/>
    </row>
    <row r="899" spans="1:30" ht="13.2">
      <c r="A899" s="55"/>
      <c r="B899" s="20"/>
      <c r="C899" s="21"/>
      <c r="D899" s="21"/>
      <c r="E899" s="21"/>
      <c r="F899" s="21"/>
      <c r="G899" s="21"/>
      <c r="H899" s="21"/>
      <c r="I899" s="21"/>
      <c r="J899" s="21"/>
      <c r="K899" s="21"/>
      <c r="L899" s="21"/>
      <c r="M899" s="21"/>
      <c r="N899" s="21"/>
      <c r="O899" s="21"/>
      <c r="P899" s="21"/>
      <c r="Q899" s="21"/>
      <c r="R899" s="21"/>
      <c r="S899" s="21"/>
      <c r="T899" s="21"/>
      <c r="U899" s="21"/>
      <c r="V899" s="21"/>
      <c r="W899" s="24"/>
      <c r="X899" s="24"/>
      <c r="Y899" s="24"/>
      <c r="Z899" s="24"/>
      <c r="AA899" s="24"/>
      <c r="AB899" s="24"/>
      <c r="AC899" s="24"/>
      <c r="AD899" s="24"/>
    </row>
    <row r="900" spans="1:30" ht="13.2">
      <c r="A900" s="55"/>
      <c r="B900" s="20"/>
      <c r="C900" s="21"/>
      <c r="D900" s="21"/>
      <c r="E900" s="21"/>
      <c r="F900" s="21"/>
      <c r="G900" s="21"/>
      <c r="H900" s="21"/>
      <c r="I900" s="21"/>
      <c r="J900" s="21"/>
      <c r="K900" s="21"/>
      <c r="L900" s="21"/>
      <c r="M900" s="21"/>
      <c r="N900" s="21"/>
      <c r="O900" s="21"/>
      <c r="P900" s="21"/>
      <c r="Q900" s="21"/>
      <c r="R900" s="21"/>
      <c r="S900" s="21"/>
      <c r="T900" s="21"/>
      <c r="U900" s="21"/>
      <c r="V900" s="21"/>
      <c r="W900" s="24"/>
      <c r="X900" s="24"/>
      <c r="Y900" s="24"/>
      <c r="Z900" s="24"/>
      <c r="AA900" s="24"/>
      <c r="AB900" s="24"/>
      <c r="AC900" s="24"/>
      <c r="AD900" s="24"/>
    </row>
    <row r="901" spans="1:30" ht="13.2">
      <c r="A901" s="55"/>
      <c r="B901" s="20"/>
      <c r="C901" s="21"/>
      <c r="D901" s="21"/>
      <c r="E901" s="21"/>
      <c r="F901" s="21"/>
      <c r="G901" s="21"/>
      <c r="H901" s="21"/>
      <c r="I901" s="21"/>
      <c r="J901" s="21"/>
      <c r="K901" s="21"/>
      <c r="L901" s="21"/>
      <c r="M901" s="21"/>
      <c r="N901" s="21"/>
      <c r="O901" s="21"/>
      <c r="P901" s="21"/>
      <c r="Q901" s="21"/>
      <c r="R901" s="21"/>
      <c r="S901" s="21"/>
      <c r="T901" s="21"/>
      <c r="U901" s="21"/>
      <c r="V901" s="21"/>
      <c r="W901" s="24"/>
      <c r="X901" s="24"/>
      <c r="Y901" s="24"/>
      <c r="Z901" s="24"/>
      <c r="AA901" s="24"/>
      <c r="AB901" s="24"/>
      <c r="AC901" s="24"/>
      <c r="AD901" s="24"/>
    </row>
    <row r="902" spans="1:30" ht="13.2">
      <c r="A902" s="55"/>
      <c r="B902" s="20"/>
      <c r="C902" s="21"/>
      <c r="D902" s="21"/>
      <c r="E902" s="21"/>
      <c r="F902" s="21"/>
      <c r="G902" s="21"/>
      <c r="H902" s="21"/>
      <c r="I902" s="21"/>
      <c r="J902" s="21"/>
      <c r="K902" s="21"/>
      <c r="L902" s="21"/>
      <c r="M902" s="21"/>
      <c r="N902" s="21"/>
      <c r="O902" s="21"/>
      <c r="P902" s="21"/>
      <c r="Q902" s="21"/>
      <c r="R902" s="21"/>
      <c r="S902" s="21"/>
      <c r="T902" s="21"/>
      <c r="U902" s="21"/>
      <c r="V902" s="21"/>
      <c r="W902" s="24"/>
      <c r="X902" s="24"/>
      <c r="Y902" s="24"/>
      <c r="Z902" s="24"/>
      <c r="AA902" s="24"/>
      <c r="AB902" s="24"/>
      <c r="AC902" s="24"/>
      <c r="AD902" s="24"/>
    </row>
    <row r="903" spans="1:30" ht="13.2">
      <c r="A903" s="55"/>
      <c r="B903" s="20"/>
      <c r="C903" s="21"/>
      <c r="D903" s="21"/>
      <c r="E903" s="21"/>
      <c r="F903" s="21"/>
      <c r="G903" s="21"/>
      <c r="H903" s="21"/>
      <c r="I903" s="21"/>
      <c r="J903" s="21"/>
      <c r="K903" s="21"/>
      <c r="L903" s="21"/>
      <c r="M903" s="21"/>
      <c r="N903" s="21"/>
      <c r="O903" s="21"/>
      <c r="P903" s="21"/>
      <c r="Q903" s="21"/>
      <c r="R903" s="21"/>
      <c r="S903" s="21"/>
      <c r="T903" s="21"/>
      <c r="U903" s="21"/>
      <c r="V903" s="21"/>
      <c r="W903" s="24"/>
      <c r="X903" s="24"/>
      <c r="Y903" s="24"/>
      <c r="Z903" s="24"/>
      <c r="AA903" s="24"/>
      <c r="AB903" s="24"/>
      <c r="AC903" s="24"/>
      <c r="AD903" s="24"/>
    </row>
    <row r="904" spans="1:30" ht="13.2">
      <c r="A904" s="55"/>
      <c r="B904" s="20"/>
      <c r="C904" s="21"/>
      <c r="D904" s="21"/>
      <c r="E904" s="21"/>
      <c r="F904" s="21"/>
      <c r="G904" s="21"/>
      <c r="H904" s="21"/>
      <c r="I904" s="21"/>
      <c r="J904" s="21"/>
      <c r="K904" s="21"/>
      <c r="L904" s="21"/>
      <c r="M904" s="21"/>
      <c r="N904" s="21"/>
      <c r="O904" s="21"/>
      <c r="P904" s="21"/>
      <c r="Q904" s="21"/>
      <c r="R904" s="21"/>
      <c r="S904" s="21"/>
      <c r="T904" s="21"/>
      <c r="U904" s="21"/>
      <c r="V904" s="21"/>
      <c r="W904" s="24"/>
      <c r="X904" s="24"/>
      <c r="Y904" s="24"/>
      <c r="Z904" s="24"/>
      <c r="AA904" s="24"/>
      <c r="AB904" s="24"/>
      <c r="AC904" s="24"/>
      <c r="AD904" s="24"/>
    </row>
    <row r="905" spans="1:30" ht="13.2">
      <c r="A905" s="55"/>
      <c r="B905" s="20"/>
      <c r="C905" s="21"/>
      <c r="D905" s="21"/>
      <c r="E905" s="21"/>
      <c r="F905" s="21"/>
      <c r="G905" s="21"/>
      <c r="H905" s="21"/>
      <c r="I905" s="21"/>
      <c r="J905" s="21"/>
      <c r="K905" s="21"/>
      <c r="L905" s="21"/>
      <c r="M905" s="21"/>
      <c r="N905" s="21"/>
      <c r="O905" s="21"/>
      <c r="P905" s="21"/>
      <c r="Q905" s="21"/>
      <c r="R905" s="21"/>
      <c r="S905" s="21"/>
      <c r="T905" s="21"/>
      <c r="U905" s="21"/>
      <c r="V905" s="21"/>
      <c r="W905" s="24"/>
      <c r="X905" s="24"/>
      <c r="Y905" s="24"/>
      <c r="Z905" s="24"/>
      <c r="AA905" s="24"/>
      <c r="AB905" s="24"/>
      <c r="AC905" s="24"/>
      <c r="AD905" s="24"/>
    </row>
    <row r="906" spans="1:30" ht="13.2">
      <c r="A906" s="55"/>
      <c r="B906" s="20"/>
      <c r="C906" s="21"/>
      <c r="D906" s="21"/>
      <c r="E906" s="21"/>
      <c r="F906" s="21"/>
      <c r="G906" s="21"/>
      <c r="H906" s="21"/>
      <c r="I906" s="21"/>
      <c r="J906" s="21"/>
      <c r="K906" s="21"/>
      <c r="L906" s="21"/>
      <c r="M906" s="21"/>
      <c r="N906" s="21"/>
      <c r="O906" s="21"/>
      <c r="P906" s="21"/>
      <c r="Q906" s="21"/>
      <c r="R906" s="21"/>
      <c r="S906" s="21"/>
      <c r="T906" s="21"/>
      <c r="U906" s="21"/>
      <c r="V906" s="21"/>
      <c r="W906" s="24"/>
      <c r="X906" s="24"/>
      <c r="Y906" s="24"/>
      <c r="Z906" s="24"/>
      <c r="AA906" s="24"/>
      <c r="AB906" s="24"/>
      <c r="AC906" s="24"/>
      <c r="AD906" s="24"/>
    </row>
    <row r="907" spans="1:30" ht="13.2">
      <c r="A907" s="55"/>
      <c r="B907" s="20"/>
      <c r="C907" s="21"/>
      <c r="D907" s="21"/>
      <c r="E907" s="21"/>
      <c r="F907" s="21"/>
      <c r="G907" s="21"/>
      <c r="H907" s="21"/>
      <c r="I907" s="21"/>
      <c r="J907" s="21"/>
      <c r="K907" s="21"/>
      <c r="L907" s="21"/>
      <c r="M907" s="21"/>
      <c r="N907" s="21"/>
      <c r="O907" s="21"/>
      <c r="P907" s="21"/>
      <c r="Q907" s="21"/>
      <c r="R907" s="21"/>
      <c r="S907" s="21"/>
      <c r="T907" s="21"/>
      <c r="U907" s="21"/>
      <c r="V907" s="21"/>
      <c r="W907" s="24"/>
      <c r="X907" s="24"/>
      <c r="Y907" s="24"/>
      <c r="Z907" s="24"/>
      <c r="AA907" s="24"/>
      <c r="AB907" s="24"/>
      <c r="AC907" s="24"/>
      <c r="AD907" s="24"/>
    </row>
    <row r="908" spans="1:30" ht="13.2">
      <c r="A908" s="55"/>
      <c r="B908" s="20"/>
      <c r="C908" s="21"/>
      <c r="D908" s="21"/>
      <c r="E908" s="21"/>
      <c r="F908" s="21"/>
      <c r="G908" s="21"/>
      <c r="H908" s="21"/>
      <c r="I908" s="21"/>
      <c r="J908" s="21"/>
      <c r="K908" s="21"/>
      <c r="L908" s="21"/>
      <c r="M908" s="21"/>
      <c r="N908" s="21"/>
      <c r="O908" s="21"/>
      <c r="P908" s="21"/>
      <c r="Q908" s="21"/>
      <c r="R908" s="21"/>
      <c r="S908" s="21"/>
      <c r="T908" s="21"/>
      <c r="U908" s="21"/>
      <c r="V908" s="21"/>
      <c r="W908" s="24"/>
      <c r="X908" s="24"/>
      <c r="Y908" s="24"/>
      <c r="Z908" s="24"/>
      <c r="AA908" s="24"/>
      <c r="AB908" s="24"/>
      <c r="AC908" s="24"/>
      <c r="AD908" s="24"/>
    </row>
    <row r="909" spans="1:30" ht="13.2">
      <c r="A909" s="55"/>
      <c r="B909" s="20"/>
      <c r="C909" s="21"/>
      <c r="D909" s="21"/>
      <c r="E909" s="21"/>
      <c r="F909" s="21"/>
      <c r="G909" s="21"/>
      <c r="H909" s="21"/>
      <c r="I909" s="21"/>
      <c r="J909" s="21"/>
      <c r="K909" s="21"/>
      <c r="L909" s="21"/>
      <c r="M909" s="21"/>
      <c r="N909" s="21"/>
      <c r="O909" s="21"/>
      <c r="P909" s="21"/>
      <c r="Q909" s="21"/>
      <c r="R909" s="21"/>
      <c r="S909" s="21"/>
      <c r="T909" s="21"/>
      <c r="U909" s="21"/>
      <c r="V909" s="21"/>
      <c r="W909" s="24"/>
      <c r="X909" s="24"/>
      <c r="Y909" s="24"/>
      <c r="Z909" s="24"/>
      <c r="AA909" s="24"/>
      <c r="AB909" s="24"/>
      <c r="AC909" s="24"/>
      <c r="AD909" s="24"/>
    </row>
    <row r="910" spans="1:30" ht="13.2">
      <c r="A910" s="55"/>
      <c r="B910" s="20"/>
      <c r="C910" s="21"/>
      <c r="D910" s="21"/>
      <c r="E910" s="21"/>
      <c r="F910" s="21"/>
      <c r="G910" s="21"/>
      <c r="H910" s="21"/>
      <c r="I910" s="21"/>
      <c r="J910" s="21"/>
      <c r="K910" s="21"/>
      <c r="L910" s="21"/>
      <c r="M910" s="21"/>
      <c r="N910" s="21"/>
      <c r="O910" s="21"/>
      <c r="P910" s="21"/>
      <c r="Q910" s="21"/>
      <c r="R910" s="21"/>
      <c r="S910" s="21"/>
      <c r="T910" s="21"/>
      <c r="U910" s="21"/>
      <c r="V910" s="21"/>
      <c r="W910" s="24"/>
      <c r="X910" s="24"/>
      <c r="Y910" s="24"/>
      <c r="Z910" s="24"/>
      <c r="AA910" s="24"/>
      <c r="AB910" s="24"/>
      <c r="AC910" s="24"/>
      <c r="AD910" s="24"/>
    </row>
    <row r="911" spans="1:30" ht="13.2">
      <c r="A911" s="55"/>
      <c r="B911" s="20"/>
      <c r="C911" s="21"/>
      <c r="D911" s="21"/>
      <c r="E911" s="21"/>
      <c r="F911" s="21"/>
      <c r="G911" s="21"/>
      <c r="H911" s="21"/>
      <c r="I911" s="21"/>
      <c r="J911" s="21"/>
      <c r="K911" s="21"/>
      <c r="L911" s="21"/>
      <c r="M911" s="21"/>
      <c r="N911" s="21"/>
      <c r="O911" s="21"/>
      <c r="P911" s="21"/>
      <c r="Q911" s="21"/>
      <c r="R911" s="21"/>
      <c r="S911" s="21"/>
      <c r="T911" s="21"/>
      <c r="U911" s="21"/>
      <c r="V911" s="21"/>
      <c r="W911" s="24"/>
      <c r="X911" s="24"/>
      <c r="Y911" s="24"/>
      <c r="Z911" s="24"/>
      <c r="AA911" s="24"/>
      <c r="AB911" s="24"/>
      <c r="AC911" s="24"/>
      <c r="AD911" s="24"/>
    </row>
    <row r="912" spans="1:30" ht="13.2">
      <c r="A912" s="55"/>
      <c r="B912" s="20"/>
      <c r="C912" s="21"/>
      <c r="D912" s="21"/>
      <c r="E912" s="21"/>
      <c r="F912" s="21"/>
      <c r="G912" s="21"/>
      <c r="H912" s="21"/>
      <c r="I912" s="21"/>
      <c r="J912" s="21"/>
      <c r="K912" s="21"/>
      <c r="L912" s="21"/>
      <c r="M912" s="21"/>
      <c r="N912" s="21"/>
      <c r="O912" s="21"/>
      <c r="P912" s="21"/>
      <c r="Q912" s="21"/>
      <c r="R912" s="21"/>
      <c r="S912" s="21"/>
      <c r="T912" s="21"/>
      <c r="U912" s="21"/>
      <c r="V912" s="21"/>
      <c r="W912" s="24"/>
      <c r="X912" s="24"/>
      <c r="Y912" s="24"/>
      <c r="Z912" s="24"/>
      <c r="AA912" s="24"/>
      <c r="AB912" s="24"/>
      <c r="AC912" s="24"/>
      <c r="AD912" s="24"/>
    </row>
    <row r="913" spans="1:30" ht="13.2">
      <c r="A913" s="55"/>
      <c r="B913" s="20"/>
      <c r="C913" s="21"/>
      <c r="D913" s="21"/>
      <c r="E913" s="21"/>
      <c r="F913" s="21"/>
      <c r="G913" s="21"/>
      <c r="H913" s="21"/>
      <c r="I913" s="21"/>
      <c r="J913" s="21"/>
      <c r="K913" s="21"/>
      <c r="L913" s="21"/>
      <c r="M913" s="21"/>
      <c r="N913" s="21"/>
      <c r="O913" s="21"/>
      <c r="P913" s="21"/>
      <c r="Q913" s="21"/>
      <c r="R913" s="21"/>
      <c r="S913" s="21"/>
      <c r="T913" s="21"/>
      <c r="U913" s="21"/>
      <c r="V913" s="21"/>
      <c r="W913" s="24"/>
      <c r="X913" s="24"/>
      <c r="Y913" s="24"/>
      <c r="Z913" s="24"/>
      <c r="AA913" s="24"/>
      <c r="AB913" s="24"/>
      <c r="AC913" s="24"/>
      <c r="AD913" s="24"/>
    </row>
    <row r="914" spans="1:30" ht="13.2">
      <c r="A914" s="55"/>
      <c r="B914" s="20"/>
      <c r="C914" s="21"/>
      <c r="D914" s="21"/>
      <c r="E914" s="21"/>
      <c r="F914" s="21"/>
      <c r="G914" s="21"/>
      <c r="H914" s="21"/>
      <c r="I914" s="21"/>
      <c r="J914" s="21"/>
      <c r="K914" s="21"/>
      <c r="L914" s="21"/>
      <c r="M914" s="21"/>
      <c r="N914" s="21"/>
      <c r="O914" s="21"/>
      <c r="P914" s="21"/>
      <c r="Q914" s="21"/>
      <c r="R914" s="21"/>
      <c r="S914" s="21"/>
      <c r="T914" s="21"/>
      <c r="U914" s="21"/>
      <c r="V914" s="21"/>
      <c r="W914" s="24"/>
      <c r="X914" s="24"/>
      <c r="Y914" s="24"/>
      <c r="Z914" s="24"/>
      <c r="AA914" s="24"/>
      <c r="AB914" s="24"/>
      <c r="AC914" s="24"/>
      <c r="AD914" s="24"/>
    </row>
    <row r="915" spans="1:30" ht="13.2">
      <c r="A915" s="55"/>
      <c r="B915" s="20"/>
      <c r="C915" s="21"/>
      <c r="D915" s="21"/>
      <c r="E915" s="21"/>
      <c r="F915" s="21"/>
      <c r="G915" s="21"/>
      <c r="H915" s="21"/>
      <c r="I915" s="21"/>
      <c r="J915" s="21"/>
      <c r="K915" s="21"/>
      <c r="L915" s="21"/>
      <c r="M915" s="21"/>
      <c r="N915" s="21"/>
      <c r="O915" s="21"/>
      <c r="P915" s="21"/>
      <c r="Q915" s="21"/>
      <c r="R915" s="21"/>
      <c r="S915" s="21"/>
      <c r="T915" s="21"/>
      <c r="U915" s="21"/>
      <c r="V915" s="21"/>
      <c r="W915" s="24"/>
      <c r="X915" s="24"/>
      <c r="Y915" s="24"/>
      <c r="Z915" s="24"/>
      <c r="AA915" s="24"/>
      <c r="AB915" s="24"/>
      <c r="AC915" s="24"/>
      <c r="AD915" s="24"/>
    </row>
    <row r="916" spans="1:30" ht="13.2">
      <c r="A916" s="55"/>
      <c r="B916" s="20"/>
      <c r="C916" s="21"/>
      <c r="D916" s="21"/>
      <c r="E916" s="21"/>
      <c r="F916" s="21"/>
      <c r="G916" s="21"/>
      <c r="H916" s="21"/>
      <c r="I916" s="21"/>
      <c r="J916" s="21"/>
      <c r="K916" s="21"/>
      <c r="L916" s="21"/>
      <c r="M916" s="21"/>
      <c r="N916" s="21"/>
      <c r="O916" s="21"/>
      <c r="P916" s="21"/>
      <c r="Q916" s="21"/>
      <c r="R916" s="21"/>
      <c r="S916" s="21"/>
      <c r="T916" s="21"/>
      <c r="U916" s="21"/>
      <c r="V916" s="21"/>
      <c r="W916" s="24"/>
      <c r="X916" s="24"/>
      <c r="Y916" s="24"/>
      <c r="Z916" s="24"/>
      <c r="AA916" s="24"/>
      <c r="AB916" s="24"/>
      <c r="AC916" s="24"/>
      <c r="AD916" s="24"/>
    </row>
    <row r="917" spans="1:30" ht="13.2">
      <c r="A917" s="55"/>
      <c r="B917" s="20"/>
      <c r="C917" s="21"/>
      <c r="D917" s="21"/>
      <c r="E917" s="21"/>
      <c r="F917" s="21"/>
      <c r="G917" s="21"/>
      <c r="H917" s="21"/>
      <c r="I917" s="21"/>
      <c r="J917" s="21"/>
      <c r="K917" s="21"/>
      <c r="L917" s="21"/>
      <c r="M917" s="21"/>
      <c r="N917" s="21"/>
      <c r="O917" s="21"/>
      <c r="P917" s="21"/>
      <c r="Q917" s="21"/>
      <c r="R917" s="21"/>
      <c r="S917" s="21"/>
      <c r="T917" s="21"/>
      <c r="U917" s="21"/>
      <c r="V917" s="21"/>
      <c r="W917" s="24"/>
      <c r="X917" s="24"/>
      <c r="Y917" s="24"/>
      <c r="Z917" s="24"/>
      <c r="AA917" s="24"/>
      <c r="AB917" s="24"/>
      <c r="AC917" s="24"/>
      <c r="AD917" s="24"/>
    </row>
    <row r="918" spans="1:30" ht="13.2">
      <c r="A918" s="55"/>
      <c r="B918" s="20"/>
      <c r="C918" s="21"/>
      <c r="D918" s="21"/>
      <c r="E918" s="21"/>
      <c r="F918" s="21"/>
      <c r="G918" s="21"/>
      <c r="H918" s="21"/>
      <c r="I918" s="21"/>
      <c r="J918" s="21"/>
      <c r="K918" s="21"/>
      <c r="L918" s="21"/>
      <c r="M918" s="21"/>
      <c r="N918" s="21"/>
      <c r="O918" s="21"/>
      <c r="P918" s="21"/>
      <c r="Q918" s="21"/>
      <c r="R918" s="21"/>
      <c r="S918" s="21"/>
      <c r="T918" s="21"/>
      <c r="U918" s="21"/>
      <c r="V918" s="21"/>
      <c r="W918" s="24"/>
      <c r="X918" s="24"/>
      <c r="Y918" s="24"/>
      <c r="Z918" s="24"/>
      <c r="AA918" s="24"/>
      <c r="AB918" s="24"/>
      <c r="AC918" s="24"/>
      <c r="AD918" s="24"/>
    </row>
    <row r="919" spans="1:30" ht="13.2">
      <c r="A919" s="55"/>
      <c r="B919" s="20"/>
      <c r="C919" s="21"/>
      <c r="D919" s="21"/>
      <c r="E919" s="21"/>
      <c r="F919" s="21"/>
      <c r="G919" s="21"/>
      <c r="H919" s="21"/>
      <c r="I919" s="21"/>
      <c r="J919" s="21"/>
      <c r="K919" s="21"/>
      <c r="L919" s="21"/>
      <c r="M919" s="21"/>
      <c r="N919" s="21"/>
      <c r="O919" s="21"/>
      <c r="P919" s="21"/>
      <c r="Q919" s="21"/>
      <c r="R919" s="21"/>
      <c r="S919" s="21"/>
      <c r="T919" s="21"/>
      <c r="U919" s="21"/>
      <c r="V919" s="21"/>
      <c r="W919" s="24"/>
      <c r="X919" s="24"/>
      <c r="Y919" s="24"/>
      <c r="Z919" s="24"/>
      <c r="AA919" s="24"/>
      <c r="AB919" s="24"/>
      <c r="AC919" s="24"/>
      <c r="AD919" s="24"/>
    </row>
    <row r="920" spans="1:30" ht="13.2">
      <c r="A920" s="55"/>
      <c r="B920" s="20"/>
      <c r="C920" s="21"/>
      <c r="D920" s="21"/>
      <c r="E920" s="21"/>
      <c r="F920" s="21"/>
      <c r="G920" s="21"/>
      <c r="H920" s="21"/>
      <c r="I920" s="21"/>
      <c r="J920" s="21"/>
      <c r="K920" s="21"/>
      <c r="L920" s="21"/>
      <c r="M920" s="21"/>
      <c r="N920" s="21"/>
      <c r="O920" s="21"/>
      <c r="P920" s="21"/>
      <c r="Q920" s="21"/>
      <c r="R920" s="21"/>
      <c r="S920" s="21"/>
      <c r="T920" s="21"/>
      <c r="U920" s="21"/>
      <c r="V920" s="21"/>
      <c r="W920" s="24"/>
      <c r="X920" s="24"/>
      <c r="Y920" s="24"/>
      <c r="Z920" s="24"/>
      <c r="AA920" s="24"/>
      <c r="AB920" s="24"/>
      <c r="AC920" s="24"/>
      <c r="AD920" s="24"/>
    </row>
    <row r="921" spans="1:30" ht="13.2">
      <c r="A921" s="55"/>
      <c r="B921" s="20"/>
      <c r="C921" s="21"/>
      <c r="D921" s="21"/>
      <c r="E921" s="21"/>
      <c r="F921" s="21"/>
      <c r="G921" s="21"/>
      <c r="H921" s="21"/>
      <c r="I921" s="21"/>
      <c r="J921" s="21"/>
      <c r="K921" s="21"/>
      <c r="L921" s="21"/>
      <c r="M921" s="21"/>
      <c r="N921" s="21"/>
      <c r="O921" s="21"/>
      <c r="P921" s="21"/>
      <c r="Q921" s="21"/>
      <c r="R921" s="21"/>
      <c r="S921" s="21"/>
      <c r="T921" s="21"/>
      <c r="U921" s="21"/>
      <c r="V921" s="21"/>
      <c r="W921" s="24"/>
      <c r="X921" s="24"/>
      <c r="Y921" s="24"/>
      <c r="Z921" s="24"/>
      <c r="AA921" s="24"/>
      <c r="AB921" s="24"/>
      <c r="AC921" s="24"/>
      <c r="AD921" s="24"/>
    </row>
    <row r="922" spans="1:30" ht="13.2">
      <c r="A922" s="55"/>
      <c r="B922" s="20"/>
      <c r="C922" s="21"/>
      <c r="D922" s="21"/>
      <c r="E922" s="21"/>
      <c r="F922" s="21"/>
      <c r="G922" s="21"/>
      <c r="H922" s="21"/>
      <c r="I922" s="21"/>
      <c r="J922" s="21"/>
      <c r="K922" s="21"/>
      <c r="L922" s="21"/>
      <c r="M922" s="21"/>
      <c r="N922" s="21"/>
      <c r="O922" s="21"/>
      <c r="P922" s="21"/>
      <c r="Q922" s="21"/>
      <c r="R922" s="21"/>
      <c r="S922" s="21"/>
      <c r="T922" s="21"/>
      <c r="U922" s="21"/>
      <c r="V922" s="21"/>
      <c r="W922" s="24"/>
      <c r="X922" s="24"/>
      <c r="Y922" s="24"/>
      <c r="Z922" s="24"/>
      <c r="AA922" s="24"/>
      <c r="AB922" s="24"/>
      <c r="AC922" s="24"/>
      <c r="AD922" s="24"/>
    </row>
    <row r="923" spans="1:30" ht="13.2">
      <c r="A923" s="55"/>
      <c r="B923" s="20"/>
      <c r="C923" s="21"/>
      <c r="D923" s="21"/>
      <c r="E923" s="21"/>
      <c r="F923" s="21"/>
      <c r="G923" s="21"/>
      <c r="H923" s="21"/>
      <c r="I923" s="21"/>
      <c r="J923" s="21"/>
      <c r="K923" s="21"/>
      <c r="L923" s="21"/>
      <c r="M923" s="21"/>
      <c r="N923" s="21"/>
      <c r="O923" s="21"/>
      <c r="P923" s="21"/>
      <c r="Q923" s="21"/>
      <c r="R923" s="21"/>
      <c r="S923" s="21"/>
      <c r="T923" s="21"/>
      <c r="U923" s="21"/>
      <c r="V923" s="21"/>
      <c r="W923" s="24"/>
      <c r="X923" s="24"/>
      <c r="Y923" s="24"/>
      <c r="Z923" s="24"/>
      <c r="AA923" s="24"/>
      <c r="AB923" s="24"/>
      <c r="AC923" s="24"/>
      <c r="AD923" s="24"/>
    </row>
    <row r="924" spans="1:30" ht="13.2">
      <c r="A924" s="55"/>
      <c r="B924" s="20"/>
      <c r="C924" s="21"/>
      <c r="D924" s="21"/>
      <c r="E924" s="21"/>
      <c r="F924" s="21"/>
      <c r="G924" s="21"/>
      <c r="H924" s="21"/>
      <c r="I924" s="21"/>
      <c r="J924" s="21"/>
      <c r="K924" s="21"/>
      <c r="L924" s="21"/>
      <c r="M924" s="21"/>
      <c r="N924" s="21"/>
      <c r="O924" s="21"/>
      <c r="P924" s="21"/>
      <c r="Q924" s="21"/>
      <c r="R924" s="21"/>
      <c r="S924" s="21"/>
      <c r="T924" s="21"/>
      <c r="U924" s="21"/>
      <c r="V924" s="21"/>
      <c r="W924" s="24"/>
      <c r="X924" s="24"/>
      <c r="Y924" s="24"/>
      <c r="Z924" s="24"/>
      <c r="AA924" s="24"/>
      <c r="AB924" s="24"/>
      <c r="AC924" s="24"/>
      <c r="AD924" s="24"/>
    </row>
    <row r="925" spans="1:30" ht="13.2">
      <c r="A925" s="55"/>
      <c r="B925" s="20"/>
      <c r="C925" s="21"/>
      <c r="D925" s="21"/>
      <c r="E925" s="21"/>
      <c r="F925" s="21"/>
      <c r="G925" s="21"/>
      <c r="H925" s="21"/>
      <c r="I925" s="21"/>
      <c r="J925" s="21"/>
      <c r="K925" s="21"/>
      <c r="L925" s="21"/>
      <c r="M925" s="21"/>
      <c r="N925" s="21"/>
      <c r="O925" s="21"/>
      <c r="P925" s="21"/>
      <c r="Q925" s="21"/>
      <c r="R925" s="21"/>
      <c r="S925" s="21"/>
      <c r="T925" s="21"/>
      <c r="U925" s="21"/>
      <c r="V925" s="21"/>
      <c r="W925" s="24"/>
      <c r="X925" s="24"/>
      <c r="Y925" s="24"/>
      <c r="Z925" s="24"/>
      <c r="AA925" s="24"/>
      <c r="AB925" s="24"/>
      <c r="AC925" s="24"/>
      <c r="AD925" s="24"/>
    </row>
    <row r="926" spans="1:30" ht="13.2">
      <c r="A926" s="55"/>
      <c r="B926" s="20"/>
      <c r="C926" s="21"/>
      <c r="D926" s="21"/>
      <c r="E926" s="21"/>
      <c r="F926" s="21"/>
      <c r="G926" s="21"/>
      <c r="H926" s="21"/>
      <c r="I926" s="21"/>
      <c r="J926" s="21"/>
      <c r="K926" s="21"/>
      <c r="L926" s="21"/>
      <c r="M926" s="21"/>
      <c r="N926" s="21"/>
      <c r="O926" s="21"/>
      <c r="P926" s="21"/>
      <c r="Q926" s="21"/>
      <c r="R926" s="21"/>
      <c r="S926" s="21"/>
      <c r="T926" s="21"/>
      <c r="U926" s="21"/>
      <c r="V926" s="21"/>
      <c r="W926" s="24"/>
      <c r="X926" s="24"/>
      <c r="Y926" s="24"/>
      <c r="Z926" s="24"/>
      <c r="AA926" s="24"/>
      <c r="AB926" s="24"/>
      <c r="AC926" s="24"/>
      <c r="AD926" s="24"/>
    </row>
    <row r="927" spans="1:30" ht="13.2">
      <c r="A927" s="55"/>
      <c r="B927" s="20"/>
      <c r="C927" s="21"/>
      <c r="D927" s="21"/>
      <c r="E927" s="21"/>
      <c r="F927" s="21"/>
      <c r="G927" s="21"/>
      <c r="H927" s="21"/>
      <c r="I927" s="21"/>
      <c r="J927" s="21"/>
      <c r="K927" s="21"/>
      <c r="L927" s="21"/>
      <c r="M927" s="21"/>
      <c r="N927" s="21"/>
      <c r="O927" s="21"/>
      <c r="P927" s="21"/>
      <c r="Q927" s="21"/>
      <c r="R927" s="21"/>
      <c r="S927" s="21"/>
      <c r="T927" s="21"/>
      <c r="U927" s="21"/>
      <c r="V927" s="21"/>
      <c r="W927" s="24"/>
      <c r="X927" s="24"/>
      <c r="Y927" s="24"/>
      <c r="Z927" s="24"/>
      <c r="AA927" s="24"/>
      <c r="AB927" s="24"/>
      <c r="AC927" s="24"/>
      <c r="AD927" s="24"/>
    </row>
    <row r="928" spans="1:30" ht="13.2">
      <c r="A928" s="55"/>
      <c r="B928" s="20"/>
      <c r="C928" s="21"/>
      <c r="D928" s="21"/>
      <c r="E928" s="21"/>
      <c r="F928" s="21"/>
      <c r="G928" s="21"/>
      <c r="H928" s="21"/>
      <c r="I928" s="21"/>
      <c r="J928" s="21"/>
      <c r="K928" s="21"/>
      <c r="L928" s="21"/>
      <c r="M928" s="21"/>
      <c r="N928" s="21"/>
      <c r="O928" s="21"/>
      <c r="P928" s="21"/>
      <c r="Q928" s="21"/>
      <c r="R928" s="21"/>
      <c r="S928" s="21"/>
      <c r="T928" s="21"/>
      <c r="U928" s="21"/>
      <c r="V928" s="21"/>
      <c r="W928" s="24"/>
      <c r="X928" s="24"/>
      <c r="Y928" s="24"/>
      <c r="Z928" s="24"/>
      <c r="AA928" s="24"/>
      <c r="AB928" s="24"/>
      <c r="AC928" s="24"/>
      <c r="AD928" s="24"/>
    </row>
    <row r="929" spans="1:30" ht="13.2">
      <c r="A929" s="55"/>
      <c r="B929" s="20"/>
      <c r="C929" s="21"/>
      <c r="D929" s="21"/>
      <c r="E929" s="21"/>
      <c r="F929" s="21"/>
      <c r="G929" s="21"/>
      <c r="H929" s="21"/>
      <c r="I929" s="21"/>
      <c r="J929" s="21"/>
      <c r="K929" s="21"/>
      <c r="L929" s="21"/>
      <c r="M929" s="21"/>
      <c r="N929" s="21"/>
      <c r="O929" s="21"/>
      <c r="P929" s="21"/>
      <c r="Q929" s="21"/>
      <c r="R929" s="21"/>
      <c r="S929" s="21"/>
      <c r="T929" s="21"/>
      <c r="U929" s="21"/>
      <c r="V929" s="21"/>
      <c r="W929" s="24"/>
      <c r="X929" s="24"/>
      <c r="Y929" s="24"/>
      <c r="Z929" s="24"/>
      <c r="AA929" s="24"/>
      <c r="AB929" s="24"/>
      <c r="AC929" s="24"/>
      <c r="AD929" s="24"/>
    </row>
    <row r="930" spans="1:30" ht="13.2">
      <c r="A930" s="55"/>
      <c r="B930" s="20"/>
      <c r="C930" s="21"/>
      <c r="D930" s="21"/>
      <c r="E930" s="21"/>
      <c r="F930" s="21"/>
      <c r="G930" s="21"/>
      <c r="H930" s="21"/>
      <c r="I930" s="21"/>
      <c r="J930" s="21"/>
      <c r="K930" s="21"/>
      <c r="L930" s="21"/>
      <c r="M930" s="21"/>
      <c r="N930" s="21"/>
      <c r="O930" s="21"/>
      <c r="P930" s="21"/>
      <c r="Q930" s="21"/>
      <c r="R930" s="21"/>
      <c r="S930" s="21"/>
      <c r="T930" s="21"/>
      <c r="U930" s="21"/>
      <c r="V930" s="21"/>
      <c r="W930" s="24"/>
      <c r="X930" s="24"/>
      <c r="Y930" s="24"/>
      <c r="Z930" s="24"/>
      <c r="AA930" s="24"/>
      <c r="AB930" s="24"/>
      <c r="AC930" s="24"/>
      <c r="AD930" s="24"/>
    </row>
    <row r="931" spans="1:30" ht="13.2">
      <c r="A931" s="55"/>
      <c r="B931" s="20"/>
      <c r="C931" s="21"/>
      <c r="D931" s="21"/>
      <c r="E931" s="21"/>
      <c r="F931" s="21"/>
      <c r="G931" s="21"/>
      <c r="H931" s="21"/>
      <c r="I931" s="21"/>
      <c r="J931" s="21"/>
      <c r="K931" s="21"/>
      <c r="L931" s="21"/>
      <c r="M931" s="21"/>
      <c r="N931" s="21"/>
      <c r="O931" s="21"/>
      <c r="P931" s="21"/>
      <c r="Q931" s="21"/>
      <c r="R931" s="21"/>
      <c r="S931" s="21"/>
      <c r="T931" s="21"/>
      <c r="U931" s="21"/>
      <c r="V931" s="21"/>
      <c r="W931" s="24"/>
      <c r="X931" s="24"/>
      <c r="Y931" s="24"/>
      <c r="Z931" s="24"/>
      <c r="AA931" s="24"/>
      <c r="AB931" s="24"/>
      <c r="AC931" s="24"/>
      <c r="AD931" s="24"/>
    </row>
    <row r="932" spans="1:30" ht="13.2">
      <c r="A932" s="55"/>
      <c r="B932" s="20"/>
      <c r="C932" s="21"/>
      <c r="D932" s="21"/>
      <c r="E932" s="21"/>
      <c r="F932" s="21"/>
      <c r="G932" s="21"/>
      <c r="H932" s="21"/>
      <c r="I932" s="21"/>
      <c r="J932" s="21"/>
      <c r="K932" s="21"/>
      <c r="L932" s="21"/>
      <c r="M932" s="21"/>
      <c r="N932" s="21"/>
      <c r="O932" s="21"/>
      <c r="P932" s="21"/>
      <c r="Q932" s="21"/>
      <c r="R932" s="21"/>
      <c r="S932" s="21"/>
      <c r="T932" s="21"/>
      <c r="U932" s="21"/>
      <c r="V932" s="21"/>
      <c r="W932" s="24"/>
      <c r="X932" s="24"/>
      <c r="Y932" s="24"/>
      <c r="Z932" s="24"/>
      <c r="AA932" s="24"/>
      <c r="AB932" s="24"/>
      <c r="AC932" s="24"/>
      <c r="AD932"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90"/>
  <sheetViews>
    <sheetView workbookViewId="0">
      <pane ySplit="1" topLeftCell="A2" activePane="bottomLeft" state="frozen"/>
      <selection pane="bottomLeft" activeCell="B3" sqref="B3"/>
    </sheetView>
  </sheetViews>
  <sheetFormatPr defaultColWidth="12.5546875" defaultRowHeight="15.75" customHeight="1"/>
  <cols>
    <col min="1" max="1" width="22.44140625" customWidth="1"/>
    <col min="2" max="2" width="11" customWidth="1"/>
    <col min="3" max="3" width="12" customWidth="1"/>
    <col min="4" max="4" width="12.5546875" customWidth="1"/>
    <col min="5" max="5" width="11.88671875" customWidth="1"/>
    <col min="6" max="6" width="5" customWidth="1"/>
    <col min="7" max="7" width="4.109375" customWidth="1"/>
    <col min="8" max="8" width="9" customWidth="1"/>
    <col min="9" max="9" width="6.6640625" customWidth="1"/>
    <col min="10" max="10" width="13.44140625" customWidth="1"/>
    <col min="11" max="11" width="34" customWidth="1"/>
    <col min="12" max="12" width="19" customWidth="1"/>
    <col min="13" max="13" width="17.44140625" customWidth="1"/>
    <col min="14" max="14" width="27.44140625" customWidth="1"/>
    <col min="15" max="15" width="26.88671875" customWidth="1"/>
    <col min="16" max="16" width="22.5546875" customWidth="1"/>
    <col min="17" max="17" width="20.109375" customWidth="1"/>
    <col min="18" max="18" width="33.109375" customWidth="1"/>
    <col min="19" max="19" width="29.44140625" customWidth="1"/>
    <col min="20" max="20" width="31.44140625" customWidth="1"/>
    <col min="21" max="21" width="29.44140625" customWidth="1"/>
    <col min="22" max="22" width="31.44140625" customWidth="1"/>
    <col min="23" max="23" width="31.109375" customWidth="1"/>
  </cols>
  <sheetData>
    <row r="1" spans="1:30" ht="24.75" customHeight="1">
      <c r="A1" s="18" t="s">
        <v>158</v>
      </c>
      <c r="B1" s="18" t="s">
        <v>159</v>
      </c>
      <c r="C1" s="18" t="s">
        <v>160</v>
      </c>
      <c r="D1" s="18" t="s">
        <v>161</v>
      </c>
      <c r="E1" s="18" t="s">
        <v>162</v>
      </c>
      <c r="F1" s="18" t="s">
        <v>163</v>
      </c>
      <c r="G1" s="18" t="s">
        <v>164</v>
      </c>
      <c r="H1" s="18" t="s">
        <v>14</v>
      </c>
      <c r="I1" s="18" t="s">
        <v>165</v>
      </c>
      <c r="J1" s="18" t="s">
        <v>166</v>
      </c>
      <c r="K1" s="18" t="s">
        <v>167</v>
      </c>
      <c r="L1" s="18" t="s">
        <v>168</v>
      </c>
      <c r="M1" s="18" t="s">
        <v>169</v>
      </c>
      <c r="N1" s="18" t="s">
        <v>170</v>
      </c>
      <c r="O1" s="18" t="s">
        <v>171</v>
      </c>
      <c r="P1" s="18" t="s">
        <v>172</v>
      </c>
      <c r="Q1" s="58" t="s">
        <v>173</v>
      </c>
      <c r="R1" s="18" t="s">
        <v>174</v>
      </c>
      <c r="S1" s="18" t="s">
        <v>175</v>
      </c>
      <c r="T1" s="18" t="s">
        <v>176</v>
      </c>
      <c r="U1" s="18" t="s">
        <v>177</v>
      </c>
      <c r="V1" s="18" t="s">
        <v>178</v>
      </c>
      <c r="W1" s="18" t="s">
        <v>179</v>
      </c>
      <c r="X1" s="59"/>
      <c r="Y1" s="59"/>
      <c r="Z1" s="59"/>
      <c r="AA1" s="59"/>
      <c r="AB1" s="59"/>
      <c r="AC1" s="59"/>
      <c r="AD1" s="59"/>
    </row>
    <row r="2" spans="1:30" ht="24.75" customHeight="1">
      <c r="A2" s="21" t="s">
        <v>180</v>
      </c>
      <c r="B2" s="21" t="s">
        <v>149</v>
      </c>
      <c r="C2" s="20">
        <v>44077</v>
      </c>
      <c r="D2" s="20">
        <v>44565</v>
      </c>
      <c r="E2" s="20">
        <v>44572</v>
      </c>
      <c r="F2" s="21" t="s">
        <v>84</v>
      </c>
      <c r="G2" s="21">
        <v>1</v>
      </c>
      <c r="H2" s="21" t="s">
        <v>85</v>
      </c>
      <c r="I2" s="21">
        <v>40</v>
      </c>
      <c r="J2" s="21" t="s">
        <v>92</v>
      </c>
      <c r="K2" s="21">
        <v>7.14</v>
      </c>
      <c r="L2" s="21">
        <v>1.04</v>
      </c>
      <c r="M2" s="21">
        <f t="shared" ref="M2:M243" si="0">L2-((K2/100)*L2)</f>
        <v>0.96574400000000005</v>
      </c>
      <c r="N2" s="60">
        <v>0.51874999999999993</v>
      </c>
      <c r="O2" s="60">
        <v>0.56041666666666667</v>
      </c>
      <c r="P2" s="61">
        <f t="shared" ref="P2:P243" si="1">O2-N2</f>
        <v>4.1666666666666741E-2</v>
      </c>
      <c r="Q2" s="62">
        <f t="shared" ref="Q2:Q243" si="2">HOUR(P2)</f>
        <v>1</v>
      </c>
      <c r="R2" s="21">
        <v>6</v>
      </c>
      <c r="S2" s="63">
        <v>2.10825</v>
      </c>
      <c r="T2" s="21">
        <f t="shared" ref="T2:T243" si="3">((S2*R2)/M2)</f>
        <v>13.098191653274572</v>
      </c>
      <c r="U2" s="63">
        <v>2.7162500000000001</v>
      </c>
      <c r="V2" s="21">
        <f t="shared" ref="V2:V243" si="4">((U2*R2)/M2)</f>
        <v>16.875590218525819</v>
      </c>
      <c r="W2" s="21">
        <f t="shared" ref="W2:W243" si="5">(T2-V2)/Q2</f>
        <v>-3.7773985652512465</v>
      </c>
      <c r="X2" s="21"/>
      <c r="Y2" s="21"/>
      <c r="Z2" s="21"/>
      <c r="AA2" s="21"/>
      <c r="AB2" s="21"/>
      <c r="AC2" s="21"/>
      <c r="AD2" s="21"/>
    </row>
    <row r="3" spans="1:30" ht="24.75" customHeight="1">
      <c r="A3" s="21" t="s">
        <v>180</v>
      </c>
      <c r="B3" s="21" t="s">
        <v>149</v>
      </c>
      <c r="C3" s="20">
        <v>44077</v>
      </c>
      <c r="D3" s="20">
        <v>44565</v>
      </c>
      <c r="E3" s="20">
        <v>44572</v>
      </c>
      <c r="F3" s="21" t="s">
        <v>84</v>
      </c>
      <c r="G3" s="21">
        <v>2</v>
      </c>
      <c r="H3" s="21" t="s">
        <v>89</v>
      </c>
      <c r="I3" s="21">
        <v>41</v>
      </c>
      <c r="J3" s="21" t="s">
        <v>92</v>
      </c>
      <c r="K3" s="21">
        <v>6.07</v>
      </c>
      <c r="L3" s="21">
        <v>1.05</v>
      </c>
      <c r="M3" s="21">
        <f t="shared" si="0"/>
        <v>0.98626500000000006</v>
      </c>
      <c r="N3" s="60">
        <v>0.51874999999999993</v>
      </c>
      <c r="O3" s="60">
        <v>0.56041666666666667</v>
      </c>
      <c r="P3" s="61">
        <f t="shared" si="1"/>
        <v>4.1666666666666741E-2</v>
      </c>
      <c r="Q3" s="62">
        <f t="shared" si="2"/>
        <v>1</v>
      </c>
      <c r="R3" s="21">
        <v>6</v>
      </c>
      <c r="S3" s="63">
        <v>2.9050000000000002</v>
      </c>
      <c r="T3" s="21">
        <f t="shared" si="3"/>
        <v>17.672735015437027</v>
      </c>
      <c r="U3" s="63">
        <v>3.2497499999999997</v>
      </c>
      <c r="V3" s="21">
        <f t="shared" si="4"/>
        <v>19.770041520281058</v>
      </c>
      <c r="W3" s="21">
        <f t="shared" si="5"/>
        <v>-2.0973065048440311</v>
      </c>
      <c r="X3" s="21"/>
      <c r="Y3" s="21"/>
      <c r="Z3" s="21"/>
      <c r="AA3" s="21"/>
      <c r="AB3" s="21"/>
      <c r="AC3" s="21"/>
      <c r="AD3" s="21"/>
    </row>
    <row r="4" spans="1:30" ht="24.75" customHeight="1">
      <c r="A4" s="21" t="s">
        <v>180</v>
      </c>
      <c r="B4" s="21" t="s">
        <v>149</v>
      </c>
      <c r="C4" s="20">
        <v>44077</v>
      </c>
      <c r="D4" s="20">
        <v>44565</v>
      </c>
      <c r="E4" s="20">
        <v>44572</v>
      </c>
      <c r="F4" s="21" t="s">
        <v>84</v>
      </c>
      <c r="G4" s="21">
        <v>3</v>
      </c>
      <c r="H4" s="21" t="s">
        <v>90</v>
      </c>
      <c r="I4" s="21">
        <v>42</v>
      </c>
      <c r="J4" s="21" t="s">
        <v>92</v>
      </c>
      <c r="K4" s="21">
        <v>2.41</v>
      </c>
      <c r="L4" s="21">
        <v>1.0900000000000001</v>
      </c>
      <c r="M4" s="21">
        <f t="shared" si="0"/>
        <v>1.063731</v>
      </c>
      <c r="N4" s="60">
        <v>0.51874999999999993</v>
      </c>
      <c r="O4" s="60">
        <v>0.56041666666666667</v>
      </c>
      <c r="P4" s="61">
        <f t="shared" si="1"/>
        <v>4.1666666666666741E-2</v>
      </c>
      <c r="Q4" s="62">
        <f t="shared" si="2"/>
        <v>1</v>
      </c>
      <c r="R4" s="21">
        <v>6</v>
      </c>
      <c r="S4" s="63">
        <v>2.3385000000000002</v>
      </c>
      <c r="T4" s="21">
        <f t="shared" si="3"/>
        <v>13.190364857280649</v>
      </c>
      <c r="U4" s="63">
        <v>3.6185</v>
      </c>
      <c r="V4" s="21">
        <f t="shared" si="4"/>
        <v>20.410235294449443</v>
      </c>
      <c r="W4" s="21">
        <f t="shared" si="5"/>
        <v>-7.2198704371687938</v>
      </c>
      <c r="X4" s="21"/>
      <c r="Y4" s="21"/>
      <c r="Z4" s="21"/>
      <c r="AA4" s="21"/>
      <c r="AB4" s="21"/>
      <c r="AC4" s="21"/>
      <c r="AD4" s="21"/>
    </row>
    <row r="5" spans="1:30" ht="24.75" customHeight="1">
      <c r="A5" s="21" t="s">
        <v>180</v>
      </c>
      <c r="B5" s="21" t="s">
        <v>149</v>
      </c>
      <c r="C5" s="20">
        <v>44077</v>
      </c>
      <c r="D5" s="20">
        <v>44565</v>
      </c>
      <c r="E5" s="20">
        <v>44572</v>
      </c>
      <c r="F5" s="21" t="s">
        <v>84</v>
      </c>
      <c r="G5" s="21">
        <v>4</v>
      </c>
      <c r="H5" s="21" t="s">
        <v>89</v>
      </c>
      <c r="I5" s="21">
        <v>43</v>
      </c>
      <c r="J5" s="21" t="s">
        <v>92</v>
      </c>
      <c r="K5" s="21">
        <v>2.77</v>
      </c>
      <c r="L5" s="21">
        <v>1.01</v>
      </c>
      <c r="M5" s="21">
        <f t="shared" si="0"/>
        <v>0.98202299999999998</v>
      </c>
      <c r="N5" s="60">
        <v>0.51874999999999993</v>
      </c>
      <c r="O5" s="60">
        <v>0.56041666666666667</v>
      </c>
      <c r="P5" s="61">
        <f t="shared" si="1"/>
        <v>4.1666666666666741E-2</v>
      </c>
      <c r="Q5" s="62">
        <f t="shared" si="2"/>
        <v>1</v>
      </c>
      <c r="R5" s="21">
        <v>6</v>
      </c>
      <c r="S5" s="63">
        <v>1.8680000000000001</v>
      </c>
      <c r="T5" s="21">
        <f t="shared" si="3"/>
        <v>11.413174640512494</v>
      </c>
      <c r="U5" s="63">
        <v>2.4562499999999998</v>
      </c>
      <c r="V5" s="21">
        <f t="shared" si="4"/>
        <v>15.007285980063603</v>
      </c>
      <c r="W5" s="21">
        <f t="shared" si="5"/>
        <v>-3.5941113395511088</v>
      </c>
      <c r="X5" s="21"/>
      <c r="Y5" s="21"/>
      <c r="Z5" s="21"/>
      <c r="AA5" s="21"/>
      <c r="AB5" s="21"/>
      <c r="AC5" s="21"/>
      <c r="AD5" s="21"/>
    </row>
    <row r="6" spans="1:30" ht="24.75" customHeight="1">
      <c r="A6" s="21" t="s">
        <v>180</v>
      </c>
      <c r="B6" s="21" t="s">
        <v>149</v>
      </c>
      <c r="C6" s="20">
        <v>44077</v>
      </c>
      <c r="D6" s="20">
        <v>44565</v>
      </c>
      <c r="E6" s="20">
        <v>44572</v>
      </c>
      <c r="F6" s="21" t="s">
        <v>84</v>
      </c>
      <c r="G6" s="21">
        <v>5</v>
      </c>
      <c r="H6" s="21" t="s">
        <v>85</v>
      </c>
      <c r="I6" s="21" t="s">
        <v>181</v>
      </c>
      <c r="J6" s="21" t="s">
        <v>92</v>
      </c>
      <c r="K6" s="21">
        <v>9.74</v>
      </c>
      <c r="L6" s="21">
        <v>1</v>
      </c>
      <c r="M6" s="21">
        <f t="shared" si="0"/>
        <v>0.90259999999999996</v>
      </c>
      <c r="N6" s="60">
        <v>0.51874999999999993</v>
      </c>
      <c r="O6" s="60">
        <v>0.56041666666666667</v>
      </c>
      <c r="P6" s="61">
        <f t="shared" si="1"/>
        <v>4.1666666666666741E-2</v>
      </c>
      <c r="Q6" s="62">
        <f t="shared" si="2"/>
        <v>1</v>
      </c>
      <c r="R6" s="21">
        <v>6</v>
      </c>
      <c r="S6" s="63">
        <v>2.6805000000000003</v>
      </c>
      <c r="T6" s="21">
        <f t="shared" si="3"/>
        <v>17.818524263239532</v>
      </c>
      <c r="U6" s="63">
        <v>3.6342500000000002</v>
      </c>
      <c r="V6" s="21">
        <f t="shared" si="4"/>
        <v>24.158541989807226</v>
      </c>
      <c r="W6" s="21">
        <f t="shared" si="5"/>
        <v>-6.3400177265676945</v>
      </c>
      <c r="X6" s="21"/>
      <c r="Y6" s="21"/>
      <c r="Z6" s="21"/>
      <c r="AA6" s="21"/>
      <c r="AB6" s="21"/>
      <c r="AC6" s="21"/>
      <c r="AD6" s="21"/>
    </row>
    <row r="7" spans="1:30" ht="24.75" customHeight="1">
      <c r="A7" s="21" t="s">
        <v>180</v>
      </c>
      <c r="B7" s="21" t="s">
        <v>149</v>
      </c>
      <c r="C7" s="20">
        <v>44077</v>
      </c>
      <c r="D7" s="20">
        <v>44565</v>
      </c>
      <c r="E7" s="20">
        <v>44572</v>
      </c>
      <c r="F7" s="21" t="s">
        <v>84</v>
      </c>
      <c r="G7" s="21">
        <v>6</v>
      </c>
      <c r="H7" s="21" t="s">
        <v>90</v>
      </c>
      <c r="I7" s="21" t="s">
        <v>182</v>
      </c>
      <c r="J7" s="21" t="s">
        <v>92</v>
      </c>
      <c r="K7" s="21">
        <v>3.54</v>
      </c>
      <c r="L7" s="21">
        <v>1.02</v>
      </c>
      <c r="M7" s="21">
        <f t="shared" si="0"/>
        <v>0.98389199999999999</v>
      </c>
      <c r="N7" s="60">
        <v>0.51874999999999993</v>
      </c>
      <c r="O7" s="60">
        <v>0.56041666666666667</v>
      </c>
      <c r="P7" s="61">
        <f t="shared" si="1"/>
        <v>4.1666666666666741E-2</v>
      </c>
      <c r="Q7" s="62">
        <f t="shared" si="2"/>
        <v>1</v>
      </c>
      <c r="R7" s="21">
        <v>6</v>
      </c>
      <c r="S7" s="63">
        <v>2.1127500000000001</v>
      </c>
      <c r="T7" s="21">
        <f t="shared" si="3"/>
        <v>12.884036052737496</v>
      </c>
      <c r="U7" s="63">
        <v>2.05125</v>
      </c>
      <c r="V7" s="21">
        <f t="shared" si="4"/>
        <v>12.508994889683015</v>
      </c>
      <c r="W7" s="21">
        <f t="shared" si="5"/>
        <v>0.37504116305448143</v>
      </c>
      <c r="X7" s="21"/>
      <c r="Y7" s="21"/>
      <c r="Z7" s="21"/>
      <c r="AA7" s="21"/>
      <c r="AB7" s="21"/>
      <c r="AC7" s="21"/>
      <c r="AD7" s="21"/>
    </row>
    <row r="8" spans="1:30" ht="24.75" customHeight="1">
      <c r="A8" s="21" t="s">
        <v>180</v>
      </c>
      <c r="B8" s="21" t="s">
        <v>149</v>
      </c>
      <c r="C8" s="20">
        <v>44077</v>
      </c>
      <c r="D8" s="20">
        <v>44565</v>
      </c>
      <c r="E8" s="20">
        <v>44572</v>
      </c>
      <c r="F8" s="21" t="s">
        <v>84</v>
      </c>
      <c r="G8" s="21">
        <v>7</v>
      </c>
      <c r="H8" s="21" t="s">
        <v>89</v>
      </c>
      <c r="I8" s="21">
        <v>46</v>
      </c>
      <c r="J8" s="21" t="s">
        <v>92</v>
      </c>
      <c r="K8" s="21">
        <v>3.19</v>
      </c>
      <c r="L8" s="21">
        <v>1.03</v>
      </c>
      <c r="M8" s="21">
        <f t="shared" si="0"/>
        <v>0.997143</v>
      </c>
      <c r="N8" s="60">
        <v>0.51874999999999993</v>
      </c>
      <c r="O8" s="60">
        <v>0.56041666666666667</v>
      </c>
      <c r="P8" s="61">
        <f t="shared" si="1"/>
        <v>4.1666666666666741E-2</v>
      </c>
      <c r="Q8" s="62">
        <f t="shared" si="2"/>
        <v>1</v>
      </c>
      <c r="R8" s="21">
        <v>6</v>
      </c>
      <c r="S8" s="63">
        <v>1.8320000000000001</v>
      </c>
      <c r="T8" s="21">
        <f t="shared" si="3"/>
        <v>11.023494122708579</v>
      </c>
      <c r="U8" s="63">
        <v>2.09375</v>
      </c>
      <c r="V8" s="21">
        <f t="shared" si="4"/>
        <v>12.598493897063912</v>
      </c>
      <c r="W8" s="21">
        <f t="shared" si="5"/>
        <v>-1.5749997743553337</v>
      </c>
      <c r="X8" s="21"/>
      <c r="Y8" s="21"/>
      <c r="Z8" s="21"/>
      <c r="AA8" s="21"/>
      <c r="AB8" s="21"/>
      <c r="AC8" s="21"/>
      <c r="AD8" s="21"/>
    </row>
    <row r="9" spans="1:30" ht="24.75" customHeight="1">
      <c r="A9" s="21" t="s">
        <v>180</v>
      </c>
      <c r="B9" s="21" t="s">
        <v>149</v>
      </c>
      <c r="C9" s="20">
        <v>44077</v>
      </c>
      <c r="D9" s="20">
        <v>44565</v>
      </c>
      <c r="E9" s="20">
        <v>44572</v>
      </c>
      <c r="F9" s="21" t="s">
        <v>84</v>
      </c>
      <c r="G9" s="21">
        <v>8</v>
      </c>
      <c r="H9" s="21" t="s">
        <v>85</v>
      </c>
      <c r="I9" s="21">
        <v>47</v>
      </c>
      <c r="J9" s="21" t="s">
        <v>92</v>
      </c>
      <c r="K9" s="21">
        <v>11.08</v>
      </c>
      <c r="L9" s="21">
        <v>1.02</v>
      </c>
      <c r="M9" s="21">
        <f t="shared" si="0"/>
        <v>0.90698400000000001</v>
      </c>
      <c r="N9" s="60">
        <v>0.51874999999999993</v>
      </c>
      <c r="O9" s="60">
        <v>0.56041666666666667</v>
      </c>
      <c r="P9" s="61">
        <f t="shared" si="1"/>
        <v>4.1666666666666741E-2</v>
      </c>
      <c r="Q9" s="62">
        <f t="shared" si="2"/>
        <v>1</v>
      </c>
      <c r="R9" s="21">
        <v>6</v>
      </c>
      <c r="S9" s="63">
        <v>1.9555</v>
      </c>
      <c r="T9" s="21">
        <f t="shared" si="3"/>
        <v>12.936281125135615</v>
      </c>
      <c r="U9" s="63">
        <v>2.9817500000000003</v>
      </c>
      <c r="V9" s="21">
        <f t="shared" si="4"/>
        <v>19.725265274800883</v>
      </c>
      <c r="W9" s="21">
        <f t="shared" si="5"/>
        <v>-6.7889841496652679</v>
      </c>
      <c r="X9" s="21"/>
      <c r="Y9" s="21"/>
      <c r="Z9" s="21"/>
      <c r="AA9" s="21"/>
      <c r="AB9" s="21"/>
      <c r="AC9" s="21"/>
      <c r="AD9" s="21"/>
    </row>
    <row r="10" spans="1:30" ht="24.75" customHeight="1">
      <c r="A10" s="21" t="s">
        <v>180</v>
      </c>
      <c r="B10" s="21" t="s">
        <v>149</v>
      </c>
      <c r="C10" s="20">
        <v>44077</v>
      </c>
      <c r="D10" s="20">
        <v>44565</v>
      </c>
      <c r="E10" s="20">
        <v>44572</v>
      </c>
      <c r="F10" s="21" t="s">
        <v>84</v>
      </c>
      <c r="G10" s="21">
        <v>9</v>
      </c>
      <c r="H10" s="21" t="s">
        <v>90</v>
      </c>
      <c r="I10" s="21">
        <v>48</v>
      </c>
      <c r="J10" s="21" t="s">
        <v>92</v>
      </c>
      <c r="K10" s="21">
        <v>5.13</v>
      </c>
      <c r="L10" s="21">
        <v>1.07</v>
      </c>
      <c r="M10" s="21">
        <f t="shared" si="0"/>
        <v>1.015109</v>
      </c>
      <c r="N10" s="60">
        <v>0.55902777777777779</v>
      </c>
      <c r="O10" s="60">
        <v>0.60069444444444442</v>
      </c>
      <c r="P10" s="61">
        <f t="shared" si="1"/>
        <v>4.166666666666663E-2</v>
      </c>
      <c r="Q10" s="62">
        <f t="shared" si="2"/>
        <v>1</v>
      </c>
      <c r="R10" s="21">
        <v>6</v>
      </c>
      <c r="S10" s="63">
        <v>2.5055000000000001</v>
      </c>
      <c r="T10" s="21">
        <f t="shared" si="3"/>
        <v>14.809247085780937</v>
      </c>
      <c r="U10" s="63">
        <v>2.9922500000000003</v>
      </c>
      <c r="V10" s="21">
        <f t="shared" si="4"/>
        <v>17.686278025315509</v>
      </c>
      <c r="W10" s="21">
        <f t="shared" si="5"/>
        <v>-2.8770309395345723</v>
      </c>
      <c r="X10" s="21"/>
      <c r="Y10" s="21"/>
      <c r="Z10" s="21"/>
      <c r="AA10" s="21"/>
      <c r="AB10" s="21"/>
      <c r="AC10" s="21"/>
      <c r="AD10" s="21"/>
    </row>
    <row r="11" spans="1:30" ht="24.75" customHeight="1">
      <c r="A11" s="21" t="s">
        <v>180</v>
      </c>
      <c r="B11" s="21" t="s">
        <v>183</v>
      </c>
      <c r="C11" s="20">
        <v>44083</v>
      </c>
      <c r="D11" s="20">
        <v>44565</v>
      </c>
      <c r="E11" s="20">
        <v>44572</v>
      </c>
      <c r="F11" s="21" t="s">
        <v>84</v>
      </c>
      <c r="G11" s="21">
        <v>1</v>
      </c>
      <c r="H11" s="21" t="s">
        <v>85</v>
      </c>
      <c r="I11" s="21">
        <v>49</v>
      </c>
      <c r="J11" s="21" t="s">
        <v>92</v>
      </c>
      <c r="K11" s="21">
        <v>11.83</v>
      </c>
      <c r="L11" s="21">
        <v>1.08</v>
      </c>
      <c r="M11" s="21">
        <f t="shared" si="0"/>
        <v>0.95223600000000008</v>
      </c>
      <c r="N11" s="60">
        <v>0.55902777777777779</v>
      </c>
      <c r="O11" s="60">
        <v>0.60069444444444442</v>
      </c>
      <c r="P11" s="61">
        <f t="shared" si="1"/>
        <v>4.166666666666663E-2</v>
      </c>
      <c r="Q11" s="62">
        <f t="shared" si="2"/>
        <v>1</v>
      </c>
      <c r="R11" s="21">
        <v>6</v>
      </c>
      <c r="S11" s="63">
        <v>2.0580000000000003</v>
      </c>
      <c r="T11" s="21">
        <f t="shared" si="3"/>
        <v>12.967373634267137</v>
      </c>
      <c r="U11" s="63">
        <v>3.06975</v>
      </c>
      <c r="V11" s="21">
        <f t="shared" si="4"/>
        <v>19.342368908547883</v>
      </c>
      <c r="W11" s="21">
        <f t="shared" si="5"/>
        <v>-6.3749952742807459</v>
      </c>
      <c r="X11" s="21"/>
      <c r="Y11" s="21"/>
      <c r="Z11" s="21"/>
      <c r="AA11" s="21"/>
      <c r="AB11" s="21"/>
      <c r="AC11" s="21"/>
      <c r="AD11" s="21"/>
    </row>
    <row r="12" spans="1:30" ht="24.75" customHeight="1">
      <c r="A12" s="21" t="s">
        <v>180</v>
      </c>
      <c r="B12" s="21" t="s">
        <v>183</v>
      </c>
      <c r="C12" s="20">
        <v>44083</v>
      </c>
      <c r="D12" s="20">
        <v>44565</v>
      </c>
      <c r="E12" s="20">
        <v>44572</v>
      </c>
      <c r="F12" s="21" t="s">
        <v>84</v>
      </c>
      <c r="G12" s="21">
        <v>2</v>
      </c>
      <c r="H12" s="21" t="s">
        <v>89</v>
      </c>
      <c r="I12" s="21" t="s">
        <v>184</v>
      </c>
      <c r="J12" s="21" t="s">
        <v>92</v>
      </c>
      <c r="K12" s="21">
        <v>9.9499999999999993</v>
      </c>
      <c r="L12" s="21">
        <v>1.07</v>
      </c>
      <c r="M12" s="21">
        <f t="shared" si="0"/>
        <v>0.96353500000000003</v>
      </c>
      <c r="N12" s="60">
        <v>0.55902777777777779</v>
      </c>
      <c r="O12" s="60">
        <v>0.60069444444444442</v>
      </c>
      <c r="P12" s="61">
        <f t="shared" si="1"/>
        <v>4.166666666666663E-2</v>
      </c>
      <c r="Q12" s="62">
        <f t="shared" si="2"/>
        <v>1</v>
      </c>
      <c r="R12" s="21">
        <v>6</v>
      </c>
      <c r="S12" s="63">
        <v>1.40025</v>
      </c>
      <c r="T12" s="21">
        <f t="shared" si="3"/>
        <v>8.7194549237962296</v>
      </c>
      <c r="U12" s="63">
        <v>2.25475</v>
      </c>
      <c r="V12" s="21">
        <f t="shared" si="4"/>
        <v>14.040486334175718</v>
      </c>
      <c r="W12" s="21">
        <f t="shared" si="5"/>
        <v>-5.3210314103794882</v>
      </c>
      <c r="X12" s="21"/>
      <c r="Y12" s="21"/>
      <c r="Z12" s="21"/>
      <c r="AA12" s="21"/>
      <c r="AB12" s="21"/>
      <c r="AC12" s="21"/>
      <c r="AD12" s="21"/>
    </row>
    <row r="13" spans="1:30" ht="24.75" customHeight="1">
      <c r="A13" s="21" t="s">
        <v>180</v>
      </c>
      <c r="B13" s="21" t="s">
        <v>183</v>
      </c>
      <c r="C13" s="20">
        <v>44083</v>
      </c>
      <c r="D13" s="20">
        <v>44565</v>
      </c>
      <c r="E13" s="20">
        <v>44572</v>
      </c>
      <c r="F13" s="21" t="s">
        <v>84</v>
      </c>
      <c r="G13" s="21">
        <v>3</v>
      </c>
      <c r="H13" s="21" t="s">
        <v>90</v>
      </c>
      <c r="I13" s="21">
        <v>51</v>
      </c>
      <c r="J13" s="21" t="s">
        <v>92</v>
      </c>
      <c r="K13" s="21">
        <v>7.68</v>
      </c>
      <c r="L13" s="21">
        <v>1.02</v>
      </c>
      <c r="M13" s="21">
        <f t="shared" si="0"/>
        <v>0.94166400000000006</v>
      </c>
      <c r="N13" s="60">
        <v>0.55902777777777779</v>
      </c>
      <c r="O13" s="60">
        <v>0.60069444444444442</v>
      </c>
      <c r="P13" s="61">
        <f t="shared" si="1"/>
        <v>4.166666666666663E-2</v>
      </c>
      <c r="Q13" s="62">
        <f t="shared" si="2"/>
        <v>1</v>
      </c>
      <c r="R13" s="21">
        <v>6</v>
      </c>
      <c r="S13" s="63">
        <v>2.5449999999999999</v>
      </c>
      <c r="T13" s="21">
        <f t="shared" si="3"/>
        <v>16.215975124885308</v>
      </c>
      <c r="U13" s="63">
        <v>3.1835000000000004</v>
      </c>
      <c r="V13" s="21">
        <f t="shared" si="4"/>
        <v>20.284305229890919</v>
      </c>
      <c r="W13" s="21">
        <f t="shared" si="5"/>
        <v>-4.0683301050056109</v>
      </c>
      <c r="X13" s="21"/>
      <c r="Y13" s="21"/>
      <c r="Z13" s="21"/>
      <c r="AA13" s="21"/>
      <c r="AB13" s="21"/>
      <c r="AC13" s="21"/>
      <c r="AD13" s="21"/>
    </row>
    <row r="14" spans="1:30" ht="24.75" customHeight="1">
      <c r="A14" s="21" t="s">
        <v>180</v>
      </c>
      <c r="B14" s="21" t="s">
        <v>183</v>
      </c>
      <c r="C14" s="20">
        <v>44083</v>
      </c>
      <c r="D14" s="20">
        <v>44565</v>
      </c>
      <c r="E14" s="20">
        <v>44572</v>
      </c>
      <c r="F14" s="21" t="s">
        <v>84</v>
      </c>
      <c r="G14" s="21">
        <v>4</v>
      </c>
      <c r="H14" s="21" t="s">
        <v>89</v>
      </c>
      <c r="I14" s="21">
        <v>52</v>
      </c>
      <c r="J14" s="21" t="s">
        <v>92</v>
      </c>
      <c r="K14" s="21">
        <v>9.6300000000000008</v>
      </c>
      <c r="L14" s="21">
        <v>1.08</v>
      </c>
      <c r="M14" s="21">
        <f t="shared" si="0"/>
        <v>0.97599600000000009</v>
      </c>
      <c r="N14" s="60">
        <v>0.55902777777777779</v>
      </c>
      <c r="O14" s="60">
        <v>0.60069444444444442</v>
      </c>
      <c r="P14" s="61">
        <f t="shared" si="1"/>
        <v>4.166666666666663E-2</v>
      </c>
      <c r="Q14" s="62">
        <f t="shared" si="2"/>
        <v>1</v>
      </c>
      <c r="R14" s="21">
        <v>6</v>
      </c>
      <c r="S14" s="63">
        <v>1.3652500000000001</v>
      </c>
      <c r="T14" s="21">
        <f t="shared" si="3"/>
        <v>8.3929647252652675</v>
      </c>
      <c r="U14" s="63">
        <v>1.9584999999999999</v>
      </c>
      <c r="V14" s="21">
        <f t="shared" si="4"/>
        <v>12.040008360690001</v>
      </c>
      <c r="W14" s="21">
        <f t="shared" si="5"/>
        <v>-3.6470436354247333</v>
      </c>
      <c r="X14" s="21"/>
      <c r="Y14" s="21"/>
      <c r="Z14" s="21"/>
      <c r="AA14" s="21"/>
      <c r="AB14" s="21"/>
      <c r="AC14" s="21"/>
      <c r="AD14" s="21"/>
    </row>
    <row r="15" spans="1:30" ht="24.75" customHeight="1">
      <c r="A15" s="21" t="s">
        <v>180</v>
      </c>
      <c r="B15" s="21" t="s">
        <v>183</v>
      </c>
      <c r="C15" s="20">
        <v>44083</v>
      </c>
      <c r="D15" s="20">
        <v>44565</v>
      </c>
      <c r="E15" s="20">
        <v>44572</v>
      </c>
      <c r="F15" s="21" t="s">
        <v>84</v>
      </c>
      <c r="G15" s="21">
        <v>5</v>
      </c>
      <c r="H15" s="21" t="s">
        <v>85</v>
      </c>
      <c r="I15" s="21">
        <v>53</v>
      </c>
      <c r="J15" s="21" t="s">
        <v>92</v>
      </c>
      <c r="K15" s="21">
        <v>10.76</v>
      </c>
      <c r="L15" s="21">
        <v>1.03</v>
      </c>
      <c r="M15" s="21">
        <f t="shared" si="0"/>
        <v>0.91917199999999999</v>
      </c>
      <c r="N15" s="60">
        <v>0.55902777777777779</v>
      </c>
      <c r="O15" s="60">
        <v>0.60069444444444442</v>
      </c>
      <c r="P15" s="61">
        <f t="shared" si="1"/>
        <v>4.166666666666663E-2</v>
      </c>
      <c r="Q15" s="62">
        <f t="shared" si="2"/>
        <v>1</v>
      </c>
      <c r="R15" s="21">
        <v>6</v>
      </c>
      <c r="S15" s="63">
        <v>1.5447500000000001</v>
      </c>
      <c r="T15" s="21">
        <f t="shared" si="3"/>
        <v>10.083531700269372</v>
      </c>
      <c r="U15" s="63">
        <v>3.0234999999999999</v>
      </c>
      <c r="V15" s="21">
        <f t="shared" si="4"/>
        <v>19.736240877659458</v>
      </c>
      <c r="W15" s="21">
        <f t="shared" si="5"/>
        <v>-9.6527091773900864</v>
      </c>
      <c r="X15" s="21"/>
      <c r="Y15" s="21"/>
      <c r="Z15" s="21"/>
      <c r="AA15" s="21"/>
      <c r="AB15" s="21"/>
      <c r="AC15" s="21"/>
      <c r="AD15" s="21"/>
    </row>
    <row r="16" spans="1:30" ht="24.75" customHeight="1">
      <c r="A16" s="21" t="s">
        <v>180</v>
      </c>
      <c r="B16" s="21" t="s">
        <v>183</v>
      </c>
      <c r="C16" s="20">
        <v>44083</v>
      </c>
      <c r="D16" s="20">
        <v>44565</v>
      </c>
      <c r="E16" s="20">
        <v>44572</v>
      </c>
      <c r="F16" s="21" t="s">
        <v>84</v>
      </c>
      <c r="G16" s="21">
        <v>6</v>
      </c>
      <c r="H16" s="21" t="s">
        <v>90</v>
      </c>
      <c r="I16" s="21">
        <v>54</v>
      </c>
      <c r="J16" s="21" t="s">
        <v>92</v>
      </c>
      <c r="K16" s="21">
        <v>6.54</v>
      </c>
      <c r="L16" s="21">
        <v>1.03</v>
      </c>
      <c r="M16" s="21">
        <f t="shared" si="0"/>
        <v>0.96263799999999999</v>
      </c>
      <c r="N16" s="60">
        <v>0.55902777777777779</v>
      </c>
      <c r="O16" s="60">
        <v>0.60069444444444442</v>
      </c>
      <c r="P16" s="61">
        <f t="shared" si="1"/>
        <v>4.166666666666663E-2</v>
      </c>
      <c r="Q16" s="62">
        <f t="shared" si="2"/>
        <v>1</v>
      </c>
      <c r="R16" s="21">
        <v>6</v>
      </c>
      <c r="S16" s="63">
        <v>1.7974999999999999</v>
      </c>
      <c r="T16" s="21">
        <f t="shared" si="3"/>
        <v>11.203588472509916</v>
      </c>
      <c r="U16" s="63">
        <v>2.7112500000000002</v>
      </c>
      <c r="V16" s="21">
        <f t="shared" si="4"/>
        <v>16.898875797547991</v>
      </c>
      <c r="W16" s="21">
        <f t="shared" si="5"/>
        <v>-5.6952873250380751</v>
      </c>
      <c r="X16" s="21"/>
      <c r="Y16" s="21"/>
      <c r="Z16" s="21"/>
      <c r="AA16" s="21"/>
      <c r="AB16" s="21"/>
      <c r="AC16" s="21"/>
      <c r="AD16" s="21"/>
    </row>
    <row r="17" spans="1:30" ht="24.75" customHeight="1">
      <c r="A17" s="21" t="s">
        <v>180</v>
      </c>
      <c r="B17" s="21" t="s">
        <v>183</v>
      </c>
      <c r="C17" s="20">
        <v>44083</v>
      </c>
      <c r="D17" s="20">
        <v>44565</v>
      </c>
      <c r="E17" s="20">
        <v>44572</v>
      </c>
      <c r="F17" s="21" t="s">
        <v>84</v>
      </c>
      <c r="G17" s="21">
        <v>7</v>
      </c>
      <c r="H17" s="21" t="s">
        <v>89</v>
      </c>
      <c r="I17" s="21">
        <v>55</v>
      </c>
      <c r="J17" s="21" t="s">
        <v>92</v>
      </c>
      <c r="K17" s="21">
        <v>8.36</v>
      </c>
      <c r="L17" s="21">
        <v>1.08</v>
      </c>
      <c r="M17" s="21">
        <f t="shared" si="0"/>
        <v>0.98971200000000004</v>
      </c>
      <c r="N17" s="60">
        <v>0.55902777777777779</v>
      </c>
      <c r="O17" s="60">
        <v>0.60069444444444442</v>
      </c>
      <c r="P17" s="61">
        <f t="shared" si="1"/>
        <v>4.166666666666663E-2</v>
      </c>
      <c r="Q17" s="62">
        <f t="shared" si="2"/>
        <v>1</v>
      </c>
      <c r="R17" s="21">
        <v>6</v>
      </c>
      <c r="S17" s="63">
        <v>1.5642499999999999</v>
      </c>
      <c r="T17" s="21">
        <f t="shared" si="3"/>
        <v>9.4830617391726086</v>
      </c>
      <c r="U17" s="63">
        <v>2.1819999999999999</v>
      </c>
      <c r="V17" s="21">
        <f t="shared" si="4"/>
        <v>13.228090596052184</v>
      </c>
      <c r="W17" s="21">
        <f t="shared" si="5"/>
        <v>-3.7450288568795749</v>
      </c>
      <c r="X17" s="21"/>
      <c r="Y17" s="21"/>
      <c r="Z17" s="21"/>
      <c r="AA17" s="21"/>
      <c r="AB17" s="21"/>
      <c r="AC17" s="21"/>
      <c r="AD17" s="21"/>
    </row>
    <row r="18" spans="1:30" ht="24.75" customHeight="1">
      <c r="A18" s="21" t="s">
        <v>180</v>
      </c>
      <c r="B18" s="21" t="s">
        <v>183</v>
      </c>
      <c r="C18" s="20">
        <v>44083</v>
      </c>
      <c r="D18" s="20">
        <v>44565</v>
      </c>
      <c r="E18" s="20">
        <v>44572</v>
      </c>
      <c r="F18" s="21" t="s">
        <v>84</v>
      </c>
      <c r="G18" s="21">
        <v>8</v>
      </c>
      <c r="H18" s="21" t="s">
        <v>85</v>
      </c>
      <c r="I18" s="21">
        <v>56</v>
      </c>
      <c r="J18" s="21" t="s">
        <v>92</v>
      </c>
      <c r="K18" s="21">
        <v>14.49</v>
      </c>
      <c r="L18" s="21">
        <v>1.0900000000000001</v>
      </c>
      <c r="M18" s="21">
        <f t="shared" si="0"/>
        <v>0.93205900000000008</v>
      </c>
      <c r="N18" s="60">
        <v>0.5854166666666667</v>
      </c>
      <c r="O18" s="60">
        <v>0.62708333333333333</v>
      </c>
      <c r="P18" s="61">
        <f t="shared" si="1"/>
        <v>4.166666666666663E-2</v>
      </c>
      <c r="Q18" s="62">
        <f t="shared" si="2"/>
        <v>1</v>
      </c>
      <c r="R18" s="21">
        <v>6</v>
      </c>
      <c r="S18" s="63">
        <v>1.92825</v>
      </c>
      <c r="T18" s="21">
        <f t="shared" si="3"/>
        <v>12.412840818016884</v>
      </c>
      <c r="U18" s="63">
        <v>2.72925</v>
      </c>
      <c r="V18" s="21">
        <f t="shared" si="4"/>
        <v>17.569166758756687</v>
      </c>
      <c r="W18" s="21">
        <f t="shared" si="5"/>
        <v>-5.1563259407398032</v>
      </c>
      <c r="X18" s="21"/>
      <c r="Y18" s="21"/>
      <c r="Z18" s="21"/>
      <c r="AA18" s="21"/>
      <c r="AB18" s="21"/>
      <c r="AC18" s="21"/>
      <c r="AD18" s="21"/>
    </row>
    <row r="19" spans="1:30" ht="24.75" customHeight="1">
      <c r="A19" s="21" t="s">
        <v>180</v>
      </c>
      <c r="B19" s="21" t="s">
        <v>183</v>
      </c>
      <c r="C19" s="20">
        <v>44083</v>
      </c>
      <c r="D19" s="20">
        <v>44565</v>
      </c>
      <c r="E19" s="20">
        <v>44572</v>
      </c>
      <c r="F19" s="21" t="s">
        <v>84</v>
      </c>
      <c r="G19" s="21">
        <v>9</v>
      </c>
      <c r="H19" s="21" t="s">
        <v>90</v>
      </c>
      <c r="I19" s="21">
        <v>57</v>
      </c>
      <c r="J19" s="21" t="s">
        <v>92</v>
      </c>
      <c r="K19" s="21">
        <v>11.86</v>
      </c>
      <c r="L19" s="21">
        <v>1.02</v>
      </c>
      <c r="M19" s="21">
        <f t="shared" si="0"/>
        <v>0.89902800000000005</v>
      </c>
      <c r="N19" s="60">
        <v>0.5854166666666667</v>
      </c>
      <c r="O19" s="60">
        <v>0.62708333333333333</v>
      </c>
      <c r="P19" s="61">
        <f t="shared" si="1"/>
        <v>4.166666666666663E-2</v>
      </c>
      <c r="Q19" s="62">
        <f t="shared" si="2"/>
        <v>1</v>
      </c>
      <c r="R19" s="21">
        <v>6</v>
      </c>
      <c r="S19" s="63">
        <v>1.81</v>
      </c>
      <c r="T19" s="21">
        <f t="shared" si="3"/>
        <v>12.079712756443625</v>
      </c>
      <c r="U19" s="63">
        <v>2.6315</v>
      </c>
      <c r="V19" s="21">
        <f t="shared" si="4"/>
        <v>17.562300618000773</v>
      </c>
      <c r="W19" s="21">
        <f t="shared" si="5"/>
        <v>-5.4825878615571479</v>
      </c>
      <c r="X19" s="21"/>
      <c r="Y19" s="21"/>
      <c r="Z19" s="21"/>
      <c r="AA19" s="21"/>
      <c r="AB19" s="21"/>
      <c r="AC19" s="21"/>
      <c r="AD19" s="21"/>
    </row>
    <row r="20" spans="1:30" ht="24.75" customHeight="1">
      <c r="A20" s="21" t="s">
        <v>180</v>
      </c>
      <c r="B20" s="21" t="s">
        <v>185</v>
      </c>
      <c r="C20" s="20">
        <v>44085</v>
      </c>
      <c r="D20" s="20">
        <v>44566</v>
      </c>
      <c r="E20" s="20">
        <v>44572</v>
      </c>
      <c r="F20" s="21" t="s">
        <v>84</v>
      </c>
      <c r="G20" s="21">
        <v>1</v>
      </c>
      <c r="H20" s="21" t="s">
        <v>85</v>
      </c>
      <c r="I20" s="21">
        <v>58</v>
      </c>
      <c r="J20" s="21" t="s">
        <v>92</v>
      </c>
      <c r="K20" s="21">
        <v>12.05</v>
      </c>
      <c r="L20" s="21">
        <v>1.03</v>
      </c>
      <c r="M20" s="21">
        <f t="shared" si="0"/>
        <v>0.90588500000000005</v>
      </c>
      <c r="N20" s="60">
        <v>0.47430555555555554</v>
      </c>
      <c r="O20" s="60">
        <v>0.51597222222222217</v>
      </c>
      <c r="P20" s="61">
        <f t="shared" si="1"/>
        <v>4.166666666666663E-2</v>
      </c>
      <c r="Q20" s="62">
        <f t="shared" si="2"/>
        <v>1</v>
      </c>
      <c r="R20" s="21">
        <v>6</v>
      </c>
      <c r="S20" s="63">
        <v>1.7705</v>
      </c>
      <c r="T20" s="21">
        <f t="shared" si="3"/>
        <v>11.726654045491424</v>
      </c>
      <c r="U20" s="63">
        <v>2.6297499999999996</v>
      </c>
      <c r="V20" s="21">
        <f t="shared" si="4"/>
        <v>17.417773779232459</v>
      </c>
      <c r="W20" s="21">
        <f t="shared" si="5"/>
        <v>-5.6911197337410346</v>
      </c>
      <c r="X20" s="21"/>
      <c r="Y20" s="21"/>
      <c r="Z20" s="21"/>
      <c r="AA20" s="21"/>
      <c r="AB20" s="21"/>
      <c r="AC20" s="21"/>
      <c r="AD20" s="21"/>
    </row>
    <row r="21" spans="1:30" ht="24.75" customHeight="1">
      <c r="A21" s="21" t="s">
        <v>180</v>
      </c>
      <c r="B21" s="21" t="s">
        <v>185</v>
      </c>
      <c r="C21" s="20">
        <v>44085</v>
      </c>
      <c r="D21" s="20">
        <v>44566</v>
      </c>
      <c r="E21" s="20">
        <v>44572</v>
      </c>
      <c r="F21" s="21" t="s">
        <v>84</v>
      </c>
      <c r="G21" s="21">
        <v>2</v>
      </c>
      <c r="H21" s="21" t="s">
        <v>89</v>
      </c>
      <c r="I21" s="21">
        <v>59</v>
      </c>
      <c r="J21" s="21" t="s">
        <v>92</v>
      </c>
      <c r="K21" s="21">
        <v>6.94</v>
      </c>
      <c r="L21" s="21">
        <v>1.01</v>
      </c>
      <c r="M21" s="21">
        <f t="shared" si="0"/>
        <v>0.93990600000000002</v>
      </c>
      <c r="N21" s="60">
        <v>0.47430555555555554</v>
      </c>
      <c r="O21" s="60">
        <v>0.51597222222222217</v>
      </c>
      <c r="P21" s="61">
        <f t="shared" si="1"/>
        <v>4.166666666666663E-2</v>
      </c>
      <c r="Q21" s="62">
        <f t="shared" si="2"/>
        <v>1</v>
      </c>
      <c r="R21" s="21">
        <v>6</v>
      </c>
      <c r="S21" s="63">
        <v>1.51275</v>
      </c>
      <c r="T21" s="21">
        <f t="shared" si="3"/>
        <v>9.6568167455043366</v>
      </c>
      <c r="U21" s="63">
        <v>2.17475</v>
      </c>
      <c r="V21" s="21">
        <f t="shared" si="4"/>
        <v>13.88277125584899</v>
      </c>
      <c r="W21" s="21">
        <f t="shared" si="5"/>
        <v>-4.2259545103446534</v>
      </c>
      <c r="X21" s="21"/>
      <c r="Y21" s="21"/>
      <c r="Z21" s="21"/>
      <c r="AA21" s="21"/>
      <c r="AB21" s="21"/>
      <c r="AC21" s="21"/>
      <c r="AD21" s="21"/>
    </row>
    <row r="22" spans="1:30" ht="24.75" customHeight="1">
      <c r="A22" s="21" t="s">
        <v>180</v>
      </c>
      <c r="B22" s="21" t="s">
        <v>185</v>
      </c>
      <c r="C22" s="20">
        <v>44085</v>
      </c>
      <c r="D22" s="20">
        <v>44566</v>
      </c>
      <c r="E22" s="20">
        <v>44572</v>
      </c>
      <c r="F22" s="21" t="s">
        <v>84</v>
      </c>
      <c r="G22" s="21">
        <v>3</v>
      </c>
      <c r="H22" s="21" t="s">
        <v>90</v>
      </c>
      <c r="I22" s="21">
        <v>60</v>
      </c>
      <c r="J22" s="21" t="s">
        <v>92</v>
      </c>
      <c r="K22" s="21">
        <v>7.41</v>
      </c>
      <c r="L22" s="21">
        <v>1.06</v>
      </c>
      <c r="M22" s="21">
        <f t="shared" si="0"/>
        <v>0.98145400000000005</v>
      </c>
      <c r="N22" s="60">
        <v>0.47430555555555554</v>
      </c>
      <c r="O22" s="60">
        <v>0.51597222222222217</v>
      </c>
      <c r="P22" s="61">
        <f t="shared" si="1"/>
        <v>4.166666666666663E-2</v>
      </c>
      <c r="Q22" s="62">
        <f t="shared" si="2"/>
        <v>1</v>
      </c>
      <c r="R22" s="21">
        <v>6</v>
      </c>
      <c r="S22" s="63">
        <v>2.1757499999999999</v>
      </c>
      <c r="T22" s="21">
        <f t="shared" si="3"/>
        <v>13.301183753899824</v>
      </c>
      <c r="U22" s="63">
        <v>3.0052500000000002</v>
      </c>
      <c r="V22" s="21">
        <f t="shared" si="4"/>
        <v>18.372231403611377</v>
      </c>
      <c r="W22" s="21">
        <f t="shared" si="5"/>
        <v>-5.0710476497115522</v>
      </c>
      <c r="X22" s="21"/>
      <c r="Y22" s="21"/>
      <c r="Z22" s="21"/>
      <c r="AA22" s="21"/>
      <c r="AB22" s="21"/>
      <c r="AC22" s="21"/>
      <c r="AD22" s="21"/>
    </row>
    <row r="23" spans="1:30" ht="24.75" customHeight="1">
      <c r="A23" s="21" t="s">
        <v>180</v>
      </c>
      <c r="B23" s="21" t="s">
        <v>185</v>
      </c>
      <c r="C23" s="20">
        <v>44085</v>
      </c>
      <c r="D23" s="20">
        <v>44566</v>
      </c>
      <c r="E23" s="20">
        <v>44572</v>
      </c>
      <c r="F23" s="21" t="s">
        <v>84</v>
      </c>
      <c r="G23" s="21">
        <v>4</v>
      </c>
      <c r="H23" s="21" t="s">
        <v>89</v>
      </c>
      <c r="I23" s="21" t="s">
        <v>186</v>
      </c>
      <c r="J23" s="21" t="s">
        <v>92</v>
      </c>
      <c r="K23" s="21">
        <v>10.15</v>
      </c>
      <c r="L23" s="21">
        <v>1.04</v>
      </c>
      <c r="M23" s="21">
        <f t="shared" si="0"/>
        <v>0.93444000000000005</v>
      </c>
      <c r="N23" s="60">
        <v>0.47430555555555554</v>
      </c>
      <c r="O23" s="60">
        <v>0.51597222222222217</v>
      </c>
      <c r="P23" s="61">
        <f t="shared" si="1"/>
        <v>4.166666666666663E-2</v>
      </c>
      <c r="Q23" s="62">
        <f t="shared" si="2"/>
        <v>1</v>
      </c>
      <c r="R23" s="21">
        <v>6</v>
      </c>
      <c r="S23" s="63">
        <v>1.6604999999999999</v>
      </c>
      <c r="T23" s="21">
        <f t="shared" si="3"/>
        <v>10.662000770514959</v>
      </c>
      <c r="U23" s="63">
        <v>2.6767500000000002</v>
      </c>
      <c r="V23" s="21">
        <f t="shared" si="4"/>
        <v>17.187299345062282</v>
      </c>
      <c r="W23" s="21">
        <f t="shared" si="5"/>
        <v>-6.5252985745473229</v>
      </c>
      <c r="X23" s="21"/>
      <c r="Y23" s="21"/>
      <c r="Z23" s="21"/>
      <c r="AA23" s="21"/>
      <c r="AB23" s="21"/>
      <c r="AC23" s="21"/>
      <c r="AD23" s="21"/>
    </row>
    <row r="24" spans="1:30" ht="24.75" customHeight="1">
      <c r="A24" s="21" t="s">
        <v>180</v>
      </c>
      <c r="B24" s="21" t="s">
        <v>185</v>
      </c>
      <c r="C24" s="20">
        <v>44085</v>
      </c>
      <c r="D24" s="20">
        <v>44566</v>
      </c>
      <c r="E24" s="20">
        <v>44572</v>
      </c>
      <c r="F24" s="21" t="s">
        <v>84</v>
      </c>
      <c r="G24" s="21">
        <v>5</v>
      </c>
      <c r="H24" s="21" t="s">
        <v>85</v>
      </c>
      <c r="I24" s="21">
        <v>62</v>
      </c>
      <c r="J24" s="21" t="s">
        <v>92</v>
      </c>
      <c r="K24" s="21">
        <v>11.59</v>
      </c>
      <c r="L24" s="21">
        <v>1.0900000000000001</v>
      </c>
      <c r="M24" s="21">
        <f t="shared" si="0"/>
        <v>0.96366900000000011</v>
      </c>
      <c r="N24" s="60">
        <v>0.47430555555555554</v>
      </c>
      <c r="O24" s="60">
        <v>0.51597222222222217</v>
      </c>
      <c r="P24" s="61">
        <f t="shared" si="1"/>
        <v>4.166666666666663E-2</v>
      </c>
      <c r="Q24" s="62">
        <f t="shared" si="2"/>
        <v>1</v>
      </c>
      <c r="R24" s="21">
        <v>6</v>
      </c>
      <c r="S24" s="63">
        <v>2.577</v>
      </c>
      <c r="T24" s="21">
        <f t="shared" si="3"/>
        <v>16.044928289692827</v>
      </c>
      <c r="U24" s="63">
        <v>4.1189999999999998</v>
      </c>
      <c r="V24" s="21">
        <f t="shared" si="4"/>
        <v>25.645735205760481</v>
      </c>
      <c r="W24" s="21">
        <f t="shared" si="5"/>
        <v>-9.6008069160676541</v>
      </c>
      <c r="X24" s="21"/>
      <c r="Y24" s="21"/>
      <c r="Z24" s="21"/>
      <c r="AA24" s="21"/>
      <c r="AB24" s="21"/>
      <c r="AC24" s="21"/>
      <c r="AD24" s="21"/>
    </row>
    <row r="25" spans="1:30" ht="24.75" customHeight="1">
      <c r="A25" s="21" t="s">
        <v>180</v>
      </c>
      <c r="B25" s="21" t="s">
        <v>185</v>
      </c>
      <c r="C25" s="20">
        <v>44085</v>
      </c>
      <c r="D25" s="20">
        <v>44566</v>
      </c>
      <c r="E25" s="20">
        <v>44572</v>
      </c>
      <c r="F25" s="21" t="s">
        <v>84</v>
      </c>
      <c r="G25" s="21">
        <v>6</v>
      </c>
      <c r="H25" s="21" t="s">
        <v>90</v>
      </c>
      <c r="I25" s="21">
        <v>63</v>
      </c>
      <c r="J25" s="21" t="s">
        <v>92</v>
      </c>
      <c r="K25" s="21">
        <v>5.7</v>
      </c>
      <c r="L25" s="21">
        <v>1.07</v>
      </c>
      <c r="M25" s="21">
        <f t="shared" si="0"/>
        <v>1.00901</v>
      </c>
      <c r="N25" s="60">
        <v>0.47430555555555554</v>
      </c>
      <c r="O25" s="60">
        <v>0.51597222222222217</v>
      </c>
      <c r="P25" s="61">
        <f t="shared" si="1"/>
        <v>4.166666666666663E-2</v>
      </c>
      <c r="Q25" s="62">
        <f t="shared" si="2"/>
        <v>1</v>
      </c>
      <c r="R25" s="21">
        <v>6</v>
      </c>
      <c r="S25" s="63">
        <v>2.0297499999999999</v>
      </c>
      <c r="T25" s="21">
        <f t="shared" si="3"/>
        <v>12.069751538636881</v>
      </c>
      <c r="U25" s="63">
        <v>3.2522500000000001</v>
      </c>
      <c r="V25" s="21">
        <f t="shared" si="4"/>
        <v>19.339253327519053</v>
      </c>
      <c r="W25" s="21">
        <f t="shared" si="5"/>
        <v>-7.269501788882172</v>
      </c>
      <c r="X25" s="21"/>
      <c r="Y25" s="21"/>
      <c r="Z25" s="21"/>
      <c r="AA25" s="21"/>
      <c r="AB25" s="21"/>
      <c r="AC25" s="21"/>
      <c r="AD25" s="21"/>
    </row>
    <row r="26" spans="1:30" ht="24.75" customHeight="1">
      <c r="A26" s="21" t="s">
        <v>180</v>
      </c>
      <c r="B26" s="21" t="s">
        <v>185</v>
      </c>
      <c r="C26" s="20">
        <v>44085</v>
      </c>
      <c r="D26" s="20">
        <v>44566</v>
      </c>
      <c r="E26" s="20">
        <v>44572</v>
      </c>
      <c r="F26" s="21" t="s">
        <v>84</v>
      </c>
      <c r="G26" s="21">
        <v>7</v>
      </c>
      <c r="H26" s="21" t="s">
        <v>89</v>
      </c>
      <c r="I26" s="21">
        <v>64</v>
      </c>
      <c r="J26" s="21" t="s">
        <v>92</v>
      </c>
      <c r="K26" s="21">
        <v>7.35</v>
      </c>
      <c r="L26" s="21">
        <v>1.03</v>
      </c>
      <c r="M26" s="21">
        <f t="shared" si="0"/>
        <v>0.954295</v>
      </c>
      <c r="N26" s="60">
        <v>0.47430555555555554</v>
      </c>
      <c r="O26" s="60">
        <v>0.51597222222222217</v>
      </c>
      <c r="P26" s="61">
        <f t="shared" si="1"/>
        <v>4.166666666666663E-2</v>
      </c>
      <c r="Q26" s="62">
        <f t="shared" si="2"/>
        <v>1</v>
      </c>
      <c r="R26" s="21">
        <v>6</v>
      </c>
      <c r="S26" s="63">
        <v>1.5447500000000001</v>
      </c>
      <c r="T26" s="21">
        <f t="shared" si="3"/>
        <v>9.7124054930603219</v>
      </c>
      <c r="U26" s="63">
        <v>2.3739999999999997</v>
      </c>
      <c r="V26" s="21">
        <f t="shared" si="4"/>
        <v>14.926202065399062</v>
      </c>
      <c r="W26" s="21">
        <f t="shared" si="5"/>
        <v>-5.2137965723387403</v>
      </c>
      <c r="X26" s="21"/>
      <c r="Y26" s="21"/>
      <c r="Z26" s="21"/>
      <c r="AA26" s="21"/>
      <c r="AB26" s="21"/>
      <c r="AC26" s="21"/>
      <c r="AD26" s="21"/>
    </row>
    <row r="27" spans="1:30" ht="24.75" customHeight="1">
      <c r="A27" s="21" t="s">
        <v>180</v>
      </c>
      <c r="B27" s="21" t="s">
        <v>185</v>
      </c>
      <c r="C27" s="20">
        <v>44085</v>
      </c>
      <c r="D27" s="20">
        <v>44566</v>
      </c>
      <c r="E27" s="20">
        <v>44572</v>
      </c>
      <c r="F27" s="21" t="s">
        <v>84</v>
      </c>
      <c r="G27" s="21">
        <v>8</v>
      </c>
      <c r="H27" s="21" t="s">
        <v>85</v>
      </c>
      <c r="I27" s="21">
        <v>65</v>
      </c>
      <c r="J27" s="21" t="s">
        <v>92</v>
      </c>
      <c r="K27" s="21">
        <v>12.54</v>
      </c>
      <c r="L27" s="21">
        <v>1.0900000000000001</v>
      </c>
      <c r="M27" s="21">
        <f t="shared" si="0"/>
        <v>0.95331400000000011</v>
      </c>
      <c r="N27" s="60">
        <v>0.47430555555555554</v>
      </c>
      <c r="O27" s="60">
        <v>0.51597222222222217</v>
      </c>
      <c r="P27" s="61">
        <f t="shared" si="1"/>
        <v>4.166666666666663E-2</v>
      </c>
      <c r="Q27" s="62">
        <f t="shared" si="2"/>
        <v>1</v>
      </c>
      <c r="R27" s="21">
        <v>6</v>
      </c>
      <c r="S27" s="63">
        <v>2.1772499999999999</v>
      </c>
      <c r="T27" s="21">
        <f t="shared" si="3"/>
        <v>13.70324992604745</v>
      </c>
      <c r="U27" s="63">
        <v>3.5137499999999999</v>
      </c>
      <c r="V27" s="21">
        <f t="shared" si="4"/>
        <v>22.114958974692492</v>
      </c>
      <c r="W27" s="21">
        <f t="shared" si="5"/>
        <v>-8.4117090486450419</v>
      </c>
      <c r="X27" s="21"/>
      <c r="Y27" s="21"/>
      <c r="Z27" s="21"/>
      <c r="AA27" s="21"/>
      <c r="AB27" s="21"/>
      <c r="AC27" s="21"/>
      <c r="AD27" s="21"/>
    </row>
    <row r="28" spans="1:30" ht="24.75" customHeight="1">
      <c r="A28" s="21" t="s">
        <v>180</v>
      </c>
      <c r="B28" s="21" t="s">
        <v>185</v>
      </c>
      <c r="C28" s="20">
        <v>44085</v>
      </c>
      <c r="D28" s="20">
        <v>44566</v>
      </c>
      <c r="E28" s="20">
        <v>44572</v>
      </c>
      <c r="F28" s="21" t="s">
        <v>84</v>
      </c>
      <c r="G28" s="21">
        <v>9</v>
      </c>
      <c r="H28" s="21" t="s">
        <v>90</v>
      </c>
      <c r="I28" s="21">
        <v>66</v>
      </c>
      <c r="J28" s="21" t="s">
        <v>92</v>
      </c>
      <c r="K28" s="21">
        <v>8.9499999999999993</v>
      </c>
      <c r="L28" s="21">
        <v>1.05</v>
      </c>
      <c r="M28" s="21">
        <f t="shared" si="0"/>
        <v>0.95602500000000001</v>
      </c>
      <c r="N28" s="60">
        <v>0.56319444444444444</v>
      </c>
      <c r="O28" s="60">
        <v>0.60486111111111118</v>
      </c>
      <c r="P28" s="61">
        <f t="shared" si="1"/>
        <v>4.1666666666666741E-2</v>
      </c>
      <c r="Q28" s="62">
        <f t="shared" si="2"/>
        <v>1</v>
      </c>
      <c r="R28" s="21">
        <v>6</v>
      </c>
      <c r="S28" s="63">
        <v>3.7122499999999996</v>
      </c>
      <c r="T28" s="21">
        <f t="shared" si="3"/>
        <v>23.298030909233542</v>
      </c>
      <c r="U28" s="63">
        <v>4.9399999999999995</v>
      </c>
      <c r="V28" s="21">
        <f t="shared" si="4"/>
        <v>31.003373342747309</v>
      </c>
      <c r="W28" s="21">
        <f t="shared" si="5"/>
        <v>-7.705342433513767</v>
      </c>
      <c r="X28" s="21"/>
      <c r="Y28" s="21"/>
      <c r="Z28" s="21"/>
      <c r="AA28" s="21"/>
      <c r="AB28" s="21"/>
      <c r="AC28" s="21"/>
      <c r="AD28" s="21"/>
    </row>
    <row r="29" spans="1:30" ht="24.75" customHeight="1">
      <c r="A29" s="21" t="s">
        <v>180</v>
      </c>
      <c r="B29" s="21" t="s">
        <v>187</v>
      </c>
      <c r="C29" s="20">
        <v>44089</v>
      </c>
      <c r="D29" s="20">
        <v>44566</v>
      </c>
      <c r="E29" s="20">
        <v>44572</v>
      </c>
      <c r="F29" s="21" t="s">
        <v>84</v>
      </c>
      <c r="G29" s="21">
        <v>1</v>
      </c>
      <c r="H29" s="21" t="s">
        <v>85</v>
      </c>
      <c r="I29" s="21">
        <v>67</v>
      </c>
      <c r="J29" s="21" t="s">
        <v>92</v>
      </c>
      <c r="K29" s="21">
        <v>11</v>
      </c>
      <c r="L29" s="21">
        <v>1.02</v>
      </c>
      <c r="M29" s="21">
        <f t="shared" si="0"/>
        <v>0.90780000000000005</v>
      </c>
      <c r="N29" s="60">
        <v>0.55208333333333337</v>
      </c>
      <c r="O29" s="60">
        <v>0.59375</v>
      </c>
      <c r="P29" s="61">
        <f t="shared" si="1"/>
        <v>4.166666666666663E-2</v>
      </c>
      <c r="Q29" s="62">
        <f t="shared" si="2"/>
        <v>1</v>
      </c>
      <c r="R29" s="21">
        <v>6</v>
      </c>
      <c r="S29" s="63">
        <v>2.0274999999999999</v>
      </c>
      <c r="T29" s="21">
        <f t="shared" si="3"/>
        <v>13.400528750826172</v>
      </c>
      <c r="U29" s="63">
        <v>2.5190000000000001</v>
      </c>
      <c r="V29" s="21">
        <f t="shared" si="4"/>
        <v>16.64904163912756</v>
      </c>
      <c r="W29" s="21">
        <f t="shared" si="5"/>
        <v>-3.2485128883013878</v>
      </c>
      <c r="X29" s="21"/>
      <c r="Y29" s="21"/>
      <c r="Z29" s="21"/>
      <c r="AA29" s="21"/>
      <c r="AB29" s="21"/>
      <c r="AC29" s="21"/>
      <c r="AD29" s="21"/>
    </row>
    <row r="30" spans="1:30" ht="24.75" customHeight="1">
      <c r="A30" s="21" t="s">
        <v>180</v>
      </c>
      <c r="B30" s="21" t="s">
        <v>187</v>
      </c>
      <c r="C30" s="20">
        <v>44089</v>
      </c>
      <c r="D30" s="20">
        <v>44566</v>
      </c>
      <c r="E30" s="20">
        <v>44572</v>
      </c>
      <c r="F30" s="21" t="s">
        <v>84</v>
      </c>
      <c r="G30" s="21">
        <v>2</v>
      </c>
      <c r="H30" s="21" t="s">
        <v>89</v>
      </c>
      <c r="I30" s="21">
        <v>68</v>
      </c>
      <c r="J30" s="21" t="s">
        <v>92</v>
      </c>
      <c r="K30" s="21">
        <v>6.04</v>
      </c>
      <c r="L30" s="21">
        <v>1.08</v>
      </c>
      <c r="M30" s="21">
        <f t="shared" si="0"/>
        <v>1.0147680000000001</v>
      </c>
      <c r="N30" s="60">
        <v>0.55208333333333337</v>
      </c>
      <c r="O30" s="60">
        <v>0.59375</v>
      </c>
      <c r="P30" s="61">
        <f t="shared" si="1"/>
        <v>4.166666666666663E-2</v>
      </c>
      <c r="Q30" s="62">
        <f t="shared" si="2"/>
        <v>1</v>
      </c>
      <c r="R30" s="21">
        <v>6</v>
      </c>
      <c r="S30" s="63">
        <v>2.3780000000000001</v>
      </c>
      <c r="T30" s="21">
        <f t="shared" si="3"/>
        <v>14.060356652949245</v>
      </c>
      <c r="U30" s="63">
        <v>3.2137500000000001</v>
      </c>
      <c r="V30" s="21">
        <f t="shared" si="4"/>
        <v>19.001880232723142</v>
      </c>
      <c r="W30" s="21">
        <f t="shared" si="5"/>
        <v>-4.9415235797738966</v>
      </c>
      <c r="X30" s="21"/>
      <c r="Y30" s="21"/>
      <c r="Z30" s="21"/>
      <c r="AA30" s="21"/>
      <c r="AB30" s="21"/>
      <c r="AC30" s="21"/>
      <c r="AD30" s="21"/>
    </row>
    <row r="31" spans="1:30" ht="24.75" customHeight="1">
      <c r="A31" s="21" t="s">
        <v>180</v>
      </c>
      <c r="B31" s="21" t="s">
        <v>187</v>
      </c>
      <c r="C31" s="20">
        <v>44089</v>
      </c>
      <c r="D31" s="20">
        <v>44566</v>
      </c>
      <c r="E31" s="20">
        <v>44572</v>
      </c>
      <c r="F31" s="21" t="s">
        <v>84</v>
      </c>
      <c r="G31" s="21">
        <v>3</v>
      </c>
      <c r="H31" s="21" t="s">
        <v>90</v>
      </c>
      <c r="I31" s="21">
        <v>69</v>
      </c>
      <c r="J31" s="21" t="s">
        <v>92</v>
      </c>
      <c r="K31" s="21">
        <v>6.31</v>
      </c>
      <c r="L31" s="21">
        <v>1.02</v>
      </c>
      <c r="M31" s="21">
        <f t="shared" si="0"/>
        <v>0.95563799999999999</v>
      </c>
      <c r="N31" s="60">
        <v>0.55208333333333337</v>
      </c>
      <c r="O31" s="60">
        <v>0.59375</v>
      </c>
      <c r="P31" s="61">
        <f t="shared" si="1"/>
        <v>4.166666666666663E-2</v>
      </c>
      <c r="Q31" s="62">
        <f t="shared" si="2"/>
        <v>1</v>
      </c>
      <c r="R31" s="21">
        <v>6</v>
      </c>
      <c r="S31" s="63">
        <v>2.7359999999999998</v>
      </c>
      <c r="T31" s="21">
        <f t="shared" si="3"/>
        <v>17.178052777306885</v>
      </c>
      <c r="U31" s="63">
        <v>3.67875</v>
      </c>
      <c r="V31" s="21">
        <f t="shared" si="4"/>
        <v>23.097135107645361</v>
      </c>
      <c r="W31" s="21">
        <f t="shared" si="5"/>
        <v>-5.9190823303384761</v>
      </c>
      <c r="X31" s="21"/>
      <c r="Y31" s="21"/>
      <c r="Z31" s="21"/>
      <c r="AA31" s="21"/>
      <c r="AB31" s="21"/>
      <c r="AC31" s="21"/>
      <c r="AD31" s="21"/>
    </row>
    <row r="32" spans="1:30" ht="24.75" customHeight="1">
      <c r="A32" s="21" t="s">
        <v>180</v>
      </c>
      <c r="B32" s="21" t="s">
        <v>187</v>
      </c>
      <c r="C32" s="20">
        <v>44089</v>
      </c>
      <c r="D32" s="20">
        <v>44566</v>
      </c>
      <c r="E32" s="20">
        <v>44572</v>
      </c>
      <c r="F32" s="21" t="s">
        <v>84</v>
      </c>
      <c r="G32" s="21">
        <v>4</v>
      </c>
      <c r="H32" s="21" t="s">
        <v>89</v>
      </c>
      <c r="I32" s="21">
        <v>70</v>
      </c>
      <c r="J32" s="21" t="s">
        <v>92</v>
      </c>
      <c r="K32" s="21">
        <v>8.4</v>
      </c>
      <c r="L32" s="21">
        <v>1.0900000000000001</v>
      </c>
      <c r="M32" s="21">
        <f t="shared" si="0"/>
        <v>0.99844000000000011</v>
      </c>
      <c r="N32" s="60">
        <v>0.55208333333333337</v>
      </c>
      <c r="O32" s="60">
        <v>0.59375</v>
      </c>
      <c r="P32" s="61">
        <f t="shared" si="1"/>
        <v>4.166666666666663E-2</v>
      </c>
      <c r="Q32" s="62">
        <f t="shared" si="2"/>
        <v>1</v>
      </c>
      <c r="R32" s="21">
        <v>6</v>
      </c>
      <c r="S32" s="63">
        <v>2.3507500000000001</v>
      </c>
      <c r="T32" s="21">
        <f t="shared" si="3"/>
        <v>14.126537398341412</v>
      </c>
      <c r="U32" s="63">
        <v>3.4550000000000001</v>
      </c>
      <c r="V32" s="21">
        <f t="shared" si="4"/>
        <v>20.762389327350665</v>
      </c>
      <c r="W32" s="21">
        <f t="shared" si="5"/>
        <v>-6.6358519290092524</v>
      </c>
      <c r="X32" s="21"/>
      <c r="Y32" s="21"/>
      <c r="Z32" s="21"/>
      <c r="AA32" s="21"/>
      <c r="AB32" s="21"/>
      <c r="AC32" s="21"/>
      <c r="AD32" s="21"/>
    </row>
    <row r="33" spans="1:30" ht="24.75" customHeight="1">
      <c r="A33" s="21" t="s">
        <v>180</v>
      </c>
      <c r="B33" s="21" t="s">
        <v>187</v>
      </c>
      <c r="C33" s="20">
        <v>44089</v>
      </c>
      <c r="D33" s="20">
        <v>44566</v>
      </c>
      <c r="E33" s="20">
        <v>44572</v>
      </c>
      <c r="F33" s="21" t="s">
        <v>84</v>
      </c>
      <c r="G33" s="21">
        <v>5</v>
      </c>
      <c r="H33" s="21" t="s">
        <v>85</v>
      </c>
      <c r="I33" s="21">
        <v>71</v>
      </c>
      <c r="J33" s="21" t="s">
        <v>92</v>
      </c>
      <c r="K33" s="21">
        <v>11.83</v>
      </c>
      <c r="L33" s="21">
        <v>1.01</v>
      </c>
      <c r="M33" s="21">
        <f t="shared" si="0"/>
        <v>0.890517</v>
      </c>
      <c r="N33" s="60">
        <v>0.55208333333333337</v>
      </c>
      <c r="O33" s="60">
        <v>0.59375</v>
      </c>
      <c r="P33" s="61">
        <f t="shared" si="1"/>
        <v>4.166666666666663E-2</v>
      </c>
      <c r="Q33" s="62">
        <f t="shared" si="2"/>
        <v>1</v>
      </c>
      <c r="R33" s="21">
        <v>6</v>
      </c>
      <c r="S33" s="63">
        <v>2.9282499999999998</v>
      </c>
      <c r="T33" s="21">
        <f t="shared" si="3"/>
        <v>19.729550362317617</v>
      </c>
      <c r="U33" s="63">
        <v>3.9747500000000002</v>
      </c>
      <c r="V33" s="21">
        <f t="shared" si="4"/>
        <v>26.780510647185849</v>
      </c>
      <c r="W33" s="21">
        <f t="shared" si="5"/>
        <v>-7.050960284868232</v>
      </c>
      <c r="X33" s="21"/>
      <c r="Y33" s="21"/>
      <c r="Z33" s="21"/>
      <c r="AA33" s="21"/>
      <c r="AB33" s="21"/>
      <c r="AC33" s="21"/>
      <c r="AD33" s="21"/>
    </row>
    <row r="34" spans="1:30" ht="24.75" customHeight="1">
      <c r="A34" s="21" t="s">
        <v>180</v>
      </c>
      <c r="B34" s="21" t="s">
        <v>187</v>
      </c>
      <c r="C34" s="20">
        <v>44089</v>
      </c>
      <c r="D34" s="20">
        <v>44566</v>
      </c>
      <c r="E34" s="20">
        <v>44572</v>
      </c>
      <c r="F34" s="21" t="s">
        <v>84</v>
      </c>
      <c r="G34" s="21">
        <v>6</v>
      </c>
      <c r="H34" s="21" t="s">
        <v>90</v>
      </c>
      <c r="I34" s="21">
        <v>72</v>
      </c>
      <c r="J34" s="21" t="s">
        <v>92</v>
      </c>
      <c r="K34" s="21">
        <v>5.55</v>
      </c>
      <c r="L34" s="21">
        <v>1.02</v>
      </c>
      <c r="M34" s="21">
        <f t="shared" si="0"/>
        <v>0.96338999999999997</v>
      </c>
      <c r="N34" s="60">
        <v>0.55208333333333337</v>
      </c>
      <c r="O34" s="60">
        <v>0.59375</v>
      </c>
      <c r="P34" s="61">
        <f t="shared" si="1"/>
        <v>4.166666666666663E-2</v>
      </c>
      <c r="Q34" s="62">
        <f t="shared" si="2"/>
        <v>1</v>
      </c>
      <c r="R34" s="21">
        <v>6</v>
      </c>
      <c r="S34" s="63">
        <v>2.4657499999999999</v>
      </c>
      <c r="T34" s="21">
        <f t="shared" si="3"/>
        <v>15.356709120916763</v>
      </c>
      <c r="U34" s="63">
        <v>3.1240000000000001</v>
      </c>
      <c r="V34" s="21">
        <f t="shared" si="4"/>
        <v>19.45629495842805</v>
      </c>
      <c r="W34" s="21">
        <f t="shared" si="5"/>
        <v>-4.0995858375112864</v>
      </c>
      <c r="X34" s="21"/>
      <c r="Y34" s="21"/>
      <c r="Z34" s="21"/>
      <c r="AA34" s="21"/>
      <c r="AB34" s="21"/>
      <c r="AC34" s="21"/>
      <c r="AD34" s="21"/>
    </row>
    <row r="35" spans="1:30" ht="24.75" customHeight="1">
      <c r="A35" s="21" t="s">
        <v>180</v>
      </c>
      <c r="B35" s="21" t="s">
        <v>187</v>
      </c>
      <c r="C35" s="20">
        <v>44089</v>
      </c>
      <c r="D35" s="20">
        <v>44566</v>
      </c>
      <c r="E35" s="20">
        <v>44572</v>
      </c>
      <c r="F35" s="21" t="s">
        <v>84</v>
      </c>
      <c r="G35" s="21">
        <v>7</v>
      </c>
      <c r="H35" s="21" t="s">
        <v>89</v>
      </c>
      <c r="I35" s="21">
        <v>73</v>
      </c>
      <c r="J35" s="21" t="s">
        <v>92</v>
      </c>
      <c r="K35" s="21">
        <v>7.08</v>
      </c>
      <c r="L35" s="21">
        <v>1.07</v>
      </c>
      <c r="M35" s="21">
        <f t="shared" si="0"/>
        <v>0.99424400000000002</v>
      </c>
      <c r="N35" s="60">
        <v>0.55208333333333337</v>
      </c>
      <c r="O35" s="60">
        <v>0.59375</v>
      </c>
      <c r="P35" s="61">
        <f t="shared" si="1"/>
        <v>4.166666666666663E-2</v>
      </c>
      <c r="Q35" s="62">
        <f t="shared" si="2"/>
        <v>1</v>
      </c>
      <c r="R35" s="21">
        <v>6</v>
      </c>
      <c r="S35" s="63">
        <v>1.752</v>
      </c>
      <c r="T35" s="21">
        <f t="shared" si="3"/>
        <v>10.572857367004477</v>
      </c>
      <c r="U35" s="63">
        <v>2.4889999999999999</v>
      </c>
      <c r="V35" s="21">
        <f t="shared" si="4"/>
        <v>15.020457754836841</v>
      </c>
      <c r="W35" s="21">
        <f t="shared" si="5"/>
        <v>-4.4476003878323631</v>
      </c>
      <c r="X35" s="21"/>
      <c r="Y35" s="21"/>
      <c r="Z35" s="21"/>
      <c r="AA35" s="21"/>
      <c r="AB35" s="21"/>
      <c r="AC35" s="21"/>
      <c r="AD35" s="21"/>
    </row>
    <row r="36" spans="1:30" ht="24.75" customHeight="1">
      <c r="A36" s="21" t="s">
        <v>180</v>
      </c>
      <c r="B36" s="21" t="s">
        <v>187</v>
      </c>
      <c r="C36" s="20">
        <v>44089</v>
      </c>
      <c r="D36" s="20">
        <v>44566</v>
      </c>
      <c r="E36" s="20">
        <v>44572</v>
      </c>
      <c r="F36" s="21" t="s">
        <v>84</v>
      </c>
      <c r="G36" s="21">
        <v>8</v>
      </c>
      <c r="H36" s="21" t="s">
        <v>85</v>
      </c>
      <c r="I36" s="21" t="s">
        <v>188</v>
      </c>
      <c r="J36" s="21" t="s">
        <v>92</v>
      </c>
      <c r="K36" s="21">
        <v>14.15</v>
      </c>
      <c r="L36" s="21">
        <v>1.04</v>
      </c>
      <c r="M36" s="21">
        <f t="shared" si="0"/>
        <v>0.89284000000000008</v>
      </c>
      <c r="N36" s="60">
        <v>0.55208333333333337</v>
      </c>
      <c r="O36" s="60">
        <v>0.59375</v>
      </c>
      <c r="P36" s="61">
        <f t="shared" si="1"/>
        <v>4.166666666666663E-2</v>
      </c>
      <c r="Q36" s="62">
        <f t="shared" si="2"/>
        <v>1</v>
      </c>
      <c r="R36" s="21">
        <v>6</v>
      </c>
      <c r="S36" s="63">
        <v>3.1412499999999999</v>
      </c>
      <c r="T36" s="21">
        <f t="shared" si="3"/>
        <v>21.109605304421844</v>
      </c>
      <c r="U36" s="63">
        <v>3.9329999999999998</v>
      </c>
      <c r="V36" s="21">
        <f t="shared" si="4"/>
        <v>26.430267461135251</v>
      </c>
      <c r="W36" s="21">
        <f t="shared" si="5"/>
        <v>-5.3206621567134071</v>
      </c>
      <c r="X36" s="21"/>
      <c r="Y36" s="21"/>
      <c r="Z36" s="21"/>
      <c r="AA36" s="21"/>
      <c r="AB36" s="21"/>
      <c r="AC36" s="21"/>
      <c r="AD36" s="21"/>
    </row>
    <row r="37" spans="1:30" ht="24.75" customHeight="1">
      <c r="A37" s="21" t="s">
        <v>180</v>
      </c>
      <c r="B37" s="21" t="s">
        <v>187</v>
      </c>
      <c r="C37" s="20">
        <v>44089</v>
      </c>
      <c r="D37" s="20">
        <v>44566</v>
      </c>
      <c r="E37" s="20">
        <v>44572</v>
      </c>
      <c r="F37" s="21" t="s">
        <v>84</v>
      </c>
      <c r="G37" s="21">
        <v>9</v>
      </c>
      <c r="H37" s="21" t="s">
        <v>90</v>
      </c>
      <c r="I37" s="21">
        <v>75</v>
      </c>
      <c r="J37" s="21" t="s">
        <v>92</v>
      </c>
      <c r="K37" s="21">
        <v>7.7</v>
      </c>
      <c r="L37" s="21">
        <v>1.04</v>
      </c>
      <c r="M37" s="21">
        <f t="shared" si="0"/>
        <v>0.95992</v>
      </c>
      <c r="N37" s="60">
        <v>0.56319444444444444</v>
      </c>
      <c r="O37" s="60">
        <v>0.60486111111111118</v>
      </c>
      <c r="P37" s="61">
        <f t="shared" si="1"/>
        <v>4.1666666666666741E-2</v>
      </c>
      <c r="Q37" s="62">
        <f t="shared" si="2"/>
        <v>1</v>
      </c>
      <c r="R37" s="21">
        <v>6</v>
      </c>
      <c r="S37" s="63">
        <v>3.0385</v>
      </c>
      <c r="T37" s="21">
        <f t="shared" si="3"/>
        <v>18.992207683973668</v>
      </c>
      <c r="U37" s="63">
        <v>9.2036666666666669</v>
      </c>
      <c r="V37" s="21">
        <f t="shared" si="4"/>
        <v>57.527710642553551</v>
      </c>
      <c r="W37" s="21">
        <f t="shared" si="5"/>
        <v>-38.535502958579883</v>
      </c>
      <c r="X37" s="21"/>
      <c r="Y37" s="21"/>
      <c r="Z37" s="21"/>
      <c r="AA37" s="21"/>
      <c r="AB37" s="21"/>
      <c r="AC37" s="21"/>
      <c r="AD37" s="21"/>
    </row>
    <row r="38" spans="1:30" ht="24.75" customHeight="1">
      <c r="A38" s="21" t="s">
        <v>180</v>
      </c>
      <c r="B38" s="21" t="s">
        <v>189</v>
      </c>
      <c r="C38" s="20">
        <v>44096</v>
      </c>
      <c r="D38" s="20">
        <v>44567</v>
      </c>
      <c r="E38" s="20">
        <v>44572</v>
      </c>
      <c r="F38" s="21" t="s">
        <v>84</v>
      </c>
      <c r="G38" s="21">
        <v>1</v>
      </c>
      <c r="H38" s="21" t="s">
        <v>85</v>
      </c>
      <c r="I38" s="21">
        <v>76</v>
      </c>
      <c r="J38" s="21" t="s">
        <v>92</v>
      </c>
      <c r="K38" s="21">
        <v>8.0399999999999991</v>
      </c>
      <c r="L38" s="21">
        <v>1.01</v>
      </c>
      <c r="M38" s="21">
        <f t="shared" si="0"/>
        <v>0.92879600000000007</v>
      </c>
      <c r="N38" s="60">
        <v>0.43124999999999997</v>
      </c>
      <c r="O38" s="60">
        <v>0.47291666666666665</v>
      </c>
      <c r="P38" s="61">
        <f t="shared" si="1"/>
        <v>4.1666666666666685E-2</v>
      </c>
      <c r="Q38" s="62">
        <f t="shared" si="2"/>
        <v>1</v>
      </c>
      <c r="R38" s="21">
        <v>6</v>
      </c>
      <c r="S38" s="63">
        <v>2.4645000000000001</v>
      </c>
      <c r="T38" s="21">
        <f t="shared" si="3"/>
        <v>15.920611199875967</v>
      </c>
      <c r="U38" s="63">
        <v>3.5289999999999999</v>
      </c>
      <c r="V38" s="21">
        <f t="shared" si="4"/>
        <v>22.797255802135236</v>
      </c>
      <c r="W38" s="21">
        <f t="shared" si="5"/>
        <v>-6.8766446022592689</v>
      </c>
      <c r="X38" s="21"/>
      <c r="Y38" s="21"/>
      <c r="Z38" s="21"/>
      <c r="AA38" s="21"/>
      <c r="AB38" s="21"/>
      <c r="AC38" s="21"/>
      <c r="AD38" s="21"/>
    </row>
    <row r="39" spans="1:30" ht="24.75" customHeight="1">
      <c r="A39" s="21" t="s">
        <v>180</v>
      </c>
      <c r="B39" s="21" t="s">
        <v>189</v>
      </c>
      <c r="C39" s="20">
        <v>44096</v>
      </c>
      <c r="D39" s="20">
        <v>44567</v>
      </c>
      <c r="E39" s="20">
        <v>44572</v>
      </c>
      <c r="F39" s="21" t="s">
        <v>84</v>
      </c>
      <c r="G39" s="21">
        <v>2</v>
      </c>
      <c r="H39" s="21" t="s">
        <v>89</v>
      </c>
      <c r="I39" s="21">
        <v>77</v>
      </c>
      <c r="J39" s="21" t="s">
        <v>92</v>
      </c>
      <c r="K39" s="21">
        <v>3.95</v>
      </c>
      <c r="L39" s="21">
        <v>1.03</v>
      </c>
      <c r="M39" s="21">
        <f t="shared" si="0"/>
        <v>0.98931500000000006</v>
      </c>
      <c r="N39" s="60">
        <v>0.43124999999999997</v>
      </c>
      <c r="O39" s="60">
        <v>0.47291666666666665</v>
      </c>
      <c r="P39" s="61">
        <f t="shared" si="1"/>
        <v>4.1666666666666685E-2</v>
      </c>
      <c r="Q39" s="62">
        <f t="shared" si="2"/>
        <v>1</v>
      </c>
      <c r="R39" s="21">
        <v>6</v>
      </c>
      <c r="S39" s="63">
        <v>2.1875</v>
      </c>
      <c r="T39" s="21">
        <f t="shared" si="3"/>
        <v>13.266755280168601</v>
      </c>
      <c r="U39" s="63">
        <v>3.2645</v>
      </c>
      <c r="V39" s="21">
        <f t="shared" si="4"/>
        <v>19.798547479821895</v>
      </c>
      <c r="W39" s="21">
        <f t="shared" si="5"/>
        <v>-6.5317921996532942</v>
      </c>
      <c r="X39" s="21"/>
      <c r="Y39" s="21"/>
      <c r="Z39" s="21"/>
      <c r="AA39" s="21"/>
      <c r="AB39" s="21"/>
      <c r="AC39" s="21"/>
      <c r="AD39" s="21"/>
    </row>
    <row r="40" spans="1:30" ht="24.75" customHeight="1">
      <c r="A40" s="21" t="s">
        <v>180</v>
      </c>
      <c r="B40" s="21" t="s">
        <v>189</v>
      </c>
      <c r="C40" s="20">
        <v>44096</v>
      </c>
      <c r="D40" s="20">
        <v>44567</v>
      </c>
      <c r="E40" s="20">
        <v>44572</v>
      </c>
      <c r="F40" s="21" t="s">
        <v>84</v>
      </c>
      <c r="G40" s="21">
        <v>3</v>
      </c>
      <c r="H40" s="21" t="s">
        <v>90</v>
      </c>
      <c r="I40" s="21">
        <v>78</v>
      </c>
      <c r="J40" s="21" t="s">
        <v>92</v>
      </c>
      <c r="K40" s="21">
        <v>7</v>
      </c>
      <c r="L40" s="21">
        <v>1.01</v>
      </c>
      <c r="M40" s="21">
        <f t="shared" si="0"/>
        <v>0.93930000000000002</v>
      </c>
      <c r="N40" s="60">
        <v>0.43124999999999997</v>
      </c>
      <c r="O40" s="60">
        <v>0.47291666666666665</v>
      </c>
      <c r="P40" s="61">
        <f t="shared" si="1"/>
        <v>4.1666666666666685E-2</v>
      </c>
      <c r="Q40" s="62">
        <f t="shared" si="2"/>
        <v>1</v>
      </c>
      <c r="R40" s="21">
        <v>6</v>
      </c>
      <c r="S40" s="63">
        <v>3.8407499999999999</v>
      </c>
      <c r="T40" s="21">
        <f t="shared" si="3"/>
        <v>24.533695305014373</v>
      </c>
      <c r="U40" s="63">
        <v>4.8937499999999998</v>
      </c>
      <c r="V40" s="21">
        <f t="shared" si="4"/>
        <v>31.259980836793353</v>
      </c>
      <c r="W40" s="21">
        <f t="shared" si="5"/>
        <v>-6.7262855317789807</v>
      </c>
      <c r="X40" s="21"/>
      <c r="Y40" s="21"/>
      <c r="Z40" s="21"/>
      <c r="AA40" s="21"/>
      <c r="AB40" s="21"/>
      <c r="AC40" s="21"/>
      <c r="AD40" s="21"/>
    </row>
    <row r="41" spans="1:30" ht="24.75" customHeight="1">
      <c r="A41" s="21" t="s">
        <v>180</v>
      </c>
      <c r="B41" s="21" t="s">
        <v>189</v>
      </c>
      <c r="C41" s="20">
        <v>44096</v>
      </c>
      <c r="D41" s="20">
        <v>44567</v>
      </c>
      <c r="E41" s="20">
        <v>44572</v>
      </c>
      <c r="F41" s="21" t="s">
        <v>84</v>
      </c>
      <c r="G41" s="21">
        <v>4</v>
      </c>
      <c r="H41" s="21" t="s">
        <v>89</v>
      </c>
      <c r="I41" s="21" t="s">
        <v>190</v>
      </c>
      <c r="J41" s="21" t="s">
        <v>92</v>
      </c>
      <c r="K41" s="21">
        <v>4.8</v>
      </c>
      <c r="L41" s="21">
        <v>1.01</v>
      </c>
      <c r="M41" s="21">
        <f t="shared" si="0"/>
        <v>0.96152000000000004</v>
      </c>
      <c r="N41" s="60">
        <v>0.43124999999999997</v>
      </c>
      <c r="O41" s="60">
        <v>0.47291666666666665</v>
      </c>
      <c r="P41" s="61">
        <f t="shared" si="1"/>
        <v>4.1666666666666685E-2</v>
      </c>
      <c r="Q41" s="62">
        <f t="shared" si="2"/>
        <v>1</v>
      </c>
      <c r="R41" s="21">
        <v>6</v>
      </c>
      <c r="S41" s="63">
        <v>3.6724999999999999</v>
      </c>
      <c r="T41" s="21">
        <f t="shared" si="3"/>
        <v>22.916840003328062</v>
      </c>
      <c r="U41" s="63">
        <v>4.8535000000000004</v>
      </c>
      <c r="V41" s="21">
        <f t="shared" si="4"/>
        <v>30.286421499292789</v>
      </c>
      <c r="W41" s="21">
        <f t="shared" si="5"/>
        <v>-7.3695814959647272</v>
      </c>
      <c r="X41" s="21"/>
      <c r="Y41" s="21"/>
      <c r="Z41" s="21"/>
      <c r="AA41" s="21"/>
      <c r="AB41" s="21"/>
      <c r="AC41" s="21"/>
      <c r="AD41" s="21"/>
    </row>
    <row r="42" spans="1:30" ht="24.75" customHeight="1">
      <c r="A42" s="21" t="s">
        <v>180</v>
      </c>
      <c r="B42" s="21" t="s">
        <v>189</v>
      </c>
      <c r="C42" s="20">
        <v>44096</v>
      </c>
      <c r="D42" s="20">
        <v>44567</v>
      </c>
      <c r="E42" s="20">
        <v>44572</v>
      </c>
      <c r="F42" s="21" t="s">
        <v>84</v>
      </c>
      <c r="G42" s="21">
        <v>5</v>
      </c>
      <c r="H42" s="21" t="s">
        <v>85</v>
      </c>
      <c r="I42" s="21" t="s">
        <v>191</v>
      </c>
      <c r="J42" s="21" t="s">
        <v>92</v>
      </c>
      <c r="K42" s="21">
        <v>10.220000000000001</v>
      </c>
      <c r="L42" s="21">
        <v>1.06</v>
      </c>
      <c r="M42" s="21">
        <f t="shared" si="0"/>
        <v>0.95166800000000007</v>
      </c>
      <c r="N42" s="60">
        <v>0.43124999999999997</v>
      </c>
      <c r="O42" s="60">
        <v>0.47291666666666665</v>
      </c>
      <c r="P42" s="61">
        <f t="shared" si="1"/>
        <v>4.1666666666666685E-2</v>
      </c>
      <c r="Q42" s="62">
        <f t="shared" si="2"/>
        <v>1</v>
      </c>
      <c r="R42" s="21">
        <v>6</v>
      </c>
      <c r="S42" s="63">
        <v>3.7262500000000003</v>
      </c>
      <c r="T42" s="21">
        <f t="shared" si="3"/>
        <v>23.492961831226857</v>
      </c>
      <c r="U42" s="63">
        <v>5.3422499999999999</v>
      </c>
      <c r="V42" s="21">
        <f t="shared" si="4"/>
        <v>33.681388887721347</v>
      </c>
      <c r="W42" s="21">
        <f t="shared" si="5"/>
        <v>-10.18842705649449</v>
      </c>
      <c r="X42" s="21"/>
      <c r="Y42" s="21"/>
      <c r="Z42" s="21"/>
      <c r="AA42" s="21"/>
      <c r="AB42" s="21"/>
      <c r="AC42" s="21"/>
      <c r="AD42" s="21"/>
    </row>
    <row r="43" spans="1:30" ht="24.75" customHeight="1">
      <c r="A43" s="21" t="s">
        <v>180</v>
      </c>
      <c r="B43" s="21" t="s">
        <v>189</v>
      </c>
      <c r="C43" s="20">
        <v>44096</v>
      </c>
      <c r="D43" s="20">
        <v>44567</v>
      </c>
      <c r="E43" s="20">
        <v>44572</v>
      </c>
      <c r="F43" s="21" t="s">
        <v>84</v>
      </c>
      <c r="G43" s="21">
        <v>6</v>
      </c>
      <c r="H43" s="21" t="s">
        <v>90</v>
      </c>
      <c r="I43" s="21">
        <v>81</v>
      </c>
      <c r="J43" s="21" t="s">
        <v>92</v>
      </c>
      <c r="K43" s="21">
        <v>3.78</v>
      </c>
      <c r="L43" s="21">
        <v>1.04</v>
      </c>
      <c r="M43" s="21">
        <f t="shared" si="0"/>
        <v>1.000688</v>
      </c>
      <c r="N43" s="60">
        <v>0.43124999999999997</v>
      </c>
      <c r="O43" s="60">
        <v>0.47291666666666665</v>
      </c>
      <c r="P43" s="61">
        <f t="shared" si="1"/>
        <v>4.1666666666666685E-2</v>
      </c>
      <c r="Q43" s="62">
        <f t="shared" si="2"/>
        <v>1</v>
      </c>
      <c r="R43" s="21">
        <v>6</v>
      </c>
      <c r="S43" s="63">
        <v>2.8297500000000002</v>
      </c>
      <c r="T43" s="21">
        <f t="shared" si="3"/>
        <v>16.966826823145677</v>
      </c>
      <c r="U43" s="63">
        <v>3.9270000000000005</v>
      </c>
      <c r="V43" s="21">
        <f t="shared" si="4"/>
        <v>23.545800489263392</v>
      </c>
      <c r="W43" s="21">
        <f t="shared" si="5"/>
        <v>-6.5789736661177152</v>
      </c>
      <c r="X43" s="21"/>
      <c r="Y43" s="21"/>
      <c r="Z43" s="21"/>
      <c r="AA43" s="21"/>
      <c r="AB43" s="21"/>
      <c r="AC43" s="21"/>
      <c r="AD43" s="21"/>
    </row>
    <row r="44" spans="1:30" ht="24.75" customHeight="1">
      <c r="A44" s="21" t="s">
        <v>180</v>
      </c>
      <c r="B44" s="21" t="s">
        <v>189</v>
      </c>
      <c r="C44" s="20">
        <v>44096</v>
      </c>
      <c r="D44" s="20">
        <v>44567</v>
      </c>
      <c r="E44" s="20">
        <v>44572</v>
      </c>
      <c r="F44" s="21" t="s">
        <v>84</v>
      </c>
      <c r="G44" s="21">
        <v>7</v>
      </c>
      <c r="H44" s="21" t="s">
        <v>89</v>
      </c>
      <c r="I44" s="21">
        <v>82</v>
      </c>
      <c r="J44" s="21" t="s">
        <v>92</v>
      </c>
      <c r="K44" s="21">
        <v>3.96</v>
      </c>
      <c r="L44" s="21">
        <v>1.07</v>
      </c>
      <c r="M44" s="21">
        <f t="shared" si="0"/>
        <v>1.027628</v>
      </c>
      <c r="N44" s="60">
        <v>0.43124999999999997</v>
      </c>
      <c r="O44" s="60">
        <v>0.47291666666666665</v>
      </c>
      <c r="P44" s="61">
        <f t="shared" si="1"/>
        <v>4.1666666666666685E-2</v>
      </c>
      <c r="Q44" s="62">
        <f t="shared" si="2"/>
        <v>1</v>
      </c>
      <c r="R44" s="21">
        <v>6</v>
      </c>
      <c r="S44" s="63">
        <v>2.3014999999999999</v>
      </c>
      <c r="T44" s="21">
        <f t="shared" si="3"/>
        <v>13.4377420623027</v>
      </c>
      <c r="U44" s="63">
        <v>3.1659999999999999</v>
      </c>
      <c r="V44" s="21">
        <f t="shared" si="4"/>
        <v>18.485288450684489</v>
      </c>
      <c r="W44" s="21">
        <f t="shared" si="5"/>
        <v>-5.0475463883817895</v>
      </c>
      <c r="X44" s="21"/>
      <c r="Y44" s="21"/>
      <c r="Z44" s="21"/>
      <c r="AA44" s="21"/>
      <c r="AB44" s="21"/>
      <c r="AC44" s="21"/>
      <c r="AD44" s="21"/>
    </row>
    <row r="45" spans="1:30" ht="24.75" customHeight="1">
      <c r="A45" s="21" t="s">
        <v>180</v>
      </c>
      <c r="B45" s="21" t="s">
        <v>189</v>
      </c>
      <c r="C45" s="20">
        <v>44096</v>
      </c>
      <c r="D45" s="20">
        <v>44567</v>
      </c>
      <c r="E45" s="20">
        <v>44572</v>
      </c>
      <c r="F45" s="21" t="s">
        <v>84</v>
      </c>
      <c r="G45" s="21">
        <v>8</v>
      </c>
      <c r="H45" s="21" t="s">
        <v>85</v>
      </c>
      <c r="I45" s="21">
        <v>83</v>
      </c>
      <c r="J45" s="21" t="s">
        <v>92</v>
      </c>
      <c r="K45" s="21">
        <v>10.19</v>
      </c>
      <c r="L45" s="21">
        <v>1.1000000000000001</v>
      </c>
      <c r="M45" s="21">
        <f t="shared" si="0"/>
        <v>0.98791000000000007</v>
      </c>
      <c r="N45" s="60">
        <v>0.43124999999999997</v>
      </c>
      <c r="O45" s="60">
        <v>0.47291666666666665</v>
      </c>
      <c r="P45" s="61">
        <f t="shared" si="1"/>
        <v>4.1666666666666685E-2</v>
      </c>
      <c r="Q45" s="62">
        <f t="shared" si="2"/>
        <v>1</v>
      </c>
      <c r="R45" s="21">
        <v>6</v>
      </c>
      <c r="S45" s="63">
        <v>1.9387499999999998</v>
      </c>
      <c r="T45" s="21">
        <f t="shared" si="3"/>
        <v>11.774858033626543</v>
      </c>
      <c r="U45" s="63">
        <v>2.8920000000000003</v>
      </c>
      <c r="V45" s="21">
        <f t="shared" si="4"/>
        <v>17.564353028109849</v>
      </c>
      <c r="W45" s="21">
        <f t="shared" si="5"/>
        <v>-5.7894949944833058</v>
      </c>
      <c r="X45" s="21"/>
      <c r="Y45" s="21"/>
      <c r="Z45" s="21"/>
      <c r="AA45" s="21"/>
      <c r="AB45" s="21"/>
      <c r="AC45" s="21"/>
      <c r="AD45" s="21"/>
    </row>
    <row r="46" spans="1:30" ht="24.75" customHeight="1">
      <c r="A46" s="21" t="s">
        <v>180</v>
      </c>
      <c r="B46" s="21" t="s">
        <v>189</v>
      </c>
      <c r="C46" s="20">
        <v>44096</v>
      </c>
      <c r="D46" s="20">
        <v>44567</v>
      </c>
      <c r="E46" s="20">
        <v>44572</v>
      </c>
      <c r="F46" s="21" t="s">
        <v>84</v>
      </c>
      <c r="G46" s="21">
        <v>9</v>
      </c>
      <c r="H46" s="21" t="s">
        <v>90</v>
      </c>
      <c r="I46" s="21" t="s">
        <v>192</v>
      </c>
      <c r="J46" s="21" t="s">
        <v>92</v>
      </c>
      <c r="K46" s="21">
        <v>6.25</v>
      </c>
      <c r="L46" s="21">
        <v>1.05</v>
      </c>
      <c r="M46" s="21">
        <f t="shared" si="0"/>
        <v>0.984375</v>
      </c>
      <c r="N46" s="60">
        <v>0.43958333333333338</v>
      </c>
      <c r="O46" s="60">
        <v>0.48125000000000001</v>
      </c>
      <c r="P46" s="61">
        <f t="shared" si="1"/>
        <v>4.166666666666663E-2</v>
      </c>
      <c r="Q46" s="62">
        <f t="shared" si="2"/>
        <v>1</v>
      </c>
      <c r="R46" s="21">
        <v>6</v>
      </c>
      <c r="S46" s="63">
        <v>2.7767499999999998</v>
      </c>
      <c r="T46" s="21">
        <f t="shared" si="3"/>
        <v>16.92495238095238</v>
      </c>
      <c r="U46" s="63">
        <v>5.43</v>
      </c>
      <c r="V46" s="21">
        <f t="shared" si="4"/>
        <v>33.097142857142856</v>
      </c>
      <c r="W46" s="21">
        <f t="shared" si="5"/>
        <v>-16.172190476190476</v>
      </c>
      <c r="X46" s="21"/>
      <c r="Y46" s="21"/>
      <c r="Z46" s="21"/>
      <c r="AA46" s="21"/>
      <c r="AB46" s="21"/>
      <c r="AC46" s="21"/>
      <c r="AD46" s="21"/>
    </row>
    <row r="47" spans="1:30" ht="24.75" customHeight="1">
      <c r="A47" s="21" t="s">
        <v>180</v>
      </c>
      <c r="B47" s="21" t="s">
        <v>149</v>
      </c>
      <c r="C47" s="20">
        <v>44077</v>
      </c>
      <c r="D47" s="20">
        <v>44565</v>
      </c>
      <c r="E47" s="20">
        <v>44572</v>
      </c>
      <c r="F47" s="21" t="s">
        <v>84</v>
      </c>
      <c r="G47" s="21">
        <v>1</v>
      </c>
      <c r="H47" s="21" t="s">
        <v>85</v>
      </c>
      <c r="I47" s="21">
        <v>40</v>
      </c>
      <c r="J47" s="21" t="s">
        <v>193</v>
      </c>
      <c r="K47" s="21">
        <v>7.14</v>
      </c>
      <c r="L47" s="21">
        <v>1.02</v>
      </c>
      <c r="M47" s="21">
        <f t="shared" si="0"/>
        <v>0.94717200000000001</v>
      </c>
      <c r="N47" s="60">
        <v>0.60069444444444442</v>
      </c>
      <c r="O47" s="60">
        <v>0.64236111111111105</v>
      </c>
      <c r="P47" s="61">
        <f t="shared" si="1"/>
        <v>4.166666666666663E-2</v>
      </c>
      <c r="Q47" s="62">
        <f t="shared" si="2"/>
        <v>1</v>
      </c>
      <c r="R47" s="21">
        <v>6</v>
      </c>
      <c r="S47" s="63">
        <v>11.625</v>
      </c>
      <c r="T47" s="21">
        <f t="shared" si="3"/>
        <v>73.640268082249051</v>
      </c>
      <c r="U47" s="63">
        <v>9.2740000000000009</v>
      </c>
      <c r="V47" s="21">
        <f t="shared" si="4"/>
        <v>58.747513651163679</v>
      </c>
      <c r="W47" s="21">
        <f t="shared" si="5"/>
        <v>14.892754431085372</v>
      </c>
      <c r="X47" s="21"/>
      <c r="Y47" s="21"/>
      <c r="Z47" s="21"/>
      <c r="AA47" s="21"/>
      <c r="AB47" s="21"/>
      <c r="AC47" s="21"/>
      <c r="AD47" s="21"/>
    </row>
    <row r="48" spans="1:30" ht="24.75" customHeight="1">
      <c r="A48" s="21" t="s">
        <v>180</v>
      </c>
      <c r="B48" s="21" t="s">
        <v>149</v>
      </c>
      <c r="C48" s="20">
        <v>44077</v>
      </c>
      <c r="D48" s="20">
        <v>44565</v>
      </c>
      <c r="E48" s="20">
        <v>44572</v>
      </c>
      <c r="F48" s="21" t="s">
        <v>84</v>
      </c>
      <c r="G48" s="21">
        <v>2</v>
      </c>
      <c r="H48" s="21" t="s">
        <v>89</v>
      </c>
      <c r="I48" s="21">
        <v>41</v>
      </c>
      <c r="J48" s="21" t="s">
        <v>193</v>
      </c>
      <c r="K48" s="21">
        <v>6.07</v>
      </c>
      <c r="L48" s="21">
        <v>1.03</v>
      </c>
      <c r="M48" s="21">
        <f t="shared" si="0"/>
        <v>0.96747899999999998</v>
      </c>
      <c r="N48" s="60">
        <v>0.60069444444444442</v>
      </c>
      <c r="O48" s="60">
        <v>0.64236111111111105</v>
      </c>
      <c r="P48" s="61">
        <f t="shared" si="1"/>
        <v>4.166666666666663E-2</v>
      </c>
      <c r="Q48" s="62">
        <f t="shared" si="2"/>
        <v>1</v>
      </c>
      <c r="R48" s="21">
        <v>6</v>
      </c>
      <c r="S48" s="63">
        <v>14.83325</v>
      </c>
      <c r="T48" s="21">
        <f t="shared" si="3"/>
        <v>91.991143993823115</v>
      </c>
      <c r="U48" s="63">
        <v>12.5105</v>
      </c>
      <c r="V48" s="21">
        <f t="shared" si="4"/>
        <v>77.586180165150878</v>
      </c>
      <c r="W48" s="21">
        <f t="shared" si="5"/>
        <v>14.404963828672237</v>
      </c>
      <c r="X48" s="21"/>
      <c r="Y48" s="21"/>
      <c r="Z48" s="21"/>
      <c r="AA48" s="21"/>
      <c r="AB48" s="21"/>
      <c r="AC48" s="21"/>
      <c r="AD48" s="21"/>
    </row>
    <row r="49" spans="1:30" ht="24.75" customHeight="1">
      <c r="A49" s="21" t="s">
        <v>180</v>
      </c>
      <c r="B49" s="21" t="s">
        <v>149</v>
      </c>
      <c r="C49" s="20">
        <v>44077</v>
      </c>
      <c r="D49" s="20">
        <v>44565</v>
      </c>
      <c r="E49" s="20">
        <v>44572</v>
      </c>
      <c r="F49" s="21" t="s">
        <v>84</v>
      </c>
      <c r="G49" s="21">
        <v>3</v>
      </c>
      <c r="H49" s="21" t="s">
        <v>90</v>
      </c>
      <c r="I49" s="21">
        <v>42</v>
      </c>
      <c r="J49" s="21" t="s">
        <v>193</v>
      </c>
      <c r="K49" s="21">
        <v>2.41</v>
      </c>
      <c r="L49" s="21">
        <v>1.03</v>
      </c>
      <c r="M49" s="21">
        <f t="shared" si="0"/>
        <v>1.005177</v>
      </c>
      <c r="N49" s="60">
        <v>0.60069444444444442</v>
      </c>
      <c r="O49" s="60">
        <v>0.64236111111111105</v>
      </c>
      <c r="P49" s="61">
        <f t="shared" si="1"/>
        <v>4.166666666666663E-2</v>
      </c>
      <c r="Q49" s="62">
        <f t="shared" si="2"/>
        <v>1</v>
      </c>
      <c r="R49" s="21">
        <v>6</v>
      </c>
      <c r="S49" s="63">
        <v>13.48925</v>
      </c>
      <c r="T49" s="21">
        <f t="shared" si="3"/>
        <v>80.518654923461241</v>
      </c>
      <c r="U49" s="63">
        <v>10.640750000000001</v>
      </c>
      <c r="V49" s="21">
        <f t="shared" si="4"/>
        <v>63.515679328118338</v>
      </c>
      <c r="W49" s="21">
        <f t="shared" si="5"/>
        <v>17.002975595342903</v>
      </c>
      <c r="X49" s="21"/>
      <c r="Y49" s="21"/>
      <c r="Z49" s="21"/>
      <c r="AA49" s="21"/>
      <c r="AB49" s="21"/>
      <c r="AC49" s="21"/>
      <c r="AD49" s="21"/>
    </row>
    <row r="50" spans="1:30" ht="24.75" customHeight="1">
      <c r="A50" s="21" t="s">
        <v>180</v>
      </c>
      <c r="B50" s="21" t="s">
        <v>149</v>
      </c>
      <c r="C50" s="20">
        <v>44077</v>
      </c>
      <c r="D50" s="20">
        <v>44565</v>
      </c>
      <c r="E50" s="20">
        <v>44572</v>
      </c>
      <c r="F50" s="21" t="s">
        <v>84</v>
      </c>
      <c r="G50" s="21">
        <v>4</v>
      </c>
      <c r="H50" s="21" t="s">
        <v>89</v>
      </c>
      <c r="I50" s="21">
        <v>43</v>
      </c>
      <c r="J50" s="21" t="s">
        <v>193</v>
      </c>
      <c r="K50" s="21">
        <v>2.77</v>
      </c>
      <c r="L50" s="21">
        <v>1.05</v>
      </c>
      <c r="M50" s="21">
        <f t="shared" si="0"/>
        <v>1.020915</v>
      </c>
      <c r="N50" s="60">
        <v>0.60069444444444442</v>
      </c>
      <c r="O50" s="60">
        <v>0.64236111111111105</v>
      </c>
      <c r="P50" s="61">
        <f t="shared" si="1"/>
        <v>4.166666666666663E-2</v>
      </c>
      <c r="Q50" s="62">
        <f t="shared" si="2"/>
        <v>1</v>
      </c>
      <c r="R50" s="21">
        <v>6</v>
      </c>
      <c r="S50" s="63">
        <v>16.119250000000001</v>
      </c>
      <c r="T50" s="21">
        <f t="shared" si="3"/>
        <v>94.734135554869894</v>
      </c>
      <c r="U50" s="63">
        <v>12.74</v>
      </c>
      <c r="V50" s="21">
        <f t="shared" si="4"/>
        <v>74.874010079193667</v>
      </c>
      <c r="W50" s="21">
        <f t="shared" si="5"/>
        <v>19.860125475676227</v>
      </c>
      <c r="X50" s="21"/>
      <c r="Y50" s="21"/>
      <c r="Z50" s="21"/>
      <c r="AA50" s="21"/>
      <c r="AB50" s="21"/>
      <c r="AC50" s="21"/>
      <c r="AD50" s="21"/>
    </row>
    <row r="51" spans="1:30" ht="24.75" customHeight="1">
      <c r="A51" s="21" t="s">
        <v>180</v>
      </c>
      <c r="B51" s="21" t="s">
        <v>149</v>
      </c>
      <c r="C51" s="20">
        <v>44077</v>
      </c>
      <c r="D51" s="20">
        <v>44565</v>
      </c>
      <c r="E51" s="20">
        <v>44572</v>
      </c>
      <c r="F51" s="21" t="s">
        <v>84</v>
      </c>
      <c r="G51" s="21">
        <v>5</v>
      </c>
      <c r="H51" s="21" t="s">
        <v>85</v>
      </c>
      <c r="I51" s="21">
        <v>44</v>
      </c>
      <c r="J51" s="21" t="s">
        <v>193</v>
      </c>
      <c r="K51" s="21">
        <v>9.74</v>
      </c>
      <c r="L51" s="21">
        <v>1.1000000000000001</v>
      </c>
      <c r="M51" s="21">
        <f t="shared" si="0"/>
        <v>0.99286000000000008</v>
      </c>
      <c r="N51" s="60">
        <v>0.60069444444444442</v>
      </c>
      <c r="O51" s="60">
        <v>0.64236111111111105</v>
      </c>
      <c r="P51" s="61">
        <f t="shared" si="1"/>
        <v>4.166666666666663E-2</v>
      </c>
      <c r="Q51" s="62">
        <f t="shared" si="2"/>
        <v>1</v>
      </c>
      <c r="R51" s="21">
        <v>6</v>
      </c>
      <c r="S51" s="63">
        <v>12.843999999999999</v>
      </c>
      <c r="T51" s="21">
        <f t="shared" si="3"/>
        <v>77.618193904477963</v>
      </c>
      <c r="U51" s="63">
        <v>12.935749999999999</v>
      </c>
      <c r="V51" s="21">
        <f t="shared" si="4"/>
        <v>78.172652740567642</v>
      </c>
      <c r="W51" s="21">
        <f t="shared" si="5"/>
        <v>-0.55445883608967961</v>
      </c>
      <c r="X51" s="21"/>
      <c r="Y51" s="21"/>
      <c r="Z51" s="21"/>
      <c r="AA51" s="21"/>
      <c r="AB51" s="21"/>
      <c r="AC51" s="21"/>
      <c r="AD51" s="21"/>
    </row>
    <row r="52" spans="1:30" ht="24.75" customHeight="1">
      <c r="A52" s="21" t="s">
        <v>180</v>
      </c>
      <c r="B52" s="21" t="s">
        <v>149</v>
      </c>
      <c r="C52" s="20">
        <v>44077</v>
      </c>
      <c r="D52" s="20">
        <v>44565</v>
      </c>
      <c r="E52" s="20">
        <v>44572</v>
      </c>
      <c r="F52" s="21" t="s">
        <v>84</v>
      </c>
      <c r="G52" s="21">
        <v>6</v>
      </c>
      <c r="H52" s="21" t="s">
        <v>90</v>
      </c>
      <c r="I52" s="21">
        <v>45</v>
      </c>
      <c r="J52" s="21" t="s">
        <v>193</v>
      </c>
      <c r="K52" s="21">
        <v>3.54</v>
      </c>
      <c r="L52" s="21">
        <v>1.03</v>
      </c>
      <c r="M52" s="21">
        <f t="shared" si="0"/>
        <v>0.99353800000000003</v>
      </c>
      <c r="N52" s="60">
        <v>0.60069444444444442</v>
      </c>
      <c r="O52" s="60">
        <v>0.64236111111111105</v>
      </c>
      <c r="P52" s="61">
        <f t="shared" si="1"/>
        <v>4.166666666666663E-2</v>
      </c>
      <c r="Q52" s="62">
        <f t="shared" si="2"/>
        <v>1</v>
      </c>
      <c r="R52" s="21">
        <v>6</v>
      </c>
      <c r="S52" s="63">
        <v>15.155250000000001</v>
      </c>
      <c r="T52" s="21">
        <f t="shared" si="3"/>
        <v>91.522921116253229</v>
      </c>
      <c r="U52" s="63">
        <v>12.207750000000001</v>
      </c>
      <c r="V52" s="21">
        <f t="shared" si="4"/>
        <v>73.722897362758133</v>
      </c>
      <c r="W52" s="21">
        <f t="shared" si="5"/>
        <v>17.800023753495097</v>
      </c>
      <c r="X52" s="21"/>
      <c r="Y52" s="21"/>
      <c r="Z52" s="21"/>
      <c r="AA52" s="21"/>
      <c r="AB52" s="21"/>
      <c r="AC52" s="21"/>
      <c r="AD52" s="21"/>
    </row>
    <row r="53" spans="1:30" ht="24.75" customHeight="1">
      <c r="A53" s="21" t="s">
        <v>180</v>
      </c>
      <c r="B53" s="21" t="s">
        <v>149</v>
      </c>
      <c r="C53" s="20">
        <v>44077</v>
      </c>
      <c r="D53" s="20">
        <v>44565</v>
      </c>
      <c r="E53" s="20">
        <v>44572</v>
      </c>
      <c r="F53" s="21" t="s">
        <v>84</v>
      </c>
      <c r="G53" s="21">
        <v>7</v>
      </c>
      <c r="H53" s="21" t="s">
        <v>89</v>
      </c>
      <c r="I53" s="21">
        <v>46</v>
      </c>
      <c r="J53" s="21" t="s">
        <v>193</v>
      </c>
      <c r="K53" s="21">
        <v>3.19</v>
      </c>
      <c r="L53" s="21">
        <v>1.01</v>
      </c>
      <c r="M53" s="21">
        <f t="shared" si="0"/>
        <v>0.97778100000000001</v>
      </c>
      <c r="N53" s="60">
        <v>0.60069444444444442</v>
      </c>
      <c r="O53" s="60">
        <v>0.64236111111111105</v>
      </c>
      <c r="P53" s="61">
        <f t="shared" si="1"/>
        <v>4.166666666666663E-2</v>
      </c>
      <c r="Q53" s="62">
        <f t="shared" si="2"/>
        <v>1</v>
      </c>
      <c r="R53" s="21">
        <v>6</v>
      </c>
      <c r="S53" s="63">
        <v>14.96125</v>
      </c>
      <c r="T53" s="21">
        <f t="shared" si="3"/>
        <v>91.807367907537568</v>
      </c>
      <c r="U53" s="63">
        <v>11.789249999999999</v>
      </c>
      <c r="V53" s="21">
        <f t="shared" si="4"/>
        <v>72.342886597305537</v>
      </c>
      <c r="W53" s="21">
        <f t="shared" si="5"/>
        <v>19.464481310232031</v>
      </c>
      <c r="X53" s="21"/>
      <c r="Y53" s="21"/>
      <c r="Z53" s="21"/>
      <c r="AA53" s="21"/>
      <c r="AB53" s="21"/>
      <c r="AC53" s="21"/>
      <c r="AD53" s="21"/>
    </row>
    <row r="54" spans="1:30" ht="24.75" customHeight="1">
      <c r="A54" s="21" t="s">
        <v>180</v>
      </c>
      <c r="B54" s="21" t="s">
        <v>149</v>
      </c>
      <c r="C54" s="20">
        <v>44077</v>
      </c>
      <c r="D54" s="20">
        <v>44565</v>
      </c>
      <c r="E54" s="20">
        <v>44572</v>
      </c>
      <c r="F54" s="21" t="s">
        <v>84</v>
      </c>
      <c r="G54" s="21">
        <v>8</v>
      </c>
      <c r="H54" s="21" t="s">
        <v>85</v>
      </c>
      <c r="I54" s="21">
        <v>47</v>
      </c>
      <c r="J54" s="21" t="s">
        <v>193</v>
      </c>
      <c r="K54" s="21">
        <v>11.08</v>
      </c>
      <c r="L54" s="21">
        <v>1.06</v>
      </c>
      <c r="M54" s="21">
        <f t="shared" si="0"/>
        <v>0.94255200000000006</v>
      </c>
      <c r="N54" s="60">
        <v>0.60069444444444442</v>
      </c>
      <c r="O54" s="60">
        <v>0.64236111111111105</v>
      </c>
      <c r="P54" s="61">
        <f t="shared" si="1"/>
        <v>4.166666666666663E-2</v>
      </c>
      <c r="Q54" s="62">
        <f t="shared" si="2"/>
        <v>1</v>
      </c>
      <c r="R54" s="21">
        <v>6</v>
      </c>
      <c r="S54" s="63">
        <v>11.890499999999999</v>
      </c>
      <c r="T54" s="21">
        <f t="shared" si="3"/>
        <v>75.691314643648298</v>
      </c>
      <c r="U54" s="63">
        <v>9.1259999999999994</v>
      </c>
      <c r="V54" s="21">
        <f t="shared" si="4"/>
        <v>58.093346573982124</v>
      </c>
      <c r="W54" s="21">
        <f t="shared" si="5"/>
        <v>17.597968069666173</v>
      </c>
      <c r="X54" s="21"/>
      <c r="Y54" s="21"/>
      <c r="Z54" s="21"/>
      <c r="AA54" s="21"/>
      <c r="AB54" s="21"/>
      <c r="AC54" s="21"/>
      <c r="AD54" s="21"/>
    </row>
    <row r="55" spans="1:30" ht="24.75" customHeight="1">
      <c r="A55" s="21" t="s">
        <v>180</v>
      </c>
      <c r="B55" s="21" t="s">
        <v>149</v>
      </c>
      <c r="C55" s="20">
        <v>44077</v>
      </c>
      <c r="D55" s="20">
        <v>44565</v>
      </c>
      <c r="E55" s="20">
        <v>44572</v>
      </c>
      <c r="F55" s="21" t="s">
        <v>84</v>
      </c>
      <c r="G55" s="21">
        <v>9</v>
      </c>
      <c r="H55" s="21" t="s">
        <v>90</v>
      </c>
      <c r="I55" s="21">
        <v>48</v>
      </c>
      <c r="J55" s="21" t="s">
        <v>193</v>
      </c>
      <c r="K55" s="21">
        <v>5.13</v>
      </c>
      <c r="L55" s="21">
        <v>1.05</v>
      </c>
      <c r="M55" s="21">
        <f t="shared" si="0"/>
        <v>0.99613499999999999</v>
      </c>
      <c r="N55" s="60">
        <v>0.62430555555555556</v>
      </c>
      <c r="O55" s="60">
        <v>0.66597222222222219</v>
      </c>
      <c r="P55" s="61">
        <f t="shared" si="1"/>
        <v>4.166666666666663E-2</v>
      </c>
      <c r="Q55" s="62">
        <f t="shared" si="2"/>
        <v>1</v>
      </c>
      <c r="R55" s="21">
        <v>6</v>
      </c>
      <c r="S55" s="63">
        <v>16.123750000000001</v>
      </c>
      <c r="T55" s="21">
        <f t="shared" si="3"/>
        <v>97.117860530952143</v>
      </c>
      <c r="U55" s="63">
        <v>12.443749999999998</v>
      </c>
      <c r="V55" s="21">
        <f t="shared" si="4"/>
        <v>74.952190215181673</v>
      </c>
      <c r="W55" s="21">
        <f t="shared" si="5"/>
        <v>22.16567031577047</v>
      </c>
      <c r="X55" s="21"/>
      <c r="Y55" s="21"/>
      <c r="Z55" s="21"/>
      <c r="AA55" s="21"/>
      <c r="AB55" s="21"/>
      <c r="AC55" s="21"/>
      <c r="AD55" s="21"/>
    </row>
    <row r="56" spans="1:30" ht="24.75" customHeight="1">
      <c r="A56" s="21" t="s">
        <v>180</v>
      </c>
      <c r="B56" s="21" t="s">
        <v>183</v>
      </c>
      <c r="C56" s="20">
        <v>44083</v>
      </c>
      <c r="D56" s="20">
        <v>44565</v>
      </c>
      <c r="E56" s="20">
        <v>44572</v>
      </c>
      <c r="F56" s="21" t="s">
        <v>84</v>
      </c>
      <c r="G56" s="21">
        <v>1</v>
      </c>
      <c r="H56" s="21" t="s">
        <v>85</v>
      </c>
      <c r="I56" s="21">
        <v>49</v>
      </c>
      <c r="J56" s="21" t="s">
        <v>193</v>
      </c>
      <c r="K56" s="21">
        <v>11.83</v>
      </c>
      <c r="L56" s="21">
        <v>1.02</v>
      </c>
      <c r="M56" s="21">
        <f t="shared" si="0"/>
        <v>0.89933399999999997</v>
      </c>
      <c r="N56" s="60">
        <v>0.62430555555555556</v>
      </c>
      <c r="O56" s="60">
        <v>0.66597222222222219</v>
      </c>
      <c r="P56" s="61">
        <f t="shared" si="1"/>
        <v>4.166666666666663E-2</v>
      </c>
      <c r="Q56" s="62">
        <f t="shared" si="2"/>
        <v>1</v>
      </c>
      <c r="R56" s="21">
        <v>6</v>
      </c>
      <c r="S56" s="63">
        <v>13.8475</v>
      </c>
      <c r="T56" s="21">
        <f t="shared" si="3"/>
        <v>92.385031590043312</v>
      </c>
      <c r="U56" s="63">
        <v>12.1585</v>
      </c>
      <c r="V56" s="21">
        <f t="shared" si="4"/>
        <v>81.116693019501099</v>
      </c>
      <c r="W56" s="21">
        <f t="shared" si="5"/>
        <v>11.268338570542213</v>
      </c>
      <c r="X56" s="21"/>
      <c r="Y56" s="21"/>
      <c r="Z56" s="21"/>
      <c r="AA56" s="21"/>
      <c r="AB56" s="21"/>
      <c r="AC56" s="21"/>
      <c r="AD56" s="21"/>
    </row>
    <row r="57" spans="1:30" ht="24.75" customHeight="1">
      <c r="A57" s="21" t="s">
        <v>180</v>
      </c>
      <c r="B57" s="21" t="s">
        <v>183</v>
      </c>
      <c r="C57" s="20">
        <v>44083</v>
      </c>
      <c r="D57" s="20">
        <v>44565</v>
      </c>
      <c r="E57" s="20">
        <v>44572</v>
      </c>
      <c r="F57" s="21" t="s">
        <v>84</v>
      </c>
      <c r="G57" s="21">
        <v>2</v>
      </c>
      <c r="H57" s="21" t="s">
        <v>89</v>
      </c>
      <c r="I57" s="21">
        <v>50</v>
      </c>
      <c r="J57" s="21" t="s">
        <v>193</v>
      </c>
      <c r="K57" s="21">
        <v>9.9499999999999993</v>
      </c>
      <c r="L57" s="21">
        <v>1.03</v>
      </c>
      <c r="M57" s="21">
        <f t="shared" si="0"/>
        <v>0.92751500000000009</v>
      </c>
      <c r="N57" s="60">
        <v>0.62430555555555556</v>
      </c>
      <c r="O57" s="60">
        <v>0.66597222222222219</v>
      </c>
      <c r="P57" s="61">
        <f t="shared" si="1"/>
        <v>4.166666666666663E-2</v>
      </c>
      <c r="Q57" s="62">
        <f t="shared" si="2"/>
        <v>1</v>
      </c>
      <c r="R57" s="21">
        <v>6</v>
      </c>
      <c r="S57" s="63">
        <v>13.04975</v>
      </c>
      <c r="T57" s="21">
        <f t="shared" si="3"/>
        <v>84.417502681897304</v>
      </c>
      <c r="U57" s="63">
        <v>9.7409999999999997</v>
      </c>
      <c r="V57" s="21">
        <f t="shared" si="4"/>
        <v>63.013536169226363</v>
      </c>
      <c r="W57" s="21">
        <f t="shared" si="5"/>
        <v>21.403966512670941</v>
      </c>
      <c r="X57" s="21"/>
      <c r="Y57" s="21"/>
      <c r="Z57" s="21"/>
      <c r="AA57" s="21"/>
      <c r="AB57" s="21"/>
      <c r="AC57" s="21"/>
      <c r="AD57" s="21"/>
    </row>
    <row r="58" spans="1:30" ht="24.75" customHeight="1">
      <c r="A58" s="21" t="s">
        <v>180</v>
      </c>
      <c r="B58" s="21" t="s">
        <v>183</v>
      </c>
      <c r="C58" s="20">
        <v>44083</v>
      </c>
      <c r="D58" s="20">
        <v>44565</v>
      </c>
      <c r="E58" s="20">
        <v>44572</v>
      </c>
      <c r="F58" s="21" t="s">
        <v>84</v>
      </c>
      <c r="G58" s="21">
        <v>3</v>
      </c>
      <c r="H58" s="21" t="s">
        <v>90</v>
      </c>
      <c r="I58" s="21">
        <v>51</v>
      </c>
      <c r="J58" s="21" t="s">
        <v>193</v>
      </c>
      <c r="K58" s="21">
        <v>7.68</v>
      </c>
      <c r="L58" s="21">
        <v>1.01</v>
      </c>
      <c r="M58" s="21">
        <f t="shared" si="0"/>
        <v>0.93243200000000004</v>
      </c>
      <c r="N58" s="60">
        <v>0.62430555555555556</v>
      </c>
      <c r="O58" s="60">
        <v>0.66597222222222219</v>
      </c>
      <c r="P58" s="61">
        <f t="shared" si="1"/>
        <v>4.166666666666663E-2</v>
      </c>
      <c r="Q58" s="62">
        <f t="shared" si="2"/>
        <v>1</v>
      </c>
      <c r="R58" s="21">
        <v>6</v>
      </c>
      <c r="S58" s="63">
        <v>13.603249999999999</v>
      </c>
      <c r="T58" s="21">
        <f t="shared" si="3"/>
        <v>87.533997117216032</v>
      </c>
      <c r="U58" s="63">
        <v>12.148999999999999</v>
      </c>
      <c r="V58" s="21">
        <f t="shared" si="4"/>
        <v>78.176210168677173</v>
      </c>
      <c r="W58" s="21">
        <f t="shared" si="5"/>
        <v>9.357786948538859</v>
      </c>
      <c r="X58" s="21"/>
      <c r="Y58" s="21"/>
      <c r="Z58" s="21"/>
      <c r="AA58" s="21"/>
      <c r="AB58" s="21"/>
      <c r="AC58" s="21"/>
      <c r="AD58" s="21"/>
    </row>
    <row r="59" spans="1:30" ht="24.75" customHeight="1">
      <c r="A59" s="21" t="s">
        <v>180</v>
      </c>
      <c r="B59" s="21" t="s">
        <v>183</v>
      </c>
      <c r="C59" s="20">
        <v>44083</v>
      </c>
      <c r="D59" s="20">
        <v>44565</v>
      </c>
      <c r="E59" s="20">
        <v>44572</v>
      </c>
      <c r="F59" s="21" t="s">
        <v>84</v>
      </c>
      <c r="G59" s="21">
        <v>4</v>
      </c>
      <c r="H59" s="21" t="s">
        <v>89</v>
      </c>
      <c r="I59" s="21">
        <v>52</v>
      </c>
      <c r="J59" s="21" t="s">
        <v>193</v>
      </c>
      <c r="K59" s="21">
        <v>9.6300000000000008</v>
      </c>
      <c r="L59" s="21">
        <v>1.07</v>
      </c>
      <c r="M59" s="21">
        <f t="shared" si="0"/>
        <v>0.96695900000000001</v>
      </c>
      <c r="N59" s="60">
        <v>0.62430555555555556</v>
      </c>
      <c r="O59" s="60">
        <v>0.66597222222222219</v>
      </c>
      <c r="P59" s="61">
        <f t="shared" si="1"/>
        <v>4.166666666666663E-2</v>
      </c>
      <c r="Q59" s="62">
        <f t="shared" si="2"/>
        <v>1</v>
      </c>
      <c r="R59" s="21">
        <v>6</v>
      </c>
      <c r="S59" s="63">
        <v>13.180250000000001</v>
      </c>
      <c r="T59" s="21">
        <f t="shared" si="3"/>
        <v>81.783715752167367</v>
      </c>
      <c r="U59" s="63">
        <v>8.729000000000001</v>
      </c>
      <c r="V59" s="21">
        <f t="shared" si="4"/>
        <v>54.163620174174923</v>
      </c>
      <c r="W59" s="21">
        <f t="shared" si="5"/>
        <v>27.620095577992444</v>
      </c>
      <c r="X59" s="21"/>
      <c r="Y59" s="21"/>
      <c r="Z59" s="21"/>
      <c r="AA59" s="21"/>
      <c r="AB59" s="21"/>
      <c r="AC59" s="21"/>
      <c r="AD59" s="21"/>
    </row>
    <row r="60" spans="1:30" ht="24.75" customHeight="1">
      <c r="A60" s="21" t="s">
        <v>180</v>
      </c>
      <c r="B60" s="21" t="s">
        <v>183</v>
      </c>
      <c r="C60" s="20">
        <v>44083</v>
      </c>
      <c r="D60" s="20">
        <v>44565</v>
      </c>
      <c r="E60" s="20">
        <v>44572</v>
      </c>
      <c r="F60" s="21" t="s">
        <v>84</v>
      </c>
      <c r="G60" s="21">
        <v>5</v>
      </c>
      <c r="H60" s="21" t="s">
        <v>85</v>
      </c>
      <c r="I60" s="21">
        <v>53</v>
      </c>
      <c r="J60" s="21" t="s">
        <v>193</v>
      </c>
      <c r="K60" s="21">
        <v>10.76</v>
      </c>
      <c r="L60" s="21">
        <v>1.03</v>
      </c>
      <c r="M60" s="21">
        <f t="shared" si="0"/>
        <v>0.91917199999999999</v>
      </c>
      <c r="N60" s="60">
        <v>0.62430555555555556</v>
      </c>
      <c r="O60" s="60">
        <v>0.66597222222222219</v>
      </c>
      <c r="P60" s="61">
        <f t="shared" si="1"/>
        <v>4.166666666666663E-2</v>
      </c>
      <c r="Q60" s="62">
        <f t="shared" si="2"/>
        <v>1</v>
      </c>
      <c r="R60" s="21">
        <v>6</v>
      </c>
      <c r="S60" s="63">
        <v>11.77975</v>
      </c>
      <c r="T60" s="21">
        <f t="shared" si="3"/>
        <v>76.893660816473954</v>
      </c>
      <c r="U60" s="63">
        <v>8.9670000000000005</v>
      </c>
      <c r="V60" s="21">
        <f t="shared" si="4"/>
        <v>58.533114585735866</v>
      </c>
      <c r="W60" s="21">
        <f t="shared" si="5"/>
        <v>18.360546230738088</v>
      </c>
      <c r="X60" s="21"/>
      <c r="Y60" s="21"/>
      <c r="Z60" s="21"/>
      <c r="AA60" s="21"/>
      <c r="AB60" s="21"/>
      <c r="AC60" s="21"/>
      <c r="AD60" s="21"/>
    </row>
    <row r="61" spans="1:30" ht="24.75" customHeight="1">
      <c r="A61" s="21" t="s">
        <v>180</v>
      </c>
      <c r="B61" s="21" t="s">
        <v>183</v>
      </c>
      <c r="C61" s="20">
        <v>44083</v>
      </c>
      <c r="D61" s="20">
        <v>44565</v>
      </c>
      <c r="E61" s="20">
        <v>44572</v>
      </c>
      <c r="F61" s="21" t="s">
        <v>84</v>
      </c>
      <c r="G61" s="21">
        <v>6</v>
      </c>
      <c r="H61" s="21" t="s">
        <v>90</v>
      </c>
      <c r="I61" s="21">
        <v>54</v>
      </c>
      <c r="J61" s="21" t="s">
        <v>193</v>
      </c>
      <c r="K61" s="21">
        <v>6.54</v>
      </c>
      <c r="L61" s="21">
        <v>1.04</v>
      </c>
      <c r="M61" s="21">
        <f t="shared" si="0"/>
        <v>0.97198400000000007</v>
      </c>
      <c r="N61" s="60">
        <v>0.62430555555555556</v>
      </c>
      <c r="O61" s="60">
        <v>0.66597222222222219</v>
      </c>
      <c r="P61" s="61">
        <f t="shared" si="1"/>
        <v>4.166666666666663E-2</v>
      </c>
      <c r="Q61" s="62">
        <f t="shared" si="2"/>
        <v>1</v>
      </c>
      <c r="R61" s="21">
        <v>6</v>
      </c>
      <c r="S61" s="63">
        <v>14.94875</v>
      </c>
      <c r="T61" s="21">
        <f t="shared" si="3"/>
        <v>92.27775354326819</v>
      </c>
      <c r="U61" s="63">
        <v>9.9705000000000013</v>
      </c>
      <c r="V61" s="21">
        <f t="shared" si="4"/>
        <v>61.54730942073121</v>
      </c>
      <c r="W61" s="21">
        <f t="shared" si="5"/>
        <v>30.73044412253698</v>
      </c>
      <c r="X61" s="21"/>
      <c r="Y61" s="21"/>
      <c r="Z61" s="21"/>
      <c r="AA61" s="21"/>
      <c r="AB61" s="21"/>
      <c r="AC61" s="21"/>
      <c r="AD61" s="21"/>
    </row>
    <row r="62" spans="1:30" ht="24.75" customHeight="1">
      <c r="A62" s="21" t="s">
        <v>180</v>
      </c>
      <c r="B62" s="21" t="s">
        <v>183</v>
      </c>
      <c r="C62" s="20">
        <v>44083</v>
      </c>
      <c r="D62" s="20">
        <v>44565</v>
      </c>
      <c r="E62" s="20">
        <v>44572</v>
      </c>
      <c r="F62" s="21" t="s">
        <v>84</v>
      </c>
      <c r="G62" s="21">
        <v>7</v>
      </c>
      <c r="H62" s="21" t="s">
        <v>89</v>
      </c>
      <c r="I62" s="21">
        <v>55</v>
      </c>
      <c r="J62" s="21" t="s">
        <v>193</v>
      </c>
      <c r="K62" s="21">
        <v>8.36</v>
      </c>
      <c r="L62" s="21">
        <v>1.08</v>
      </c>
      <c r="M62" s="21">
        <f t="shared" si="0"/>
        <v>0.98971200000000004</v>
      </c>
      <c r="N62" s="60">
        <v>0.62430555555555556</v>
      </c>
      <c r="O62" s="60">
        <v>0.66597222222222219</v>
      </c>
      <c r="P62" s="61">
        <f t="shared" si="1"/>
        <v>4.166666666666663E-2</v>
      </c>
      <c r="Q62" s="62">
        <f t="shared" si="2"/>
        <v>1</v>
      </c>
      <c r="R62" s="21">
        <v>6</v>
      </c>
      <c r="S62" s="63">
        <v>12.08225</v>
      </c>
      <c r="T62" s="21">
        <f t="shared" si="3"/>
        <v>73.247065813085015</v>
      </c>
      <c r="U62" s="63">
        <v>10.267749999999999</v>
      </c>
      <c r="V62" s="21">
        <f t="shared" si="4"/>
        <v>62.246896066734557</v>
      </c>
      <c r="W62" s="21">
        <f t="shared" si="5"/>
        <v>11.000169746350458</v>
      </c>
      <c r="X62" s="21"/>
      <c r="Y62" s="21"/>
      <c r="Z62" s="21"/>
      <c r="AA62" s="21"/>
      <c r="AB62" s="21"/>
      <c r="AC62" s="21"/>
      <c r="AD62" s="21"/>
    </row>
    <row r="63" spans="1:30" ht="24.75" customHeight="1">
      <c r="A63" s="21" t="s">
        <v>180</v>
      </c>
      <c r="B63" s="21" t="s">
        <v>183</v>
      </c>
      <c r="C63" s="20">
        <v>44083</v>
      </c>
      <c r="D63" s="20">
        <v>44565</v>
      </c>
      <c r="E63" s="20">
        <v>44572</v>
      </c>
      <c r="F63" s="21" t="s">
        <v>84</v>
      </c>
      <c r="G63" s="21">
        <v>8</v>
      </c>
      <c r="H63" s="21" t="s">
        <v>85</v>
      </c>
      <c r="I63" s="21">
        <v>56</v>
      </c>
      <c r="J63" s="21" t="s">
        <v>193</v>
      </c>
      <c r="K63" s="21">
        <v>14.49</v>
      </c>
      <c r="L63" s="21">
        <v>1.03</v>
      </c>
      <c r="M63" s="21">
        <f t="shared" si="0"/>
        <v>0.88075300000000001</v>
      </c>
      <c r="N63" s="60">
        <v>0.5854166666666667</v>
      </c>
      <c r="O63" s="60">
        <v>0.62708333333333333</v>
      </c>
      <c r="P63" s="61">
        <f t="shared" si="1"/>
        <v>4.166666666666663E-2</v>
      </c>
      <c r="Q63" s="62">
        <f t="shared" si="2"/>
        <v>1</v>
      </c>
      <c r="R63" s="21">
        <v>6</v>
      </c>
      <c r="S63" s="63">
        <v>13.389500000000002</v>
      </c>
      <c r="T63" s="21">
        <f t="shared" si="3"/>
        <v>91.213995297205926</v>
      </c>
      <c r="U63" s="63">
        <v>10.43675</v>
      </c>
      <c r="V63" s="21">
        <f t="shared" si="4"/>
        <v>71.098821122380514</v>
      </c>
      <c r="W63" s="21">
        <f t="shared" si="5"/>
        <v>20.115174174825412</v>
      </c>
      <c r="X63" s="21"/>
      <c r="Y63" s="21"/>
      <c r="Z63" s="21"/>
      <c r="AA63" s="21"/>
      <c r="AB63" s="21"/>
      <c r="AC63" s="21"/>
      <c r="AD63" s="21"/>
    </row>
    <row r="64" spans="1:30" ht="24.75" customHeight="1">
      <c r="A64" s="21" t="s">
        <v>180</v>
      </c>
      <c r="B64" s="21" t="s">
        <v>183</v>
      </c>
      <c r="C64" s="20">
        <v>44083</v>
      </c>
      <c r="D64" s="20">
        <v>44565</v>
      </c>
      <c r="E64" s="20">
        <v>44572</v>
      </c>
      <c r="F64" s="21" t="s">
        <v>84</v>
      </c>
      <c r="G64" s="21">
        <v>9</v>
      </c>
      <c r="H64" s="21" t="s">
        <v>90</v>
      </c>
      <c r="I64" s="21">
        <v>57</v>
      </c>
      <c r="J64" s="21" t="s">
        <v>193</v>
      </c>
      <c r="K64" s="21">
        <v>11.86</v>
      </c>
      <c r="L64" s="21">
        <v>1.06</v>
      </c>
      <c r="M64" s="21">
        <f t="shared" si="0"/>
        <v>0.93428400000000011</v>
      </c>
      <c r="N64" s="60">
        <v>0.5854166666666667</v>
      </c>
      <c r="O64" s="60">
        <v>0.62708333333333333</v>
      </c>
      <c r="P64" s="61">
        <f t="shared" si="1"/>
        <v>4.166666666666663E-2</v>
      </c>
      <c r="Q64" s="62">
        <f t="shared" si="2"/>
        <v>1</v>
      </c>
      <c r="R64" s="21">
        <v>6</v>
      </c>
      <c r="S64" s="63">
        <v>11.096499999999999</v>
      </c>
      <c r="T64" s="21">
        <f t="shared" si="3"/>
        <v>71.262057361573127</v>
      </c>
      <c r="U64" s="63">
        <v>9.1195000000000004</v>
      </c>
      <c r="V64" s="21">
        <f t="shared" si="4"/>
        <v>58.565703790282178</v>
      </c>
      <c r="W64" s="21">
        <f t="shared" si="5"/>
        <v>12.696353571290949</v>
      </c>
      <c r="X64" s="21"/>
      <c r="Y64" s="21"/>
      <c r="Z64" s="21"/>
      <c r="AA64" s="21"/>
      <c r="AB64" s="21"/>
      <c r="AC64" s="21"/>
      <c r="AD64" s="21"/>
    </row>
    <row r="65" spans="1:30" ht="24.75" customHeight="1">
      <c r="A65" s="21" t="s">
        <v>180</v>
      </c>
      <c r="B65" s="21" t="s">
        <v>185</v>
      </c>
      <c r="C65" s="20">
        <v>44085</v>
      </c>
      <c r="D65" s="20">
        <v>44566</v>
      </c>
      <c r="E65" s="20">
        <v>44572</v>
      </c>
      <c r="F65" s="21" t="s">
        <v>84</v>
      </c>
      <c r="G65" s="21">
        <v>1</v>
      </c>
      <c r="H65" s="21" t="s">
        <v>85</v>
      </c>
      <c r="I65" s="21">
        <v>58</v>
      </c>
      <c r="J65" s="21" t="s">
        <v>193</v>
      </c>
      <c r="K65" s="21">
        <v>12.05</v>
      </c>
      <c r="L65" s="21">
        <v>1.01</v>
      </c>
      <c r="M65" s="21">
        <f t="shared" si="0"/>
        <v>0.88829500000000006</v>
      </c>
      <c r="N65" s="60">
        <v>0.4604166666666667</v>
      </c>
      <c r="O65" s="60">
        <v>0.50208333333333333</v>
      </c>
      <c r="P65" s="61">
        <f t="shared" si="1"/>
        <v>4.166666666666663E-2</v>
      </c>
      <c r="Q65" s="62">
        <f t="shared" si="2"/>
        <v>1</v>
      </c>
      <c r="R65" s="21">
        <v>6</v>
      </c>
      <c r="S65" s="63">
        <v>11.915749999999999</v>
      </c>
      <c r="T65" s="21">
        <f t="shared" si="3"/>
        <v>80.485086598483591</v>
      </c>
      <c r="U65" s="63">
        <v>9.1872500000000006</v>
      </c>
      <c r="V65" s="21">
        <f t="shared" si="4"/>
        <v>62.055398262964445</v>
      </c>
      <c r="W65" s="21">
        <f t="shared" si="5"/>
        <v>18.429688335519145</v>
      </c>
      <c r="X65" s="21"/>
      <c r="Y65" s="21"/>
      <c r="Z65" s="21"/>
      <c r="AA65" s="21"/>
      <c r="AB65" s="21"/>
      <c r="AC65" s="21"/>
      <c r="AD65" s="21"/>
    </row>
    <row r="66" spans="1:30" ht="24.75" customHeight="1">
      <c r="A66" s="21" t="s">
        <v>180</v>
      </c>
      <c r="B66" s="21" t="s">
        <v>185</v>
      </c>
      <c r="C66" s="20">
        <v>44085</v>
      </c>
      <c r="D66" s="20">
        <v>44566</v>
      </c>
      <c r="E66" s="20">
        <v>44572</v>
      </c>
      <c r="F66" s="21" t="s">
        <v>84</v>
      </c>
      <c r="G66" s="21">
        <v>2</v>
      </c>
      <c r="H66" s="21" t="s">
        <v>89</v>
      </c>
      <c r="I66" s="21">
        <v>59</v>
      </c>
      <c r="J66" s="21" t="s">
        <v>193</v>
      </c>
      <c r="K66" s="21">
        <v>6.94</v>
      </c>
      <c r="L66" s="21">
        <v>1.07</v>
      </c>
      <c r="M66" s="21">
        <f t="shared" si="0"/>
        <v>0.99574200000000002</v>
      </c>
      <c r="N66" s="60">
        <v>0.4604166666666667</v>
      </c>
      <c r="O66" s="60">
        <v>0.50208333333333333</v>
      </c>
      <c r="P66" s="61">
        <f t="shared" si="1"/>
        <v>4.166666666666663E-2</v>
      </c>
      <c r="Q66" s="62">
        <f t="shared" si="2"/>
        <v>1</v>
      </c>
      <c r="R66" s="21">
        <v>6</v>
      </c>
      <c r="S66" s="63">
        <v>12.6295</v>
      </c>
      <c r="T66" s="21">
        <f t="shared" si="3"/>
        <v>76.101038220743931</v>
      </c>
      <c r="U66" s="63">
        <v>9.4197500000000005</v>
      </c>
      <c r="V66" s="21">
        <f t="shared" si="4"/>
        <v>56.760184867164391</v>
      </c>
      <c r="W66" s="21">
        <f t="shared" si="5"/>
        <v>19.34085335357954</v>
      </c>
      <c r="X66" s="21"/>
      <c r="Y66" s="21"/>
      <c r="Z66" s="21"/>
      <c r="AA66" s="21"/>
      <c r="AB66" s="21"/>
      <c r="AC66" s="21"/>
      <c r="AD66" s="21"/>
    </row>
    <row r="67" spans="1:30" ht="24.75" customHeight="1">
      <c r="A67" s="21" t="s">
        <v>180</v>
      </c>
      <c r="B67" s="21" t="s">
        <v>185</v>
      </c>
      <c r="C67" s="20">
        <v>44085</v>
      </c>
      <c r="D67" s="20">
        <v>44566</v>
      </c>
      <c r="E67" s="20">
        <v>44572</v>
      </c>
      <c r="F67" s="21" t="s">
        <v>84</v>
      </c>
      <c r="G67" s="21">
        <v>3</v>
      </c>
      <c r="H67" s="21" t="s">
        <v>90</v>
      </c>
      <c r="I67" s="21">
        <v>60</v>
      </c>
      <c r="J67" s="21" t="s">
        <v>193</v>
      </c>
      <c r="K67" s="21">
        <v>7.41</v>
      </c>
      <c r="L67" s="21">
        <v>1</v>
      </c>
      <c r="M67" s="21">
        <f t="shared" si="0"/>
        <v>0.92589999999999995</v>
      </c>
      <c r="N67" s="60">
        <v>0.4604166666666667</v>
      </c>
      <c r="O67" s="60">
        <v>0.50208333333333333</v>
      </c>
      <c r="P67" s="61">
        <f t="shared" si="1"/>
        <v>4.166666666666663E-2</v>
      </c>
      <c r="Q67" s="62">
        <f t="shared" si="2"/>
        <v>1</v>
      </c>
      <c r="R67" s="21">
        <v>6</v>
      </c>
      <c r="S67" s="63">
        <v>11.18825</v>
      </c>
      <c r="T67" s="21">
        <f t="shared" si="3"/>
        <v>72.501890052921496</v>
      </c>
      <c r="U67" s="63">
        <v>8.84375</v>
      </c>
      <c r="V67" s="21">
        <f t="shared" si="4"/>
        <v>57.309104654930344</v>
      </c>
      <c r="W67" s="21">
        <f t="shared" si="5"/>
        <v>15.192785397991152</v>
      </c>
      <c r="X67" s="21"/>
      <c r="Y67" s="21"/>
      <c r="Z67" s="21"/>
      <c r="AA67" s="21"/>
      <c r="AB67" s="21"/>
      <c r="AC67" s="21"/>
      <c r="AD67" s="21"/>
    </row>
    <row r="68" spans="1:30" ht="24.75" customHeight="1">
      <c r="A68" s="21" t="s">
        <v>180</v>
      </c>
      <c r="B68" s="21" t="s">
        <v>185</v>
      </c>
      <c r="C68" s="20">
        <v>44085</v>
      </c>
      <c r="D68" s="20">
        <v>44566</v>
      </c>
      <c r="E68" s="20">
        <v>44572</v>
      </c>
      <c r="F68" s="21" t="s">
        <v>84</v>
      </c>
      <c r="G68" s="21">
        <v>4</v>
      </c>
      <c r="H68" s="21" t="s">
        <v>89</v>
      </c>
      <c r="I68" s="21">
        <v>61</v>
      </c>
      <c r="J68" s="21" t="s">
        <v>193</v>
      </c>
      <c r="K68" s="21">
        <v>10.15</v>
      </c>
      <c r="L68" s="21">
        <v>1.07</v>
      </c>
      <c r="M68" s="21">
        <f t="shared" si="0"/>
        <v>0.961395</v>
      </c>
      <c r="N68" s="60">
        <v>0.4604166666666667</v>
      </c>
      <c r="O68" s="60">
        <v>0.50208333333333333</v>
      </c>
      <c r="P68" s="61">
        <f t="shared" si="1"/>
        <v>4.166666666666663E-2</v>
      </c>
      <c r="Q68" s="62">
        <f t="shared" si="2"/>
        <v>1</v>
      </c>
      <c r="R68" s="21">
        <v>6</v>
      </c>
      <c r="S68" s="63">
        <v>8.7872500000000002</v>
      </c>
      <c r="T68" s="21">
        <f t="shared" si="3"/>
        <v>54.84062222083535</v>
      </c>
      <c r="U68" s="63">
        <v>12.87825</v>
      </c>
      <c r="V68" s="21">
        <f t="shared" si="4"/>
        <v>80.372271542914191</v>
      </c>
      <c r="W68" s="21">
        <f t="shared" si="5"/>
        <v>-25.531649322078842</v>
      </c>
      <c r="X68" s="21"/>
      <c r="Y68" s="21"/>
      <c r="Z68" s="21"/>
      <c r="AA68" s="21"/>
      <c r="AB68" s="21"/>
      <c r="AC68" s="21"/>
      <c r="AD68" s="21"/>
    </row>
    <row r="69" spans="1:30" ht="24.75" customHeight="1">
      <c r="A69" s="21" t="s">
        <v>180</v>
      </c>
      <c r="B69" s="21" t="s">
        <v>185</v>
      </c>
      <c r="C69" s="20">
        <v>44085</v>
      </c>
      <c r="D69" s="20">
        <v>44566</v>
      </c>
      <c r="E69" s="20">
        <v>44572</v>
      </c>
      <c r="F69" s="21" t="s">
        <v>84</v>
      </c>
      <c r="G69" s="21">
        <v>5</v>
      </c>
      <c r="H69" s="21" t="s">
        <v>85</v>
      </c>
      <c r="I69" s="21">
        <v>62</v>
      </c>
      <c r="J69" s="21" t="s">
        <v>193</v>
      </c>
      <c r="K69" s="21">
        <v>11.59</v>
      </c>
      <c r="L69" s="21">
        <v>1.04</v>
      </c>
      <c r="M69" s="21">
        <f t="shared" si="0"/>
        <v>0.91946400000000006</v>
      </c>
      <c r="N69" s="60">
        <v>0.4604166666666667</v>
      </c>
      <c r="O69" s="60">
        <v>0.50208333333333333</v>
      </c>
      <c r="P69" s="61">
        <f t="shared" si="1"/>
        <v>4.166666666666663E-2</v>
      </c>
      <c r="Q69" s="62">
        <f t="shared" si="2"/>
        <v>1</v>
      </c>
      <c r="R69" s="21">
        <v>6</v>
      </c>
      <c r="S69" s="63">
        <v>14.089</v>
      </c>
      <c r="T69" s="21">
        <f t="shared" si="3"/>
        <v>91.938346688940513</v>
      </c>
      <c r="U69" s="63">
        <v>12.969750000000001</v>
      </c>
      <c r="V69" s="21">
        <f t="shared" si="4"/>
        <v>84.634634961238277</v>
      </c>
      <c r="W69" s="21">
        <f t="shared" si="5"/>
        <v>7.3037117277022361</v>
      </c>
      <c r="X69" s="21"/>
      <c r="Y69" s="21"/>
      <c r="Z69" s="21"/>
      <c r="AA69" s="21"/>
      <c r="AB69" s="21"/>
      <c r="AC69" s="21"/>
      <c r="AD69" s="21"/>
    </row>
    <row r="70" spans="1:30" ht="24.75" customHeight="1">
      <c r="A70" s="21" t="s">
        <v>180</v>
      </c>
      <c r="B70" s="21" t="s">
        <v>185</v>
      </c>
      <c r="C70" s="20">
        <v>44085</v>
      </c>
      <c r="D70" s="20">
        <v>44566</v>
      </c>
      <c r="E70" s="20">
        <v>44572</v>
      </c>
      <c r="F70" s="21" t="s">
        <v>84</v>
      </c>
      <c r="G70" s="21">
        <v>6</v>
      </c>
      <c r="H70" s="21" t="s">
        <v>90</v>
      </c>
      <c r="I70" s="21">
        <v>63</v>
      </c>
      <c r="J70" s="21" t="s">
        <v>193</v>
      </c>
      <c r="K70" s="21">
        <v>5.7</v>
      </c>
      <c r="L70" s="21">
        <v>1.03</v>
      </c>
      <c r="M70" s="21">
        <f t="shared" si="0"/>
        <v>0.97128999999999999</v>
      </c>
      <c r="N70" s="60">
        <v>0.4604166666666667</v>
      </c>
      <c r="O70" s="60">
        <v>0.50208333333333333</v>
      </c>
      <c r="P70" s="61">
        <f t="shared" si="1"/>
        <v>4.166666666666663E-2</v>
      </c>
      <c r="Q70" s="62">
        <f t="shared" si="2"/>
        <v>1</v>
      </c>
      <c r="R70" s="21">
        <v>6</v>
      </c>
      <c r="S70" s="63">
        <v>13.736749999999999</v>
      </c>
      <c r="T70" s="21">
        <f t="shared" si="3"/>
        <v>84.856736916883719</v>
      </c>
      <c r="U70" s="63">
        <v>12.060499999999999</v>
      </c>
      <c r="V70" s="21">
        <f t="shared" si="4"/>
        <v>74.501951013600475</v>
      </c>
      <c r="W70" s="21">
        <f t="shared" si="5"/>
        <v>10.354785903283243</v>
      </c>
      <c r="X70" s="21"/>
      <c r="Y70" s="21"/>
      <c r="Z70" s="21"/>
      <c r="AA70" s="21"/>
      <c r="AB70" s="21"/>
      <c r="AC70" s="21"/>
      <c r="AD70" s="21"/>
    </row>
    <row r="71" spans="1:30" ht="24.75" customHeight="1">
      <c r="A71" s="21" t="s">
        <v>180</v>
      </c>
      <c r="B71" s="21" t="s">
        <v>185</v>
      </c>
      <c r="C71" s="20">
        <v>44085</v>
      </c>
      <c r="D71" s="20">
        <v>44566</v>
      </c>
      <c r="E71" s="20">
        <v>44572</v>
      </c>
      <c r="F71" s="21" t="s">
        <v>84</v>
      </c>
      <c r="G71" s="21">
        <v>7</v>
      </c>
      <c r="H71" s="21" t="s">
        <v>89</v>
      </c>
      <c r="I71" s="21">
        <v>64</v>
      </c>
      <c r="J71" s="21" t="s">
        <v>193</v>
      </c>
      <c r="K71" s="21">
        <v>7.35</v>
      </c>
      <c r="L71" s="21">
        <v>1.1000000000000001</v>
      </c>
      <c r="M71" s="21">
        <f t="shared" si="0"/>
        <v>1.01915</v>
      </c>
      <c r="N71" s="60">
        <v>0.4604166666666667</v>
      </c>
      <c r="O71" s="60">
        <v>0.50208333333333333</v>
      </c>
      <c r="P71" s="61">
        <f t="shared" si="1"/>
        <v>4.166666666666663E-2</v>
      </c>
      <c r="Q71" s="62">
        <f t="shared" si="2"/>
        <v>1</v>
      </c>
      <c r="R71" s="21">
        <v>6</v>
      </c>
      <c r="S71" s="63">
        <v>10.359</v>
      </c>
      <c r="T71" s="21">
        <f t="shared" si="3"/>
        <v>60.986115880881123</v>
      </c>
      <c r="U71" s="63">
        <v>8.6842500000000005</v>
      </c>
      <c r="V71" s="21">
        <f t="shared" si="4"/>
        <v>51.12642888681745</v>
      </c>
      <c r="W71" s="21">
        <f t="shared" si="5"/>
        <v>9.8596869940636722</v>
      </c>
      <c r="X71" s="21"/>
      <c r="Y71" s="21"/>
      <c r="Z71" s="21"/>
      <c r="AA71" s="21"/>
      <c r="AB71" s="21"/>
      <c r="AC71" s="21"/>
      <c r="AD71" s="21"/>
    </row>
    <row r="72" spans="1:30" ht="24.75" customHeight="1">
      <c r="A72" s="21" t="s">
        <v>180</v>
      </c>
      <c r="B72" s="21" t="s">
        <v>185</v>
      </c>
      <c r="C72" s="20">
        <v>44085</v>
      </c>
      <c r="D72" s="20">
        <v>44566</v>
      </c>
      <c r="E72" s="20">
        <v>44572</v>
      </c>
      <c r="F72" s="21" t="s">
        <v>84</v>
      </c>
      <c r="G72" s="21">
        <v>8</v>
      </c>
      <c r="H72" s="21" t="s">
        <v>85</v>
      </c>
      <c r="I72" s="21">
        <v>65</v>
      </c>
      <c r="J72" s="21" t="s">
        <v>193</v>
      </c>
      <c r="K72" s="21">
        <v>12.54</v>
      </c>
      <c r="L72" s="21">
        <v>1.07</v>
      </c>
      <c r="M72" s="21">
        <f t="shared" si="0"/>
        <v>0.93582200000000004</v>
      </c>
      <c r="N72" s="60">
        <v>0.4604166666666667</v>
      </c>
      <c r="O72" s="60">
        <v>0.50208333333333333</v>
      </c>
      <c r="P72" s="61">
        <f t="shared" si="1"/>
        <v>4.166666666666663E-2</v>
      </c>
      <c r="Q72" s="62">
        <f t="shared" si="2"/>
        <v>1</v>
      </c>
      <c r="R72" s="21">
        <v>6</v>
      </c>
      <c r="S72" s="63">
        <v>11.807</v>
      </c>
      <c r="T72" s="21">
        <f t="shared" si="3"/>
        <v>75.700293431870591</v>
      </c>
      <c r="U72" s="63">
        <v>10.9815</v>
      </c>
      <c r="V72" s="21">
        <f t="shared" si="4"/>
        <v>70.407620252569401</v>
      </c>
      <c r="W72" s="21">
        <f t="shared" si="5"/>
        <v>5.2926731793011896</v>
      </c>
      <c r="X72" s="21"/>
      <c r="Y72" s="21"/>
      <c r="Z72" s="21"/>
      <c r="AA72" s="21"/>
      <c r="AB72" s="21"/>
      <c r="AC72" s="21"/>
      <c r="AD72" s="21"/>
    </row>
    <row r="73" spans="1:30" ht="24.75" customHeight="1">
      <c r="A73" s="21" t="s">
        <v>180</v>
      </c>
      <c r="B73" s="21" t="s">
        <v>185</v>
      </c>
      <c r="C73" s="20">
        <v>44085</v>
      </c>
      <c r="D73" s="20">
        <v>44566</v>
      </c>
      <c r="E73" s="20">
        <v>44572</v>
      </c>
      <c r="F73" s="21" t="s">
        <v>84</v>
      </c>
      <c r="G73" s="21">
        <v>9</v>
      </c>
      <c r="H73" s="21" t="s">
        <v>90</v>
      </c>
      <c r="I73" s="21">
        <v>66</v>
      </c>
      <c r="J73" s="21" t="s">
        <v>193</v>
      </c>
      <c r="K73" s="21">
        <v>8.9499999999999993</v>
      </c>
      <c r="L73" s="21">
        <v>1.04</v>
      </c>
      <c r="M73" s="21">
        <f t="shared" si="0"/>
        <v>0.94691999999999998</v>
      </c>
      <c r="N73" s="60">
        <v>0.56319444444444444</v>
      </c>
      <c r="O73" s="60">
        <v>0.60486111111111118</v>
      </c>
      <c r="P73" s="61">
        <f t="shared" si="1"/>
        <v>4.1666666666666741E-2</v>
      </c>
      <c r="Q73" s="62">
        <f t="shared" si="2"/>
        <v>1</v>
      </c>
      <c r="R73" s="21">
        <v>6</v>
      </c>
      <c r="S73" s="63">
        <v>15.27725</v>
      </c>
      <c r="T73" s="21">
        <f t="shared" si="3"/>
        <v>96.801736155113417</v>
      </c>
      <c r="U73" s="63">
        <v>12.348000000000001</v>
      </c>
      <c r="V73" s="21">
        <f t="shared" si="4"/>
        <v>78.241034089469025</v>
      </c>
      <c r="W73" s="21">
        <f t="shared" si="5"/>
        <v>18.560702065644392</v>
      </c>
      <c r="X73" s="21"/>
      <c r="Y73" s="21"/>
      <c r="Z73" s="21"/>
      <c r="AA73" s="21"/>
      <c r="AB73" s="21"/>
      <c r="AC73" s="21"/>
      <c r="AD73" s="21"/>
    </row>
    <row r="74" spans="1:30" ht="24.75" customHeight="1">
      <c r="A74" s="21" t="s">
        <v>180</v>
      </c>
      <c r="B74" s="21" t="s">
        <v>187</v>
      </c>
      <c r="C74" s="20">
        <v>44089</v>
      </c>
      <c r="D74" s="20">
        <v>44566</v>
      </c>
      <c r="E74" s="20">
        <v>44572</v>
      </c>
      <c r="F74" s="21" t="s">
        <v>84</v>
      </c>
      <c r="G74" s="21">
        <v>1</v>
      </c>
      <c r="H74" s="21" t="s">
        <v>85</v>
      </c>
      <c r="I74" s="21">
        <v>67</v>
      </c>
      <c r="J74" s="21" t="s">
        <v>193</v>
      </c>
      <c r="K74" s="21">
        <v>11</v>
      </c>
      <c r="L74" s="21">
        <v>1.06</v>
      </c>
      <c r="M74" s="21">
        <f t="shared" si="0"/>
        <v>0.94340000000000002</v>
      </c>
      <c r="N74" s="60">
        <v>0.54027777777777775</v>
      </c>
      <c r="O74" s="60">
        <v>0.58194444444444449</v>
      </c>
      <c r="P74" s="61">
        <f t="shared" si="1"/>
        <v>4.1666666666666741E-2</v>
      </c>
      <c r="Q74" s="62">
        <f t="shared" si="2"/>
        <v>1</v>
      </c>
      <c r="R74" s="21">
        <v>6</v>
      </c>
      <c r="S74" s="63">
        <v>12.275500000000001</v>
      </c>
      <c r="T74" s="21">
        <f t="shared" si="3"/>
        <v>78.071867712529155</v>
      </c>
      <c r="U74" s="63">
        <v>9.2024999999999988</v>
      </c>
      <c r="V74" s="21">
        <f t="shared" si="4"/>
        <v>58.527665889336433</v>
      </c>
      <c r="W74" s="21">
        <f t="shared" si="5"/>
        <v>19.544201823192722</v>
      </c>
      <c r="X74" s="21"/>
      <c r="Y74" s="21"/>
      <c r="Z74" s="21"/>
      <c r="AA74" s="21"/>
      <c r="AB74" s="21"/>
      <c r="AC74" s="21"/>
      <c r="AD74" s="21"/>
    </row>
    <row r="75" spans="1:30" ht="24.75" customHeight="1">
      <c r="A75" s="21" t="s">
        <v>180</v>
      </c>
      <c r="B75" s="21" t="s">
        <v>187</v>
      </c>
      <c r="C75" s="20">
        <v>44089</v>
      </c>
      <c r="D75" s="20">
        <v>44566</v>
      </c>
      <c r="E75" s="20">
        <v>44572</v>
      </c>
      <c r="F75" s="21" t="s">
        <v>84</v>
      </c>
      <c r="G75" s="21">
        <v>2</v>
      </c>
      <c r="H75" s="21" t="s">
        <v>89</v>
      </c>
      <c r="I75" s="21">
        <v>68</v>
      </c>
      <c r="J75" s="21" t="s">
        <v>193</v>
      </c>
      <c r="K75" s="21">
        <v>6.04</v>
      </c>
      <c r="L75" s="21">
        <v>1.01</v>
      </c>
      <c r="M75" s="21">
        <f t="shared" si="0"/>
        <v>0.94899599999999995</v>
      </c>
      <c r="N75" s="60">
        <v>0.54027777777777775</v>
      </c>
      <c r="O75" s="60">
        <v>0.58194444444444449</v>
      </c>
      <c r="P75" s="61">
        <f t="shared" si="1"/>
        <v>4.1666666666666741E-2</v>
      </c>
      <c r="Q75" s="62">
        <f t="shared" si="2"/>
        <v>1</v>
      </c>
      <c r="R75" s="21">
        <v>6</v>
      </c>
      <c r="S75" s="63">
        <v>13.5905</v>
      </c>
      <c r="T75" s="21">
        <f t="shared" si="3"/>
        <v>85.925546577646287</v>
      </c>
      <c r="U75" s="63">
        <v>11.248250000000001</v>
      </c>
      <c r="V75" s="21">
        <f t="shared" si="4"/>
        <v>71.116738110592678</v>
      </c>
      <c r="W75" s="21">
        <f t="shared" si="5"/>
        <v>14.808808467053609</v>
      </c>
      <c r="X75" s="21"/>
      <c r="Y75" s="21"/>
      <c r="Z75" s="21"/>
      <c r="AA75" s="21"/>
      <c r="AB75" s="21"/>
      <c r="AC75" s="21"/>
      <c r="AD75" s="21"/>
    </row>
    <row r="76" spans="1:30" ht="24.75" customHeight="1">
      <c r="A76" s="21" t="s">
        <v>180</v>
      </c>
      <c r="B76" s="21" t="s">
        <v>187</v>
      </c>
      <c r="C76" s="20">
        <v>44089</v>
      </c>
      <c r="D76" s="20">
        <v>44566</v>
      </c>
      <c r="E76" s="20">
        <v>44572</v>
      </c>
      <c r="F76" s="21" t="s">
        <v>84</v>
      </c>
      <c r="G76" s="21">
        <v>3</v>
      </c>
      <c r="H76" s="21" t="s">
        <v>90</v>
      </c>
      <c r="I76" s="21">
        <v>69</v>
      </c>
      <c r="J76" s="21" t="s">
        <v>193</v>
      </c>
      <c r="K76" s="21">
        <v>6.31</v>
      </c>
      <c r="L76" s="21">
        <v>1.06</v>
      </c>
      <c r="M76" s="21">
        <f t="shared" si="0"/>
        <v>0.99311400000000005</v>
      </c>
      <c r="N76" s="60">
        <v>0.54027777777777775</v>
      </c>
      <c r="O76" s="60">
        <v>0.58194444444444449</v>
      </c>
      <c r="P76" s="61">
        <f t="shared" si="1"/>
        <v>4.1666666666666741E-2</v>
      </c>
      <c r="Q76" s="62">
        <f t="shared" si="2"/>
        <v>1</v>
      </c>
      <c r="R76" s="21">
        <v>6</v>
      </c>
      <c r="S76" s="63">
        <v>10.66925</v>
      </c>
      <c r="T76" s="21">
        <f t="shared" si="3"/>
        <v>64.459367202556805</v>
      </c>
      <c r="U76" s="63">
        <v>10.267499999999998</v>
      </c>
      <c r="V76" s="21">
        <f t="shared" si="4"/>
        <v>62.032153408370021</v>
      </c>
      <c r="W76" s="21">
        <f t="shared" si="5"/>
        <v>2.427213794186784</v>
      </c>
      <c r="X76" s="21"/>
      <c r="Y76" s="21"/>
      <c r="Z76" s="21"/>
      <c r="AA76" s="21"/>
      <c r="AB76" s="21"/>
      <c r="AC76" s="21"/>
      <c r="AD76" s="21"/>
    </row>
    <row r="77" spans="1:30" ht="24.75" customHeight="1">
      <c r="A77" s="21" t="s">
        <v>180</v>
      </c>
      <c r="B77" s="21" t="s">
        <v>187</v>
      </c>
      <c r="C77" s="20">
        <v>44089</v>
      </c>
      <c r="D77" s="20">
        <v>44566</v>
      </c>
      <c r="E77" s="20">
        <v>44572</v>
      </c>
      <c r="F77" s="21" t="s">
        <v>84</v>
      </c>
      <c r="G77" s="21">
        <v>4</v>
      </c>
      <c r="H77" s="21" t="s">
        <v>89</v>
      </c>
      <c r="I77" s="21">
        <v>70</v>
      </c>
      <c r="J77" s="21" t="s">
        <v>193</v>
      </c>
      <c r="K77" s="21">
        <v>8.4</v>
      </c>
      <c r="L77" s="21">
        <v>1.05</v>
      </c>
      <c r="M77" s="21">
        <f t="shared" si="0"/>
        <v>0.96179999999999999</v>
      </c>
      <c r="N77" s="60">
        <v>0.54027777777777775</v>
      </c>
      <c r="O77" s="60">
        <v>0.58194444444444449</v>
      </c>
      <c r="P77" s="61">
        <f t="shared" si="1"/>
        <v>4.1666666666666741E-2</v>
      </c>
      <c r="Q77" s="62">
        <f t="shared" si="2"/>
        <v>1</v>
      </c>
      <c r="R77" s="21">
        <v>6</v>
      </c>
      <c r="S77" s="63">
        <v>13.972749999999998</v>
      </c>
      <c r="T77" s="21">
        <f t="shared" si="3"/>
        <v>87.166250779787887</v>
      </c>
      <c r="U77" s="63">
        <v>11.700750000000001</v>
      </c>
      <c r="V77" s="21">
        <f t="shared" si="4"/>
        <v>72.992825951341246</v>
      </c>
      <c r="W77" s="21">
        <f t="shared" si="5"/>
        <v>14.173424828446642</v>
      </c>
      <c r="X77" s="21"/>
      <c r="Y77" s="21"/>
      <c r="Z77" s="21"/>
      <c r="AA77" s="21"/>
      <c r="AB77" s="21"/>
      <c r="AC77" s="21"/>
      <c r="AD77" s="21"/>
    </row>
    <row r="78" spans="1:30" ht="24.75" customHeight="1">
      <c r="A78" s="21" t="s">
        <v>180</v>
      </c>
      <c r="B78" s="21" t="s">
        <v>187</v>
      </c>
      <c r="C78" s="20">
        <v>44089</v>
      </c>
      <c r="D78" s="20">
        <v>44566</v>
      </c>
      <c r="E78" s="20">
        <v>44572</v>
      </c>
      <c r="F78" s="21" t="s">
        <v>84</v>
      </c>
      <c r="G78" s="21">
        <v>5</v>
      </c>
      <c r="H78" s="21" t="s">
        <v>85</v>
      </c>
      <c r="I78" s="21">
        <v>71</v>
      </c>
      <c r="J78" s="21" t="s">
        <v>193</v>
      </c>
      <c r="K78" s="21">
        <v>11.83</v>
      </c>
      <c r="L78" s="21">
        <v>1.01</v>
      </c>
      <c r="M78" s="21">
        <f t="shared" si="0"/>
        <v>0.890517</v>
      </c>
      <c r="N78" s="60">
        <v>0.54027777777777775</v>
      </c>
      <c r="O78" s="60">
        <v>0.58194444444444449</v>
      </c>
      <c r="P78" s="61">
        <f t="shared" si="1"/>
        <v>4.1666666666666741E-2</v>
      </c>
      <c r="Q78" s="62">
        <f t="shared" si="2"/>
        <v>1</v>
      </c>
      <c r="R78" s="21">
        <v>6</v>
      </c>
      <c r="S78" s="63">
        <v>12.795500000000001</v>
      </c>
      <c r="T78" s="21">
        <f t="shared" si="3"/>
        <v>86.211717463001818</v>
      </c>
      <c r="U78" s="63">
        <v>11.55925</v>
      </c>
      <c r="V78" s="21">
        <f t="shared" si="4"/>
        <v>77.882286357250905</v>
      </c>
      <c r="W78" s="21">
        <f t="shared" si="5"/>
        <v>8.3294311057509134</v>
      </c>
      <c r="X78" s="21"/>
      <c r="Y78" s="21"/>
      <c r="Z78" s="21"/>
      <c r="AA78" s="21"/>
      <c r="AB78" s="21"/>
      <c r="AC78" s="21"/>
      <c r="AD78" s="21"/>
    </row>
    <row r="79" spans="1:30" ht="24.75" customHeight="1">
      <c r="A79" s="21" t="s">
        <v>180</v>
      </c>
      <c r="B79" s="21" t="s">
        <v>187</v>
      </c>
      <c r="C79" s="20">
        <v>44089</v>
      </c>
      <c r="D79" s="20">
        <v>44566</v>
      </c>
      <c r="E79" s="20">
        <v>44572</v>
      </c>
      <c r="F79" s="21" t="s">
        <v>84</v>
      </c>
      <c r="G79" s="21">
        <v>6</v>
      </c>
      <c r="H79" s="21" t="s">
        <v>90</v>
      </c>
      <c r="I79" s="21">
        <v>72</v>
      </c>
      <c r="J79" s="21" t="s">
        <v>193</v>
      </c>
      <c r="K79" s="21">
        <v>5.55</v>
      </c>
      <c r="L79" s="21">
        <v>1.01</v>
      </c>
      <c r="M79" s="21">
        <f t="shared" si="0"/>
        <v>0.95394500000000004</v>
      </c>
      <c r="N79" s="60">
        <v>0.54027777777777775</v>
      </c>
      <c r="O79" s="60">
        <v>0.58194444444444449</v>
      </c>
      <c r="P79" s="61">
        <f t="shared" si="1"/>
        <v>4.1666666666666741E-2</v>
      </c>
      <c r="Q79" s="62">
        <f t="shared" si="2"/>
        <v>1</v>
      </c>
      <c r="R79" s="21">
        <v>6</v>
      </c>
      <c r="S79" s="63">
        <v>13.042249999999999</v>
      </c>
      <c r="T79" s="21">
        <f t="shared" si="3"/>
        <v>82.031458836725392</v>
      </c>
      <c r="U79" s="63">
        <v>11.29725</v>
      </c>
      <c r="V79" s="21">
        <f t="shared" si="4"/>
        <v>71.055983311406848</v>
      </c>
      <c r="W79" s="21">
        <f t="shared" si="5"/>
        <v>10.975475525318544</v>
      </c>
      <c r="X79" s="21"/>
      <c r="Y79" s="21"/>
      <c r="Z79" s="21"/>
      <c r="AA79" s="21"/>
      <c r="AB79" s="21"/>
      <c r="AC79" s="21"/>
      <c r="AD79" s="21"/>
    </row>
    <row r="80" spans="1:30" ht="24.75" customHeight="1">
      <c r="A80" s="21" t="s">
        <v>180</v>
      </c>
      <c r="B80" s="21" t="s">
        <v>187</v>
      </c>
      <c r="C80" s="20">
        <v>44089</v>
      </c>
      <c r="D80" s="20">
        <v>44566</v>
      </c>
      <c r="E80" s="20">
        <v>44572</v>
      </c>
      <c r="F80" s="21" t="s">
        <v>84</v>
      </c>
      <c r="G80" s="21">
        <v>7</v>
      </c>
      <c r="H80" s="21" t="s">
        <v>89</v>
      </c>
      <c r="I80" s="21">
        <v>73</v>
      </c>
      <c r="J80" s="21" t="s">
        <v>193</v>
      </c>
      <c r="K80" s="21">
        <v>7.08</v>
      </c>
      <c r="L80" s="21">
        <v>1.03</v>
      </c>
      <c r="M80" s="21">
        <f t="shared" si="0"/>
        <v>0.95707600000000004</v>
      </c>
      <c r="N80" s="60">
        <v>0.54027777777777775</v>
      </c>
      <c r="O80" s="60">
        <v>0.58194444444444449</v>
      </c>
      <c r="P80" s="61">
        <f t="shared" si="1"/>
        <v>4.1666666666666741E-2</v>
      </c>
      <c r="Q80" s="62">
        <f t="shared" si="2"/>
        <v>1</v>
      </c>
      <c r="R80" s="21">
        <v>6</v>
      </c>
      <c r="S80" s="63">
        <v>12.457749999999999</v>
      </c>
      <c r="T80" s="21">
        <f t="shared" si="3"/>
        <v>78.098813469358745</v>
      </c>
      <c r="U80" s="63">
        <v>11.155000000000001</v>
      </c>
      <c r="V80" s="21">
        <f t="shared" si="4"/>
        <v>69.931750456599062</v>
      </c>
      <c r="W80" s="21">
        <f t="shared" si="5"/>
        <v>8.1670630127596837</v>
      </c>
      <c r="X80" s="21"/>
      <c r="Y80" s="21"/>
      <c r="Z80" s="21"/>
      <c r="AA80" s="21"/>
      <c r="AB80" s="21"/>
      <c r="AC80" s="21"/>
      <c r="AD80" s="21"/>
    </row>
    <row r="81" spans="1:30" ht="24.75" customHeight="1">
      <c r="A81" s="21" t="s">
        <v>180</v>
      </c>
      <c r="B81" s="21" t="s">
        <v>187</v>
      </c>
      <c r="C81" s="20">
        <v>44089</v>
      </c>
      <c r="D81" s="20">
        <v>44566</v>
      </c>
      <c r="E81" s="20">
        <v>44572</v>
      </c>
      <c r="F81" s="21" t="s">
        <v>84</v>
      </c>
      <c r="G81" s="21">
        <v>8</v>
      </c>
      <c r="H81" s="21" t="s">
        <v>85</v>
      </c>
      <c r="I81" s="21">
        <v>74</v>
      </c>
      <c r="J81" s="21" t="s">
        <v>193</v>
      </c>
      <c r="K81" s="21">
        <v>14.15</v>
      </c>
      <c r="L81" s="21">
        <v>1.02</v>
      </c>
      <c r="M81" s="21">
        <f t="shared" si="0"/>
        <v>0.87566999999999995</v>
      </c>
      <c r="N81" s="60">
        <v>0.54027777777777775</v>
      </c>
      <c r="O81" s="60">
        <v>0.58194444444444449</v>
      </c>
      <c r="P81" s="61">
        <f t="shared" si="1"/>
        <v>4.1666666666666741E-2</v>
      </c>
      <c r="Q81" s="62">
        <f t="shared" si="2"/>
        <v>1</v>
      </c>
      <c r="R81" s="21">
        <v>6</v>
      </c>
      <c r="S81" s="63">
        <v>11.507249999999999</v>
      </c>
      <c r="T81" s="21">
        <f t="shared" si="3"/>
        <v>78.846483264243375</v>
      </c>
      <c r="U81" s="63">
        <v>11.584499999999998</v>
      </c>
      <c r="V81" s="21">
        <f t="shared" si="4"/>
        <v>79.375792250505327</v>
      </c>
      <c r="W81" s="21">
        <f t="shared" si="5"/>
        <v>-0.52930898626195244</v>
      </c>
      <c r="X81" s="21"/>
      <c r="Y81" s="21"/>
      <c r="Z81" s="21"/>
      <c r="AA81" s="21"/>
      <c r="AB81" s="21"/>
      <c r="AC81" s="21"/>
      <c r="AD81" s="21"/>
    </row>
    <row r="82" spans="1:30" ht="24.75" customHeight="1">
      <c r="A82" s="21" t="s">
        <v>180</v>
      </c>
      <c r="B82" s="21" t="s">
        <v>187</v>
      </c>
      <c r="C82" s="20">
        <v>44089</v>
      </c>
      <c r="D82" s="20">
        <v>44566</v>
      </c>
      <c r="E82" s="20">
        <v>44572</v>
      </c>
      <c r="F82" s="21" t="s">
        <v>84</v>
      </c>
      <c r="G82" s="21">
        <v>9</v>
      </c>
      <c r="H82" s="21" t="s">
        <v>90</v>
      </c>
      <c r="I82" s="21">
        <v>75</v>
      </c>
      <c r="J82" s="21" t="s">
        <v>193</v>
      </c>
      <c r="K82" s="21">
        <v>7.7</v>
      </c>
      <c r="L82" s="21">
        <v>1.02</v>
      </c>
      <c r="M82" s="21">
        <f t="shared" si="0"/>
        <v>0.94145999999999996</v>
      </c>
      <c r="N82" s="60">
        <v>0.56319444444444444</v>
      </c>
      <c r="O82" s="60">
        <v>0.60486111111111118</v>
      </c>
      <c r="P82" s="61">
        <f t="shared" si="1"/>
        <v>4.1666666666666741E-2</v>
      </c>
      <c r="Q82" s="62">
        <f t="shared" si="2"/>
        <v>1</v>
      </c>
      <c r="R82" s="21">
        <v>6</v>
      </c>
      <c r="S82" s="63">
        <v>13.355</v>
      </c>
      <c r="T82" s="21">
        <f t="shared" si="3"/>
        <v>85.112484863934739</v>
      </c>
      <c r="U82" s="63">
        <v>10.901</v>
      </c>
      <c r="V82" s="21">
        <f t="shared" si="4"/>
        <v>69.472946274934685</v>
      </c>
      <c r="W82" s="21">
        <f t="shared" si="5"/>
        <v>15.639538589000054</v>
      </c>
      <c r="X82" s="21"/>
      <c r="Y82" s="21"/>
      <c r="Z82" s="21"/>
      <c r="AA82" s="21"/>
      <c r="AB82" s="21"/>
      <c r="AC82" s="21"/>
      <c r="AD82" s="21"/>
    </row>
    <row r="83" spans="1:30" ht="24.75" customHeight="1">
      <c r="A83" s="21" t="s">
        <v>180</v>
      </c>
      <c r="B83" s="21" t="s">
        <v>189</v>
      </c>
      <c r="C83" s="20">
        <v>44096</v>
      </c>
      <c r="D83" s="20">
        <v>44567</v>
      </c>
      <c r="E83" s="20">
        <v>44572</v>
      </c>
      <c r="F83" s="21" t="s">
        <v>84</v>
      </c>
      <c r="G83" s="21">
        <v>1</v>
      </c>
      <c r="H83" s="21" t="s">
        <v>85</v>
      </c>
      <c r="I83" s="21">
        <v>76</v>
      </c>
      <c r="J83" s="21" t="s">
        <v>193</v>
      </c>
      <c r="K83" s="21">
        <v>8.0399999999999991</v>
      </c>
      <c r="L83" s="21">
        <v>1.02</v>
      </c>
      <c r="M83" s="21">
        <f t="shared" si="0"/>
        <v>0.93799200000000005</v>
      </c>
      <c r="N83" s="60">
        <v>0.41875000000000001</v>
      </c>
      <c r="O83" s="60">
        <v>0.46041666666666664</v>
      </c>
      <c r="P83" s="61">
        <f t="shared" si="1"/>
        <v>4.166666666666663E-2</v>
      </c>
      <c r="Q83" s="62">
        <f t="shared" si="2"/>
        <v>1</v>
      </c>
      <c r="R83" s="21">
        <v>6</v>
      </c>
      <c r="S83" s="63">
        <v>12.968249999999999</v>
      </c>
      <c r="T83" s="21">
        <f t="shared" si="3"/>
        <v>82.953266125937105</v>
      </c>
      <c r="U83" s="63">
        <v>11.429</v>
      </c>
      <c r="V83" s="21">
        <f t="shared" si="4"/>
        <v>73.10723332395159</v>
      </c>
      <c r="W83" s="21">
        <f t="shared" si="5"/>
        <v>9.8460328019855154</v>
      </c>
      <c r="X83" s="21"/>
      <c r="Y83" s="21"/>
      <c r="Z83" s="21"/>
      <c r="AA83" s="21"/>
      <c r="AB83" s="21"/>
      <c r="AC83" s="21"/>
      <c r="AD83" s="21"/>
    </row>
    <row r="84" spans="1:30" ht="24.75" customHeight="1">
      <c r="A84" s="21" t="s">
        <v>180</v>
      </c>
      <c r="B84" s="21" t="s">
        <v>189</v>
      </c>
      <c r="C84" s="20">
        <v>44096</v>
      </c>
      <c r="D84" s="20">
        <v>44567</v>
      </c>
      <c r="E84" s="20">
        <v>44572</v>
      </c>
      <c r="F84" s="21" t="s">
        <v>84</v>
      </c>
      <c r="G84" s="21">
        <v>2</v>
      </c>
      <c r="H84" s="21" t="s">
        <v>89</v>
      </c>
      <c r="I84" s="21">
        <v>77</v>
      </c>
      <c r="J84" s="21" t="s">
        <v>193</v>
      </c>
      <c r="K84" s="21">
        <v>3.95</v>
      </c>
      <c r="L84" s="21">
        <v>1.04</v>
      </c>
      <c r="M84" s="21">
        <f t="shared" si="0"/>
        <v>0.99892000000000003</v>
      </c>
      <c r="N84" s="60">
        <v>0.41875000000000001</v>
      </c>
      <c r="O84" s="60">
        <v>0.46041666666666664</v>
      </c>
      <c r="P84" s="61">
        <f t="shared" si="1"/>
        <v>4.166666666666663E-2</v>
      </c>
      <c r="Q84" s="62">
        <f t="shared" si="2"/>
        <v>1</v>
      </c>
      <c r="R84" s="21">
        <v>6</v>
      </c>
      <c r="S84" s="63">
        <v>15.883000000000001</v>
      </c>
      <c r="T84" s="21">
        <f t="shared" si="3"/>
        <v>95.401033115765031</v>
      </c>
      <c r="U84" s="63">
        <v>11.797499999999999</v>
      </c>
      <c r="V84" s="21">
        <f t="shared" si="4"/>
        <v>70.861530452889113</v>
      </c>
      <c r="W84" s="21">
        <f t="shared" si="5"/>
        <v>24.539502662875918</v>
      </c>
      <c r="X84" s="21"/>
      <c r="Y84" s="21"/>
      <c r="Z84" s="21"/>
      <c r="AA84" s="21"/>
      <c r="AB84" s="21"/>
      <c r="AC84" s="21"/>
      <c r="AD84" s="21"/>
    </row>
    <row r="85" spans="1:30" ht="24.75" customHeight="1">
      <c r="A85" s="21" t="s">
        <v>180</v>
      </c>
      <c r="B85" s="21" t="s">
        <v>189</v>
      </c>
      <c r="C85" s="20">
        <v>44096</v>
      </c>
      <c r="D85" s="20">
        <v>44567</v>
      </c>
      <c r="E85" s="20">
        <v>44572</v>
      </c>
      <c r="F85" s="21" t="s">
        <v>84</v>
      </c>
      <c r="G85" s="21">
        <v>3</v>
      </c>
      <c r="H85" s="21" t="s">
        <v>90</v>
      </c>
      <c r="I85" s="21">
        <v>78</v>
      </c>
      <c r="J85" s="21" t="s">
        <v>193</v>
      </c>
      <c r="K85" s="21">
        <v>7</v>
      </c>
      <c r="L85" s="21">
        <v>1.02</v>
      </c>
      <c r="M85" s="21">
        <f t="shared" si="0"/>
        <v>0.9486</v>
      </c>
      <c r="N85" s="60">
        <v>0.41875000000000001</v>
      </c>
      <c r="O85" s="60">
        <v>0.46041666666666664</v>
      </c>
      <c r="P85" s="61">
        <f t="shared" si="1"/>
        <v>4.166666666666663E-2</v>
      </c>
      <c r="Q85" s="62">
        <f t="shared" si="2"/>
        <v>1</v>
      </c>
      <c r="R85" s="21">
        <v>6</v>
      </c>
      <c r="S85" s="63">
        <v>14.9465</v>
      </c>
      <c r="T85" s="21">
        <f t="shared" si="3"/>
        <v>94.538266919671102</v>
      </c>
      <c r="U85" s="63">
        <v>11.4255</v>
      </c>
      <c r="V85" s="21">
        <f t="shared" si="4"/>
        <v>72.267552182163186</v>
      </c>
      <c r="W85" s="21">
        <f t="shared" si="5"/>
        <v>22.270714737507916</v>
      </c>
      <c r="X85" s="21"/>
      <c r="Y85" s="21"/>
      <c r="Z85" s="21"/>
      <c r="AA85" s="21"/>
      <c r="AB85" s="21"/>
      <c r="AC85" s="21"/>
      <c r="AD85" s="21"/>
    </row>
    <row r="86" spans="1:30" ht="24.75" customHeight="1">
      <c r="A86" s="21" t="s">
        <v>180</v>
      </c>
      <c r="B86" s="21" t="s">
        <v>189</v>
      </c>
      <c r="C86" s="20">
        <v>44096</v>
      </c>
      <c r="D86" s="20">
        <v>44567</v>
      </c>
      <c r="E86" s="20">
        <v>44572</v>
      </c>
      <c r="F86" s="21" t="s">
        <v>84</v>
      </c>
      <c r="G86" s="21">
        <v>4</v>
      </c>
      <c r="H86" s="21" t="s">
        <v>89</v>
      </c>
      <c r="I86" s="21">
        <v>79</v>
      </c>
      <c r="J86" s="21" t="s">
        <v>193</v>
      </c>
      <c r="K86" s="21">
        <v>4.8</v>
      </c>
      <c r="L86" s="21">
        <v>1.05</v>
      </c>
      <c r="M86" s="21">
        <f t="shared" si="0"/>
        <v>0.99960000000000004</v>
      </c>
      <c r="N86" s="60">
        <v>0.41875000000000001</v>
      </c>
      <c r="O86" s="60">
        <v>0.46041666666666664</v>
      </c>
      <c r="P86" s="61">
        <f t="shared" si="1"/>
        <v>4.166666666666663E-2</v>
      </c>
      <c r="Q86" s="62">
        <f t="shared" si="2"/>
        <v>1</v>
      </c>
      <c r="R86" s="21">
        <v>6</v>
      </c>
      <c r="S86" s="63">
        <v>13.919750000000001</v>
      </c>
      <c r="T86" s="21">
        <f t="shared" si="3"/>
        <v>83.551920768307326</v>
      </c>
      <c r="U86" s="63">
        <v>13.343666666666666</v>
      </c>
      <c r="V86" s="21">
        <f t="shared" si="4"/>
        <v>80.094037615046005</v>
      </c>
      <c r="W86" s="21">
        <f t="shared" si="5"/>
        <v>3.4578831532613208</v>
      </c>
      <c r="X86" s="21"/>
      <c r="Y86" s="21"/>
      <c r="Z86" s="21"/>
      <c r="AA86" s="21"/>
      <c r="AB86" s="21"/>
      <c r="AC86" s="21"/>
      <c r="AD86" s="21"/>
    </row>
    <row r="87" spans="1:30" ht="24.75" customHeight="1">
      <c r="A87" s="21" t="s">
        <v>180</v>
      </c>
      <c r="B87" s="21" t="s">
        <v>189</v>
      </c>
      <c r="C87" s="20">
        <v>44096</v>
      </c>
      <c r="D87" s="20">
        <v>44567</v>
      </c>
      <c r="E87" s="20">
        <v>44572</v>
      </c>
      <c r="F87" s="21" t="s">
        <v>84</v>
      </c>
      <c r="G87" s="21">
        <v>5</v>
      </c>
      <c r="H87" s="21" t="s">
        <v>85</v>
      </c>
      <c r="I87" s="21">
        <v>80</v>
      </c>
      <c r="J87" s="21" t="s">
        <v>193</v>
      </c>
      <c r="K87" s="21">
        <v>10.220000000000001</v>
      </c>
      <c r="L87" s="21">
        <v>1.03</v>
      </c>
      <c r="M87" s="21">
        <f t="shared" si="0"/>
        <v>0.92473400000000006</v>
      </c>
      <c r="N87" s="60">
        <v>0.41875000000000001</v>
      </c>
      <c r="O87" s="60">
        <v>0.46041666666666664</v>
      </c>
      <c r="P87" s="61">
        <f t="shared" si="1"/>
        <v>4.166666666666663E-2</v>
      </c>
      <c r="Q87" s="62">
        <f t="shared" si="2"/>
        <v>1</v>
      </c>
      <c r="R87" s="21">
        <v>6</v>
      </c>
      <c r="S87" s="63">
        <v>15.298</v>
      </c>
      <c r="T87" s="21">
        <f t="shared" si="3"/>
        <v>99.258813885939077</v>
      </c>
      <c r="U87" s="63">
        <v>15.69975</v>
      </c>
      <c r="V87" s="21">
        <f t="shared" si="4"/>
        <v>101.86550943298288</v>
      </c>
      <c r="W87" s="21">
        <f t="shared" si="5"/>
        <v>-2.6066955470437989</v>
      </c>
      <c r="X87" s="21"/>
      <c r="Y87" s="21"/>
      <c r="Z87" s="21"/>
      <c r="AA87" s="21"/>
      <c r="AB87" s="21"/>
      <c r="AC87" s="21"/>
      <c r="AD87" s="21"/>
    </row>
    <row r="88" spans="1:30" ht="24.75" customHeight="1">
      <c r="A88" s="21" t="s">
        <v>180</v>
      </c>
      <c r="B88" s="21" t="s">
        <v>189</v>
      </c>
      <c r="C88" s="20">
        <v>44096</v>
      </c>
      <c r="D88" s="20">
        <v>44567</v>
      </c>
      <c r="E88" s="20">
        <v>44572</v>
      </c>
      <c r="F88" s="21" t="s">
        <v>84</v>
      </c>
      <c r="G88" s="21">
        <v>6</v>
      </c>
      <c r="H88" s="21" t="s">
        <v>90</v>
      </c>
      <c r="I88" s="21">
        <v>81</v>
      </c>
      <c r="J88" s="21" t="s">
        <v>193</v>
      </c>
      <c r="K88" s="21">
        <v>3.78</v>
      </c>
      <c r="L88" s="21">
        <v>1.06</v>
      </c>
      <c r="M88" s="21">
        <f t="shared" si="0"/>
        <v>1.0199320000000001</v>
      </c>
      <c r="N88" s="60">
        <v>0.41875000000000001</v>
      </c>
      <c r="O88" s="60">
        <v>0.46041666666666664</v>
      </c>
      <c r="P88" s="61">
        <f t="shared" si="1"/>
        <v>4.166666666666663E-2</v>
      </c>
      <c r="Q88" s="62">
        <f t="shared" si="2"/>
        <v>1</v>
      </c>
      <c r="R88" s="21">
        <v>6</v>
      </c>
      <c r="S88" s="63">
        <v>17.22325</v>
      </c>
      <c r="T88" s="21">
        <f t="shared" si="3"/>
        <v>101.31998996011498</v>
      </c>
      <c r="U88" s="63">
        <v>14.411250000000001</v>
      </c>
      <c r="V88" s="21">
        <f t="shared" si="4"/>
        <v>84.777710670907467</v>
      </c>
      <c r="W88" s="21">
        <f t="shared" si="5"/>
        <v>16.542279289207514</v>
      </c>
      <c r="X88" s="21"/>
      <c r="Y88" s="21"/>
      <c r="Z88" s="21"/>
      <c r="AA88" s="21"/>
      <c r="AB88" s="21"/>
      <c r="AC88" s="21"/>
      <c r="AD88" s="21"/>
    </row>
    <row r="89" spans="1:30" ht="24.75" customHeight="1">
      <c r="A89" s="21" t="s">
        <v>180</v>
      </c>
      <c r="B89" s="21" t="s">
        <v>189</v>
      </c>
      <c r="C89" s="20">
        <v>44096</v>
      </c>
      <c r="D89" s="20">
        <v>44567</v>
      </c>
      <c r="E89" s="20">
        <v>44572</v>
      </c>
      <c r="F89" s="21" t="s">
        <v>84</v>
      </c>
      <c r="G89" s="21">
        <v>7</v>
      </c>
      <c r="H89" s="21" t="s">
        <v>89</v>
      </c>
      <c r="I89" s="21">
        <v>82</v>
      </c>
      <c r="J89" s="21" t="s">
        <v>193</v>
      </c>
      <c r="K89" s="21">
        <v>3.96</v>
      </c>
      <c r="L89" s="21">
        <v>1</v>
      </c>
      <c r="M89" s="21">
        <f t="shared" si="0"/>
        <v>0.96040000000000003</v>
      </c>
      <c r="N89" s="60">
        <v>0.41875000000000001</v>
      </c>
      <c r="O89" s="60">
        <v>0.46041666666666664</v>
      </c>
      <c r="P89" s="61">
        <f t="shared" si="1"/>
        <v>4.166666666666663E-2</v>
      </c>
      <c r="Q89" s="62">
        <f t="shared" si="2"/>
        <v>1</v>
      </c>
      <c r="R89" s="21">
        <v>6</v>
      </c>
      <c r="S89" s="63">
        <v>17.989000000000001</v>
      </c>
      <c r="T89" s="21">
        <f t="shared" si="3"/>
        <v>112.38442315701791</v>
      </c>
      <c r="U89" s="63">
        <v>14.1805</v>
      </c>
      <c r="V89" s="21">
        <f t="shared" si="4"/>
        <v>88.591211995002084</v>
      </c>
      <c r="W89" s="21">
        <f t="shared" si="5"/>
        <v>23.793211162015822</v>
      </c>
      <c r="X89" s="21"/>
      <c r="Y89" s="21"/>
      <c r="Z89" s="21"/>
      <c r="AA89" s="21"/>
      <c r="AB89" s="21"/>
      <c r="AC89" s="21"/>
      <c r="AD89" s="21"/>
    </row>
    <row r="90" spans="1:30" ht="24.75" customHeight="1">
      <c r="A90" s="21" t="s">
        <v>180</v>
      </c>
      <c r="B90" s="21" t="s">
        <v>189</v>
      </c>
      <c r="C90" s="20">
        <v>44096</v>
      </c>
      <c r="D90" s="20">
        <v>44567</v>
      </c>
      <c r="E90" s="20">
        <v>44572</v>
      </c>
      <c r="F90" s="21" t="s">
        <v>84</v>
      </c>
      <c r="G90" s="21">
        <v>8</v>
      </c>
      <c r="H90" s="21" t="s">
        <v>85</v>
      </c>
      <c r="I90" s="21">
        <v>83</v>
      </c>
      <c r="J90" s="21" t="s">
        <v>193</v>
      </c>
      <c r="K90" s="21">
        <v>10.19</v>
      </c>
      <c r="L90" s="21">
        <v>1.01</v>
      </c>
      <c r="M90" s="21">
        <f t="shared" si="0"/>
        <v>0.90708100000000003</v>
      </c>
      <c r="N90" s="60">
        <v>0.41875000000000001</v>
      </c>
      <c r="O90" s="60">
        <v>0.46041666666666664</v>
      </c>
      <c r="P90" s="61">
        <f t="shared" si="1"/>
        <v>4.166666666666663E-2</v>
      </c>
      <c r="Q90" s="62">
        <f t="shared" si="2"/>
        <v>1</v>
      </c>
      <c r="R90" s="21">
        <v>6</v>
      </c>
      <c r="S90" s="63">
        <v>13.7485</v>
      </c>
      <c r="T90" s="21">
        <f t="shared" si="3"/>
        <v>90.941161814656013</v>
      </c>
      <c r="U90" s="63">
        <v>13.373249999999999</v>
      </c>
      <c r="V90" s="21">
        <f t="shared" si="4"/>
        <v>88.459024056286026</v>
      </c>
      <c r="W90" s="21">
        <f t="shared" si="5"/>
        <v>2.4821377583699871</v>
      </c>
      <c r="X90" s="21"/>
      <c r="Y90" s="21"/>
      <c r="Z90" s="21"/>
      <c r="AA90" s="21"/>
      <c r="AB90" s="21"/>
      <c r="AC90" s="21"/>
      <c r="AD90" s="21"/>
    </row>
    <row r="91" spans="1:30" ht="24.75" customHeight="1">
      <c r="A91" s="21" t="s">
        <v>180</v>
      </c>
      <c r="B91" s="21" t="s">
        <v>189</v>
      </c>
      <c r="C91" s="20">
        <v>44096</v>
      </c>
      <c r="D91" s="20">
        <v>44567</v>
      </c>
      <c r="E91" s="20">
        <v>44572</v>
      </c>
      <c r="F91" s="21" t="s">
        <v>84</v>
      </c>
      <c r="G91" s="21">
        <v>9</v>
      </c>
      <c r="H91" s="21" t="s">
        <v>90</v>
      </c>
      <c r="I91" s="21">
        <v>84</v>
      </c>
      <c r="J91" s="21" t="s">
        <v>193</v>
      </c>
      <c r="K91" s="21">
        <v>6.25</v>
      </c>
      <c r="L91" s="21">
        <v>1.05</v>
      </c>
      <c r="M91" s="21">
        <f t="shared" si="0"/>
        <v>0.984375</v>
      </c>
      <c r="N91" s="60">
        <v>0.43958333333333338</v>
      </c>
      <c r="O91" s="60">
        <v>0.48125000000000001</v>
      </c>
      <c r="P91" s="61">
        <f t="shared" si="1"/>
        <v>4.166666666666663E-2</v>
      </c>
      <c r="Q91" s="62">
        <f t="shared" si="2"/>
        <v>1</v>
      </c>
      <c r="R91" s="21">
        <v>6</v>
      </c>
      <c r="S91" s="63">
        <v>11.9155</v>
      </c>
      <c r="T91" s="21">
        <f t="shared" si="3"/>
        <v>72.627809523809518</v>
      </c>
      <c r="U91" s="63">
        <v>11.288000000000002</v>
      </c>
      <c r="V91" s="21">
        <f t="shared" si="4"/>
        <v>68.803047619047632</v>
      </c>
      <c r="W91" s="21">
        <f t="shared" si="5"/>
        <v>3.8247619047618855</v>
      </c>
      <c r="X91" s="21"/>
      <c r="Y91" s="21"/>
      <c r="Z91" s="21"/>
      <c r="AA91" s="21"/>
      <c r="AB91" s="21"/>
      <c r="AC91" s="21"/>
      <c r="AD91" s="21"/>
    </row>
    <row r="92" spans="1:30" ht="24.75" customHeight="1">
      <c r="A92" s="21" t="s">
        <v>194</v>
      </c>
      <c r="B92" s="21" t="s">
        <v>149</v>
      </c>
      <c r="C92" s="56">
        <v>44368</v>
      </c>
      <c r="D92" s="20">
        <v>44580</v>
      </c>
      <c r="E92" s="20">
        <v>44587</v>
      </c>
      <c r="F92" s="21" t="s">
        <v>84</v>
      </c>
      <c r="G92" s="21">
        <v>1</v>
      </c>
      <c r="H92" s="21" t="s">
        <v>85</v>
      </c>
      <c r="I92" s="21">
        <v>232</v>
      </c>
      <c r="J92" s="21" t="s">
        <v>92</v>
      </c>
      <c r="K92" s="49">
        <v>11.793299187681468</v>
      </c>
      <c r="L92" s="49">
        <v>1.0658000000000001</v>
      </c>
      <c r="M92" s="49">
        <f t="shared" si="0"/>
        <v>0.94010701725769097</v>
      </c>
      <c r="N92" s="60">
        <v>0.48888888888888887</v>
      </c>
      <c r="O92" s="60">
        <v>0.53055555555555556</v>
      </c>
      <c r="P92" s="61">
        <f t="shared" si="1"/>
        <v>4.1666666666666685E-2</v>
      </c>
      <c r="Q92" s="64">
        <f t="shared" si="2"/>
        <v>1</v>
      </c>
      <c r="R92" s="21">
        <v>6</v>
      </c>
      <c r="S92" s="63">
        <v>2.3127499999999999</v>
      </c>
      <c r="T92" s="21">
        <f t="shared" si="3"/>
        <v>14.760553580886992</v>
      </c>
      <c r="U92" s="63">
        <v>3.56975</v>
      </c>
      <c r="V92" s="21">
        <f t="shared" si="4"/>
        <v>22.783044490485935</v>
      </c>
      <c r="W92" s="21">
        <f t="shared" si="5"/>
        <v>-8.0224909095989432</v>
      </c>
      <c r="X92" s="21"/>
      <c r="Y92" s="21"/>
      <c r="Z92" s="21"/>
      <c r="AA92" s="21"/>
      <c r="AB92" s="21"/>
      <c r="AC92" s="21"/>
      <c r="AD92" s="21"/>
    </row>
    <row r="93" spans="1:30" ht="24.75" customHeight="1">
      <c r="A93" s="21" t="s">
        <v>194</v>
      </c>
      <c r="B93" s="21" t="s">
        <v>149</v>
      </c>
      <c r="C93" s="56">
        <v>44368</v>
      </c>
      <c r="D93" s="20">
        <v>44580</v>
      </c>
      <c r="E93" s="20">
        <v>44587</v>
      </c>
      <c r="F93" s="21" t="s">
        <v>84</v>
      </c>
      <c r="G93" s="21">
        <v>2</v>
      </c>
      <c r="H93" s="21" t="s">
        <v>89</v>
      </c>
      <c r="I93" s="21">
        <v>233</v>
      </c>
      <c r="J93" s="21" t="s">
        <v>92</v>
      </c>
      <c r="K93" s="49">
        <v>4.3680377963677177</v>
      </c>
      <c r="L93" s="49">
        <v>1.0208999999999999</v>
      </c>
      <c r="M93" s="49">
        <f t="shared" si="0"/>
        <v>0.97630670213688187</v>
      </c>
      <c r="N93" s="60">
        <v>0.48888888888888887</v>
      </c>
      <c r="O93" s="60">
        <v>0.53055555555555556</v>
      </c>
      <c r="P93" s="61">
        <f t="shared" si="1"/>
        <v>4.1666666666666685E-2</v>
      </c>
      <c r="Q93" s="64">
        <f t="shared" si="2"/>
        <v>1</v>
      </c>
      <c r="R93" s="21">
        <v>6</v>
      </c>
      <c r="S93" s="63">
        <v>2.1862499999999998</v>
      </c>
      <c r="T93" s="21">
        <f t="shared" si="3"/>
        <v>13.435839343609132</v>
      </c>
      <c r="U93" s="63">
        <v>3.1155000000000004</v>
      </c>
      <c r="V93" s="21">
        <f t="shared" si="4"/>
        <v>19.146647215558264</v>
      </c>
      <c r="W93" s="21">
        <f t="shared" si="5"/>
        <v>-5.7108078719491324</v>
      </c>
      <c r="X93" s="21"/>
      <c r="Y93" s="21"/>
      <c r="Z93" s="21"/>
      <c r="AA93" s="21"/>
      <c r="AB93" s="21"/>
      <c r="AC93" s="21"/>
      <c r="AD93" s="21"/>
    </row>
    <row r="94" spans="1:30" ht="24.75" customHeight="1">
      <c r="A94" s="21" t="s">
        <v>194</v>
      </c>
      <c r="B94" s="21" t="s">
        <v>149</v>
      </c>
      <c r="C94" s="56">
        <v>44368</v>
      </c>
      <c r="D94" s="20">
        <v>44580</v>
      </c>
      <c r="E94" s="20">
        <v>44587</v>
      </c>
      <c r="F94" s="21" t="s">
        <v>84</v>
      </c>
      <c r="G94" s="21">
        <v>3</v>
      </c>
      <c r="H94" s="21" t="s">
        <v>90</v>
      </c>
      <c r="I94" s="21">
        <v>234</v>
      </c>
      <c r="J94" s="21" t="s">
        <v>92</v>
      </c>
      <c r="K94" s="49">
        <v>6.2677155323418026</v>
      </c>
      <c r="L94" s="49">
        <v>1.0515000000000001</v>
      </c>
      <c r="M94" s="49">
        <f t="shared" si="0"/>
        <v>0.985594971177426</v>
      </c>
      <c r="N94" s="60">
        <v>0.48888888888888887</v>
      </c>
      <c r="O94" s="60">
        <v>0.53055555555555556</v>
      </c>
      <c r="P94" s="61">
        <f t="shared" si="1"/>
        <v>4.1666666666666685E-2</v>
      </c>
      <c r="Q94" s="64">
        <f t="shared" si="2"/>
        <v>1</v>
      </c>
      <c r="R94" s="21">
        <v>6</v>
      </c>
      <c r="S94" s="63">
        <v>1.383</v>
      </c>
      <c r="T94" s="21">
        <f t="shared" si="3"/>
        <v>8.4192799706424246</v>
      </c>
      <c r="U94" s="63">
        <v>2.4684999999999997</v>
      </c>
      <c r="V94" s="21">
        <f t="shared" si="4"/>
        <v>15.027471155119899</v>
      </c>
      <c r="W94" s="21">
        <f t="shared" si="5"/>
        <v>-6.6081911844774748</v>
      </c>
      <c r="X94" s="21"/>
      <c r="Y94" s="21"/>
      <c r="Z94" s="21"/>
      <c r="AA94" s="21"/>
      <c r="AB94" s="21"/>
      <c r="AC94" s="21"/>
      <c r="AD94" s="21"/>
    </row>
    <row r="95" spans="1:30" ht="24.75" customHeight="1">
      <c r="A95" s="21" t="s">
        <v>194</v>
      </c>
      <c r="B95" s="21" t="s">
        <v>149</v>
      </c>
      <c r="C95" s="56">
        <v>44368</v>
      </c>
      <c r="D95" s="20">
        <v>44580</v>
      </c>
      <c r="E95" s="20">
        <v>44587</v>
      </c>
      <c r="F95" s="21" t="s">
        <v>84</v>
      </c>
      <c r="G95" s="21">
        <v>4</v>
      </c>
      <c r="H95" s="21" t="s">
        <v>89</v>
      </c>
      <c r="I95" s="21">
        <v>235</v>
      </c>
      <c r="J95" s="21" t="s">
        <v>92</v>
      </c>
      <c r="K95" s="49">
        <v>5.1546187915216688</v>
      </c>
      <c r="L95" s="49">
        <v>1.0628</v>
      </c>
      <c r="M95" s="49">
        <f t="shared" si="0"/>
        <v>1.0080167114837078</v>
      </c>
      <c r="N95" s="60">
        <v>0.48888888888888887</v>
      </c>
      <c r="O95" s="60">
        <v>0.53055555555555556</v>
      </c>
      <c r="P95" s="61">
        <f t="shared" si="1"/>
        <v>4.1666666666666685E-2</v>
      </c>
      <c r="Q95" s="64">
        <f t="shared" si="2"/>
        <v>1</v>
      </c>
      <c r="R95" s="21">
        <v>6</v>
      </c>
      <c r="S95" s="63">
        <v>0.21199999999999999</v>
      </c>
      <c r="T95" s="21">
        <f t="shared" si="3"/>
        <v>1.2618838413181992</v>
      </c>
      <c r="U95" s="63">
        <v>1.6504999999999999</v>
      </c>
      <c r="V95" s="21">
        <f t="shared" si="4"/>
        <v>9.824241887243808</v>
      </c>
      <c r="W95" s="21">
        <f t="shared" si="5"/>
        <v>-8.5623580459256097</v>
      </c>
      <c r="X95" s="21"/>
      <c r="Y95" s="21"/>
      <c r="Z95" s="21"/>
      <c r="AA95" s="21"/>
      <c r="AB95" s="21"/>
      <c r="AC95" s="21"/>
      <c r="AD95" s="21"/>
    </row>
    <row r="96" spans="1:30" ht="24.75" customHeight="1">
      <c r="A96" s="21" t="s">
        <v>194</v>
      </c>
      <c r="B96" s="21" t="s">
        <v>149</v>
      </c>
      <c r="C96" s="56">
        <v>44368</v>
      </c>
      <c r="D96" s="20">
        <v>44580</v>
      </c>
      <c r="E96" s="20">
        <v>44587</v>
      </c>
      <c r="F96" s="21" t="s">
        <v>84</v>
      </c>
      <c r="G96" s="21">
        <v>5</v>
      </c>
      <c r="H96" s="21" t="s">
        <v>85</v>
      </c>
      <c r="I96" s="21">
        <v>236</v>
      </c>
      <c r="J96" s="21" t="s">
        <v>92</v>
      </c>
      <c r="K96" s="49">
        <v>16.172329337634743</v>
      </c>
      <c r="L96" s="49">
        <v>1.0964</v>
      </c>
      <c r="M96" s="49">
        <f t="shared" si="0"/>
        <v>0.91908658114217268</v>
      </c>
      <c r="N96" s="60">
        <v>0.48888888888888887</v>
      </c>
      <c r="O96" s="60">
        <v>0.53055555555555556</v>
      </c>
      <c r="P96" s="61">
        <f t="shared" si="1"/>
        <v>4.1666666666666685E-2</v>
      </c>
      <c r="Q96" s="64">
        <f t="shared" si="2"/>
        <v>1</v>
      </c>
      <c r="R96" s="21">
        <v>6</v>
      </c>
      <c r="S96" s="63">
        <v>3.9845000000000002</v>
      </c>
      <c r="T96" s="21">
        <f t="shared" si="3"/>
        <v>26.011695187944266</v>
      </c>
      <c r="U96" s="63">
        <v>5.7284999999999995</v>
      </c>
      <c r="V96" s="21">
        <f t="shared" si="4"/>
        <v>37.396912005054261</v>
      </c>
      <c r="W96" s="21">
        <f t="shared" si="5"/>
        <v>-11.385216817109995</v>
      </c>
      <c r="X96" s="21"/>
      <c r="Y96" s="21"/>
      <c r="Z96" s="21"/>
      <c r="AA96" s="21"/>
      <c r="AB96" s="21"/>
      <c r="AC96" s="21"/>
      <c r="AD96" s="21"/>
    </row>
    <row r="97" spans="1:30" ht="24.75" customHeight="1">
      <c r="A97" s="21" t="s">
        <v>194</v>
      </c>
      <c r="B97" s="21" t="s">
        <v>149</v>
      </c>
      <c r="C97" s="56">
        <v>44368</v>
      </c>
      <c r="D97" s="20">
        <v>44580</v>
      </c>
      <c r="E97" s="20">
        <v>44587</v>
      </c>
      <c r="F97" s="21" t="s">
        <v>84</v>
      </c>
      <c r="G97" s="21">
        <v>6</v>
      </c>
      <c r="H97" s="21" t="s">
        <v>90</v>
      </c>
      <c r="I97" s="21">
        <v>237</v>
      </c>
      <c r="J97" s="21" t="s">
        <v>92</v>
      </c>
      <c r="K97" s="49">
        <v>7.019822140957455</v>
      </c>
      <c r="L97" s="49">
        <v>1.0495000000000001</v>
      </c>
      <c r="M97" s="49">
        <f t="shared" si="0"/>
        <v>0.9758269666306516</v>
      </c>
      <c r="N97" s="60">
        <v>0.48888888888888887</v>
      </c>
      <c r="O97" s="60">
        <v>0.53055555555555556</v>
      </c>
      <c r="P97" s="61">
        <f t="shared" si="1"/>
        <v>4.1666666666666685E-2</v>
      </c>
      <c r="Q97" s="64">
        <f t="shared" si="2"/>
        <v>1</v>
      </c>
      <c r="R97" s="21">
        <v>6</v>
      </c>
      <c r="S97" s="63">
        <v>4.3840000000000003</v>
      </c>
      <c r="T97" s="21">
        <f t="shared" si="3"/>
        <v>26.955598584063324</v>
      </c>
      <c r="U97" s="63">
        <v>5.6820000000000004</v>
      </c>
      <c r="V97" s="21">
        <f t="shared" si="4"/>
        <v>34.936521704983527</v>
      </c>
      <c r="W97" s="21">
        <f t="shared" si="5"/>
        <v>-7.9809231209202025</v>
      </c>
      <c r="X97" s="21"/>
      <c r="Y97" s="21"/>
      <c r="Z97" s="21"/>
      <c r="AA97" s="21"/>
      <c r="AB97" s="21"/>
      <c r="AC97" s="21"/>
      <c r="AD97" s="21"/>
    </row>
    <row r="98" spans="1:30" ht="24.75" customHeight="1">
      <c r="A98" s="21" t="s">
        <v>194</v>
      </c>
      <c r="B98" s="21" t="s">
        <v>149</v>
      </c>
      <c r="C98" s="56">
        <v>44368</v>
      </c>
      <c r="D98" s="20">
        <v>44580</v>
      </c>
      <c r="E98" s="20">
        <v>44587</v>
      </c>
      <c r="F98" s="21" t="s">
        <v>84</v>
      </c>
      <c r="G98" s="21">
        <v>7</v>
      </c>
      <c r="H98" s="21" t="s">
        <v>89</v>
      </c>
      <c r="I98" s="21">
        <v>238</v>
      </c>
      <c r="J98" s="21" t="s">
        <v>92</v>
      </c>
      <c r="K98" s="49">
        <v>5.8093351419398456</v>
      </c>
      <c r="L98" s="49">
        <v>1.0860000000000001</v>
      </c>
      <c r="M98" s="49">
        <f t="shared" si="0"/>
        <v>1.0229106203585334</v>
      </c>
      <c r="N98" s="60">
        <v>0.48888888888888887</v>
      </c>
      <c r="O98" s="60">
        <v>0.53055555555555556</v>
      </c>
      <c r="P98" s="61">
        <f t="shared" si="1"/>
        <v>4.1666666666666685E-2</v>
      </c>
      <c r="Q98" s="64">
        <f t="shared" si="2"/>
        <v>1</v>
      </c>
      <c r="R98" s="21">
        <v>6</v>
      </c>
      <c r="S98" s="63">
        <v>1.86775</v>
      </c>
      <c r="T98" s="21">
        <f t="shared" si="3"/>
        <v>10.955502638218857</v>
      </c>
      <c r="U98" s="63">
        <v>2.8719999999999999</v>
      </c>
      <c r="V98" s="21">
        <f t="shared" si="4"/>
        <v>16.846046621316855</v>
      </c>
      <c r="W98" s="21">
        <f t="shared" si="5"/>
        <v>-5.8905439830979986</v>
      </c>
      <c r="X98" s="21"/>
      <c r="Y98" s="21"/>
      <c r="Z98" s="21"/>
      <c r="AA98" s="21"/>
      <c r="AB98" s="21"/>
      <c r="AC98" s="21"/>
      <c r="AD98" s="21"/>
    </row>
    <row r="99" spans="1:30" ht="24.75" customHeight="1">
      <c r="A99" s="21" t="s">
        <v>194</v>
      </c>
      <c r="B99" s="21" t="s">
        <v>149</v>
      </c>
      <c r="C99" s="56">
        <v>44368</v>
      </c>
      <c r="D99" s="20">
        <v>44580</v>
      </c>
      <c r="E99" s="20">
        <v>44587</v>
      </c>
      <c r="F99" s="21" t="s">
        <v>84</v>
      </c>
      <c r="G99" s="21">
        <v>8</v>
      </c>
      <c r="H99" s="21" t="s">
        <v>85</v>
      </c>
      <c r="I99" s="21">
        <v>239</v>
      </c>
      <c r="J99" s="21" t="s">
        <v>92</v>
      </c>
      <c r="K99" s="49">
        <v>12.784016714546894</v>
      </c>
      <c r="L99" s="49">
        <v>1.0766</v>
      </c>
      <c r="M99" s="49">
        <f t="shared" si="0"/>
        <v>0.93896727605118813</v>
      </c>
      <c r="N99" s="60">
        <v>0.48888888888888887</v>
      </c>
      <c r="O99" s="60">
        <v>0.53055555555555556</v>
      </c>
      <c r="P99" s="61">
        <f t="shared" si="1"/>
        <v>4.1666666666666685E-2</v>
      </c>
      <c r="Q99" s="64">
        <f t="shared" si="2"/>
        <v>1</v>
      </c>
      <c r="R99" s="21">
        <v>6</v>
      </c>
      <c r="S99" s="63">
        <v>2.83725</v>
      </c>
      <c r="T99" s="21">
        <f t="shared" si="3"/>
        <v>18.130024798725739</v>
      </c>
      <c r="U99" s="63">
        <v>4.2532500000000004</v>
      </c>
      <c r="V99" s="21">
        <f t="shared" si="4"/>
        <v>27.17826345058781</v>
      </c>
      <c r="W99" s="21">
        <f t="shared" si="5"/>
        <v>-9.0482386518620714</v>
      </c>
      <c r="X99" s="21"/>
      <c r="Y99" s="21"/>
      <c r="Z99" s="21"/>
      <c r="AA99" s="21"/>
      <c r="AB99" s="21"/>
      <c r="AC99" s="21"/>
      <c r="AD99" s="21"/>
    </row>
    <row r="100" spans="1:30" ht="24.75" customHeight="1">
      <c r="A100" s="21" t="s">
        <v>194</v>
      </c>
      <c r="B100" s="21" t="s">
        <v>149</v>
      </c>
      <c r="C100" s="56">
        <v>44368</v>
      </c>
      <c r="D100" s="20">
        <v>44580</v>
      </c>
      <c r="E100" s="20">
        <v>44587</v>
      </c>
      <c r="F100" s="21" t="s">
        <v>84</v>
      </c>
      <c r="G100" s="21">
        <v>9</v>
      </c>
      <c r="H100" s="21" t="s">
        <v>90</v>
      </c>
      <c r="I100" s="21">
        <v>240</v>
      </c>
      <c r="J100" s="21" t="s">
        <v>92</v>
      </c>
      <c r="K100" s="49">
        <v>5.3908934707903695</v>
      </c>
      <c r="L100" s="49">
        <v>1.0239</v>
      </c>
      <c r="M100" s="49">
        <f t="shared" si="0"/>
        <v>0.96870264175257748</v>
      </c>
      <c r="N100" s="60">
        <v>0.60972222222222228</v>
      </c>
      <c r="O100" s="60">
        <v>0.65138888888888891</v>
      </c>
      <c r="P100" s="61">
        <f t="shared" si="1"/>
        <v>4.166666666666663E-2</v>
      </c>
      <c r="Q100" s="64">
        <f t="shared" si="2"/>
        <v>1</v>
      </c>
      <c r="R100" s="21">
        <v>6</v>
      </c>
      <c r="S100" s="63">
        <v>1.9272500000000001</v>
      </c>
      <c r="T100" s="21">
        <f t="shared" si="3"/>
        <v>11.937099685285579</v>
      </c>
      <c r="U100" s="63">
        <v>2.8677500000000005</v>
      </c>
      <c r="V100" s="21">
        <f t="shared" si="4"/>
        <v>17.762416719407298</v>
      </c>
      <c r="W100" s="21">
        <f t="shared" si="5"/>
        <v>-5.8253170341217189</v>
      </c>
      <c r="X100" s="21"/>
      <c r="Y100" s="21"/>
      <c r="Z100" s="21"/>
      <c r="AA100" s="21"/>
      <c r="AB100" s="21"/>
      <c r="AC100" s="21"/>
      <c r="AD100" s="21"/>
    </row>
    <row r="101" spans="1:30" ht="24.75" customHeight="1">
      <c r="A101" s="21" t="s">
        <v>194</v>
      </c>
      <c r="B101" s="21" t="s">
        <v>195</v>
      </c>
      <c r="C101" s="56">
        <v>44369</v>
      </c>
      <c r="D101" s="20">
        <v>44580</v>
      </c>
      <c r="E101" s="20">
        <v>44587</v>
      </c>
      <c r="F101" s="21" t="s">
        <v>84</v>
      </c>
      <c r="G101" s="21">
        <v>1</v>
      </c>
      <c r="H101" s="21" t="s">
        <v>85</v>
      </c>
      <c r="I101" s="21">
        <v>241</v>
      </c>
      <c r="J101" s="21" t="s">
        <v>92</v>
      </c>
      <c r="K101" s="49">
        <v>14.935834771937847</v>
      </c>
      <c r="L101" s="49">
        <v>1.0642</v>
      </c>
      <c r="M101" s="49">
        <f t="shared" si="0"/>
        <v>0.90525284635703751</v>
      </c>
      <c r="N101" s="60">
        <v>0.50347222222222221</v>
      </c>
      <c r="O101" s="60">
        <v>0.54513888888888884</v>
      </c>
      <c r="P101" s="61">
        <f t="shared" si="1"/>
        <v>4.166666666666663E-2</v>
      </c>
      <c r="Q101" s="64">
        <f t="shared" si="2"/>
        <v>1</v>
      </c>
      <c r="R101" s="21">
        <v>6</v>
      </c>
      <c r="S101" s="63">
        <v>0.124</v>
      </c>
      <c r="T101" s="21">
        <f t="shared" si="3"/>
        <v>0.821869826749555</v>
      </c>
      <c r="U101" s="63">
        <v>1.8522500000000002</v>
      </c>
      <c r="V101" s="21">
        <f t="shared" si="4"/>
        <v>12.276680537071481</v>
      </c>
      <c r="W101" s="21">
        <f t="shared" si="5"/>
        <v>-11.454810710321926</v>
      </c>
      <c r="X101" s="21"/>
      <c r="Y101" s="21"/>
      <c r="Z101" s="21"/>
      <c r="AA101" s="21"/>
      <c r="AB101" s="21"/>
      <c r="AC101" s="21"/>
      <c r="AD101" s="21"/>
    </row>
    <row r="102" spans="1:30" ht="24.75" customHeight="1">
      <c r="A102" s="21" t="s">
        <v>194</v>
      </c>
      <c r="B102" s="21" t="s">
        <v>195</v>
      </c>
      <c r="C102" s="56">
        <v>44369</v>
      </c>
      <c r="D102" s="20">
        <v>44580</v>
      </c>
      <c r="E102" s="20">
        <v>44587</v>
      </c>
      <c r="F102" s="21" t="s">
        <v>84</v>
      </c>
      <c r="G102" s="21">
        <v>2</v>
      </c>
      <c r="H102" s="21" t="s">
        <v>89</v>
      </c>
      <c r="I102" s="21">
        <v>242</v>
      </c>
      <c r="J102" s="21" t="s">
        <v>92</v>
      </c>
      <c r="K102" s="49">
        <v>15.808356849868343</v>
      </c>
      <c r="L102" s="49">
        <v>1.0731999999999999</v>
      </c>
      <c r="M102" s="49">
        <f t="shared" si="0"/>
        <v>0.90354471428721284</v>
      </c>
      <c r="N102" s="60">
        <v>0.50347222222222221</v>
      </c>
      <c r="O102" s="60">
        <v>0.54513888888888884</v>
      </c>
      <c r="P102" s="61">
        <f t="shared" si="1"/>
        <v>4.166666666666663E-2</v>
      </c>
      <c r="Q102" s="64">
        <f t="shared" si="2"/>
        <v>1</v>
      </c>
      <c r="R102" s="21">
        <v>6</v>
      </c>
      <c r="S102" s="63">
        <v>2.484</v>
      </c>
      <c r="T102" s="21">
        <f t="shared" si="3"/>
        <v>16.495033133758575</v>
      </c>
      <c r="U102" s="63">
        <v>3.6872499999999997</v>
      </c>
      <c r="V102" s="21">
        <f t="shared" si="4"/>
        <v>24.48522983995624</v>
      </c>
      <c r="W102" s="21">
        <f t="shared" si="5"/>
        <v>-7.9901967061976649</v>
      </c>
      <c r="X102" s="21"/>
      <c r="Y102" s="21"/>
      <c r="Z102" s="21"/>
      <c r="AA102" s="21"/>
      <c r="AB102" s="21"/>
      <c r="AC102" s="21"/>
      <c r="AD102" s="21"/>
    </row>
    <row r="103" spans="1:30" ht="24.75" customHeight="1">
      <c r="A103" s="21" t="s">
        <v>194</v>
      </c>
      <c r="B103" s="21" t="s">
        <v>195</v>
      </c>
      <c r="C103" s="56">
        <v>44369</v>
      </c>
      <c r="D103" s="20">
        <v>44580</v>
      </c>
      <c r="E103" s="20">
        <v>44587</v>
      </c>
      <c r="F103" s="21" t="s">
        <v>84</v>
      </c>
      <c r="G103" s="21">
        <v>3</v>
      </c>
      <c r="H103" s="21" t="s">
        <v>90</v>
      </c>
      <c r="I103" s="21">
        <v>243</v>
      </c>
      <c r="J103" s="21" t="s">
        <v>92</v>
      </c>
      <c r="K103" s="49">
        <v>15.095827602017428</v>
      </c>
      <c r="L103" s="49">
        <v>1.0676000000000001</v>
      </c>
      <c r="M103" s="49">
        <f t="shared" si="0"/>
        <v>0.90643694452086199</v>
      </c>
      <c r="N103" s="60">
        <v>0.50347222222222221</v>
      </c>
      <c r="O103" s="60">
        <v>0.54513888888888884</v>
      </c>
      <c r="P103" s="61">
        <f t="shared" si="1"/>
        <v>4.166666666666663E-2</v>
      </c>
      <c r="Q103" s="64">
        <f t="shared" si="2"/>
        <v>1</v>
      </c>
      <c r="R103" s="21">
        <v>6</v>
      </c>
      <c r="S103" s="63">
        <v>2.5042499999999999</v>
      </c>
      <c r="T103" s="21">
        <f t="shared" si="3"/>
        <v>16.576442620553603</v>
      </c>
      <c r="U103" s="63">
        <v>3.7362500000000001</v>
      </c>
      <c r="V103" s="21">
        <f t="shared" si="4"/>
        <v>24.731450031364044</v>
      </c>
      <c r="W103" s="21">
        <f t="shared" si="5"/>
        <v>-8.1550074108104411</v>
      </c>
      <c r="X103" s="21"/>
      <c r="Y103" s="21"/>
      <c r="Z103" s="21"/>
      <c r="AA103" s="21"/>
      <c r="AB103" s="21"/>
      <c r="AC103" s="21"/>
      <c r="AD103" s="21"/>
    </row>
    <row r="104" spans="1:30" ht="24.75" customHeight="1">
      <c r="A104" s="21" t="s">
        <v>194</v>
      </c>
      <c r="B104" s="21" t="s">
        <v>195</v>
      </c>
      <c r="C104" s="56">
        <v>44369</v>
      </c>
      <c r="D104" s="20">
        <v>44580</v>
      </c>
      <c r="E104" s="20">
        <v>44587</v>
      </c>
      <c r="F104" s="21" t="s">
        <v>84</v>
      </c>
      <c r="G104" s="21">
        <v>4</v>
      </c>
      <c r="H104" s="21" t="s">
        <v>89</v>
      </c>
      <c r="I104" s="21">
        <v>244</v>
      </c>
      <c r="J104" s="21" t="s">
        <v>92</v>
      </c>
      <c r="K104" s="49">
        <v>15.491706450321688</v>
      </c>
      <c r="L104" s="49">
        <v>1.0986</v>
      </c>
      <c r="M104" s="49">
        <f t="shared" si="0"/>
        <v>0.92840811293676595</v>
      </c>
      <c r="N104" s="60">
        <v>0.50347222222222221</v>
      </c>
      <c r="O104" s="60">
        <v>0.54513888888888884</v>
      </c>
      <c r="P104" s="61">
        <f t="shared" si="1"/>
        <v>4.166666666666663E-2</v>
      </c>
      <c r="Q104" s="64">
        <f t="shared" si="2"/>
        <v>1</v>
      </c>
      <c r="R104" s="21">
        <v>6</v>
      </c>
      <c r="S104" s="63">
        <v>1.546</v>
      </c>
      <c r="T104" s="21">
        <f t="shared" si="3"/>
        <v>9.9912957144007528</v>
      </c>
      <c r="U104" s="63">
        <v>3.0845000000000002</v>
      </c>
      <c r="V104" s="21">
        <f t="shared" si="4"/>
        <v>19.934121365503962</v>
      </c>
      <c r="W104" s="21">
        <f t="shared" si="5"/>
        <v>-9.9428256511032096</v>
      </c>
      <c r="X104" s="21"/>
      <c r="Y104" s="21"/>
      <c r="Z104" s="21"/>
      <c r="AA104" s="21"/>
      <c r="AB104" s="21"/>
      <c r="AC104" s="21"/>
      <c r="AD104" s="21"/>
    </row>
    <row r="105" spans="1:30" ht="24.75" customHeight="1">
      <c r="A105" s="21" t="s">
        <v>194</v>
      </c>
      <c r="B105" s="21" t="s">
        <v>195</v>
      </c>
      <c r="C105" s="56">
        <v>44369</v>
      </c>
      <c r="D105" s="20">
        <v>44580</v>
      </c>
      <c r="E105" s="20">
        <v>44587</v>
      </c>
      <c r="F105" s="21" t="s">
        <v>84</v>
      </c>
      <c r="G105" s="21">
        <v>5</v>
      </c>
      <c r="H105" s="21" t="s">
        <v>85</v>
      </c>
      <c r="I105" s="21">
        <v>245</v>
      </c>
      <c r="J105" s="21" t="s">
        <v>92</v>
      </c>
      <c r="K105" s="49">
        <v>19.882096111864449</v>
      </c>
      <c r="L105" s="49">
        <v>1.004</v>
      </c>
      <c r="M105" s="49">
        <f t="shared" si="0"/>
        <v>0.80438375503688087</v>
      </c>
      <c r="N105" s="60">
        <v>0.50347222222222221</v>
      </c>
      <c r="O105" s="60">
        <v>0.54513888888888884</v>
      </c>
      <c r="P105" s="61">
        <f t="shared" si="1"/>
        <v>4.166666666666663E-2</v>
      </c>
      <c r="Q105" s="64">
        <f t="shared" si="2"/>
        <v>1</v>
      </c>
      <c r="R105" s="21">
        <v>6</v>
      </c>
      <c r="S105" s="63">
        <v>3.0492500000000002</v>
      </c>
      <c r="T105" s="21">
        <f t="shared" si="3"/>
        <v>22.744740785026366</v>
      </c>
      <c r="U105" s="63">
        <v>4.3462500000000004</v>
      </c>
      <c r="V105" s="21">
        <f t="shared" si="4"/>
        <v>32.419227559865817</v>
      </c>
      <c r="W105" s="21">
        <f t="shared" si="5"/>
        <v>-9.6744867748394512</v>
      </c>
      <c r="X105" s="21"/>
      <c r="Y105" s="21"/>
      <c r="Z105" s="21"/>
      <c r="AA105" s="21"/>
      <c r="AB105" s="21"/>
      <c r="AC105" s="21"/>
      <c r="AD105" s="21"/>
    </row>
    <row r="106" spans="1:30" ht="24.75" customHeight="1">
      <c r="A106" s="21" t="s">
        <v>194</v>
      </c>
      <c r="B106" s="21" t="s">
        <v>195</v>
      </c>
      <c r="C106" s="56">
        <v>44369</v>
      </c>
      <c r="D106" s="20">
        <v>44580</v>
      </c>
      <c r="E106" s="20">
        <v>44587</v>
      </c>
      <c r="F106" s="21" t="s">
        <v>84</v>
      </c>
      <c r="G106" s="21">
        <v>6</v>
      </c>
      <c r="H106" s="21" t="s">
        <v>90</v>
      </c>
      <c r="I106" s="21">
        <v>246</v>
      </c>
      <c r="J106" s="21" t="s">
        <v>92</v>
      </c>
      <c r="K106" s="49">
        <v>14.204926674973638</v>
      </c>
      <c r="L106" s="49">
        <v>1.0036</v>
      </c>
      <c r="M106" s="49">
        <f t="shared" si="0"/>
        <v>0.86103935588996461</v>
      </c>
      <c r="N106" s="60">
        <v>0.50347222222222221</v>
      </c>
      <c r="O106" s="60">
        <v>0.54513888888888884</v>
      </c>
      <c r="P106" s="61">
        <f t="shared" si="1"/>
        <v>4.166666666666663E-2</v>
      </c>
      <c r="Q106" s="64">
        <f t="shared" si="2"/>
        <v>1</v>
      </c>
      <c r="R106" s="21">
        <v>6</v>
      </c>
      <c r="S106" s="63">
        <v>2.7557499999999999</v>
      </c>
      <c r="T106" s="21">
        <f t="shared" si="3"/>
        <v>19.202954994908509</v>
      </c>
      <c r="U106" s="63">
        <v>4.117</v>
      </c>
      <c r="V106" s="21">
        <f t="shared" si="4"/>
        <v>28.68858412919834</v>
      </c>
      <c r="W106" s="21">
        <f t="shared" si="5"/>
        <v>-9.4856291342898302</v>
      </c>
      <c r="X106" s="21"/>
      <c r="Y106" s="21"/>
      <c r="Z106" s="21"/>
      <c r="AA106" s="21"/>
      <c r="AB106" s="21"/>
      <c r="AC106" s="21"/>
      <c r="AD106" s="21"/>
    </row>
    <row r="107" spans="1:30" ht="24.75" customHeight="1">
      <c r="A107" s="21" t="s">
        <v>194</v>
      </c>
      <c r="B107" s="21" t="s">
        <v>195</v>
      </c>
      <c r="C107" s="56">
        <v>44369</v>
      </c>
      <c r="D107" s="20">
        <v>44580</v>
      </c>
      <c r="E107" s="20">
        <v>44587</v>
      </c>
      <c r="F107" s="21" t="s">
        <v>84</v>
      </c>
      <c r="G107" s="21">
        <v>7</v>
      </c>
      <c r="H107" s="21" t="s">
        <v>89</v>
      </c>
      <c r="I107" s="21">
        <v>247</v>
      </c>
      <c r="J107" s="21" t="s">
        <v>92</v>
      </c>
      <c r="K107" s="49">
        <v>15.561946105203779</v>
      </c>
      <c r="L107" s="49">
        <v>1.0350999999999999</v>
      </c>
      <c r="M107" s="49">
        <f t="shared" si="0"/>
        <v>0.87401829586503565</v>
      </c>
      <c r="N107" s="60">
        <v>0.50347222222222221</v>
      </c>
      <c r="O107" s="60">
        <v>0.54513888888888884</v>
      </c>
      <c r="P107" s="61">
        <f t="shared" si="1"/>
        <v>4.166666666666663E-2</v>
      </c>
      <c r="Q107" s="64">
        <f t="shared" si="2"/>
        <v>1</v>
      </c>
      <c r="R107" s="21">
        <v>6</v>
      </c>
      <c r="S107" s="63">
        <v>1.53</v>
      </c>
      <c r="T107" s="21">
        <f t="shared" si="3"/>
        <v>10.503212625445496</v>
      </c>
      <c r="U107" s="63">
        <v>2.3005</v>
      </c>
      <c r="V107" s="21">
        <f t="shared" si="4"/>
        <v>15.792575584861023</v>
      </c>
      <c r="W107" s="21">
        <f t="shared" si="5"/>
        <v>-5.2893629594155271</v>
      </c>
      <c r="X107" s="21"/>
      <c r="Y107" s="21"/>
      <c r="Z107" s="21"/>
      <c r="AA107" s="21"/>
      <c r="AB107" s="21"/>
      <c r="AC107" s="21"/>
      <c r="AD107" s="21"/>
    </row>
    <row r="108" spans="1:30" ht="24.75" customHeight="1">
      <c r="A108" s="21" t="s">
        <v>194</v>
      </c>
      <c r="B108" s="21" t="s">
        <v>195</v>
      </c>
      <c r="C108" s="56">
        <v>44369</v>
      </c>
      <c r="D108" s="20">
        <v>44580</v>
      </c>
      <c r="E108" s="20">
        <v>44587</v>
      </c>
      <c r="F108" s="21" t="s">
        <v>84</v>
      </c>
      <c r="G108" s="21">
        <v>8</v>
      </c>
      <c r="H108" s="21" t="s">
        <v>85</v>
      </c>
      <c r="I108" s="21">
        <v>248</v>
      </c>
      <c r="J108" s="21" t="s">
        <v>92</v>
      </c>
      <c r="K108" s="49">
        <v>21.134217138896105</v>
      </c>
      <c r="L108" s="49">
        <v>1.0976999999999999</v>
      </c>
      <c r="M108" s="49">
        <f t="shared" si="0"/>
        <v>0.86570969846633739</v>
      </c>
      <c r="N108" s="60">
        <v>0.50347222222222221</v>
      </c>
      <c r="O108" s="60">
        <v>0.54513888888888884</v>
      </c>
      <c r="P108" s="61">
        <f t="shared" si="1"/>
        <v>4.166666666666663E-2</v>
      </c>
      <c r="Q108" s="64">
        <f t="shared" si="2"/>
        <v>1</v>
      </c>
      <c r="R108" s="21">
        <v>6</v>
      </c>
      <c r="S108" s="63">
        <v>2.9107500000000002</v>
      </c>
      <c r="T108" s="21">
        <f t="shared" si="3"/>
        <v>20.173621747497492</v>
      </c>
      <c r="U108" s="63">
        <v>4.9729999999999999</v>
      </c>
      <c r="V108" s="21">
        <f t="shared" si="4"/>
        <v>34.466519264899091</v>
      </c>
      <c r="W108" s="21">
        <f t="shared" si="5"/>
        <v>-14.292897517401599</v>
      </c>
      <c r="X108" s="21"/>
      <c r="Y108" s="21"/>
      <c r="Z108" s="21"/>
      <c r="AA108" s="21"/>
      <c r="AB108" s="21"/>
      <c r="AC108" s="21"/>
      <c r="AD108" s="21"/>
    </row>
    <row r="109" spans="1:30" ht="24.75" customHeight="1">
      <c r="A109" s="21" t="s">
        <v>194</v>
      </c>
      <c r="B109" s="21" t="s">
        <v>195</v>
      </c>
      <c r="C109" s="56">
        <v>44369</v>
      </c>
      <c r="D109" s="20">
        <v>44580</v>
      </c>
      <c r="E109" s="20">
        <v>44587</v>
      </c>
      <c r="F109" s="21" t="s">
        <v>84</v>
      </c>
      <c r="G109" s="21">
        <v>9</v>
      </c>
      <c r="H109" s="21" t="s">
        <v>90</v>
      </c>
      <c r="I109" s="21">
        <v>249</v>
      </c>
      <c r="J109" s="21" t="s">
        <v>92</v>
      </c>
      <c r="K109" s="49">
        <v>15.59782935869762</v>
      </c>
      <c r="L109" s="49">
        <v>1.0743</v>
      </c>
      <c r="M109" s="49">
        <f t="shared" si="0"/>
        <v>0.90673251919951148</v>
      </c>
      <c r="N109" s="60">
        <v>0.60972222222222228</v>
      </c>
      <c r="O109" s="60">
        <v>0.65138888888888891</v>
      </c>
      <c r="P109" s="61">
        <f t="shared" si="1"/>
        <v>4.166666666666663E-2</v>
      </c>
      <c r="Q109" s="64">
        <f t="shared" si="2"/>
        <v>1</v>
      </c>
      <c r="R109" s="21">
        <v>6</v>
      </c>
      <c r="S109" s="63">
        <v>2.1267499999999999</v>
      </c>
      <c r="T109" s="21">
        <f t="shared" si="3"/>
        <v>14.073058735408898</v>
      </c>
      <c r="U109" s="63">
        <v>3.0587500000000003</v>
      </c>
      <c r="V109" s="21">
        <f t="shared" si="4"/>
        <v>20.240257861493813</v>
      </c>
      <c r="W109" s="21">
        <f t="shared" si="5"/>
        <v>-6.1671991260849151</v>
      </c>
      <c r="X109" s="21"/>
      <c r="Y109" s="21"/>
      <c r="Z109" s="21"/>
      <c r="AA109" s="21"/>
      <c r="AB109" s="21"/>
      <c r="AC109" s="21"/>
      <c r="AD109" s="21"/>
    </row>
    <row r="110" spans="1:30" ht="24.75" customHeight="1">
      <c r="A110" s="21" t="s">
        <v>194</v>
      </c>
      <c r="B110" s="21" t="s">
        <v>196</v>
      </c>
      <c r="C110" s="56">
        <v>44370</v>
      </c>
      <c r="D110" s="20">
        <v>44580</v>
      </c>
      <c r="E110" s="20">
        <v>44587</v>
      </c>
      <c r="F110" s="21" t="s">
        <v>84</v>
      </c>
      <c r="G110" s="21">
        <v>1</v>
      </c>
      <c r="H110" s="21" t="s">
        <v>85</v>
      </c>
      <c r="I110" s="21">
        <v>250</v>
      </c>
      <c r="J110" s="21" t="s">
        <v>92</v>
      </c>
      <c r="K110" s="49">
        <v>14.406874811072253</v>
      </c>
      <c r="L110" s="49">
        <v>1.0714999999999999</v>
      </c>
      <c r="M110" s="49">
        <f t="shared" si="0"/>
        <v>0.9171303363993607</v>
      </c>
      <c r="N110" s="60">
        <v>0.58750000000000002</v>
      </c>
      <c r="O110" s="60">
        <v>0.62916666666666665</v>
      </c>
      <c r="P110" s="61">
        <f t="shared" si="1"/>
        <v>4.166666666666663E-2</v>
      </c>
      <c r="Q110" s="64">
        <f t="shared" si="2"/>
        <v>1</v>
      </c>
      <c r="R110" s="21">
        <v>6</v>
      </c>
      <c r="S110" s="63">
        <v>2.0347499999999998</v>
      </c>
      <c r="T110" s="21">
        <f t="shared" si="3"/>
        <v>13.311630327190329</v>
      </c>
      <c r="U110" s="63">
        <v>3.1197499999999998</v>
      </c>
      <c r="V110" s="21">
        <f t="shared" si="4"/>
        <v>20.409858072614341</v>
      </c>
      <c r="W110" s="21">
        <f t="shared" si="5"/>
        <v>-7.0982277454240119</v>
      </c>
      <c r="X110" s="21"/>
      <c r="Y110" s="21"/>
      <c r="Z110" s="21"/>
      <c r="AA110" s="21"/>
      <c r="AB110" s="21"/>
      <c r="AC110" s="21"/>
      <c r="AD110" s="21"/>
    </row>
    <row r="111" spans="1:30" ht="24.75" customHeight="1">
      <c r="A111" s="21" t="s">
        <v>194</v>
      </c>
      <c r="B111" s="21" t="s">
        <v>196</v>
      </c>
      <c r="C111" s="56">
        <v>44370</v>
      </c>
      <c r="D111" s="20">
        <v>44580</v>
      </c>
      <c r="E111" s="20">
        <v>44587</v>
      </c>
      <c r="F111" s="21" t="s">
        <v>84</v>
      </c>
      <c r="G111" s="21">
        <v>2</v>
      </c>
      <c r="H111" s="21" t="s">
        <v>89</v>
      </c>
      <c r="I111" s="21">
        <v>251</v>
      </c>
      <c r="J111" s="21" t="s">
        <v>92</v>
      </c>
      <c r="K111" s="49">
        <v>14.48999570002653</v>
      </c>
      <c r="L111" s="49">
        <v>1.0290999999999999</v>
      </c>
      <c r="M111" s="49">
        <f t="shared" si="0"/>
        <v>0.87998345425102698</v>
      </c>
      <c r="N111" s="60">
        <v>0.58750000000000002</v>
      </c>
      <c r="O111" s="60">
        <v>0.62916666666666665</v>
      </c>
      <c r="P111" s="61">
        <f t="shared" si="1"/>
        <v>4.166666666666663E-2</v>
      </c>
      <c r="Q111" s="64">
        <f t="shared" si="2"/>
        <v>1</v>
      </c>
      <c r="R111" s="21">
        <v>6</v>
      </c>
      <c r="S111" s="63">
        <v>1.91675</v>
      </c>
      <c r="T111" s="21">
        <f t="shared" si="3"/>
        <v>13.068995723093821</v>
      </c>
      <c r="U111" s="63">
        <v>2.786</v>
      </c>
      <c r="V111" s="21">
        <f t="shared" si="4"/>
        <v>18.995811704468185</v>
      </c>
      <c r="W111" s="21">
        <f t="shared" si="5"/>
        <v>-5.9268159813743644</v>
      </c>
      <c r="X111" s="21"/>
      <c r="Y111" s="21"/>
      <c r="Z111" s="21"/>
      <c r="AA111" s="21"/>
      <c r="AB111" s="21"/>
      <c r="AC111" s="21"/>
      <c r="AD111" s="21"/>
    </row>
    <row r="112" spans="1:30" ht="24.75" customHeight="1">
      <c r="A112" s="21" t="s">
        <v>194</v>
      </c>
      <c r="B112" s="21" t="s">
        <v>196</v>
      </c>
      <c r="C112" s="56">
        <v>44370</v>
      </c>
      <c r="D112" s="20">
        <v>44580</v>
      </c>
      <c r="E112" s="20">
        <v>44587</v>
      </c>
      <c r="F112" s="21" t="s">
        <v>84</v>
      </c>
      <c r="G112" s="21">
        <v>3</v>
      </c>
      <c r="H112" s="21" t="s">
        <v>90</v>
      </c>
      <c r="I112" s="21">
        <v>252</v>
      </c>
      <c r="J112" s="21" t="s">
        <v>92</v>
      </c>
      <c r="K112" s="49">
        <v>13.295901784545238</v>
      </c>
      <c r="L112" s="49">
        <v>1.0471999999999999</v>
      </c>
      <c r="M112" s="49">
        <f t="shared" si="0"/>
        <v>0.90796531651224222</v>
      </c>
      <c r="N112" s="60">
        <v>0.58750000000000002</v>
      </c>
      <c r="O112" s="60">
        <v>0.62916666666666665</v>
      </c>
      <c r="P112" s="61">
        <f t="shared" si="1"/>
        <v>4.166666666666663E-2</v>
      </c>
      <c r="Q112" s="64">
        <f t="shared" si="2"/>
        <v>1</v>
      </c>
      <c r="R112" s="21">
        <v>6</v>
      </c>
      <c r="S112" s="63">
        <v>2.5345</v>
      </c>
      <c r="T112" s="21">
        <f t="shared" si="3"/>
        <v>16.748437108164541</v>
      </c>
      <c r="U112" s="63">
        <v>3.8487499999999999</v>
      </c>
      <c r="V112" s="21">
        <f t="shared" si="4"/>
        <v>25.433240213078825</v>
      </c>
      <c r="W112" s="21">
        <f t="shared" si="5"/>
        <v>-8.684803104914284</v>
      </c>
      <c r="X112" s="21"/>
      <c r="Y112" s="21"/>
      <c r="Z112" s="21"/>
      <c r="AA112" s="21"/>
      <c r="AB112" s="21"/>
      <c r="AC112" s="21"/>
      <c r="AD112" s="21"/>
    </row>
    <row r="113" spans="1:30" ht="24.75" customHeight="1">
      <c r="A113" s="21" t="s">
        <v>194</v>
      </c>
      <c r="B113" s="21" t="s">
        <v>196</v>
      </c>
      <c r="C113" s="56">
        <v>44370</v>
      </c>
      <c r="D113" s="20">
        <v>44580</v>
      </c>
      <c r="E113" s="20">
        <v>44587</v>
      </c>
      <c r="F113" s="21" t="s">
        <v>84</v>
      </c>
      <c r="G113" s="21">
        <v>4</v>
      </c>
      <c r="H113" s="21" t="s">
        <v>89</v>
      </c>
      <c r="I113" s="21">
        <v>253</v>
      </c>
      <c r="J113" s="21" t="s">
        <v>92</v>
      </c>
      <c r="K113" s="49">
        <v>13.528983903102366</v>
      </c>
      <c r="L113" s="49">
        <v>1.0047999999999999</v>
      </c>
      <c r="M113" s="49">
        <f t="shared" si="0"/>
        <v>0.8688607697416274</v>
      </c>
      <c r="N113" s="60">
        <v>0.58750000000000002</v>
      </c>
      <c r="O113" s="60">
        <v>0.62916666666666665</v>
      </c>
      <c r="P113" s="61">
        <f t="shared" si="1"/>
        <v>4.166666666666663E-2</v>
      </c>
      <c r="Q113" s="64">
        <f t="shared" si="2"/>
        <v>1</v>
      </c>
      <c r="R113" s="21">
        <v>6</v>
      </c>
      <c r="S113" s="63">
        <v>1.6132500000000001</v>
      </c>
      <c r="T113" s="21">
        <f t="shared" si="3"/>
        <v>11.140450043426851</v>
      </c>
      <c r="U113" s="63">
        <v>2.46225</v>
      </c>
      <c r="V113" s="21">
        <f t="shared" si="4"/>
        <v>17.003299624625917</v>
      </c>
      <c r="W113" s="21">
        <f t="shared" si="5"/>
        <v>-5.8628495811990664</v>
      </c>
      <c r="X113" s="21"/>
      <c r="Y113" s="21"/>
      <c r="Z113" s="21"/>
      <c r="AA113" s="21"/>
      <c r="AB113" s="21"/>
      <c r="AC113" s="21"/>
      <c r="AD113" s="21"/>
    </row>
    <row r="114" spans="1:30" ht="24.75" customHeight="1">
      <c r="A114" s="21" t="s">
        <v>194</v>
      </c>
      <c r="B114" s="21" t="s">
        <v>196</v>
      </c>
      <c r="C114" s="56">
        <v>44370</v>
      </c>
      <c r="D114" s="20">
        <v>44580</v>
      </c>
      <c r="E114" s="20">
        <v>44587</v>
      </c>
      <c r="F114" s="21" t="s">
        <v>84</v>
      </c>
      <c r="G114" s="21">
        <v>5</v>
      </c>
      <c r="H114" s="21" t="s">
        <v>85</v>
      </c>
      <c r="I114" s="21">
        <v>254</v>
      </c>
      <c r="J114" s="21" t="s">
        <v>92</v>
      </c>
      <c r="K114" s="49">
        <v>18.176436839181481</v>
      </c>
      <c r="L114" s="49">
        <v>1.0617000000000001</v>
      </c>
      <c r="M114" s="49">
        <f t="shared" si="0"/>
        <v>0.86872077007841031</v>
      </c>
      <c r="N114" s="60">
        <v>0.58750000000000002</v>
      </c>
      <c r="O114" s="60">
        <v>0.62916666666666665</v>
      </c>
      <c r="P114" s="61">
        <f t="shared" si="1"/>
        <v>4.166666666666663E-2</v>
      </c>
      <c r="Q114" s="64">
        <f t="shared" si="2"/>
        <v>1</v>
      </c>
      <c r="R114" s="21">
        <v>6</v>
      </c>
      <c r="S114" s="63">
        <v>2.383</v>
      </c>
      <c r="T114" s="21">
        <f t="shared" si="3"/>
        <v>16.458683264484939</v>
      </c>
      <c r="U114" s="63">
        <v>3.6635</v>
      </c>
      <c r="V114" s="21">
        <f t="shared" si="4"/>
        <v>25.302721837784549</v>
      </c>
      <c r="W114" s="21">
        <f t="shared" si="5"/>
        <v>-8.8440385732996099</v>
      </c>
      <c r="X114" s="21"/>
      <c r="Y114" s="21"/>
      <c r="Z114" s="21"/>
      <c r="AA114" s="21"/>
      <c r="AB114" s="21"/>
      <c r="AC114" s="21"/>
      <c r="AD114" s="21"/>
    </row>
    <row r="115" spans="1:30" ht="24.75" customHeight="1">
      <c r="A115" s="21" t="s">
        <v>194</v>
      </c>
      <c r="B115" s="21" t="s">
        <v>196</v>
      </c>
      <c r="C115" s="56">
        <v>44370</v>
      </c>
      <c r="D115" s="20">
        <v>44580</v>
      </c>
      <c r="E115" s="20">
        <v>44587</v>
      </c>
      <c r="F115" s="21" t="s">
        <v>84</v>
      </c>
      <c r="G115" s="21">
        <v>6</v>
      </c>
      <c r="H115" s="21" t="s">
        <v>90</v>
      </c>
      <c r="I115" s="21">
        <v>255</v>
      </c>
      <c r="J115" s="21" t="s">
        <v>92</v>
      </c>
      <c r="K115" s="49">
        <v>12.991998362138105</v>
      </c>
      <c r="L115" s="49">
        <v>1.0742</v>
      </c>
      <c r="M115" s="49">
        <f t="shared" si="0"/>
        <v>0.9346399535939125</v>
      </c>
      <c r="N115" s="60">
        <v>0.58750000000000002</v>
      </c>
      <c r="O115" s="60">
        <v>0.62916666666666665</v>
      </c>
      <c r="P115" s="61">
        <f t="shared" si="1"/>
        <v>4.166666666666663E-2</v>
      </c>
      <c r="Q115" s="64">
        <f t="shared" si="2"/>
        <v>1</v>
      </c>
      <c r="R115" s="21">
        <v>6</v>
      </c>
      <c r="S115" s="63">
        <v>1.5772500000000003</v>
      </c>
      <c r="T115" s="21">
        <f t="shared" si="3"/>
        <v>10.125289384014238</v>
      </c>
      <c r="U115" s="63">
        <v>2.77475</v>
      </c>
      <c r="V115" s="21">
        <f t="shared" si="4"/>
        <v>17.81274161882612</v>
      </c>
      <c r="W115" s="21">
        <f t="shared" si="5"/>
        <v>-7.6874522348118823</v>
      </c>
      <c r="X115" s="21"/>
      <c r="Y115" s="21"/>
      <c r="Z115" s="21"/>
      <c r="AA115" s="21"/>
      <c r="AB115" s="21"/>
      <c r="AC115" s="21"/>
      <c r="AD115" s="21"/>
    </row>
    <row r="116" spans="1:30" ht="24.75" customHeight="1">
      <c r="A116" s="21" t="s">
        <v>194</v>
      </c>
      <c r="B116" s="21" t="s">
        <v>196</v>
      </c>
      <c r="C116" s="56">
        <v>44370</v>
      </c>
      <c r="D116" s="20">
        <v>44580</v>
      </c>
      <c r="E116" s="20">
        <v>44587</v>
      </c>
      <c r="F116" s="21" t="s">
        <v>84</v>
      </c>
      <c r="G116" s="21">
        <v>7</v>
      </c>
      <c r="H116" s="21" t="s">
        <v>89</v>
      </c>
      <c r="I116" s="21">
        <v>256</v>
      </c>
      <c r="J116" s="21" t="s">
        <v>92</v>
      </c>
      <c r="K116" s="49">
        <v>13.968751815066508</v>
      </c>
      <c r="L116" s="49">
        <v>1.0951</v>
      </c>
      <c r="M116" s="49">
        <f t="shared" si="0"/>
        <v>0.94212819887320665</v>
      </c>
      <c r="N116" s="60">
        <v>0.58750000000000002</v>
      </c>
      <c r="O116" s="60">
        <v>0.62916666666666665</v>
      </c>
      <c r="P116" s="61">
        <f t="shared" si="1"/>
        <v>4.166666666666663E-2</v>
      </c>
      <c r="Q116" s="64">
        <f t="shared" si="2"/>
        <v>1</v>
      </c>
      <c r="R116" s="21">
        <v>6</v>
      </c>
      <c r="S116" s="63">
        <v>1.216</v>
      </c>
      <c r="T116" s="21">
        <f t="shared" si="3"/>
        <v>7.7441690087676793</v>
      </c>
      <c r="U116" s="63">
        <v>2.4005000000000001</v>
      </c>
      <c r="V116" s="21">
        <f t="shared" si="4"/>
        <v>15.287728376272051</v>
      </c>
      <c r="W116" s="21">
        <f t="shared" si="5"/>
        <v>-7.5435593675043719</v>
      </c>
      <c r="X116" s="21"/>
      <c r="Y116" s="21"/>
      <c r="Z116" s="21"/>
      <c r="AA116" s="21"/>
      <c r="AB116" s="21"/>
      <c r="AC116" s="21"/>
      <c r="AD116" s="21"/>
    </row>
    <row r="117" spans="1:30" ht="24.75" customHeight="1">
      <c r="A117" s="21" t="s">
        <v>194</v>
      </c>
      <c r="B117" s="21" t="s">
        <v>196</v>
      </c>
      <c r="C117" s="56">
        <v>44370</v>
      </c>
      <c r="D117" s="20">
        <v>44580</v>
      </c>
      <c r="E117" s="20">
        <v>44587</v>
      </c>
      <c r="F117" s="21" t="s">
        <v>84</v>
      </c>
      <c r="G117" s="21">
        <v>8</v>
      </c>
      <c r="H117" s="21" t="s">
        <v>85</v>
      </c>
      <c r="I117" s="21">
        <v>257</v>
      </c>
      <c r="J117" s="21" t="s">
        <v>92</v>
      </c>
      <c r="K117" s="49">
        <v>21.972195732246128</v>
      </c>
      <c r="L117" s="49">
        <v>1.0809</v>
      </c>
      <c r="M117" s="49">
        <f t="shared" si="0"/>
        <v>0.84340253633015161</v>
      </c>
      <c r="N117" s="60">
        <v>0.58750000000000002</v>
      </c>
      <c r="O117" s="60">
        <v>0.62916666666666665</v>
      </c>
      <c r="P117" s="61">
        <f t="shared" si="1"/>
        <v>4.166666666666663E-2</v>
      </c>
      <c r="Q117" s="64">
        <f t="shared" si="2"/>
        <v>1</v>
      </c>
      <c r="R117" s="21">
        <v>6</v>
      </c>
      <c r="S117" s="63">
        <v>3.0830000000000002</v>
      </c>
      <c r="T117" s="21">
        <f t="shared" si="3"/>
        <v>21.932587587997155</v>
      </c>
      <c r="U117" s="63">
        <v>4.5765000000000002</v>
      </c>
      <c r="V117" s="21">
        <f t="shared" si="4"/>
        <v>32.557407426684712</v>
      </c>
      <c r="W117" s="21">
        <f t="shared" si="5"/>
        <v>-10.624819838687557</v>
      </c>
      <c r="X117" s="21"/>
      <c r="Y117" s="21"/>
      <c r="Z117" s="21"/>
      <c r="AA117" s="21"/>
      <c r="AB117" s="21"/>
      <c r="AC117" s="21"/>
      <c r="AD117" s="21"/>
    </row>
    <row r="118" spans="1:30" ht="24.75" customHeight="1">
      <c r="A118" s="21" t="s">
        <v>194</v>
      </c>
      <c r="B118" s="21" t="s">
        <v>196</v>
      </c>
      <c r="C118" s="56">
        <v>44370</v>
      </c>
      <c r="D118" s="20">
        <v>44580</v>
      </c>
      <c r="E118" s="20">
        <v>44587</v>
      </c>
      <c r="F118" s="21" t="s">
        <v>84</v>
      </c>
      <c r="G118" s="21">
        <v>9</v>
      </c>
      <c r="H118" s="21" t="s">
        <v>90</v>
      </c>
      <c r="I118" s="21">
        <v>258</v>
      </c>
      <c r="J118" s="21" t="s">
        <v>92</v>
      </c>
      <c r="K118" s="49">
        <v>12.947665425866438</v>
      </c>
      <c r="L118" s="49">
        <v>1.0646</v>
      </c>
      <c r="M118" s="49">
        <f t="shared" si="0"/>
        <v>0.92675915387622587</v>
      </c>
      <c r="N118" s="60">
        <v>0.60972222222222228</v>
      </c>
      <c r="O118" s="60">
        <v>0.65138888888888891</v>
      </c>
      <c r="P118" s="61">
        <f t="shared" si="1"/>
        <v>4.166666666666663E-2</v>
      </c>
      <c r="Q118" s="64">
        <f t="shared" si="2"/>
        <v>1</v>
      </c>
      <c r="R118" s="21">
        <v>6</v>
      </c>
      <c r="S118" s="63">
        <v>0.86399999999999988</v>
      </c>
      <c r="T118" s="21">
        <f t="shared" si="3"/>
        <v>5.5936863189509465</v>
      </c>
      <c r="U118" s="63">
        <v>2.3002500000000001</v>
      </c>
      <c r="V118" s="21">
        <f t="shared" si="4"/>
        <v>14.892218698109856</v>
      </c>
      <c r="W118" s="21">
        <f t="shared" si="5"/>
        <v>-9.2985323791589103</v>
      </c>
      <c r="X118" s="21"/>
      <c r="Y118" s="21"/>
      <c r="Z118" s="21"/>
      <c r="AA118" s="21"/>
      <c r="AB118" s="21"/>
      <c r="AC118" s="21"/>
      <c r="AD118" s="21"/>
    </row>
    <row r="119" spans="1:30" ht="24.75" customHeight="1">
      <c r="A119" s="21" t="s">
        <v>194</v>
      </c>
      <c r="B119" s="21" t="s">
        <v>197</v>
      </c>
      <c r="C119" s="56">
        <v>44371</v>
      </c>
      <c r="D119" s="20">
        <v>44581</v>
      </c>
      <c r="E119" s="20">
        <v>44587</v>
      </c>
      <c r="F119" s="21" t="s">
        <v>84</v>
      </c>
      <c r="G119" s="21">
        <v>1</v>
      </c>
      <c r="H119" s="21" t="s">
        <v>85</v>
      </c>
      <c r="I119" s="21">
        <v>259</v>
      </c>
      <c r="J119" s="21" t="s">
        <v>92</v>
      </c>
      <c r="K119" s="49">
        <v>14.922823378085074</v>
      </c>
      <c r="L119" s="49">
        <v>1.0881000000000001</v>
      </c>
      <c r="M119" s="49">
        <f t="shared" si="0"/>
        <v>0.92572475882305638</v>
      </c>
      <c r="N119" s="60">
        <v>0.54652777777777772</v>
      </c>
      <c r="O119" s="60">
        <v>0.58819444444444446</v>
      </c>
      <c r="P119" s="61">
        <f t="shared" si="1"/>
        <v>4.1666666666666741E-2</v>
      </c>
      <c r="Q119" s="64">
        <f t="shared" si="2"/>
        <v>1</v>
      </c>
      <c r="R119" s="21">
        <v>6</v>
      </c>
      <c r="S119" s="63">
        <v>1.7435</v>
      </c>
      <c r="T119" s="21">
        <f t="shared" si="3"/>
        <v>11.300335116130908</v>
      </c>
      <c r="U119" s="63">
        <v>2.43025</v>
      </c>
      <c r="V119" s="21">
        <f t="shared" si="4"/>
        <v>15.75144216574542</v>
      </c>
      <c r="W119" s="21">
        <f t="shared" si="5"/>
        <v>-4.451107049614512</v>
      </c>
      <c r="X119" s="21"/>
      <c r="Y119" s="21"/>
      <c r="Z119" s="21"/>
      <c r="AA119" s="21"/>
      <c r="AB119" s="21"/>
      <c r="AC119" s="21"/>
      <c r="AD119" s="21"/>
    </row>
    <row r="120" spans="1:30" ht="24.75" customHeight="1">
      <c r="A120" s="21" t="s">
        <v>194</v>
      </c>
      <c r="B120" s="21" t="s">
        <v>197</v>
      </c>
      <c r="C120" s="56">
        <v>44371</v>
      </c>
      <c r="D120" s="20">
        <v>44581</v>
      </c>
      <c r="E120" s="20">
        <v>44587</v>
      </c>
      <c r="F120" s="21" t="s">
        <v>84</v>
      </c>
      <c r="G120" s="21">
        <v>2</v>
      </c>
      <c r="H120" s="21" t="s">
        <v>89</v>
      </c>
      <c r="I120" s="21">
        <v>260</v>
      </c>
      <c r="J120" s="21" t="s">
        <v>92</v>
      </c>
      <c r="K120" s="49">
        <v>13.537541112459262</v>
      </c>
      <c r="L120" s="49">
        <v>1.0622</v>
      </c>
      <c r="M120" s="49">
        <f t="shared" si="0"/>
        <v>0.91840423830345774</v>
      </c>
      <c r="N120" s="60">
        <v>0.54652777777777772</v>
      </c>
      <c r="O120" s="60">
        <v>0.58819444444444446</v>
      </c>
      <c r="P120" s="61">
        <f t="shared" si="1"/>
        <v>4.1666666666666741E-2</v>
      </c>
      <c r="Q120" s="64">
        <f t="shared" si="2"/>
        <v>1</v>
      </c>
      <c r="R120" s="21">
        <v>6</v>
      </c>
      <c r="S120" s="63">
        <v>1.0097500000000001</v>
      </c>
      <c r="T120" s="21">
        <f t="shared" si="3"/>
        <v>6.5967683372103076</v>
      </c>
      <c r="U120" s="63">
        <v>1.9309999999999998</v>
      </c>
      <c r="V120" s="21">
        <f t="shared" si="4"/>
        <v>12.615359900126865</v>
      </c>
      <c r="W120" s="21">
        <f t="shared" si="5"/>
        <v>-6.0185915629165576</v>
      </c>
      <c r="X120" s="21"/>
      <c r="Y120" s="21"/>
      <c r="Z120" s="21"/>
      <c r="AA120" s="21"/>
      <c r="AB120" s="21"/>
      <c r="AC120" s="21"/>
      <c r="AD120" s="21"/>
    </row>
    <row r="121" spans="1:30" ht="24.75" customHeight="1">
      <c r="A121" s="21" t="s">
        <v>194</v>
      </c>
      <c r="B121" s="21" t="s">
        <v>197</v>
      </c>
      <c r="C121" s="56">
        <v>44371</v>
      </c>
      <c r="D121" s="20">
        <v>44581</v>
      </c>
      <c r="E121" s="20">
        <v>44587</v>
      </c>
      <c r="F121" s="21" t="s">
        <v>84</v>
      </c>
      <c r="G121" s="21">
        <v>3</v>
      </c>
      <c r="H121" s="21" t="s">
        <v>90</v>
      </c>
      <c r="I121" s="21">
        <v>261</v>
      </c>
      <c r="J121" s="21" t="s">
        <v>92</v>
      </c>
      <c r="K121" s="49">
        <v>16.099725823690687</v>
      </c>
      <c r="L121" s="49">
        <v>1.0251999999999999</v>
      </c>
      <c r="M121" s="49">
        <f t="shared" si="0"/>
        <v>0.86014561085552299</v>
      </c>
      <c r="N121" s="60">
        <v>0.54652777777777772</v>
      </c>
      <c r="O121" s="60">
        <v>0.58819444444444446</v>
      </c>
      <c r="P121" s="61">
        <f t="shared" si="1"/>
        <v>4.1666666666666741E-2</v>
      </c>
      <c r="Q121" s="64">
        <f t="shared" si="2"/>
        <v>1</v>
      </c>
      <c r="R121" s="21">
        <v>6</v>
      </c>
      <c r="S121" s="63">
        <v>1.9095</v>
      </c>
      <c r="T121" s="21">
        <f t="shared" si="3"/>
        <v>13.319837775611704</v>
      </c>
      <c r="U121" s="63">
        <v>2.7204999999999999</v>
      </c>
      <c r="V121" s="21">
        <f t="shared" si="4"/>
        <v>18.977019465070249</v>
      </c>
      <c r="W121" s="21">
        <f t="shared" si="5"/>
        <v>-5.6571816894585449</v>
      </c>
      <c r="X121" s="21"/>
      <c r="Y121" s="21"/>
      <c r="Z121" s="21"/>
      <c r="AA121" s="21"/>
      <c r="AB121" s="21"/>
      <c r="AC121" s="21"/>
      <c r="AD121" s="21"/>
    </row>
    <row r="122" spans="1:30" ht="24.75" customHeight="1">
      <c r="A122" s="21" t="s">
        <v>194</v>
      </c>
      <c r="B122" s="21" t="s">
        <v>197</v>
      </c>
      <c r="C122" s="56">
        <v>44371</v>
      </c>
      <c r="D122" s="20">
        <v>44581</v>
      </c>
      <c r="E122" s="20">
        <v>44587</v>
      </c>
      <c r="F122" s="21" t="s">
        <v>84</v>
      </c>
      <c r="G122" s="21">
        <v>4</v>
      </c>
      <c r="H122" s="21" t="s">
        <v>89</v>
      </c>
      <c r="I122" s="21">
        <v>262</v>
      </c>
      <c r="J122" s="21" t="s">
        <v>92</v>
      </c>
      <c r="K122" s="49">
        <v>13.688223645729824</v>
      </c>
      <c r="L122" s="49">
        <v>1.0221</v>
      </c>
      <c r="M122" s="49">
        <f t="shared" si="0"/>
        <v>0.88219266611699543</v>
      </c>
      <c r="N122" s="60">
        <v>0.54652777777777772</v>
      </c>
      <c r="O122" s="60">
        <v>0.58819444444444446</v>
      </c>
      <c r="P122" s="61">
        <f t="shared" si="1"/>
        <v>4.1666666666666741E-2</v>
      </c>
      <c r="Q122" s="64">
        <f t="shared" si="2"/>
        <v>1</v>
      </c>
      <c r="R122" s="21">
        <v>6</v>
      </c>
      <c r="S122" s="63">
        <v>2.19</v>
      </c>
      <c r="T122" s="21">
        <f t="shared" si="3"/>
        <v>14.894705549793573</v>
      </c>
      <c r="U122" s="63">
        <v>3.2010000000000001</v>
      </c>
      <c r="V122" s="21">
        <f t="shared" si="4"/>
        <v>21.770754550177728</v>
      </c>
      <c r="W122" s="21">
        <f t="shared" si="5"/>
        <v>-6.876049000384155</v>
      </c>
      <c r="X122" s="21"/>
      <c r="Y122" s="21"/>
      <c r="Z122" s="21"/>
      <c r="AA122" s="21"/>
      <c r="AB122" s="21"/>
      <c r="AC122" s="21"/>
      <c r="AD122" s="21"/>
    </row>
    <row r="123" spans="1:30" ht="24.75" customHeight="1">
      <c r="A123" s="21" t="s">
        <v>194</v>
      </c>
      <c r="B123" s="21" t="s">
        <v>197</v>
      </c>
      <c r="C123" s="56">
        <v>44371</v>
      </c>
      <c r="D123" s="20">
        <v>44581</v>
      </c>
      <c r="E123" s="20">
        <v>44587</v>
      </c>
      <c r="F123" s="21" t="s">
        <v>84</v>
      </c>
      <c r="G123" s="21">
        <v>5</v>
      </c>
      <c r="H123" s="21" t="s">
        <v>85</v>
      </c>
      <c r="I123" s="21">
        <v>263</v>
      </c>
      <c r="J123" s="21" t="s">
        <v>92</v>
      </c>
      <c r="K123" s="49">
        <v>16.847049640744025</v>
      </c>
      <c r="L123" s="49">
        <v>1.0229999999999999</v>
      </c>
      <c r="M123" s="49">
        <f t="shared" si="0"/>
        <v>0.85065468217518858</v>
      </c>
      <c r="N123" s="60">
        <v>0.54652777777777772</v>
      </c>
      <c r="O123" s="60">
        <v>0.58819444444444446</v>
      </c>
      <c r="P123" s="61">
        <f t="shared" si="1"/>
        <v>4.1666666666666741E-2</v>
      </c>
      <c r="Q123" s="64">
        <f t="shared" si="2"/>
        <v>1</v>
      </c>
      <c r="R123" s="21">
        <v>6</v>
      </c>
      <c r="S123" s="63">
        <v>2.0110000000000001</v>
      </c>
      <c r="T123" s="21">
        <f t="shared" si="3"/>
        <v>14.184369113382557</v>
      </c>
      <c r="U123" s="63">
        <v>2.9332500000000001</v>
      </c>
      <c r="V123" s="21">
        <f t="shared" si="4"/>
        <v>20.68935887709069</v>
      </c>
      <c r="W123" s="21">
        <f t="shared" si="5"/>
        <v>-6.5049897637081333</v>
      </c>
      <c r="X123" s="21"/>
      <c r="Y123" s="21"/>
      <c r="Z123" s="21"/>
      <c r="AA123" s="21"/>
      <c r="AB123" s="21"/>
      <c r="AC123" s="21"/>
      <c r="AD123" s="21"/>
    </row>
    <row r="124" spans="1:30" ht="24.75" customHeight="1">
      <c r="A124" s="21" t="s">
        <v>194</v>
      </c>
      <c r="B124" s="21" t="s">
        <v>197</v>
      </c>
      <c r="C124" s="56">
        <v>44371</v>
      </c>
      <c r="D124" s="20">
        <v>44581</v>
      </c>
      <c r="E124" s="20">
        <v>44587</v>
      </c>
      <c r="F124" s="21" t="s">
        <v>84</v>
      </c>
      <c r="G124" s="21">
        <v>6</v>
      </c>
      <c r="H124" s="21" t="s">
        <v>90</v>
      </c>
      <c r="I124" s="21">
        <v>264</v>
      </c>
      <c r="J124" s="21" t="s">
        <v>92</v>
      </c>
      <c r="K124" s="49">
        <v>14.145710345682447</v>
      </c>
      <c r="L124" s="49">
        <v>1.0043</v>
      </c>
      <c r="M124" s="49">
        <f t="shared" si="0"/>
        <v>0.8622346309983111</v>
      </c>
      <c r="N124" s="60">
        <v>0.54652777777777772</v>
      </c>
      <c r="O124" s="60">
        <v>0.58819444444444446</v>
      </c>
      <c r="P124" s="61">
        <f t="shared" si="1"/>
        <v>4.1666666666666741E-2</v>
      </c>
      <c r="Q124" s="64">
        <f t="shared" si="2"/>
        <v>1</v>
      </c>
      <c r="R124" s="21">
        <v>6</v>
      </c>
      <c r="S124" s="63">
        <v>1.7527500000000003</v>
      </c>
      <c r="T124" s="21">
        <f t="shared" si="3"/>
        <v>12.196796117808216</v>
      </c>
      <c r="U124" s="63">
        <v>2.7417500000000001</v>
      </c>
      <c r="V124" s="21">
        <f t="shared" si="4"/>
        <v>19.078913567822379</v>
      </c>
      <c r="W124" s="21">
        <f t="shared" si="5"/>
        <v>-6.8821174500141638</v>
      </c>
      <c r="X124" s="21"/>
      <c r="Y124" s="21"/>
      <c r="Z124" s="21"/>
      <c r="AA124" s="21"/>
      <c r="AB124" s="21"/>
      <c r="AC124" s="21"/>
      <c r="AD124" s="21"/>
    </row>
    <row r="125" spans="1:30" ht="24.75" customHeight="1">
      <c r="A125" s="21" t="s">
        <v>194</v>
      </c>
      <c r="B125" s="21" t="s">
        <v>197</v>
      </c>
      <c r="C125" s="56">
        <v>44371</v>
      </c>
      <c r="D125" s="20">
        <v>44581</v>
      </c>
      <c r="E125" s="20">
        <v>44587</v>
      </c>
      <c r="F125" s="21" t="s">
        <v>84</v>
      </c>
      <c r="G125" s="21">
        <v>7</v>
      </c>
      <c r="H125" s="21" t="s">
        <v>89</v>
      </c>
      <c r="I125" s="21">
        <v>265</v>
      </c>
      <c r="J125" s="21" t="s">
        <v>92</v>
      </c>
      <c r="K125" s="49">
        <v>13.533725052202211</v>
      </c>
      <c r="L125" s="49">
        <v>1.0878000000000001</v>
      </c>
      <c r="M125" s="49">
        <f t="shared" si="0"/>
        <v>0.94058013888214442</v>
      </c>
      <c r="N125" s="60">
        <v>0.54652777777777772</v>
      </c>
      <c r="O125" s="60">
        <v>0.58819444444444446</v>
      </c>
      <c r="P125" s="61">
        <f t="shared" si="1"/>
        <v>4.1666666666666741E-2</v>
      </c>
      <c r="Q125" s="64">
        <f t="shared" si="2"/>
        <v>1</v>
      </c>
      <c r="R125" s="21">
        <v>6</v>
      </c>
      <c r="S125" s="63">
        <v>0.86725000000000008</v>
      </c>
      <c r="T125" s="21">
        <f t="shared" si="3"/>
        <v>5.5322239806001301</v>
      </c>
      <c r="U125" s="63">
        <v>1.9365000000000001</v>
      </c>
      <c r="V125" s="21">
        <f t="shared" si="4"/>
        <v>12.353014400037072</v>
      </c>
      <c r="W125" s="21">
        <f t="shared" si="5"/>
        <v>-6.8207904194369418</v>
      </c>
      <c r="X125" s="21"/>
      <c r="Y125" s="21"/>
      <c r="Z125" s="21"/>
      <c r="AA125" s="21"/>
      <c r="AB125" s="21"/>
      <c r="AC125" s="21"/>
      <c r="AD125" s="21"/>
    </row>
    <row r="126" spans="1:30" ht="24.75" customHeight="1">
      <c r="A126" s="21" t="s">
        <v>194</v>
      </c>
      <c r="B126" s="21" t="s">
        <v>197</v>
      </c>
      <c r="C126" s="56">
        <v>44371</v>
      </c>
      <c r="D126" s="20">
        <v>44581</v>
      </c>
      <c r="E126" s="20">
        <v>44587</v>
      </c>
      <c r="F126" s="21" t="s">
        <v>84</v>
      </c>
      <c r="G126" s="21">
        <v>8</v>
      </c>
      <c r="H126" s="21" t="s">
        <v>85</v>
      </c>
      <c r="I126" s="21">
        <v>266</v>
      </c>
      <c r="J126" s="21" t="s">
        <v>92</v>
      </c>
      <c r="K126" s="49">
        <v>20.383705581766144</v>
      </c>
      <c r="L126" s="49">
        <v>1.0383</v>
      </c>
      <c r="M126" s="49">
        <f t="shared" si="0"/>
        <v>0.82665598494452208</v>
      </c>
      <c r="N126" s="60">
        <v>0.54652777777777772</v>
      </c>
      <c r="O126" s="60">
        <v>0.58819444444444446</v>
      </c>
      <c r="P126" s="61">
        <f t="shared" si="1"/>
        <v>4.1666666666666741E-2</v>
      </c>
      <c r="Q126" s="64">
        <f t="shared" si="2"/>
        <v>1</v>
      </c>
      <c r="R126" s="21">
        <v>6</v>
      </c>
      <c r="S126" s="63">
        <v>2.11375</v>
      </c>
      <c r="T126" s="21">
        <f t="shared" si="3"/>
        <v>15.341932110793511</v>
      </c>
      <c r="U126" s="63">
        <v>4.1280000000000001</v>
      </c>
      <c r="V126" s="21">
        <f t="shared" si="4"/>
        <v>29.961677470540799</v>
      </c>
      <c r="W126" s="21">
        <f t="shared" si="5"/>
        <v>-14.619745359747288</v>
      </c>
      <c r="X126" s="21"/>
      <c r="Y126" s="21"/>
      <c r="Z126" s="21"/>
      <c r="AA126" s="21"/>
      <c r="AB126" s="21"/>
      <c r="AC126" s="21"/>
      <c r="AD126" s="21"/>
    </row>
    <row r="127" spans="1:30" ht="24.75" customHeight="1">
      <c r="A127" s="21" t="s">
        <v>194</v>
      </c>
      <c r="B127" s="21" t="s">
        <v>197</v>
      </c>
      <c r="C127" s="56">
        <v>44371</v>
      </c>
      <c r="D127" s="20">
        <v>44580</v>
      </c>
      <c r="E127" s="20">
        <v>44587</v>
      </c>
      <c r="F127" s="21" t="s">
        <v>84</v>
      </c>
      <c r="G127" s="21">
        <v>9</v>
      </c>
      <c r="H127" s="21" t="s">
        <v>90</v>
      </c>
      <c r="I127" s="21">
        <v>267</v>
      </c>
      <c r="J127" s="21" t="s">
        <v>92</v>
      </c>
      <c r="K127" s="49">
        <v>14.827326051642446</v>
      </c>
      <c r="L127" s="49">
        <v>1.0475000000000001</v>
      </c>
      <c r="M127" s="49">
        <f t="shared" si="0"/>
        <v>0.8921837596090455</v>
      </c>
      <c r="N127" s="60">
        <v>0.60972222222222228</v>
      </c>
      <c r="O127" s="60">
        <v>0.65138888888888891</v>
      </c>
      <c r="P127" s="61">
        <f t="shared" si="1"/>
        <v>4.166666666666663E-2</v>
      </c>
      <c r="Q127" s="64">
        <f t="shared" si="2"/>
        <v>1</v>
      </c>
      <c r="R127" s="21">
        <v>6</v>
      </c>
      <c r="S127" s="63">
        <v>2.1824999999999997</v>
      </c>
      <c r="T127" s="21">
        <f t="shared" si="3"/>
        <v>14.677469589603628</v>
      </c>
      <c r="U127" s="63">
        <v>3.3955000000000002</v>
      </c>
      <c r="V127" s="21">
        <f t="shared" si="4"/>
        <v>22.834981897594101</v>
      </c>
      <c r="W127" s="21">
        <f t="shared" si="5"/>
        <v>-8.1575123079904728</v>
      </c>
      <c r="X127" s="21"/>
      <c r="Y127" s="21"/>
      <c r="Z127" s="21"/>
      <c r="AA127" s="21"/>
      <c r="AB127" s="21"/>
      <c r="AC127" s="21"/>
      <c r="AD127" s="21"/>
    </row>
    <row r="128" spans="1:30" ht="24.75" customHeight="1">
      <c r="A128" s="21" t="s">
        <v>194</v>
      </c>
      <c r="B128" s="21" t="s">
        <v>198</v>
      </c>
      <c r="C128" s="56">
        <v>44375</v>
      </c>
      <c r="D128" s="20">
        <v>44581</v>
      </c>
      <c r="E128" s="20">
        <v>44587</v>
      </c>
      <c r="F128" s="21" t="s">
        <v>84</v>
      </c>
      <c r="G128" s="21">
        <v>1</v>
      </c>
      <c r="H128" s="21" t="s">
        <v>85</v>
      </c>
      <c r="I128" s="21">
        <v>268</v>
      </c>
      <c r="J128" s="21" t="s">
        <v>92</v>
      </c>
      <c r="K128" s="49">
        <v>15.937030583428472</v>
      </c>
      <c r="L128" s="49">
        <v>1.0357000000000001</v>
      </c>
      <c r="M128" s="49">
        <f t="shared" si="0"/>
        <v>0.87064017424743134</v>
      </c>
      <c r="N128" s="60">
        <v>0.55000000000000004</v>
      </c>
      <c r="O128" s="60">
        <v>0.59166666666666667</v>
      </c>
      <c r="P128" s="61">
        <f t="shared" si="1"/>
        <v>4.166666666666663E-2</v>
      </c>
      <c r="Q128" s="64">
        <f t="shared" si="2"/>
        <v>1</v>
      </c>
      <c r="R128" s="21">
        <v>6</v>
      </c>
      <c r="S128" s="63">
        <v>1.98</v>
      </c>
      <c r="T128" s="21">
        <f t="shared" si="3"/>
        <v>13.645131882719399</v>
      </c>
      <c r="U128" s="63">
        <v>2.9960000000000004</v>
      </c>
      <c r="V128" s="21">
        <f t="shared" si="4"/>
        <v>20.646876323549158</v>
      </c>
      <c r="W128" s="21">
        <f t="shared" si="5"/>
        <v>-7.0017444408297589</v>
      </c>
      <c r="X128" s="21"/>
      <c r="Y128" s="21"/>
      <c r="Z128" s="21"/>
      <c r="AA128" s="21"/>
      <c r="AB128" s="21"/>
      <c r="AC128" s="21"/>
      <c r="AD128" s="21"/>
    </row>
    <row r="129" spans="1:30" ht="24.75" customHeight="1">
      <c r="A129" s="21" t="s">
        <v>194</v>
      </c>
      <c r="B129" s="21" t="s">
        <v>198</v>
      </c>
      <c r="C129" s="56">
        <v>44375</v>
      </c>
      <c r="D129" s="20">
        <v>44581</v>
      </c>
      <c r="E129" s="20">
        <v>44587</v>
      </c>
      <c r="F129" s="21" t="s">
        <v>84</v>
      </c>
      <c r="G129" s="21">
        <v>2</v>
      </c>
      <c r="H129" s="21" t="s">
        <v>89</v>
      </c>
      <c r="I129" s="21">
        <v>269</v>
      </c>
      <c r="J129" s="21" t="s">
        <v>92</v>
      </c>
      <c r="K129" s="49">
        <v>12.660397103546131</v>
      </c>
      <c r="L129" s="49">
        <v>1.0344</v>
      </c>
      <c r="M129" s="49">
        <f t="shared" si="0"/>
        <v>0.90344085236091876</v>
      </c>
      <c r="N129" s="60">
        <v>0.55000000000000004</v>
      </c>
      <c r="O129" s="60">
        <v>0.59166666666666667</v>
      </c>
      <c r="P129" s="61">
        <f t="shared" si="1"/>
        <v>4.166666666666663E-2</v>
      </c>
      <c r="Q129" s="64">
        <f t="shared" si="2"/>
        <v>1</v>
      </c>
      <c r="R129" s="21">
        <v>6</v>
      </c>
      <c r="S129" s="63">
        <v>1.3140000000000001</v>
      </c>
      <c r="T129" s="21">
        <f t="shared" si="3"/>
        <v>8.7266365909811583</v>
      </c>
      <c r="U129" s="63">
        <v>2.5567500000000001</v>
      </c>
      <c r="V129" s="21">
        <f t="shared" si="4"/>
        <v>16.980082270921674</v>
      </c>
      <c r="W129" s="21">
        <f t="shared" si="5"/>
        <v>-8.2534456799405156</v>
      </c>
      <c r="X129" s="21"/>
      <c r="Y129" s="21"/>
      <c r="Z129" s="21"/>
      <c r="AA129" s="21"/>
      <c r="AB129" s="21"/>
      <c r="AC129" s="21"/>
      <c r="AD129" s="21"/>
    </row>
    <row r="130" spans="1:30" ht="24.75" customHeight="1">
      <c r="A130" s="21" t="s">
        <v>194</v>
      </c>
      <c r="B130" s="21" t="s">
        <v>198</v>
      </c>
      <c r="C130" s="56">
        <v>44375</v>
      </c>
      <c r="D130" s="20">
        <v>44581</v>
      </c>
      <c r="E130" s="20">
        <v>44587</v>
      </c>
      <c r="F130" s="21" t="s">
        <v>84</v>
      </c>
      <c r="G130" s="21">
        <v>3</v>
      </c>
      <c r="H130" s="21" t="s">
        <v>90</v>
      </c>
      <c r="I130" s="21">
        <v>270</v>
      </c>
      <c r="J130" s="21" t="s">
        <v>92</v>
      </c>
      <c r="K130" s="49">
        <v>12.634585339299981</v>
      </c>
      <c r="L130" s="49">
        <v>1.0443</v>
      </c>
      <c r="M130" s="49">
        <f t="shared" si="0"/>
        <v>0.91235702530169027</v>
      </c>
      <c r="N130" s="60">
        <v>0.55000000000000004</v>
      </c>
      <c r="O130" s="60">
        <v>0.59166666666666667</v>
      </c>
      <c r="P130" s="61">
        <f t="shared" si="1"/>
        <v>4.166666666666663E-2</v>
      </c>
      <c r="Q130" s="64">
        <f t="shared" si="2"/>
        <v>1</v>
      </c>
      <c r="R130" s="21">
        <v>6</v>
      </c>
      <c r="S130" s="63">
        <v>1.76675</v>
      </c>
      <c r="T130" s="21">
        <f t="shared" si="3"/>
        <v>11.61880678947446</v>
      </c>
      <c r="U130" s="63">
        <v>4.2960000000000003</v>
      </c>
      <c r="V130" s="21">
        <f t="shared" si="4"/>
        <v>28.252097901560653</v>
      </c>
      <c r="W130" s="21">
        <f t="shared" si="5"/>
        <v>-16.633291112086191</v>
      </c>
      <c r="X130" s="21"/>
      <c r="Y130" s="21"/>
      <c r="Z130" s="21"/>
      <c r="AA130" s="21"/>
      <c r="AB130" s="21"/>
      <c r="AC130" s="21"/>
      <c r="AD130" s="21"/>
    </row>
    <row r="131" spans="1:30" ht="24.75" customHeight="1">
      <c r="A131" s="21" t="s">
        <v>194</v>
      </c>
      <c r="B131" s="21" t="s">
        <v>198</v>
      </c>
      <c r="C131" s="56">
        <v>44375</v>
      </c>
      <c r="D131" s="20">
        <v>44581</v>
      </c>
      <c r="E131" s="20">
        <v>44587</v>
      </c>
      <c r="F131" s="21" t="s">
        <v>84</v>
      </c>
      <c r="G131" s="21">
        <v>4</v>
      </c>
      <c r="H131" s="21" t="s">
        <v>89</v>
      </c>
      <c r="I131" s="21">
        <v>271</v>
      </c>
      <c r="J131" s="21" t="s">
        <v>92</v>
      </c>
      <c r="K131" s="49">
        <v>11.497148191108948</v>
      </c>
      <c r="L131" s="49">
        <v>1.0376000000000001</v>
      </c>
      <c r="M131" s="49">
        <f t="shared" si="0"/>
        <v>0.91830559036905357</v>
      </c>
      <c r="N131" s="60">
        <v>0.55000000000000004</v>
      </c>
      <c r="O131" s="60">
        <v>0.59166666666666667</v>
      </c>
      <c r="P131" s="61">
        <f t="shared" si="1"/>
        <v>4.166666666666663E-2</v>
      </c>
      <c r="Q131" s="64">
        <f t="shared" si="2"/>
        <v>1</v>
      </c>
      <c r="R131" s="21">
        <v>6</v>
      </c>
      <c r="S131" s="63">
        <v>1.3385</v>
      </c>
      <c r="T131" s="21">
        <f t="shared" si="3"/>
        <v>8.7454547638901552</v>
      </c>
      <c r="U131" s="63">
        <v>1.8492500000000001</v>
      </c>
      <c r="V131" s="21">
        <f t="shared" si="4"/>
        <v>12.082579172300239</v>
      </c>
      <c r="W131" s="21">
        <f t="shared" si="5"/>
        <v>-3.3371244084100837</v>
      </c>
      <c r="X131" s="21"/>
      <c r="Y131" s="21"/>
      <c r="Z131" s="21"/>
      <c r="AA131" s="21"/>
      <c r="AB131" s="21"/>
      <c r="AC131" s="21"/>
      <c r="AD131" s="21"/>
    </row>
    <row r="132" spans="1:30" ht="24.75" customHeight="1">
      <c r="A132" s="21" t="s">
        <v>194</v>
      </c>
      <c r="B132" s="21" t="s">
        <v>198</v>
      </c>
      <c r="C132" s="56">
        <v>44375</v>
      </c>
      <c r="D132" s="20">
        <v>44581</v>
      </c>
      <c r="E132" s="20">
        <v>44587</v>
      </c>
      <c r="F132" s="21" t="s">
        <v>84</v>
      </c>
      <c r="G132" s="21">
        <v>5</v>
      </c>
      <c r="H132" s="21" t="s">
        <v>85</v>
      </c>
      <c r="I132" s="21">
        <v>272</v>
      </c>
      <c r="J132" s="21" t="s">
        <v>92</v>
      </c>
      <c r="K132" s="49">
        <v>20.788339581654473</v>
      </c>
      <c r="L132" s="49">
        <v>1.0345</v>
      </c>
      <c r="M132" s="49">
        <f t="shared" si="0"/>
        <v>0.81944462702778442</v>
      </c>
      <c r="N132" s="60">
        <v>0.55000000000000004</v>
      </c>
      <c r="O132" s="60">
        <v>0.59166666666666667</v>
      </c>
      <c r="P132" s="61">
        <f t="shared" si="1"/>
        <v>4.166666666666663E-2</v>
      </c>
      <c r="Q132" s="64">
        <f t="shared" si="2"/>
        <v>1</v>
      </c>
      <c r="R132" s="21">
        <v>6</v>
      </c>
      <c r="S132" s="63">
        <v>2.0462500000000001</v>
      </c>
      <c r="T132" s="21">
        <f t="shared" si="3"/>
        <v>14.982708526056044</v>
      </c>
      <c r="U132" s="63">
        <v>3.62</v>
      </c>
      <c r="V132" s="21">
        <f t="shared" si="4"/>
        <v>26.505756806022173</v>
      </c>
      <c r="W132" s="21">
        <f t="shared" si="5"/>
        <v>-11.52304827996613</v>
      </c>
      <c r="X132" s="21"/>
      <c r="Y132" s="21"/>
      <c r="Z132" s="21"/>
      <c r="AA132" s="21"/>
      <c r="AB132" s="21"/>
      <c r="AC132" s="21"/>
      <c r="AD132" s="21"/>
    </row>
    <row r="133" spans="1:30" ht="24.75" customHeight="1">
      <c r="A133" s="21" t="s">
        <v>194</v>
      </c>
      <c r="B133" s="21" t="s">
        <v>198</v>
      </c>
      <c r="C133" s="56">
        <v>44375</v>
      </c>
      <c r="D133" s="20">
        <v>44581</v>
      </c>
      <c r="E133" s="20">
        <v>44587</v>
      </c>
      <c r="F133" s="21" t="s">
        <v>84</v>
      </c>
      <c r="G133" s="21">
        <v>6</v>
      </c>
      <c r="H133" s="21" t="s">
        <v>90</v>
      </c>
      <c r="I133" s="21">
        <v>273</v>
      </c>
      <c r="J133" s="21" t="s">
        <v>92</v>
      </c>
      <c r="K133" s="49">
        <v>14.783883858195532</v>
      </c>
      <c r="L133" s="49">
        <v>1.0349999999999999</v>
      </c>
      <c r="M133" s="49">
        <f t="shared" si="0"/>
        <v>0.88198680206767621</v>
      </c>
      <c r="N133" s="60">
        <v>0.55000000000000004</v>
      </c>
      <c r="O133" s="60">
        <v>0.59166666666666667</v>
      </c>
      <c r="P133" s="61">
        <f t="shared" si="1"/>
        <v>4.166666666666663E-2</v>
      </c>
      <c r="Q133" s="64">
        <f t="shared" si="2"/>
        <v>1</v>
      </c>
      <c r="R133" s="21">
        <v>6</v>
      </c>
      <c r="S133" s="63">
        <v>2.2939999999999996</v>
      </c>
      <c r="T133" s="21">
        <f t="shared" si="3"/>
        <v>15.605675694616419</v>
      </c>
      <c r="U133" s="63">
        <v>3.7797499999999999</v>
      </c>
      <c r="V133" s="21">
        <f t="shared" si="4"/>
        <v>25.712969793690682</v>
      </c>
      <c r="W133" s="21">
        <f t="shared" si="5"/>
        <v>-10.107294099074263</v>
      </c>
      <c r="X133" s="21"/>
      <c r="Y133" s="21"/>
      <c r="Z133" s="21"/>
      <c r="AA133" s="21"/>
      <c r="AB133" s="21"/>
      <c r="AC133" s="21"/>
      <c r="AD133" s="21"/>
    </row>
    <row r="134" spans="1:30" ht="24.75" customHeight="1">
      <c r="A134" s="21" t="s">
        <v>194</v>
      </c>
      <c r="B134" s="21" t="s">
        <v>198</v>
      </c>
      <c r="C134" s="56">
        <v>44375</v>
      </c>
      <c r="D134" s="20">
        <v>44581</v>
      </c>
      <c r="E134" s="20">
        <v>44587</v>
      </c>
      <c r="F134" s="21" t="s">
        <v>84</v>
      </c>
      <c r="G134" s="21">
        <v>7</v>
      </c>
      <c r="H134" s="21" t="s">
        <v>89</v>
      </c>
      <c r="I134" s="21">
        <v>274</v>
      </c>
      <c r="J134" s="21" t="s">
        <v>92</v>
      </c>
      <c r="K134" s="49">
        <v>13.352216088382292</v>
      </c>
      <c r="L134" s="49">
        <v>1.0125999999999999</v>
      </c>
      <c r="M134" s="49">
        <f t="shared" si="0"/>
        <v>0.87739545988904089</v>
      </c>
      <c r="N134" s="60">
        <v>0.55000000000000004</v>
      </c>
      <c r="O134" s="60">
        <v>0.59166666666666667</v>
      </c>
      <c r="P134" s="61">
        <f t="shared" si="1"/>
        <v>4.166666666666663E-2</v>
      </c>
      <c r="Q134" s="64">
        <f t="shared" si="2"/>
        <v>1</v>
      </c>
      <c r="R134" s="21">
        <v>6</v>
      </c>
      <c r="S134" s="63">
        <v>1.3007500000000001</v>
      </c>
      <c r="T134" s="21">
        <f t="shared" si="3"/>
        <v>8.8950768003597727</v>
      </c>
      <c r="U134" s="63">
        <v>2.6080000000000001</v>
      </c>
      <c r="V134" s="21">
        <f t="shared" si="4"/>
        <v>17.834603340640619</v>
      </c>
      <c r="W134" s="21">
        <f t="shared" si="5"/>
        <v>-8.9395265402808466</v>
      </c>
      <c r="X134" s="21"/>
      <c r="Y134" s="21"/>
      <c r="Z134" s="21"/>
      <c r="AA134" s="21"/>
      <c r="AB134" s="21"/>
      <c r="AC134" s="21"/>
      <c r="AD134" s="21"/>
    </row>
    <row r="135" spans="1:30" ht="24.75" customHeight="1">
      <c r="A135" s="21" t="s">
        <v>194</v>
      </c>
      <c r="B135" s="21" t="s">
        <v>198</v>
      </c>
      <c r="C135" s="56">
        <v>44375</v>
      </c>
      <c r="D135" s="20">
        <v>44581</v>
      </c>
      <c r="E135" s="20">
        <v>44587</v>
      </c>
      <c r="F135" s="21" t="s">
        <v>84</v>
      </c>
      <c r="G135" s="21">
        <v>8</v>
      </c>
      <c r="H135" s="21" t="s">
        <v>85</v>
      </c>
      <c r="I135" s="21">
        <v>275</v>
      </c>
      <c r="J135" s="21" t="s">
        <v>92</v>
      </c>
      <c r="K135" s="49">
        <v>21.656055703827423</v>
      </c>
      <c r="L135" s="49">
        <v>1.0048999999999999</v>
      </c>
      <c r="M135" s="49">
        <f t="shared" si="0"/>
        <v>0.78727829623223822</v>
      </c>
      <c r="N135" s="60">
        <v>0.55000000000000004</v>
      </c>
      <c r="O135" s="60">
        <v>0.59166666666666667</v>
      </c>
      <c r="P135" s="61">
        <f t="shared" si="1"/>
        <v>4.166666666666663E-2</v>
      </c>
      <c r="Q135" s="64">
        <f t="shared" si="2"/>
        <v>1</v>
      </c>
      <c r="R135" s="21">
        <v>6</v>
      </c>
      <c r="S135" s="63">
        <v>2.605</v>
      </c>
      <c r="T135" s="21">
        <f t="shared" si="3"/>
        <v>19.853208293435955</v>
      </c>
      <c r="U135" s="63">
        <v>4.3467500000000001</v>
      </c>
      <c r="V135" s="21">
        <f t="shared" si="4"/>
        <v>33.127421554507769</v>
      </c>
      <c r="W135" s="21">
        <f t="shared" si="5"/>
        <v>-13.274213261071814</v>
      </c>
      <c r="X135" s="21"/>
      <c r="Y135" s="21"/>
      <c r="Z135" s="21"/>
      <c r="AA135" s="21"/>
      <c r="AB135" s="21"/>
      <c r="AC135" s="21"/>
      <c r="AD135" s="21"/>
    </row>
    <row r="136" spans="1:30" ht="24.75" customHeight="1">
      <c r="A136" s="21" t="s">
        <v>194</v>
      </c>
      <c r="B136" s="21" t="s">
        <v>198</v>
      </c>
      <c r="C136" s="56">
        <v>44375</v>
      </c>
      <c r="D136" s="20">
        <v>44580</v>
      </c>
      <c r="E136" s="20">
        <v>44587</v>
      </c>
      <c r="F136" s="21" t="s">
        <v>84</v>
      </c>
      <c r="G136" s="21">
        <v>9</v>
      </c>
      <c r="H136" s="21" t="s">
        <v>90</v>
      </c>
      <c r="I136" s="21">
        <v>276</v>
      </c>
      <c r="J136" s="21" t="s">
        <v>92</v>
      </c>
      <c r="K136" s="49">
        <v>13.335785832300688</v>
      </c>
      <c r="L136" s="49">
        <v>1.0768</v>
      </c>
      <c r="M136" s="49">
        <f t="shared" si="0"/>
        <v>0.93320025815778618</v>
      </c>
      <c r="N136" s="60">
        <v>0.60972222222222228</v>
      </c>
      <c r="O136" s="60">
        <v>0.65138888888888891</v>
      </c>
      <c r="P136" s="61">
        <f t="shared" si="1"/>
        <v>4.166666666666663E-2</v>
      </c>
      <c r="Q136" s="64">
        <f t="shared" si="2"/>
        <v>1</v>
      </c>
      <c r="R136" s="21">
        <v>6</v>
      </c>
      <c r="S136" s="63">
        <v>1.28775</v>
      </c>
      <c r="T136" s="21">
        <f t="shared" si="3"/>
        <v>8.2795733632272501</v>
      </c>
      <c r="U136" s="63">
        <v>3.0532500000000002</v>
      </c>
      <c r="V136" s="21">
        <f t="shared" si="4"/>
        <v>19.630834689399034</v>
      </c>
      <c r="W136" s="21">
        <f t="shared" si="5"/>
        <v>-11.351261326171784</v>
      </c>
      <c r="X136" s="21"/>
      <c r="Y136" s="21"/>
      <c r="Z136" s="21"/>
      <c r="AA136" s="21"/>
      <c r="AB136" s="21"/>
      <c r="AC136" s="21"/>
      <c r="AD136" s="21"/>
    </row>
    <row r="137" spans="1:30" ht="24.75" customHeight="1">
      <c r="A137" s="21" t="s">
        <v>194</v>
      </c>
      <c r="B137" s="21" t="s">
        <v>199</v>
      </c>
      <c r="C137" s="56">
        <v>44377</v>
      </c>
      <c r="D137" s="20">
        <v>44581</v>
      </c>
      <c r="E137" s="20">
        <v>44587</v>
      </c>
      <c r="F137" s="21" t="s">
        <v>84</v>
      </c>
      <c r="G137" s="21">
        <v>1</v>
      </c>
      <c r="H137" s="21" t="s">
        <v>85</v>
      </c>
      <c r="I137" s="21">
        <v>277</v>
      </c>
      <c r="J137" s="21" t="s">
        <v>92</v>
      </c>
      <c r="K137" s="49">
        <v>13.873580063437029</v>
      </c>
      <c r="L137" s="49">
        <v>1.0853999999999999</v>
      </c>
      <c r="M137" s="49">
        <f t="shared" si="0"/>
        <v>0.93481616199145434</v>
      </c>
      <c r="N137" s="60">
        <v>0.56527777777777777</v>
      </c>
      <c r="O137" s="60">
        <v>0.6069444444444444</v>
      </c>
      <c r="P137" s="61">
        <f t="shared" si="1"/>
        <v>4.166666666666663E-2</v>
      </c>
      <c r="Q137" s="64">
        <f t="shared" si="2"/>
        <v>1</v>
      </c>
      <c r="R137" s="21">
        <v>6</v>
      </c>
      <c r="S137" s="63">
        <v>1.8650000000000002</v>
      </c>
      <c r="T137" s="21">
        <f t="shared" si="3"/>
        <v>11.970268010944269</v>
      </c>
      <c r="U137" s="63">
        <v>3.0009999999999999</v>
      </c>
      <c r="V137" s="21">
        <f t="shared" si="4"/>
        <v>19.261541180077074</v>
      </c>
      <c r="W137" s="21">
        <f t="shared" si="5"/>
        <v>-7.2912731691328059</v>
      </c>
      <c r="X137" s="21"/>
      <c r="Y137" s="21"/>
      <c r="Z137" s="21"/>
      <c r="AA137" s="21"/>
      <c r="AB137" s="21"/>
      <c r="AC137" s="21"/>
      <c r="AD137" s="21"/>
    </row>
    <row r="138" spans="1:30" ht="24.75" customHeight="1">
      <c r="A138" s="21" t="s">
        <v>194</v>
      </c>
      <c r="B138" s="21" t="s">
        <v>199</v>
      </c>
      <c r="C138" s="56">
        <v>44377</v>
      </c>
      <c r="D138" s="20">
        <v>44581</v>
      </c>
      <c r="E138" s="20">
        <v>44587</v>
      </c>
      <c r="F138" s="21" t="s">
        <v>84</v>
      </c>
      <c r="G138" s="21">
        <v>2</v>
      </c>
      <c r="H138" s="21" t="s">
        <v>89</v>
      </c>
      <c r="I138" s="21">
        <v>278</v>
      </c>
      <c r="J138" s="21" t="s">
        <v>92</v>
      </c>
      <c r="K138" s="49">
        <v>11.258880994671419</v>
      </c>
      <c r="L138" s="49">
        <v>1.0267999999999999</v>
      </c>
      <c r="M138" s="49">
        <f t="shared" si="0"/>
        <v>0.91119380994671384</v>
      </c>
      <c r="N138" s="60">
        <v>0.56527777777777777</v>
      </c>
      <c r="O138" s="60">
        <v>0.6069444444444444</v>
      </c>
      <c r="P138" s="61">
        <f t="shared" si="1"/>
        <v>4.166666666666663E-2</v>
      </c>
      <c r="Q138" s="64">
        <f t="shared" si="2"/>
        <v>1</v>
      </c>
      <c r="R138" s="21">
        <v>6</v>
      </c>
      <c r="S138" s="63">
        <v>1.105</v>
      </c>
      <c r="T138" s="21">
        <f t="shared" si="3"/>
        <v>7.2761688321694358</v>
      </c>
      <c r="U138" s="63">
        <v>2.2377500000000001</v>
      </c>
      <c r="V138" s="21">
        <f t="shared" si="4"/>
        <v>14.735064981164848</v>
      </c>
      <c r="W138" s="21">
        <f t="shared" si="5"/>
        <v>-7.4588961489954126</v>
      </c>
      <c r="X138" s="21"/>
      <c r="Y138" s="21"/>
      <c r="Z138" s="21"/>
      <c r="AA138" s="21"/>
      <c r="AB138" s="21"/>
      <c r="AC138" s="21"/>
      <c r="AD138" s="21"/>
    </row>
    <row r="139" spans="1:30" ht="24.75" customHeight="1">
      <c r="A139" s="21" t="s">
        <v>194</v>
      </c>
      <c r="B139" s="21" t="s">
        <v>199</v>
      </c>
      <c r="C139" s="56">
        <v>44377</v>
      </c>
      <c r="D139" s="20">
        <v>44581</v>
      </c>
      <c r="E139" s="20">
        <v>44587</v>
      </c>
      <c r="F139" s="21" t="s">
        <v>84</v>
      </c>
      <c r="G139" s="21">
        <v>3</v>
      </c>
      <c r="H139" s="21" t="s">
        <v>90</v>
      </c>
      <c r="I139" s="21">
        <v>279</v>
      </c>
      <c r="J139" s="21" t="s">
        <v>92</v>
      </c>
      <c r="K139" s="49">
        <v>14.598584536325413</v>
      </c>
      <c r="L139" s="49">
        <v>1.0845</v>
      </c>
      <c r="M139" s="49">
        <f t="shared" si="0"/>
        <v>0.92617835070355092</v>
      </c>
      <c r="N139" s="60">
        <v>0.56527777777777777</v>
      </c>
      <c r="O139" s="60">
        <v>0.6069444444444444</v>
      </c>
      <c r="P139" s="61">
        <f t="shared" si="1"/>
        <v>4.166666666666663E-2</v>
      </c>
      <c r="Q139" s="64">
        <f t="shared" si="2"/>
        <v>1</v>
      </c>
      <c r="R139" s="21">
        <v>6</v>
      </c>
      <c r="S139" s="63">
        <v>1.82975</v>
      </c>
      <c r="T139" s="21">
        <f t="shared" si="3"/>
        <v>11.853548500308202</v>
      </c>
      <c r="U139" s="63">
        <v>4.0910000000000002</v>
      </c>
      <c r="V139" s="21">
        <f t="shared" si="4"/>
        <v>26.502454933603417</v>
      </c>
      <c r="W139" s="21">
        <f t="shared" si="5"/>
        <v>-14.648906433295215</v>
      </c>
      <c r="X139" s="21"/>
      <c r="Y139" s="21"/>
      <c r="Z139" s="21"/>
      <c r="AA139" s="21"/>
      <c r="AB139" s="21"/>
      <c r="AC139" s="21"/>
      <c r="AD139" s="21"/>
    </row>
    <row r="140" spans="1:30" ht="24.75" customHeight="1">
      <c r="A140" s="21" t="s">
        <v>194</v>
      </c>
      <c r="B140" s="21" t="s">
        <v>199</v>
      </c>
      <c r="C140" s="56">
        <v>44377</v>
      </c>
      <c r="D140" s="20">
        <v>44581</v>
      </c>
      <c r="E140" s="20">
        <v>44587</v>
      </c>
      <c r="F140" s="21" t="s">
        <v>84</v>
      </c>
      <c r="G140" s="21">
        <v>4</v>
      </c>
      <c r="H140" s="21" t="s">
        <v>89</v>
      </c>
      <c r="I140" s="21">
        <v>280</v>
      </c>
      <c r="J140" s="21" t="s">
        <v>92</v>
      </c>
      <c r="K140" s="49">
        <v>10.536044362292056</v>
      </c>
      <c r="L140" s="49">
        <v>1.0663</v>
      </c>
      <c r="M140" s="49">
        <f t="shared" si="0"/>
        <v>0.95395415896487978</v>
      </c>
      <c r="N140" s="60">
        <v>0.56527777777777777</v>
      </c>
      <c r="O140" s="60">
        <v>0.6069444444444444</v>
      </c>
      <c r="P140" s="61">
        <f t="shared" si="1"/>
        <v>4.166666666666663E-2</v>
      </c>
      <c r="Q140" s="64">
        <f t="shared" si="2"/>
        <v>1</v>
      </c>
      <c r="R140" s="21">
        <v>6</v>
      </c>
      <c r="S140" s="63">
        <v>1.5662499999999999</v>
      </c>
      <c r="T140" s="21">
        <f t="shared" si="3"/>
        <v>9.8511022900692353</v>
      </c>
      <c r="U140" s="63">
        <v>2.4772500000000002</v>
      </c>
      <c r="V140" s="21">
        <f t="shared" si="4"/>
        <v>15.580937365091154</v>
      </c>
      <c r="W140" s="21">
        <f t="shared" si="5"/>
        <v>-5.7298350750219189</v>
      </c>
      <c r="X140" s="21"/>
      <c r="Y140" s="21"/>
      <c r="Z140" s="21"/>
      <c r="AA140" s="21"/>
      <c r="AB140" s="21"/>
      <c r="AC140" s="21"/>
      <c r="AD140" s="21"/>
    </row>
    <row r="141" spans="1:30" ht="24.75" customHeight="1">
      <c r="A141" s="21" t="s">
        <v>194</v>
      </c>
      <c r="B141" s="21" t="s">
        <v>199</v>
      </c>
      <c r="C141" s="56">
        <v>44377</v>
      </c>
      <c r="D141" s="20">
        <v>44581</v>
      </c>
      <c r="E141" s="20">
        <v>44587</v>
      </c>
      <c r="F141" s="21" t="s">
        <v>84</v>
      </c>
      <c r="G141" s="21">
        <v>5</v>
      </c>
      <c r="H141" s="21" t="s">
        <v>85</v>
      </c>
      <c r="I141" s="21">
        <v>281</v>
      </c>
      <c r="J141" s="21" t="s">
        <v>92</v>
      </c>
      <c r="K141" s="49">
        <v>18.00881020538618</v>
      </c>
      <c r="L141" s="49">
        <v>1.0007999999999999</v>
      </c>
      <c r="M141" s="49">
        <f t="shared" si="0"/>
        <v>0.82056782746449497</v>
      </c>
      <c r="N141" s="60">
        <v>0.56527777777777777</v>
      </c>
      <c r="O141" s="60">
        <v>0.6069444444444444</v>
      </c>
      <c r="P141" s="61">
        <f t="shared" si="1"/>
        <v>4.166666666666663E-2</v>
      </c>
      <c r="Q141" s="64">
        <f t="shared" si="2"/>
        <v>1</v>
      </c>
      <c r="R141" s="21">
        <v>6</v>
      </c>
      <c r="S141" s="63">
        <v>3.6857500000000001</v>
      </c>
      <c r="T141" s="21">
        <f t="shared" si="3"/>
        <v>26.950240138383769</v>
      </c>
      <c r="U141" s="63">
        <v>5.2702499999999999</v>
      </c>
      <c r="V141" s="21">
        <f t="shared" si="4"/>
        <v>38.536119674236467</v>
      </c>
      <c r="W141" s="21">
        <f t="shared" si="5"/>
        <v>-11.585879535852698</v>
      </c>
      <c r="X141" s="21"/>
      <c r="Y141" s="21"/>
      <c r="Z141" s="21"/>
      <c r="AA141" s="21"/>
      <c r="AB141" s="21"/>
      <c r="AC141" s="21"/>
      <c r="AD141" s="21"/>
    </row>
    <row r="142" spans="1:30" ht="24.75" customHeight="1">
      <c r="A142" s="21" t="s">
        <v>194</v>
      </c>
      <c r="B142" s="21" t="s">
        <v>199</v>
      </c>
      <c r="C142" s="56">
        <v>44377</v>
      </c>
      <c r="D142" s="20">
        <v>44581</v>
      </c>
      <c r="E142" s="20">
        <v>44587</v>
      </c>
      <c r="F142" s="21" t="s">
        <v>84</v>
      </c>
      <c r="G142" s="21">
        <v>6</v>
      </c>
      <c r="H142" s="21" t="s">
        <v>90</v>
      </c>
      <c r="I142" s="21">
        <v>282</v>
      </c>
      <c r="J142" s="21" t="s">
        <v>92</v>
      </c>
      <c r="K142" s="49">
        <v>13.072367293996733</v>
      </c>
      <c r="L142" s="49">
        <v>1.0781000000000001</v>
      </c>
      <c r="M142" s="49">
        <f t="shared" si="0"/>
        <v>0.93716680820342124</v>
      </c>
      <c r="N142" s="60">
        <v>0.56527777777777777</v>
      </c>
      <c r="O142" s="60">
        <v>0.6069444444444444</v>
      </c>
      <c r="P142" s="61">
        <f t="shared" si="1"/>
        <v>4.166666666666663E-2</v>
      </c>
      <c r="Q142" s="64">
        <f t="shared" si="2"/>
        <v>1</v>
      </c>
      <c r="R142" s="21">
        <v>6</v>
      </c>
      <c r="S142" s="63">
        <v>2.008</v>
      </c>
      <c r="T142" s="21">
        <f t="shared" si="3"/>
        <v>12.855768999220535</v>
      </c>
      <c r="U142" s="63">
        <v>3.3572499999999996</v>
      </c>
      <c r="V142" s="21">
        <f t="shared" si="4"/>
        <v>21.494039079996579</v>
      </c>
      <c r="W142" s="21">
        <f t="shared" si="5"/>
        <v>-8.638270080776044</v>
      </c>
      <c r="X142" s="21"/>
      <c r="Y142" s="21"/>
      <c r="Z142" s="21"/>
      <c r="AA142" s="21"/>
      <c r="AB142" s="21"/>
      <c r="AC142" s="21"/>
      <c r="AD142" s="21"/>
    </row>
    <row r="143" spans="1:30" ht="24.75" customHeight="1">
      <c r="A143" s="21" t="s">
        <v>194</v>
      </c>
      <c r="B143" s="21" t="s">
        <v>199</v>
      </c>
      <c r="C143" s="56">
        <v>44377</v>
      </c>
      <c r="D143" s="20">
        <v>44581</v>
      </c>
      <c r="E143" s="20">
        <v>44587</v>
      </c>
      <c r="F143" s="21" t="s">
        <v>84</v>
      </c>
      <c r="G143" s="21">
        <v>7</v>
      </c>
      <c r="H143" s="21" t="s">
        <v>89</v>
      </c>
      <c r="I143" s="21">
        <v>283</v>
      </c>
      <c r="J143" s="21" t="s">
        <v>92</v>
      </c>
      <c r="K143" s="49">
        <v>12.506410475571808</v>
      </c>
      <c r="L143" s="49">
        <v>1.032</v>
      </c>
      <c r="M143" s="49">
        <f t="shared" si="0"/>
        <v>0.90293384389209896</v>
      </c>
      <c r="N143" s="60">
        <v>0.56527777777777777</v>
      </c>
      <c r="O143" s="60">
        <v>0.6069444444444444</v>
      </c>
      <c r="P143" s="61">
        <f t="shared" si="1"/>
        <v>4.166666666666663E-2</v>
      </c>
      <c r="Q143" s="64">
        <f t="shared" si="2"/>
        <v>1</v>
      </c>
      <c r="R143" s="21">
        <v>6</v>
      </c>
      <c r="S143" s="63">
        <v>1.9035000000000002</v>
      </c>
      <c r="T143" s="21">
        <f t="shared" si="3"/>
        <v>12.648767212855537</v>
      </c>
      <c r="U143" s="63">
        <v>3.0877500000000002</v>
      </c>
      <c r="V143" s="21">
        <f t="shared" si="4"/>
        <v>20.5181145056447</v>
      </c>
      <c r="W143" s="21">
        <f t="shared" si="5"/>
        <v>-7.869347292789163</v>
      </c>
      <c r="X143" s="21"/>
      <c r="Y143" s="21"/>
      <c r="Z143" s="21"/>
      <c r="AA143" s="21"/>
      <c r="AB143" s="21"/>
      <c r="AC143" s="21"/>
      <c r="AD143" s="21"/>
    </row>
    <row r="144" spans="1:30" ht="24.75" customHeight="1">
      <c r="A144" s="21" t="s">
        <v>194</v>
      </c>
      <c r="B144" s="21" t="s">
        <v>199</v>
      </c>
      <c r="C144" s="56">
        <v>44377</v>
      </c>
      <c r="D144" s="20">
        <v>44581</v>
      </c>
      <c r="E144" s="20">
        <v>44587</v>
      </c>
      <c r="F144" s="21" t="s">
        <v>84</v>
      </c>
      <c r="G144" s="21">
        <v>8</v>
      </c>
      <c r="H144" s="21" t="s">
        <v>85</v>
      </c>
      <c r="I144" s="21">
        <v>284</v>
      </c>
      <c r="J144" s="21" t="s">
        <v>92</v>
      </c>
      <c r="K144" s="49">
        <v>18.34091660893392</v>
      </c>
      <c r="L144" s="49">
        <v>1.0843</v>
      </c>
      <c r="M144" s="49">
        <f t="shared" si="0"/>
        <v>0.88542944120932954</v>
      </c>
      <c r="N144" s="60">
        <v>0.56527777777777777</v>
      </c>
      <c r="O144" s="60">
        <v>0.6069444444444444</v>
      </c>
      <c r="P144" s="61">
        <f t="shared" si="1"/>
        <v>4.166666666666663E-2</v>
      </c>
      <c r="Q144" s="64">
        <f t="shared" si="2"/>
        <v>1</v>
      </c>
      <c r="R144" s="21">
        <v>6</v>
      </c>
      <c r="S144" s="63">
        <v>2.37825</v>
      </c>
      <c r="T144" s="21">
        <f t="shared" si="3"/>
        <v>16.115908660672673</v>
      </c>
      <c r="U144" s="63">
        <v>3.7250000000000001</v>
      </c>
      <c r="V144" s="21">
        <f t="shared" si="4"/>
        <v>25.241988756861439</v>
      </c>
      <c r="W144" s="21">
        <f t="shared" si="5"/>
        <v>-9.1260800961887654</v>
      </c>
      <c r="X144" s="21"/>
      <c r="Y144" s="21"/>
      <c r="Z144" s="21"/>
      <c r="AA144" s="21"/>
      <c r="AB144" s="21"/>
      <c r="AC144" s="21"/>
      <c r="AD144" s="21"/>
    </row>
    <row r="145" spans="1:30" ht="24.75" customHeight="1">
      <c r="A145" s="21" t="s">
        <v>194</v>
      </c>
      <c r="B145" s="21" t="s">
        <v>199</v>
      </c>
      <c r="C145" s="56">
        <v>44377</v>
      </c>
      <c r="D145" s="20">
        <v>44580</v>
      </c>
      <c r="E145" s="20">
        <v>44587</v>
      </c>
      <c r="F145" s="21" t="s">
        <v>84</v>
      </c>
      <c r="G145" s="21">
        <v>9</v>
      </c>
      <c r="H145" s="21" t="s">
        <v>90</v>
      </c>
      <c r="I145" s="21">
        <v>285</v>
      </c>
      <c r="J145" s="21" t="s">
        <v>92</v>
      </c>
      <c r="K145" s="49">
        <v>12.753113534512311</v>
      </c>
      <c r="L145" s="49">
        <v>1.0022</v>
      </c>
      <c r="M145" s="49">
        <f t="shared" si="0"/>
        <v>0.87438829615711766</v>
      </c>
      <c r="N145" s="60">
        <v>0.60972222222222228</v>
      </c>
      <c r="O145" s="60">
        <v>0.65138888888888891</v>
      </c>
      <c r="P145" s="61">
        <f t="shared" si="1"/>
        <v>4.166666666666663E-2</v>
      </c>
      <c r="Q145" s="64">
        <f t="shared" si="2"/>
        <v>1</v>
      </c>
      <c r="R145" s="21">
        <v>6</v>
      </c>
      <c r="S145" s="63">
        <v>1.30125</v>
      </c>
      <c r="T145" s="21">
        <f t="shared" si="3"/>
        <v>8.9290993878960627</v>
      </c>
      <c r="U145" s="63">
        <v>3.0065</v>
      </c>
      <c r="V145" s="21">
        <f t="shared" si="4"/>
        <v>20.63042252427244</v>
      </c>
      <c r="W145" s="21">
        <f t="shared" si="5"/>
        <v>-11.701323136376377</v>
      </c>
      <c r="X145" s="21"/>
      <c r="Y145" s="21"/>
      <c r="Z145" s="21"/>
      <c r="AA145" s="21"/>
      <c r="AB145" s="21"/>
      <c r="AC145" s="21"/>
      <c r="AD145" s="21"/>
    </row>
    <row r="146" spans="1:30" ht="24.75" customHeight="1">
      <c r="A146" s="21" t="s">
        <v>194</v>
      </c>
      <c r="B146" s="21" t="s">
        <v>200</v>
      </c>
      <c r="C146" s="20">
        <v>44384</v>
      </c>
      <c r="D146" s="20">
        <v>44581</v>
      </c>
      <c r="E146" s="20">
        <v>44587</v>
      </c>
      <c r="F146" s="21" t="s">
        <v>84</v>
      </c>
      <c r="G146" s="21">
        <v>1</v>
      </c>
      <c r="H146" s="21" t="s">
        <v>85</v>
      </c>
      <c r="I146" s="21">
        <v>300</v>
      </c>
      <c r="J146" s="21" t="s">
        <v>92</v>
      </c>
      <c r="K146" s="49">
        <v>12.688928278727582</v>
      </c>
      <c r="L146" s="49">
        <v>1.0624</v>
      </c>
      <c r="M146" s="49">
        <f t="shared" si="0"/>
        <v>0.92759282596679815</v>
      </c>
      <c r="N146" s="60">
        <v>0.56874999999999998</v>
      </c>
      <c r="O146" s="60">
        <v>0.61041666666666672</v>
      </c>
      <c r="P146" s="61">
        <f t="shared" si="1"/>
        <v>4.1666666666666741E-2</v>
      </c>
      <c r="Q146" s="64">
        <f t="shared" si="2"/>
        <v>1</v>
      </c>
      <c r="R146" s="21">
        <v>6</v>
      </c>
      <c r="S146" s="63">
        <v>2.0495000000000001</v>
      </c>
      <c r="T146" s="21">
        <f t="shared" si="3"/>
        <v>13.256894249029212</v>
      </c>
      <c r="U146" s="63">
        <v>2.35175</v>
      </c>
      <c r="V146" s="21">
        <f t="shared" si="4"/>
        <v>15.211954647550352</v>
      </c>
      <c r="W146" s="21">
        <f t="shared" si="5"/>
        <v>-1.9550603985211392</v>
      </c>
      <c r="X146" s="21"/>
      <c r="Y146" s="21"/>
      <c r="Z146" s="21"/>
      <c r="AA146" s="21"/>
      <c r="AB146" s="21"/>
      <c r="AC146" s="21"/>
      <c r="AD146" s="21"/>
    </row>
    <row r="147" spans="1:30" ht="24.75" customHeight="1">
      <c r="A147" s="21" t="s">
        <v>194</v>
      </c>
      <c r="B147" s="21" t="s">
        <v>200</v>
      </c>
      <c r="C147" s="20">
        <v>44384</v>
      </c>
      <c r="D147" s="20">
        <v>44581</v>
      </c>
      <c r="E147" s="20">
        <v>44587</v>
      </c>
      <c r="F147" s="21" t="s">
        <v>84</v>
      </c>
      <c r="G147" s="21">
        <v>2</v>
      </c>
      <c r="H147" s="21" t="s">
        <v>89</v>
      </c>
      <c r="I147" s="21">
        <v>301</v>
      </c>
      <c r="J147" s="21" t="s">
        <v>92</v>
      </c>
      <c r="K147" s="49">
        <v>9.9980871648763205</v>
      </c>
      <c r="L147" s="49">
        <v>1.0617000000000001</v>
      </c>
      <c r="M147" s="49">
        <f t="shared" si="0"/>
        <v>0.95555030857050816</v>
      </c>
      <c r="N147" s="60">
        <v>0.56874999999999998</v>
      </c>
      <c r="O147" s="60">
        <v>0.61041666666666672</v>
      </c>
      <c r="P147" s="61">
        <f t="shared" si="1"/>
        <v>4.1666666666666741E-2</v>
      </c>
      <c r="Q147" s="64">
        <f t="shared" si="2"/>
        <v>1</v>
      </c>
      <c r="R147" s="21">
        <v>6</v>
      </c>
      <c r="S147" s="63">
        <v>2.8359999999999999</v>
      </c>
      <c r="T147" s="21">
        <f t="shared" si="3"/>
        <v>17.807539642214895</v>
      </c>
      <c r="U147" s="63">
        <v>4.5752499999999996</v>
      </c>
      <c r="V147" s="21">
        <f t="shared" si="4"/>
        <v>28.728471702413149</v>
      </c>
      <c r="W147" s="21">
        <f t="shared" si="5"/>
        <v>-10.920932060198254</v>
      </c>
      <c r="X147" s="21"/>
      <c r="Y147" s="21"/>
      <c r="Z147" s="21"/>
      <c r="AA147" s="21"/>
      <c r="AB147" s="21"/>
      <c r="AC147" s="21"/>
      <c r="AD147" s="21"/>
    </row>
    <row r="148" spans="1:30" ht="24.75" customHeight="1">
      <c r="A148" s="21" t="s">
        <v>194</v>
      </c>
      <c r="B148" s="21" t="s">
        <v>200</v>
      </c>
      <c r="C148" s="20">
        <v>44384</v>
      </c>
      <c r="D148" s="20">
        <v>44581</v>
      </c>
      <c r="E148" s="20">
        <v>44587</v>
      </c>
      <c r="F148" s="21" t="s">
        <v>84</v>
      </c>
      <c r="G148" s="21">
        <v>3</v>
      </c>
      <c r="H148" s="21" t="s">
        <v>90</v>
      </c>
      <c r="I148" s="21">
        <v>302</v>
      </c>
      <c r="J148" s="21" t="s">
        <v>92</v>
      </c>
      <c r="K148" s="49">
        <v>8.7272582030235721</v>
      </c>
      <c r="L148" s="49">
        <v>1.0697000000000001</v>
      </c>
      <c r="M148" s="49">
        <f t="shared" si="0"/>
        <v>0.97634451900225694</v>
      </c>
      <c r="N148" s="60">
        <v>0.56874999999999998</v>
      </c>
      <c r="O148" s="60">
        <v>0.61041666666666672</v>
      </c>
      <c r="P148" s="61">
        <f t="shared" si="1"/>
        <v>4.1666666666666741E-2</v>
      </c>
      <c r="Q148" s="64">
        <f t="shared" si="2"/>
        <v>1</v>
      </c>
      <c r="R148" s="21">
        <v>6</v>
      </c>
      <c r="S148" s="63">
        <v>1.9484999999999999</v>
      </c>
      <c r="T148" s="21">
        <f t="shared" si="3"/>
        <v>11.974256804296122</v>
      </c>
      <c r="U148" s="63">
        <v>3.3017500000000002</v>
      </c>
      <c r="V148" s="21">
        <f t="shared" si="4"/>
        <v>20.290481089856158</v>
      </c>
      <c r="W148" s="21">
        <f t="shared" si="5"/>
        <v>-8.3162242855600361</v>
      </c>
      <c r="X148" s="21"/>
      <c r="Y148" s="21"/>
      <c r="Z148" s="21"/>
      <c r="AA148" s="21"/>
      <c r="AB148" s="21"/>
      <c r="AC148" s="21"/>
      <c r="AD148" s="21"/>
    </row>
    <row r="149" spans="1:30" ht="24.75" customHeight="1">
      <c r="A149" s="21" t="s">
        <v>194</v>
      </c>
      <c r="B149" s="21" t="s">
        <v>200</v>
      </c>
      <c r="C149" s="20">
        <v>44384</v>
      </c>
      <c r="D149" s="20">
        <v>44581</v>
      </c>
      <c r="E149" s="20">
        <v>44587</v>
      </c>
      <c r="F149" s="21" t="s">
        <v>84</v>
      </c>
      <c r="G149" s="21">
        <v>4</v>
      </c>
      <c r="H149" s="21" t="s">
        <v>89</v>
      </c>
      <c r="I149" s="21">
        <v>303</v>
      </c>
      <c r="J149" s="21" t="s">
        <v>92</v>
      </c>
      <c r="K149" s="49">
        <v>7.4682785939749321</v>
      </c>
      <c r="L149" s="49">
        <v>1.0705</v>
      </c>
      <c r="M149" s="49">
        <f t="shared" si="0"/>
        <v>0.99055207765149833</v>
      </c>
      <c r="N149" s="60">
        <v>0.56874999999999998</v>
      </c>
      <c r="O149" s="60">
        <v>0.61041666666666672</v>
      </c>
      <c r="P149" s="61">
        <f t="shared" si="1"/>
        <v>4.1666666666666741E-2</v>
      </c>
      <c r="Q149" s="64">
        <f t="shared" si="2"/>
        <v>1</v>
      </c>
      <c r="R149" s="21">
        <v>6</v>
      </c>
      <c r="S149" s="63">
        <v>1.97</v>
      </c>
      <c r="T149" s="21">
        <f t="shared" si="3"/>
        <v>11.932739597118466</v>
      </c>
      <c r="U149" s="63">
        <v>2.4557500000000001</v>
      </c>
      <c r="V149" s="21">
        <f t="shared" si="4"/>
        <v>14.875038205900342</v>
      </c>
      <c r="W149" s="21">
        <f t="shared" si="5"/>
        <v>-2.9422986087818757</v>
      </c>
      <c r="X149" s="21"/>
      <c r="Y149" s="21"/>
      <c r="Z149" s="21"/>
      <c r="AA149" s="21"/>
      <c r="AB149" s="21"/>
      <c r="AC149" s="21"/>
      <c r="AD149" s="21"/>
    </row>
    <row r="150" spans="1:30" ht="24.75" customHeight="1">
      <c r="A150" s="21" t="s">
        <v>194</v>
      </c>
      <c r="B150" s="21" t="s">
        <v>200</v>
      </c>
      <c r="C150" s="20">
        <v>44384</v>
      </c>
      <c r="D150" s="20">
        <v>44581</v>
      </c>
      <c r="E150" s="20">
        <v>44587</v>
      </c>
      <c r="F150" s="21" t="s">
        <v>84</v>
      </c>
      <c r="G150" s="21">
        <v>5</v>
      </c>
      <c r="H150" s="21" t="s">
        <v>85</v>
      </c>
      <c r="I150" s="21">
        <v>304</v>
      </c>
      <c r="J150" s="21" t="s">
        <v>92</v>
      </c>
      <c r="K150" s="49">
        <v>15.881362831274274</v>
      </c>
      <c r="L150" s="49">
        <v>1.0468999999999999</v>
      </c>
      <c r="M150" s="49">
        <f t="shared" si="0"/>
        <v>0.88063801251938956</v>
      </c>
      <c r="N150" s="60">
        <v>0.56874999999999998</v>
      </c>
      <c r="O150" s="60">
        <v>0.61041666666666672</v>
      </c>
      <c r="P150" s="61">
        <f t="shared" si="1"/>
        <v>4.1666666666666741E-2</v>
      </c>
      <c r="Q150" s="64">
        <f t="shared" si="2"/>
        <v>1</v>
      </c>
      <c r="R150" s="21">
        <v>6</v>
      </c>
      <c r="S150" s="63">
        <v>2.50075</v>
      </c>
      <c r="T150" s="21">
        <f t="shared" si="3"/>
        <v>17.038215233378466</v>
      </c>
      <c r="U150" s="63">
        <v>3.976</v>
      </c>
      <c r="V150" s="21">
        <f t="shared" si="4"/>
        <v>27.089450671963526</v>
      </c>
      <c r="W150" s="21">
        <f t="shared" si="5"/>
        <v>-10.05123543858506</v>
      </c>
      <c r="X150" s="21"/>
      <c r="Y150" s="21"/>
      <c r="Z150" s="21"/>
      <c r="AA150" s="21"/>
      <c r="AB150" s="21"/>
      <c r="AC150" s="21"/>
      <c r="AD150" s="21"/>
    </row>
    <row r="151" spans="1:30" ht="24.75" customHeight="1">
      <c r="A151" s="21" t="s">
        <v>194</v>
      </c>
      <c r="B151" s="21" t="s">
        <v>200</v>
      </c>
      <c r="C151" s="20">
        <v>44384</v>
      </c>
      <c r="D151" s="20">
        <v>44581</v>
      </c>
      <c r="E151" s="20">
        <v>44587</v>
      </c>
      <c r="F151" s="21" t="s">
        <v>84</v>
      </c>
      <c r="G151" s="21">
        <v>6</v>
      </c>
      <c r="H151" s="21" t="s">
        <v>90</v>
      </c>
      <c r="I151" s="21">
        <v>305</v>
      </c>
      <c r="J151" s="21" t="s">
        <v>92</v>
      </c>
      <c r="K151" s="49">
        <v>13.64993931718641</v>
      </c>
      <c r="L151" s="49">
        <v>1.0629999999999999</v>
      </c>
      <c r="M151" s="49">
        <f t="shared" si="0"/>
        <v>0.91790114505830844</v>
      </c>
      <c r="N151" s="60">
        <v>0.56874999999999998</v>
      </c>
      <c r="O151" s="60">
        <v>0.61041666666666672</v>
      </c>
      <c r="P151" s="61">
        <f t="shared" si="1"/>
        <v>4.1666666666666741E-2</v>
      </c>
      <c r="Q151" s="64">
        <f t="shared" si="2"/>
        <v>1</v>
      </c>
      <c r="R151" s="21">
        <v>6</v>
      </c>
      <c r="S151" s="63">
        <v>2.6465000000000001</v>
      </c>
      <c r="T151" s="21">
        <f t="shared" si="3"/>
        <v>17.29924849259373</v>
      </c>
      <c r="U151" s="63">
        <v>4.2104999999999997</v>
      </c>
      <c r="V151" s="21">
        <f t="shared" si="4"/>
        <v>27.522571614610197</v>
      </c>
      <c r="W151" s="21">
        <f t="shared" si="5"/>
        <v>-10.223323122016467</v>
      </c>
      <c r="X151" s="21"/>
      <c r="Y151" s="21"/>
      <c r="Z151" s="21"/>
      <c r="AA151" s="21"/>
      <c r="AB151" s="21"/>
      <c r="AC151" s="21"/>
      <c r="AD151" s="21"/>
    </row>
    <row r="152" spans="1:30" ht="24.75" customHeight="1">
      <c r="A152" s="21" t="s">
        <v>194</v>
      </c>
      <c r="B152" s="21" t="s">
        <v>200</v>
      </c>
      <c r="C152" s="20">
        <v>44384</v>
      </c>
      <c r="D152" s="20">
        <v>44581</v>
      </c>
      <c r="E152" s="20">
        <v>44587</v>
      </c>
      <c r="F152" s="21" t="s">
        <v>84</v>
      </c>
      <c r="G152" s="21">
        <v>7</v>
      </c>
      <c r="H152" s="21" t="s">
        <v>89</v>
      </c>
      <c r="I152" s="21">
        <v>306</v>
      </c>
      <c r="J152" s="21" t="s">
        <v>92</v>
      </c>
      <c r="K152" s="49">
        <v>6.3657236927609073</v>
      </c>
      <c r="L152" s="49">
        <v>1.0315000000000001</v>
      </c>
      <c r="M152" s="49">
        <f t="shared" si="0"/>
        <v>0.96583756010917132</v>
      </c>
      <c r="N152" s="60">
        <v>0.56874999999999998</v>
      </c>
      <c r="O152" s="60">
        <v>0.61041666666666672</v>
      </c>
      <c r="P152" s="61">
        <f t="shared" si="1"/>
        <v>4.1666666666666741E-2</v>
      </c>
      <c r="Q152" s="64">
        <f t="shared" si="2"/>
        <v>1</v>
      </c>
      <c r="R152" s="21">
        <v>6</v>
      </c>
      <c r="S152" s="63">
        <v>1.5522499999999999</v>
      </c>
      <c r="T152" s="21">
        <f t="shared" si="3"/>
        <v>9.6429258755967915</v>
      </c>
      <c r="U152" s="63">
        <v>2.2174999999999998</v>
      </c>
      <c r="V152" s="21">
        <f t="shared" si="4"/>
        <v>13.775608393709703</v>
      </c>
      <c r="W152" s="21">
        <f t="shared" si="5"/>
        <v>-4.1326825181129117</v>
      </c>
      <c r="X152" s="21"/>
      <c r="Y152" s="21"/>
      <c r="Z152" s="21"/>
      <c r="AA152" s="21"/>
      <c r="AB152" s="21"/>
      <c r="AC152" s="21"/>
      <c r="AD152" s="21"/>
    </row>
    <row r="153" spans="1:30" ht="24.75" customHeight="1">
      <c r="A153" s="21" t="s">
        <v>194</v>
      </c>
      <c r="B153" s="21" t="s">
        <v>200</v>
      </c>
      <c r="C153" s="20">
        <v>44384</v>
      </c>
      <c r="D153" s="20">
        <v>44580</v>
      </c>
      <c r="E153" s="20">
        <v>44587</v>
      </c>
      <c r="F153" s="21" t="s">
        <v>84</v>
      </c>
      <c r="G153" s="21">
        <v>8</v>
      </c>
      <c r="H153" s="21" t="s">
        <v>85</v>
      </c>
      <c r="I153" s="21">
        <v>307</v>
      </c>
      <c r="J153" s="21" t="s">
        <v>92</v>
      </c>
      <c r="K153" s="49">
        <v>16.937269372693709</v>
      </c>
      <c r="L153" s="49">
        <v>1.07</v>
      </c>
      <c r="M153" s="49">
        <f t="shared" si="0"/>
        <v>0.88877121771217737</v>
      </c>
      <c r="N153" s="60">
        <v>0.60972222222222228</v>
      </c>
      <c r="O153" s="60">
        <v>0.65138888888888891</v>
      </c>
      <c r="P153" s="61">
        <f t="shared" si="1"/>
        <v>4.166666666666663E-2</v>
      </c>
      <c r="Q153" s="64">
        <f t="shared" si="2"/>
        <v>1</v>
      </c>
      <c r="R153" s="21">
        <v>6</v>
      </c>
      <c r="S153" s="63">
        <v>2.8332499999999996</v>
      </c>
      <c r="T153" s="21">
        <f t="shared" si="3"/>
        <v>19.126969529637911</v>
      </c>
      <c r="U153" s="63">
        <v>4.8272499999999994</v>
      </c>
      <c r="V153" s="21">
        <f t="shared" si="4"/>
        <v>32.588251535143243</v>
      </c>
      <c r="W153" s="21">
        <f t="shared" si="5"/>
        <v>-13.461282005505332</v>
      </c>
      <c r="X153" s="21"/>
      <c r="Y153" s="21"/>
      <c r="Z153" s="21"/>
      <c r="AA153" s="21"/>
      <c r="AB153" s="21"/>
      <c r="AC153" s="21"/>
      <c r="AD153" s="21"/>
    </row>
    <row r="154" spans="1:30" ht="24.75" customHeight="1">
      <c r="A154" s="21" t="s">
        <v>194</v>
      </c>
      <c r="B154" s="21" t="s">
        <v>200</v>
      </c>
      <c r="C154" s="20">
        <v>44384</v>
      </c>
      <c r="D154" s="20">
        <v>44581</v>
      </c>
      <c r="E154" s="20">
        <v>44587</v>
      </c>
      <c r="F154" s="21" t="s">
        <v>84</v>
      </c>
      <c r="G154" s="21">
        <v>9</v>
      </c>
      <c r="H154" s="21" t="s">
        <v>90</v>
      </c>
      <c r="I154" s="21">
        <v>308</v>
      </c>
      <c r="J154" s="21" t="s">
        <v>92</v>
      </c>
      <c r="K154" s="49">
        <v>7.247289204032441</v>
      </c>
      <c r="L154" s="49">
        <v>1.0698000000000001</v>
      </c>
      <c r="M154" s="49">
        <f t="shared" si="0"/>
        <v>0.99226850009526102</v>
      </c>
      <c r="N154" s="60">
        <v>0.56874999999999998</v>
      </c>
      <c r="O154" s="60">
        <v>0.61041666666666672</v>
      </c>
      <c r="P154" s="61">
        <f t="shared" si="1"/>
        <v>4.1666666666666741E-2</v>
      </c>
      <c r="Q154" s="64">
        <f t="shared" si="2"/>
        <v>1</v>
      </c>
      <c r="R154" s="21">
        <v>6</v>
      </c>
      <c r="S154" s="63">
        <v>1.4572499999999999</v>
      </c>
      <c r="T154" s="21">
        <f t="shared" si="3"/>
        <v>8.8116270940381511</v>
      </c>
      <c r="U154" s="63">
        <v>2.3285</v>
      </c>
      <c r="V154" s="21">
        <f t="shared" si="4"/>
        <v>14.079858424064392</v>
      </c>
      <c r="W154" s="21">
        <f t="shared" si="5"/>
        <v>-5.2682313300262411</v>
      </c>
      <c r="X154" s="21"/>
      <c r="Y154" s="21"/>
      <c r="Z154" s="21"/>
      <c r="AA154" s="21"/>
      <c r="AB154" s="21"/>
      <c r="AC154" s="21"/>
      <c r="AD154" s="21"/>
    </row>
    <row r="155" spans="1:30" ht="24.75" customHeight="1">
      <c r="A155" s="21" t="s">
        <v>194</v>
      </c>
      <c r="B155" s="21" t="s">
        <v>149</v>
      </c>
      <c r="C155" s="56">
        <v>44368</v>
      </c>
      <c r="D155" s="20">
        <v>44580</v>
      </c>
      <c r="E155" s="20">
        <v>44587</v>
      </c>
      <c r="F155" s="21" t="s">
        <v>84</v>
      </c>
      <c r="G155" s="21">
        <v>1</v>
      </c>
      <c r="H155" s="21" t="s">
        <v>85</v>
      </c>
      <c r="I155" s="21">
        <v>232</v>
      </c>
      <c r="J155" s="21" t="s">
        <v>193</v>
      </c>
      <c r="K155" s="49">
        <v>11.793299187681468</v>
      </c>
      <c r="L155" s="49">
        <v>1.0192000000000001</v>
      </c>
      <c r="M155" s="49">
        <f t="shared" si="0"/>
        <v>0.89900269467915062</v>
      </c>
      <c r="N155" s="60">
        <v>0.46041666666666664</v>
      </c>
      <c r="O155" s="60">
        <v>0.50208333333333333</v>
      </c>
      <c r="P155" s="61">
        <f t="shared" si="1"/>
        <v>4.1666666666666685E-2</v>
      </c>
      <c r="Q155" s="64">
        <f t="shared" si="2"/>
        <v>1</v>
      </c>
      <c r="R155" s="21">
        <v>6</v>
      </c>
      <c r="S155" s="63">
        <v>10.66625</v>
      </c>
      <c r="T155" s="21">
        <f t="shared" si="3"/>
        <v>71.18721710043414</v>
      </c>
      <c r="U155" s="63">
        <v>8.8027499999999996</v>
      </c>
      <c r="V155" s="21">
        <f t="shared" si="4"/>
        <v>58.750101988125778</v>
      </c>
      <c r="W155" s="21">
        <f t="shared" si="5"/>
        <v>12.437115112308362</v>
      </c>
      <c r="X155" s="21"/>
      <c r="Y155" s="21"/>
      <c r="Z155" s="21"/>
      <c r="AA155" s="21"/>
      <c r="AB155" s="21"/>
      <c r="AC155" s="21"/>
      <c r="AD155" s="21"/>
    </row>
    <row r="156" spans="1:30" ht="24.75" customHeight="1">
      <c r="A156" s="21" t="s">
        <v>194</v>
      </c>
      <c r="B156" s="21" t="s">
        <v>149</v>
      </c>
      <c r="C156" s="56">
        <v>44368</v>
      </c>
      <c r="D156" s="20">
        <v>44580</v>
      </c>
      <c r="E156" s="20">
        <v>44587</v>
      </c>
      <c r="F156" s="21" t="s">
        <v>84</v>
      </c>
      <c r="G156" s="21">
        <v>2</v>
      </c>
      <c r="H156" s="21" t="s">
        <v>89</v>
      </c>
      <c r="I156" s="21">
        <v>233</v>
      </c>
      <c r="J156" s="21" t="s">
        <v>193</v>
      </c>
      <c r="K156" s="49">
        <v>4.3680377963677177</v>
      </c>
      <c r="L156" s="49">
        <v>1.0476000000000001</v>
      </c>
      <c r="M156" s="49">
        <f t="shared" si="0"/>
        <v>1.001840436045252</v>
      </c>
      <c r="N156" s="60">
        <v>0.46041666666666664</v>
      </c>
      <c r="O156" s="60">
        <v>0.50208333333333333</v>
      </c>
      <c r="P156" s="61">
        <f t="shared" si="1"/>
        <v>4.1666666666666685E-2</v>
      </c>
      <c r="Q156" s="64">
        <f t="shared" si="2"/>
        <v>1</v>
      </c>
      <c r="R156" s="21">
        <v>6</v>
      </c>
      <c r="S156" s="63">
        <v>11.999499999999999</v>
      </c>
      <c r="T156" s="21">
        <f t="shared" si="3"/>
        <v>71.864737546636604</v>
      </c>
      <c r="U156" s="63">
        <v>9.2047500000000007</v>
      </c>
      <c r="V156" s="21">
        <f t="shared" si="4"/>
        <v>55.127042204458789</v>
      </c>
      <c r="W156" s="21">
        <f t="shared" si="5"/>
        <v>16.737695342177815</v>
      </c>
      <c r="X156" s="21"/>
      <c r="Y156" s="21"/>
      <c r="Z156" s="21"/>
      <c r="AA156" s="21"/>
      <c r="AB156" s="21"/>
      <c r="AC156" s="21"/>
      <c r="AD156" s="21"/>
    </row>
    <row r="157" spans="1:30" ht="24.75" customHeight="1">
      <c r="A157" s="21" t="s">
        <v>194</v>
      </c>
      <c r="B157" s="21" t="s">
        <v>149</v>
      </c>
      <c r="C157" s="56">
        <v>44368</v>
      </c>
      <c r="D157" s="20">
        <v>44580</v>
      </c>
      <c r="E157" s="20">
        <v>44587</v>
      </c>
      <c r="F157" s="21" t="s">
        <v>84</v>
      </c>
      <c r="G157" s="21">
        <v>3</v>
      </c>
      <c r="H157" s="21" t="s">
        <v>90</v>
      </c>
      <c r="I157" s="21">
        <v>234</v>
      </c>
      <c r="J157" s="21" t="s">
        <v>193</v>
      </c>
      <c r="K157" s="49">
        <v>6.2677155323418026</v>
      </c>
      <c r="L157" s="49">
        <v>1.0043</v>
      </c>
      <c r="M157" s="49">
        <f t="shared" si="0"/>
        <v>0.94135333290869128</v>
      </c>
      <c r="N157" s="60">
        <v>0.46041666666666664</v>
      </c>
      <c r="O157" s="60">
        <v>0.50208333333333333</v>
      </c>
      <c r="P157" s="61">
        <f t="shared" si="1"/>
        <v>4.1666666666666685E-2</v>
      </c>
      <c r="Q157" s="64">
        <f t="shared" si="2"/>
        <v>1</v>
      </c>
      <c r="R157" s="21">
        <v>6</v>
      </c>
      <c r="S157" s="63">
        <v>13.327999999999999</v>
      </c>
      <c r="T157" s="21">
        <f t="shared" si="3"/>
        <v>84.950036510633637</v>
      </c>
      <c r="U157" s="63">
        <v>10.002500000000001</v>
      </c>
      <c r="V157" s="21">
        <f t="shared" si="4"/>
        <v>63.753957097660056</v>
      </c>
      <c r="W157" s="21">
        <f t="shared" si="5"/>
        <v>21.196079412973582</v>
      </c>
      <c r="X157" s="21"/>
      <c r="Y157" s="21"/>
      <c r="Z157" s="21"/>
      <c r="AA157" s="21"/>
      <c r="AB157" s="21"/>
      <c r="AC157" s="21"/>
      <c r="AD157" s="21"/>
    </row>
    <row r="158" spans="1:30" ht="24.75" customHeight="1">
      <c r="A158" s="21" t="s">
        <v>194</v>
      </c>
      <c r="B158" s="21" t="s">
        <v>149</v>
      </c>
      <c r="C158" s="56">
        <v>44368</v>
      </c>
      <c r="D158" s="20">
        <v>44580</v>
      </c>
      <c r="E158" s="20">
        <v>44587</v>
      </c>
      <c r="F158" s="21" t="s">
        <v>84</v>
      </c>
      <c r="G158" s="21">
        <v>4</v>
      </c>
      <c r="H158" s="21" t="s">
        <v>89</v>
      </c>
      <c r="I158" s="21">
        <v>235</v>
      </c>
      <c r="J158" s="21" t="s">
        <v>193</v>
      </c>
      <c r="K158" s="49">
        <v>5.1546187915216688</v>
      </c>
      <c r="L158" s="49">
        <v>1.0940000000000001</v>
      </c>
      <c r="M158" s="49">
        <f t="shared" si="0"/>
        <v>1.0376084704207531</v>
      </c>
      <c r="N158" s="60">
        <v>0.46041666666666664</v>
      </c>
      <c r="O158" s="60">
        <v>0.50208333333333333</v>
      </c>
      <c r="P158" s="61">
        <f t="shared" si="1"/>
        <v>4.1666666666666685E-2</v>
      </c>
      <c r="Q158" s="64">
        <f t="shared" si="2"/>
        <v>1</v>
      </c>
      <c r="R158" s="21">
        <v>6</v>
      </c>
      <c r="S158" s="63">
        <v>10.293749999999999</v>
      </c>
      <c r="T158" s="21">
        <f t="shared" si="3"/>
        <v>59.523897270186247</v>
      </c>
      <c r="U158" s="63">
        <v>7.7482500000000005</v>
      </c>
      <c r="V158" s="21">
        <f t="shared" si="4"/>
        <v>44.804472327744577</v>
      </c>
      <c r="W158" s="21">
        <f t="shared" si="5"/>
        <v>14.71942494244167</v>
      </c>
      <c r="X158" s="21"/>
      <c r="Y158" s="21"/>
      <c r="Z158" s="21"/>
      <c r="AA158" s="21"/>
      <c r="AB158" s="21"/>
      <c r="AC158" s="21"/>
      <c r="AD158" s="21"/>
    </row>
    <row r="159" spans="1:30" ht="24.75" customHeight="1">
      <c r="A159" s="21" t="s">
        <v>194</v>
      </c>
      <c r="B159" s="21" t="s">
        <v>149</v>
      </c>
      <c r="C159" s="56">
        <v>44368</v>
      </c>
      <c r="D159" s="20">
        <v>44580</v>
      </c>
      <c r="E159" s="20">
        <v>44587</v>
      </c>
      <c r="F159" s="21" t="s">
        <v>84</v>
      </c>
      <c r="G159" s="21">
        <v>5</v>
      </c>
      <c r="H159" s="21" t="s">
        <v>85</v>
      </c>
      <c r="I159" s="21">
        <v>236</v>
      </c>
      <c r="J159" s="21" t="s">
        <v>193</v>
      </c>
      <c r="K159" s="49">
        <v>16.172329337634743</v>
      </c>
      <c r="L159" s="49">
        <v>1.0593999999999999</v>
      </c>
      <c r="M159" s="49">
        <f t="shared" si="0"/>
        <v>0.88807034299709753</v>
      </c>
      <c r="N159" s="60">
        <v>0.46041666666666664</v>
      </c>
      <c r="O159" s="60">
        <v>0.50208333333333333</v>
      </c>
      <c r="P159" s="61">
        <f t="shared" si="1"/>
        <v>4.1666666666666685E-2</v>
      </c>
      <c r="Q159" s="64">
        <f t="shared" si="2"/>
        <v>1</v>
      </c>
      <c r="R159" s="21">
        <v>6</v>
      </c>
      <c r="S159" s="63">
        <v>13.317499999999999</v>
      </c>
      <c r="T159" s="21">
        <f t="shared" si="3"/>
        <v>89.975980652988824</v>
      </c>
      <c r="U159" s="63">
        <v>12.314499999999999</v>
      </c>
      <c r="V159" s="21">
        <f t="shared" si="4"/>
        <v>83.199490426223463</v>
      </c>
      <c r="W159" s="21">
        <f t="shared" si="5"/>
        <v>6.7764902267653611</v>
      </c>
      <c r="X159" s="21"/>
      <c r="Y159" s="21"/>
      <c r="Z159" s="21"/>
      <c r="AA159" s="21"/>
      <c r="AB159" s="21"/>
      <c r="AC159" s="21"/>
      <c r="AD159" s="21"/>
    </row>
    <row r="160" spans="1:30" ht="24.75" customHeight="1">
      <c r="A160" s="21" t="s">
        <v>194</v>
      </c>
      <c r="B160" s="21" t="s">
        <v>149</v>
      </c>
      <c r="C160" s="56">
        <v>44368</v>
      </c>
      <c r="D160" s="20">
        <v>44580</v>
      </c>
      <c r="E160" s="20">
        <v>44587</v>
      </c>
      <c r="F160" s="21" t="s">
        <v>84</v>
      </c>
      <c r="G160" s="21">
        <v>6</v>
      </c>
      <c r="H160" s="21" t="s">
        <v>90</v>
      </c>
      <c r="I160" s="21">
        <v>237</v>
      </c>
      <c r="J160" s="21" t="s">
        <v>193</v>
      </c>
      <c r="K160" s="49">
        <v>7.019822140957455</v>
      </c>
      <c r="L160" s="49">
        <v>1.0854999999999999</v>
      </c>
      <c r="M160" s="49">
        <f t="shared" si="0"/>
        <v>1.0092998306599068</v>
      </c>
      <c r="N160" s="60">
        <v>0.46041666666666664</v>
      </c>
      <c r="O160" s="60">
        <v>0.50208333333333333</v>
      </c>
      <c r="P160" s="61">
        <f t="shared" si="1"/>
        <v>4.1666666666666685E-2</v>
      </c>
      <c r="Q160" s="64">
        <f t="shared" si="2"/>
        <v>1</v>
      </c>
      <c r="R160" s="21">
        <v>6</v>
      </c>
      <c r="S160" s="63">
        <v>18.5595</v>
      </c>
      <c r="T160" s="21">
        <f t="shared" si="3"/>
        <v>110.330940932777</v>
      </c>
      <c r="U160" s="63">
        <v>14.538250000000001</v>
      </c>
      <c r="V160" s="21">
        <f t="shared" si="4"/>
        <v>86.425755112796423</v>
      </c>
      <c r="W160" s="21">
        <f t="shared" si="5"/>
        <v>23.905185819980574</v>
      </c>
      <c r="X160" s="21"/>
      <c r="Y160" s="21"/>
      <c r="Z160" s="21"/>
      <c r="AA160" s="21"/>
      <c r="AB160" s="21"/>
      <c r="AC160" s="21"/>
      <c r="AD160" s="21"/>
    </row>
    <row r="161" spans="1:30" ht="24.75" customHeight="1">
      <c r="A161" s="21" t="s">
        <v>194</v>
      </c>
      <c r="B161" s="21" t="s">
        <v>149</v>
      </c>
      <c r="C161" s="56">
        <v>44368</v>
      </c>
      <c r="D161" s="20">
        <v>44580</v>
      </c>
      <c r="E161" s="20">
        <v>44587</v>
      </c>
      <c r="F161" s="21" t="s">
        <v>84</v>
      </c>
      <c r="G161" s="21">
        <v>7</v>
      </c>
      <c r="H161" s="21" t="s">
        <v>89</v>
      </c>
      <c r="I161" s="21">
        <v>238</v>
      </c>
      <c r="J161" s="21" t="s">
        <v>193</v>
      </c>
      <c r="K161" s="49">
        <v>5.8093351419398456</v>
      </c>
      <c r="L161" s="49">
        <v>1.0201</v>
      </c>
      <c r="M161" s="49">
        <f t="shared" si="0"/>
        <v>0.9608389722170716</v>
      </c>
      <c r="N161" s="60">
        <v>0.46041666666666664</v>
      </c>
      <c r="O161" s="60">
        <v>0.50208333333333333</v>
      </c>
      <c r="P161" s="61">
        <f t="shared" si="1"/>
        <v>4.1666666666666685E-2</v>
      </c>
      <c r="Q161" s="64">
        <f t="shared" si="2"/>
        <v>1</v>
      </c>
      <c r="R161" s="21">
        <v>6</v>
      </c>
      <c r="S161" s="63">
        <v>13.41</v>
      </c>
      <c r="T161" s="21">
        <f t="shared" si="3"/>
        <v>83.739317748887672</v>
      </c>
      <c r="U161" s="63">
        <v>8.74</v>
      </c>
      <c r="V161" s="21">
        <f t="shared" si="4"/>
        <v>54.577303290475626</v>
      </c>
      <c r="W161" s="21">
        <f t="shared" si="5"/>
        <v>29.162014458412045</v>
      </c>
      <c r="X161" s="21"/>
      <c r="Y161" s="21"/>
      <c r="Z161" s="21"/>
      <c r="AA161" s="21"/>
      <c r="AB161" s="21"/>
      <c r="AC161" s="21"/>
      <c r="AD161" s="21"/>
    </row>
    <row r="162" spans="1:30" ht="24.75" customHeight="1">
      <c r="A162" s="21" t="s">
        <v>194</v>
      </c>
      <c r="B162" s="21" t="s">
        <v>149</v>
      </c>
      <c r="C162" s="56">
        <v>44368</v>
      </c>
      <c r="D162" s="20">
        <v>44580</v>
      </c>
      <c r="E162" s="20">
        <v>44587</v>
      </c>
      <c r="F162" s="21" t="s">
        <v>84</v>
      </c>
      <c r="G162" s="21">
        <v>8</v>
      </c>
      <c r="H162" s="21" t="s">
        <v>85</v>
      </c>
      <c r="I162" s="21">
        <v>239</v>
      </c>
      <c r="J162" s="21" t="s">
        <v>193</v>
      </c>
      <c r="K162" s="49">
        <v>12.784016714546894</v>
      </c>
      <c r="L162" s="49">
        <v>1.0664</v>
      </c>
      <c r="M162" s="49">
        <f t="shared" si="0"/>
        <v>0.93007124575607192</v>
      </c>
      <c r="N162" s="60">
        <v>0.46041666666666664</v>
      </c>
      <c r="O162" s="60">
        <v>0.50208333333333333</v>
      </c>
      <c r="P162" s="61">
        <f t="shared" si="1"/>
        <v>4.1666666666666685E-2</v>
      </c>
      <c r="Q162" s="64">
        <f t="shared" si="2"/>
        <v>1</v>
      </c>
      <c r="R162" s="21">
        <v>6</v>
      </c>
      <c r="S162" s="63">
        <v>13.88325</v>
      </c>
      <c r="T162" s="21">
        <f t="shared" si="3"/>
        <v>89.562493604760689</v>
      </c>
      <c r="U162" s="63">
        <v>11.193249999999999</v>
      </c>
      <c r="V162" s="21">
        <f t="shared" si="4"/>
        <v>72.208984318620466</v>
      </c>
      <c r="W162" s="21">
        <f t="shared" si="5"/>
        <v>17.353509286140223</v>
      </c>
      <c r="X162" s="21"/>
      <c r="Y162" s="21"/>
      <c r="Z162" s="21"/>
      <c r="AA162" s="21"/>
      <c r="AB162" s="21"/>
      <c r="AC162" s="21"/>
      <c r="AD162" s="21"/>
    </row>
    <row r="163" spans="1:30" ht="24.75" customHeight="1">
      <c r="A163" s="21" t="s">
        <v>194</v>
      </c>
      <c r="B163" s="21" t="s">
        <v>149</v>
      </c>
      <c r="C163" s="56">
        <v>44368</v>
      </c>
      <c r="D163" s="20">
        <v>44580</v>
      </c>
      <c r="E163" s="20">
        <v>44587</v>
      </c>
      <c r="F163" s="21" t="s">
        <v>84</v>
      </c>
      <c r="G163" s="21">
        <v>9</v>
      </c>
      <c r="H163" s="21" t="s">
        <v>90</v>
      </c>
      <c r="I163" s="21">
        <v>240</v>
      </c>
      <c r="J163" s="21" t="s">
        <v>193</v>
      </c>
      <c r="K163" s="49">
        <v>5.3908934707903695</v>
      </c>
      <c r="L163" s="49">
        <v>1.018</v>
      </c>
      <c r="M163" s="49">
        <f t="shared" si="0"/>
        <v>0.96312070446735409</v>
      </c>
      <c r="N163" s="60">
        <v>0.59930555555555554</v>
      </c>
      <c r="O163" s="60">
        <v>0.64097222222222228</v>
      </c>
      <c r="P163" s="61">
        <f t="shared" si="1"/>
        <v>4.1666666666666741E-2</v>
      </c>
      <c r="Q163" s="64">
        <f t="shared" si="2"/>
        <v>1</v>
      </c>
      <c r="R163" s="21">
        <v>6</v>
      </c>
      <c r="S163" s="63">
        <v>14.071499999999999</v>
      </c>
      <c r="T163" s="21">
        <f t="shared" si="3"/>
        <v>87.661909466158491</v>
      </c>
      <c r="U163" s="63">
        <v>11.68525</v>
      </c>
      <c r="V163" s="21">
        <f t="shared" si="4"/>
        <v>72.796171523251175</v>
      </c>
      <c r="W163" s="21">
        <f t="shared" si="5"/>
        <v>14.865737942907316</v>
      </c>
      <c r="X163" s="21"/>
      <c r="Y163" s="21"/>
      <c r="Z163" s="21"/>
      <c r="AA163" s="21"/>
      <c r="AB163" s="21"/>
      <c r="AC163" s="21"/>
      <c r="AD163" s="21"/>
    </row>
    <row r="164" spans="1:30" ht="24.75" customHeight="1">
      <c r="A164" s="21" t="s">
        <v>194</v>
      </c>
      <c r="B164" s="21" t="s">
        <v>195</v>
      </c>
      <c r="C164" s="56">
        <v>44369</v>
      </c>
      <c r="D164" s="20">
        <v>44580</v>
      </c>
      <c r="E164" s="20">
        <v>44587</v>
      </c>
      <c r="F164" s="21" t="s">
        <v>84</v>
      </c>
      <c r="G164" s="21">
        <v>1</v>
      </c>
      <c r="H164" s="21" t="s">
        <v>85</v>
      </c>
      <c r="I164" s="21">
        <v>241</v>
      </c>
      <c r="J164" s="21" t="s">
        <v>193</v>
      </c>
      <c r="K164" s="49">
        <v>14.935834771937847</v>
      </c>
      <c r="L164" s="49">
        <v>1.0541</v>
      </c>
      <c r="M164" s="49">
        <f t="shared" si="0"/>
        <v>0.89666136566900323</v>
      </c>
      <c r="N164" s="60">
        <v>0.47499999999999998</v>
      </c>
      <c r="O164" s="60">
        <v>0.51666666666666672</v>
      </c>
      <c r="P164" s="61">
        <f t="shared" si="1"/>
        <v>4.1666666666666741E-2</v>
      </c>
      <c r="Q164" s="64">
        <f t="shared" si="2"/>
        <v>1</v>
      </c>
      <c r="R164" s="21">
        <v>6</v>
      </c>
      <c r="S164" s="63">
        <v>10.64425</v>
      </c>
      <c r="T164" s="21">
        <f t="shared" si="3"/>
        <v>71.225885763852048</v>
      </c>
      <c r="U164" s="63">
        <v>7.2880000000000003</v>
      </c>
      <c r="V164" s="21">
        <f t="shared" si="4"/>
        <v>48.767574554050668</v>
      </c>
      <c r="W164" s="21">
        <f t="shared" si="5"/>
        <v>22.45831120980138</v>
      </c>
      <c r="X164" s="21"/>
      <c r="Y164" s="21"/>
      <c r="Z164" s="21"/>
      <c r="AA164" s="21"/>
      <c r="AB164" s="21"/>
      <c r="AC164" s="21"/>
      <c r="AD164" s="21"/>
    </row>
    <row r="165" spans="1:30" ht="24.75" customHeight="1">
      <c r="A165" s="21" t="s">
        <v>194</v>
      </c>
      <c r="B165" s="21" t="s">
        <v>195</v>
      </c>
      <c r="C165" s="56">
        <v>44369</v>
      </c>
      <c r="D165" s="20">
        <v>44580</v>
      </c>
      <c r="E165" s="20">
        <v>44587</v>
      </c>
      <c r="F165" s="21" t="s">
        <v>84</v>
      </c>
      <c r="G165" s="21">
        <v>2</v>
      </c>
      <c r="H165" s="21" t="s">
        <v>89</v>
      </c>
      <c r="I165" s="21">
        <v>242</v>
      </c>
      <c r="J165" s="21" t="s">
        <v>193</v>
      </c>
      <c r="K165" s="49">
        <v>15.808356849868343</v>
      </c>
      <c r="L165" s="49">
        <v>1.0309999999999999</v>
      </c>
      <c r="M165" s="49">
        <f t="shared" si="0"/>
        <v>0.86801584087785733</v>
      </c>
      <c r="N165" s="60">
        <v>0.47499999999999998</v>
      </c>
      <c r="O165" s="60">
        <v>0.51666666666666672</v>
      </c>
      <c r="P165" s="61">
        <f t="shared" si="1"/>
        <v>4.1666666666666741E-2</v>
      </c>
      <c r="Q165" s="64">
        <f t="shared" si="2"/>
        <v>1</v>
      </c>
      <c r="R165" s="21">
        <v>6</v>
      </c>
      <c r="S165" s="63">
        <v>11.659750000000001</v>
      </c>
      <c r="T165" s="21">
        <f t="shared" si="3"/>
        <v>80.595879366957547</v>
      </c>
      <c r="U165" s="63">
        <v>8.4537499999999994</v>
      </c>
      <c r="V165" s="21">
        <f t="shared" si="4"/>
        <v>58.434993477425955</v>
      </c>
      <c r="W165" s="21">
        <f t="shared" si="5"/>
        <v>22.160885889531592</v>
      </c>
      <c r="X165" s="21"/>
      <c r="Y165" s="21"/>
      <c r="Z165" s="21"/>
      <c r="AA165" s="21"/>
      <c r="AB165" s="21"/>
      <c r="AC165" s="21"/>
      <c r="AD165" s="21"/>
    </row>
    <row r="166" spans="1:30" ht="24.75" customHeight="1">
      <c r="A166" s="21" t="s">
        <v>194</v>
      </c>
      <c r="B166" s="21" t="s">
        <v>195</v>
      </c>
      <c r="C166" s="56">
        <v>44369</v>
      </c>
      <c r="D166" s="20">
        <v>44580</v>
      </c>
      <c r="E166" s="20">
        <v>44587</v>
      </c>
      <c r="F166" s="21" t="s">
        <v>84</v>
      </c>
      <c r="G166" s="21">
        <v>3</v>
      </c>
      <c r="H166" s="21" t="s">
        <v>90</v>
      </c>
      <c r="I166" s="21">
        <v>243</v>
      </c>
      <c r="J166" s="21" t="s">
        <v>193</v>
      </c>
      <c r="K166" s="49">
        <v>15.095827602017428</v>
      </c>
      <c r="L166" s="49">
        <v>1.0587</v>
      </c>
      <c r="M166" s="49">
        <f t="shared" si="0"/>
        <v>0.89888047317744146</v>
      </c>
      <c r="N166" s="60">
        <v>0.47499999999999998</v>
      </c>
      <c r="O166" s="60">
        <v>0.51666666666666672</v>
      </c>
      <c r="P166" s="61">
        <f t="shared" si="1"/>
        <v>4.1666666666666741E-2</v>
      </c>
      <c r="Q166" s="64">
        <f t="shared" si="2"/>
        <v>1</v>
      </c>
      <c r="R166" s="21">
        <v>6</v>
      </c>
      <c r="S166" s="63">
        <v>10.186250000000001</v>
      </c>
      <c r="T166" s="21">
        <f t="shared" si="3"/>
        <v>67.992910986214341</v>
      </c>
      <c r="U166" s="63">
        <v>7.18825</v>
      </c>
      <c r="V166" s="21">
        <f t="shared" si="4"/>
        <v>47.981351566735079</v>
      </c>
      <c r="W166" s="21">
        <f t="shared" si="5"/>
        <v>20.011559419479262</v>
      </c>
      <c r="X166" s="21"/>
      <c r="Y166" s="21"/>
      <c r="Z166" s="21"/>
      <c r="AA166" s="21"/>
      <c r="AB166" s="21"/>
      <c r="AC166" s="21"/>
      <c r="AD166" s="21"/>
    </row>
    <row r="167" spans="1:30" ht="24.75" customHeight="1">
      <c r="A167" s="21" t="s">
        <v>194</v>
      </c>
      <c r="B167" s="21" t="s">
        <v>195</v>
      </c>
      <c r="C167" s="56">
        <v>44369</v>
      </c>
      <c r="D167" s="20">
        <v>44580</v>
      </c>
      <c r="E167" s="20">
        <v>44587</v>
      </c>
      <c r="F167" s="21" t="s">
        <v>84</v>
      </c>
      <c r="G167" s="21">
        <v>4</v>
      </c>
      <c r="H167" s="21" t="s">
        <v>89</v>
      </c>
      <c r="I167" s="21">
        <v>244</v>
      </c>
      <c r="J167" s="21" t="s">
        <v>193</v>
      </c>
      <c r="K167" s="49">
        <v>15.491706450321688</v>
      </c>
      <c r="L167" s="49">
        <v>1.0843</v>
      </c>
      <c r="M167" s="49">
        <f t="shared" si="0"/>
        <v>0.91632342695916202</v>
      </c>
      <c r="N167" s="60">
        <v>0.47499999999999998</v>
      </c>
      <c r="O167" s="60">
        <v>0.51666666666666672</v>
      </c>
      <c r="P167" s="61">
        <f t="shared" si="1"/>
        <v>4.1666666666666741E-2</v>
      </c>
      <c r="Q167" s="64">
        <f t="shared" si="2"/>
        <v>1</v>
      </c>
      <c r="R167" s="21">
        <v>6</v>
      </c>
      <c r="S167" s="63">
        <v>15.1675</v>
      </c>
      <c r="T167" s="21">
        <f t="shared" si="3"/>
        <v>99.315369794704409</v>
      </c>
      <c r="U167" s="63">
        <v>11.919249999999998</v>
      </c>
      <c r="V167" s="21">
        <f t="shared" si="4"/>
        <v>78.046132943829264</v>
      </c>
      <c r="W167" s="21">
        <f t="shared" si="5"/>
        <v>21.269236850875146</v>
      </c>
      <c r="X167" s="21"/>
      <c r="Y167" s="21"/>
      <c r="Z167" s="21"/>
      <c r="AA167" s="21"/>
      <c r="AB167" s="21"/>
      <c r="AC167" s="21"/>
      <c r="AD167" s="21"/>
    </row>
    <row r="168" spans="1:30" ht="24.75" customHeight="1">
      <c r="A168" s="21" t="s">
        <v>194</v>
      </c>
      <c r="B168" s="21" t="s">
        <v>195</v>
      </c>
      <c r="C168" s="56">
        <v>44369</v>
      </c>
      <c r="D168" s="20">
        <v>44580</v>
      </c>
      <c r="E168" s="20">
        <v>44587</v>
      </c>
      <c r="F168" s="21" t="s">
        <v>84</v>
      </c>
      <c r="G168" s="21">
        <v>5</v>
      </c>
      <c r="H168" s="21" t="s">
        <v>85</v>
      </c>
      <c r="I168" s="21">
        <v>245</v>
      </c>
      <c r="J168" s="21" t="s">
        <v>193</v>
      </c>
      <c r="K168" s="49">
        <v>19.882096111864449</v>
      </c>
      <c r="L168" s="49">
        <v>1.0129999999999999</v>
      </c>
      <c r="M168" s="49">
        <f t="shared" si="0"/>
        <v>0.81159436638681304</v>
      </c>
      <c r="N168" s="60">
        <v>0.47499999999999998</v>
      </c>
      <c r="O168" s="60">
        <v>0.51666666666666672</v>
      </c>
      <c r="P168" s="61">
        <f t="shared" si="1"/>
        <v>4.1666666666666741E-2</v>
      </c>
      <c r="Q168" s="64">
        <f t="shared" si="2"/>
        <v>1</v>
      </c>
      <c r="R168" s="21">
        <v>6</v>
      </c>
      <c r="S168" s="63">
        <v>11.405999999999999</v>
      </c>
      <c r="T168" s="21">
        <f t="shared" si="3"/>
        <v>84.322911585345821</v>
      </c>
      <c r="U168" s="63">
        <v>11.040750000000001</v>
      </c>
      <c r="V168" s="21">
        <f t="shared" si="4"/>
        <v>81.622671057856124</v>
      </c>
      <c r="W168" s="21">
        <f t="shared" si="5"/>
        <v>2.7002405274896972</v>
      </c>
      <c r="X168" s="21"/>
      <c r="Y168" s="21"/>
      <c r="Z168" s="21"/>
      <c r="AA168" s="21"/>
      <c r="AB168" s="21"/>
      <c r="AC168" s="21"/>
      <c r="AD168" s="21"/>
    </row>
    <row r="169" spans="1:30" ht="24.75" customHeight="1">
      <c r="A169" s="21" t="s">
        <v>194</v>
      </c>
      <c r="B169" s="21" t="s">
        <v>195</v>
      </c>
      <c r="C169" s="56">
        <v>44369</v>
      </c>
      <c r="D169" s="20">
        <v>44580</v>
      </c>
      <c r="E169" s="20">
        <v>44587</v>
      </c>
      <c r="F169" s="21" t="s">
        <v>84</v>
      </c>
      <c r="G169" s="21">
        <v>6</v>
      </c>
      <c r="H169" s="21" t="s">
        <v>90</v>
      </c>
      <c r="I169" s="21">
        <v>246</v>
      </c>
      <c r="J169" s="21" t="s">
        <v>193</v>
      </c>
      <c r="K169" s="49">
        <v>14.204926674973638</v>
      </c>
      <c r="L169" s="49">
        <v>1.0880000000000001</v>
      </c>
      <c r="M169" s="49">
        <f t="shared" si="0"/>
        <v>0.93345039777628691</v>
      </c>
      <c r="N169" s="60">
        <v>0.47499999999999998</v>
      </c>
      <c r="O169" s="60">
        <v>0.51666666666666672</v>
      </c>
      <c r="P169" s="61">
        <f t="shared" si="1"/>
        <v>4.1666666666666741E-2</v>
      </c>
      <c r="Q169" s="64">
        <f t="shared" si="2"/>
        <v>1</v>
      </c>
      <c r="R169" s="21">
        <v>6</v>
      </c>
      <c r="S169" s="63">
        <v>13.577999999999999</v>
      </c>
      <c r="T169" s="21">
        <f t="shared" si="3"/>
        <v>87.276196136481602</v>
      </c>
      <c r="U169" s="63">
        <v>11.711500000000001</v>
      </c>
      <c r="V169" s="21">
        <f t="shared" si="4"/>
        <v>75.278772356194182</v>
      </c>
      <c r="W169" s="21">
        <f t="shared" si="5"/>
        <v>11.99742378028742</v>
      </c>
      <c r="X169" s="21"/>
      <c r="Y169" s="21"/>
      <c r="Z169" s="21"/>
      <c r="AA169" s="21"/>
      <c r="AB169" s="21"/>
      <c r="AC169" s="21"/>
      <c r="AD169" s="21"/>
    </row>
    <row r="170" spans="1:30" ht="24.75" customHeight="1">
      <c r="A170" s="21" t="s">
        <v>194</v>
      </c>
      <c r="B170" s="21" t="s">
        <v>195</v>
      </c>
      <c r="C170" s="56">
        <v>44369</v>
      </c>
      <c r="D170" s="20">
        <v>44580</v>
      </c>
      <c r="E170" s="20">
        <v>44587</v>
      </c>
      <c r="F170" s="21" t="s">
        <v>84</v>
      </c>
      <c r="G170" s="21">
        <v>7</v>
      </c>
      <c r="H170" s="21" t="s">
        <v>89</v>
      </c>
      <c r="I170" s="21">
        <v>247</v>
      </c>
      <c r="J170" s="21" t="s">
        <v>193</v>
      </c>
      <c r="K170" s="49">
        <v>15.561946105203779</v>
      </c>
      <c r="L170" s="49">
        <v>1.0189999999999999</v>
      </c>
      <c r="M170" s="49">
        <f t="shared" si="0"/>
        <v>0.86042376918797348</v>
      </c>
      <c r="N170" s="60">
        <v>0.47499999999999998</v>
      </c>
      <c r="O170" s="60">
        <v>0.51666666666666672</v>
      </c>
      <c r="P170" s="61">
        <f t="shared" si="1"/>
        <v>4.1666666666666741E-2</v>
      </c>
      <c r="Q170" s="64">
        <f t="shared" si="2"/>
        <v>1</v>
      </c>
      <c r="R170" s="21">
        <v>6</v>
      </c>
      <c r="S170" s="63">
        <v>10.202499999999999</v>
      </c>
      <c r="T170" s="21">
        <f t="shared" si="3"/>
        <v>71.145175426489857</v>
      </c>
      <c r="U170" s="63">
        <v>8.2657500000000006</v>
      </c>
      <c r="V170" s="21">
        <f t="shared" si="4"/>
        <v>57.639621051850888</v>
      </c>
      <c r="W170" s="21">
        <f t="shared" si="5"/>
        <v>13.505554374638969</v>
      </c>
      <c r="X170" s="21"/>
      <c r="Y170" s="21"/>
      <c r="Z170" s="21"/>
      <c r="AA170" s="21"/>
      <c r="AB170" s="21"/>
      <c r="AC170" s="21"/>
      <c r="AD170" s="21"/>
    </row>
    <row r="171" spans="1:30" ht="24.75" customHeight="1">
      <c r="A171" s="21" t="s">
        <v>194</v>
      </c>
      <c r="B171" s="21" t="s">
        <v>195</v>
      </c>
      <c r="C171" s="56">
        <v>44369</v>
      </c>
      <c r="D171" s="20">
        <v>44580</v>
      </c>
      <c r="E171" s="20">
        <v>44587</v>
      </c>
      <c r="F171" s="21" t="s">
        <v>84</v>
      </c>
      <c r="G171" s="21">
        <v>8</v>
      </c>
      <c r="H171" s="21" t="s">
        <v>85</v>
      </c>
      <c r="I171" s="21">
        <v>248</v>
      </c>
      <c r="J171" s="21" t="s">
        <v>193</v>
      </c>
      <c r="K171" s="49">
        <v>21.134217138896105</v>
      </c>
      <c r="L171" s="49">
        <v>1.0405</v>
      </c>
      <c r="M171" s="49">
        <f t="shared" si="0"/>
        <v>0.82059847066978597</v>
      </c>
      <c r="N171" s="60">
        <v>0.47499999999999998</v>
      </c>
      <c r="O171" s="60">
        <v>0.51666666666666672</v>
      </c>
      <c r="P171" s="61">
        <f t="shared" si="1"/>
        <v>4.1666666666666741E-2</v>
      </c>
      <c r="Q171" s="64">
        <f t="shared" si="2"/>
        <v>1</v>
      </c>
      <c r="R171" s="21">
        <v>6</v>
      </c>
      <c r="S171" s="63">
        <v>10.46725</v>
      </c>
      <c r="T171" s="21">
        <f t="shared" si="3"/>
        <v>76.533776560342289</v>
      </c>
      <c r="U171" s="63">
        <v>9.9415000000000013</v>
      </c>
      <c r="V171" s="21">
        <f t="shared" si="4"/>
        <v>72.689630960819983</v>
      </c>
      <c r="W171" s="21">
        <f t="shared" si="5"/>
        <v>3.8441455995223066</v>
      </c>
      <c r="X171" s="21"/>
      <c r="Y171" s="21"/>
      <c r="Z171" s="21"/>
      <c r="AA171" s="21"/>
      <c r="AB171" s="21"/>
      <c r="AC171" s="21"/>
      <c r="AD171" s="21"/>
    </row>
    <row r="172" spans="1:30" ht="24.75" customHeight="1">
      <c r="A172" s="21" t="s">
        <v>194</v>
      </c>
      <c r="B172" s="21" t="s">
        <v>195</v>
      </c>
      <c r="C172" s="56">
        <v>44369</v>
      </c>
      <c r="D172" s="20">
        <v>44580</v>
      </c>
      <c r="E172" s="20">
        <v>44587</v>
      </c>
      <c r="F172" s="21" t="s">
        <v>84</v>
      </c>
      <c r="G172" s="21">
        <v>9</v>
      </c>
      <c r="H172" s="21" t="s">
        <v>90</v>
      </c>
      <c r="I172" s="21">
        <v>249</v>
      </c>
      <c r="J172" s="21" t="s">
        <v>193</v>
      </c>
      <c r="K172" s="49">
        <v>15.59782935869762</v>
      </c>
      <c r="L172" s="49">
        <v>1.0707</v>
      </c>
      <c r="M172" s="49">
        <f t="shared" si="0"/>
        <v>0.90369404105642459</v>
      </c>
      <c r="N172" s="60">
        <v>0.59930555555555554</v>
      </c>
      <c r="O172" s="60">
        <v>0.64097222222222228</v>
      </c>
      <c r="P172" s="61">
        <f t="shared" si="1"/>
        <v>4.1666666666666741E-2</v>
      </c>
      <c r="Q172" s="64">
        <f t="shared" si="2"/>
        <v>1</v>
      </c>
      <c r="R172" s="21">
        <v>6</v>
      </c>
      <c r="S172" s="63">
        <v>8.5854999999999997</v>
      </c>
      <c r="T172" s="21">
        <f t="shared" si="3"/>
        <v>57.002699652396672</v>
      </c>
      <c r="U172" s="63">
        <v>6.8362499999999997</v>
      </c>
      <c r="V172" s="21">
        <f t="shared" si="4"/>
        <v>45.388702521541759</v>
      </c>
      <c r="W172" s="21">
        <f t="shared" si="5"/>
        <v>11.613997130854912</v>
      </c>
      <c r="X172" s="21"/>
      <c r="Y172" s="21"/>
      <c r="Z172" s="21"/>
      <c r="AA172" s="21"/>
      <c r="AB172" s="21"/>
      <c r="AC172" s="21"/>
      <c r="AD172" s="21"/>
    </row>
    <row r="173" spans="1:30" ht="24.75" customHeight="1">
      <c r="A173" s="21" t="s">
        <v>194</v>
      </c>
      <c r="B173" s="21" t="s">
        <v>196</v>
      </c>
      <c r="C173" s="56">
        <v>44370</v>
      </c>
      <c r="D173" s="20">
        <v>44580</v>
      </c>
      <c r="E173" s="20">
        <v>44587</v>
      </c>
      <c r="F173" s="21" t="s">
        <v>84</v>
      </c>
      <c r="G173" s="21">
        <v>1</v>
      </c>
      <c r="H173" s="21" t="s">
        <v>85</v>
      </c>
      <c r="I173" s="21">
        <v>250</v>
      </c>
      <c r="J173" s="21" t="s">
        <v>193</v>
      </c>
      <c r="K173" s="49">
        <v>14.406874811072253</v>
      </c>
      <c r="L173" s="49">
        <v>1.0597000000000001</v>
      </c>
      <c r="M173" s="49">
        <f t="shared" si="0"/>
        <v>0.90703034762706736</v>
      </c>
      <c r="N173" s="60">
        <v>0.5756944444444444</v>
      </c>
      <c r="O173" s="60">
        <v>0.61736111111111114</v>
      </c>
      <c r="P173" s="61">
        <f t="shared" si="1"/>
        <v>4.1666666666666741E-2</v>
      </c>
      <c r="Q173" s="64">
        <f t="shared" si="2"/>
        <v>1</v>
      </c>
      <c r="R173" s="21">
        <v>6</v>
      </c>
      <c r="S173" s="63">
        <v>11.46725</v>
      </c>
      <c r="T173" s="21">
        <f t="shared" si="3"/>
        <v>75.855786060522306</v>
      </c>
      <c r="U173" s="63">
        <v>8.6350000000000016</v>
      </c>
      <c r="V173" s="21">
        <f t="shared" si="4"/>
        <v>57.120470263804336</v>
      </c>
      <c r="W173" s="21">
        <f t="shared" si="5"/>
        <v>18.73531579671797</v>
      </c>
      <c r="X173" s="21"/>
      <c r="Y173" s="21"/>
      <c r="Z173" s="21"/>
      <c r="AA173" s="21"/>
      <c r="AB173" s="21"/>
      <c r="AC173" s="21"/>
      <c r="AD173" s="21"/>
    </row>
    <row r="174" spans="1:30" ht="24.75" customHeight="1">
      <c r="A174" s="21" t="s">
        <v>194</v>
      </c>
      <c r="B174" s="21" t="s">
        <v>196</v>
      </c>
      <c r="C174" s="56">
        <v>44370</v>
      </c>
      <c r="D174" s="20">
        <v>44580</v>
      </c>
      <c r="E174" s="20">
        <v>44587</v>
      </c>
      <c r="F174" s="21" t="s">
        <v>84</v>
      </c>
      <c r="G174" s="21">
        <v>2</v>
      </c>
      <c r="H174" s="21" t="s">
        <v>89</v>
      </c>
      <c r="I174" s="21">
        <v>251</v>
      </c>
      <c r="J174" s="21" t="s">
        <v>193</v>
      </c>
      <c r="K174" s="49">
        <v>14.48999570002653</v>
      </c>
      <c r="L174" s="49">
        <v>1.0544</v>
      </c>
      <c r="M174" s="49">
        <f t="shared" si="0"/>
        <v>0.90161748533892028</v>
      </c>
      <c r="N174" s="60">
        <v>0.5756944444444444</v>
      </c>
      <c r="O174" s="60">
        <v>0.61736111111111114</v>
      </c>
      <c r="P174" s="61">
        <f t="shared" si="1"/>
        <v>4.1666666666666741E-2</v>
      </c>
      <c r="Q174" s="64">
        <f t="shared" si="2"/>
        <v>1</v>
      </c>
      <c r="R174" s="21">
        <v>6</v>
      </c>
      <c r="S174" s="63">
        <v>13.468499999999999</v>
      </c>
      <c r="T174" s="21">
        <f t="shared" si="3"/>
        <v>89.628918376203558</v>
      </c>
      <c r="U174" s="63">
        <v>10.71875</v>
      </c>
      <c r="V174" s="21">
        <f t="shared" si="4"/>
        <v>71.330138385487018</v>
      </c>
      <c r="W174" s="21">
        <f t="shared" si="5"/>
        <v>18.29877999071654</v>
      </c>
      <c r="X174" s="21"/>
      <c r="Y174" s="21"/>
      <c r="Z174" s="21"/>
      <c r="AA174" s="21"/>
      <c r="AB174" s="21"/>
      <c r="AC174" s="21"/>
      <c r="AD174" s="21"/>
    </row>
    <row r="175" spans="1:30" ht="24.75" customHeight="1">
      <c r="A175" s="21" t="s">
        <v>194</v>
      </c>
      <c r="B175" s="21" t="s">
        <v>196</v>
      </c>
      <c r="C175" s="56">
        <v>44370</v>
      </c>
      <c r="D175" s="20">
        <v>44580</v>
      </c>
      <c r="E175" s="20">
        <v>44587</v>
      </c>
      <c r="F175" s="21" t="s">
        <v>84</v>
      </c>
      <c r="G175" s="21">
        <v>3</v>
      </c>
      <c r="H175" s="21" t="s">
        <v>90</v>
      </c>
      <c r="I175" s="21">
        <v>252</v>
      </c>
      <c r="J175" s="21" t="s">
        <v>193</v>
      </c>
      <c r="K175" s="49">
        <v>13.295901784545238</v>
      </c>
      <c r="L175" s="49">
        <v>1.0341</v>
      </c>
      <c r="M175" s="49">
        <f t="shared" si="0"/>
        <v>0.89660707964601771</v>
      </c>
      <c r="N175" s="60">
        <v>0.5756944444444444</v>
      </c>
      <c r="O175" s="60">
        <v>0.61736111111111114</v>
      </c>
      <c r="P175" s="61">
        <f t="shared" si="1"/>
        <v>4.1666666666666741E-2</v>
      </c>
      <c r="Q175" s="64">
        <f t="shared" si="2"/>
        <v>1</v>
      </c>
      <c r="R175" s="21">
        <v>6</v>
      </c>
      <c r="S175" s="63">
        <v>12.44425</v>
      </c>
      <c r="T175" s="21">
        <f t="shared" si="3"/>
        <v>83.275608340587823</v>
      </c>
      <c r="U175" s="63">
        <v>9.2539999999999996</v>
      </c>
      <c r="V175" s="21">
        <f t="shared" si="4"/>
        <v>61.926791858392406</v>
      </c>
      <c r="W175" s="21">
        <f t="shared" si="5"/>
        <v>21.348816482195417</v>
      </c>
      <c r="X175" s="21"/>
      <c r="Y175" s="21"/>
      <c r="Z175" s="21"/>
      <c r="AA175" s="21"/>
      <c r="AB175" s="21"/>
      <c r="AC175" s="21"/>
      <c r="AD175" s="21"/>
    </row>
    <row r="176" spans="1:30" ht="24.75" customHeight="1">
      <c r="A176" s="21" t="s">
        <v>194</v>
      </c>
      <c r="B176" s="21" t="s">
        <v>196</v>
      </c>
      <c r="C176" s="56">
        <v>44370</v>
      </c>
      <c r="D176" s="20">
        <v>44580</v>
      </c>
      <c r="E176" s="20">
        <v>44587</v>
      </c>
      <c r="F176" s="21" t="s">
        <v>84</v>
      </c>
      <c r="G176" s="21">
        <v>4</v>
      </c>
      <c r="H176" s="21" t="s">
        <v>89</v>
      </c>
      <c r="I176" s="21">
        <v>253</v>
      </c>
      <c r="J176" s="21" t="s">
        <v>193</v>
      </c>
      <c r="K176" s="49">
        <v>13.528983903102366</v>
      </c>
      <c r="L176" s="49">
        <v>1.0256000000000001</v>
      </c>
      <c r="M176" s="49">
        <f t="shared" si="0"/>
        <v>0.88684674108978223</v>
      </c>
      <c r="N176" s="60">
        <v>0.5756944444444444</v>
      </c>
      <c r="O176" s="60">
        <v>0.61736111111111114</v>
      </c>
      <c r="P176" s="61">
        <f t="shared" si="1"/>
        <v>4.1666666666666741E-2</v>
      </c>
      <c r="Q176" s="64">
        <f t="shared" si="2"/>
        <v>1</v>
      </c>
      <c r="R176" s="21">
        <v>6</v>
      </c>
      <c r="S176" s="63">
        <v>12.366249999999999</v>
      </c>
      <c r="T176" s="21">
        <f t="shared" si="3"/>
        <v>83.664399452856998</v>
      </c>
      <c r="U176" s="63">
        <v>10.226750000000001</v>
      </c>
      <c r="V176" s="21">
        <f t="shared" si="4"/>
        <v>69.189519628384147</v>
      </c>
      <c r="W176" s="21">
        <f t="shared" si="5"/>
        <v>14.47487982447285</v>
      </c>
      <c r="X176" s="21"/>
      <c r="Y176" s="21"/>
      <c r="Z176" s="21"/>
      <c r="AA176" s="21"/>
      <c r="AB176" s="21"/>
      <c r="AC176" s="21"/>
      <c r="AD176" s="21"/>
    </row>
    <row r="177" spans="1:30" ht="24.75" customHeight="1">
      <c r="A177" s="21" t="s">
        <v>194</v>
      </c>
      <c r="B177" s="21" t="s">
        <v>196</v>
      </c>
      <c r="C177" s="56">
        <v>44370</v>
      </c>
      <c r="D177" s="20">
        <v>44580</v>
      </c>
      <c r="E177" s="20">
        <v>44587</v>
      </c>
      <c r="F177" s="21" t="s">
        <v>84</v>
      </c>
      <c r="G177" s="21">
        <v>5</v>
      </c>
      <c r="H177" s="21" t="s">
        <v>85</v>
      </c>
      <c r="I177" s="21">
        <v>254</v>
      </c>
      <c r="J177" s="21" t="s">
        <v>193</v>
      </c>
      <c r="K177" s="49">
        <v>18.176436839181481</v>
      </c>
      <c r="L177" s="49">
        <v>1.06</v>
      </c>
      <c r="M177" s="49">
        <f t="shared" si="0"/>
        <v>0.86732976950467633</v>
      </c>
      <c r="N177" s="60">
        <v>0.5756944444444444</v>
      </c>
      <c r="O177" s="60">
        <v>0.61736111111111114</v>
      </c>
      <c r="P177" s="61">
        <f t="shared" si="1"/>
        <v>4.1666666666666741E-2</v>
      </c>
      <c r="Q177" s="64">
        <f t="shared" si="2"/>
        <v>1</v>
      </c>
      <c r="R177" s="21">
        <v>6</v>
      </c>
      <c r="S177" s="63">
        <v>7.6849999999999996</v>
      </c>
      <c r="T177" s="21">
        <f t="shared" si="3"/>
        <v>53.163170020479036</v>
      </c>
      <c r="U177" s="63">
        <v>7.6110000000000007</v>
      </c>
      <c r="V177" s="21">
        <f t="shared" si="4"/>
        <v>52.65125400466701</v>
      </c>
      <c r="W177" s="21">
        <f t="shared" si="5"/>
        <v>0.51191601581202661</v>
      </c>
      <c r="X177" s="21"/>
      <c r="Y177" s="21"/>
      <c r="Z177" s="21"/>
      <c r="AA177" s="21"/>
      <c r="AB177" s="21"/>
      <c r="AC177" s="21"/>
      <c r="AD177" s="21"/>
    </row>
    <row r="178" spans="1:30" ht="24.75" customHeight="1">
      <c r="A178" s="21" t="s">
        <v>194</v>
      </c>
      <c r="B178" s="21" t="s">
        <v>196</v>
      </c>
      <c r="C178" s="56">
        <v>44370</v>
      </c>
      <c r="D178" s="20">
        <v>44580</v>
      </c>
      <c r="E178" s="20">
        <v>44587</v>
      </c>
      <c r="F178" s="21" t="s">
        <v>84</v>
      </c>
      <c r="G178" s="21">
        <v>6</v>
      </c>
      <c r="H178" s="21" t="s">
        <v>90</v>
      </c>
      <c r="I178" s="21">
        <v>255</v>
      </c>
      <c r="J178" s="21" t="s">
        <v>193</v>
      </c>
      <c r="K178" s="49">
        <v>12.991998362138105</v>
      </c>
      <c r="L178" s="49">
        <v>1.0883</v>
      </c>
      <c r="M178" s="49">
        <f t="shared" si="0"/>
        <v>0.94690808182485098</v>
      </c>
      <c r="N178" s="60">
        <v>0.5756944444444444</v>
      </c>
      <c r="O178" s="60">
        <v>0.61736111111111114</v>
      </c>
      <c r="P178" s="61">
        <f t="shared" si="1"/>
        <v>4.1666666666666741E-2</v>
      </c>
      <c r="Q178" s="64">
        <f t="shared" si="2"/>
        <v>1</v>
      </c>
      <c r="R178" s="21">
        <v>6</v>
      </c>
      <c r="S178" s="63">
        <v>9.7695000000000007</v>
      </c>
      <c r="T178" s="21">
        <f t="shared" si="3"/>
        <v>61.903579793125431</v>
      </c>
      <c r="U178" s="63">
        <v>8.6320000000000014</v>
      </c>
      <c r="V178" s="21">
        <f t="shared" si="4"/>
        <v>54.69591082186998</v>
      </c>
      <c r="W178" s="21">
        <f t="shared" si="5"/>
        <v>7.2076689712554511</v>
      </c>
      <c r="X178" s="21"/>
      <c r="Y178" s="21"/>
      <c r="Z178" s="21"/>
      <c r="AA178" s="21"/>
      <c r="AB178" s="21"/>
      <c r="AC178" s="21"/>
      <c r="AD178" s="21"/>
    </row>
    <row r="179" spans="1:30" ht="24.75" customHeight="1">
      <c r="A179" s="21" t="s">
        <v>194</v>
      </c>
      <c r="B179" s="21" t="s">
        <v>196</v>
      </c>
      <c r="C179" s="56">
        <v>44370</v>
      </c>
      <c r="D179" s="20">
        <v>44580</v>
      </c>
      <c r="E179" s="20">
        <v>44587</v>
      </c>
      <c r="F179" s="21" t="s">
        <v>84</v>
      </c>
      <c r="G179" s="21">
        <v>7</v>
      </c>
      <c r="H179" s="21" t="s">
        <v>89</v>
      </c>
      <c r="I179" s="21">
        <v>256</v>
      </c>
      <c r="J179" s="21" t="s">
        <v>193</v>
      </c>
      <c r="K179" s="49">
        <v>13.968751815066508</v>
      </c>
      <c r="L179" s="49">
        <v>1.0597000000000001</v>
      </c>
      <c r="M179" s="49">
        <f t="shared" si="0"/>
        <v>0.91167313701574026</v>
      </c>
      <c r="N179" s="60">
        <v>0.5756944444444444</v>
      </c>
      <c r="O179" s="60">
        <v>0.61736111111111114</v>
      </c>
      <c r="P179" s="61">
        <f t="shared" si="1"/>
        <v>4.1666666666666741E-2</v>
      </c>
      <c r="Q179" s="64">
        <f t="shared" si="2"/>
        <v>1</v>
      </c>
      <c r="R179" s="21">
        <v>6</v>
      </c>
      <c r="S179" s="63">
        <v>12.238</v>
      </c>
      <c r="T179" s="21">
        <f t="shared" si="3"/>
        <v>80.542024349163469</v>
      </c>
      <c r="U179" s="63">
        <v>8.339500000000001</v>
      </c>
      <c r="V179" s="21">
        <f t="shared" si="4"/>
        <v>54.884802423586279</v>
      </c>
      <c r="W179" s="21">
        <f t="shared" si="5"/>
        <v>25.65722192557719</v>
      </c>
      <c r="X179" s="21"/>
      <c r="Y179" s="21"/>
      <c r="Z179" s="21"/>
      <c r="AA179" s="21"/>
      <c r="AB179" s="21"/>
      <c r="AC179" s="21"/>
      <c r="AD179" s="21"/>
    </row>
    <row r="180" spans="1:30" ht="24.75" customHeight="1">
      <c r="A180" s="21" t="s">
        <v>194</v>
      </c>
      <c r="B180" s="21" t="s">
        <v>196</v>
      </c>
      <c r="C180" s="56">
        <v>44370</v>
      </c>
      <c r="D180" s="20">
        <v>44580</v>
      </c>
      <c r="E180" s="20">
        <v>44587</v>
      </c>
      <c r="F180" s="21" t="s">
        <v>84</v>
      </c>
      <c r="G180" s="21">
        <v>8</v>
      </c>
      <c r="H180" s="21" t="s">
        <v>85</v>
      </c>
      <c r="I180" s="21">
        <v>257</v>
      </c>
      <c r="J180" s="21" t="s">
        <v>193</v>
      </c>
      <c r="K180" s="49">
        <v>21.972195732246128</v>
      </c>
      <c r="L180" s="49">
        <v>1.0113000000000001</v>
      </c>
      <c r="M180" s="49">
        <f t="shared" si="0"/>
        <v>0.78909518455979499</v>
      </c>
      <c r="N180" s="60">
        <v>0.5756944444444444</v>
      </c>
      <c r="O180" s="60">
        <v>0.61736111111111114</v>
      </c>
      <c r="P180" s="61">
        <f t="shared" si="1"/>
        <v>4.1666666666666741E-2</v>
      </c>
      <c r="Q180" s="64">
        <f t="shared" si="2"/>
        <v>1</v>
      </c>
      <c r="R180" s="21">
        <v>6</v>
      </c>
      <c r="S180" s="63">
        <v>14.830500000000001</v>
      </c>
      <c r="T180" s="21">
        <f t="shared" si="3"/>
        <v>112.76586366401425</v>
      </c>
      <c r="U180" s="63">
        <v>10.996500000000001</v>
      </c>
      <c r="V180" s="21">
        <f t="shared" si="4"/>
        <v>83.613487055819618</v>
      </c>
      <c r="W180" s="21">
        <f t="shared" si="5"/>
        <v>29.152376608194629</v>
      </c>
      <c r="X180" s="21"/>
      <c r="Y180" s="21"/>
      <c r="Z180" s="21"/>
      <c r="AA180" s="21"/>
      <c r="AB180" s="21"/>
      <c r="AC180" s="21"/>
      <c r="AD180" s="21"/>
    </row>
    <row r="181" spans="1:30" ht="24.75" customHeight="1">
      <c r="A181" s="21" t="s">
        <v>194</v>
      </c>
      <c r="B181" s="21" t="s">
        <v>196</v>
      </c>
      <c r="C181" s="56">
        <v>44370</v>
      </c>
      <c r="D181" s="20">
        <v>44580</v>
      </c>
      <c r="E181" s="20">
        <v>44587</v>
      </c>
      <c r="F181" s="21" t="s">
        <v>84</v>
      </c>
      <c r="G181" s="21">
        <v>9</v>
      </c>
      <c r="H181" s="21" t="s">
        <v>90</v>
      </c>
      <c r="I181" s="21">
        <v>258</v>
      </c>
      <c r="J181" s="21" t="s">
        <v>193</v>
      </c>
      <c r="K181" s="49">
        <v>12.947665425866438</v>
      </c>
      <c r="L181" s="49">
        <v>1.0568</v>
      </c>
      <c r="M181" s="49">
        <f t="shared" si="0"/>
        <v>0.91996907177944343</v>
      </c>
      <c r="N181" s="60">
        <v>0.59930555555555554</v>
      </c>
      <c r="O181" s="60">
        <v>0.64097222222222228</v>
      </c>
      <c r="P181" s="61">
        <f t="shared" si="1"/>
        <v>4.1666666666666741E-2</v>
      </c>
      <c r="Q181" s="64">
        <f t="shared" si="2"/>
        <v>1</v>
      </c>
      <c r="R181" s="21">
        <v>6</v>
      </c>
      <c r="S181" s="63">
        <v>9.245750000000001</v>
      </c>
      <c r="T181" s="21">
        <f t="shared" si="3"/>
        <v>60.300396721705937</v>
      </c>
      <c r="U181" s="63">
        <v>6.8717500000000005</v>
      </c>
      <c r="V181" s="21">
        <f t="shared" si="4"/>
        <v>44.817267519928919</v>
      </c>
      <c r="W181" s="21">
        <f t="shared" si="5"/>
        <v>15.483129201777018</v>
      </c>
      <c r="X181" s="21"/>
      <c r="Y181" s="21"/>
      <c r="Z181" s="21"/>
      <c r="AA181" s="21"/>
      <c r="AB181" s="21"/>
      <c r="AC181" s="21"/>
      <c r="AD181" s="21"/>
    </row>
    <row r="182" spans="1:30" ht="24.75" customHeight="1">
      <c r="A182" s="21" t="s">
        <v>194</v>
      </c>
      <c r="B182" s="21" t="s">
        <v>197</v>
      </c>
      <c r="C182" s="56">
        <v>44371</v>
      </c>
      <c r="D182" s="20">
        <v>44581</v>
      </c>
      <c r="E182" s="20">
        <v>44587</v>
      </c>
      <c r="F182" s="21" t="s">
        <v>84</v>
      </c>
      <c r="G182" s="21">
        <v>1</v>
      </c>
      <c r="H182" s="21" t="s">
        <v>85</v>
      </c>
      <c r="I182" s="21">
        <v>259</v>
      </c>
      <c r="J182" s="21" t="s">
        <v>193</v>
      </c>
      <c r="K182" s="49">
        <v>14.922823378085074</v>
      </c>
      <c r="L182" s="49">
        <v>1.0265</v>
      </c>
      <c r="M182" s="49">
        <f t="shared" si="0"/>
        <v>0.87331721802395668</v>
      </c>
      <c r="N182" s="60">
        <v>0.44097222222222221</v>
      </c>
      <c r="O182" s="60">
        <v>0.4826388888888889</v>
      </c>
      <c r="P182" s="61">
        <f t="shared" si="1"/>
        <v>4.1666666666666685E-2</v>
      </c>
      <c r="Q182" s="64">
        <f t="shared" si="2"/>
        <v>1</v>
      </c>
      <c r="R182" s="21">
        <v>6</v>
      </c>
      <c r="S182" s="63">
        <v>11.438750000000001</v>
      </c>
      <c r="T182" s="21">
        <f t="shared" si="3"/>
        <v>78.588282222688633</v>
      </c>
      <c r="U182" s="63">
        <v>9.3524999999999991</v>
      </c>
      <c r="V182" s="21">
        <f t="shared" si="4"/>
        <v>64.255002468599741</v>
      </c>
      <c r="W182" s="21">
        <f t="shared" si="5"/>
        <v>14.333279754088892</v>
      </c>
      <c r="X182" s="21"/>
      <c r="Y182" s="21"/>
      <c r="Z182" s="21"/>
      <c r="AA182" s="21"/>
      <c r="AB182" s="21"/>
      <c r="AC182" s="21"/>
      <c r="AD182" s="21"/>
    </row>
    <row r="183" spans="1:30" ht="24.75" customHeight="1">
      <c r="A183" s="21" t="s">
        <v>194</v>
      </c>
      <c r="B183" s="21" t="s">
        <v>197</v>
      </c>
      <c r="C183" s="56">
        <v>44371</v>
      </c>
      <c r="D183" s="20">
        <v>44581</v>
      </c>
      <c r="E183" s="20">
        <v>44587</v>
      </c>
      <c r="F183" s="21" t="s">
        <v>84</v>
      </c>
      <c r="G183" s="21">
        <v>2</v>
      </c>
      <c r="H183" s="21" t="s">
        <v>89</v>
      </c>
      <c r="I183" s="21">
        <v>260</v>
      </c>
      <c r="J183" s="21" t="s">
        <v>193</v>
      </c>
      <c r="K183" s="49">
        <v>13.537541112459262</v>
      </c>
      <c r="L183" s="49">
        <v>1.0871</v>
      </c>
      <c r="M183" s="49">
        <f t="shared" si="0"/>
        <v>0.93993339056645531</v>
      </c>
      <c r="N183" s="60">
        <v>0.44097222222222221</v>
      </c>
      <c r="O183" s="60">
        <v>0.4826388888888889</v>
      </c>
      <c r="P183" s="61">
        <f t="shared" si="1"/>
        <v>4.1666666666666685E-2</v>
      </c>
      <c r="Q183" s="64">
        <f t="shared" si="2"/>
        <v>1</v>
      </c>
      <c r="R183" s="21">
        <v>6</v>
      </c>
      <c r="S183" s="63">
        <v>11.83475</v>
      </c>
      <c r="T183" s="21">
        <f t="shared" si="3"/>
        <v>75.546310741452004</v>
      </c>
      <c r="U183" s="63">
        <v>8.9625000000000004</v>
      </c>
      <c r="V183" s="21">
        <f t="shared" si="4"/>
        <v>57.211500878367822</v>
      </c>
      <c r="W183" s="21">
        <f t="shared" si="5"/>
        <v>18.334809863084182</v>
      </c>
      <c r="X183" s="21"/>
      <c r="Y183" s="21"/>
      <c r="Z183" s="21"/>
      <c r="AA183" s="21"/>
      <c r="AB183" s="21"/>
      <c r="AC183" s="21"/>
      <c r="AD183" s="21"/>
    </row>
    <row r="184" spans="1:30" ht="24.75" customHeight="1">
      <c r="A184" s="21" t="s">
        <v>194</v>
      </c>
      <c r="B184" s="21" t="s">
        <v>197</v>
      </c>
      <c r="C184" s="56">
        <v>44371</v>
      </c>
      <c r="D184" s="20">
        <v>44581</v>
      </c>
      <c r="E184" s="20">
        <v>44587</v>
      </c>
      <c r="F184" s="21" t="s">
        <v>84</v>
      </c>
      <c r="G184" s="21">
        <v>3</v>
      </c>
      <c r="H184" s="21" t="s">
        <v>90</v>
      </c>
      <c r="I184" s="21">
        <v>261</v>
      </c>
      <c r="J184" s="21" t="s">
        <v>193</v>
      </c>
      <c r="K184" s="49">
        <v>16.099725823690687</v>
      </c>
      <c r="L184" s="49">
        <v>1.0845</v>
      </c>
      <c r="M184" s="49">
        <f t="shared" si="0"/>
        <v>0.90989847344207453</v>
      </c>
      <c r="N184" s="60">
        <v>0.44097222222222221</v>
      </c>
      <c r="O184" s="60">
        <v>0.4826388888888889</v>
      </c>
      <c r="P184" s="61">
        <f t="shared" si="1"/>
        <v>4.1666666666666685E-2</v>
      </c>
      <c r="Q184" s="64">
        <f t="shared" si="2"/>
        <v>1</v>
      </c>
      <c r="R184" s="21">
        <v>6</v>
      </c>
      <c r="S184" s="63">
        <v>12.084999999999999</v>
      </c>
      <c r="T184" s="21">
        <f t="shared" si="3"/>
        <v>79.690209530410954</v>
      </c>
      <c r="U184" s="63">
        <v>8.5692500000000003</v>
      </c>
      <c r="V184" s="21">
        <f t="shared" si="4"/>
        <v>56.506853787213423</v>
      </c>
      <c r="W184" s="21">
        <f t="shared" si="5"/>
        <v>23.183355743197531</v>
      </c>
      <c r="X184" s="21"/>
      <c r="Y184" s="21"/>
      <c r="Z184" s="21"/>
      <c r="AA184" s="21"/>
      <c r="AB184" s="21"/>
      <c r="AC184" s="21"/>
      <c r="AD184" s="21"/>
    </row>
    <row r="185" spans="1:30" ht="24.75" customHeight="1">
      <c r="A185" s="21" t="s">
        <v>194</v>
      </c>
      <c r="B185" s="21" t="s">
        <v>197</v>
      </c>
      <c r="C185" s="56">
        <v>44371</v>
      </c>
      <c r="D185" s="20">
        <v>44581</v>
      </c>
      <c r="E185" s="20">
        <v>44587</v>
      </c>
      <c r="F185" s="21" t="s">
        <v>84</v>
      </c>
      <c r="G185" s="21">
        <v>4</v>
      </c>
      <c r="H185" s="21" t="s">
        <v>89</v>
      </c>
      <c r="I185" s="21">
        <v>262</v>
      </c>
      <c r="J185" s="21" t="s">
        <v>193</v>
      </c>
      <c r="K185" s="49">
        <v>13.688223645729824</v>
      </c>
      <c r="L185" s="49">
        <v>1.0023</v>
      </c>
      <c r="M185" s="49">
        <f t="shared" si="0"/>
        <v>0.86510293439884989</v>
      </c>
      <c r="N185" s="60">
        <v>0.44097222222222221</v>
      </c>
      <c r="O185" s="60">
        <v>0.4826388888888889</v>
      </c>
      <c r="P185" s="61">
        <f t="shared" si="1"/>
        <v>4.1666666666666685E-2</v>
      </c>
      <c r="Q185" s="64">
        <f t="shared" si="2"/>
        <v>1</v>
      </c>
      <c r="R185" s="21">
        <v>6</v>
      </c>
      <c r="S185" s="63">
        <v>11.516749999999998</v>
      </c>
      <c r="T185" s="21">
        <f t="shared" si="3"/>
        <v>79.8754659733262</v>
      </c>
      <c r="U185" s="63">
        <v>10.018000000000001</v>
      </c>
      <c r="V185" s="21">
        <f t="shared" si="4"/>
        <v>69.480749180175152</v>
      </c>
      <c r="W185" s="21">
        <f t="shared" si="5"/>
        <v>10.394716793151048</v>
      </c>
      <c r="X185" s="21"/>
      <c r="Y185" s="21"/>
      <c r="Z185" s="21"/>
      <c r="AA185" s="21"/>
      <c r="AB185" s="21"/>
      <c r="AC185" s="21"/>
      <c r="AD185" s="21"/>
    </row>
    <row r="186" spans="1:30" ht="24.75" customHeight="1">
      <c r="A186" s="21" t="s">
        <v>194</v>
      </c>
      <c r="B186" s="21" t="s">
        <v>197</v>
      </c>
      <c r="C186" s="56">
        <v>44371</v>
      </c>
      <c r="D186" s="20">
        <v>44581</v>
      </c>
      <c r="E186" s="20">
        <v>44587</v>
      </c>
      <c r="F186" s="21" t="s">
        <v>84</v>
      </c>
      <c r="G186" s="21">
        <v>5</v>
      </c>
      <c r="H186" s="21" t="s">
        <v>85</v>
      </c>
      <c r="I186" s="21">
        <v>263</v>
      </c>
      <c r="J186" s="21" t="s">
        <v>193</v>
      </c>
      <c r="K186" s="49">
        <v>16.847049640744025</v>
      </c>
      <c r="L186" s="49">
        <v>1.0562</v>
      </c>
      <c r="M186" s="49">
        <f t="shared" si="0"/>
        <v>0.87826146169446162</v>
      </c>
      <c r="N186" s="60">
        <v>0.44097222222222221</v>
      </c>
      <c r="O186" s="60">
        <v>0.4826388888888889</v>
      </c>
      <c r="P186" s="61">
        <f t="shared" si="1"/>
        <v>4.1666666666666685E-2</v>
      </c>
      <c r="Q186" s="64">
        <f t="shared" si="2"/>
        <v>1</v>
      </c>
      <c r="R186" s="21">
        <v>6</v>
      </c>
      <c r="S186" s="63">
        <v>13.694750000000001</v>
      </c>
      <c r="T186" s="21">
        <f t="shared" si="3"/>
        <v>93.558129991801465</v>
      </c>
      <c r="U186" s="63">
        <v>11.122</v>
      </c>
      <c r="V186" s="21">
        <f t="shared" si="4"/>
        <v>75.981928970504455</v>
      </c>
      <c r="W186" s="21">
        <f t="shared" si="5"/>
        <v>17.57620102129701</v>
      </c>
      <c r="X186" s="21"/>
      <c r="Y186" s="21"/>
      <c r="Z186" s="21"/>
      <c r="AA186" s="21"/>
      <c r="AB186" s="21"/>
      <c r="AC186" s="21"/>
      <c r="AD186" s="21"/>
    </row>
    <row r="187" spans="1:30" ht="24.75" customHeight="1">
      <c r="A187" s="21" t="s">
        <v>194</v>
      </c>
      <c r="B187" s="21" t="s">
        <v>197</v>
      </c>
      <c r="C187" s="56">
        <v>44371</v>
      </c>
      <c r="D187" s="20">
        <v>44581</v>
      </c>
      <c r="E187" s="20">
        <v>44587</v>
      </c>
      <c r="F187" s="21" t="s">
        <v>84</v>
      </c>
      <c r="G187" s="21">
        <v>6</v>
      </c>
      <c r="H187" s="21" t="s">
        <v>90</v>
      </c>
      <c r="I187" s="21">
        <v>264</v>
      </c>
      <c r="J187" s="21" t="s">
        <v>193</v>
      </c>
      <c r="K187" s="49">
        <v>14.145710345682447</v>
      </c>
      <c r="L187" s="49">
        <v>1.0166999999999999</v>
      </c>
      <c r="M187" s="49">
        <f t="shared" si="0"/>
        <v>0.87288056291544658</v>
      </c>
      <c r="N187" s="60">
        <v>0.44097222222222221</v>
      </c>
      <c r="O187" s="60">
        <v>0.4826388888888889</v>
      </c>
      <c r="P187" s="61">
        <f t="shared" si="1"/>
        <v>4.1666666666666685E-2</v>
      </c>
      <c r="Q187" s="64">
        <f t="shared" si="2"/>
        <v>1</v>
      </c>
      <c r="R187" s="21">
        <v>6</v>
      </c>
      <c r="S187" s="63">
        <v>11.82</v>
      </c>
      <c r="T187" s="21">
        <f t="shared" si="3"/>
        <v>81.248229154198526</v>
      </c>
      <c r="U187" s="63">
        <v>10.15075</v>
      </c>
      <c r="V187" s="21">
        <f t="shared" si="4"/>
        <v>69.774150768780089</v>
      </c>
      <c r="W187" s="21">
        <f t="shared" si="5"/>
        <v>11.474078385418437</v>
      </c>
      <c r="X187" s="21"/>
      <c r="Y187" s="21"/>
      <c r="Z187" s="21"/>
      <c r="AA187" s="21"/>
      <c r="AB187" s="21"/>
      <c r="AC187" s="21"/>
      <c r="AD187" s="21"/>
    </row>
    <row r="188" spans="1:30" ht="24.75" customHeight="1">
      <c r="A188" s="21" t="s">
        <v>194</v>
      </c>
      <c r="B188" s="21" t="s">
        <v>197</v>
      </c>
      <c r="C188" s="56">
        <v>44371</v>
      </c>
      <c r="D188" s="20">
        <v>44581</v>
      </c>
      <c r="E188" s="20">
        <v>44587</v>
      </c>
      <c r="F188" s="21" t="s">
        <v>84</v>
      </c>
      <c r="G188" s="21">
        <v>7</v>
      </c>
      <c r="H188" s="21" t="s">
        <v>89</v>
      </c>
      <c r="I188" s="21">
        <v>265</v>
      </c>
      <c r="J188" s="21" t="s">
        <v>193</v>
      </c>
      <c r="K188" s="49">
        <v>13.533725052202211</v>
      </c>
      <c r="L188" s="49">
        <v>1.0703</v>
      </c>
      <c r="M188" s="49">
        <f t="shared" si="0"/>
        <v>0.9254485407662798</v>
      </c>
      <c r="N188" s="60">
        <v>0.44097222222222221</v>
      </c>
      <c r="O188" s="60">
        <v>0.4826388888888889</v>
      </c>
      <c r="P188" s="61">
        <f t="shared" si="1"/>
        <v>4.1666666666666685E-2</v>
      </c>
      <c r="Q188" s="64">
        <f t="shared" si="2"/>
        <v>1</v>
      </c>
      <c r="R188" s="21">
        <v>6</v>
      </c>
      <c r="S188" s="63">
        <v>9.64</v>
      </c>
      <c r="T188" s="21">
        <f t="shared" si="3"/>
        <v>62.499423200892359</v>
      </c>
      <c r="U188" s="63">
        <v>6.8324999999999996</v>
      </c>
      <c r="V188" s="21">
        <f t="shared" si="4"/>
        <v>44.297438695030806</v>
      </c>
      <c r="W188" s="21">
        <f t="shared" si="5"/>
        <v>18.201984505861553</v>
      </c>
      <c r="X188" s="21"/>
      <c r="Y188" s="21"/>
      <c r="Z188" s="21"/>
      <c r="AA188" s="21"/>
      <c r="AB188" s="21"/>
      <c r="AC188" s="21"/>
      <c r="AD188" s="21"/>
    </row>
    <row r="189" spans="1:30" ht="24.75" customHeight="1">
      <c r="A189" s="21" t="s">
        <v>194</v>
      </c>
      <c r="B189" s="21" t="s">
        <v>197</v>
      </c>
      <c r="C189" s="56">
        <v>44371</v>
      </c>
      <c r="D189" s="20">
        <v>44581</v>
      </c>
      <c r="E189" s="20">
        <v>44587</v>
      </c>
      <c r="F189" s="21" t="s">
        <v>84</v>
      </c>
      <c r="G189" s="21">
        <v>8</v>
      </c>
      <c r="H189" s="21" t="s">
        <v>85</v>
      </c>
      <c r="I189" s="21">
        <v>266</v>
      </c>
      <c r="J189" s="21" t="s">
        <v>193</v>
      </c>
      <c r="K189" s="49">
        <v>20.383705581766144</v>
      </c>
      <c r="L189" s="49">
        <v>1.0283</v>
      </c>
      <c r="M189" s="49">
        <f t="shared" si="0"/>
        <v>0.81869435550269876</v>
      </c>
      <c r="N189" s="60">
        <v>0.44097222222222221</v>
      </c>
      <c r="O189" s="60">
        <v>0.4826388888888889</v>
      </c>
      <c r="P189" s="61">
        <f t="shared" si="1"/>
        <v>4.1666666666666685E-2</v>
      </c>
      <c r="Q189" s="64">
        <f t="shared" si="2"/>
        <v>1</v>
      </c>
      <c r="R189" s="21">
        <v>6</v>
      </c>
      <c r="S189" s="63">
        <v>15.251000000000001</v>
      </c>
      <c r="T189" s="21">
        <f t="shared" si="3"/>
        <v>111.77064967525401</v>
      </c>
      <c r="U189" s="63">
        <v>13.863999999999999</v>
      </c>
      <c r="V189" s="21">
        <f t="shared" si="4"/>
        <v>101.6056840271275</v>
      </c>
      <c r="W189" s="21">
        <f t="shared" si="5"/>
        <v>10.164965648126511</v>
      </c>
      <c r="X189" s="21"/>
      <c r="Y189" s="21"/>
      <c r="Z189" s="21"/>
      <c r="AA189" s="21"/>
      <c r="AB189" s="21"/>
      <c r="AC189" s="21"/>
      <c r="AD189" s="21"/>
    </row>
    <row r="190" spans="1:30" ht="24.75" customHeight="1">
      <c r="A190" s="21" t="s">
        <v>194</v>
      </c>
      <c r="B190" s="21" t="s">
        <v>197</v>
      </c>
      <c r="C190" s="56">
        <v>44371</v>
      </c>
      <c r="D190" s="20">
        <v>44580</v>
      </c>
      <c r="E190" s="20">
        <v>44587</v>
      </c>
      <c r="F190" s="21" t="s">
        <v>84</v>
      </c>
      <c r="G190" s="21">
        <v>9</v>
      </c>
      <c r="H190" s="21" t="s">
        <v>90</v>
      </c>
      <c r="I190" s="21">
        <v>267</v>
      </c>
      <c r="J190" s="21" t="s">
        <v>193</v>
      </c>
      <c r="K190" s="49">
        <v>14.827326051642446</v>
      </c>
      <c r="L190" s="49">
        <v>1.0844</v>
      </c>
      <c r="M190" s="49">
        <f t="shared" si="0"/>
        <v>0.92361247629598942</v>
      </c>
      <c r="N190" s="60">
        <v>0.59930555555555554</v>
      </c>
      <c r="O190" s="60">
        <v>0.64097222222222228</v>
      </c>
      <c r="P190" s="61">
        <f t="shared" si="1"/>
        <v>4.1666666666666741E-2</v>
      </c>
      <c r="Q190" s="64">
        <f t="shared" si="2"/>
        <v>1</v>
      </c>
      <c r="R190" s="21">
        <v>6</v>
      </c>
      <c r="S190" s="63">
        <v>9.3237500000000004</v>
      </c>
      <c r="T190" s="21">
        <f t="shared" si="3"/>
        <v>60.569233781194775</v>
      </c>
      <c r="U190" s="63">
        <v>6.7597500000000004</v>
      </c>
      <c r="V190" s="21">
        <f t="shared" si="4"/>
        <v>43.912897498584947</v>
      </c>
      <c r="W190" s="21">
        <f t="shared" si="5"/>
        <v>16.656336282609828</v>
      </c>
      <c r="X190" s="21"/>
      <c r="Y190" s="21"/>
      <c r="Z190" s="21"/>
      <c r="AA190" s="21"/>
      <c r="AB190" s="21"/>
      <c r="AC190" s="21"/>
      <c r="AD190" s="21"/>
    </row>
    <row r="191" spans="1:30" ht="24.75" customHeight="1">
      <c r="A191" s="21" t="s">
        <v>194</v>
      </c>
      <c r="B191" s="21" t="s">
        <v>198</v>
      </c>
      <c r="C191" s="56">
        <v>44375</v>
      </c>
      <c r="D191" s="20">
        <v>44581</v>
      </c>
      <c r="E191" s="20">
        <v>44587</v>
      </c>
      <c r="F191" s="21" t="s">
        <v>84</v>
      </c>
      <c r="G191" s="21">
        <v>1</v>
      </c>
      <c r="H191" s="21" t="s">
        <v>85</v>
      </c>
      <c r="I191" s="21">
        <v>268</v>
      </c>
      <c r="J191" s="21" t="s">
        <v>193</v>
      </c>
      <c r="K191" s="49">
        <v>15.937030583428472</v>
      </c>
      <c r="L191" s="49">
        <v>1.0846</v>
      </c>
      <c r="M191" s="49">
        <f t="shared" si="0"/>
        <v>0.91174696629213481</v>
      </c>
      <c r="N191" s="60">
        <v>0.45277777777777778</v>
      </c>
      <c r="O191" s="60">
        <v>0.49444444444444446</v>
      </c>
      <c r="P191" s="61">
        <f t="shared" si="1"/>
        <v>4.1666666666666685E-2</v>
      </c>
      <c r="Q191" s="64">
        <f t="shared" si="2"/>
        <v>1</v>
      </c>
      <c r="R191" s="21">
        <v>6</v>
      </c>
      <c r="S191" s="63">
        <v>15.491750000000001</v>
      </c>
      <c r="T191" s="21">
        <f t="shared" si="3"/>
        <v>101.94769320484642</v>
      </c>
      <c r="U191" s="63">
        <v>12.718249999999999</v>
      </c>
      <c r="V191" s="21">
        <f t="shared" si="4"/>
        <v>83.695918737556298</v>
      </c>
      <c r="W191" s="21">
        <f t="shared" si="5"/>
        <v>18.251774467290119</v>
      </c>
      <c r="X191" s="21"/>
      <c r="Y191" s="21"/>
      <c r="Z191" s="21"/>
      <c r="AA191" s="21"/>
      <c r="AB191" s="21"/>
      <c r="AC191" s="21"/>
      <c r="AD191" s="21"/>
    </row>
    <row r="192" spans="1:30" ht="24.75" customHeight="1">
      <c r="A192" s="21" t="s">
        <v>194</v>
      </c>
      <c r="B192" s="21" t="s">
        <v>198</v>
      </c>
      <c r="C192" s="56">
        <v>44375</v>
      </c>
      <c r="D192" s="20">
        <v>44581</v>
      </c>
      <c r="E192" s="20">
        <v>44587</v>
      </c>
      <c r="F192" s="21" t="s">
        <v>84</v>
      </c>
      <c r="G192" s="21">
        <v>2</v>
      </c>
      <c r="H192" s="21" t="s">
        <v>89</v>
      </c>
      <c r="I192" s="21">
        <v>269</v>
      </c>
      <c r="J192" s="21" t="s">
        <v>193</v>
      </c>
      <c r="K192" s="49">
        <v>12.660397103546131</v>
      </c>
      <c r="L192" s="49">
        <v>1.0865</v>
      </c>
      <c r="M192" s="49">
        <f t="shared" si="0"/>
        <v>0.9489447854699713</v>
      </c>
      <c r="N192" s="60">
        <v>0.45277777777777778</v>
      </c>
      <c r="O192" s="60">
        <v>0.49444444444444446</v>
      </c>
      <c r="P192" s="61">
        <f t="shared" si="1"/>
        <v>4.1666666666666685E-2</v>
      </c>
      <c r="Q192" s="64">
        <f t="shared" si="2"/>
        <v>1</v>
      </c>
      <c r="R192" s="21">
        <v>6</v>
      </c>
      <c r="S192" s="63">
        <v>10.599250000000001</v>
      </c>
      <c r="T192" s="21">
        <f t="shared" si="3"/>
        <v>67.017070933693901</v>
      </c>
      <c r="U192" s="63">
        <v>7.7649999999999997</v>
      </c>
      <c r="V192" s="21">
        <f t="shared" si="4"/>
        <v>49.096639460351724</v>
      </c>
      <c r="W192" s="21">
        <f t="shared" si="5"/>
        <v>17.920431473342177</v>
      </c>
      <c r="X192" s="21"/>
      <c r="Y192" s="21"/>
      <c r="Z192" s="21"/>
      <c r="AA192" s="21"/>
      <c r="AB192" s="21"/>
      <c r="AC192" s="21"/>
      <c r="AD192" s="21"/>
    </row>
    <row r="193" spans="1:30" ht="24.75" customHeight="1">
      <c r="A193" s="21" t="s">
        <v>194</v>
      </c>
      <c r="B193" s="21" t="s">
        <v>198</v>
      </c>
      <c r="C193" s="56">
        <v>44375</v>
      </c>
      <c r="D193" s="20">
        <v>44581</v>
      </c>
      <c r="E193" s="20">
        <v>44587</v>
      </c>
      <c r="F193" s="21" t="s">
        <v>84</v>
      </c>
      <c r="G193" s="21">
        <v>3</v>
      </c>
      <c r="H193" s="21" t="s">
        <v>90</v>
      </c>
      <c r="I193" s="21">
        <v>270</v>
      </c>
      <c r="J193" s="21" t="s">
        <v>193</v>
      </c>
      <c r="K193" s="49">
        <v>12.634585339299981</v>
      </c>
      <c r="L193" s="49">
        <v>1.0762</v>
      </c>
      <c r="M193" s="49">
        <f t="shared" si="0"/>
        <v>0.94022659257845365</v>
      </c>
      <c r="N193" s="60">
        <v>0.45277777777777778</v>
      </c>
      <c r="O193" s="60">
        <v>0.49444444444444446</v>
      </c>
      <c r="P193" s="61">
        <f t="shared" si="1"/>
        <v>4.1666666666666685E-2</v>
      </c>
      <c r="Q193" s="64">
        <f t="shared" si="2"/>
        <v>1</v>
      </c>
      <c r="R193" s="21">
        <v>6</v>
      </c>
      <c r="S193" s="63">
        <v>13.86375</v>
      </c>
      <c r="T193" s="21">
        <f t="shared" si="3"/>
        <v>88.470694890560821</v>
      </c>
      <c r="U193" s="63">
        <v>9.6690000000000005</v>
      </c>
      <c r="V193" s="21">
        <f t="shared" si="4"/>
        <v>61.702147607741956</v>
      </c>
      <c r="W193" s="21">
        <f t="shared" si="5"/>
        <v>26.768547282818865</v>
      </c>
      <c r="X193" s="21"/>
      <c r="Y193" s="21"/>
      <c r="Z193" s="21"/>
      <c r="AA193" s="21"/>
      <c r="AB193" s="21"/>
      <c r="AC193" s="21"/>
      <c r="AD193" s="21"/>
    </row>
    <row r="194" spans="1:30" ht="24.75" customHeight="1">
      <c r="A194" s="21" t="s">
        <v>194</v>
      </c>
      <c r="B194" s="21" t="s">
        <v>198</v>
      </c>
      <c r="C194" s="56">
        <v>44375</v>
      </c>
      <c r="D194" s="20">
        <v>44581</v>
      </c>
      <c r="E194" s="20">
        <v>44587</v>
      </c>
      <c r="F194" s="21" t="s">
        <v>84</v>
      </c>
      <c r="G194" s="21">
        <v>4</v>
      </c>
      <c r="H194" s="21" t="s">
        <v>89</v>
      </c>
      <c r="I194" s="21">
        <v>271</v>
      </c>
      <c r="J194" s="21" t="s">
        <v>193</v>
      </c>
      <c r="K194" s="49">
        <v>11.497148191108948</v>
      </c>
      <c r="L194" s="49">
        <v>1.0456000000000001</v>
      </c>
      <c r="M194" s="49">
        <f t="shared" si="0"/>
        <v>0.92538581851376489</v>
      </c>
      <c r="N194" s="60">
        <v>0.45277777777777778</v>
      </c>
      <c r="O194" s="60">
        <v>0.49444444444444446</v>
      </c>
      <c r="P194" s="61">
        <f t="shared" si="1"/>
        <v>4.1666666666666685E-2</v>
      </c>
      <c r="Q194" s="64">
        <f t="shared" si="2"/>
        <v>1</v>
      </c>
      <c r="R194" s="21">
        <v>6</v>
      </c>
      <c r="S194" s="63">
        <v>10.588749999999999</v>
      </c>
      <c r="T194" s="21">
        <f t="shared" si="3"/>
        <v>68.65514764645701</v>
      </c>
      <c r="U194" s="63">
        <v>7.7462499999999999</v>
      </c>
      <c r="V194" s="21">
        <f t="shared" si="4"/>
        <v>50.224997044633938</v>
      </c>
      <c r="W194" s="21">
        <f t="shared" si="5"/>
        <v>18.430150601823073</v>
      </c>
      <c r="X194" s="21"/>
      <c r="Y194" s="21"/>
      <c r="Z194" s="21"/>
      <c r="AA194" s="21"/>
      <c r="AB194" s="21"/>
      <c r="AC194" s="21"/>
      <c r="AD194" s="21"/>
    </row>
    <row r="195" spans="1:30" ht="24.75" customHeight="1">
      <c r="A195" s="21" t="s">
        <v>194</v>
      </c>
      <c r="B195" s="21" t="s">
        <v>198</v>
      </c>
      <c r="C195" s="56">
        <v>44375</v>
      </c>
      <c r="D195" s="20">
        <v>44581</v>
      </c>
      <c r="E195" s="20">
        <v>44587</v>
      </c>
      <c r="F195" s="21" t="s">
        <v>84</v>
      </c>
      <c r="G195" s="21">
        <v>5</v>
      </c>
      <c r="H195" s="21" t="s">
        <v>85</v>
      </c>
      <c r="I195" s="21">
        <v>272</v>
      </c>
      <c r="J195" s="21" t="s">
        <v>193</v>
      </c>
      <c r="K195" s="49">
        <v>20.788339581654473</v>
      </c>
      <c r="L195" s="49">
        <v>1.0618000000000001</v>
      </c>
      <c r="M195" s="49">
        <f t="shared" si="0"/>
        <v>0.84106941032199289</v>
      </c>
      <c r="N195" s="60">
        <v>0.45277777777777778</v>
      </c>
      <c r="O195" s="60">
        <v>0.49444444444444446</v>
      </c>
      <c r="P195" s="61">
        <f t="shared" si="1"/>
        <v>4.1666666666666685E-2</v>
      </c>
      <c r="Q195" s="64">
        <f t="shared" si="2"/>
        <v>1</v>
      </c>
      <c r="R195" s="21">
        <v>6</v>
      </c>
      <c r="S195" s="63">
        <v>9.7825000000000006</v>
      </c>
      <c r="T195" s="21">
        <f t="shared" si="3"/>
        <v>69.786154721201143</v>
      </c>
      <c r="U195" s="63">
        <v>9.6142500000000002</v>
      </c>
      <c r="V195" s="21">
        <f t="shared" si="4"/>
        <v>68.585897063972197</v>
      </c>
      <c r="W195" s="21">
        <f t="shared" si="5"/>
        <v>1.2002576572289456</v>
      </c>
      <c r="X195" s="21"/>
      <c r="Y195" s="21"/>
      <c r="Z195" s="21"/>
      <c r="AA195" s="21"/>
      <c r="AB195" s="21"/>
      <c r="AC195" s="21"/>
      <c r="AD195" s="21"/>
    </row>
    <row r="196" spans="1:30" ht="24.75" customHeight="1">
      <c r="A196" s="21" t="s">
        <v>194</v>
      </c>
      <c r="B196" s="21" t="s">
        <v>198</v>
      </c>
      <c r="C196" s="56">
        <v>44375</v>
      </c>
      <c r="D196" s="20">
        <v>44581</v>
      </c>
      <c r="E196" s="20">
        <v>44587</v>
      </c>
      <c r="F196" s="21" t="s">
        <v>84</v>
      </c>
      <c r="G196" s="21">
        <v>6</v>
      </c>
      <c r="H196" s="21" t="s">
        <v>90</v>
      </c>
      <c r="I196" s="21">
        <v>273</v>
      </c>
      <c r="J196" s="21" t="s">
        <v>193</v>
      </c>
      <c r="K196" s="49">
        <v>14.783883858195532</v>
      </c>
      <c r="L196" s="49">
        <v>1.0281</v>
      </c>
      <c r="M196" s="49">
        <f t="shared" si="0"/>
        <v>0.87610689005389175</v>
      </c>
      <c r="N196" s="60">
        <v>0.45277777777777778</v>
      </c>
      <c r="O196" s="60">
        <v>0.49444444444444446</v>
      </c>
      <c r="P196" s="61">
        <f t="shared" si="1"/>
        <v>4.1666666666666685E-2</v>
      </c>
      <c r="Q196" s="64">
        <f t="shared" si="2"/>
        <v>1</v>
      </c>
      <c r="R196" s="21">
        <v>6</v>
      </c>
      <c r="S196" s="63">
        <v>14.27975</v>
      </c>
      <c r="T196" s="21">
        <f t="shared" si="3"/>
        <v>97.794573895805883</v>
      </c>
      <c r="U196" s="63">
        <v>11.833250000000001</v>
      </c>
      <c r="V196" s="21">
        <f t="shared" si="4"/>
        <v>81.039769012240768</v>
      </c>
      <c r="W196" s="21">
        <f t="shared" si="5"/>
        <v>16.754804883565114</v>
      </c>
      <c r="X196" s="21"/>
      <c r="Y196" s="21"/>
      <c r="Z196" s="21"/>
      <c r="AA196" s="21"/>
      <c r="AB196" s="21"/>
      <c r="AC196" s="21"/>
      <c r="AD196" s="21"/>
    </row>
    <row r="197" spans="1:30" ht="24.75" customHeight="1">
      <c r="A197" s="21" t="s">
        <v>194</v>
      </c>
      <c r="B197" s="21" t="s">
        <v>198</v>
      </c>
      <c r="C197" s="56">
        <v>44375</v>
      </c>
      <c r="D197" s="20">
        <v>44581</v>
      </c>
      <c r="E197" s="20">
        <v>44587</v>
      </c>
      <c r="F197" s="21" t="s">
        <v>84</v>
      </c>
      <c r="G197" s="21">
        <v>7</v>
      </c>
      <c r="H197" s="21" t="s">
        <v>89</v>
      </c>
      <c r="I197" s="21">
        <v>274</v>
      </c>
      <c r="J197" s="21" t="s">
        <v>193</v>
      </c>
      <c r="K197" s="49">
        <v>13.352216088382292</v>
      </c>
      <c r="L197" s="49">
        <v>1.0376000000000001</v>
      </c>
      <c r="M197" s="49">
        <f t="shared" si="0"/>
        <v>0.89905740586694538</v>
      </c>
      <c r="N197" s="60">
        <v>0.45277777777777778</v>
      </c>
      <c r="O197" s="60">
        <v>0.49444444444444446</v>
      </c>
      <c r="P197" s="61">
        <f t="shared" si="1"/>
        <v>4.1666666666666685E-2</v>
      </c>
      <c r="Q197" s="64">
        <f t="shared" si="2"/>
        <v>1</v>
      </c>
      <c r="R197" s="21">
        <v>6</v>
      </c>
      <c r="S197" s="63">
        <v>9.5612500000000011</v>
      </c>
      <c r="T197" s="21">
        <f t="shared" si="3"/>
        <v>63.808495014488564</v>
      </c>
      <c r="U197" s="63">
        <v>7.8629999999999995</v>
      </c>
      <c r="V197" s="21">
        <f t="shared" si="4"/>
        <v>52.47495843105488</v>
      </c>
      <c r="W197" s="21">
        <f t="shared" si="5"/>
        <v>11.333536583433684</v>
      </c>
      <c r="X197" s="21"/>
      <c r="Y197" s="21"/>
      <c r="Z197" s="21"/>
      <c r="AA197" s="21"/>
      <c r="AB197" s="21"/>
      <c r="AC197" s="21"/>
      <c r="AD197" s="21"/>
    </row>
    <row r="198" spans="1:30" ht="24.75" customHeight="1">
      <c r="A198" s="21" t="s">
        <v>194</v>
      </c>
      <c r="B198" s="21" t="s">
        <v>198</v>
      </c>
      <c r="C198" s="56">
        <v>44375</v>
      </c>
      <c r="D198" s="20">
        <v>44581</v>
      </c>
      <c r="E198" s="20">
        <v>44587</v>
      </c>
      <c r="F198" s="21" t="s">
        <v>84</v>
      </c>
      <c r="G198" s="21">
        <v>8</v>
      </c>
      <c r="H198" s="21" t="s">
        <v>85</v>
      </c>
      <c r="I198" s="21">
        <v>275</v>
      </c>
      <c r="J198" s="21" t="s">
        <v>193</v>
      </c>
      <c r="K198" s="49">
        <v>21.656055703827423</v>
      </c>
      <c r="L198" s="49">
        <v>1.0775999999999999</v>
      </c>
      <c r="M198" s="49">
        <f t="shared" si="0"/>
        <v>0.84423434373555561</v>
      </c>
      <c r="N198" s="60">
        <v>0.45277777777777778</v>
      </c>
      <c r="O198" s="60">
        <v>0.49444444444444446</v>
      </c>
      <c r="P198" s="61">
        <f t="shared" si="1"/>
        <v>4.1666666666666685E-2</v>
      </c>
      <c r="Q198" s="64">
        <f t="shared" si="2"/>
        <v>1</v>
      </c>
      <c r="R198" s="21">
        <v>6</v>
      </c>
      <c r="S198" s="63">
        <v>18.9925</v>
      </c>
      <c r="T198" s="21">
        <f t="shared" si="3"/>
        <v>134.98029409200959</v>
      </c>
      <c r="U198" s="63">
        <v>14.927</v>
      </c>
      <c r="V198" s="21">
        <f t="shared" si="4"/>
        <v>106.08665788660929</v>
      </c>
      <c r="W198" s="21">
        <f t="shared" si="5"/>
        <v>28.893636205400298</v>
      </c>
      <c r="X198" s="21"/>
      <c r="Y198" s="21"/>
      <c r="Z198" s="21"/>
      <c r="AA198" s="21"/>
      <c r="AB198" s="21"/>
      <c r="AC198" s="21"/>
      <c r="AD198" s="21"/>
    </row>
    <row r="199" spans="1:30" ht="24.75" customHeight="1">
      <c r="A199" s="21" t="s">
        <v>194</v>
      </c>
      <c r="B199" s="21" t="s">
        <v>198</v>
      </c>
      <c r="C199" s="56">
        <v>44375</v>
      </c>
      <c r="D199" s="20">
        <v>44580</v>
      </c>
      <c r="E199" s="20">
        <v>44587</v>
      </c>
      <c r="F199" s="21" t="s">
        <v>84</v>
      </c>
      <c r="G199" s="21">
        <v>9</v>
      </c>
      <c r="H199" s="21" t="s">
        <v>90</v>
      </c>
      <c r="I199" s="21">
        <v>276</v>
      </c>
      <c r="J199" s="21" t="s">
        <v>193</v>
      </c>
      <c r="K199" s="49">
        <v>13.335785832300688</v>
      </c>
      <c r="L199" s="49">
        <v>1.0954999999999999</v>
      </c>
      <c r="M199" s="49">
        <f t="shared" si="0"/>
        <v>0.94940646620714586</v>
      </c>
      <c r="N199" s="60">
        <v>0.59930555555555554</v>
      </c>
      <c r="O199" s="60">
        <v>0.64097222222222228</v>
      </c>
      <c r="P199" s="61">
        <f t="shared" si="1"/>
        <v>4.1666666666666741E-2</v>
      </c>
      <c r="Q199" s="64">
        <f t="shared" si="2"/>
        <v>1</v>
      </c>
      <c r="R199" s="21">
        <v>6</v>
      </c>
      <c r="S199" s="63">
        <v>11.21875</v>
      </c>
      <c r="T199" s="21">
        <f t="shared" si="3"/>
        <v>70.89955924664352</v>
      </c>
      <c r="U199" s="63">
        <v>8.7887500000000003</v>
      </c>
      <c r="V199" s="21">
        <f t="shared" si="4"/>
        <v>55.542596218735447</v>
      </c>
      <c r="W199" s="21">
        <f t="shared" si="5"/>
        <v>15.356963027908073</v>
      </c>
      <c r="X199" s="21"/>
      <c r="Y199" s="21"/>
      <c r="Z199" s="21"/>
      <c r="AA199" s="21"/>
      <c r="AB199" s="21"/>
      <c r="AC199" s="21"/>
      <c r="AD199" s="21"/>
    </row>
    <row r="200" spans="1:30" ht="24.75" customHeight="1">
      <c r="A200" s="21" t="s">
        <v>194</v>
      </c>
      <c r="B200" s="21" t="s">
        <v>199</v>
      </c>
      <c r="C200" s="56">
        <v>44377</v>
      </c>
      <c r="D200" s="20">
        <v>44581</v>
      </c>
      <c r="E200" s="20">
        <v>44587</v>
      </c>
      <c r="F200" s="21" t="s">
        <v>84</v>
      </c>
      <c r="G200" s="21">
        <v>1</v>
      </c>
      <c r="H200" s="21" t="s">
        <v>85</v>
      </c>
      <c r="I200" s="21">
        <v>277</v>
      </c>
      <c r="J200" s="21" t="s">
        <v>193</v>
      </c>
      <c r="K200" s="49">
        <v>13.873580063437029</v>
      </c>
      <c r="L200" s="49">
        <v>1.0731999999999999</v>
      </c>
      <c r="M200" s="49">
        <f t="shared" si="0"/>
        <v>0.92430873875919373</v>
      </c>
      <c r="N200" s="60">
        <v>0.46597222222222223</v>
      </c>
      <c r="O200" s="60">
        <v>0.50763888888888886</v>
      </c>
      <c r="P200" s="61">
        <f t="shared" si="1"/>
        <v>4.166666666666663E-2</v>
      </c>
      <c r="Q200" s="64">
        <f t="shared" si="2"/>
        <v>1</v>
      </c>
      <c r="R200" s="21">
        <v>6</v>
      </c>
      <c r="S200" s="63">
        <v>15.668000000000001</v>
      </c>
      <c r="T200" s="21">
        <f t="shared" si="3"/>
        <v>101.70627633164844</v>
      </c>
      <c r="U200" s="63">
        <v>10.732333333333335</v>
      </c>
      <c r="V200" s="21">
        <f t="shared" si="4"/>
        <v>69.667198090589835</v>
      </c>
      <c r="W200" s="21">
        <f t="shared" si="5"/>
        <v>32.039078241058604</v>
      </c>
      <c r="X200" s="21"/>
      <c r="Y200" s="21"/>
      <c r="Z200" s="21"/>
      <c r="AA200" s="21"/>
      <c r="AB200" s="21"/>
      <c r="AC200" s="21"/>
      <c r="AD200" s="21"/>
    </row>
    <row r="201" spans="1:30" ht="24.75" customHeight="1">
      <c r="A201" s="21" t="s">
        <v>194</v>
      </c>
      <c r="B201" s="21" t="s">
        <v>199</v>
      </c>
      <c r="C201" s="56">
        <v>44377</v>
      </c>
      <c r="D201" s="20">
        <v>44581</v>
      </c>
      <c r="E201" s="20">
        <v>44587</v>
      </c>
      <c r="F201" s="21" t="s">
        <v>84</v>
      </c>
      <c r="G201" s="21">
        <v>2</v>
      </c>
      <c r="H201" s="21" t="s">
        <v>89</v>
      </c>
      <c r="I201" s="21">
        <v>278</v>
      </c>
      <c r="J201" s="21" t="s">
        <v>193</v>
      </c>
      <c r="K201" s="49">
        <v>11.258880994671419</v>
      </c>
      <c r="L201" s="49">
        <v>1.0474000000000001</v>
      </c>
      <c r="M201" s="49">
        <f t="shared" si="0"/>
        <v>0.92947448046181169</v>
      </c>
      <c r="N201" s="60">
        <v>0.46597222222222223</v>
      </c>
      <c r="O201" s="60">
        <v>0.50763888888888886</v>
      </c>
      <c r="P201" s="61">
        <f t="shared" si="1"/>
        <v>4.166666666666663E-2</v>
      </c>
      <c r="Q201" s="64">
        <f t="shared" si="2"/>
        <v>1</v>
      </c>
      <c r="R201" s="21">
        <v>6</v>
      </c>
      <c r="S201" s="63">
        <v>13.220750000000001</v>
      </c>
      <c r="T201" s="21">
        <f t="shared" si="3"/>
        <v>85.343386685116329</v>
      </c>
      <c r="U201" s="63">
        <v>9.3104999999999993</v>
      </c>
      <c r="V201" s="21">
        <f t="shared" si="4"/>
        <v>60.101703892122281</v>
      </c>
      <c r="W201" s="21">
        <f t="shared" si="5"/>
        <v>25.241682792994048</v>
      </c>
      <c r="X201" s="21"/>
      <c r="Y201" s="21"/>
      <c r="Z201" s="21"/>
      <c r="AA201" s="21"/>
      <c r="AB201" s="21"/>
      <c r="AC201" s="21"/>
      <c r="AD201" s="21"/>
    </row>
    <row r="202" spans="1:30" ht="24.75" customHeight="1">
      <c r="A202" s="21" t="s">
        <v>194</v>
      </c>
      <c r="B202" s="21" t="s">
        <v>199</v>
      </c>
      <c r="C202" s="56">
        <v>44377</v>
      </c>
      <c r="D202" s="20">
        <v>44581</v>
      </c>
      <c r="E202" s="20">
        <v>44587</v>
      </c>
      <c r="F202" s="21" t="s">
        <v>84</v>
      </c>
      <c r="G202" s="21">
        <v>3</v>
      </c>
      <c r="H202" s="21" t="s">
        <v>90</v>
      </c>
      <c r="I202" s="21">
        <v>279</v>
      </c>
      <c r="J202" s="21" t="s">
        <v>193</v>
      </c>
      <c r="K202" s="49">
        <v>14.598584536325413</v>
      </c>
      <c r="L202" s="49">
        <v>1.0582</v>
      </c>
      <c r="M202" s="49">
        <f t="shared" si="0"/>
        <v>0.9037177784366045</v>
      </c>
      <c r="N202" s="60">
        <v>0.46597222222222223</v>
      </c>
      <c r="O202" s="60">
        <v>0.50763888888888886</v>
      </c>
      <c r="P202" s="61">
        <f t="shared" si="1"/>
        <v>4.166666666666663E-2</v>
      </c>
      <c r="Q202" s="64">
        <f t="shared" si="2"/>
        <v>1</v>
      </c>
      <c r="R202" s="21">
        <v>6</v>
      </c>
      <c r="S202" s="63">
        <v>12.019500000000001</v>
      </c>
      <c r="T202" s="21">
        <f t="shared" si="3"/>
        <v>79.800355510057045</v>
      </c>
      <c r="U202" s="63">
        <v>9.891</v>
      </c>
      <c r="V202" s="21">
        <f t="shared" si="4"/>
        <v>65.668731340735818</v>
      </c>
      <c r="W202" s="21">
        <f t="shared" si="5"/>
        <v>14.131624169321228</v>
      </c>
      <c r="X202" s="21"/>
      <c r="Y202" s="21"/>
      <c r="Z202" s="21"/>
      <c r="AA202" s="21"/>
      <c r="AB202" s="21"/>
      <c r="AC202" s="21"/>
      <c r="AD202" s="21"/>
    </row>
    <row r="203" spans="1:30" ht="24.75" customHeight="1">
      <c r="A203" s="21" t="s">
        <v>194</v>
      </c>
      <c r="B203" s="21" t="s">
        <v>199</v>
      </c>
      <c r="C203" s="56">
        <v>44377</v>
      </c>
      <c r="D203" s="20">
        <v>44581</v>
      </c>
      <c r="E203" s="20">
        <v>44587</v>
      </c>
      <c r="F203" s="21" t="s">
        <v>84</v>
      </c>
      <c r="G203" s="21">
        <v>4</v>
      </c>
      <c r="H203" s="21" t="s">
        <v>89</v>
      </c>
      <c r="I203" s="21">
        <v>280</v>
      </c>
      <c r="J203" s="21" t="s">
        <v>193</v>
      </c>
      <c r="K203" s="49">
        <v>10.536044362292056</v>
      </c>
      <c r="L203" s="49">
        <v>1.0979000000000001</v>
      </c>
      <c r="M203" s="49">
        <f t="shared" si="0"/>
        <v>0.98222476894639565</v>
      </c>
      <c r="N203" s="60">
        <v>0.46597222222222223</v>
      </c>
      <c r="O203" s="60">
        <v>0.50763888888888886</v>
      </c>
      <c r="P203" s="61">
        <f t="shared" si="1"/>
        <v>4.166666666666663E-2</v>
      </c>
      <c r="Q203" s="64">
        <f t="shared" si="2"/>
        <v>1</v>
      </c>
      <c r="R203" s="21">
        <v>6</v>
      </c>
      <c r="S203" s="63">
        <v>8.8669999999999991</v>
      </c>
      <c r="T203" s="21">
        <f t="shared" si="3"/>
        <v>54.16479168721051</v>
      </c>
      <c r="U203" s="63">
        <v>7.9094999999999995</v>
      </c>
      <c r="V203" s="21">
        <f t="shared" si="4"/>
        <v>48.31582495206851</v>
      </c>
      <c r="W203" s="21">
        <f t="shared" si="5"/>
        <v>5.8489667351419996</v>
      </c>
      <c r="X203" s="21"/>
      <c r="Y203" s="21"/>
      <c r="Z203" s="21"/>
      <c r="AA203" s="21"/>
      <c r="AB203" s="21"/>
      <c r="AC203" s="21"/>
      <c r="AD203" s="21"/>
    </row>
    <row r="204" spans="1:30" ht="24.75" customHeight="1">
      <c r="A204" s="21" t="s">
        <v>194</v>
      </c>
      <c r="B204" s="21" t="s">
        <v>199</v>
      </c>
      <c r="C204" s="56">
        <v>44377</v>
      </c>
      <c r="D204" s="20">
        <v>44581</v>
      </c>
      <c r="E204" s="20">
        <v>44587</v>
      </c>
      <c r="F204" s="21" t="s">
        <v>84</v>
      </c>
      <c r="G204" s="21">
        <v>5</v>
      </c>
      <c r="H204" s="21" t="s">
        <v>85</v>
      </c>
      <c r="I204" s="21">
        <v>281</v>
      </c>
      <c r="J204" s="21" t="s">
        <v>193</v>
      </c>
      <c r="K204" s="49">
        <v>18.00881020538618</v>
      </c>
      <c r="L204" s="49">
        <v>1.0900000000000001</v>
      </c>
      <c r="M204" s="49">
        <f t="shared" si="0"/>
        <v>0.89370396876129066</v>
      </c>
      <c r="N204" s="60">
        <v>0.46597222222222223</v>
      </c>
      <c r="O204" s="60">
        <v>0.50763888888888886</v>
      </c>
      <c r="P204" s="61">
        <f t="shared" si="1"/>
        <v>4.166666666666663E-2</v>
      </c>
      <c r="Q204" s="64">
        <f t="shared" si="2"/>
        <v>1</v>
      </c>
      <c r="R204" s="21">
        <v>6</v>
      </c>
      <c r="S204" s="63">
        <v>12.406749999999999</v>
      </c>
      <c r="T204" s="21">
        <f t="shared" si="3"/>
        <v>83.294359879790491</v>
      </c>
      <c r="U204" s="63">
        <v>11.411</v>
      </c>
      <c r="V204" s="21">
        <f t="shared" si="4"/>
        <v>76.609260329118371</v>
      </c>
      <c r="W204" s="21">
        <f t="shared" si="5"/>
        <v>6.6850995506721205</v>
      </c>
      <c r="X204" s="21"/>
      <c r="Y204" s="21"/>
      <c r="Z204" s="21"/>
      <c r="AA204" s="21"/>
      <c r="AB204" s="21"/>
      <c r="AC204" s="21"/>
      <c r="AD204" s="21"/>
    </row>
    <row r="205" spans="1:30" ht="24.75" customHeight="1">
      <c r="A205" s="21" t="s">
        <v>194</v>
      </c>
      <c r="B205" s="21" t="s">
        <v>199</v>
      </c>
      <c r="C205" s="56">
        <v>44377</v>
      </c>
      <c r="D205" s="20">
        <v>44581</v>
      </c>
      <c r="E205" s="20">
        <v>44587</v>
      </c>
      <c r="F205" s="21" t="s">
        <v>84</v>
      </c>
      <c r="G205" s="21">
        <v>6</v>
      </c>
      <c r="H205" s="21" t="s">
        <v>90</v>
      </c>
      <c r="I205" s="21">
        <v>282</v>
      </c>
      <c r="J205" s="21" t="s">
        <v>193</v>
      </c>
      <c r="K205" s="49">
        <v>13.072367293996733</v>
      </c>
      <c r="L205" s="49">
        <v>1.0920000000000001</v>
      </c>
      <c r="M205" s="49">
        <f t="shared" si="0"/>
        <v>0.94924974914955573</v>
      </c>
      <c r="N205" s="60">
        <v>0.46597222222222223</v>
      </c>
      <c r="O205" s="60">
        <v>0.50763888888888886</v>
      </c>
      <c r="P205" s="61">
        <f t="shared" si="1"/>
        <v>4.166666666666663E-2</v>
      </c>
      <c r="Q205" s="64">
        <f t="shared" si="2"/>
        <v>1</v>
      </c>
      <c r="R205" s="21">
        <v>6</v>
      </c>
      <c r="S205" s="63">
        <v>15.892749999999999</v>
      </c>
      <c r="T205" s="21">
        <f t="shared" si="3"/>
        <v>100.45459594319728</v>
      </c>
      <c r="U205" s="63">
        <v>13.55925</v>
      </c>
      <c r="V205" s="21">
        <f t="shared" si="4"/>
        <v>85.705052935634043</v>
      </c>
      <c r="W205" s="21">
        <f t="shared" si="5"/>
        <v>14.749543007563233</v>
      </c>
      <c r="X205" s="21"/>
      <c r="Y205" s="21"/>
      <c r="Z205" s="21"/>
      <c r="AA205" s="21"/>
      <c r="AB205" s="21"/>
      <c r="AC205" s="21"/>
      <c r="AD205" s="21"/>
    </row>
    <row r="206" spans="1:30" ht="24.75" customHeight="1">
      <c r="A206" s="21" t="s">
        <v>194</v>
      </c>
      <c r="B206" s="21" t="s">
        <v>199</v>
      </c>
      <c r="C206" s="56">
        <v>44377</v>
      </c>
      <c r="D206" s="20">
        <v>44581</v>
      </c>
      <c r="E206" s="20">
        <v>44587</v>
      </c>
      <c r="F206" s="21" t="s">
        <v>84</v>
      </c>
      <c r="G206" s="21">
        <v>7</v>
      </c>
      <c r="H206" s="21" t="s">
        <v>89</v>
      </c>
      <c r="I206" s="21">
        <v>283</v>
      </c>
      <c r="J206" s="21" t="s">
        <v>193</v>
      </c>
      <c r="K206" s="49">
        <v>12.506410475571808</v>
      </c>
      <c r="L206" s="49">
        <v>1.0475000000000001</v>
      </c>
      <c r="M206" s="49">
        <f t="shared" si="0"/>
        <v>0.91649535026838536</v>
      </c>
      <c r="N206" s="60">
        <v>0.46597222222222223</v>
      </c>
      <c r="O206" s="60">
        <v>0.50763888888888886</v>
      </c>
      <c r="P206" s="61">
        <f t="shared" si="1"/>
        <v>4.166666666666663E-2</v>
      </c>
      <c r="Q206" s="64">
        <f t="shared" si="2"/>
        <v>1</v>
      </c>
      <c r="R206" s="21">
        <v>6</v>
      </c>
      <c r="S206" s="63">
        <v>15.63575</v>
      </c>
      <c r="T206" s="21">
        <f t="shared" si="3"/>
        <v>102.36222144774382</v>
      </c>
      <c r="U206" s="63">
        <v>12.31925</v>
      </c>
      <c r="V206" s="21">
        <f t="shared" si="4"/>
        <v>80.650163667884058</v>
      </c>
      <c r="W206" s="21">
        <f t="shared" si="5"/>
        <v>21.712057779859762</v>
      </c>
      <c r="X206" s="21"/>
      <c r="Y206" s="21"/>
      <c r="Z206" s="21"/>
      <c r="AA206" s="21"/>
      <c r="AB206" s="21"/>
      <c r="AC206" s="21"/>
      <c r="AD206" s="21"/>
    </row>
    <row r="207" spans="1:30" ht="24.75" customHeight="1">
      <c r="A207" s="21" t="s">
        <v>194</v>
      </c>
      <c r="B207" s="21" t="s">
        <v>199</v>
      </c>
      <c r="C207" s="56">
        <v>44377</v>
      </c>
      <c r="D207" s="20">
        <v>44581</v>
      </c>
      <c r="E207" s="20">
        <v>44587</v>
      </c>
      <c r="F207" s="21" t="s">
        <v>84</v>
      </c>
      <c r="G207" s="21">
        <v>8</v>
      </c>
      <c r="H207" s="21" t="s">
        <v>85</v>
      </c>
      <c r="I207" s="21">
        <v>284</v>
      </c>
      <c r="J207" s="21" t="s">
        <v>193</v>
      </c>
      <c r="K207" s="49">
        <v>18.34091660893392</v>
      </c>
      <c r="L207" s="49">
        <v>1.0952</v>
      </c>
      <c r="M207" s="49">
        <f t="shared" si="0"/>
        <v>0.89433028129895564</v>
      </c>
      <c r="N207" s="60">
        <v>0.46597222222222223</v>
      </c>
      <c r="O207" s="60">
        <v>0.50763888888888886</v>
      </c>
      <c r="P207" s="61">
        <f t="shared" si="1"/>
        <v>4.166666666666663E-2</v>
      </c>
      <c r="Q207" s="64">
        <f t="shared" si="2"/>
        <v>1</v>
      </c>
      <c r="R207" s="21">
        <v>6</v>
      </c>
      <c r="S207" s="63">
        <v>14.74025</v>
      </c>
      <c r="T207" s="21">
        <f t="shared" si="3"/>
        <v>98.8913177260917</v>
      </c>
      <c r="U207" s="63">
        <v>12.459999999999999</v>
      </c>
      <c r="V207" s="21">
        <f t="shared" si="4"/>
        <v>83.593278191828674</v>
      </c>
      <c r="W207" s="21">
        <f t="shared" si="5"/>
        <v>15.298039534263026</v>
      </c>
      <c r="X207" s="21"/>
      <c r="Y207" s="21"/>
      <c r="Z207" s="21"/>
      <c r="AA207" s="21"/>
      <c r="AB207" s="21"/>
      <c r="AC207" s="21"/>
      <c r="AD207" s="21"/>
    </row>
    <row r="208" spans="1:30" ht="24.75" customHeight="1">
      <c r="A208" s="21" t="s">
        <v>194</v>
      </c>
      <c r="B208" s="21" t="s">
        <v>199</v>
      </c>
      <c r="C208" s="56">
        <v>44377</v>
      </c>
      <c r="D208" s="20">
        <v>44580</v>
      </c>
      <c r="E208" s="20">
        <v>44587</v>
      </c>
      <c r="F208" s="21" t="s">
        <v>84</v>
      </c>
      <c r="G208" s="21">
        <v>9</v>
      </c>
      <c r="H208" s="21" t="s">
        <v>90</v>
      </c>
      <c r="I208" s="21">
        <v>285</v>
      </c>
      <c r="J208" s="21" t="s">
        <v>193</v>
      </c>
      <c r="K208" s="49">
        <v>12.753113534512311</v>
      </c>
      <c r="L208" s="49">
        <v>1.0847</v>
      </c>
      <c r="M208" s="49">
        <f t="shared" si="0"/>
        <v>0.94636697749114496</v>
      </c>
      <c r="N208" s="60">
        <v>0.59930555555555554</v>
      </c>
      <c r="O208" s="60">
        <v>0.64097222222222228</v>
      </c>
      <c r="P208" s="61">
        <f t="shared" si="1"/>
        <v>4.1666666666666741E-2</v>
      </c>
      <c r="Q208" s="64">
        <f t="shared" si="2"/>
        <v>1</v>
      </c>
      <c r="R208" s="21">
        <v>6</v>
      </c>
      <c r="S208" s="63">
        <v>8.6965000000000003</v>
      </c>
      <c r="T208" s="21">
        <f t="shared" si="3"/>
        <v>55.136116581675878</v>
      </c>
      <c r="U208" s="63">
        <v>6.4820000000000002</v>
      </c>
      <c r="V208" s="21">
        <f t="shared" si="4"/>
        <v>41.096108512898645</v>
      </c>
      <c r="W208" s="21">
        <f t="shared" si="5"/>
        <v>14.040008068777233</v>
      </c>
      <c r="X208" s="21"/>
      <c r="Y208" s="21"/>
      <c r="Z208" s="21"/>
      <c r="AA208" s="21"/>
      <c r="AB208" s="21"/>
      <c r="AC208" s="21"/>
      <c r="AD208" s="21"/>
    </row>
    <row r="209" spans="1:30" ht="24.75" customHeight="1">
      <c r="A209" s="21" t="s">
        <v>194</v>
      </c>
      <c r="B209" s="21" t="s">
        <v>200</v>
      </c>
      <c r="C209" s="20">
        <v>44384</v>
      </c>
      <c r="D209" s="20">
        <v>44581</v>
      </c>
      <c r="E209" s="20">
        <v>44587</v>
      </c>
      <c r="F209" s="21" t="s">
        <v>84</v>
      </c>
      <c r="G209" s="21">
        <v>1</v>
      </c>
      <c r="H209" s="21" t="s">
        <v>85</v>
      </c>
      <c r="I209" s="21">
        <v>300</v>
      </c>
      <c r="J209" s="21" t="s">
        <v>193</v>
      </c>
      <c r="K209" s="49">
        <v>12.688928278727582</v>
      </c>
      <c r="L209" s="49">
        <v>1.07</v>
      </c>
      <c r="M209" s="49">
        <f t="shared" si="0"/>
        <v>0.93422846741761489</v>
      </c>
      <c r="N209" s="60">
        <v>0.4777777777777778</v>
      </c>
      <c r="O209" s="60">
        <v>0.51944444444444449</v>
      </c>
      <c r="P209" s="61">
        <f t="shared" si="1"/>
        <v>4.1666666666666685E-2</v>
      </c>
      <c r="Q209" s="64">
        <f t="shared" si="2"/>
        <v>1</v>
      </c>
      <c r="R209" s="21">
        <v>6</v>
      </c>
      <c r="S209" s="63">
        <v>13.733750000000001</v>
      </c>
      <c r="T209" s="21">
        <f t="shared" si="3"/>
        <v>88.203799042621966</v>
      </c>
      <c r="U209" s="63">
        <v>9.8770000000000007</v>
      </c>
      <c r="V209" s="21">
        <f t="shared" si="4"/>
        <v>63.434162056537879</v>
      </c>
      <c r="W209" s="21">
        <f t="shared" si="5"/>
        <v>24.769636986084087</v>
      </c>
      <c r="X209" s="21"/>
      <c r="Y209" s="21"/>
      <c r="Z209" s="21"/>
      <c r="AA209" s="21"/>
      <c r="AB209" s="21"/>
      <c r="AC209" s="21"/>
      <c r="AD209" s="21"/>
    </row>
    <row r="210" spans="1:30" ht="24.75" customHeight="1">
      <c r="A210" s="21" t="s">
        <v>194</v>
      </c>
      <c r="B210" s="21" t="s">
        <v>200</v>
      </c>
      <c r="C210" s="20">
        <v>44384</v>
      </c>
      <c r="D210" s="20">
        <v>44581</v>
      </c>
      <c r="E210" s="20">
        <v>44587</v>
      </c>
      <c r="F210" s="21" t="s">
        <v>84</v>
      </c>
      <c r="G210" s="21">
        <v>2</v>
      </c>
      <c r="H210" s="21" t="s">
        <v>89</v>
      </c>
      <c r="I210" s="21">
        <v>301</v>
      </c>
      <c r="J210" s="21" t="s">
        <v>193</v>
      </c>
      <c r="K210" s="49">
        <v>9.9980871648763205</v>
      </c>
      <c r="L210" s="49">
        <v>1.0572999999999999</v>
      </c>
      <c r="M210" s="49">
        <f t="shared" si="0"/>
        <v>0.95159022440576257</v>
      </c>
      <c r="N210" s="60">
        <v>0.4777777777777778</v>
      </c>
      <c r="O210" s="60">
        <v>0.51944444444444449</v>
      </c>
      <c r="P210" s="61">
        <f t="shared" si="1"/>
        <v>4.1666666666666685E-2</v>
      </c>
      <c r="Q210" s="64">
        <f t="shared" si="2"/>
        <v>1</v>
      </c>
      <c r="R210" s="21">
        <v>6</v>
      </c>
      <c r="S210" s="63">
        <v>13.6265</v>
      </c>
      <c r="T210" s="21">
        <f t="shared" si="3"/>
        <v>85.91828489101583</v>
      </c>
      <c r="U210" s="63">
        <v>10.890499999999999</v>
      </c>
      <c r="V210" s="21">
        <f t="shared" si="4"/>
        <v>68.667161898184261</v>
      </c>
      <c r="W210" s="21">
        <f t="shared" si="5"/>
        <v>17.251122992831569</v>
      </c>
      <c r="X210" s="21"/>
      <c r="Y210" s="21"/>
      <c r="Z210" s="21"/>
      <c r="AA210" s="21"/>
      <c r="AB210" s="21"/>
      <c r="AC210" s="21"/>
      <c r="AD210" s="21"/>
    </row>
    <row r="211" spans="1:30" ht="24.75" customHeight="1">
      <c r="A211" s="21" t="s">
        <v>194</v>
      </c>
      <c r="B211" s="21" t="s">
        <v>200</v>
      </c>
      <c r="C211" s="20">
        <v>44384</v>
      </c>
      <c r="D211" s="20">
        <v>44581</v>
      </c>
      <c r="E211" s="20">
        <v>44587</v>
      </c>
      <c r="F211" s="21" t="s">
        <v>84</v>
      </c>
      <c r="G211" s="21">
        <v>3</v>
      </c>
      <c r="H211" s="21" t="s">
        <v>90</v>
      </c>
      <c r="I211" s="21">
        <v>302</v>
      </c>
      <c r="J211" s="21" t="s">
        <v>193</v>
      </c>
      <c r="K211" s="49">
        <v>8.7272582030235721</v>
      </c>
      <c r="L211" s="49">
        <v>1.0345</v>
      </c>
      <c r="M211" s="49">
        <f t="shared" si="0"/>
        <v>0.94421651388972117</v>
      </c>
      <c r="N211" s="60">
        <v>0.4777777777777778</v>
      </c>
      <c r="O211" s="60">
        <v>0.51944444444444449</v>
      </c>
      <c r="P211" s="61">
        <f t="shared" si="1"/>
        <v>4.1666666666666685E-2</v>
      </c>
      <c r="Q211" s="64">
        <f t="shared" si="2"/>
        <v>1</v>
      </c>
      <c r="R211" s="21">
        <v>6</v>
      </c>
      <c r="S211" s="63">
        <v>12.798250000000001</v>
      </c>
      <c r="T211" s="21">
        <f t="shared" si="3"/>
        <v>81.326156522791507</v>
      </c>
      <c r="U211" s="63">
        <v>10.0505</v>
      </c>
      <c r="V211" s="21">
        <f t="shared" si="4"/>
        <v>63.865648516970367</v>
      </c>
      <c r="W211" s="21">
        <f t="shared" si="5"/>
        <v>17.46050800582114</v>
      </c>
      <c r="X211" s="21"/>
      <c r="Y211" s="21"/>
      <c r="Z211" s="21"/>
      <c r="AA211" s="21"/>
      <c r="AB211" s="21"/>
      <c r="AC211" s="21"/>
      <c r="AD211" s="21"/>
    </row>
    <row r="212" spans="1:30" ht="24.75" customHeight="1">
      <c r="A212" s="21" t="s">
        <v>194</v>
      </c>
      <c r="B212" s="21" t="s">
        <v>200</v>
      </c>
      <c r="C212" s="20">
        <v>44384</v>
      </c>
      <c r="D212" s="20">
        <v>44581</v>
      </c>
      <c r="E212" s="20">
        <v>44587</v>
      </c>
      <c r="F212" s="21" t="s">
        <v>84</v>
      </c>
      <c r="G212" s="21">
        <v>4</v>
      </c>
      <c r="H212" s="21" t="s">
        <v>89</v>
      </c>
      <c r="I212" s="21">
        <v>303</v>
      </c>
      <c r="J212" s="21" t="s">
        <v>193</v>
      </c>
      <c r="K212" s="49">
        <v>7.4682785939749321</v>
      </c>
      <c r="L212" s="49">
        <v>1.0328999999999999</v>
      </c>
      <c r="M212" s="49">
        <f t="shared" si="0"/>
        <v>0.95576015040283291</v>
      </c>
      <c r="N212" s="60">
        <v>0.4777777777777778</v>
      </c>
      <c r="O212" s="60">
        <v>0.51944444444444449</v>
      </c>
      <c r="P212" s="61">
        <f t="shared" si="1"/>
        <v>4.1666666666666685E-2</v>
      </c>
      <c r="Q212" s="64">
        <f t="shared" si="2"/>
        <v>1</v>
      </c>
      <c r="R212" s="21">
        <v>6</v>
      </c>
      <c r="S212" s="63">
        <v>13.52075</v>
      </c>
      <c r="T212" s="21">
        <f t="shared" si="3"/>
        <v>84.879558920517582</v>
      </c>
      <c r="U212" s="63">
        <v>10.920500000000001</v>
      </c>
      <c r="V212" s="21">
        <f t="shared" si="4"/>
        <v>68.555902830206321</v>
      </c>
      <c r="W212" s="21">
        <f t="shared" si="5"/>
        <v>16.32365609031126</v>
      </c>
      <c r="X212" s="21"/>
      <c r="Y212" s="21"/>
      <c r="Z212" s="21"/>
      <c r="AA212" s="21"/>
      <c r="AB212" s="21"/>
      <c r="AC212" s="21"/>
      <c r="AD212" s="21"/>
    </row>
    <row r="213" spans="1:30" ht="24.75" customHeight="1">
      <c r="A213" s="21" t="s">
        <v>194</v>
      </c>
      <c r="B213" s="21" t="s">
        <v>200</v>
      </c>
      <c r="C213" s="20">
        <v>44384</v>
      </c>
      <c r="D213" s="20">
        <v>44581</v>
      </c>
      <c r="E213" s="20">
        <v>44587</v>
      </c>
      <c r="F213" s="21" t="s">
        <v>84</v>
      </c>
      <c r="G213" s="21">
        <v>5</v>
      </c>
      <c r="H213" s="21" t="s">
        <v>85</v>
      </c>
      <c r="I213" s="21">
        <v>304</v>
      </c>
      <c r="J213" s="21" t="s">
        <v>193</v>
      </c>
      <c r="K213" s="49">
        <v>15.881362831274274</v>
      </c>
      <c r="L213" s="49">
        <v>1.0541</v>
      </c>
      <c r="M213" s="49">
        <f t="shared" si="0"/>
        <v>0.8866945543955379</v>
      </c>
      <c r="N213" s="60">
        <v>0.4777777777777778</v>
      </c>
      <c r="O213" s="60">
        <v>0.51944444444444449</v>
      </c>
      <c r="P213" s="61">
        <f t="shared" si="1"/>
        <v>4.1666666666666685E-2</v>
      </c>
      <c r="Q213" s="64">
        <f t="shared" si="2"/>
        <v>1</v>
      </c>
      <c r="R213" s="21">
        <v>6</v>
      </c>
      <c r="S213" s="63">
        <v>12.2865</v>
      </c>
      <c r="T213" s="21">
        <f t="shared" si="3"/>
        <v>83.139114404795734</v>
      </c>
      <c r="U213" s="63">
        <v>10.68375</v>
      </c>
      <c r="V213" s="21">
        <f t="shared" si="4"/>
        <v>72.293778824094431</v>
      </c>
      <c r="W213" s="21">
        <f t="shared" si="5"/>
        <v>10.845335580701303</v>
      </c>
      <c r="X213" s="21"/>
      <c r="Y213" s="21"/>
      <c r="Z213" s="21"/>
      <c r="AA213" s="21"/>
      <c r="AB213" s="21"/>
      <c r="AC213" s="21"/>
      <c r="AD213" s="21"/>
    </row>
    <row r="214" spans="1:30" ht="24.75" customHeight="1">
      <c r="A214" s="21" t="s">
        <v>194</v>
      </c>
      <c r="B214" s="21" t="s">
        <v>200</v>
      </c>
      <c r="C214" s="20">
        <v>44384</v>
      </c>
      <c r="D214" s="20">
        <v>44581</v>
      </c>
      <c r="E214" s="20">
        <v>44587</v>
      </c>
      <c r="F214" s="21" t="s">
        <v>84</v>
      </c>
      <c r="G214" s="21">
        <v>6</v>
      </c>
      <c r="H214" s="21" t="s">
        <v>90</v>
      </c>
      <c r="I214" s="21">
        <v>305</v>
      </c>
      <c r="J214" s="21" t="s">
        <v>193</v>
      </c>
      <c r="K214" s="49">
        <v>13.64993931718641</v>
      </c>
      <c r="L214" s="49">
        <v>1.0053000000000001</v>
      </c>
      <c r="M214" s="49">
        <f t="shared" si="0"/>
        <v>0.86807716004432511</v>
      </c>
      <c r="N214" s="60">
        <v>0.4777777777777778</v>
      </c>
      <c r="O214" s="60">
        <v>0.51944444444444449</v>
      </c>
      <c r="P214" s="61">
        <f t="shared" si="1"/>
        <v>4.1666666666666685E-2</v>
      </c>
      <c r="Q214" s="64">
        <f t="shared" si="2"/>
        <v>1</v>
      </c>
      <c r="R214" s="21">
        <v>6</v>
      </c>
      <c r="S214" s="63">
        <v>13.17975</v>
      </c>
      <c r="T214" s="21">
        <f t="shared" si="3"/>
        <v>91.096164764848965</v>
      </c>
      <c r="U214" s="63">
        <v>11.74925</v>
      </c>
      <c r="V214" s="21">
        <f t="shared" si="4"/>
        <v>81.208794845380339</v>
      </c>
      <c r="W214" s="21">
        <f t="shared" si="5"/>
        <v>9.8873699194686253</v>
      </c>
      <c r="X214" s="21"/>
      <c r="Y214" s="21"/>
      <c r="Z214" s="21"/>
      <c r="AA214" s="21"/>
      <c r="AB214" s="21"/>
      <c r="AC214" s="21"/>
      <c r="AD214" s="21"/>
    </row>
    <row r="215" spans="1:30" ht="24.75" customHeight="1">
      <c r="A215" s="21" t="s">
        <v>194</v>
      </c>
      <c r="B215" s="21" t="s">
        <v>200</v>
      </c>
      <c r="C215" s="20">
        <v>44384</v>
      </c>
      <c r="D215" s="20">
        <v>44581</v>
      </c>
      <c r="E215" s="20">
        <v>44587</v>
      </c>
      <c r="F215" s="21" t="s">
        <v>84</v>
      </c>
      <c r="G215" s="21">
        <v>7</v>
      </c>
      <c r="H215" s="21" t="s">
        <v>89</v>
      </c>
      <c r="I215" s="21">
        <v>306</v>
      </c>
      <c r="J215" s="21" t="s">
        <v>193</v>
      </c>
      <c r="K215" s="49">
        <v>6.3657236927609073</v>
      </c>
      <c r="L215" s="49">
        <v>1.0572999999999999</v>
      </c>
      <c r="M215" s="49">
        <f t="shared" si="0"/>
        <v>0.98999520339643887</v>
      </c>
      <c r="N215" s="60">
        <v>0.4777777777777778</v>
      </c>
      <c r="O215" s="60">
        <v>0.51944444444444449</v>
      </c>
      <c r="P215" s="61">
        <f t="shared" si="1"/>
        <v>4.1666666666666685E-2</v>
      </c>
      <c r="Q215" s="64">
        <f t="shared" si="2"/>
        <v>1</v>
      </c>
      <c r="R215" s="21">
        <v>6</v>
      </c>
      <c r="S215" s="63">
        <v>14.7255</v>
      </c>
      <c r="T215" s="21">
        <f t="shared" si="3"/>
        <v>89.245886946605211</v>
      </c>
      <c r="U215" s="63">
        <v>10.795</v>
      </c>
      <c r="V215" s="21">
        <f t="shared" si="4"/>
        <v>65.424559409772371</v>
      </c>
      <c r="W215" s="21">
        <f t="shared" si="5"/>
        <v>23.82132753683284</v>
      </c>
      <c r="X215" s="21"/>
      <c r="Y215" s="21"/>
      <c r="Z215" s="21"/>
      <c r="AA215" s="21"/>
      <c r="AB215" s="21"/>
      <c r="AC215" s="21"/>
      <c r="AD215" s="21"/>
    </row>
    <row r="216" spans="1:30" ht="24.75" customHeight="1">
      <c r="A216" s="21" t="s">
        <v>194</v>
      </c>
      <c r="B216" s="21" t="s">
        <v>200</v>
      </c>
      <c r="C216" s="20">
        <v>44384</v>
      </c>
      <c r="D216" s="20">
        <v>44581</v>
      </c>
      <c r="E216" s="20">
        <v>44587</v>
      </c>
      <c r="F216" s="21" t="s">
        <v>84</v>
      </c>
      <c r="G216" s="21">
        <v>8</v>
      </c>
      <c r="H216" s="21" t="s">
        <v>85</v>
      </c>
      <c r="I216" s="21">
        <v>307</v>
      </c>
      <c r="J216" s="21" t="s">
        <v>193</v>
      </c>
      <c r="K216" s="49">
        <v>16.937269372693709</v>
      </c>
      <c r="L216" s="49">
        <v>1.0798000000000001</v>
      </c>
      <c r="M216" s="49">
        <f t="shared" si="0"/>
        <v>0.89691136531365345</v>
      </c>
      <c r="N216" s="60">
        <v>0.4777777777777778</v>
      </c>
      <c r="O216" s="60">
        <v>0.51944444444444449</v>
      </c>
      <c r="P216" s="61">
        <f t="shared" si="1"/>
        <v>4.1666666666666685E-2</v>
      </c>
      <c r="Q216" s="64">
        <f t="shared" si="2"/>
        <v>1</v>
      </c>
      <c r="R216" s="21">
        <v>6</v>
      </c>
      <c r="S216" s="63">
        <v>12.179</v>
      </c>
      <c r="T216" s="21">
        <f t="shared" si="3"/>
        <v>81.472933475924606</v>
      </c>
      <c r="U216" s="63">
        <v>11.3315</v>
      </c>
      <c r="V216" s="21">
        <f t="shared" si="4"/>
        <v>75.803476942478014</v>
      </c>
      <c r="W216" s="21">
        <f t="shared" si="5"/>
        <v>5.6694565334465921</v>
      </c>
      <c r="X216" s="21"/>
      <c r="Y216" s="21"/>
      <c r="Z216" s="21"/>
      <c r="AA216" s="21"/>
      <c r="AB216" s="21"/>
      <c r="AC216" s="21"/>
      <c r="AD216" s="21"/>
    </row>
    <row r="217" spans="1:30" ht="24.75" customHeight="1">
      <c r="A217" s="21" t="s">
        <v>194</v>
      </c>
      <c r="B217" s="21" t="s">
        <v>200</v>
      </c>
      <c r="C217" s="20">
        <v>44384</v>
      </c>
      <c r="D217" s="20">
        <v>44580</v>
      </c>
      <c r="E217" s="20">
        <v>44587</v>
      </c>
      <c r="F217" s="21" t="s">
        <v>84</v>
      </c>
      <c r="G217" s="21">
        <v>9</v>
      </c>
      <c r="H217" s="21" t="s">
        <v>90</v>
      </c>
      <c r="I217" s="21">
        <v>308</v>
      </c>
      <c r="J217" s="21" t="s">
        <v>193</v>
      </c>
      <c r="K217" s="49">
        <v>7.247289204032441</v>
      </c>
      <c r="L217" s="49">
        <v>1.0416000000000001</v>
      </c>
      <c r="M217" s="49">
        <f t="shared" si="0"/>
        <v>0.96611223565079818</v>
      </c>
      <c r="N217" s="60">
        <v>0.59930555555555554</v>
      </c>
      <c r="O217" s="60">
        <v>0.64097222222222228</v>
      </c>
      <c r="P217" s="61">
        <f t="shared" si="1"/>
        <v>4.1666666666666741E-2</v>
      </c>
      <c r="Q217" s="64">
        <f t="shared" si="2"/>
        <v>1</v>
      </c>
      <c r="R217" s="21">
        <v>6</v>
      </c>
      <c r="S217" s="63">
        <v>13.476000000000001</v>
      </c>
      <c r="T217" s="21">
        <f t="shared" si="3"/>
        <v>83.692139501300602</v>
      </c>
      <c r="U217" s="63">
        <v>11.350250000000001</v>
      </c>
      <c r="V217" s="21">
        <f t="shared" si="4"/>
        <v>70.490257225781917</v>
      </c>
      <c r="W217" s="21">
        <f t="shared" si="5"/>
        <v>13.201882275518685</v>
      </c>
      <c r="X217" s="21"/>
      <c r="Y217" s="21"/>
      <c r="Z217" s="21"/>
      <c r="AA217" s="21"/>
      <c r="AB217" s="21"/>
      <c r="AC217" s="21"/>
      <c r="AD217" s="21"/>
    </row>
    <row r="218" spans="1:30" ht="24.75" customHeight="1">
      <c r="A218" s="21" t="s">
        <v>180</v>
      </c>
      <c r="B218" s="21" t="s">
        <v>149</v>
      </c>
      <c r="C218" s="20">
        <v>44077</v>
      </c>
      <c r="D218" s="65">
        <v>44614</v>
      </c>
      <c r="E218" s="65">
        <v>44615</v>
      </c>
      <c r="F218" s="21" t="s">
        <v>84</v>
      </c>
      <c r="G218" s="21">
        <v>5</v>
      </c>
      <c r="H218" s="21" t="s">
        <v>85</v>
      </c>
      <c r="I218" s="21">
        <v>44</v>
      </c>
      <c r="J218" s="21" t="s">
        <v>193</v>
      </c>
      <c r="K218" s="49">
        <v>9.74</v>
      </c>
      <c r="L218" s="21">
        <v>1.0409999999999999</v>
      </c>
      <c r="M218" s="49">
        <f t="shared" si="0"/>
        <v>0.93960659999999996</v>
      </c>
      <c r="N218" s="60">
        <v>0.44444444444444442</v>
      </c>
      <c r="O218" s="60">
        <v>0.4861111111111111</v>
      </c>
      <c r="P218" s="66">
        <f t="shared" si="1"/>
        <v>4.1666666666666685E-2</v>
      </c>
      <c r="Q218" s="67">
        <f t="shared" si="2"/>
        <v>1</v>
      </c>
      <c r="R218" s="21">
        <v>6</v>
      </c>
      <c r="S218" s="68">
        <v>15.651249999999999</v>
      </c>
      <c r="T218" s="21">
        <f t="shared" si="3"/>
        <v>99.943423130488867</v>
      </c>
      <c r="U218" s="68">
        <v>13.627500000000001</v>
      </c>
      <c r="V218" s="21">
        <f t="shared" si="4"/>
        <v>87.02046154209647</v>
      </c>
      <c r="W218" s="21">
        <f t="shared" si="5"/>
        <v>12.922961588392397</v>
      </c>
      <c r="X218" s="21"/>
      <c r="Y218" s="21"/>
      <c r="Z218" s="21"/>
      <c r="AA218" s="21"/>
      <c r="AB218" s="21"/>
      <c r="AC218" s="21"/>
      <c r="AD218" s="21"/>
    </row>
    <row r="219" spans="1:30" ht="24.75" customHeight="1">
      <c r="A219" s="21" t="s">
        <v>180</v>
      </c>
      <c r="B219" s="21" t="s">
        <v>149</v>
      </c>
      <c r="C219" s="20">
        <v>44077</v>
      </c>
      <c r="D219" s="65">
        <v>44614</v>
      </c>
      <c r="E219" s="65">
        <v>44615</v>
      </c>
      <c r="F219" s="21" t="s">
        <v>84</v>
      </c>
      <c r="G219" s="21">
        <v>6</v>
      </c>
      <c r="H219" s="21" t="s">
        <v>90</v>
      </c>
      <c r="I219" s="21">
        <v>45</v>
      </c>
      <c r="J219" s="21" t="s">
        <v>92</v>
      </c>
      <c r="K219" s="49">
        <v>3.54</v>
      </c>
      <c r="L219" s="21">
        <v>1.0255000000000001</v>
      </c>
      <c r="M219" s="49">
        <f t="shared" si="0"/>
        <v>0.98919730000000006</v>
      </c>
      <c r="N219" s="60">
        <v>0.47083333333333333</v>
      </c>
      <c r="O219" s="60">
        <v>0.51249999999999996</v>
      </c>
      <c r="P219" s="66">
        <f t="shared" si="1"/>
        <v>4.166666666666663E-2</v>
      </c>
      <c r="Q219" s="67">
        <f t="shared" si="2"/>
        <v>1</v>
      </c>
      <c r="R219" s="21">
        <v>6</v>
      </c>
      <c r="S219" s="68">
        <v>2.9187499999999997</v>
      </c>
      <c r="T219" s="21">
        <f t="shared" si="3"/>
        <v>17.703748281561218</v>
      </c>
      <c r="U219" s="68">
        <v>4.4190000000000005</v>
      </c>
      <c r="V219" s="21">
        <f t="shared" si="4"/>
        <v>26.803550717334147</v>
      </c>
      <c r="W219" s="21">
        <f t="shared" si="5"/>
        <v>-9.0998024357729292</v>
      </c>
      <c r="X219" s="21"/>
      <c r="Y219" s="21"/>
      <c r="Z219" s="21"/>
      <c r="AA219" s="21"/>
      <c r="AB219" s="21"/>
      <c r="AC219" s="21"/>
      <c r="AD219" s="21"/>
    </row>
    <row r="220" spans="1:30" ht="24.75" customHeight="1">
      <c r="A220" s="21" t="s">
        <v>180</v>
      </c>
      <c r="B220" s="21" t="s">
        <v>183</v>
      </c>
      <c r="C220" s="20">
        <v>44083</v>
      </c>
      <c r="D220" s="65">
        <v>44614</v>
      </c>
      <c r="E220" s="65">
        <v>44615</v>
      </c>
      <c r="F220" s="21" t="s">
        <v>84</v>
      </c>
      <c r="G220" s="21">
        <v>2</v>
      </c>
      <c r="H220" s="21" t="s">
        <v>89</v>
      </c>
      <c r="I220" s="21">
        <v>50</v>
      </c>
      <c r="J220" s="21" t="s">
        <v>193</v>
      </c>
      <c r="K220" s="49">
        <v>9.9499999999999993</v>
      </c>
      <c r="L220" s="21">
        <v>1.1113</v>
      </c>
      <c r="M220" s="49">
        <f t="shared" si="0"/>
        <v>1.0007256499999999</v>
      </c>
      <c r="N220" s="60">
        <v>0.44444444444444442</v>
      </c>
      <c r="O220" s="60">
        <v>0.4861111111111111</v>
      </c>
      <c r="P220" s="66">
        <f t="shared" si="1"/>
        <v>4.1666666666666685E-2</v>
      </c>
      <c r="Q220" s="67">
        <f t="shared" si="2"/>
        <v>1</v>
      </c>
      <c r="R220" s="21">
        <v>6</v>
      </c>
      <c r="S220" s="68">
        <v>14.298749999999998</v>
      </c>
      <c r="T220" s="21">
        <f t="shared" si="3"/>
        <v>85.730289815195604</v>
      </c>
      <c r="U220" s="68">
        <v>11.914250000000001</v>
      </c>
      <c r="V220" s="21">
        <f t="shared" si="4"/>
        <v>71.433664161601143</v>
      </c>
      <c r="W220" s="21">
        <f t="shared" si="5"/>
        <v>14.296625653594461</v>
      </c>
      <c r="X220" s="21"/>
      <c r="Y220" s="21"/>
      <c r="Z220" s="21"/>
      <c r="AA220" s="21"/>
      <c r="AB220" s="21"/>
      <c r="AC220" s="21"/>
      <c r="AD220" s="21"/>
    </row>
    <row r="221" spans="1:30" ht="24.75" customHeight="1">
      <c r="A221" s="21" t="s">
        <v>180</v>
      </c>
      <c r="B221" s="21" t="s">
        <v>185</v>
      </c>
      <c r="C221" s="20">
        <v>44085</v>
      </c>
      <c r="D221" s="65">
        <v>44614</v>
      </c>
      <c r="E221" s="65">
        <v>44615</v>
      </c>
      <c r="F221" s="21" t="s">
        <v>84</v>
      </c>
      <c r="G221" s="21">
        <v>4</v>
      </c>
      <c r="H221" s="21" t="s">
        <v>89</v>
      </c>
      <c r="I221" s="21">
        <v>61</v>
      </c>
      <c r="J221" s="21" t="s">
        <v>193</v>
      </c>
      <c r="K221" s="49">
        <v>10.15</v>
      </c>
      <c r="L221" s="21">
        <v>1.0509999999999999</v>
      </c>
      <c r="M221" s="49">
        <f t="shared" si="0"/>
        <v>0.94432349999999987</v>
      </c>
      <c r="N221" s="60">
        <v>0.44444444444444442</v>
      </c>
      <c r="O221" s="60">
        <v>0.4861111111111111</v>
      </c>
      <c r="P221" s="66">
        <f t="shared" si="1"/>
        <v>4.1666666666666685E-2</v>
      </c>
      <c r="Q221" s="67">
        <f t="shared" si="2"/>
        <v>1</v>
      </c>
      <c r="R221" s="21">
        <v>6</v>
      </c>
      <c r="S221" s="68">
        <v>12.938499999999999</v>
      </c>
      <c r="T221" s="21">
        <f t="shared" si="3"/>
        <v>82.208056878813252</v>
      </c>
      <c r="U221" s="68">
        <v>11.82375</v>
      </c>
      <c r="V221" s="21">
        <f t="shared" si="4"/>
        <v>75.125208681135234</v>
      </c>
      <c r="W221" s="21">
        <f t="shared" si="5"/>
        <v>7.0828481976780182</v>
      </c>
      <c r="X221" s="21"/>
      <c r="Y221" s="21"/>
      <c r="Z221" s="21"/>
      <c r="AA221" s="21"/>
      <c r="AB221" s="21"/>
      <c r="AC221" s="21"/>
      <c r="AD221" s="21"/>
    </row>
    <row r="222" spans="1:30" ht="24.75" customHeight="1">
      <c r="A222" s="21" t="s">
        <v>180</v>
      </c>
      <c r="B222" s="21" t="s">
        <v>187</v>
      </c>
      <c r="C222" s="20">
        <v>44089</v>
      </c>
      <c r="D222" s="65">
        <v>44614</v>
      </c>
      <c r="E222" s="65">
        <v>44615</v>
      </c>
      <c r="F222" s="21" t="s">
        <v>84</v>
      </c>
      <c r="G222" s="21">
        <v>8</v>
      </c>
      <c r="H222" s="21" t="s">
        <v>85</v>
      </c>
      <c r="I222" s="21">
        <v>74</v>
      </c>
      <c r="J222" s="21" t="s">
        <v>193</v>
      </c>
      <c r="K222" s="49">
        <v>14.15</v>
      </c>
      <c r="L222" s="21">
        <v>1.0880000000000001</v>
      </c>
      <c r="M222" s="49">
        <f t="shared" si="0"/>
        <v>0.93404799999999999</v>
      </c>
      <c r="N222" s="60">
        <v>0.44444444444444442</v>
      </c>
      <c r="O222" s="60">
        <v>0.4861111111111111</v>
      </c>
      <c r="P222" s="66">
        <f t="shared" si="1"/>
        <v>4.1666666666666685E-2</v>
      </c>
      <c r="Q222" s="67">
        <f t="shared" si="2"/>
        <v>1</v>
      </c>
      <c r="R222" s="21">
        <v>6</v>
      </c>
      <c r="S222" s="68">
        <v>15.379999999999999</v>
      </c>
      <c r="T222" s="21">
        <f t="shared" si="3"/>
        <v>98.795779231902429</v>
      </c>
      <c r="U222" s="68">
        <v>13.911</v>
      </c>
      <c r="V222" s="21">
        <f t="shared" si="4"/>
        <v>89.35943334817911</v>
      </c>
      <c r="W222" s="21">
        <f t="shared" si="5"/>
        <v>9.4363458837233196</v>
      </c>
      <c r="X222" s="21"/>
      <c r="Y222" s="21"/>
      <c r="Z222" s="21"/>
      <c r="AA222" s="21"/>
      <c r="AB222" s="21"/>
      <c r="AC222" s="21"/>
      <c r="AD222" s="21"/>
    </row>
    <row r="223" spans="1:30" ht="24.75" customHeight="1">
      <c r="A223" s="21" t="s">
        <v>180</v>
      </c>
      <c r="B223" s="21" t="s">
        <v>189</v>
      </c>
      <c r="C223" s="20">
        <v>44096</v>
      </c>
      <c r="D223" s="65">
        <v>44614</v>
      </c>
      <c r="E223" s="65">
        <v>44615</v>
      </c>
      <c r="F223" s="21" t="s">
        <v>84</v>
      </c>
      <c r="G223" s="21">
        <v>4</v>
      </c>
      <c r="H223" s="21" t="s">
        <v>89</v>
      </c>
      <c r="I223" s="21">
        <v>79</v>
      </c>
      <c r="J223" s="21" t="s">
        <v>193</v>
      </c>
      <c r="K223" s="69">
        <v>4.8</v>
      </c>
      <c r="L223" s="21">
        <v>1.0097</v>
      </c>
      <c r="M223" s="49">
        <f t="shared" si="0"/>
        <v>0.96123440000000004</v>
      </c>
      <c r="N223" s="60">
        <v>0.44444444444444442</v>
      </c>
      <c r="O223" s="60">
        <v>0.4861111111111111</v>
      </c>
      <c r="P223" s="66">
        <f t="shared" si="1"/>
        <v>4.1666666666666685E-2</v>
      </c>
      <c r="Q223" s="67">
        <f t="shared" si="2"/>
        <v>1</v>
      </c>
      <c r="R223" s="21">
        <v>6</v>
      </c>
      <c r="S223" s="68">
        <v>15.059999999999999</v>
      </c>
      <c r="T223" s="21">
        <f t="shared" si="3"/>
        <v>94.004126360854315</v>
      </c>
      <c r="U223" s="68">
        <v>14.40175</v>
      </c>
      <c r="V223" s="21">
        <f t="shared" si="4"/>
        <v>89.89534706623067</v>
      </c>
      <c r="W223" s="21">
        <f t="shared" si="5"/>
        <v>4.1087792946236448</v>
      </c>
      <c r="X223" s="21"/>
      <c r="Y223" s="21"/>
      <c r="Z223" s="21"/>
      <c r="AA223" s="21"/>
      <c r="AB223" s="21"/>
      <c r="AC223" s="21"/>
      <c r="AD223" s="21"/>
    </row>
    <row r="224" spans="1:30" ht="24.75" customHeight="1">
      <c r="A224" s="21" t="s">
        <v>180</v>
      </c>
      <c r="B224" s="21" t="s">
        <v>189</v>
      </c>
      <c r="C224" s="20">
        <v>44096</v>
      </c>
      <c r="D224" s="65">
        <v>44614</v>
      </c>
      <c r="E224" s="65">
        <v>44615</v>
      </c>
      <c r="F224" s="21" t="s">
        <v>84</v>
      </c>
      <c r="G224" s="21">
        <v>5</v>
      </c>
      <c r="H224" s="21" t="s">
        <v>85</v>
      </c>
      <c r="I224" s="21">
        <v>80</v>
      </c>
      <c r="J224" s="21" t="s">
        <v>193</v>
      </c>
      <c r="K224" s="49">
        <v>10.220000000000001</v>
      </c>
      <c r="L224" s="21">
        <v>1.0766</v>
      </c>
      <c r="M224" s="49">
        <f t="shared" si="0"/>
        <v>0.96657148000000004</v>
      </c>
      <c r="N224" s="60">
        <v>0.44444444444444442</v>
      </c>
      <c r="O224" s="60">
        <v>0.4861111111111111</v>
      </c>
      <c r="P224" s="66">
        <f t="shared" si="1"/>
        <v>4.1666666666666685E-2</v>
      </c>
      <c r="Q224" s="67">
        <f t="shared" si="2"/>
        <v>1</v>
      </c>
      <c r="R224" s="21">
        <v>6</v>
      </c>
      <c r="S224" s="68">
        <v>16.688749999999999</v>
      </c>
      <c r="T224" s="21">
        <f t="shared" si="3"/>
        <v>103.59554577381074</v>
      </c>
      <c r="U224" s="68">
        <v>15.216749999999999</v>
      </c>
      <c r="V224" s="21">
        <f t="shared" si="4"/>
        <v>94.458094294278155</v>
      </c>
      <c r="W224" s="21">
        <f t="shared" si="5"/>
        <v>9.1374514795325865</v>
      </c>
      <c r="X224" s="21"/>
      <c r="Y224" s="21"/>
      <c r="Z224" s="21"/>
      <c r="AA224" s="21"/>
      <c r="AB224" s="21"/>
      <c r="AC224" s="21"/>
      <c r="AD224" s="21"/>
    </row>
    <row r="225" spans="1:30" ht="24.75" customHeight="1">
      <c r="A225" s="21" t="s">
        <v>180</v>
      </c>
      <c r="B225" s="21" t="s">
        <v>189</v>
      </c>
      <c r="C225" s="20">
        <v>44096</v>
      </c>
      <c r="D225" s="65">
        <v>44614</v>
      </c>
      <c r="E225" s="65">
        <v>44615</v>
      </c>
      <c r="F225" s="21" t="s">
        <v>84</v>
      </c>
      <c r="G225" s="21">
        <v>9</v>
      </c>
      <c r="H225" s="21" t="s">
        <v>90</v>
      </c>
      <c r="I225" s="21">
        <v>84</v>
      </c>
      <c r="J225" s="21" t="s">
        <v>193</v>
      </c>
      <c r="K225" s="49">
        <v>6.25</v>
      </c>
      <c r="L225" s="21">
        <v>1.0895999999999999</v>
      </c>
      <c r="M225" s="49">
        <f t="shared" si="0"/>
        <v>1.0214999999999999</v>
      </c>
      <c r="N225" s="60">
        <v>0.44444444444444442</v>
      </c>
      <c r="O225" s="60">
        <v>0.4861111111111111</v>
      </c>
      <c r="P225" s="66">
        <f t="shared" si="1"/>
        <v>4.1666666666666685E-2</v>
      </c>
      <c r="Q225" s="67">
        <f t="shared" si="2"/>
        <v>1</v>
      </c>
      <c r="R225" s="21">
        <v>6</v>
      </c>
      <c r="S225" s="68">
        <v>15.788</v>
      </c>
      <c r="T225" s="21">
        <f t="shared" si="3"/>
        <v>92.734214390602077</v>
      </c>
      <c r="U225" s="68">
        <v>14.73025</v>
      </c>
      <c r="V225" s="21">
        <f t="shared" si="4"/>
        <v>86.521292217327471</v>
      </c>
      <c r="W225" s="21">
        <f t="shared" si="5"/>
        <v>6.2129221732746061</v>
      </c>
      <c r="X225" s="21"/>
      <c r="Y225" s="21"/>
      <c r="Z225" s="21"/>
      <c r="AA225" s="21"/>
      <c r="AB225" s="21"/>
      <c r="AC225" s="21"/>
      <c r="AD225" s="21"/>
    </row>
    <row r="226" spans="1:30" ht="24.75" customHeight="1">
      <c r="A226" s="21" t="s">
        <v>201</v>
      </c>
      <c r="B226" s="21" t="s">
        <v>149</v>
      </c>
      <c r="C226" s="20">
        <v>44364</v>
      </c>
      <c r="D226" s="65">
        <v>44614</v>
      </c>
      <c r="E226" s="65">
        <v>44615</v>
      </c>
      <c r="F226" s="21" t="s">
        <v>121</v>
      </c>
      <c r="G226" s="21">
        <v>1</v>
      </c>
      <c r="H226" s="21" t="s">
        <v>122</v>
      </c>
      <c r="I226" s="21">
        <v>221</v>
      </c>
      <c r="J226" s="21" t="s">
        <v>92</v>
      </c>
      <c r="K226" s="69">
        <v>7.3394980744001002</v>
      </c>
      <c r="L226" s="21">
        <v>1.1264000000000001</v>
      </c>
      <c r="M226" s="49">
        <f t="shared" si="0"/>
        <v>1.0437278936899574</v>
      </c>
      <c r="N226" s="60">
        <v>0.46875</v>
      </c>
      <c r="O226" s="60">
        <v>0.51041666666666663</v>
      </c>
      <c r="P226" s="66">
        <f t="shared" si="1"/>
        <v>4.166666666666663E-2</v>
      </c>
      <c r="Q226" s="67">
        <f t="shared" si="2"/>
        <v>1</v>
      </c>
      <c r="R226" s="21">
        <v>6</v>
      </c>
      <c r="S226" s="68">
        <v>2.2734999999999999</v>
      </c>
      <c r="T226" s="21">
        <f t="shared" si="3"/>
        <v>13.0694983649178</v>
      </c>
      <c r="U226" s="68">
        <v>3.0487500000000001</v>
      </c>
      <c r="V226" s="21">
        <f t="shared" si="4"/>
        <v>17.526119700920674</v>
      </c>
      <c r="W226" s="21">
        <f t="shared" si="5"/>
        <v>-4.4566213360028737</v>
      </c>
      <c r="X226" s="21"/>
      <c r="Y226" s="21"/>
      <c r="Z226" s="21"/>
      <c r="AA226" s="21"/>
      <c r="AB226" s="21"/>
      <c r="AC226" s="21"/>
      <c r="AD226" s="21"/>
    </row>
    <row r="227" spans="1:30" ht="24.75" customHeight="1">
      <c r="A227" s="21" t="s">
        <v>201</v>
      </c>
      <c r="B227" s="21" t="s">
        <v>149</v>
      </c>
      <c r="C227" s="20">
        <v>44364</v>
      </c>
      <c r="D227" s="65">
        <v>44614</v>
      </c>
      <c r="E227" s="65">
        <v>44615</v>
      </c>
      <c r="F227" s="21" t="s">
        <v>121</v>
      </c>
      <c r="G227" s="21">
        <v>2</v>
      </c>
      <c r="H227" s="21" t="s">
        <v>122</v>
      </c>
      <c r="I227" s="21">
        <v>221</v>
      </c>
      <c r="J227" s="21" t="s">
        <v>193</v>
      </c>
      <c r="K227" s="69">
        <v>7.3394980744001002</v>
      </c>
      <c r="L227" s="21">
        <v>1.0498000000000001</v>
      </c>
      <c r="M227" s="49">
        <f t="shared" si="0"/>
        <v>0.97274994921494784</v>
      </c>
      <c r="N227" s="60">
        <v>0.45694444444444443</v>
      </c>
      <c r="O227" s="60">
        <v>0.49861111111111112</v>
      </c>
      <c r="P227" s="66">
        <f t="shared" si="1"/>
        <v>4.1666666666666685E-2</v>
      </c>
      <c r="Q227" s="67">
        <f t="shared" si="2"/>
        <v>1</v>
      </c>
      <c r="R227" s="21">
        <v>6</v>
      </c>
      <c r="S227" s="68">
        <v>22.69275</v>
      </c>
      <c r="T227" s="21">
        <f t="shared" si="3"/>
        <v>139.97070892667153</v>
      </c>
      <c r="U227" s="68">
        <v>18.033250000000002</v>
      </c>
      <c r="V227" s="21">
        <f t="shared" si="4"/>
        <v>111.23053780400789</v>
      </c>
      <c r="W227" s="21">
        <f t="shared" si="5"/>
        <v>28.740171122663639</v>
      </c>
      <c r="X227" s="21"/>
      <c r="Y227" s="21"/>
      <c r="Z227" s="21"/>
      <c r="AA227" s="21"/>
      <c r="AB227" s="21"/>
      <c r="AC227" s="21"/>
      <c r="AD227" s="21"/>
    </row>
    <row r="228" spans="1:30" ht="24.75" customHeight="1">
      <c r="A228" s="21" t="s">
        <v>201</v>
      </c>
      <c r="B228" s="21" t="s">
        <v>149</v>
      </c>
      <c r="C228" s="20">
        <v>44364</v>
      </c>
      <c r="D228" s="65">
        <v>44614</v>
      </c>
      <c r="E228" s="65">
        <v>44615</v>
      </c>
      <c r="F228" s="21" t="s">
        <v>121</v>
      </c>
      <c r="G228" s="21">
        <v>3</v>
      </c>
      <c r="H228" s="21" t="s">
        <v>122</v>
      </c>
      <c r="I228" s="21">
        <v>222</v>
      </c>
      <c r="J228" s="21" t="s">
        <v>92</v>
      </c>
      <c r="K228" s="69">
        <v>6.9983550258289879</v>
      </c>
      <c r="L228" s="21">
        <v>1.0459000000000001</v>
      </c>
      <c r="M228" s="49">
        <f t="shared" si="0"/>
        <v>0.97270420478485464</v>
      </c>
      <c r="N228" s="60">
        <v>0.46875</v>
      </c>
      <c r="O228" s="60">
        <v>0.51041666666666663</v>
      </c>
      <c r="P228" s="66">
        <f t="shared" si="1"/>
        <v>4.166666666666663E-2</v>
      </c>
      <c r="Q228" s="67">
        <f t="shared" si="2"/>
        <v>1</v>
      </c>
      <c r="R228" s="21">
        <v>6</v>
      </c>
      <c r="S228" s="68">
        <v>2.5005000000000002</v>
      </c>
      <c r="T228" s="21">
        <f t="shared" si="3"/>
        <v>15.424010635708523</v>
      </c>
      <c r="U228" s="68">
        <v>3.60175</v>
      </c>
      <c r="V228" s="21">
        <f t="shared" si="4"/>
        <v>22.216928737117847</v>
      </c>
      <c r="W228" s="21">
        <f t="shared" si="5"/>
        <v>-6.7929181014093238</v>
      </c>
      <c r="X228" s="21"/>
      <c r="Y228" s="21"/>
      <c r="Z228" s="21"/>
      <c r="AA228" s="21"/>
      <c r="AB228" s="21"/>
      <c r="AC228" s="21"/>
      <c r="AD228" s="21"/>
    </row>
    <row r="229" spans="1:30" ht="24.75" customHeight="1">
      <c r="A229" s="21" t="s">
        <v>201</v>
      </c>
      <c r="B229" s="21" t="s">
        <v>149</v>
      </c>
      <c r="C229" s="20">
        <v>44364</v>
      </c>
      <c r="D229" s="65">
        <v>44614</v>
      </c>
      <c r="E229" s="65">
        <v>44615</v>
      </c>
      <c r="F229" s="21" t="s">
        <v>121</v>
      </c>
      <c r="G229" s="21">
        <v>1</v>
      </c>
      <c r="H229" s="21" t="s">
        <v>122</v>
      </c>
      <c r="I229" s="21">
        <v>222</v>
      </c>
      <c r="J229" s="21" t="s">
        <v>193</v>
      </c>
      <c r="K229" s="69">
        <v>6.9983550258289879</v>
      </c>
      <c r="L229" s="21">
        <v>10.452999999999999</v>
      </c>
      <c r="M229" s="49">
        <f t="shared" si="0"/>
        <v>9.7214619491500951</v>
      </c>
      <c r="N229" s="60">
        <v>0.45694444444444443</v>
      </c>
      <c r="O229" s="60">
        <v>0.49861111111111112</v>
      </c>
      <c r="P229" s="66">
        <f t="shared" si="1"/>
        <v>4.1666666666666685E-2</v>
      </c>
      <c r="Q229" s="67">
        <f t="shared" si="2"/>
        <v>1</v>
      </c>
      <c r="R229" s="21">
        <v>6</v>
      </c>
      <c r="S229" s="68">
        <v>17.790749999999999</v>
      </c>
      <c r="T229" s="21">
        <f t="shared" si="3"/>
        <v>10.980292939307569</v>
      </c>
      <c r="U229" s="68">
        <v>14.14</v>
      </c>
      <c r="V229" s="21">
        <f t="shared" si="4"/>
        <v>8.7270824536238809</v>
      </c>
      <c r="W229" s="21">
        <f t="shared" si="5"/>
        <v>2.2532104856836881</v>
      </c>
      <c r="X229" s="21"/>
      <c r="Y229" s="21"/>
      <c r="Z229" s="21"/>
      <c r="AA229" s="21"/>
      <c r="AB229" s="21"/>
      <c r="AC229" s="21"/>
      <c r="AD229" s="21"/>
    </row>
    <row r="230" spans="1:30" ht="24.75" customHeight="1">
      <c r="A230" s="21" t="s">
        <v>201</v>
      </c>
      <c r="B230" s="21" t="s">
        <v>149</v>
      </c>
      <c r="C230" s="20">
        <v>44364</v>
      </c>
      <c r="D230" s="65">
        <v>44614</v>
      </c>
      <c r="E230" s="65">
        <v>44615</v>
      </c>
      <c r="F230" s="21" t="s">
        <v>121</v>
      </c>
      <c r="G230" s="21">
        <v>2</v>
      </c>
      <c r="H230" s="21" t="s">
        <v>122</v>
      </c>
      <c r="I230" s="21">
        <v>223</v>
      </c>
      <c r="J230" s="21" t="s">
        <v>92</v>
      </c>
      <c r="K230" s="69">
        <v>5.6284340006464033</v>
      </c>
      <c r="L230" s="21">
        <v>1.0212000000000001</v>
      </c>
      <c r="M230" s="49">
        <f t="shared" si="0"/>
        <v>0.96372243198539898</v>
      </c>
      <c r="N230" s="60">
        <v>0.46875</v>
      </c>
      <c r="O230" s="60">
        <v>0.51041666666666663</v>
      </c>
      <c r="P230" s="66">
        <f t="shared" si="1"/>
        <v>4.166666666666663E-2</v>
      </c>
      <c r="Q230" s="67">
        <f t="shared" si="2"/>
        <v>1</v>
      </c>
      <c r="R230" s="21">
        <v>6</v>
      </c>
      <c r="S230" s="68">
        <v>3.8262499999999999</v>
      </c>
      <c r="T230" s="21">
        <f t="shared" si="3"/>
        <v>23.821693091344191</v>
      </c>
      <c r="U230" s="68">
        <v>5.1762499999999996</v>
      </c>
      <c r="V230" s="21">
        <f t="shared" si="4"/>
        <v>32.226602774013813</v>
      </c>
      <c r="W230" s="21">
        <f t="shared" si="5"/>
        <v>-8.4049096826696221</v>
      </c>
      <c r="X230" s="21"/>
      <c r="Y230" s="21"/>
      <c r="Z230" s="21"/>
      <c r="AA230" s="21"/>
      <c r="AB230" s="21"/>
      <c r="AC230" s="21"/>
      <c r="AD230" s="21"/>
    </row>
    <row r="231" spans="1:30" ht="24.75" customHeight="1">
      <c r="A231" s="21" t="s">
        <v>201</v>
      </c>
      <c r="B231" s="21" t="s">
        <v>149</v>
      </c>
      <c r="C231" s="20">
        <v>44364</v>
      </c>
      <c r="D231" s="65">
        <v>44614</v>
      </c>
      <c r="E231" s="65">
        <v>44615</v>
      </c>
      <c r="F231" s="21" t="s">
        <v>121</v>
      </c>
      <c r="G231" s="21">
        <v>3</v>
      </c>
      <c r="H231" s="21" t="s">
        <v>122</v>
      </c>
      <c r="I231" s="21">
        <v>223</v>
      </c>
      <c r="J231" s="21" t="s">
        <v>193</v>
      </c>
      <c r="K231" s="69">
        <v>5.6284340006464033</v>
      </c>
      <c r="L231" s="21">
        <v>1.0668</v>
      </c>
      <c r="M231" s="49">
        <f t="shared" si="0"/>
        <v>1.0067558660811042</v>
      </c>
      <c r="N231" s="60">
        <v>0.45694444444444443</v>
      </c>
      <c r="O231" s="60">
        <v>0.49861111111111112</v>
      </c>
      <c r="P231" s="66">
        <f t="shared" si="1"/>
        <v>4.1666666666666685E-2</v>
      </c>
      <c r="Q231" s="67">
        <f t="shared" si="2"/>
        <v>1</v>
      </c>
      <c r="R231" s="21">
        <v>6</v>
      </c>
      <c r="S231" s="68">
        <v>22.22325</v>
      </c>
      <c r="T231" s="21">
        <f t="shared" si="3"/>
        <v>132.44472120042076</v>
      </c>
      <c r="U231" s="68">
        <v>18.530500000000004</v>
      </c>
      <c r="V231" s="21">
        <f t="shared" si="4"/>
        <v>110.43690307243079</v>
      </c>
      <c r="W231" s="21">
        <f t="shared" si="5"/>
        <v>22.007818127989964</v>
      </c>
      <c r="X231" s="21"/>
      <c r="Y231" s="21"/>
      <c r="Z231" s="21"/>
      <c r="AA231" s="21"/>
      <c r="AB231" s="21"/>
      <c r="AC231" s="21"/>
      <c r="AD231" s="21"/>
    </row>
    <row r="232" spans="1:30" ht="24.75" customHeight="1">
      <c r="A232" s="21" t="s">
        <v>201</v>
      </c>
      <c r="B232" s="21" t="s">
        <v>195</v>
      </c>
      <c r="C232" s="20">
        <v>44372</v>
      </c>
      <c r="D232" s="65">
        <v>44614</v>
      </c>
      <c r="E232" s="65">
        <v>44615</v>
      </c>
      <c r="F232" s="21" t="s">
        <v>121</v>
      </c>
      <c r="G232" s="21">
        <v>1</v>
      </c>
      <c r="H232" s="21" t="s">
        <v>122</v>
      </c>
      <c r="I232" s="21">
        <v>286</v>
      </c>
      <c r="J232" s="21" t="s">
        <v>92</v>
      </c>
      <c r="K232" s="69">
        <v>9.1813568376068293</v>
      </c>
      <c r="L232" s="21">
        <v>1.0330999999999999</v>
      </c>
      <c r="M232" s="49">
        <f t="shared" si="0"/>
        <v>0.93824740251068373</v>
      </c>
      <c r="N232" s="60">
        <v>0.46875</v>
      </c>
      <c r="O232" s="60">
        <v>0.51041666666666663</v>
      </c>
      <c r="P232" s="66">
        <f t="shared" si="1"/>
        <v>4.166666666666663E-2</v>
      </c>
      <c r="Q232" s="67">
        <f t="shared" si="2"/>
        <v>1</v>
      </c>
      <c r="R232" s="21">
        <v>6</v>
      </c>
      <c r="S232" s="68">
        <v>3.7592499999999998</v>
      </c>
      <c r="T232" s="21">
        <f t="shared" si="3"/>
        <v>24.040034578985324</v>
      </c>
      <c r="U232" s="68">
        <v>5.2874999999999996</v>
      </c>
      <c r="V232" s="21">
        <f t="shared" si="4"/>
        <v>33.813043249686743</v>
      </c>
      <c r="W232" s="21">
        <f t="shared" si="5"/>
        <v>-9.7730086707014188</v>
      </c>
      <c r="X232" s="21"/>
      <c r="Y232" s="21"/>
      <c r="Z232" s="21"/>
      <c r="AA232" s="21"/>
      <c r="AB232" s="21"/>
      <c r="AC232" s="21"/>
      <c r="AD232" s="21"/>
    </row>
    <row r="233" spans="1:30" ht="24.75" customHeight="1">
      <c r="A233" s="21" t="s">
        <v>201</v>
      </c>
      <c r="B233" s="21" t="s">
        <v>195</v>
      </c>
      <c r="C233" s="20">
        <v>44372</v>
      </c>
      <c r="D233" s="65">
        <v>44614</v>
      </c>
      <c r="E233" s="65">
        <v>44615</v>
      </c>
      <c r="F233" s="21" t="s">
        <v>121</v>
      </c>
      <c r="G233" s="21">
        <v>2</v>
      </c>
      <c r="H233" s="21" t="s">
        <v>122</v>
      </c>
      <c r="I233" s="21">
        <v>286</v>
      </c>
      <c r="J233" s="21" t="s">
        <v>193</v>
      </c>
      <c r="K233" s="69">
        <v>9.1813568376068293</v>
      </c>
      <c r="L233" s="21">
        <v>1.0298</v>
      </c>
      <c r="M233" s="49">
        <f t="shared" si="0"/>
        <v>0.93525038728632492</v>
      </c>
      <c r="N233" s="60">
        <v>0.45694444444444443</v>
      </c>
      <c r="O233" s="60">
        <v>0.49861111111111112</v>
      </c>
      <c r="P233" s="66">
        <f t="shared" si="1"/>
        <v>4.1666666666666685E-2</v>
      </c>
      <c r="Q233" s="67">
        <f t="shared" si="2"/>
        <v>1</v>
      </c>
      <c r="R233" s="21">
        <v>6</v>
      </c>
      <c r="S233" s="68">
        <v>20.735500000000002</v>
      </c>
      <c r="T233" s="21">
        <f t="shared" si="3"/>
        <v>133.0264084262937</v>
      </c>
      <c r="U233" s="68">
        <v>18.90925</v>
      </c>
      <c r="V233" s="21">
        <f t="shared" si="4"/>
        <v>121.31029459308402</v>
      </c>
      <c r="W233" s="21">
        <f t="shared" si="5"/>
        <v>11.716113833209675</v>
      </c>
      <c r="X233" s="21"/>
      <c r="Y233" s="21"/>
      <c r="Z233" s="21"/>
      <c r="AA233" s="21"/>
      <c r="AB233" s="21"/>
      <c r="AC233" s="21"/>
      <c r="AD233" s="21"/>
    </row>
    <row r="234" spans="1:30" ht="24.75" customHeight="1">
      <c r="A234" s="21" t="s">
        <v>201</v>
      </c>
      <c r="B234" s="21" t="s">
        <v>195</v>
      </c>
      <c r="C234" s="20">
        <v>44372</v>
      </c>
      <c r="D234" s="65">
        <v>44614</v>
      </c>
      <c r="E234" s="65">
        <v>44615</v>
      </c>
      <c r="F234" s="21" t="s">
        <v>121</v>
      </c>
      <c r="G234" s="21">
        <v>3</v>
      </c>
      <c r="H234" s="21" t="s">
        <v>122</v>
      </c>
      <c r="I234" s="21">
        <v>287</v>
      </c>
      <c r="J234" s="21" t="s">
        <v>92</v>
      </c>
      <c r="K234" s="69">
        <v>7.6190723030004577</v>
      </c>
      <c r="L234" s="21">
        <v>1.0121</v>
      </c>
      <c r="M234" s="49">
        <f t="shared" si="0"/>
        <v>0.93498736922133241</v>
      </c>
      <c r="N234" s="60">
        <v>0.46875</v>
      </c>
      <c r="O234" s="60">
        <v>0.51041666666666663</v>
      </c>
      <c r="P234" s="66">
        <f t="shared" si="1"/>
        <v>4.166666666666663E-2</v>
      </c>
      <c r="Q234" s="67">
        <f t="shared" si="2"/>
        <v>1</v>
      </c>
      <c r="R234" s="21">
        <v>6</v>
      </c>
      <c r="S234" s="68">
        <v>3.6622499999999998</v>
      </c>
      <c r="T234" s="21">
        <f t="shared" si="3"/>
        <v>23.501386995526758</v>
      </c>
      <c r="U234" s="68">
        <v>5.0582500000000001</v>
      </c>
      <c r="V234" s="21">
        <f t="shared" si="4"/>
        <v>32.459796783431834</v>
      </c>
      <c r="W234" s="21">
        <f t="shared" si="5"/>
        <v>-8.9584097879050759</v>
      </c>
      <c r="X234" s="21"/>
      <c r="Y234" s="21"/>
      <c r="Z234" s="21"/>
      <c r="AA234" s="21"/>
      <c r="AB234" s="21"/>
      <c r="AC234" s="21"/>
      <c r="AD234" s="21"/>
    </row>
    <row r="235" spans="1:30" ht="24.75" customHeight="1">
      <c r="A235" s="21" t="s">
        <v>201</v>
      </c>
      <c r="B235" s="21" t="s">
        <v>195</v>
      </c>
      <c r="C235" s="20">
        <v>44372</v>
      </c>
      <c r="D235" s="65">
        <v>44614</v>
      </c>
      <c r="E235" s="65">
        <v>44615</v>
      </c>
      <c r="F235" s="21" t="s">
        <v>121</v>
      </c>
      <c r="G235" s="21">
        <v>1</v>
      </c>
      <c r="H235" s="21" t="s">
        <v>122</v>
      </c>
      <c r="I235" s="21">
        <v>287</v>
      </c>
      <c r="J235" s="21" t="s">
        <v>193</v>
      </c>
      <c r="K235" s="69">
        <v>7.6190723030004577</v>
      </c>
      <c r="L235" s="21">
        <v>1.0374000000000001</v>
      </c>
      <c r="M235" s="49">
        <f t="shared" si="0"/>
        <v>0.95835974392867329</v>
      </c>
      <c r="N235" s="60">
        <v>0.45694444444444443</v>
      </c>
      <c r="O235" s="60">
        <v>0.49861111111111112</v>
      </c>
      <c r="P235" s="66">
        <f t="shared" si="1"/>
        <v>4.1666666666666685E-2</v>
      </c>
      <c r="Q235" s="67">
        <f t="shared" si="2"/>
        <v>1</v>
      </c>
      <c r="R235" s="21">
        <v>6</v>
      </c>
      <c r="S235" s="68">
        <v>21.259500000000003</v>
      </c>
      <c r="T235" s="21">
        <f t="shared" si="3"/>
        <v>133.09928845414186</v>
      </c>
      <c r="U235" s="68">
        <v>19.043749999999999</v>
      </c>
      <c r="V235" s="21">
        <f t="shared" si="4"/>
        <v>119.22714901566657</v>
      </c>
      <c r="W235" s="21">
        <f t="shared" si="5"/>
        <v>13.872139438475287</v>
      </c>
      <c r="X235" s="21"/>
      <c r="Y235" s="21"/>
      <c r="Z235" s="21"/>
      <c r="AA235" s="21"/>
      <c r="AB235" s="21"/>
      <c r="AC235" s="21"/>
      <c r="AD235" s="21"/>
    </row>
    <row r="236" spans="1:30" ht="24.75" customHeight="1">
      <c r="A236" s="21" t="s">
        <v>201</v>
      </c>
      <c r="B236" s="21" t="s">
        <v>195</v>
      </c>
      <c r="C236" s="20">
        <v>44372</v>
      </c>
      <c r="D236" s="65">
        <v>44614</v>
      </c>
      <c r="E236" s="65">
        <v>44615</v>
      </c>
      <c r="F236" s="21" t="s">
        <v>121</v>
      </c>
      <c r="G236" s="21">
        <v>2</v>
      </c>
      <c r="H236" s="21" t="s">
        <v>122</v>
      </c>
      <c r="I236" s="21">
        <v>288</v>
      </c>
      <c r="J236" s="21" t="s">
        <v>92</v>
      </c>
      <c r="K236" s="69">
        <v>8.6698545701814016</v>
      </c>
      <c r="L236" s="21">
        <v>1.0319</v>
      </c>
      <c r="M236" s="49">
        <f t="shared" si="0"/>
        <v>0.94243577069029816</v>
      </c>
      <c r="N236" s="60">
        <v>0.46875</v>
      </c>
      <c r="O236" s="60">
        <v>0.51041666666666663</v>
      </c>
      <c r="P236" s="66">
        <f t="shared" si="1"/>
        <v>4.166666666666663E-2</v>
      </c>
      <c r="Q236" s="67">
        <f t="shared" si="2"/>
        <v>1</v>
      </c>
      <c r="R236" s="21">
        <v>6</v>
      </c>
      <c r="S236" s="68">
        <v>4.4872500000000004</v>
      </c>
      <c r="T236" s="21">
        <f t="shared" si="3"/>
        <v>28.56799459158853</v>
      </c>
      <c r="U236" s="68">
        <v>5.8420000000000005</v>
      </c>
      <c r="V236" s="21">
        <f t="shared" si="4"/>
        <v>37.192985548846217</v>
      </c>
      <c r="W236" s="21">
        <f t="shared" si="5"/>
        <v>-8.6249909572576868</v>
      </c>
      <c r="X236" s="21"/>
      <c r="Y236" s="21"/>
      <c r="Z236" s="21"/>
      <c r="AA236" s="21"/>
      <c r="AB236" s="21"/>
      <c r="AC236" s="21"/>
      <c r="AD236" s="21"/>
    </row>
    <row r="237" spans="1:30" ht="24.75" customHeight="1">
      <c r="A237" s="21" t="s">
        <v>201</v>
      </c>
      <c r="B237" s="21" t="s">
        <v>195</v>
      </c>
      <c r="C237" s="20">
        <v>44372</v>
      </c>
      <c r="D237" s="65">
        <v>44614</v>
      </c>
      <c r="E237" s="65">
        <v>44615</v>
      </c>
      <c r="F237" s="21" t="s">
        <v>121</v>
      </c>
      <c r="G237" s="21">
        <v>3</v>
      </c>
      <c r="H237" s="21" t="s">
        <v>122</v>
      </c>
      <c r="I237" s="21">
        <v>288</v>
      </c>
      <c r="J237" s="21" t="s">
        <v>193</v>
      </c>
      <c r="K237" s="69">
        <v>8.6698545701814016</v>
      </c>
      <c r="L237" s="21">
        <v>1.0672999999999999</v>
      </c>
      <c r="M237" s="49">
        <f t="shared" si="0"/>
        <v>0.97476664217245379</v>
      </c>
      <c r="N237" s="60">
        <v>0.45694444444444443</v>
      </c>
      <c r="O237" s="60">
        <v>0.49861111111111112</v>
      </c>
      <c r="P237" s="66">
        <f t="shared" si="1"/>
        <v>4.1666666666666685E-2</v>
      </c>
      <c r="Q237" s="67">
        <f t="shared" si="2"/>
        <v>1</v>
      </c>
      <c r="R237" s="21">
        <v>6</v>
      </c>
      <c r="S237" s="68">
        <v>22.5745</v>
      </c>
      <c r="T237" s="21">
        <f t="shared" si="3"/>
        <v>138.95325726178982</v>
      </c>
      <c r="U237" s="68">
        <v>19.183250000000001</v>
      </c>
      <c r="V237" s="21">
        <f t="shared" si="4"/>
        <v>118.0790304266863</v>
      </c>
      <c r="W237" s="21">
        <f t="shared" si="5"/>
        <v>20.874226835103514</v>
      </c>
      <c r="X237" s="21"/>
      <c r="Y237" s="21"/>
      <c r="Z237" s="21"/>
      <c r="AA237" s="21"/>
      <c r="AB237" s="21"/>
      <c r="AC237" s="21"/>
      <c r="AD237" s="21"/>
    </row>
    <row r="238" spans="1:30" ht="24.75" customHeight="1">
      <c r="A238" s="21" t="s">
        <v>201</v>
      </c>
      <c r="B238" s="21" t="s">
        <v>197</v>
      </c>
      <c r="C238" s="20">
        <v>44374</v>
      </c>
      <c r="D238" s="65">
        <v>44614</v>
      </c>
      <c r="E238" s="65">
        <v>44615</v>
      </c>
      <c r="F238" s="21" t="s">
        <v>121</v>
      </c>
      <c r="G238" s="21">
        <v>1</v>
      </c>
      <c r="H238" s="21" t="s">
        <v>122</v>
      </c>
      <c r="I238" s="21">
        <v>289</v>
      </c>
      <c r="J238" s="21" t="s">
        <v>92</v>
      </c>
      <c r="K238" s="69">
        <v>21.938619766595448</v>
      </c>
      <c r="L238" s="21">
        <v>1.0282</v>
      </c>
      <c r="M238" s="49">
        <f t="shared" si="0"/>
        <v>0.80262711155986566</v>
      </c>
      <c r="N238" s="60">
        <v>0.46875</v>
      </c>
      <c r="O238" s="60">
        <v>0.51041666666666663</v>
      </c>
      <c r="P238" s="66">
        <f t="shared" si="1"/>
        <v>4.166666666666663E-2</v>
      </c>
      <c r="Q238" s="67">
        <f t="shared" si="2"/>
        <v>1</v>
      </c>
      <c r="R238" s="21">
        <v>6</v>
      </c>
      <c r="S238" s="68">
        <v>4.1230000000000002</v>
      </c>
      <c r="T238" s="21">
        <f t="shared" si="3"/>
        <v>30.821286303079063</v>
      </c>
      <c r="U238" s="68">
        <v>5.5202499999999999</v>
      </c>
      <c r="V238" s="21">
        <f t="shared" si="4"/>
        <v>41.266360833027456</v>
      </c>
      <c r="W238" s="21">
        <f t="shared" si="5"/>
        <v>-10.445074529948393</v>
      </c>
      <c r="X238" s="21"/>
      <c r="Y238" s="21"/>
      <c r="Z238" s="21"/>
      <c r="AA238" s="21"/>
      <c r="AB238" s="21"/>
      <c r="AC238" s="21"/>
      <c r="AD238" s="21"/>
    </row>
    <row r="239" spans="1:30" ht="24.75" customHeight="1">
      <c r="A239" s="21" t="s">
        <v>201</v>
      </c>
      <c r="B239" s="21" t="s">
        <v>197</v>
      </c>
      <c r="C239" s="20">
        <v>44374</v>
      </c>
      <c r="D239" s="65">
        <v>44614</v>
      </c>
      <c r="E239" s="65">
        <v>44615</v>
      </c>
      <c r="F239" s="21" t="s">
        <v>121</v>
      </c>
      <c r="G239" s="21">
        <v>2</v>
      </c>
      <c r="H239" s="21" t="s">
        <v>122</v>
      </c>
      <c r="I239" s="21">
        <v>289</v>
      </c>
      <c r="J239" s="21" t="s">
        <v>193</v>
      </c>
      <c r="K239" s="69">
        <v>21.938619766595448</v>
      </c>
      <c r="L239" s="21">
        <v>1.1432</v>
      </c>
      <c r="M239" s="49">
        <f t="shared" si="0"/>
        <v>0.89239769882828091</v>
      </c>
      <c r="N239" s="60">
        <v>0.45694444444444443</v>
      </c>
      <c r="O239" s="60">
        <v>0.49861111111111112</v>
      </c>
      <c r="P239" s="66">
        <f t="shared" si="1"/>
        <v>4.1666666666666685E-2</v>
      </c>
      <c r="Q239" s="67">
        <f t="shared" si="2"/>
        <v>1</v>
      </c>
      <c r="R239" s="21">
        <v>6</v>
      </c>
      <c r="S239" s="68">
        <v>20.206250000000001</v>
      </c>
      <c r="T239" s="21">
        <f t="shared" si="3"/>
        <v>135.85590836819165</v>
      </c>
      <c r="U239" s="68">
        <v>18.218499999999999</v>
      </c>
      <c r="V239" s="21">
        <f t="shared" si="4"/>
        <v>122.49135127031978</v>
      </c>
      <c r="W239" s="21">
        <f t="shared" si="5"/>
        <v>13.364557097871867</v>
      </c>
      <c r="X239" s="21"/>
      <c r="Y239" s="21"/>
      <c r="Z239" s="21"/>
      <c r="AA239" s="21"/>
      <c r="AB239" s="21"/>
      <c r="AC239" s="21"/>
      <c r="AD239" s="21"/>
    </row>
    <row r="240" spans="1:30" ht="24.75" customHeight="1">
      <c r="A240" s="21" t="s">
        <v>201</v>
      </c>
      <c r="B240" s="21" t="s">
        <v>197</v>
      </c>
      <c r="C240" s="20">
        <v>44374</v>
      </c>
      <c r="D240" s="65">
        <v>44614</v>
      </c>
      <c r="E240" s="65">
        <v>44615</v>
      </c>
      <c r="F240" s="21" t="s">
        <v>121</v>
      </c>
      <c r="G240" s="21">
        <v>3</v>
      </c>
      <c r="H240" s="21" t="s">
        <v>122</v>
      </c>
      <c r="I240" s="21">
        <v>290</v>
      </c>
      <c r="J240" s="21" t="s">
        <v>92</v>
      </c>
      <c r="K240" s="69">
        <v>28.357333549065604</v>
      </c>
      <c r="L240" s="21">
        <v>1.0356000000000001</v>
      </c>
      <c r="M240" s="49">
        <f t="shared" si="0"/>
        <v>0.74193145376587666</v>
      </c>
      <c r="N240" s="60">
        <v>0.46875</v>
      </c>
      <c r="O240" s="60">
        <v>0.51041666666666663</v>
      </c>
      <c r="P240" s="66">
        <f t="shared" si="1"/>
        <v>4.166666666666663E-2</v>
      </c>
      <c r="Q240" s="67">
        <f t="shared" si="2"/>
        <v>1</v>
      </c>
      <c r="R240" s="21">
        <v>6</v>
      </c>
      <c r="S240" s="68">
        <v>3.5780000000000003</v>
      </c>
      <c r="T240" s="21">
        <f t="shared" si="3"/>
        <v>28.935287607815088</v>
      </c>
      <c r="U240" s="68">
        <v>4.6207500000000001</v>
      </c>
      <c r="V240" s="21">
        <f t="shared" si="4"/>
        <v>37.368007326386682</v>
      </c>
      <c r="W240" s="21">
        <f t="shared" si="5"/>
        <v>-8.4327197185715939</v>
      </c>
      <c r="X240" s="21"/>
      <c r="Y240" s="21"/>
      <c r="Z240" s="21"/>
      <c r="AA240" s="21"/>
      <c r="AB240" s="21"/>
      <c r="AC240" s="21"/>
      <c r="AD240" s="21"/>
    </row>
    <row r="241" spans="1:30" ht="24.75" customHeight="1">
      <c r="A241" s="21" t="s">
        <v>201</v>
      </c>
      <c r="B241" s="21" t="s">
        <v>197</v>
      </c>
      <c r="C241" s="20">
        <v>44374</v>
      </c>
      <c r="D241" s="65">
        <v>44614</v>
      </c>
      <c r="E241" s="65">
        <v>44615</v>
      </c>
      <c r="F241" s="21" t="s">
        <v>121</v>
      </c>
      <c r="G241" s="21">
        <v>1</v>
      </c>
      <c r="H241" s="21" t="s">
        <v>122</v>
      </c>
      <c r="I241" s="21">
        <v>290</v>
      </c>
      <c r="J241" s="21" t="s">
        <v>193</v>
      </c>
      <c r="K241" s="69">
        <v>28.357333549065604</v>
      </c>
      <c r="L241" s="21">
        <v>1.0128999999999999</v>
      </c>
      <c r="M241" s="49">
        <f t="shared" si="0"/>
        <v>0.7256685684815144</v>
      </c>
      <c r="N241" s="60">
        <v>0.45694444444444443</v>
      </c>
      <c r="O241" s="60">
        <v>0.49861111111111112</v>
      </c>
      <c r="P241" s="66">
        <f t="shared" si="1"/>
        <v>4.1666666666666685E-2</v>
      </c>
      <c r="Q241" s="67">
        <f t="shared" si="2"/>
        <v>1</v>
      </c>
      <c r="R241" s="21">
        <v>6</v>
      </c>
      <c r="S241" s="68">
        <v>18.855499999999999</v>
      </c>
      <c r="T241" s="21">
        <f t="shared" si="3"/>
        <v>155.90175034965969</v>
      </c>
      <c r="U241" s="68">
        <v>16.3535</v>
      </c>
      <c r="V241" s="21">
        <f t="shared" si="4"/>
        <v>135.21462036769964</v>
      </c>
      <c r="W241" s="21">
        <f t="shared" si="5"/>
        <v>20.687129981960055</v>
      </c>
      <c r="X241" s="21"/>
      <c r="Y241" s="21"/>
      <c r="Z241" s="21"/>
      <c r="AA241" s="21"/>
      <c r="AB241" s="21"/>
      <c r="AC241" s="21"/>
      <c r="AD241" s="21"/>
    </row>
    <row r="242" spans="1:30" ht="24.75" customHeight="1">
      <c r="A242" s="21" t="s">
        <v>201</v>
      </c>
      <c r="B242" s="21" t="s">
        <v>197</v>
      </c>
      <c r="C242" s="20">
        <v>44374</v>
      </c>
      <c r="D242" s="65">
        <v>44614</v>
      </c>
      <c r="E242" s="65">
        <v>44615</v>
      </c>
      <c r="F242" s="21" t="s">
        <v>121</v>
      </c>
      <c r="G242" s="21">
        <v>2</v>
      </c>
      <c r="H242" s="21" t="s">
        <v>122</v>
      </c>
      <c r="I242" s="21">
        <v>291</v>
      </c>
      <c r="J242" s="21" t="s">
        <v>92</v>
      </c>
      <c r="K242" s="69">
        <v>22.015331580000002</v>
      </c>
      <c r="L242" s="21">
        <v>1.0694999999999999</v>
      </c>
      <c r="M242" s="49">
        <f t="shared" si="0"/>
        <v>0.83404602875189993</v>
      </c>
      <c r="N242" s="60">
        <v>0.47083333333333333</v>
      </c>
      <c r="O242" s="60">
        <v>0.51249999999999996</v>
      </c>
      <c r="P242" s="66">
        <f t="shared" si="1"/>
        <v>4.166666666666663E-2</v>
      </c>
      <c r="Q242" s="67">
        <f t="shared" si="2"/>
        <v>1</v>
      </c>
      <c r="R242" s="21">
        <v>6</v>
      </c>
      <c r="S242" s="68">
        <v>5.0427499999999998</v>
      </c>
      <c r="T242" s="21">
        <f t="shared" si="3"/>
        <v>36.276774850516396</v>
      </c>
      <c r="U242" s="68">
        <v>5.9727500000000004</v>
      </c>
      <c r="V242" s="21">
        <f t="shared" si="4"/>
        <v>42.96705309373295</v>
      </c>
      <c r="W242" s="21">
        <f t="shared" si="5"/>
        <v>-6.6902782432165537</v>
      </c>
      <c r="X242" s="21"/>
      <c r="Y242" s="21"/>
      <c r="Z242" s="21"/>
      <c r="AA242" s="21"/>
      <c r="AB242" s="21"/>
      <c r="AC242" s="21"/>
      <c r="AD242" s="21"/>
    </row>
    <row r="243" spans="1:30" ht="24.75" customHeight="1">
      <c r="A243" s="21" t="s">
        <v>201</v>
      </c>
      <c r="B243" s="21" t="s">
        <v>197</v>
      </c>
      <c r="C243" s="20">
        <v>44374</v>
      </c>
      <c r="D243" s="65">
        <v>44614</v>
      </c>
      <c r="E243" s="65">
        <v>44615</v>
      </c>
      <c r="F243" s="21" t="s">
        <v>121</v>
      </c>
      <c r="G243" s="21">
        <v>3</v>
      </c>
      <c r="H243" s="21" t="s">
        <v>122</v>
      </c>
      <c r="I243" s="21">
        <v>291</v>
      </c>
      <c r="J243" s="21" t="s">
        <v>193</v>
      </c>
      <c r="K243" s="69">
        <v>22.015331579424817</v>
      </c>
      <c r="L243" s="21">
        <v>1.0710999999999999</v>
      </c>
      <c r="M243" s="49">
        <f t="shared" si="0"/>
        <v>0.83529378345278071</v>
      </c>
      <c r="N243" s="60">
        <v>0.44444444444444442</v>
      </c>
      <c r="O243" s="60">
        <v>0.4861111111111111</v>
      </c>
      <c r="P243" s="66">
        <f t="shared" si="1"/>
        <v>4.1666666666666685E-2</v>
      </c>
      <c r="Q243" s="67">
        <f t="shared" si="2"/>
        <v>1</v>
      </c>
      <c r="R243" s="21">
        <v>6</v>
      </c>
      <c r="S243" s="68">
        <v>21.817</v>
      </c>
      <c r="T243" s="21">
        <f t="shared" si="3"/>
        <v>156.71372467169797</v>
      </c>
      <c r="U243" s="68">
        <v>19.234249999999999</v>
      </c>
      <c r="V243" s="21">
        <f t="shared" si="4"/>
        <v>138.16156936180991</v>
      </c>
      <c r="W243" s="21">
        <f t="shared" si="5"/>
        <v>18.552155309888064</v>
      </c>
      <c r="X243" s="21"/>
      <c r="Y243" s="21"/>
      <c r="Z243" s="21"/>
      <c r="AA243" s="21"/>
      <c r="AB243" s="21"/>
      <c r="AC243" s="21"/>
      <c r="AD243" s="21"/>
    </row>
    <row r="244" spans="1:30" ht="24.75" customHeight="1">
      <c r="A244" s="21"/>
      <c r="B244" s="21"/>
      <c r="C244" s="70"/>
      <c r="D244" s="21"/>
      <c r="E244" s="21"/>
      <c r="F244" s="21"/>
      <c r="G244" s="21"/>
      <c r="H244" s="21"/>
      <c r="I244" s="21"/>
      <c r="J244" s="21"/>
      <c r="K244" s="21"/>
      <c r="L244" s="21"/>
      <c r="M244" s="71"/>
      <c r="N244" s="60"/>
      <c r="O244" s="60"/>
      <c r="P244" s="61"/>
      <c r="Q244" s="72"/>
      <c r="R244" s="21"/>
      <c r="S244" s="21"/>
      <c r="T244" s="21"/>
      <c r="U244" s="21"/>
      <c r="V244" s="21"/>
      <c r="W244" s="21"/>
      <c r="X244" s="21"/>
      <c r="Y244" s="21"/>
      <c r="Z244" s="21"/>
      <c r="AA244" s="21"/>
      <c r="AB244" s="21"/>
      <c r="AC244" s="21"/>
      <c r="AD244" s="21"/>
    </row>
    <row r="245" spans="1:30" ht="24.75" customHeight="1">
      <c r="A245" s="21"/>
      <c r="B245" s="21"/>
      <c r="C245" s="70"/>
      <c r="D245" s="21"/>
      <c r="E245" s="21"/>
      <c r="F245" s="21"/>
      <c r="G245" s="21"/>
      <c r="H245" s="21"/>
      <c r="I245" s="21"/>
      <c r="J245" s="21"/>
      <c r="K245" s="21"/>
      <c r="L245" s="21"/>
      <c r="M245" s="71"/>
      <c r="N245" s="60"/>
      <c r="O245" s="60"/>
      <c r="P245" s="61"/>
      <c r="Q245" s="72"/>
      <c r="R245" s="21"/>
      <c r="S245" s="21"/>
      <c r="T245" s="21"/>
      <c r="U245" s="21"/>
      <c r="V245" s="21"/>
      <c r="W245" s="21"/>
      <c r="X245" s="21"/>
      <c r="Y245" s="21"/>
      <c r="Z245" s="21"/>
      <c r="AA245" s="21"/>
      <c r="AB245" s="21"/>
      <c r="AC245" s="21"/>
      <c r="AD245" s="21"/>
    </row>
    <row r="246" spans="1:30" ht="24.75" customHeight="1">
      <c r="A246" s="21"/>
      <c r="B246" s="21"/>
      <c r="C246" s="70"/>
      <c r="D246" s="21"/>
      <c r="E246" s="21"/>
      <c r="F246" s="21"/>
      <c r="G246" s="21"/>
      <c r="H246" s="21"/>
      <c r="I246" s="21"/>
      <c r="J246" s="21"/>
      <c r="K246" s="21"/>
      <c r="L246" s="21"/>
      <c r="M246" s="71"/>
      <c r="N246" s="60"/>
      <c r="O246" s="60"/>
      <c r="P246" s="61"/>
      <c r="Q246" s="72"/>
      <c r="R246" s="21"/>
      <c r="S246" s="21"/>
      <c r="T246" s="21"/>
      <c r="U246" s="21"/>
      <c r="V246" s="21"/>
      <c r="W246" s="21"/>
      <c r="X246" s="21"/>
      <c r="Y246" s="21"/>
      <c r="Z246" s="21"/>
      <c r="AA246" s="21"/>
      <c r="AB246" s="21"/>
      <c r="AC246" s="21"/>
      <c r="AD246" s="21"/>
    </row>
    <row r="247" spans="1:30" ht="24.75" customHeight="1">
      <c r="A247" s="21"/>
      <c r="B247" s="21"/>
      <c r="C247" s="70"/>
      <c r="D247" s="21"/>
      <c r="E247" s="21"/>
      <c r="F247" s="21"/>
      <c r="G247" s="21"/>
      <c r="H247" s="21"/>
      <c r="I247" s="21"/>
      <c r="J247" s="21"/>
      <c r="K247" s="21"/>
      <c r="L247" s="21"/>
      <c r="M247" s="71"/>
      <c r="N247" s="60"/>
      <c r="O247" s="60"/>
      <c r="P247" s="61"/>
      <c r="Q247" s="72"/>
      <c r="R247" s="21"/>
      <c r="S247" s="21"/>
      <c r="T247" s="21"/>
      <c r="U247" s="21"/>
      <c r="V247" s="21"/>
      <c r="W247" s="21"/>
      <c r="X247" s="21"/>
      <c r="Y247" s="21"/>
      <c r="Z247" s="21"/>
      <c r="AA247" s="21"/>
      <c r="AB247" s="21"/>
      <c r="AC247" s="21"/>
      <c r="AD247" s="21"/>
    </row>
    <row r="248" spans="1:30" ht="24.75" customHeight="1">
      <c r="A248" s="21"/>
      <c r="B248" s="21"/>
      <c r="C248" s="70"/>
      <c r="D248" s="21"/>
      <c r="E248" s="21"/>
      <c r="F248" s="21"/>
      <c r="G248" s="21"/>
      <c r="H248" s="21"/>
      <c r="I248" s="21"/>
      <c r="J248" s="21"/>
      <c r="K248" s="21"/>
      <c r="L248" s="21"/>
      <c r="M248" s="71"/>
      <c r="N248" s="60"/>
      <c r="O248" s="60"/>
      <c r="P248" s="61"/>
      <c r="Q248" s="72"/>
      <c r="R248" s="21"/>
      <c r="S248" s="21"/>
      <c r="T248" s="21"/>
      <c r="U248" s="21"/>
      <c r="V248" s="21"/>
      <c r="W248" s="21"/>
      <c r="X248" s="21"/>
      <c r="Y248" s="21"/>
      <c r="Z248" s="21"/>
      <c r="AA248" s="21"/>
      <c r="AB248" s="21"/>
      <c r="AC248" s="21"/>
      <c r="AD248" s="21"/>
    </row>
    <row r="249" spans="1:30" ht="24.75" customHeight="1">
      <c r="A249" s="21"/>
      <c r="B249" s="21"/>
      <c r="C249" s="70"/>
      <c r="D249" s="21"/>
      <c r="E249" s="21"/>
      <c r="F249" s="21"/>
      <c r="G249" s="21"/>
      <c r="H249" s="21"/>
      <c r="I249" s="21"/>
      <c r="J249" s="21"/>
      <c r="K249" s="21"/>
      <c r="L249" s="21"/>
      <c r="M249" s="71"/>
      <c r="N249" s="60"/>
      <c r="O249" s="60"/>
      <c r="P249" s="61"/>
      <c r="Q249" s="72"/>
      <c r="R249" s="21"/>
      <c r="S249" s="21"/>
      <c r="T249" s="21"/>
      <c r="U249" s="21"/>
      <c r="V249" s="21"/>
      <c r="W249" s="21"/>
      <c r="X249" s="21"/>
      <c r="Y249" s="21"/>
      <c r="Z249" s="21"/>
      <c r="AA249" s="21"/>
      <c r="AB249" s="21"/>
      <c r="AC249" s="21"/>
      <c r="AD249" s="21"/>
    </row>
    <row r="250" spans="1:30" ht="24.75" customHeight="1">
      <c r="A250" s="21"/>
      <c r="B250" s="21"/>
      <c r="C250" s="70"/>
      <c r="D250" s="21"/>
      <c r="E250" s="21"/>
      <c r="F250" s="21"/>
      <c r="G250" s="21"/>
      <c r="H250" s="21"/>
      <c r="I250" s="21"/>
      <c r="J250" s="21"/>
      <c r="K250" s="21"/>
      <c r="L250" s="21"/>
      <c r="M250" s="71"/>
      <c r="N250" s="60"/>
      <c r="O250" s="60"/>
      <c r="P250" s="61"/>
      <c r="Q250" s="72"/>
      <c r="R250" s="21"/>
      <c r="S250" s="21"/>
      <c r="T250" s="21"/>
      <c r="U250" s="21"/>
      <c r="V250" s="21"/>
      <c r="W250" s="21"/>
      <c r="X250" s="21"/>
      <c r="Y250" s="21"/>
      <c r="Z250" s="21"/>
      <c r="AA250" s="21"/>
      <c r="AB250" s="21"/>
      <c r="AC250" s="21"/>
      <c r="AD250" s="21"/>
    </row>
    <row r="251" spans="1:30" ht="24.75" customHeight="1">
      <c r="A251" s="21"/>
      <c r="B251" s="21"/>
      <c r="C251" s="70"/>
      <c r="D251" s="21"/>
      <c r="E251" s="21"/>
      <c r="F251" s="21"/>
      <c r="G251" s="21"/>
      <c r="H251" s="21"/>
      <c r="I251" s="21"/>
      <c r="J251" s="21"/>
      <c r="K251" s="21"/>
      <c r="L251" s="21"/>
      <c r="M251" s="71"/>
      <c r="N251" s="60"/>
      <c r="O251" s="60"/>
      <c r="P251" s="61"/>
      <c r="Q251" s="72"/>
      <c r="R251" s="21"/>
      <c r="S251" s="21"/>
      <c r="T251" s="21"/>
      <c r="U251" s="21"/>
      <c r="V251" s="21"/>
      <c r="W251" s="21"/>
      <c r="X251" s="21"/>
      <c r="Y251" s="21"/>
      <c r="Z251" s="21"/>
      <c r="AA251" s="21"/>
      <c r="AB251" s="21"/>
      <c r="AC251" s="21"/>
      <c r="AD251" s="21"/>
    </row>
    <row r="252" spans="1:30" ht="24.75" customHeight="1">
      <c r="A252" s="21"/>
      <c r="B252" s="21"/>
      <c r="C252" s="70"/>
      <c r="D252" s="21"/>
      <c r="E252" s="21"/>
      <c r="F252" s="21"/>
      <c r="G252" s="21"/>
      <c r="H252" s="21"/>
      <c r="I252" s="21"/>
      <c r="J252" s="21"/>
      <c r="K252" s="21"/>
      <c r="L252" s="21"/>
      <c r="M252" s="71"/>
      <c r="N252" s="60"/>
      <c r="O252" s="60"/>
      <c r="P252" s="61"/>
      <c r="Q252" s="72"/>
      <c r="R252" s="21"/>
      <c r="S252" s="21"/>
      <c r="T252" s="21"/>
      <c r="U252" s="21"/>
      <c r="V252" s="21"/>
      <c r="W252" s="21"/>
      <c r="X252" s="21"/>
      <c r="Y252" s="21"/>
      <c r="Z252" s="21"/>
      <c r="AA252" s="21"/>
      <c r="AB252" s="21"/>
      <c r="AC252" s="21"/>
      <c r="AD252" s="21"/>
    </row>
    <row r="253" spans="1:30" ht="24.75" customHeight="1">
      <c r="A253" s="21"/>
      <c r="B253" s="21"/>
      <c r="C253" s="70"/>
      <c r="D253" s="21"/>
      <c r="E253" s="21"/>
      <c r="F253" s="21"/>
      <c r="G253" s="21"/>
      <c r="H253" s="21"/>
      <c r="I253" s="21"/>
      <c r="J253" s="21"/>
      <c r="K253" s="21"/>
      <c r="L253" s="21"/>
      <c r="M253" s="71"/>
      <c r="N253" s="60"/>
      <c r="O253" s="60"/>
      <c r="P253" s="61"/>
      <c r="Q253" s="72"/>
      <c r="R253" s="21"/>
      <c r="S253" s="21"/>
      <c r="T253" s="21"/>
      <c r="U253" s="21"/>
      <c r="V253" s="21"/>
      <c r="W253" s="21"/>
      <c r="X253" s="21"/>
      <c r="Y253" s="21"/>
      <c r="Z253" s="21"/>
      <c r="AA253" s="21"/>
      <c r="AB253" s="21"/>
      <c r="AC253" s="21"/>
      <c r="AD253" s="21"/>
    </row>
    <row r="254" spans="1:30" ht="24.75" customHeight="1">
      <c r="A254" s="21"/>
      <c r="B254" s="21"/>
      <c r="C254" s="70"/>
      <c r="D254" s="21"/>
      <c r="E254" s="21"/>
      <c r="F254" s="21"/>
      <c r="G254" s="21"/>
      <c r="H254" s="21"/>
      <c r="I254" s="21"/>
      <c r="J254" s="21"/>
      <c r="K254" s="21"/>
      <c r="L254" s="21"/>
      <c r="M254" s="71"/>
      <c r="N254" s="60"/>
      <c r="O254" s="60"/>
      <c r="P254" s="61"/>
      <c r="Q254" s="72"/>
      <c r="R254" s="21"/>
      <c r="S254" s="21"/>
      <c r="T254" s="21"/>
      <c r="U254" s="21"/>
      <c r="V254" s="21"/>
      <c r="W254" s="21"/>
      <c r="X254" s="21"/>
      <c r="Y254" s="21"/>
      <c r="Z254" s="21"/>
      <c r="AA254" s="21"/>
      <c r="AB254" s="21"/>
      <c r="AC254" s="21"/>
      <c r="AD254" s="21"/>
    </row>
    <row r="255" spans="1:30" ht="24.75" customHeight="1">
      <c r="A255" s="21"/>
      <c r="B255" s="21"/>
      <c r="C255" s="70"/>
      <c r="D255" s="21"/>
      <c r="E255" s="21"/>
      <c r="F255" s="21"/>
      <c r="G255" s="21"/>
      <c r="H255" s="21"/>
      <c r="I255" s="21"/>
      <c r="J255" s="21"/>
      <c r="K255" s="21"/>
      <c r="L255" s="21"/>
      <c r="M255" s="71"/>
      <c r="N255" s="60"/>
      <c r="O255" s="60"/>
      <c r="P255" s="61"/>
      <c r="Q255" s="72"/>
      <c r="R255" s="21"/>
      <c r="S255" s="21"/>
      <c r="T255" s="21"/>
      <c r="U255" s="21"/>
      <c r="V255" s="21"/>
      <c r="W255" s="21"/>
      <c r="X255" s="21"/>
      <c r="Y255" s="21"/>
      <c r="Z255" s="21"/>
      <c r="AA255" s="21"/>
      <c r="AB255" s="21"/>
      <c r="AC255" s="21"/>
      <c r="AD255" s="21"/>
    </row>
    <row r="256" spans="1:30" ht="24.75" customHeight="1">
      <c r="A256" s="21"/>
      <c r="B256" s="21"/>
      <c r="C256" s="70"/>
      <c r="D256" s="21"/>
      <c r="E256" s="21"/>
      <c r="F256" s="21"/>
      <c r="G256" s="21"/>
      <c r="H256" s="21"/>
      <c r="I256" s="21"/>
      <c r="J256" s="21"/>
      <c r="K256" s="21"/>
      <c r="L256" s="21"/>
      <c r="M256" s="71"/>
      <c r="N256" s="60"/>
      <c r="O256" s="60"/>
      <c r="P256" s="61"/>
      <c r="Q256" s="72"/>
      <c r="R256" s="21"/>
      <c r="S256" s="21"/>
      <c r="T256" s="21"/>
      <c r="U256" s="21"/>
      <c r="V256" s="21"/>
      <c r="W256" s="21"/>
      <c r="X256" s="21"/>
      <c r="Y256" s="21"/>
      <c r="Z256" s="21"/>
      <c r="AA256" s="21"/>
      <c r="AB256" s="21"/>
      <c r="AC256" s="21"/>
      <c r="AD256" s="21"/>
    </row>
    <row r="257" spans="1:30" ht="24.75" customHeight="1">
      <c r="A257" s="21"/>
      <c r="B257" s="21"/>
      <c r="C257" s="70"/>
      <c r="D257" s="21"/>
      <c r="E257" s="21"/>
      <c r="F257" s="21"/>
      <c r="G257" s="21"/>
      <c r="H257" s="21"/>
      <c r="I257" s="21"/>
      <c r="J257" s="21"/>
      <c r="K257" s="21"/>
      <c r="L257" s="21"/>
      <c r="M257" s="71"/>
      <c r="N257" s="60"/>
      <c r="O257" s="60"/>
      <c r="P257" s="61"/>
      <c r="Q257" s="72"/>
      <c r="R257" s="21"/>
      <c r="S257" s="21"/>
      <c r="T257" s="21"/>
      <c r="U257" s="21"/>
      <c r="V257" s="21"/>
      <c r="W257" s="21"/>
      <c r="X257" s="21"/>
      <c r="Y257" s="21"/>
      <c r="Z257" s="21"/>
      <c r="AA257" s="21"/>
      <c r="AB257" s="21"/>
      <c r="AC257" s="21"/>
      <c r="AD257" s="21"/>
    </row>
    <row r="258" spans="1:30" ht="24.75" customHeight="1">
      <c r="A258" s="21"/>
      <c r="B258" s="21"/>
      <c r="C258" s="70"/>
      <c r="D258" s="21"/>
      <c r="E258" s="21"/>
      <c r="F258" s="21"/>
      <c r="G258" s="21"/>
      <c r="H258" s="21"/>
      <c r="I258" s="21"/>
      <c r="J258" s="21"/>
      <c r="K258" s="21"/>
      <c r="L258" s="21"/>
      <c r="M258" s="71"/>
      <c r="N258" s="60"/>
      <c r="O258" s="60"/>
      <c r="P258" s="61"/>
      <c r="Q258" s="72"/>
      <c r="R258" s="21"/>
      <c r="S258" s="21"/>
      <c r="T258" s="21"/>
      <c r="U258" s="21"/>
      <c r="V258" s="21"/>
      <c r="W258" s="21"/>
      <c r="X258" s="21"/>
      <c r="Y258" s="21"/>
      <c r="Z258" s="21"/>
      <c r="AA258" s="21"/>
      <c r="AB258" s="21"/>
      <c r="AC258" s="21"/>
      <c r="AD258" s="21"/>
    </row>
    <row r="259" spans="1:30" ht="24.75" customHeight="1">
      <c r="A259" s="21"/>
      <c r="B259" s="21"/>
      <c r="C259" s="70"/>
      <c r="D259" s="21"/>
      <c r="E259" s="21"/>
      <c r="F259" s="21"/>
      <c r="G259" s="21"/>
      <c r="H259" s="21"/>
      <c r="I259" s="21"/>
      <c r="J259" s="21"/>
      <c r="K259" s="21"/>
      <c r="L259" s="21"/>
      <c r="M259" s="71"/>
      <c r="N259" s="60"/>
      <c r="O259" s="60"/>
      <c r="P259" s="61"/>
      <c r="Q259" s="72"/>
      <c r="R259" s="21"/>
      <c r="S259" s="21"/>
      <c r="T259" s="21"/>
      <c r="U259" s="21"/>
      <c r="V259" s="21"/>
      <c r="W259" s="21"/>
      <c r="X259" s="21"/>
      <c r="Y259" s="21"/>
      <c r="Z259" s="21"/>
      <c r="AA259" s="21"/>
      <c r="AB259" s="21"/>
      <c r="AC259" s="21"/>
      <c r="AD259" s="21"/>
    </row>
    <row r="260" spans="1:30" ht="24.75" customHeight="1">
      <c r="A260" s="21"/>
      <c r="B260" s="21"/>
      <c r="C260" s="70"/>
      <c r="D260" s="21"/>
      <c r="E260" s="21"/>
      <c r="F260" s="21"/>
      <c r="G260" s="21"/>
      <c r="H260" s="21"/>
      <c r="I260" s="21"/>
      <c r="J260" s="21"/>
      <c r="K260" s="21"/>
      <c r="L260" s="21"/>
      <c r="M260" s="71"/>
      <c r="N260" s="60"/>
      <c r="O260" s="60"/>
      <c r="P260" s="61"/>
      <c r="Q260" s="72"/>
      <c r="R260" s="21"/>
      <c r="S260" s="21"/>
      <c r="T260" s="21"/>
      <c r="U260" s="21"/>
      <c r="V260" s="21"/>
      <c r="W260" s="21"/>
      <c r="X260" s="21"/>
      <c r="Y260" s="21"/>
      <c r="Z260" s="21"/>
      <c r="AA260" s="21"/>
      <c r="AB260" s="21"/>
      <c r="AC260" s="21"/>
      <c r="AD260" s="21"/>
    </row>
    <row r="261" spans="1:30" ht="24.75" customHeight="1">
      <c r="A261" s="21"/>
      <c r="B261" s="21"/>
      <c r="C261" s="70"/>
      <c r="D261" s="21"/>
      <c r="E261" s="21"/>
      <c r="F261" s="21"/>
      <c r="G261" s="21"/>
      <c r="H261" s="21"/>
      <c r="I261" s="21"/>
      <c r="J261" s="21"/>
      <c r="K261" s="21"/>
      <c r="L261" s="21"/>
      <c r="M261" s="71"/>
      <c r="N261" s="60"/>
      <c r="O261" s="60"/>
      <c r="P261" s="61"/>
      <c r="Q261" s="72"/>
      <c r="R261" s="21"/>
      <c r="S261" s="21"/>
      <c r="T261" s="21"/>
      <c r="U261" s="21"/>
      <c r="V261" s="21"/>
      <c r="W261" s="21"/>
      <c r="X261" s="21"/>
      <c r="Y261" s="21"/>
      <c r="Z261" s="21"/>
      <c r="AA261" s="21"/>
      <c r="AB261" s="21"/>
      <c r="AC261" s="21"/>
      <c r="AD261" s="21"/>
    </row>
    <row r="262" spans="1:30" ht="24.75" customHeight="1">
      <c r="A262" s="21"/>
      <c r="B262" s="21"/>
      <c r="C262" s="70"/>
      <c r="D262" s="21"/>
      <c r="E262" s="21"/>
      <c r="F262" s="21"/>
      <c r="G262" s="21"/>
      <c r="H262" s="21"/>
      <c r="I262" s="21"/>
      <c r="J262" s="21"/>
      <c r="K262" s="21"/>
      <c r="L262" s="21"/>
      <c r="M262" s="71"/>
      <c r="N262" s="60"/>
      <c r="O262" s="60"/>
      <c r="P262" s="61"/>
      <c r="Q262" s="72"/>
      <c r="R262" s="21"/>
      <c r="S262" s="21"/>
      <c r="T262" s="21"/>
      <c r="U262" s="21"/>
      <c r="V262" s="21"/>
      <c r="W262" s="21"/>
      <c r="X262" s="21"/>
      <c r="Y262" s="21"/>
      <c r="Z262" s="21"/>
      <c r="AA262" s="21"/>
      <c r="AB262" s="21"/>
      <c r="AC262" s="21"/>
      <c r="AD262" s="21"/>
    </row>
    <row r="263" spans="1:30" ht="24.75" customHeight="1">
      <c r="A263" s="21"/>
      <c r="B263" s="21"/>
      <c r="C263" s="70"/>
      <c r="D263" s="21"/>
      <c r="E263" s="21"/>
      <c r="F263" s="21"/>
      <c r="G263" s="21"/>
      <c r="H263" s="21"/>
      <c r="I263" s="21"/>
      <c r="J263" s="21"/>
      <c r="K263" s="21"/>
      <c r="L263" s="21"/>
      <c r="M263" s="71"/>
      <c r="N263" s="60"/>
      <c r="O263" s="60"/>
      <c r="P263" s="61"/>
      <c r="Q263" s="72"/>
      <c r="R263" s="21"/>
      <c r="S263" s="21"/>
      <c r="T263" s="21"/>
      <c r="U263" s="21"/>
      <c r="V263" s="21"/>
      <c r="W263" s="21"/>
      <c r="X263" s="21"/>
      <c r="Y263" s="21"/>
      <c r="Z263" s="21"/>
      <c r="AA263" s="21"/>
      <c r="AB263" s="21"/>
      <c r="AC263" s="21"/>
      <c r="AD263" s="21"/>
    </row>
    <row r="264" spans="1:30" ht="24.75" customHeight="1">
      <c r="A264" s="21"/>
      <c r="B264" s="21"/>
      <c r="C264" s="70"/>
      <c r="D264" s="21"/>
      <c r="E264" s="21"/>
      <c r="F264" s="21"/>
      <c r="G264" s="21"/>
      <c r="H264" s="21"/>
      <c r="I264" s="21"/>
      <c r="J264" s="21"/>
      <c r="K264" s="21"/>
      <c r="L264" s="21"/>
      <c r="M264" s="71"/>
      <c r="N264" s="60"/>
      <c r="O264" s="60"/>
      <c r="P264" s="61"/>
      <c r="Q264" s="72"/>
      <c r="R264" s="21"/>
      <c r="S264" s="21"/>
      <c r="T264" s="21"/>
      <c r="U264" s="21"/>
      <c r="V264" s="21"/>
      <c r="W264" s="21"/>
      <c r="X264" s="21"/>
      <c r="Y264" s="21"/>
      <c r="Z264" s="21"/>
      <c r="AA264" s="21"/>
      <c r="AB264" s="21"/>
      <c r="AC264" s="21"/>
      <c r="AD264" s="21"/>
    </row>
    <row r="265" spans="1:30" ht="24.75" customHeight="1">
      <c r="A265" s="21"/>
      <c r="B265" s="21"/>
      <c r="C265" s="70"/>
      <c r="D265" s="21"/>
      <c r="E265" s="21"/>
      <c r="F265" s="21"/>
      <c r="G265" s="21"/>
      <c r="H265" s="21"/>
      <c r="I265" s="21"/>
      <c r="J265" s="21"/>
      <c r="K265" s="21"/>
      <c r="L265" s="21"/>
      <c r="M265" s="71"/>
      <c r="N265" s="60"/>
      <c r="O265" s="60"/>
      <c r="P265" s="61"/>
      <c r="Q265" s="72"/>
      <c r="R265" s="21"/>
      <c r="S265" s="21"/>
      <c r="T265" s="21"/>
      <c r="U265" s="21"/>
      <c r="V265" s="21"/>
      <c r="W265" s="21"/>
      <c r="X265" s="21"/>
      <c r="Y265" s="21"/>
      <c r="Z265" s="21"/>
      <c r="AA265" s="21"/>
      <c r="AB265" s="21"/>
      <c r="AC265" s="21"/>
      <c r="AD265" s="21"/>
    </row>
    <row r="266" spans="1:30" ht="24.75" customHeight="1">
      <c r="A266" s="21"/>
      <c r="B266" s="21"/>
      <c r="C266" s="70"/>
      <c r="D266" s="21"/>
      <c r="E266" s="21"/>
      <c r="F266" s="21"/>
      <c r="G266" s="21"/>
      <c r="H266" s="21"/>
      <c r="I266" s="21"/>
      <c r="J266" s="21"/>
      <c r="K266" s="21"/>
      <c r="L266" s="21"/>
      <c r="M266" s="71"/>
      <c r="N266" s="60"/>
      <c r="O266" s="60"/>
      <c r="P266" s="61"/>
      <c r="Q266" s="72"/>
      <c r="R266" s="21"/>
      <c r="S266" s="21"/>
      <c r="T266" s="21"/>
      <c r="U266" s="21"/>
      <c r="V266" s="21"/>
      <c r="W266" s="21"/>
      <c r="X266" s="21"/>
      <c r="Y266" s="21"/>
      <c r="Z266" s="21"/>
      <c r="AA266" s="21"/>
      <c r="AB266" s="21"/>
      <c r="AC266" s="21"/>
      <c r="AD266" s="21"/>
    </row>
    <row r="267" spans="1:30" ht="24.75" customHeight="1">
      <c r="A267" s="21"/>
      <c r="B267" s="21"/>
      <c r="C267" s="70"/>
      <c r="D267" s="21"/>
      <c r="E267" s="21"/>
      <c r="F267" s="21"/>
      <c r="G267" s="21"/>
      <c r="H267" s="21"/>
      <c r="I267" s="21"/>
      <c r="J267" s="21"/>
      <c r="K267" s="21"/>
      <c r="L267" s="21"/>
      <c r="M267" s="71"/>
      <c r="N267" s="60"/>
      <c r="O267" s="60"/>
      <c r="P267" s="61"/>
      <c r="Q267" s="72"/>
      <c r="R267" s="21"/>
      <c r="S267" s="21"/>
      <c r="T267" s="21"/>
      <c r="U267" s="21"/>
      <c r="V267" s="21"/>
      <c r="W267" s="21"/>
      <c r="X267" s="21"/>
      <c r="Y267" s="21"/>
      <c r="Z267" s="21"/>
      <c r="AA267" s="21"/>
      <c r="AB267" s="21"/>
      <c r="AC267" s="21"/>
      <c r="AD267" s="21"/>
    </row>
    <row r="268" spans="1:30" ht="24.75" customHeight="1">
      <c r="A268" s="21"/>
      <c r="B268" s="21"/>
      <c r="C268" s="70"/>
      <c r="D268" s="21"/>
      <c r="E268" s="21"/>
      <c r="F268" s="21"/>
      <c r="G268" s="21"/>
      <c r="H268" s="21"/>
      <c r="I268" s="21"/>
      <c r="J268" s="21"/>
      <c r="K268" s="21"/>
      <c r="L268" s="21"/>
      <c r="M268" s="71"/>
      <c r="N268" s="60"/>
      <c r="O268" s="60"/>
      <c r="P268" s="61"/>
      <c r="Q268" s="72"/>
      <c r="R268" s="21"/>
      <c r="S268" s="21"/>
      <c r="T268" s="21"/>
      <c r="U268" s="21"/>
      <c r="V268" s="21"/>
      <c r="W268" s="21"/>
      <c r="X268" s="21"/>
      <c r="Y268" s="21"/>
      <c r="Z268" s="21"/>
      <c r="AA268" s="21"/>
      <c r="AB268" s="21"/>
      <c r="AC268" s="21"/>
      <c r="AD268" s="21"/>
    </row>
    <row r="269" spans="1:30" ht="24.75" customHeight="1">
      <c r="A269" s="21"/>
      <c r="B269" s="21"/>
      <c r="C269" s="70"/>
      <c r="D269" s="21"/>
      <c r="E269" s="21"/>
      <c r="F269" s="21"/>
      <c r="G269" s="21"/>
      <c r="H269" s="21"/>
      <c r="I269" s="21"/>
      <c r="J269" s="21"/>
      <c r="K269" s="21"/>
      <c r="L269" s="21"/>
      <c r="M269" s="71"/>
      <c r="N269" s="60"/>
      <c r="O269" s="60"/>
      <c r="P269" s="61"/>
      <c r="Q269" s="72"/>
      <c r="R269" s="21"/>
      <c r="S269" s="21"/>
      <c r="T269" s="21"/>
      <c r="U269" s="21"/>
      <c r="V269" s="21"/>
      <c r="W269" s="21"/>
      <c r="X269" s="21"/>
      <c r="Y269" s="21"/>
      <c r="Z269" s="21"/>
      <c r="AA269" s="21"/>
      <c r="AB269" s="21"/>
      <c r="AC269" s="21"/>
      <c r="AD269" s="21"/>
    </row>
    <row r="270" spans="1:30" ht="24.75" customHeight="1">
      <c r="A270" s="21"/>
      <c r="B270" s="21"/>
      <c r="C270" s="70"/>
      <c r="D270" s="21"/>
      <c r="E270" s="21"/>
      <c r="F270" s="21"/>
      <c r="G270" s="21"/>
      <c r="H270" s="21"/>
      <c r="I270" s="21"/>
      <c r="J270" s="21"/>
      <c r="K270" s="21"/>
      <c r="L270" s="21"/>
      <c r="M270" s="71"/>
      <c r="N270" s="60"/>
      <c r="O270" s="60"/>
      <c r="P270" s="61"/>
      <c r="Q270" s="72"/>
      <c r="R270" s="21"/>
      <c r="S270" s="21"/>
      <c r="T270" s="21"/>
      <c r="U270" s="21"/>
      <c r="V270" s="21"/>
      <c r="W270" s="21"/>
      <c r="X270" s="21"/>
      <c r="Y270" s="21"/>
      <c r="Z270" s="21"/>
      <c r="AA270" s="21"/>
      <c r="AB270" s="21"/>
      <c r="AC270" s="21"/>
      <c r="AD270" s="21"/>
    </row>
    <row r="271" spans="1:30" ht="24.75" customHeight="1">
      <c r="A271" s="21"/>
      <c r="B271" s="21"/>
      <c r="C271" s="70"/>
      <c r="D271" s="21"/>
      <c r="E271" s="21"/>
      <c r="F271" s="21"/>
      <c r="G271" s="21"/>
      <c r="H271" s="21"/>
      <c r="I271" s="21"/>
      <c r="J271" s="21"/>
      <c r="K271" s="21"/>
      <c r="L271" s="21"/>
      <c r="M271" s="71"/>
      <c r="N271" s="60"/>
      <c r="O271" s="60"/>
      <c r="P271" s="61"/>
      <c r="Q271" s="72"/>
      <c r="R271" s="21"/>
      <c r="S271" s="21"/>
      <c r="T271" s="21"/>
      <c r="U271" s="21"/>
      <c r="V271" s="21"/>
      <c r="W271" s="21"/>
      <c r="X271" s="21"/>
      <c r="Y271" s="21"/>
      <c r="Z271" s="21"/>
      <c r="AA271" s="21"/>
      <c r="AB271" s="21"/>
      <c r="AC271" s="21"/>
      <c r="AD271" s="21"/>
    </row>
    <row r="272" spans="1:30" ht="24.75" customHeight="1">
      <c r="A272" s="21"/>
      <c r="B272" s="21"/>
      <c r="C272" s="70"/>
      <c r="D272" s="21"/>
      <c r="E272" s="21"/>
      <c r="F272" s="21"/>
      <c r="G272" s="21"/>
      <c r="H272" s="21"/>
      <c r="I272" s="21"/>
      <c r="J272" s="21"/>
      <c r="K272" s="21"/>
      <c r="L272" s="21"/>
      <c r="M272" s="71"/>
      <c r="N272" s="60"/>
      <c r="O272" s="60"/>
      <c r="P272" s="61"/>
      <c r="Q272" s="72"/>
      <c r="R272" s="21"/>
      <c r="S272" s="21"/>
      <c r="T272" s="21"/>
      <c r="U272" s="21"/>
      <c r="V272" s="21"/>
      <c r="W272" s="21"/>
      <c r="X272" s="21"/>
      <c r="Y272" s="21"/>
      <c r="Z272" s="21"/>
      <c r="AA272" s="21"/>
      <c r="AB272" s="21"/>
      <c r="AC272" s="21"/>
      <c r="AD272" s="21"/>
    </row>
    <row r="273" spans="1:30" ht="24.75" customHeight="1">
      <c r="A273" s="21"/>
      <c r="B273" s="21"/>
      <c r="C273" s="70"/>
      <c r="D273" s="21"/>
      <c r="E273" s="21"/>
      <c r="F273" s="21"/>
      <c r="G273" s="21"/>
      <c r="H273" s="21"/>
      <c r="I273" s="21"/>
      <c r="J273" s="21"/>
      <c r="K273" s="21"/>
      <c r="L273" s="21"/>
      <c r="M273" s="71"/>
      <c r="N273" s="60"/>
      <c r="O273" s="60"/>
      <c r="P273" s="61"/>
      <c r="Q273" s="72"/>
      <c r="R273" s="21"/>
      <c r="S273" s="21"/>
      <c r="T273" s="21"/>
      <c r="U273" s="21"/>
      <c r="V273" s="21"/>
      <c r="W273" s="21"/>
      <c r="X273" s="21"/>
      <c r="Y273" s="21"/>
      <c r="Z273" s="21"/>
      <c r="AA273" s="21"/>
      <c r="AB273" s="21"/>
      <c r="AC273" s="21"/>
      <c r="AD273" s="21"/>
    </row>
    <row r="274" spans="1:30" ht="24.75" customHeight="1">
      <c r="A274" s="21"/>
      <c r="B274" s="21"/>
      <c r="C274" s="70"/>
      <c r="D274" s="21"/>
      <c r="E274" s="21"/>
      <c r="F274" s="21"/>
      <c r="G274" s="21"/>
      <c r="H274" s="21"/>
      <c r="I274" s="21"/>
      <c r="J274" s="21"/>
      <c r="K274" s="21"/>
      <c r="L274" s="21"/>
      <c r="M274" s="71"/>
      <c r="N274" s="60"/>
      <c r="O274" s="60"/>
      <c r="P274" s="61"/>
      <c r="Q274" s="72"/>
      <c r="R274" s="21"/>
      <c r="S274" s="21"/>
      <c r="T274" s="21"/>
      <c r="U274" s="21"/>
      <c r="V274" s="21"/>
      <c r="W274" s="21"/>
      <c r="X274" s="21"/>
      <c r="Y274" s="21"/>
      <c r="Z274" s="21"/>
      <c r="AA274" s="21"/>
      <c r="AB274" s="21"/>
      <c r="AC274" s="21"/>
      <c r="AD274" s="21"/>
    </row>
    <row r="275" spans="1:30" ht="24.75" customHeight="1">
      <c r="A275" s="21"/>
      <c r="B275" s="21"/>
      <c r="C275" s="70"/>
      <c r="D275" s="21"/>
      <c r="E275" s="21"/>
      <c r="F275" s="21"/>
      <c r="G275" s="21"/>
      <c r="H275" s="21"/>
      <c r="I275" s="21"/>
      <c r="J275" s="21"/>
      <c r="K275" s="21"/>
      <c r="L275" s="21"/>
      <c r="M275" s="71"/>
      <c r="N275" s="60"/>
      <c r="O275" s="60"/>
      <c r="P275" s="61"/>
      <c r="Q275" s="72"/>
      <c r="R275" s="21"/>
      <c r="S275" s="21"/>
      <c r="T275" s="21"/>
      <c r="U275" s="21"/>
      <c r="V275" s="21"/>
      <c r="W275" s="21"/>
      <c r="X275" s="21"/>
      <c r="Y275" s="21"/>
      <c r="Z275" s="21"/>
      <c r="AA275" s="21"/>
      <c r="AB275" s="21"/>
      <c r="AC275" s="21"/>
      <c r="AD275" s="21"/>
    </row>
    <row r="276" spans="1:30" ht="24.75" customHeight="1">
      <c r="A276" s="21"/>
      <c r="B276" s="21"/>
      <c r="C276" s="70"/>
      <c r="D276" s="21"/>
      <c r="E276" s="21"/>
      <c r="F276" s="21"/>
      <c r="G276" s="21"/>
      <c r="H276" s="21"/>
      <c r="I276" s="21"/>
      <c r="J276" s="21"/>
      <c r="K276" s="21"/>
      <c r="L276" s="21"/>
      <c r="M276" s="71"/>
      <c r="N276" s="60"/>
      <c r="O276" s="60"/>
      <c r="P276" s="61"/>
      <c r="Q276" s="72"/>
      <c r="R276" s="21"/>
      <c r="S276" s="21"/>
      <c r="T276" s="21"/>
      <c r="U276" s="21"/>
      <c r="V276" s="21"/>
      <c r="W276" s="21"/>
      <c r="X276" s="21"/>
      <c r="Y276" s="21"/>
      <c r="Z276" s="21"/>
      <c r="AA276" s="21"/>
      <c r="AB276" s="21"/>
      <c r="AC276" s="21"/>
      <c r="AD276" s="21"/>
    </row>
    <row r="277" spans="1:30" ht="24.75" customHeight="1">
      <c r="A277" s="21"/>
      <c r="B277" s="21"/>
      <c r="C277" s="70"/>
      <c r="D277" s="21"/>
      <c r="E277" s="21"/>
      <c r="F277" s="21"/>
      <c r="G277" s="21"/>
      <c r="H277" s="21"/>
      <c r="I277" s="21"/>
      <c r="J277" s="21"/>
      <c r="K277" s="21"/>
      <c r="L277" s="21"/>
      <c r="M277" s="71"/>
      <c r="N277" s="60"/>
      <c r="O277" s="60"/>
      <c r="P277" s="61"/>
      <c r="Q277" s="72"/>
      <c r="R277" s="21"/>
      <c r="S277" s="21"/>
      <c r="T277" s="21"/>
      <c r="U277" s="21"/>
      <c r="V277" s="21"/>
      <c r="W277" s="21"/>
      <c r="X277" s="21"/>
      <c r="Y277" s="21"/>
      <c r="Z277" s="21"/>
      <c r="AA277" s="21"/>
      <c r="AB277" s="21"/>
      <c r="AC277" s="21"/>
      <c r="AD277" s="21"/>
    </row>
    <row r="278" spans="1:30" ht="24.75" customHeight="1">
      <c r="A278" s="21"/>
      <c r="B278" s="21"/>
      <c r="C278" s="70"/>
      <c r="D278" s="21"/>
      <c r="E278" s="21"/>
      <c r="F278" s="21"/>
      <c r="G278" s="21"/>
      <c r="H278" s="21"/>
      <c r="I278" s="21"/>
      <c r="J278" s="21"/>
      <c r="K278" s="21"/>
      <c r="L278" s="21"/>
      <c r="M278" s="71"/>
      <c r="N278" s="60"/>
      <c r="O278" s="60"/>
      <c r="P278" s="61"/>
      <c r="Q278" s="72"/>
      <c r="R278" s="21"/>
      <c r="S278" s="21"/>
      <c r="T278" s="21"/>
      <c r="U278" s="21"/>
      <c r="V278" s="21"/>
      <c r="W278" s="21"/>
      <c r="X278" s="21"/>
      <c r="Y278" s="21"/>
      <c r="Z278" s="21"/>
      <c r="AA278" s="21"/>
      <c r="AB278" s="21"/>
      <c r="AC278" s="21"/>
      <c r="AD278" s="21"/>
    </row>
    <row r="279" spans="1:30" ht="24.75" customHeight="1">
      <c r="A279" s="21"/>
      <c r="B279" s="21"/>
      <c r="C279" s="70"/>
      <c r="D279" s="21"/>
      <c r="E279" s="21"/>
      <c r="F279" s="21"/>
      <c r="G279" s="21"/>
      <c r="H279" s="21"/>
      <c r="I279" s="21"/>
      <c r="J279" s="21"/>
      <c r="K279" s="21"/>
      <c r="L279" s="21"/>
      <c r="M279" s="71"/>
      <c r="N279" s="60"/>
      <c r="O279" s="60"/>
      <c r="P279" s="61"/>
      <c r="Q279" s="72"/>
      <c r="R279" s="21"/>
      <c r="S279" s="21"/>
      <c r="T279" s="21"/>
      <c r="U279" s="21"/>
      <c r="V279" s="21"/>
      <c r="W279" s="21"/>
      <c r="X279" s="21"/>
      <c r="Y279" s="21"/>
      <c r="Z279" s="21"/>
      <c r="AA279" s="21"/>
      <c r="AB279" s="21"/>
      <c r="AC279" s="21"/>
      <c r="AD279" s="21"/>
    </row>
    <row r="280" spans="1:30" ht="24.75" customHeight="1">
      <c r="A280" s="21"/>
      <c r="B280" s="21"/>
      <c r="C280" s="70"/>
      <c r="D280" s="21"/>
      <c r="E280" s="21"/>
      <c r="F280" s="21"/>
      <c r="G280" s="21"/>
      <c r="H280" s="21"/>
      <c r="I280" s="21"/>
      <c r="J280" s="21"/>
      <c r="K280" s="21"/>
      <c r="L280" s="21"/>
      <c r="M280" s="71"/>
      <c r="N280" s="60"/>
      <c r="O280" s="60"/>
      <c r="P280" s="61"/>
      <c r="Q280" s="72"/>
      <c r="R280" s="21"/>
      <c r="S280" s="21"/>
      <c r="T280" s="21"/>
      <c r="U280" s="21"/>
      <c r="V280" s="21"/>
      <c r="W280" s="21"/>
      <c r="X280" s="21"/>
      <c r="Y280" s="21"/>
      <c r="Z280" s="21"/>
      <c r="AA280" s="21"/>
      <c r="AB280" s="21"/>
      <c r="AC280" s="21"/>
      <c r="AD280" s="21"/>
    </row>
    <row r="281" spans="1:30" ht="24.75" customHeight="1">
      <c r="A281" s="21"/>
      <c r="B281" s="21"/>
      <c r="C281" s="70"/>
      <c r="D281" s="21"/>
      <c r="E281" s="21"/>
      <c r="F281" s="21"/>
      <c r="G281" s="21"/>
      <c r="H281" s="21"/>
      <c r="I281" s="21"/>
      <c r="J281" s="21"/>
      <c r="K281" s="21"/>
      <c r="L281" s="21"/>
      <c r="M281" s="71"/>
      <c r="N281" s="60"/>
      <c r="O281" s="60"/>
      <c r="P281" s="61"/>
      <c r="Q281" s="72"/>
      <c r="R281" s="21"/>
      <c r="S281" s="21"/>
      <c r="T281" s="21"/>
      <c r="U281" s="21"/>
      <c r="V281" s="21"/>
      <c r="W281" s="21"/>
      <c r="X281" s="21"/>
      <c r="Y281" s="21"/>
      <c r="Z281" s="21"/>
      <c r="AA281" s="21"/>
      <c r="AB281" s="21"/>
      <c r="AC281" s="21"/>
      <c r="AD281" s="21"/>
    </row>
    <row r="282" spans="1:30" ht="24.75" customHeight="1">
      <c r="A282" s="21"/>
      <c r="B282" s="21"/>
      <c r="C282" s="70"/>
      <c r="D282" s="21"/>
      <c r="E282" s="21"/>
      <c r="F282" s="21"/>
      <c r="G282" s="21"/>
      <c r="H282" s="21"/>
      <c r="I282" s="21"/>
      <c r="J282" s="21"/>
      <c r="K282" s="21"/>
      <c r="L282" s="21"/>
      <c r="M282" s="71"/>
      <c r="N282" s="60"/>
      <c r="O282" s="60"/>
      <c r="P282" s="61"/>
      <c r="Q282" s="72"/>
      <c r="R282" s="21"/>
      <c r="S282" s="21"/>
      <c r="T282" s="21"/>
      <c r="U282" s="21"/>
      <c r="V282" s="21"/>
      <c r="W282" s="21"/>
      <c r="X282" s="21"/>
      <c r="Y282" s="21"/>
      <c r="Z282" s="21"/>
      <c r="AA282" s="21"/>
      <c r="AB282" s="21"/>
      <c r="AC282" s="21"/>
      <c r="AD282" s="21"/>
    </row>
    <row r="283" spans="1:30" ht="24.75" customHeight="1">
      <c r="A283" s="21"/>
      <c r="B283" s="21"/>
      <c r="C283" s="70"/>
      <c r="D283" s="21"/>
      <c r="E283" s="21"/>
      <c r="F283" s="21"/>
      <c r="G283" s="21"/>
      <c r="H283" s="21"/>
      <c r="I283" s="21"/>
      <c r="J283" s="21"/>
      <c r="K283" s="21"/>
      <c r="L283" s="21"/>
      <c r="M283" s="71"/>
      <c r="N283" s="60"/>
      <c r="O283" s="60"/>
      <c r="P283" s="61"/>
      <c r="Q283" s="72"/>
      <c r="R283" s="21"/>
      <c r="S283" s="21"/>
      <c r="T283" s="21"/>
      <c r="U283" s="21"/>
      <c r="V283" s="21"/>
      <c r="W283" s="21"/>
      <c r="X283" s="21"/>
      <c r="Y283" s="21"/>
      <c r="Z283" s="21"/>
      <c r="AA283" s="21"/>
      <c r="AB283" s="21"/>
      <c r="AC283" s="21"/>
      <c r="AD283" s="21"/>
    </row>
    <row r="284" spans="1:30" ht="24.75" customHeight="1">
      <c r="A284" s="21"/>
      <c r="B284" s="21"/>
      <c r="C284" s="70"/>
      <c r="D284" s="21"/>
      <c r="E284" s="21"/>
      <c r="F284" s="21"/>
      <c r="G284" s="21"/>
      <c r="H284" s="21"/>
      <c r="I284" s="21"/>
      <c r="J284" s="21"/>
      <c r="K284" s="21"/>
      <c r="L284" s="21"/>
      <c r="M284" s="71"/>
      <c r="N284" s="60"/>
      <c r="O284" s="60"/>
      <c r="P284" s="61"/>
      <c r="Q284" s="72"/>
      <c r="R284" s="21"/>
      <c r="S284" s="21"/>
      <c r="T284" s="21"/>
      <c r="U284" s="21"/>
      <c r="V284" s="21"/>
      <c r="W284" s="21"/>
      <c r="X284" s="21"/>
      <c r="Y284" s="21"/>
      <c r="Z284" s="21"/>
      <c r="AA284" s="21"/>
      <c r="AB284" s="21"/>
      <c r="AC284" s="21"/>
      <c r="AD284" s="21"/>
    </row>
    <row r="285" spans="1:30" ht="24.75" customHeight="1">
      <c r="A285" s="21"/>
      <c r="B285" s="21"/>
      <c r="C285" s="70"/>
      <c r="D285" s="21"/>
      <c r="E285" s="21"/>
      <c r="F285" s="21"/>
      <c r="G285" s="21"/>
      <c r="H285" s="21"/>
      <c r="I285" s="21"/>
      <c r="J285" s="21"/>
      <c r="K285" s="21"/>
      <c r="L285" s="21"/>
      <c r="M285" s="71"/>
      <c r="N285" s="60"/>
      <c r="O285" s="60"/>
      <c r="P285" s="61"/>
      <c r="Q285" s="72"/>
      <c r="R285" s="21"/>
      <c r="S285" s="21"/>
      <c r="T285" s="21"/>
      <c r="U285" s="21"/>
      <c r="V285" s="21"/>
      <c r="W285" s="21"/>
      <c r="X285" s="21"/>
      <c r="Y285" s="21"/>
      <c r="Z285" s="21"/>
      <c r="AA285" s="21"/>
      <c r="AB285" s="21"/>
      <c r="AC285" s="21"/>
      <c r="AD285" s="21"/>
    </row>
    <row r="286" spans="1:30" ht="24.75" customHeight="1">
      <c r="A286" s="21"/>
      <c r="B286" s="21"/>
      <c r="C286" s="70"/>
      <c r="D286" s="21"/>
      <c r="E286" s="21"/>
      <c r="F286" s="21"/>
      <c r="G286" s="21"/>
      <c r="H286" s="21"/>
      <c r="I286" s="21"/>
      <c r="J286" s="21"/>
      <c r="K286" s="21"/>
      <c r="L286" s="21"/>
      <c r="M286" s="71"/>
      <c r="N286" s="60"/>
      <c r="O286" s="60"/>
      <c r="P286" s="61"/>
      <c r="Q286" s="72"/>
      <c r="R286" s="21"/>
      <c r="S286" s="21"/>
      <c r="T286" s="21"/>
      <c r="U286" s="21"/>
      <c r="V286" s="21"/>
      <c r="W286" s="21"/>
      <c r="X286" s="21"/>
      <c r="Y286" s="21"/>
      <c r="Z286" s="21"/>
      <c r="AA286" s="21"/>
      <c r="AB286" s="21"/>
      <c r="AC286" s="21"/>
      <c r="AD286" s="21"/>
    </row>
    <row r="287" spans="1:30" ht="24.75" customHeight="1">
      <c r="A287" s="21"/>
      <c r="B287" s="21"/>
      <c r="C287" s="70"/>
      <c r="D287" s="21"/>
      <c r="E287" s="21"/>
      <c r="F287" s="21"/>
      <c r="G287" s="21"/>
      <c r="H287" s="21"/>
      <c r="I287" s="21"/>
      <c r="J287" s="21"/>
      <c r="K287" s="21"/>
      <c r="L287" s="21"/>
      <c r="M287" s="71"/>
      <c r="N287" s="60"/>
      <c r="O287" s="60"/>
      <c r="P287" s="61"/>
      <c r="Q287" s="72"/>
      <c r="R287" s="21"/>
      <c r="S287" s="21"/>
      <c r="T287" s="21"/>
      <c r="U287" s="21"/>
      <c r="V287" s="21"/>
      <c r="W287" s="21"/>
      <c r="X287" s="21"/>
      <c r="Y287" s="21"/>
      <c r="Z287" s="21"/>
      <c r="AA287" s="21"/>
      <c r="AB287" s="21"/>
      <c r="AC287" s="21"/>
      <c r="AD287" s="21"/>
    </row>
    <row r="288" spans="1:30" ht="24.75" customHeight="1">
      <c r="A288" s="21"/>
      <c r="B288" s="21"/>
      <c r="C288" s="70"/>
      <c r="D288" s="21"/>
      <c r="E288" s="21"/>
      <c r="F288" s="21"/>
      <c r="G288" s="21"/>
      <c r="H288" s="21"/>
      <c r="I288" s="21"/>
      <c r="J288" s="21"/>
      <c r="K288" s="21"/>
      <c r="L288" s="21"/>
      <c r="M288" s="71"/>
      <c r="N288" s="60"/>
      <c r="O288" s="60"/>
      <c r="P288" s="61"/>
      <c r="Q288" s="72"/>
      <c r="R288" s="21"/>
      <c r="S288" s="21"/>
      <c r="T288" s="21"/>
      <c r="U288" s="21"/>
      <c r="V288" s="21"/>
      <c r="W288" s="21"/>
      <c r="X288" s="21"/>
      <c r="Y288" s="21"/>
      <c r="Z288" s="21"/>
      <c r="AA288" s="21"/>
      <c r="AB288" s="21"/>
      <c r="AC288" s="21"/>
      <c r="AD288" s="21"/>
    </row>
    <row r="289" spans="1:30" ht="24.75" customHeight="1">
      <c r="A289" s="21"/>
      <c r="B289" s="21"/>
      <c r="C289" s="70"/>
      <c r="D289" s="21"/>
      <c r="E289" s="21"/>
      <c r="F289" s="21"/>
      <c r="G289" s="21"/>
      <c r="H289" s="21"/>
      <c r="I289" s="21"/>
      <c r="J289" s="21"/>
      <c r="K289" s="21"/>
      <c r="L289" s="21"/>
      <c r="M289" s="71"/>
      <c r="N289" s="60"/>
      <c r="O289" s="60"/>
      <c r="P289" s="61"/>
      <c r="Q289" s="72"/>
      <c r="R289" s="21"/>
      <c r="S289" s="21"/>
      <c r="T289" s="21"/>
      <c r="U289" s="21"/>
      <c r="V289" s="21"/>
      <c r="W289" s="21"/>
      <c r="X289" s="21"/>
      <c r="Y289" s="21"/>
      <c r="Z289" s="21"/>
      <c r="AA289" s="21"/>
      <c r="AB289" s="21"/>
      <c r="AC289" s="21"/>
      <c r="AD289" s="21"/>
    </row>
    <row r="290" spans="1:30" ht="24.75" customHeight="1">
      <c r="A290" s="21"/>
      <c r="B290" s="21"/>
      <c r="C290" s="70"/>
      <c r="D290" s="21"/>
      <c r="E290" s="21"/>
      <c r="F290" s="21"/>
      <c r="G290" s="21"/>
      <c r="H290" s="21"/>
      <c r="I290" s="21"/>
      <c r="J290" s="21"/>
      <c r="K290" s="21"/>
      <c r="L290" s="21"/>
      <c r="M290" s="71"/>
      <c r="N290" s="60"/>
      <c r="O290" s="60"/>
      <c r="P290" s="61"/>
      <c r="Q290" s="72"/>
      <c r="R290" s="21"/>
      <c r="S290" s="21"/>
      <c r="T290" s="21"/>
      <c r="U290" s="21"/>
      <c r="V290" s="21"/>
      <c r="W290" s="21"/>
      <c r="X290" s="21"/>
      <c r="Y290" s="21"/>
      <c r="Z290" s="21"/>
      <c r="AA290" s="21"/>
      <c r="AB290" s="21"/>
      <c r="AC290" s="21"/>
      <c r="AD290" s="21"/>
    </row>
    <row r="291" spans="1:30" ht="24.75" customHeight="1">
      <c r="A291" s="21"/>
      <c r="B291" s="21"/>
      <c r="C291" s="70"/>
      <c r="D291" s="21"/>
      <c r="E291" s="21"/>
      <c r="F291" s="21"/>
      <c r="G291" s="21"/>
      <c r="H291" s="21"/>
      <c r="I291" s="21"/>
      <c r="J291" s="21"/>
      <c r="K291" s="21"/>
      <c r="L291" s="21"/>
      <c r="M291" s="71"/>
      <c r="N291" s="60"/>
      <c r="O291" s="60"/>
      <c r="P291" s="61"/>
      <c r="Q291" s="72"/>
      <c r="R291" s="21"/>
      <c r="S291" s="21"/>
      <c r="T291" s="21"/>
      <c r="U291" s="21"/>
      <c r="V291" s="21"/>
      <c r="W291" s="21"/>
      <c r="X291" s="21"/>
      <c r="Y291" s="21"/>
      <c r="Z291" s="21"/>
      <c r="AA291" s="21"/>
      <c r="AB291" s="21"/>
      <c r="AC291" s="21"/>
      <c r="AD291" s="21"/>
    </row>
    <row r="292" spans="1:30" ht="24.75" customHeight="1">
      <c r="A292" s="21"/>
      <c r="B292" s="21"/>
      <c r="C292" s="70"/>
      <c r="D292" s="21"/>
      <c r="E292" s="21"/>
      <c r="F292" s="21"/>
      <c r="G292" s="21"/>
      <c r="H292" s="21"/>
      <c r="I292" s="21"/>
      <c r="J292" s="21"/>
      <c r="K292" s="21"/>
      <c r="L292" s="21"/>
      <c r="M292" s="71"/>
      <c r="N292" s="60"/>
      <c r="O292" s="60"/>
      <c r="P292" s="61"/>
      <c r="Q292" s="72"/>
      <c r="R292" s="21"/>
      <c r="S292" s="21"/>
      <c r="T292" s="21"/>
      <c r="U292" s="21"/>
      <c r="V292" s="21"/>
      <c r="W292" s="21"/>
      <c r="X292" s="21"/>
      <c r="Y292" s="21"/>
      <c r="Z292" s="21"/>
      <c r="AA292" s="21"/>
      <c r="AB292" s="21"/>
      <c r="AC292" s="21"/>
      <c r="AD292" s="21"/>
    </row>
    <row r="293" spans="1:30" ht="24.75" customHeight="1">
      <c r="A293" s="21"/>
      <c r="B293" s="21"/>
      <c r="C293" s="70"/>
      <c r="D293" s="21"/>
      <c r="E293" s="21"/>
      <c r="F293" s="21"/>
      <c r="G293" s="21"/>
      <c r="H293" s="21"/>
      <c r="I293" s="21"/>
      <c r="J293" s="21"/>
      <c r="K293" s="21"/>
      <c r="L293" s="21"/>
      <c r="M293" s="71"/>
      <c r="N293" s="60"/>
      <c r="O293" s="60"/>
      <c r="P293" s="61"/>
      <c r="Q293" s="72"/>
      <c r="R293" s="21"/>
      <c r="S293" s="21"/>
      <c r="T293" s="21"/>
      <c r="U293" s="21"/>
      <c r="V293" s="21"/>
      <c r="W293" s="21"/>
      <c r="X293" s="21"/>
      <c r="Y293" s="21"/>
      <c r="Z293" s="21"/>
      <c r="AA293" s="21"/>
      <c r="AB293" s="21"/>
      <c r="AC293" s="21"/>
      <c r="AD293" s="21"/>
    </row>
    <row r="294" spans="1:30" ht="24.75" customHeight="1">
      <c r="A294" s="21"/>
      <c r="B294" s="21"/>
      <c r="C294" s="70"/>
      <c r="D294" s="21"/>
      <c r="E294" s="21"/>
      <c r="F294" s="21"/>
      <c r="G294" s="21"/>
      <c r="H294" s="21"/>
      <c r="I294" s="21"/>
      <c r="J294" s="21"/>
      <c r="K294" s="21"/>
      <c r="L294" s="21"/>
      <c r="M294" s="71"/>
      <c r="N294" s="60"/>
      <c r="O294" s="60"/>
      <c r="P294" s="61"/>
      <c r="Q294" s="72"/>
      <c r="R294" s="21"/>
      <c r="S294" s="21"/>
      <c r="T294" s="21"/>
      <c r="U294" s="21"/>
      <c r="V294" s="21"/>
      <c r="W294" s="21"/>
      <c r="X294" s="21"/>
      <c r="Y294" s="21"/>
      <c r="Z294" s="21"/>
      <c r="AA294" s="21"/>
      <c r="AB294" s="21"/>
      <c r="AC294" s="21"/>
      <c r="AD294" s="21"/>
    </row>
    <row r="295" spans="1:30" ht="24.75" customHeight="1">
      <c r="A295" s="21"/>
      <c r="B295" s="21"/>
      <c r="C295" s="70"/>
      <c r="D295" s="21"/>
      <c r="E295" s="21"/>
      <c r="F295" s="21"/>
      <c r="G295" s="21"/>
      <c r="H295" s="21"/>
      <c r="I295" s="21"/>
      <c r="J295" s="21"/>
      <c r="K295" s="21"/>
      <c r="L295" s="21"/>
      <c r="M295" s="71"/>
      <c r="N295" s="60"/>
      <c r="O295" s="60"/>
      <c r="P295" s="61"/>
      <c r="Q295" s="72"/>
      <c r="R295" s="21"/>
      <c r="S295" s="21"/>
      <c r="T295" s="21"/>
      <c r="U295" s="21"/>
      <c r="V295" s="21"/>
      <c r="W295" s="21"/>
      <c r="X295" s="21"/>
      <c r="Y295" s="21"/>
      <c r="Z295" s="21"/>
      <c r="AA295" s="21"/>
      <c r="AB295" s="21"/>
      <c r="AC295" s="21"/>
      <c r="AD295" s="21"/>
    </row>
    <row r="296" spans="1:30" ht="24.75" customHeight="1">
      <c r="A296" s="21"/>
      <c r="B296" s="21"/>
      <c r="C296" s="70"/>
      <c r="D296" s="21"/>
      <c r="E296" s="21"/>
      <c r="F296" s="21"/>
      <c r="G296" s="21"/>
      <c r="H296" s="21"/>
      <c r="I296" s="21"/>
      <c r="J296" s="21"/>
      <c r="K296" s="21"/>
      <c r="L296" s="21"/>
      <c r="M296" s="71"/>
      <c r="N296" s="60"/>
      <c r="O296" s="60"/>
      <c r="P296" s="61"/>
      <c r="Q296" s="72"/>
      <c r="R296" s="21"/>
      <c r="S296" s="21"/>
      <c r="T296" s="21"/>
      <c r="U296" s="21"/>
      <c r="V296" s="21"/>
      <c r="W296" s="21"/>
      <c r="X296" s="21"/>
      <c r="Y296" s="21"/>
      <c r="Z296" s="21"/>
      <c r="AA296" s="21"/>
      <c r="AB296" s="21"/>
      <c r="AC296" s="21"/>
      <c r="AD296" s="21"/>
    </row>
    <row r="297" spans="1:30" ht="24.75" customHeight="1">
      <c r="A297" s="21"/>
      <c r="B297" s="21"/>
      <c r="C297" s="70"/>
      <c r="D297" s="21"/>
      <c r="E297" s="21"/>
      <c r="F297" s="21"/>
      <c r="G297" s="21"/>
      <c r="H297" s="21"/>
      <c r="I297" s="21"/>
      <c r="J297" s="21"/>
      <c r="K297" s="21"/>
      <c r="L297" s="21"/>
      <c r="M297" s="71"/>
      <c r="N297" s="60"/>
      <c r="O297" s="60"/>
      <c r="P297" s="61"/>
      <c r="Q297" s="72"/>
      <c r="R297" s="21"/>
      <c r="S297" s="21"/>
      <c r="T297" s="21"/>
      <c r="U297" s="21"/>
      <c r="V297" s="21"/>
      <c r="W297" s="21"/>
      <c r="X297" s="21"/>
      <c r="Y297" s="21"/>
      <c r="Z297" s="21"/>
      <c r="AA297" s="21"/>
      <c r="AB297" s="21"/>
      <c r="AC297" s="21"/>
      <c r="AD297" s="21"/>
    </row>
    <row r="298" spans="1:30" ht="24.75" customHeight="1">
      <c r="A298" s="21"/>
      <c r="B298" s="21"/>
      <c r="C298" s="70"/>
      <c r="D298" s="21"/>
      <c r="E298" s="21"/>
      <c r="F298" s="21"/>
      <c r="G298" s="21"/>
      <c r="H298" s="21"/>
      <c r="I298" s="21"/>
      <c r="J298" s="21"/>
      <c r="K298" s="21"/>
      <c r="L298" s="21"/>
      <c r="M298" s="71"/>
      <c r="N298" s="60"/>
      <c r="O298" s="60"/>
      <c r="P298" s="61"/>
      <c r="Q298" s="72"/>
      <c r="R298" s="21"/>
      <c r="S298" s="21"/>
      <c r="T298" s="21"/>
      <c r="U298" s="21"/>
      <c r="V298" s="21"/>
      <c r="W298" s="21"/>
      <c r="X298" s="21"/>
      <c r="Y298" s="21"/>
      <c r="Z298" s="21"/>
      <c r="AA298" s="21"/>
      <c r="AB298" s="21"/>
      <c r="AC298" s="21"/>
      <c r="AD298" s="21"/>
    </row>
    <row r="299" spans="1:30" ht="24.75" customHeight="1">
      <c r="A299" s="21"/>
      <c r="B299" s="21"/>
      <c r="C299" s="70"/>
      <c r="D299" s="21"/>
      <c r="E299" s="21"/>
      <c r="F299" s="21"/>
      <c r="G299" s="21"/>
      <c r="H299" s="21"/>
      <c r="I299" s="21"/>
      <c r="J299" s="21"/>
      <c r="K299" s="21"/>
      <c r="L299" s="21"/>
      <c r="M299" s="71"/>
      <c r="N299" s="60"/>
      <c r="O299" s="60"/>
      <c r="P299" s="61"/>
      <c r="Q299" s="72"/>
      <c r="R299" s="21"/>
      <c r="S299" s="21"/>
      <c r="T299" s="21"/>
      <c r="U299" s="21"/>
      <c r="V299" s="21"/>
      <c r="W299" s="21"/>
      <c r="X299" s="21"/>
      <c r="Y299" s="21"/>
      <c r="Z299" s="21"/>
      <c r="AA299" s="21"/>
      <c r="AB299" s="21"/>
      <c r="AC299" s="21"/>
      <c r="AD299" s="21"/>
    </row>
    <row r="300" spans="1:30" ht="24.75" customHeight="1">
      <c r="A300" s="21"/>
      <c r="B300" s="21"/>
      <c r="C300" s="70"/>
      <c r="D300" s="21"/>
      <c r="E300" s="21"/>
      <c r="F300" s="21"/>
      <c r="G300" s="21"/>
      <c r="H300" s="21"/>
      <c r="I300" s="21"/>
      <c r="J300" s="21"/>
      <c r="K300" s="21"/>
      <c r="L300" s="21"/>
      <c r="M300" s="71"/>
      <c r="N300" s="60"/>
      <c r="O300" s="60"/>
      <c r="P300" s="61"/>
      <c r="Q300" s="72"/>
      <c r="R300" s="21"/>
      <c r="S300" s="21"/>
      <c r="T300" s="21"/>
      <c r="U300" s="21"/>
      <c r="V300" s="21"/>
      <c r="W300" s="21"/>
      <c r="X300" s="21"/>
      <c r="Y300" s="21"/>
      <c r="Z300" s="21"/>
      <c r="AA300" s="21"/>
      <c r="AB300" s="21"/>
      <c r="AC300" s="21"/>
      <c r="AD300" s="21"/>
    </row>
    <row r="301" spans="1:30" ht="24.75" customHeight="1">
      <c r="A301" s="21"/>
      <c r="B301" s="21"/>
      <c r="C301" s="70"/>
      <c r="D301" s="21"/>
      <c r="E301" s="21"/>
      <c r="F301" s="21"/>
      <c r="G301" s="21"/>
      <c r="H301" s="21"/>
      <c r="I301" s="21"/>
      <c r="J301" s="21"/>
      <c r="K301" s="21"/>
      <c r="L301" s="21"/>
      <c r="M301" s="71"/>
      <c r="N301" s="60"/>
      <c r="O301" s="60"/>
      <c r="P301" s="61"/>
      <c r="Q301" s="72"/>
      <c r="R301" s="21"/>
      <c r="S301" s="21"/>
      <c r="T301" s="21"/>
      <c r="U301" s="21"/>
      <c r="V301" s="21"/>
      <c r="W301" s="21"/>
      <c r="X301" s="21"/>
      <c r="Y301" s="21"/>
      <c r="Z301" s="21"/>
      <c r="AA301" s="21"/>
      <c r="AB301" s="21"/>
      <c r="AC301" s="21"/>
      <c r="AD301" s="21"/>
    </row>
    <row r="302" spans="1:30" ht="24.75" customHeight="1">
      <c r="A302" s="21"/>
      <c r="B302" s="21"/>
      <c r="C302" s="70"/>
      <c r="D302" s="21"/>
      <c r="E302" s="21"/>
      <c r="F302" s="21"/>
      <c r="G302" s="21"/>
      <c r="H302" s="21"/>
      <c r="I302" s="21"/>
      <c r="J302" s="21"/>
      <c r="K302" s="21"/>
      <c r="L302" s="21"/>
      <c r="M302" s="71"/>
      <c r="N302" s="60"/>
      <c r="O302" s="60"/>
      <c r="P302" s="61"/>
      <c r="Q302" s="72"/>
      <c r="R302" s="21"/>
      <c r="S302" s="21"/>
      <c r="T302" s="21"/>
      <c r="U302" s="21"/>
      <c r="V302" s="21"/>
      <c r="W302" s="21"/>
      <c r="X302" s="21"/>
      <c r="Y302" s="21"/>
      <c r="Z302" s="21"/>
      <c r="AA302" s="21"/>
      <c r="AB302" s="21"/>
      <c r="AC302" s="21"/>
      <c r="AD302" s="21"/>
    </row>
    <row r="303" spans="1:30" ht="24.75" customHeight="1">
      <c r="A303" s="21"/>
      <c r="B303" s="21"/>
      <c r="C303" s="70"/>
      <c r="D303" s="21"/>
      <c r="E303" s="21"/>
      <c r="F303" s="21"/>
      <c r="G303" s="21"/>
      <c r="H303" s="21"/>
      <c r="I303" s="21"/>
      <c r="J303" s="21"/>
      <c r="K303" s="21"/>
      <c r="L303" s="21"/>
      <c r="M303" s="71"/>
      <c r="N303" s="60"/>
      <c r="O303" s="60"/>
      <c r="P303" s="61"/>
      <c r="Q303" s="72"/>
      <c r="R303" s="21"/>
      <c r="S303" s="21"/>
      <c r="T303" s="21"/>
      <c r="U303" s="21"/>
      <c r="V303" s="21"/>
      <c r="W303" s="21"/>
      <c r="X303" s="21"/>
      <c r="Y303" s="21"/>
      <c r="Z303" s="21"/>
      <c r="AA303" s="21"/>
      <c r="AB303" s="21"/>
      <c r="AC303" s="21"/>
      <c r="AD303" s="21"/>
    </row>
    <row r="304" spans="1:30" ht="24.75" customHeight="1">
      <c r="A304" s="21"/>
      <c r="B304" s="21"/>
      <c r="C304" s="70"/>
      <c r="D304" s="21"/>
      <c r="E304" s="21"/>
      <c r="F304" s="21"/>
      <c r="G304" s="21"/>
      <c r="H304" s="21"/>
      <c r="I304" s="21"/>
      <c r="J304" s="21"/>
      <c r="K304" s="21"/>
      <c r="L304" s="21"/>
      <c r="M304" s="71"/>
      <c r="N304" s="60"/>
      <c r="O304" s="60"/>
      <c r="P304" s="61"/>
      <c r="Q304" s="72"/>
      <c r="R304" s="21"/>
      <c r="S304" s="21"/>
      <c r="T304" s="21"/>
      <c r="U304" s="21"/>
      <c r="V304" s="21"/>
      <c r="W304" s="21"/>
      <c r="X304" s="21"/>
      <c r="Y304" s="21"/>
      <c r="Z304" s="21"/>
      <c r="AA304" s="21"/>
      <c r="AB304" s="21"/>
      <c r="AC304" s="21"/>
      <c r="AD304" s="21"/>
    </row>
    <row r="305" spans="1:30" ht="24.75" customHeight="1">
      <c r="A305" s="21"/>
      <c r="B305" s="21"/>
      <c r="C305" s="70"/>
      <c r="D305" s="21"/>
      <c r="E305" s="21"/>
      <c r="F305" s="21"/>
      <c r="G305" s="21"/>
      <c r="H305" s="21"/>
      <c r="I305" s="21"/>
      <c r="J305" s="21"/>
      <c r="K305" s="21"/>
      <c r="L305" s="21"/>
      <c r="M305" s="71"/>
      <c r="N305" s="60"/>
      <c r="O305" s="60"/>
      <c r="P305" s="61"/>
      <c r="Q305" s="72"/>
      <c r="R305" s="21"/>
      <c r="S305" s="21"/>
      <c r="T305" s="21"/>
      <c r="U305" s="21"/>
      <c r="V305" s="21"/>
      <c r="W305" s="21"/>
      <c r="X305" s="21"/>
      <c r="Y305" s="21"/>
      <c r="Z305" s="21"/>
      <c r="AA305" s="21"/>
      <c r="AB305" s="21"/>
      <c r="AC305" s="21"/>
      <c r="AD305" s="21"/>
    </row>
    <row r="306" spans="1:30" ht="24.75" customHeight="1">
      <c r="A306" s="21"/>
      <c r="B306" s="21"/>
      <c r="C306" s="70"/>
      <c r="D306" s="21"/>
      <c r="E306" s="21"/>
      <c r="F306" s="21"/>
      <c r="G306" s="21"/>
      <c r="H306" s="21"/>
      <c r="I306" s="21"/>
      <c r="J306" s="21"/>
      <c r="K306" s="21"/>
      <c r="L306" s="21"/>
      <c r="M306" s="71"/>
      <c r="N306" s="60"/>
      <c r="O306" s="60"/>
      <c r="P306" s="61"/>
      <c r="Q306" s="72"/>
      <c r="R306" s="21"/>
      <c r="S306" s="21"/>
      <c r="T306" s="21"/>
      <c r="U306" s="21"/>
      <c r="V306" s="21"/>
      <c r="W306" s="21"/>
      <c r="X306" s="21"/>
      <c r="Y306" s="21"/>
      <c r="Z306" s="21"/>
      <c r="AA306" s="21"/>
      <c r="AB306" s="21"/>
      <c r="AC306" s="21"/>
      <c r="AD306" s="21"/>
    </row>
    <row r="307" spans="1:30" ht="24.75" customHeight="1">
      <c r="A307" s="21"/>
      <c r="B307" s="21"/>
      <c r="C307" s="70"/>
      <c r="D307" s="21"/>
      <c r="E307" s="21"/>
      <c r="F307" s="21"/>
      <c r="G307" s="21"/>
      <c r="H307" s="21"/>
      <c r="I307" s="21"/>
      <c r="J307" s="21"/>
      <c r="K307" s="21"/>
      <c r="L307" s="21"/>
      <c r="M307" s="71"/>
      <c r="N307" s="60"/>
      <c r="O307" s="60"/>
      <c r="P307" s="61"/>
      <c r="Q307" s="72"/>
      <c r="R307" s="21"/>
      <c r="S307" s="21"/>
      <c r="T307" s="21"/>
      <c r="U307" s="21"/>
      <c r="V307" s="21"/>
      <c r="W307" s="21"/>
      <c r="X307" s="21"/>
      <c r="Y307" s="21"/>
      <c r="Z307" s="21"/>
      <c r="AA307" s="21"/>
      <c r="AB307" s="21"/>
      <c r="AC307" s="21"/>
      <c r="AD307" s="21"/>
    </row>
    <row r="308" spans="1:30" ht="24.75" customHeight="1">
      <c r="A308" s="21"/>
      <c r="B308" s="21"/>
      <c r="C308" s="70"/>
      <c r="D308" s="21"/>
      <c r="E308" s="21"/>
      <c r="F308" s="21"/>
      <c r="G308" s="21"/>
      <c r="H308" s="21"/>
      <c r="I308" s="21"/>
      <c r="J308" s="21"/>
      <c r="K308" s="21"/>
      <c r="L308" s="21"/>
      <c r="M308" s="71"/>
      <c r="N308" s="60"/>
      <c r="O308" s="60"/>
      <c r="P308" s="61"/>
      <c r="Q308" s="72"/>
      <c r="R308" s="21"/>
      <c r="S308" s="21"/>
      <c r="T308" s="21"/>
      <c r="U308" s="21"/>
      <c r="V308" s="21"/>
      <c r="W308" s="21"/>
      <c r="X308" s="21"/>
      <c r="Y308" s="21"/>
      <c r="Z308" s="21"/>
      <c r="AA308" s="21"/>
      <c r="AB308" s="21"/>
      <c r="AC308" s="21"/>
      <c r="AD308" s="21"/>
    </row>
    <row r="309" spans="1:30" ht="24.75" customHeight="1">
      <c r="A309" s="21"/>
      <c r="B309" s="21"/>
      <c r="C309" s="70"/>
      <c r="D309" s="21"/>
      <c r="E309" s="21"/>
      <c r="F309" s="21"/>
      <c r="G309" s="21"/>
      <c r="H309" s="21"/>
      <c r="I309" s="21"/>
      <c r="J309" s="21"/>
      <c r="K309" s="21"/>
      <c r="L309" s="21"/>
      <c r="M309" s="71"/>
      <c r="N309" s="60"/>
      <c r="O309" s="60"/>
      <c r="P309" s="61"/>
      <c r="Q309" s="72"/>
      <c r="R309" s="21"/>
      <c r="S309" s="21"/>
      <c r="T309" s="21"/>
      <c r="U309" s="21"/>
      <c r="V309" s="21"/>
      <c r="W309" s="21"/>
      <c r="X309" s="21"/>
      <c r="Y309" s="21"/>
      <c r="Z309" s="21"/>
      <c r="AA309" s="21"/>
      <c r="AB309" s="21"/>
      <c r="AC309" s="21"/>
      <c r="AD309" s="21"/>
    </row>
    <row r="310" spans="1:30" ht="24.75" customHeight="1">
      <c r="A310" s="21"/>
      <c r="B310" s="21"/>
      <c r="C310" s="70"/>
      <c r="D310" s="21"/>
      <c r="E310" s="21"/>
      <c r="F310" s="21"/>
      <c r="G310" s="21"/>
      <c r="H310" s="21"/>
      <c r="I310" s="21"/>
      <c r="J310" s="21"/>
      <c r="K310" s="21"/>
      <c r="L310" s="21"/>
      <c r="M310" s="71"/>
      <c r="N310" s="60"/>
      <c r="O310" s="60"/>
      <c r="P310" s="61"/>
      <c r="Q310" s="72"/>
      <c r="R310" s="21"/>
      <c r="S310" s="21"/>
      <c r="T310" s="21"/>
      <c r="U310" s="21"/>
      <c r="V310" s="21"/>
      <c r="W310" s="21"/>
      <c r="X310" s="21"/>
      <c r="Y310" s="21"/>
      <c r="Z310" s="21"/>
      <c r="AA310" s="21"/>
      <c r="AB310" s="21"/>
      <c r="AC310" s="21"/>
      <c r="AD310" s="21"/>
    </row>
    <row r="311" spans="1:30" ht="24.75" customHeight="1">
      <c r="A311" s="21"/>
      <c r="B311" s="21"/>
      <c r="C311" s="70"/>
      <c r="D311" s="21"/>
      <c r="E311" s="21"/>
      <c r="F311" s="21"/>
      <c r="G311" s="21"/>
      <c r="H311" s="21"/>
      <c r="I311" s="21"/>
      <c r="J311" s="21"/>
      <c r="K311" s="21"/>
      <c r="L311" s="21"/>
      <c r="M311" s="71"/>
      <c r="N311" s="60"/>
      <c r="O311" s="60"/>
      <c r="P311" s="61"/>
      <c r="Q311" s="72"/>
      <c r="R311" s="21"/>
      <c r="S311" s="21"/>
      <c r="T311" s="21"/>
      <c r="U311" s="21"/>
      <c r="V311" s="21"/>
      <c r="W311" s="21"/>
      <c r="X311" s="21"/>
      <c r="Y311" s="21"/>
      <c r="Z311" s="21"/>
      <c r="AA311" s="21"/>
      <c r="AB311" s="21"/>
      <c r="AC311" s="21"/>
      <c r="AD311" s="21"/>
    </row>
    <row r="312" spans="1:30" ht="24.75" customHeight="1">
      <c r="A312" s="21"/>
      <c r="B312" s="21"/>
      <c r="C312" s="70"/>
      <c r="D312" s="21"/>
      <c r="E312" s="21"/>
      <c r="F312" s="21"/>
      <c r="G312" s="21"/>
      <c r="H312" s="21"/>
      <c r="I312" s="21"/>
      <c r="J312" s="21"/>
      <c r="K312" s="21"/>
      <c r="L312" s="21"/>
      <c r="M312" s="71"/>
      <c r="N312" s="60"/>
      <c r="O312" s="60"/>
      <c r="P312" s="61"/>
      <c r="Q312" s="72"/>
      <c r="R312" s="21"/>
      <c r="S312" s="21"/>
      <c r="T312" s="21"/>
      <c r="U312" s="21"/>
      <c r="V312" s="21"/>
      <c r="W312" s="21"/>
      <c r="X312" s="21"/>
      <c r="Y312" s="21"/>
      <c r="Z312" s="21"/>
      <c r="AA312" s="21"/>
      <c r="AB312" s="21"/>
      <c r="AC312" s="21"/>
      <c r="AD312" s="21"/>
    </row>
    <row r="313" spans="1:30" ht="24.75" customHeight="1">
      <c r="A313" s="21"/>
      <c r="B313" s="21"/>
      <c r="C313" s="70"/>
      <c r="D313" s="21"/>
      <c r="E313" s="21"/>
      <c r="F313" s="21"/>
      <c r="G313" s="21"/>
      <c r="H313" s="21"/>
      <c r="I313" s="21"/>
      <c r="J313" s="21"/>
      <c r="K313" s="21"/>
      <c r="L313" s="21"/>
      <c r="M313" s="71"/>
      <c r="N313" s="60"/>
      <c r="O313" s="60"/>
      <c r="P313" s="61"/>
      <c r="Q313" s="72"/>
      <c r="R313" s="21"/>
      <c r="S313" s="21"/>
      <c r="T313" s="21"/>
      <c r="U313" s="21"/>
      <c r="V313" s="21"/>
      <c r="W313" s="21"/>
      <c r="X313" s="21"/>
      <c r="Y313" s="21"/>
      <c r="Z313" s="21"/>
      <c r="AA313" s="21"/>
      <c r="AB313" s="21"/>
      <c r="AC313" s="21"/>
      <c r="AD313" s="21"/>
    </row>
    <row r="314" spans="1:30" ht="24.75" customHeight="1">
      <c r="A314" s="21"/>
      <c r="B314" s="21"/>
      <c r="C314" s="70"/>
      <c r="D314" s="21"/>
      <c r="E314" s="21"/>
      <c r="F314" s="21"/>
      <c r="G314" s="21"/>
      <c r="H314" s="21"/>
      <c r="I314" s="21"/>
      <c r="J314" s="21"/>
      <c r="K314" s="21"/>
      <c r="L314" s="21"/>
      <c r="M314" s="71"/>
      <c r="N314" s="60"/>
      <c r="O314" s="60"/>
      <c r="P314" s="61"/>
      <c r="Q314" s="72"/>
      <c r="R314" s="21"/>
      <c r="S314" s="21"/>
      <c r="T314" s="21"/>
      <c r="U314" s="21"/>
      <c r="V314" s="21"/>
      <c r="W314" s="21"/>
      <c r="X314" s="21"/>
      <c r="Y314" s="21"/>
      <c r="Z314" s="21"/>
      <c r="AA314" s="21"/>
      <c r="AB314" s="21"/>
      <c r="AC314" s="21"/>
      <c r="AD314" s="21"/>
    </row>
    <row r="315" spans="1:30" ht="24.75" customHeight="1">
      <c r="A315" s="21"/>
      <c r="B315" s="21"/>
      <c r="C315" s="70"/>
      <c r="D315" s="21"/>
      <c r="E315" s="21"/>
      <c r="F315" s="21"/>
      <c r="G315" s="21"/>
      <c r="H315" s="21"/>
      <c r="I315" s="21"/>
      <c r="J315" s="21"/>
      <c r="K315" s="21"/>
      <c r="L315" s="21"/>
      <c r="M315" s="71"/>
      <c r="N315" s="60"/>
      <c r="O315" s="60"/>
      <c r="P315" s="61"/>
      <c r="Q315" s="72"/>
      <c r="R315" s="21"/>
      <c r="S315" s="21"/>
      <c r="T315" s="21"/>
      <c r="U315" s="21"/>
      <c r="V315" s="21"/>
      <c r="W315" s="21"/>
      <c r="X315" s="21"/>
      <c r="Y315" s="21"/>
      <c r="Z315" s="21"/>
      <c r="AA315" s="21"/>
      <c r="AB315" s="21"/>
      <c r="AC315" s="21"/>
      <c r="AD315" s="21"/>
    </row>
    <row r="316" spans="1:30" ht="24.75" customHeight="1">
      <c r="A316" s="21"/>
      <c r="B316" s="21"/>
      <c r="C316" s="70"/>
      <c r="D316" s="21"/>
      <c r="E316" s="21"/>
      <c r="F316" s="21"/>
      <c r="G316" s="21"/>
      <c r="H316" s="21"/>
      <c r="I316" s="21"/>
      <c r="J316" s="21"/>
      <c r="K316" s="21"/>
      <c r="L316" s="21"/>
      <c r="M316" s="71"/>
      <c r="N316" s="60"/>
      <c r="O316" s="60"/>
      <c r="P316" s="61"/>
      <c r="Q316" s="72"/>
      <c r="R316" s="21"/>
      <c r="S316" s="21"/>
      <c r="T316" s="21"/>
      <c r="U316" s="21"/>
      <c r="V316" s="21"/>
      <c r="W316" s="21"/>
      <c r="X316" s="21"/>
      <c r="Y316" s="21"/>
      <c r="Z316" s="21"/>
      <c r="AA316" s="21"/>
      <c r="AB316" s="21"/>
      <c r="AC316" s="21"/>
      <c r="AD316" s="21"/>
    </row>
    <row r="317" spans="1:30" ht="24.75" customHeight="1">
      <c r="A317" s="21"/>
      <c r="B317" s="21"/>
      <c r="C317" s="70"/>
      <c r="D317" s="21"/>
      <c r="E317" s="21"/>
      <c r="F317" s="21"/>
      <c r="G317" s="21"/>
      <c r="H317" s="21"/>
      <c r="I317" s="21"/>
      <c r="J317" s="21"/>
      <c r="K317" s="21"/>
      <c r="L317" s="21"/>
      <c r="M317" s="71"/>
      <c r="N317" s="60"/>
      <c r="O317" s="60"/>
      <c r="P317" s="61"/>
      <c r="Q317" s="72"/>
      <c r="R317" s="21"/>
      <c r="S317" s="21"/>
      <c r="T317" s="21"/>
      <c r="U317" s="21"/>
      <c r="V317" s="21"/>
      <c r="W317" s="21"/>
      <c r="X317" s="21"/>
      <c r="Y317" s="21"/>
      <c r="Z317" s="21"/>
      <c r="AA317" s="21"/>
      <c r="AB317" s="21"/>
      <c r="AC317" s="21"/>
      <c r="AD317" s="21"/>
    </row>
    <row r="318" spans="1:30" ht="24.75" customHeight="1">
      <c r="A318" s="21"/>
      <c r="B318" s="21"/>
      <c r="C318" s="70"/>
      <c r="D318" s="21"/>
      <c r="E318" s="21"/>
      <c r="F318" s="21"/>
      <c r="G318" s="21"/>
      <c r="H318" s="21"/>
      <c r="I318" s="21"/>
      <c r="J318" s="21"/>
      <c r="K318" s="21"/>
      <c r="L318" s="21"/>
      <c r="M318" s="71"/>
      <c r="N318" s="60"/>
      <c r="O318" s="60"/>
      <c r="P318" s="61"/>
      <c r="Q318" s="72"/>
      <c r="R318" s="21"/>
      <c r="S318" s="21"/>
      <c r="T318" s="21"/>
      <c r="U318" s="21"/>
      <c r="V318" s="21"/>
      <c r="W318" s="21"/>
      <c r="X318" s="21"/>
      <c r="Y318" s="21"/>
      <c r="Z318" s="21"/>
      <c r="AA318" s="21"/>
      <c r="AB318" s="21"/>
      <c r="AC318" s="21"/>
      <c r="AD318" s="21"/>
    </row>
    <row r="319" spans="1:30" ht="24.75" customHeight="1">
      <c r="A319" s="21"/>
      <c r="B319" s="21"/>
      <c r="C319" s="70"/>
      <c r="D319" s="21"/>
      <c r="E319" s="21"/>
      <c r="F319" s="21"/>
      <c r="G319" s="21"/>
      <c r="H319" s="21"/>
      <c r="I319" s="21"/>
      <c r="J319" s="21"/>
      <c r="K319" s="21"/>
      <c r="L319" s="21"/>
      <c r="M319" s="71"/>
      <c r="N319" s="60"/>
      <c r="O319" s="60"/>
      <c r="P319" s="61"/>
      <c r="Q319" s="72"/>
      <c r="R319" s="21"/>
      <c r="S319" s="21"/>
      <c r="T319" s="21"/>
      <c r="U319" s="21"/>
      <c r="V319" s="21"/>
      <c r="W319" s="21"/>
      <c r="X319" s="21"/>
      <c r="Y319" s="21"/>
      <c r="Z319" s="21"/>
      <c r="AA319" s="21"/>
      <c r="AB319" s="21"/>
      <c r="AC319" s="21"/>
      <c r="AD319" s="21"/>
    </row>
    <row r="320" spans="1:30" ht="24.75" customHeight="1">
      <c r="A320" s="21"/>
      <c r="B320" s="21"/>
      <c r="C320" s="70"/>
      <c r="D320" s="21"/>
      <c r="E320" s="21"/>
      <c r="F320" s="21"/>
      <c r="G320" s="21"/>
      <c r="H320" s="21"/>
      <c r="I320" s="21"/>
      <c r="J320" s="21"/>
      <c r="K320" s="21"/>
      <c r="L320" s="21"/>
      <c r="M320" s="71"/>
      <c r="N320" s="60"/>
      <c r="O320" s="60"/>
      <c r="P320" s="61"/>
      <c r="Q320" s="72"/>
      <c r="R320" s="21"/>
      <c r="S320" s="21"/>
      <c r="T320" s="21"/>
      <c r="U320" s="21"/>
      <c r="V320" s="21"/>
      <c r="W320" s="21"/>
      <c r="X320" s="21"/>
      <c r="Y320" s="21"/>
      <c r="Z320" s="21"/>
      <c r="AA320" s="21"/>
      <c r="AB320" s="21"/>
      <c r="AC320" s="21"/>
      <c r="AD320" s="21"/>
    </row>
    <row r="321" spans="1:30" ht="24.75" customHeight="1">
      <c r="A321" s="21"/>
      <c r="B321" s="21"/>
      <c r="C321" s="70"/>
      <c r="D321" s="21"/>
      <c r="E321" s="21"/>
      <c r="F321" s="21"/>
      <c r="G321" s="21"/>
      <c r="H321" s="21"/>
      <c r="I321" s="21"/>
      <c r="J321" s="21"/>
      <c r="K321" s="21"/>
      <c r="L321" s="21"/>
      <c r="M321" s="71"/>
      <c r="N321" s="60"/>
      <c r="O321" s="60"/>
      <c r="P321" s="61"/>
      <c r="Q321" s="72"/>
      <c r="R321" s="21"/>
      <c r="S321" s="21"/>
      <c r="T321" s="21"/>
      <c r="U321" s="21"/>
      <c r="V321" s="21"/>
      <c r="W321" s="21"/>
      <c r="X321" s="21"/>
      <c r="Y321" s="21"/>
      <c r="Z321" s="21"/>
      <c r="AA321" s="21"/>
      <c r="AB321" s="21"/>
      <c r="AC321" s="21"/>
      <c r="AD321" s="21"/>
    </row>
    <row r="322" spans="1:30" ht="24.75" customHeight="1">
      <c r="A322" s="21"/>
      <c r="B322" s="21"/>
      <c r="C322" s="70"/>
      <c r="D322" s="21"/>
      <c r="E322" s="21"/>
      <c r="F322" s="21"/>
      <c r="G322" s="21"/>
      <c r="H322" s="21"/>
      <c r="I322" s="21"/>
      <c r="J322" s="21"/>
      <c r="K322" s="21"/>
      <c r="L322" s="21"/>
      <c r="M322" s="71"/>
      <c r="N322" s="60"/>
      <c r="O322" s="60"/>
      <c r="P322" s="61"/>
      <c r="Q322" s="72"/>
      <c r="R322" s="21"/>
      <c r="S322" s="21"/>
      <c r="T322" s="21"/>
      <c r="U322" s="21"/>
      <c r="V322" s="21"/>
      <c r="W322" s="21"/>
      <c r="X322" s="21"/>
      <c r="Y322" s="21"/>
      <c r="Z322" s="21"/>
      <c r="AA322" s="21"/>
      <c r="AB322" s="21"/>
      <c r="AC322" s="21"/>
      <c r="AD322" s="21"/>
    </row>
    <row r="323" spans="1:30" ht="24.75" customHeight="1">
      <c r="A323" s="21"/>
      <c r="B323" s="21"/>
      <c r="C323" s="70"/>
      <c r="D323" s="21"/>
      <c r="E323" s="21"/>
      <c r="F323" s="21"/>
      <c r="G323" s="21"/>
      <c r="H323" s="21"/>
      <c r="I323" s="21"/>
      <c r="J323" s="21"/>
      <c r="K323" s="21"/>
      <c r="L323" s="21"/>
      <c r="M323" s="71"/>
      <c r="N323" s="60"/>
      <c r="O323" s="60"/>
      <c r="P323" s="61"/>
      <c r="Q323" s="72"/>
      <c r="R323" s="21"/>
      <c r="S323" s="21"/>
      <c r="T323" s="21"/>
      <c r="U323" s="21"/>
      <c r="V323" s="21"/>
      <c r="W323" s="21"/>
      <c r="X323" s="21"/>
      <c r="Y323" s="21"/>
      <c r="Z323" s="21"/>
      <c r="AA323" s="21"/>
      <c r="AB323" s="21"/>
      <c r="AC323" s="21"/>
      <c r="AD323" s="21"/>
    </row>
    <row r="324" spans="1:30" ht="24.75" customHeight="1">
      <c r="A324" s="21"/>
      <c r="B324" s="21"/>
      <c r="C324" s="70"/>
      <c r="D324" s="21"/>
      <c r="E324" s="21"/>
      <c r="F324" s="21"/>
      <c r="G324" s="21"/>
      <c r="H324" s="21"/>
      <c r="I324" s="21"/>
      <c r="J324" s="21"/>
      <c r="K324" s="21"/>
      <c r="L324" s="21"/>
      <c r="M324" s="71"/>
      <c r="N324" s="60"/>
      <c r="O324" s="60"/>
      <c r="P324" s="61"/>
      <c r="Q324" s="72"/>
      <c r="R324" s="21"/>
      <c r="S324" s="21"/>
      <c r="T324" s="21"/>
      <c r="U324" s="21"/>
      <c r="V324" s="21"/>
      <c r="W324" s="21"/>
      <c r="X324" s="21"/>
      <c r="Y324" s="21"/>
      <c r="Z324" s="21"/>
      <c r="AA324" s="21"/>
      <c r="AB324" s="21"/>
      <c r="AC324" s="21"/>
      <c r="AD324" s="21"/>
    </row>
    <row r="325" spans="1:30" ht="24.75" customHeight="1">
      <c r="A325" s="21"/>
      <c r="B325" s="21"/>
      <c r="C325" s="70"/>
      <c r="D325" s="21"/>
      <c r="E325" s="21"/>
      <c r="F325" s="21"/>
      <c r="G325" s="21"/>
      <c r="H325" s="21"/>
      <c r="I325" s="21"/>
      <c r="J325" s="21"/>
      <c r="K325" s="21"/>
      <c r="L325" s="21"/>
      <c r="M325" s="71"/>
      <c r="N325" s="60"/>
      <c r="O325" s="60"/>
      <c r="P325" s="61"/>
      <c r="Q325" s="72"/>
      <c r="R325" s="21"/>
      <c r="S325" s="21"/>
      <c r="T325" s="21"/>
      <c r="U325" s="21"/>
      <c r="V325" s="21"/>
      <c r="W325" s="21"/>
      <c r="X325" s="21"/>
      <c r="Y325" s="21"/>
      <c r="Z325" s="21"/>
      <c r="AA325" s="21"/>
      <c r="AB325" s="21"/>
      <c r="AC325" s="21"/>
      <c r="AD325" s="21"/>
    </row>
    <row r="326" spans="1:30" ht="24.75" customHeight="1">
      <c r="A326" s="21"/>
      <c r="B326" s="21"/>
      <c r="C326" s="21"/>
      <c r="D326" s="21"/>
      <c r="E326" s="21"/>
      <c r="F326" s="21"/>
      <c r="G326" s="21"/>
      <c r="H326" s="21"/>
      <c r="I326" s="21"/>
      <c r="J326" s="21"/>
      <c r="K326" s="21"/>
      <c r="L326" s="21"/>
      <c r="M326" s="71"/>
      <c r="N326" s="60"/>
      <c r="O326" s="60"/>
      <c r="P326" s="61"/>
      <c r="Q326" s="72"/>
      <c r="R326" s="21"/>
      <c r="S326" s="21"/>
      <c r="T326" s="21"/>
      <c r="U326" s="21"/>
      <c r="V326" s="21"/>
      <c r="W326" s="21"/>
      <c r="X326" s="21"/>
      <c r="Y326" s="21"/>
      <c r="Z326" s="21"/>
      <c r="AA326" s="21"/>
      <c r="AB326" s="21"/>
      <c r="AC326" s="21"/>
      <c r="AD326" s="21"/>
    </row>
    <row r="327" spans="1:30" ht="24.75" customHeight="1">
      <c r="A327" s="21"/>
      <c r="B327" s="21"/>
      <c r="C327" s="21"/>
      <c r="D327" s="21"/>
      <c r="E327" s="21"/>
      <c r="F327" s="21"/>
      <c r="G327" s="21"/>
      <c r="H327" s="21"/>
      <c r="I327" s="21"/>
      <c r="J327" s="21"/>
      <c r="K327" s="21"/>
      <c r="L327" s="21"/>
      <c r="M327" s="71"/>
      <c r="N327" s="60"/>
      <c r="O327" s="60"/>
      <c r="P327" s="61"/>
      <c r="Q327" s="72"/>
      <c r="R327" s="21"/>
      <c r="S327" s="21"/>
      <c r="T327" s="21"/>
      <c r="U327" s="21"/>
      <c r="V327" s="21"/>
      <c r="W327" s="21"/>
      <c r="X327" s="21"/>
      <c r="Y327" s="21"/>
      <c r="Z327" s="21"/>
      <c r="AA327" s="21"/>
      <c r="AB327" s="21"/>
      <c r="AC327" s="21"/>
      <c r="AD327" s="21"/>
    </row>
    <row r="328" spans="1:30" ht="24.75" customHeight="1">
      <c r="A328" s="21"/>
      <c r="B328" s="21"/>
      <c r="C328" s="21"/>
      <c r="D328" s="21"/>
      <c r="E328" s="21"/>
      <c r="F328" s="21"/>
      <c r="G328" s="21"/>
      <c r="H328" s="21"/>
      <c r="I328" s="21"/>
      <c r="J328" s="21"/>
      <c r="K328" s="21"/>
      <c r="L328" s="21"/>
      <c r="M328" s="71"/>
      <c r="N328" s="60"/>
      <c r="O328" s="60"/>
      <c r="P328" s="61"/>
      <c r="Q328" s="72"/>
      <c r="R328" s="21"/>
      <c r="S328" s="21"/>
      <c r="T328" s="21"/>
      <c r="U328" s="21"/>
      <c r="V328" s="21"/>
      <c r="W328" s="21"/>
      <c r="X328" s="21"/>
      <c r="Y328" s="21"/>
      <c r="Z328" s="21"/>
      <c r="AA328" s="21"/>
      <c r="AB328" s="21"/>
      <c r="AC328" s="21"/>
      <c r="AD328" s="21"/>
    </row>
    <row r="329" spans="1:30" ht="24.75" customHeight="1">
      <c r="A329" s="21"/>
      <c r="B329" s="21"/>
      <c r="C329" s="21"/>
      <c r="D329" s="21"/>
      <c r="E329" s="21"/>
      <c r="F329" s="21"/>
      <c r="G329" s="21"/>
      <c r="H329" s="21"/>
      <c r="I329" s="21"/>
      <c r="J329" s="21"/>
      <c r="K329" s="21"/>
      <c r="L329" s="21"/>
      <c r="M329" s="71"/>
      <c r="N329" s="60"/>
      <c r="O329" s="60"/>
      <c r="P329" s="61"/>
      <c r="Q329" s="72"/>
      <c r="R329" s="21"/>
      <c r="S329" s="21"/>
      <c r="T329" s="21"/>
      <c r="U329" s="21"/>
      <c r="V329" s="21"/>
      <c r="W329" s="21"/>
      <c r="X329" s="21"/>
      <c r="Y329" s="21"/>
      <c r="Z329" s="21"/>
      <c r="AA329" s="21"/>
      <c r="AB329" s="21"/>
      <c r="AC329" s="21"/>
      <c r="AD329" s="21"/>
    </row>
    <row r="330" spans="1:30" ht="24.75" customHeight="1">
      <c r="A330" s="21"/>
      <c r="B330" s="21"/>
      <c r="C330" s="21"/>
      <c r="D330" s="21"/>
      <c r="E330" s="21"/>
      <c r="F330" s="21"/>
      <c r="G330" s="21"/>
      <c r="H330" s="21"/>
      <c r="I330" s="21"/>
      <c r="J330" s="21"/>
      <c r="K330" s="21"/>
      <c r="L330" s="21"/>
      <c r="M330" s="71"/>
      <c r="N330" s="60"/>
      <c r="O330" s="60"/>
      <c r="P330" s="61"/>
      <c r="Q330" s="72"/>
      <c r="R330" s="21"/>
      <c r="S330" s="21"/>
      <c r="T330" s="21"/>
      <c r="U330" s="21"/>
      <c r="V330" s="21"/>
      <c r="W330" s="21"/>
      <c r="X330" s="21"/>
      <c r="Y330" s="21"/>
      <c r="Z330" s="21"/>
      <c r="AA330" s="21"/>
      <c r="AB330" s="21"/>
      <c r="AC330" s="21"/>
      <c r="AD330" s="21"/>
    </row>
    <row r="331" spans="1:30" ht="24.75" customHeight="1">
      <c r="A331" s="21"/>
      <c r="B331" s="21"/>
      <c r="C331" s="21"/>
      <c r="D331" s="21"/>
      <c r="E331" s="21"/>
      <c r="F331" s="21"/>
      <c r="G331" s="21"/>
      <c r="H331" s="21"/>
      <c r="I331" s="21"/>
      <c r="J331" s="21"/>
      <c r="K331" s="21"/>
      <c r="L331" s="21"/>
      <c r="M331" s="71"/>
      <c r="N331" s="60"/>
      <c r="O331" s="60"/>
      <c r="P331" s="61"/>
      <c r="Q331" s="72"/>
      <c r="R331" s="21"/>
      <c r="S331" s="21"/>
      <c r="T331" s="21"/>
      <c r="U331" s="21"/>
      <c r="V331" s="21"/>
      <c r="W331" s="21"/>
      <c r="X331" s="21"/>
      <c r="Y331" s="21"/>
      <c r="Z331" s="21"/>
      <c r="AA331" s="21"/>
      <c r="AB331" s="21"/>
      <c r="AC331" s="21"/>
      <c r="AD331" s="21"/>
    </row>
    <row r="332" spans="1:30" ht="24.75" customHeight="1">
      <c r="A332" s="21"/>
      <c r="B332" s="21"/>
      <c r="C332" s="21"/>
      <c r="D332" s="21"/>
      <c r="E332" s="21"/>
      <c r="F332" s="21"/>
      <c r="G332" s="21"/>
      <c r="H332" s="21"/>
      <c r="I332" s="21"/>
      <c r="J332" s="21"/>
      <c r="K332" s="21"/>
      <c r="L332" s="21"/>
      <c r="M332" s="71"/>
      <c r="N332" s="60"/>
      <c r="O332" s="60"/>
      <c r="P332" s="61"/>
      <c r="Q332" s="72"/>
      <c r="R332" s="21"/>
      <c r="S332" s="21"/>
      <c r="T332" s="21"/>
      <c r="U332" s="21"/>
      <c r="V332" s="21"/>
      <c r="W332" s="21"/>
      <c r="X332" s="21"/>
      <c r="Y332" s="21"/>
      <c r="Z332" s="21"/>
      <c r="AA332" s="21"/>
      <c r="AB332" s="21"/>
      <c r="AC332" s="21"/>
      <c r="AD332" s="21"/>
    </row>
    <row r="333" spans="1:30" ht="24.75" customHeight="1">
      <c r="A333" s="21"/>
      <c r="B333" s="21"/>
      <c r="C333" s="21"/>
      <c r="D333" s="21"/>
      <c r="E333" s="21"/>
      <c r="F333" s="21"/>
      <c r="G333" s="21"/>
      <c r="H333" s="21"/>
      <c r="I333" s="21"/>
      <c r="J333" s="21"/>
      <c r="K333" s="21"/>
      <c r="L333" s="21"/>
      <c r="M333" s="71"/>
      <c r="N333" s="60"/>
      <c r="O333" s="60"/>
      <c r="P333" s="61"/>
      <c r="Q333" s="72"/>
      <c r="R333" s="21"/>
      <c r="S333" s="21"/>
      <c r="T333" s="21"/>
      <c r="U333" s="21"/>
      <c r="V333" s="21"/>
      <c r="W333" s="21"/>
      <c r="X333" s="21"/>
      <c r="Y333" s="21"/>
      <c r="Z333" s="21"/>
      <c r="AA333" s="21"/>
      <c r="AB333" s="21"/>
      <c r="AC333" s="21"/>
      <c r="AD333" s="21"/>
    </row>
    <row r="334" spans="1:30" ht="24.75" customHeight="1">
      <c r="A334" s="21"/>
      <c r="B334" s="21"/>
      <c r="C334" s="21"/>
      <c r="D334" s="21"/>
      <c r="E334" s="21"/>
      <c r="F334" s="21"/>
      <c r="G334" s="21"/>
      <c r="H334" s="21"/>
      <c r="I334" s="21"/>
      <c r="J334" s="21"/>
      <c r="K334" s="21"/>
      <c r="L334" s="21"/>
      <c r="M334" s="71"/>
      <c r="N334" s="60"/>
      <c r="O334" s="60"/>
      <c r="P334" s="61"/>
      <c r="Q334" s="72"/>
      <c r="R334" s="21"/>
      <c r="S334" s="21"/>
      <c r="T334" s="21"/>
      <c r="U334" s="21"/>
      <c r="V334" s="21"/>
      <c r="W334" s="21"/>
      <c r="X334" s="21"/>
      <c r="Y334" s="21"/>
      <c r="Z334" s="21"/>
      <c r="AA334" s="21"/>
      <c r="AB334" s="21"/>
      <c r="AC334" s="21"/>
      <c r="AD334" s="21"/>
    </row>
    <row r="335" spans="1:30" ht="24.75" customHeight="1">
      <c r="A335" s="21"/>
      <c r="B335" s="21"/>
      <c r="C335" s="21"/>
      <c r="D335" s="21"/>
      <c r="E335" s="21"/>
      <c r="F335" s="21"/>
      <c r="G335" s="21"/>
      <c r="H335" s="21"/>
      <c r="I335" s="21"/>
      <c r="J335" s="21"/>
      <c r="K335" s="21"/>
      <c r="L335" s="21"/>
      <c r="M335" s="71"/>
      <c r="N335" s="60"/>
      <c r="O335" s="60"/>
      <c r="P335" s="61"/>
      <c r="Q335" s="72"/>
      <c r="R335" s="21"/>
      <c r="S335" s="21"/>
      <c r="T335" s="21"/>
      <c r="U335" s="21"/>
      <c r="V335" s="21"/>
      <c r="W335" s="21"/>
      <c r="X335" s="21"/>
      <c r="Y335" s="21"/>
      <c r="Z335" s="21"/>
      <c r="AA335" s="21"/>
      <c r="AB335" s="21"/>
      <c r="AC335" s="21"/>
      <c r="AD335" s="21"/>
    </row>
    <row r="336" spans="1:30" ht="24.75" customHeight="1">
      <c r="A336" s="21"/>
      <c r="B336" s="21"/>
      <c r="C336" s="21"/>
      <c r="D336" s="21"/>
      <c r="E336" s="21"/>
      <c r="F336" s="21"/>
      <c r="G336" s="21"/>
      <c r="H336" s="21"/>
      <c r="I336" s="21"/>
      <c r="J336" s="21"/>
      <c r="K336" s="21"/>
      <c r="L336" s="21"/>
      <c r="M336" s="71"/>
      <c r="N336" s="60"/>
      <c r="O336" s="60"/>
      <c r="P336" s="61"/>
      <c r="Q336" s="72"/>
      <c r="R336" s="21"/>
      <c r="S336" s="21"/>
      <c r="T336" s="21"/>
      <c r="U336" s="21"/>
      <c r="V336" s="21"/>
      <c r="W336" s="21"/>
      <c r="X336" s="21"/>
      <c r="Y336" s="21"/>
      <c r="Z336" s="21"/>
      <c r="AA336" s="21"/>
      <c r="AB336" s="21"/>
      <c r="AC336" s="21"/>
      <c r="AD336" s="21"/>
    </row>
    <row r="337" spans="1:30" ht="24.75" customHeight="1">
      <c r="A337" s="21"/>
      <c r="B337" s="21"/>
      <c r="C337" s="21"/>
      <c r="D337" s="21"/>
      <c r="E337" s="21"/>
      <c r="F337" s="21"/>
      <c r="G337" s="21"/>
      <c r="H337" s="21"/>
      <c r="I337" s="21"/>
      <c r="J337" s="21"/>
      <c r="K337" s="21"/>
      <c r="L337" s="21"/>
      <c r="M337" s="71"/>
      <c r="N337" s="60"/>
      <c r="O337" s="60"/>
      <c r="P337" s="61"/>
      <c r="Q337" s="72"/>
      <c r="R337" s="21"/>
      <c r="S337" s="21"/>
      <c r="T337" s="21"/>
      <c r="U337" s="21"/>
      <c r="V337" s="21"/>
      <c r="W337" s="21"/>
      <c r="X337" s="21"/>
      <c r="Y337" s="21"/>
      <c r="Z337" s="21"/>
      <c r="AA337" s="21"/>
      <c r="AB337" s="21"/>
      <c r="AC337" s="21"/>
      <c r="AD337" s="21"/>
    </row>
    <row r="338" spans="1:30" ht="24.75" customHeight="1">
      <c r="A338" s="21"/>
      <c r="B338" s="21"/>
      <c r="C338" s="21"/>
      <c r="D338" s="21"/>
      <c r="E338" s="21"/>
      <c r="F338" s="21"/>
      <c r="G338" s="21"/>
      <c r="H338" s="21"/>
      <c r="I338" s="21"/>
      <c r="J338" s="21"/>
      <c r="K338" s="21"/>
      <c r="L338" s="21"/>
      <c r="M338" s="71"/>
      <c r="N338" s="60"/>
      <c r="O338" s="60"/>
      <c r="P338" s="61"/>
      <c r="Q338" s="72"/>
      <c r="R338" s="21"/>
      <c r="S338" s="21"/>
      <c r="T338" s="21"/>
      <c r="U338" s="21"/>
      <c r="V338" s="21"/>
      <c r="W338" s="21"/>
      <c r="X338" s="21"/>
      <c r="Y338" s="21"/>
      <c r="Z338" s="21"/>
      <c r="AA338" s="21"/>
      <c r="AB338" s="21"/>
      <c r="AC338" s="21"/>
      <c r="AD338" s="21"/>
    </row>
    <row r="339" spans="1:30" ht="24.75" customHeight="1">
      <c r="A339" s="21"/>
      <c r="B339" s="21"/>
      <c r="C339" s="21"/>
      <c r="D339" s="21"/>
      <c r="E339" s="21"/>
      <c r="F339" s="21"/>
      <c r="G339" s="21"/>
      <c r="H339" s="21"/>
      <c r="I339" s="21"/>
      <c r="J339" s="21"/>
      <c r="K339" s="21"/>
      <c r="L339" s="21"/>
      <c r="M339" s="71"/>
      <c r="N339" s="60"/>
      <c r="O339" s="60"/>
      <c r="P339" s="61"/>
      <c r="Q339" s="72"/>
      <c r="R339" s="21"/>
      <c r="S339" s="21"/>
      <c r="T339" s="21"/>
      <c r="U339" s="21"/>
      <c r="V339" s="21"/>
      <c r="W339" s="21"/>
      <c r="X339" s="21"/>
      <c r="Y339" s="21"/>
      <c r="Z339" s="21"/>
      <c r="AA339" s="21"/>
      <c r="AB339" s="21"/>
      <c r="AC339" s="21"/>
      <c r="AD339" s="21"/>
    </row>
    <row r="340" spans="1:30" ht="24.75" customHeight="1">
      <c r="A340" s="21"/>
      <c r="B340" s="21"/>
      <c r="C340" s="21"/>
      <c r="D340" s="21"/>
      <c r="E340" s="21"/>
      <c r="F340" s="21"/>
      <c r="G340" s="21"/>
      <c r="H340" s="21"/>
      <c r="I340" s="21"/>
      <c r="J340" s="21"/>
      <c r="K340" s="21"/>
      <c r="L340" s="21"/>
      <c r="M340" s="71"/>
      <c r="N340" s="60"/>
      <c r="O340" s="60"/>
      <c r="P340" s="61"/>
      <c r="Q340" s="72"/>
      <c r="R340" s="21"/>
      <c r="S340" s="21"/>
      <c r="T340" s="21"/>
      <c r="U340" s="21"/>
      <c r="V340" s="21"/>
      <c r="W340" s="21"/>
      <c r="X340" s="21"/>
      <c r="Y340" s="21"/>
      <c r="Z340" s="21"/>
      <c r="AA340" s="21"/>
      <c r="AB340" s="21"/>
      <c r="AC340" s="21"/>
      <c r="AD340" s="21"/>
    </row>
    <row r="341" spans="1:30" ht="24.75" customHeight="1">
      <c r="A341" s="21"/>
      <c r="B341" s="21"/>
      <c r="C341" s="21"/>
      <c r="D341" s="21"/>
      <c r="E341" s="21"/>
      <c r="F341" s="21"/>
      <c r="G341" s="21"/>
      <c r="H341" s="21"/>
      <c r="I341" s="21"/>
      <c r="J341" s="21"/>
      <c r="K341" s="21"/>
      <c r="L341" s="21"/>
      <c r="M341" s="71"/>
      <c r="N341" s="60"/>
      <c r="O341" s="60"/>
      <c r="P341" s="61"/>
      <c r="Q341" s="72"/>
      <c r="R341" s="21"/>
      <c r="S341" s="21"/>
      <c r="T341" s="21"/>
      <c r="U341" s="21"/>
      <c r="V341" s="21"/>
      <c r="W341" s="21"/>
      <c r="X341" s="21"/>
      <c r="Y341" s="21"/>
      <c r="Z341" s="21"/>
      <c r="AA341" s="21"/>
      <c r="AB341" s="21"/>
      <c r="AC341" s="21"/>
      <c r="AD341" s="21"/>
    </row>
    <row r="342" spans="1:30" ht="24.75" customHeight="1">
      <c r="A342" s="21"/>
      <c r="B342" s="21"/>
      <c r="C342" s="21"/>
      <c r="D342" s="21"/>
      <c r="E342" s="21"/>
      <c r="F342" s="21"/>
      <c r="G342" s="21"/>
      <c r="H342" s="21"/>
      <c r="I342" s="21"/>
      <c r="J342" s="21"/>
      <c r="K342" s="21"/>
      <c r="L342" s="21"/>
      <c r="M342" s="71"/>
      <c r="N342" s="60"/>
      <c r="O342" s="60"/>
      <c r="P342" s="61"/>
      <c r="Q342" s="72"/>
      <c r="R342" s="21"/>
      <c r="S342" s="21"/>
      <c r="T342" s="21"/>
      <c r="U342" s="21"/>
      <c r="V342" s="21"/>
      <c r="W342" s="21"/>
      <c r="X342" s="21"/>
      <c r="Y342" s="21"/>
      <c r="Z342" s="21"/>
      <c r="AA342" s="21"/>
      <c r="AB342" s="21"/>
      <c r="AC342" s="21"/>
      <c r="AD342" s="21"/>
    </row>
    <row r="343" spans="1:30" ht="24.75" customHeight="1">
      <c r="A343" s="21"/>
      <c r="B343" s="21"/>
      <c r="C343" s="21"/>
      <c r="D343" s="21"/>
      <c r="E343" s="21"/>
      <c r="F343" s="21"/>
      <c r="G343" s="21"/>
      <c r="H343" s="21"/>
      <c r="I343" s="21"/>
      <c r="J343" s="21"/>
      <c r="K343" s="21"/>
      <c r="L343" s="21"/>
      <c r="M343" s="71"/>
      <c r="N343" s="60"/>
      <c r="O343" s="60"/>
      <c r="P343" s="61"/>
      <c r="Q343" s="72"/>
      <c r="R343" s="21"/>
      <c r="S343" s="21"/>
      <c r="T343" s="21"/>
      <c r="U343" s="21"/>
      <c r="V343" s="21"/>
      <c r="W343" s="21"/>
      <c r="X343" s="21"/>
      <c r="Y343" s="21"/>
      <c r="Z343" s="21"/>
      <c r="AA343" s="21"/>
      <c r="AB343" s="21"/>
      <c r="AC343" s="21"/>
      <c r="AD343" s="21"/>
    </row>
    <row r="344" spans="1:30" ht="24.75" customHeight="1">
      <c r="A344" s="21"/>
      <c r="B344" s="21"/>
      <c r="C344" s="21"/>
      <c r="D344" s="21"/>
      <c r="E344" s="21"/>
      <c r="F344" s="21"/>
      <c r="G344" s="21"/>
      <c r="H344" s="21"/>
      <c r="I344" s="21"/>
      <c r="J344" s="21"/>
      <c r="K344" s="21"/>
      <c r="L344" s="21"/>
      <c r="M344" s="71"/>
      <c r="N344" s="60"/>
      <c r="O344" s="60"/>
      <c r="P344" s="61"/>
      <c r="Q344" s="72"/>
      <c r="R344" s="21"/>
      <c r="S344" s="21"/>
      <c r="T344" s="21"/>
      <c r="U344" s="21"/>
      <c r="V344" s="21"/>
      <c r="W344" s="21"/>
      <c r="X344" s="21"/>
      <c r="Y344" s="21"/>
      <c r="Z344" s="21"/>
      <c r="AA344" s="21"/>
      <c r="AB344" s="21"/>
      <c r="AC344" s="21"/>
      <c r="AD344" s="21"/>
    </row>
    <row r="345" spans="1:30" ht="24.75" customHeight="1">
      <c r="A345" s="21"/>
      <c r="B345" s="21"/>
      <c r="C345" s="21"/>
      <c r="D345" s="21"/>
      <c r="E345" s="21"/>
      <c r="F345" s="21"/>
      <c r="G345" s="21"/>
      <c r="H345" s="21"/>
      <c r="I345" s="21"/>
      <c r="J345" s="21"/>
      <c r="K345" s="21"/>
      <c r="L345" s="21"/>
      <c r="M345" s="71"/>
      <c r="N345" s="60"/>
      <c r="O345" s="60"/>
      <c r="P345" s="61"/>
      <c r="Q345" s="72"/>
      <c r="R345" s="21"/>
      <c r="S345" s="21"/>
      <c r="T345" s="21"/>
      <c r="U345" s="21"/>
      <c r="V345" s="21"/>
      <c r="W345" s="21"/>
      <c r="X345" s="21"/>
      <c r="Y345" s="21"/>
      <c r="Z345" s="21"/>
      <c r="AA345" s="21"/>
      <c r="AB345" s="21"/>
      <c r="AC345" s="21"/>
      <c r="AD345" s="21"/>
    </row>
    <row r="346" spans="1:30" ht="24.75" customHeight="1">
      <c r="A346" s="21"/>
      <c r="B346" s="21"/>
      <c r="C346" s="21"/>
      <c r="D346" s="21"/>
      <c r="E346" s="21"/>
      <c r="F346" s="21"/>
      <c r="G346" s="21"/>
      <c r="H346" s="21"/>
      <c r="I346" s="21"/>
      <c r="J346" s="21"/>
      <c r="K346" s="21"/>
      <c r="L346" s="21"/>
      <c r="M346" s="71"/>
      <c r="N346" s="60"/>
      <c r="O346" s="60"/>
      <c r="P346" s="61"/>
      <c r="Q346" s="72"/>
      <c r="R346" s="21"/>
      <c r="S346" s="21"/>
      <c r="T346" s="21"/>
      <c r="U346" s="21"/>
      <c r="V346" s="21"/>
      <c r="W346" s="21"/>
      <c r="X346" s="21"/>
      <c r="Y346" s="21"/>
      <c r="Z346" s="21"/>
      <c r="AA346" s="21"/>
      <c r="AB346" s="21"/>
      <c r="AC346" s="21"/>
      <c r="AD346" s="21"/>
    </row>
    <row r="347" spans="1:30" ht="24.75" customHeight="1">
      <c r="A347" s="21"/>
      <c r="B347" s="21"/>
      <c r="C347" s="21"/>
      <c r="D347" s="21"/>
      <c r="E347" s="21"/>
      <c r="F347" s="21"/>
      <c r="G347" s="21"/>
      <c r="H347" s="21"/>
      <c r="I347" s="21"/>
      <c r="J347" s="21"/>
      <c r="K347" s="21"/>
      <c r="L347" s="21"/>
      <c r="M347" s="71"/>
      <c r="N347" s="60"/>
      <c r="O347" s="60"/>
      <c r="P347" s="61"/>
      <c r="Q347" s="72"/>
      <c r="R347" s="21"/>
      <c r="S347" s="21"/>
      <c r="T347" s="21"/>
      <c r="U347" s="21"/>
      <c r="V347" s="21"/>
      <c r="W347" s="21"/>
      <c r="X347" s="21"/>
      <c r="Y347" s="21"/>
      <c r="Z347" s="21"/>
      <c r="AA347" s="21"/>
      <c r="AB347" s="21"/>
      <c r="AC347" s="21"/>
      <c r="AD347" s="21"/>
    </row>
    <row r="348" spans="1:30" ht="24.75" customHeight="1">
      <c r="A348" s="21"/>
      <c r="B348" s="21"/>
      <c r="C348" s="21"/>
      <c r="D348" s="21"/>
      <c r="E348" s="21"/>
      <c r="F348" s="21"/>
      <c r="G348" s="21"/>
      <c r="H348" s="21"/>
      <c r="I348" s="21"/>
      <c r="J348" s="21"/>
      <c r="K348" s="21"/>
      <c r="L348" s="21"/>
      <c r="M348" s="71"/>
      <c r="N348" s="60"/>
      <c r="O348" s="60"/>
      <c r="P348" s="61"/>
      <c r="Q348" s="72"/>
      <c r="R348" s="21"/>
      <c r="S348" s="21"/>
      <c r="T348" s="21"/>
      <c r="U348" s="21"/>
      <c r="V348" s="21"/>
      <c r="W348" s="21"/>
      <c r="X348" s="21"/>
      <c r="Y348" s="21"/>
      <c r="Z348" s="21"/>
      <c r="AA348" s="21"/>
      <c r="AB348" s="21"/>
      <c r="AC348" s="21"/>
      <c r="AD348" s="21"/>
    </row>
    <row r="349" spans="1:30" ht="24.75" customHeight="1">
      <c r="A349" s="21"/>
      <c r="B349" s="21"/>
      <c r="C349" s="21"/>
      <c r="D349" s="21"/>
      <c r="E349" s="21"/>
      <c r="F349" s="21"/>
      <c r="G349" s="21"/>
      <c r="H349" s="21"/>
      <c r="I349" s="21"/>
      <c r="J349" s="21"/>
      <c r="K349" s="21"/>
      <c r="L349" s="21"/>
      <c r="M349" s="71"/>
      <c r="N349" s="60"/>
      <c r="O349" s="60"/>
      <c r="P349" s="61"/>
      <c r="Q349" s="72"/>
      <c r="R349" s="21"/>
      <c r="S349" s="21"/>
      <c r="T349" s="21"/>
      <c r="U349" s="21"/>
      <c r="V349" s="21"/>
      <c r="W349" s="21"/>
      <c r="X349" s="21"/>
      <c r="Y349" s="21"/>
      <c r="Z349" s="21"/>
      <c r="AA349" s="21"/>
      <c r="AB349" s="21"/>
      <c r="AC349" s="21"/>
      <c r="AD349" s="21"/>
    </row>
    <row r="350" spans="1:30" ht="24.75" customHeight="1">
      <c r="A350" s="21"/>
      <c r="B350" s="21"/>
      <c r="C350" s="21"/>
      <c r="D350" s="21"/>
      <c r="E350" s="21"/>
      <c r="F350" s="21"/>
      <c r="G350" s="21"/>
      <c r="H350" s="21"/>
      <c r="I350" s="21"/>
      <c r="J350" s="21"/>
      <c r="K350" s="21"/>
      <c r="L350" s="21"/>
      <c r="M350" s="71"/>
      <c r="N350" s="60"/>
      <c r="O350" s="60"/>
      <c r="P350" s="61"/>
      <c r="Q350" s="72"/>
      <c r="R350" s="21"/>
      <c r="S350" s="21"/>
      <c r="T350" s="21"/>
      <c r="U350" s="21"/>
      <c r="V350" s="21"/>
      <c r="W350" s="21"/>
      <c r="X350" s="21"/>
      <c r="Y350" s="21"/>
      <c r="Z350" s="21"/>
      <c r="AA350" s="21"/>
      <c r="AB350" s="21"/>
      <c r="AC350" s="21"/>
      <c r="AD350" s="21"/>
    </row>
    <row r="351" spans="1:30" ht="24.75" customHeight="1">
      <c r="A351" s="21"/>
      <c r="B351" s="21"/>
      <c r="C351" s="21"/>
      <c r="D351" s="21"/>
      <c r="E351" s="21"/>
      <c r="F351" s="21"/>
      <c r="G351" s="21"/>
      <c r="H351" s="21"/>
      <c r="I351" s="21"/>
      <c r="J351" s="21"/>
      <c r="K351" s="21"/>
      <c r="L351" s="21"/>
      <c r="M351" s="71"/>
      <c r="N351" s="60"/>
      <c r="O351" s="60"/>
      <c r="P351" s="61"/>
      <c r="Q351" s="72"/>
      <c r="R351" s="21"/>
      <c r="S351" s="21"/>
      <c r="T351" s="21"/>
      <c r="U351" s="21"/>
      <c r="V351" s="21"/>
      <c r="W351" s="21"/>
      <c r="X351" s="21"/>
      <c r="Y351" s="21"/>
      <c r="Z351" s="21"/>
      <c r="AA351" s="21"/>
      <c r="AB351" s="21"/>
      <c r="AC351" s="21"/>
      <c r="AD351" s="21"/>
    </row>
    <row r="352" spans="1:30" ht="24.75" customHeight="1">
      <c r="A352" s="21"/>
      <c r="B352" s="21"/>
      <c r="C352" s="21"/>
      <c r="D352" s="21"/>
      <c r="E352" s="21"/>
      <c r="F352" s="21"/>
      <c r="G352" s="21"/>
      <c r="H352" s="21"/>
      <c r="I352" s="21"/>
      <c r="J352" s="21"/>
      <c r="K352" s="21"/>
      <c r="L352" s="21"/>
      <c r="M352" s="71"/>
      <c r="N352" s="60"/>
      <c r="O352" s="60"/>
      <c r="P352" s="61"/>
      <c r="Q352" s="72"/>
      <c r="R352" s="21"/>
      <c r="S352" s="21"/>
      <c r="T352" s="21"/>
      <c r="U352" s="21"/>
      <c r="V352" s="21"/>
      <c r="W352" s="21"/>
      <c r="X352" s="21"/>
      <c r="Y352" s="21"/>
      <c r="Z352" s="21"/>
      <c r="AA352" s="21"/>
      <c r="AB352" s="21"/>
      <c r="AC352" s="21"/>
      <c r="AD352" s="21"/>
    </row>
    <row r="353" spans="1:30" ht="24.75" customHeight="1">
      <c r="A353" s="21"/>
      <c r="B353" s="21"/>
      <c r="C353" s="21"/>
      <c r="D353" s="21"/>
      <c r="E353" s="21"/>
      <c r="F353" s="21"/>
      <c r="G353" s="21"/>
      <c r="H353" s="21"/>
      <c r="I353" s="21"/>
      <c r="J353" s="21"/>
      <c r="K353" s="21"/>
      <c r="L353" s="21"/>
      <c r="M353" s="71"/>
      <c r="N353" s="60"/>
      <c r="O353" s="60"/>
      <c r="P353" s="61"/>
      <c r="Q353" s="72"/>
      <c r="R353" s="21"/>
      <c r="S353" s="21"/>
      <c r="T353" s="21"/>
      <c r="U353" s="21"/>
      <c r="V353" s="21"/>
      <c r="W353" s="21"/>
      <c r="X353" s="21"/>
      <c r="Y353" s="21"/>
      <c r="Z353" s="21"/>
      <c r="AA353" s="21"/>
      <c r="AB353" s="21"/>
      <c r="AC353" s="21"/>
      <c r="AD353" s="21"/>
    </row>
    <row r="354" spans="1:30" ht="24.75" customHeight="1">
      <c r="A354" s="21"/>
      <c r="B354" s="21"/>
      <c r="C354" s="21"/>
      <c r="D354" s="21"/>
      <c r="E354" s="21"/>
      <c r="F354" s="21"/>
      <c r="G354" s="21"/>
      <c r="H354" s="21"/>
      <c r="I354" s="21"/>
      <c r="J354" s="21"/>
      <c r="K354" s="21"/>
      <c r="L354" s="21"/>
      <c r="M354" s="71"/>
      <c r="N354" s="60"/>
      <c r="O354" s="60"/>
      <c r="P354" s="61"/>
      <c r="Q354" s="72"/>
      <c r="R354" s="21"/>
      <c r="S354" s="21"/>
      <c r="T354" s="21"/>
      <c r="U354" s="21"/>
      <c r="V354" s="21"/>
      <c r="W354" s="21"/>
      <c r="X354" s="21"/>
      <c r="Y354" s="21"/>
      <c r="Z354" s="21"/>
      <c r="AA354" s="21"/>
      <c r="AB354" s="21"/>
      <c r="AC354" s="21"/>
      <c r="AD354" s="21"/>
    </row>
    <row r="355" spans="1:30" ht="24.75" customHeight="1">
      <c r="A355" s="21"/>
      <c r="B355" s="21"/>
      <c r="C355" s="21"/>
      <c r="D355" s="21"/>
      <c r="E355" s="21"/>
      <c r="F355" s="21"/>
      <c r="G355" s="21"/>
      <c r="H355" s="21"/>
      <c r="I355" s="21"/>
      <c r="J355" s="21"/>
      <c r="K355" s="21"/>
      <c r="L355" s="21"/>
      <c r="M355" s="71"/>
      <c r="N355" s="60"/>
      <c r="O355" s="60"/>
      <c r="P355" s="61"/>
      <c r="Q355" s="72"/>
      <c r="R355" s="21"/>
      <c r="S355" s="21"/>
      <c r="T355" s="21"/>
      <c r="U355" s="21"/>
      <c r="V355" s="21"/>
      <c r="W355" s="21"/>
      <c r="X355" s="21"/>
      <c r="Y355" s="21"/>
      <c r="Z355" s="21"/>
      <c r="AA355" s="21"/>
      <c r="AB355" s="21"/>
      <c r="AC355" s="21"/>
      <c r="AD355" s="21"/>
    </row>
    <row r="356" spans="1:30" ht="24.75" customHeight="1">
      <c r="A356" s="21"/>
      <c r="B356" s="21"/>
      <c r="C356" s="21"/>
      <c r="D356" s="21"/>
      <c r="E356" s="21"/>
      <c r="F356" s="21"/>
      <c r="G356" s="21"/>
      <c r="H356" s="21"/>
      <c r="I356" s="21"/>
      <c r="J356" s="21"/>
      <c r="K356" s="21"/>
      <c r="L356" s="21"/>
      <c r="M356" s="71"/>
      <c r="N356" s="60"/>
      <c r="O356" s="60"/>
      <c r="P356" s="61"/>
      <c r="Q356" s="72"/>
      <c r="R356" s="21"/>
      <c r="S356" s="21"/>
      <c r="T356" s="21"/>
      <c r="U356" s="21"/>
      <c r="V356" s="21"/>
      <c r="W356" s="21"/>
      <c r="X356" s="21"/>
      <c r="Y356" s="21"/>
      <c r="Z356" s="21"/>
      <c r="AA356" s="21"/>
      <c r="AB356" s="21"/>
      <c r="AC356" s="21"/>
      <c r="AD356" s="21"/>
    </row>
    <row r="357" spans="1:30" ht="24.75" customHeight="1">
      <c r="A357" s="21"/>
      <c r="B357" s="21"/>
      <c r="C357" s="21"/>
      <c r="D357" s="21"/>
      <c r="E357" s="21"/>
      <c r="F357" s="21"/>
      <c r="G357" s="21"/>
      <c r="H357" s="21"/>
      <c r="I357" s="21"/>
      <c r="J357" s="21"/>
      <c r="K357" s="21"/>
      <c r="L357" s="21"/>
      <c r="M357" s="71"/>
      <c r="N357" s="60"/>
      <c r="O357" s="60"/>
      <c r="P357" s="61"/>
      <c r="Q357" s="72"/>
      <c r="R357" s="21"/>
      <c r="S357" s="21"/>
      <c r="T357" s="21"/>
      <c r="U357" s="21"/>
      <c r="V357" s="21"/>
      <c r="W357" s="21"/>
      <c r="X357" s="21"/>
      <c r="Y357" s="21"/>
      <c r="Z357" s="21"/>
      <c r="AA357" s="21"/>
      <c r="AB357" s="21"/>
      <c r="AC357" s="21"/>
      <c r="AD357" s="21"/>
    </row>
    <row r="358" spans="1:30" ht="24.75" customHeight="1">
      <c r="A358" s="21"/>
      <c r="B358" s="21"/>
      <c r="C358" s="21"/>
      <c r="D358" s="21"/>
      <c r="E358" s="21"/>
      <c r="F358" s="21"/>
      <c r="G358" s="21"/>
      <c r="H358" s="21"/>
      <c r="I358" s="21"/>
      <c r="J358" s="21"/>
      <c r="K358" s="21"/>
      <c r="L358" s="21"/>
      <c r="M358" s="71"/>
      <c r="N358" s="60"/>
      <c r="O358" s="60"/>
      <c r="P358" s="61"/>
      <c r="Q358" s="72"/>
      <c r="R358" s="21"/>
      <c r="S358" s="21"/>
      <c r="T358" s="21"/>
      <c r="U358" s="21"/>
      <c r="V358" s="21"/>
      <c r="W358" s="21"/>
      <c r="X358" s="21"/>
      <c r="Y358" s="21"/>
      <c r="Z358" s="21"/>
      <c r="AA358" s="21"/>
      <c r="AB358" s="21"/>
      <c r="AC358" s="21"/>
      <c r="AD358" s="21"/>
    </row>
    <row r="359" spans="1:30" ht="24.75" customHeight="1">
      <c r="A359" s="21"/>
      <c r="B359" s="21"/>
      <c r="C359" s="21"/>
      <c r="D359" s="21"/>
      <c r="E359" s="21"/>
      <c r="F359" s="21"/>
      <c r="G359" s="21"/>
      <c r="H359" s="21"/>
      <c r="I359" s="21"/>
      <c r="J359" s="21"/>
      <c r="K359" s="21"/>
      <c r="L359" s="21"/>
      <c r="M359" s="71"/>
      <c r="N359" s="60"/>
      <c r="O359" s="60"/>
      <c r="P359" s="61"/>
      <c r="Q359" s="72"/>
      <c r="R359" s="21"/>
      <c r="S359" s="21"/>
      <c r="T359" s="21"/>
      <c r="U359" s="21"/>
      <c r="V359" s="21"/>
      <c r="W359" s="21"/>
      <c r="X359" s="21"/>
      <c r="Y359" s="21"/>
      <c r="Z359" s="21"/>
      <c r="AA359" s="21"/>
      <c r="AB359" s="21"/>
      <c r="AC359" s="21"/>
      <c r="AD359" s="21"/>
    </row>
    <row r="360" spans="1:30" ht="24.75" customHeight="1">
      <c r="A360" s="21"/>
      <c r="B360" s="21"/>
      <c r="C360" s="21"/>
      <c r="D360" s="21"/>
      <c r="E360" s="21"/>
      <c r="F360" s="21"/>
      <c r="G360" s="21"/>
      <c r="H360" s="21"/>
      <c r="I360" s="21"/>
      <c r="J360" s="21"/>
      <c r="K360" s="21"/>
      <c r="L360" s="21"/>
      <c r="M360" s="71"/>
      <c r="N360" s="60"/>
      <c r="O360" s="60"/>
      <c r="P360" s="61"/>
      <c r="Q360" s="72"/>
      <c r="R360" s="21"/>
      <c r="S360" s="21"/>
      <c r="T360" s="21"/>
      <c r="U360" s="21"/>
      <c r="V360" s="21"/>
      <c r="W360" s="21"/>
      <c r="X360" s="21"/>
      <c r="Y360" s="21"/>
      <c r="Z360" s="21"/>
      <c r="AA360" s="21"/>
      <c r="AB360" s="21"/>
      <c r="AC360" s="21"/>
      <c r="AD360" s="21"/>
    </row>
    <row r="361" spans="1:30" ht="24.75" customHeight="1">
      <c r="A361" s="21"/>
      <c r="B361" s="21"/>
      <c r="C361" s="21"/>
      <c r="D361" s="21"/>
      <c r="E361" s="21"/>
      <c r="F361" s="21"/>
      <c r="G361" s="21"/>
      <c r="H361" s="21"/>
      <c r="I361" s="21"/>
      <c r="J361" s="21"/>
      <c r="K361" s="21"/>
      <c r="L361" s="21"/>
      <c r="M361" s="71"/>
      <c r="N361" s="60"/>
      <c r="O361" s="60"/>
      <c r="P361" s="61"/>
      <c r="Q361" s="72"/>
      <c r="R361" s="21"/>
      <c r="S361" s="21"/>
      <c r="T361" s="21"/>
      <c r="U361" s="21"/>
      <c r="V361" s="21"/>
      <c r="W361" s="21"/>
      <c r="X361" s="21"/>
      <c r="Y361" s="21"/>
      <c r="Z361" s="21"/>
      <c r="AA361" s="21"/>
      <c r="AB361" s="21"/>
      <c r="AC361" s="21"/>
      <c r="AD361" s="21"/>
    </row>
    <row r="362" spans="1:30" ht="24.75" customHeight="1">
      <c r="A362" s="21"/>
      <c r="B362" s="21"/>
      <c r="C362" s="21"/>
      <c r="D362" s="21"/>
      <c r="E362" s="21"/>
      <c r="F362" s="21"/>
      <c r="G362" s="21"/>
      <c r="H362" s="21"/>
      <c r="I362" s="21"/>
      <c r="J362" s="21"/>
      <c r="K362" s="21"/>
      <c r="L362" s="21"/>
      <c r="M362" s="71"/>
      <c r="N362" s="60"/>
      <c r="O362" s="60"/>
      <c r="P362" s="61"/>
      <c r="Q362" s="72"/>
      <c r="R362" s="21"/>
      <c r="S362" s="21"/>
      <c r="T362" s="21"/>
      <c r="U362" s="21"/>
      <c r="V362" s="21"/>
      <c r="W362" s="21"/>
      <c r="X362" s="21"/>
      <c r="Y362" s="21"/>
      <c r="Z362" s="21"/>
      <c r="AA362" s="21"/>
      <c r="AB362" s="21"/>
      <c r="AC362" s="21"/>
      <c r="AD362" s="21"/>
    </row>
    <row r="363" spans="1:30" ht="24.75" customHeight="1">
      <c r="A363" s="21"/>
      <c r="B363" s="21"/>
      <c r="C363" s="21"/>
      <c r="D363" s="21"/>
      <c r="E363" s="21"/>
      <c r="F363" s="21"/>
      <c r="G363" s="21"/>
      <c r="H363" s="21"/>
      <c r="I363" s="21"/>
      <c r="J363" s="21"/>
      <c r="K363" s="21"/>
      <c r="L363" s="21"/>
      <c r="M363" s="71"/>
      <c r="N363" s="60"/>
      <c r="O363" s="60"/>
      <c r="P363" s="61"/>
      <c r="Q363" s="72"/>
      <c r="R363" s="21"/>
      <c r="S363" s="21"/>
      <c r="T363" s="21"/>
      <c r="U363" s="21"/>
      <c r="V363" s="21"/>
      <c r="W363" s="21"/>
      <c r="X363" s="21"/>
      <c r="Y363" s="21"/>
      <c r="Z363" s="21"/>
      <c r="AA363" s="21"/>
      <c r="AB363" s="21"/>
      <c r="AC363" s="21"/>
      <c r="AD363" s="21"/>
    </row>
    <row r="364" spans="1:30" ht="24.75" customHeight="1">
      <c r="A364" s="21"/>
      <c r="B364" s="21"/>
      <c r="C364" s="21"/>
      <c r="D364" s="21"/>
      <c r="E364" s="21"/>
      <c r="F364" s="21"/>
      <c r="G364" s="21"/>
      <c r="H364" s="21"/>
      <c r="I364" s="21"/>
      <c r="J364" s="21"/>
      <c r="K364" s="21"/>
      <c r="L364" s="21"/>
      <c r="M364" s="71"/>
      <c r="N364" s="60"/>
      <c r="O364" s="60"/>
      <c r="P364" s="61"/>
      <c r="Q364" s="72"/>
      <c r="R364" s="21"/>
      <c r="S364" s="21"/>
      <c r="T364" s="21"/>
      <c r="U364" s="21"/>
      <c r="V364" s="21"/>
      <c r="W364" s="21"/>
      <c r="X364" s="21"/>
      <c r="Y364" s="21"/>
      <c r="Z364" s="21"/>
      <c r="AA364" s="21"/>
      <c r="AB364" s="21"/>
      <c r="AC364" s="21"/>
      <c r="AD364" s="21"/>
    </row>
    <row r="365" spans="1:30" ht="24.75" customHeight="1">
      <c r="A365" s="21"/>
      <c r="B365" s="21"/>
      <c r="C365" s="21"/>
      <c r="D365" s="21"/>
      <c r="E365" s="21"/>
      <c r="F365" s="21"/>
      <c r="G365" s="21"/>
      <c r="H365" s="21"/>
      <c r="I365" s="21"/>
      <c r="J365" s="21"/>
      <c r="K365" s="21"/>
      <c r="L365" s="21"/>
      <c r="M365" s="71"/>
      <c r="N365" s="60"/>
      <c r="O365" s="60"/>
      <c r="P365" s="61"/>
      <c r="Q365" s="72"/>
      <c r="R365" s="21"/>
      <c r="S365" s="21"/>
      <c r="T365" s="21"/>
      <c r="U365" s="21"/>
      <c r="V365" s="21"/>
      <c r="W365" s="21"/>
      <c r="X365" s="21"/>
      <c r="Y365" s="21"/>
      <c r="Z365" s="21"/>
      <c r="AA365" s="21"/>
      <c r="AB365" s="21"/>
      <c r="AC365" s="21"/>
      <c r="AD365" s="21"/>
    </row>
    <row r="366" spans="1:30" ht="24.75" customHeight="1">
      <c r="A366" s="21"/>
      <c r="B366" s="21"/>
      <c r="C366" s="21"/>
      <c r="D366" s="21"/>
      <c r="E366" s="21"/>
      <c r="F366" s="21"/>
      <c r="G366" s="21"/>
      <c r="H366" s="21"/>
      <c r="I366" s="21"/>
      <c r="J366" s="21"/>
      <c r="K366" s="21"/>
      <c r="L366" s="21"/>
      <c r="M366" s="71"/>
      <c r="N366" s="60"/>
      <c r="O366" s="60"/>
      <c r="P366" s="61"/>
      <c r="Q366" s="72"/>
      <c r="R366" s="21"/>
      <c r="S366" s="21"/>
      <c r="T366" s="21"/>
      <c r="U366" s="21"/>
      <c r="V366" s="21"/>
      <c r="W366" s="21"/>
      <c r="X366" s="21"/>
      <c r="Y366" s="21"/>
      <c r="Z366" s="21"/>
      <c r="AA366" s="21"/>
      <c r="AB366" s="21"/>
      <c r="AC366" s="21"/>
      <c r="AD366" s="21"/>
    </row>
    <row r="367" spans="1:30" ht="24.75" customHeight="1">
      <c r="A367" s="21"/>
      <c r="B367" s="21"/>
      <c r="C367" s="21"/>
      <c r="D367" s="21"/>
      <c r="E367" s="21"/>
      <c r="F367" s="21"/>
      <c r="G367" s="21"/>
      <c r="H367" s="21"/>
      <c r="I367" s="21"/>
      <c r="J367" s="21"/>
      <c r="K367" s="21"/>
      <c r="L367" s="21"/>
      <c r="M367" s="71"/>
      <c r="N367" s="60"/>
      <c r="O367" s="60"/>
      <c r="P367" s="61"/>
      <c r="Q367" s="72"/>
      <c r="R367" s="21"/>
      <c r="S367" s="21"/>
      <c r="T367" s="21"/>
      <c r="U367" s="21"/>
      <c r="V367" s="21"/>
      <c r="W367" s="21"/>
      <c r="X367" s="21"/>
      <c r="Y367" s="21"/>
      <c r="Z367" s="21"/>
      <c r="AA367" s="21"/>
      <c r="AB367" s="21"/>
      <c r="AC367" s="21"/>
      <c r="AD367" s="21"/>
    </row>
    <row r="368" spans="1:30" ht="24.75" customHeight="1">
      <c r="A368" s="21"/>
      <c r="B368" s="21"/>
      <c r="C368" s="21"/>
      <c r="D368" s="21"/>
      <c r="E368" s="21"/>
      <c r="F368" s="21"/>
      <c r="G368" s="21"/>
      <c r="H368" s="21"/>
      <c r="I368" s="21"/>
      <c r="J368" s="21"/>
      <c r="K368" s="21"/>
      <c r="L368" s="21"/>
      <c r="M368" s="71"/>
      <c r="N368" s="60"/>
      <c r="O368" s="60"/>
      <c r="P368" s="61"/>
      <c r="Q368" s="72"/>
      <c r="R368" s="21"/>
      <c r="S368" s="21"/>
      <c r="T368" s="21"/>
      <c r="U368" s="21"/>
      <c r="V368" s="21"/>
      <c r="W368" s="21"/>
      <c r="X368" s="21"/>
      <c r="Y368" s="21"/>
      <c r="Z368" s="21"/>
      <c r="AA368" s="21"/>
      <c r="AB368" s="21"/>
      <c r="AC368" s="21"/>
      <c r="AD368" s="21"/>
    </row>
    <row r="369" spans="1:30" ht="24.75" customHeight="1">
      <c r="A369" s="21"/>
      <c r="B369" s="21"/>
      <c r="C369" s="21"/>
      <c r="D369" s="21"/>
      <c r="E369" s="21"/>
      <c r="F369" s="21"/>
      <c r="G369" s="21"/>
      <c r="H369" s="21"/>
      <c r="I369" s="21"/>
      <c r="J369" s="21"/>
      <c r="K369" s="21"/>
      <c r="L369" s="21"/>
      <c r="M369" s="71"/>
      <c r="N369" s="60"/>
      <c r="O369" s="60"/>
      <c r="P369" s="61"/>
      <c r="Q369" s="72"/>
      <c r="R369" s="21"/>
      <c r="S369" s="21"/>
      <c r="T369" s="21"/>
      <c r="U369" s="21"/>
      <c r="V369" s="21"/>
      <c r="W369" s="21"/>
      <c r="X369" s="21"/>
      <c r="Y369" s="21"/>
      <c r="Z369" s="21"/>
      <c r="AA369" s="21"/>
      <c r="AB369" s="21"/>
      <c r="AC369" s="21"/>
      <c r="AD369" s="21"/>
    </row>
    <row r="370" spans="1:30" ht="24.75" customHeight="1">
      <c r="A370" s="21"/>
      <c r="B370" s="21"/>
      <c r="C370" s="21"/>
      <c r="D370" s="21"/>
      <c r="E370" s="21"/>
      <c r="F370" s="21"/>
      <c r="G370" s="21"/>
      <c r="H370" s="21"/>
      <c r="I370" s="21"/>
      <c r="J370" s="21"/>
      <c r="K370" s="21"/>
      <c r="L370" s="21"/>
      <c r="M370" s="71"/>
      <c r="N370" s="60"/>
      <c r="O370" s="60"/>
      <c r="P370" s="61"/>
      <c r="Q370" s="72"/>
      <c r="R370" s="21"/>
      <c r="S370" s="21"/>
      <c r="T370" s="21"/>
      <c r="U370" s="21"/>
      <c r="V370" s="21"/>
      <c r="W370" s="21"/>
      <c r="X370" s="21"/>
      <c r="Y370" s="21"/>
      <c r="Z370" s="21"/>
      <c r="AA370" s="21"/>
      <c r="AB370" s="21"/>
      <c r="AC370" s="21"/>
      <c r="AD370" s="21"/>
    </row>
    <row r="371" spans="1:30" ht="24.75" customHeight="1">
      <c r="A371" s="21"/>
      <c r="B371" s="21"/>
      <c r="C371" s="21"/>
      <c r="D371" s="21"/>
      <c r="E371" s="21"/>
      <c r="F371" s="21"/>
      <c r="G371" s="21"/>
      <c r="H371" s="21"/>
      <c r="I371" s="21"/>
      <c r="J371" s="21"/>
      <c r="K371" s="21"/>
      <c r="L371" s="21"/>
      <c r="M371" s="71"/>
      <c r="N371" s="60"/>
      <c r="O371" s="60"/>
      <c r="P371" s="61"/>
      <c r="Q371" s="72"/>
      <c r="R371" s="21"/>
      <c r="S371" s="21"/>
      <c r="T371" s="21"/>
      <c r="U371" s="21"/>
      <c r="V371" s="21"/>
      <c r="W371" s="21"/>
      <c r="X371" s="21"/>
      <c r="Y371" s="21"/>
      <c r="Z371" s="21"/>
      <c r="AA371" s="21"/>
      <c r="AB371" s="21"/>
      <c r="AC371" s="21"/>
      <c r="AD371" s="21"/>
    </row>
    <row r="372" spans="1:30" ht="24.75" customHeight="1">
      <c r="A372" s="21"/>
      <c r="B372" s="21"/>
      <c r="C372" s="21"/>
      <c r="D372" s="21"/>
      <c r="E372" s="21"/>
      <c r="F372" s="21"/>
      <c r="G372" s="21"/>
      <c r="H372" s="21"/>
      <c r="I372" s="21"/>
      <c r="J372" s="21"/>
      <c r="K372" s="21"/>
      <c r="L372" s="21"/>
      <c r="M372" s="71"/>
      <c r="N372" s="60"/>
      <c r="O372" s="60"/>
      <c r="P372" s="61"/>
      <c r="Q372" s="72"/>
      <c r="R372" s="21"/>
      <c r="S372" s="21"/>
      <c r="T372" s="21"/>
      <c r="U372" s="21"/>
      <c r="V372" s="21"/>
      <c r="W372" s="21"/>
      <c r="X372" s="21"/>
      <c r="Y372" s="21"/>
      <c r="Z372" s="21"/>
      <c r="AA372" s="21"/>
      <c r="AB372" s="21"/>
      <c r="AC372" s="21"/>
      <c r="AD372" s="21"/>
    </row>
    <row r="373" spans="1:30" ht="24.75" customHeight="1">
      <c r="A373" s="21"/>
      <c r="B373" s="21"/>
      <c r="C373" s="21"/>
      <c r="D373" s="21"/>
      <c r="E373" s="21"/>
      <c r="F373" s="21"/>
      <c r="G373" s="21"/>
      <c r="H373" s="21"/>
      <c r="I373" s="21"/>
      <c r="J373" s="21"/>
      <c r="K373" s="21"/>
      <c r="L373" s="21"/>
      <c r="M373" s="71"/>
      <c r="N373" s="60"/>
      <c r="O373" s="60"/>
      <c r="P373" s="61"/>
      <c r="Q373" s="72"/>
      <c r="R373" s="21"/>
      <c r="S373" s="21"/>
      <c r="T373" s="21"/>
      <c r="U373" s="21"/>
      <c r="V373" s="21"/>
      <c r="W373" s="21"/>
      <c r="X373" s="21"/>
      <c r="Y373" s="21"/>
      <c r="Z373" s="21"/>
      <c r="AA373" s="21"/>
      <c r="AB373" s="21"/>
      <c r="AC373" s="21"/>
      <c r="AD373" s="21"/>
    </row>
    <row r="374" spans="1:30" ht="24.75" customHeight="1">
      <c r="A374" s="21"/>
      <c r="B374" s="21"/>
      <c r="C374" s="21"/>
      <c r="D374" s="21"/>
      <c r="E374" s="21"/>
      <c r="F374" s="21"/>
      <c r="G374" s="21"/>
      <c r="H374" s="21"/>
      <c r="I374" s="21"/>
      <c r="J374" s="21"/>
      <c r="K374" s="21"/>
      <c r="L374" s="21"/>
      <c r="M374" s="71"/>
      <c r="N374" s="60"/>
      <c r="O374" s="60"/>
      <c r="P374" s="61"/>
      <c r="Q374" s="72"/>
      <c r="R374" s="21"/>
      <c r="S374" s="21"/>
      <c r="T374" s="21"/>
      <c r="U374" s="21"/>
      <c r="V374" s="21"/>
      <c r="W374" s="21"/>
      <c r="X374" s="21"/>
      <c r="Y374" s="21"/>
      <c r="Z374" s="21"/>
      <c r="AA374" s="21"/>
      <c r="AB374" s="21"/>
      <c r="AC374" s="21"/>
      <c r="AD374" s="21"/>
    </row>
    <row r="375" spans="1:30" ht="24.75" customHeight="1">
      <c r="A375" s="21"/>
      <c r="B375" s="21"/>
      <c r="C375" s="21"/>
      <c r="D375" s="21"/>
      <c r="E375" s="21"/>
      <c r="F375" s="21"/>
      <c r="G375" s="21"/>
      <c r="H375" s="21"/>
      <c r="I375" s="21"/>
      <c r="J375" s="21"/>
      <c r="K375" s="21"/>
      <c r="L375" s="21"/>
      <c r="M375" s="71"/>
      <c r="N375" s="60"/>
      <c r="O375" s="60"/>
      <c r="P375" s="61"/>
      <c r="Q375" s="72"/>
      <c r="R375" s="21"/>
      <c r="S375" s="21"/>
      <c r="T375" s="21"/>
      <c r="U375" s="21"/>
      <c r="V375" s="21"/>
      <c r="W375" s="21"/>
      <c r="X375" s="21"/>
      <c r="Y375" s="21"/>
      <c r="Z375" s="21"/>
      <c r="AA375" s="21"/>
      <c r="AB375" s="21"/>
      <c r="AC375" s="21"/>
      <c r="AD375" s="21"/>
    </row>
    <row r="376" spans="1:30" ht="24.75" customHeight="1">
      <c r="A376" s="21"/>
      <c r="B376" s="21"/>
      <c r="C376" s="21"/>
      <c r="D376" s="21"/>
      <c r="E376" s="21"/>
      <c r="F376" s="21"/>
      <c r="G376" s="21"/>
      <c r="H376" s="21"/>
      <c r="I376" s="21"/>
      <c r="J376" s="21"/>
      <c r="K376" s="21"/>
      <c r="L376" s="21"/>
      <c r="M376" s="71"/>
      <c r="N376" s="60"/>
      <c r="O376" s="60"/>
      <c r="P376" s="61"/>
      <c r="Q376" s="72"/>
      <c r="R376" s="21"/>
      <c r="S376" s="21"/>
      <c r="T376" s="21"/>
      <c r="U376" s="21"/>
      <c r="V376" s="21"/>
      <c r="W376" s="21"/>
      <c r="X376" s="21"/>
      <c r="Y376" s="21"/>
      <c r="Z376" s="21"/>
      <c r="AA376" s="21"/>
      <c r="AB376" s="21"/>
      <c r="AC376" s="21"/>
      <c r="AD376" s="21"/>
    </row>
    <row r="377" spans="1:30" ht="24.75" customHeight="1">
      <c r="A377" s="21"/>
      <c r="B377" s="21"/>
      <c r="C377" s="21"/>
      <c r="D377" s="21"/>
      <c r="E377" s="21"/>
      <c r="F377" s="21"/>
      <c r="G377" s="21"/>
      <c r="H377" s="21"/>
      <c r="I377" s="21"/>
      <c r="J377" s="21"/>
      <c r="K377" s="21"/>
      <c r="L377" s="21"/>
      <c r="M377" s="71"/>
      <c r="N377" s="60"/>
      <c r="O377" s="60"/>
      <c r="P377" s="61"/>
      <c r="Q377" s="72"/>
      <c r="R377" s="21"/>
      <c r="S377" s="21"/>
      <c r="T377" s="21"/>
      <c r="U377" s="21"/>
      <c r="V377" s="21"/>
      <c r="W377" s="21"/>
      <c r="X377" s="21"/>
      <c r="Y377" s="21"/>
      <c r="Z377" s="21"/>
      <c r="AA377" s="21"/>
      <c r="AB377" s="21"/>
      <c r="AC377" s="21"/>
      <c r="AD377" s="21"/>
    </row>
    <row r="378" spans="1:30" ht="24.75" customHeight="1">
      <c r="A378" s="21"/>
      <c r="B378" s="21"/>
      <c r="C378" s="21"/>
      <c r="D378" s="21"/>
      <c r="E378" s="21"/>
      <c r="F378" s="21"/>
      <c r="G378" s="21"/>
      <c r="H378" s="21"/>
      <c r="I378" s="21"/>
      <c r="J378" s="21"/>
      <c r="K378" s="21"/>
      <c r="L378" s="21"/>
      <c r="M378" s="71"/>
      <c r="N378" s="60"/>
      <c r="O378" s="60"/>
      <c r="P378" s="61"/>
      <c r="Q378" s="72"/>
      <c r="R378" s="21"/>
      <c r="S378" s="21"/>
      <c r="T378" s="21"/>
      <c r="U378" s="21"/>
      <c r="V378" s="21"/>
      <c r="W378" s="21"/>
      <c r="X378" s="21"/>
      <c r="Y378" s="21"/>
      <c r="Z378" s="21"/>
      <c r="AA378" s="21"/>
      <c r="AB378" s="21"/>
      <c r="AC378" s="21"/>
      <c r="AD378" s="21"/>
    </row>
    <row r="379" spans="1:30" ht="24.75" customHeight="1">
      <c r="A379" s="21"/>
      <c r="B379" s="21"/>
      <c r="C379" s="21"/>
      <c r="D379" s="21"/>
      <c r="E379" s="21"/>
      <c r="F379" s="21"/>
      <c r="G379" s="21"/>
      <c r="H379" s="21"/>
      <c r="I379" s="21"/>
      <c r="J379" s="21"/>
      <c r="K379" s="21"/>
      <c r="L379" s="21"/>
      <c r="M379" s="71"/>
      <c r="N379" s="60"/>
      <c r="O379" s="60"/>
      <c r="P379" s="61"/>
      <c r="Q379" s="72"/>
      <c r="R379" s="21"/>
      <c r="S379" s="21"/>
      <c r="T379" s="21"/>
      <c r="U379" s="21"/>
      <c r="V379" s="21"/>
      <c r="W379" s="21"/>
      <c r="X379" s="21"/>
      <c r="Y379" s="21"/>
      <c r="Z379" s="21"/>
      <c r="AA379" s="21"/>
      <c r="AB379" s="21"/>
      <c r="AC379" s="21"/>
      <c r="AD379" s="21"/>
    </row>
    <row r="380" spans="1:30" ht="24.75" customHeight="1">
      <c r="A380" s="21"/>
      <c r="B380" s="21"/>
      <c r="C380" s="21"/>
      <c r="D380" s="21"/>
      <c r="E380" s="21"/>
      <c r="F380" s="21"/>
      <c r="G380" s="21"/>
      <c r="H380" s="21"/>
      <c r="I380" s="21"/>
      <c r="J380" s="21"/>
      <c r="K380" s="21"/>
      <c r="L380" s="21"/>
      <c r="M380" s="71"/>
      <c r="N380" s="60"/>
      <c r="O380" s="60"/>
      <c r="P380" s="61"/>
      <c r="Q380" s="72"/>
      <c r="R380" s="21"/>
      <c r="S380" s="21"/>
      <c r="T380" s="21"/>
      <c r="U380" s="21"/>
      <c r="V380" s="21"/>
      <c r="W380" s="21"/>
      <c r="X380" s="21"/>
      <c r="Y380" s="21"/>
      <c r="Z380" s="21"/>
      <c r="AA380" s="21"/>
      <c r="AB380" s="21"/>
      <c r="AC380" s="21"/>
      <c r="AD380" s="21"/>
    </row>
    <row r="381" spans="1:30" ht="24.75" customHeight="1">
      <c r="A381" s="21"/>
      <c r="B381" s="21"/>
      <c r="C381" s="21"/>
      <c r="D381" s="21"/>
      <c r="E381" s="21"/>
      <c r="F381" s="21"/>
      <c r="G381" s="21"/>
      <c r="H381" s="21"/>
      <c r="I381" s="21"/>
      <c r="J381" s="21"/>
      <c r="K381" s="21"/>
      <c r="L381" s="21"/>
      <c r="M381" s="71"/>
      <c r="N381" s="60"/>
      <c r="O381" s="60"/>
      <c r="P381" s="61"/>
      <c r="Q381" s="72"/>
      <c r="R381" s="21"/>
      <c r="S381" s="21"/>
      <c r="T381" s="21"/>
      <c r="U381" s="21"/>
      <c r="V381" s="21"/>
      <c r="W381" s="21"/>
      <c r="X381" s="21"/>
      <c r="Y381" s="21"/>
      <c r="Z381" s="21"/>
      <c r="AA381" s="21"/>
      <c r="AB381" s="21"/>
      <c r="AC381" s="21"/>
      <c r="AD381" s="21"/>
    </row>
    <row r="382" spans="1:30" ht="24.75" customHeight="1">
      <c r="A382" s="21"/>
      <c r="B382" s="21"/>
      <c r="C382" s="21"/>
      <c r="D382" s="21"/>
      <c r="E382" s="21"/>
      <c r="F382" s="21"/>
      <c r="G382" s="21"/>
      <c r="H382" s="21"/>
      <c r="I382" s="21"/>
      <c r="J382" s="21"/>
      <c r="K382" s="21"/>
      <c r="L382" s="21"/>
      <c r="M382" s="71"/>
      <c r="N382" s="60"/>
      <c r="O382" s="60"/>
      <c r="P382" s="61"/>
      <c r="Q382" s="72"/>
      <c r="R382" s="21"/>
      <c r="S382" s="21"/>
      <c r="T382" s="21"/>
      <c r="U382" s="21"/>
      <c r="V382" s="21"/>
      <c r="W382" s="21"/>
      <c r="X382" s="21"/>
      <c r="Y382" s="21"/>
      <c r="Z382" s="21"/>
      <c r="AA382" s="21"/>
      <c r="AB382" s="21"/>
      <c r="AC382" s="21"/>
      <c r="AD382" s="21"/>
    </row>
    <row r="383" spans="1:30" ht="24.75" customHeight="1">
      <c r="A383" s="21"/>
      <c r="B383" s="21"/>
      <c r="C383" s="21"/>
      <c r="D383" s="21"/>
      <c r="E383" s="21"/>
      <c r="F383" s="21"/>
      <c r="G383" s="21"/>
      <c r="H383" s="21"/>
      <c r="I383" s="21"/>
      <c r="J383" s="21"/>
      <c r="K383" s="21"/>
      <c r="L383" s="21"/>
      <c r="M383" s="71"/>
      <c r="N383" s="60"/>
      <c r="O383" s="60"/>
      <c r="P383" s="61"/>
      <c r="Q383" s="72"/>
      <c r="R383" s="21"/>
      <c r="S383" s="21"/>
      <c r="T383" s="21"/>
      <c r="U383" s="21"/>
      <c r="V383" s="21"/>
      <c r="W383" s="21"/>
      <c r="X383" s="21"/>
      <c r="Y383" s="21"/>
      <c r="Z383" s="21"/>
      <c r="AA383" s="21"/>
      <c r="AB383" s="21"/>
      <c r="AC383" s="21"/>
      <c r="AD383" s="21"/>
    </row>
    <row r="384" spans="1:30" ht="24.75" customHeight="1">
      <c r="A384" s="21"/>
      <c r="B384" s="21"/>
      <c r="C384" s="21"/>
      <c r="D384" s="21"/>
      <c r="E384" s="21"/>
      <c r="F384" s="21"/>
      <c r="G384" s="21"/>
      <c r="H384" s="21"/>
      <c r="I384" s="21"/>
      <c r="J384" s="21"/>
      <c r="K384" s="21"/>
      <c r="L384" s="21"/>
      <c r="M384" s="71"/>
      <c r="N384" s="60"/>
      <c r="O384" s="60"/>
      <c r="P384" s="61"/>
      <c r="Q384" s="72"/>
      <c r="R384" s="21"/>
      <c r="S384" s="21"/>
      <c r="T384" s="21"/>
      <c r="U384" s="21"/>
      <c r="V384" s="21"/>
      <c r="W384" s="21"/>
      <c r="X384" s="21"/>
      <c r="Y384" s="21"/>
      <c r="Z384" s="21"/>
      <c r="AA384" s="21"/>
      <c r="AB384" s="21"/>
      <c r="AC384" s="21"/>
      <c r="AD384" s="21"/>
    </row>
    <row r="385" spans="1:30" ht="24.75" customHeight="1">
      <c r="A385" s="21"/>
      <c r="B385" s="21"/>
      <c r="C385" s="21"/>
      <c r="D385" s="21"/>
      <c r="E385" s="21"/>
      <c r="F385" s="21"/>
      <c r="G385" s="21"/>
      <c r="H385" s="21"/>
      <c r="I385" s="21"/>
      <c r="J385" s="21"/>
      <c r="K385" s="21"/>
      <c r="L385" s="21"/>
      <c r="M385" s="71"/>
      <c r="N385" s="60"/>
      <c r="O385" s="60"/>
      <c r="P385" s="61"/>
      <c r="Q385" s="72"/>
      <c r="R385" s="21"/>
      <c r="S385" s="21"/>
      <c r="T385" s="21"/>
      <c r="U385" s="21"/>
      <c r="V385" s="21"/>
      <c r="W385" s="21"/>
      <c r="X385" s="21"/>
      <c r="Y385" s="21"/>
      <c r="Z385" s="21"/>
      <c r="AA385" s="21"/>
      <c r="AB385" s="21"/>
      <c r="AC385" s="21"/>
      <c r="AD385" s="21"/>
    </row>
    <row r="386" spans="1:30" ht="24.75" customHeight="1">
      <c r="A386" s="21"/>
      <c r="B386" s="21"/>
      <c r="C386" s="21"/>
      <c r="D386" s="21"/>
      <c r="E386" s="21"/>
      <c r="F386" s="21"/>
      <c r="G386" s="21"/>
      <c r="H386" s="21"/>
      <c r="I386" s="21"/>
      <c r="J386" s="21"/>
      <c r="K386" s="21"/>
      <c r="L386" s="21"/>
      <c r="M386" s="71"/>
      <c r="N386" s="60"/>
      <c r="O386" s="60"/>
      <c r="P386" s="61"/>
      <c r="Q386" s="72"/>
      <c r="R386" s="21"/>
      <c r="S386" s="21"/>
      <c r="T386" s="21"/>
      <c r="U386" s="21"/>
      <c r="V386" s="21"/>
      <c r="W386" s="21"/>
      <c r="X386" s="21"/>
      <c r="Y386" s="21"/>
      <c r="Z386" s="21"/>
      <c r="AA386" s="21"/>
      <c r="AB386" s="21"/>
      <c r="AC386" s="21"/>
      <c r="AD386" s="21"/>
    </row>
    <row r="387" spans="1:30" ht="24.75" customHeight="1">
      <c r="A387" s="21"/>
      <c r="B387" s="21"/>
      <c r="C387" s="21"/>
      <c r="D387" s="21"/>
      <c r="E387" s="21"/>
      <c r="F387" s="21"/>
      <c r="G387" s="21"/>
      <c r="H387" s="21"/>
      <c r="I387" s="21"/>
      <c r="J387" s="21"/>
      <c r="K387" s="21"/>
      <c r="L387" s="21"/>
      <c r="M387" s="71"/>
      <c r="N387" s="60"/>
      <c r="O387" s="60"/>
      <c r="P387" s="61"/>
      <c r="Q387" s="72"/>
      <c r="R387" s="21"/>
      <c r="S387" s="21"/>
      <c r="T387" s="21"/>
      <c r="U387" s="21"/>
      <c r="V387" s="21"/>
      <c r="W387" s="21"/>
      <c r="X387" s="21"/>
      <c r="Y387" s="21"/>
      <c r="Z387" s="21"/>
      <c r="AA387" s="21"/>
      <c r="AB387" s="21"/>
      <c r="AC387" s="21"/>
      <c r="AD387" s="21"/>
    </row>
    <row r="388" spans="1:30" ht="24.75" customHeight="1">
      <c r="A388" s="21"/>
      <c r="B388" s="21"/>
      <c r="C388" s="21"/>
      <c r="D388" s="21"/>
      <c r="E388" s="21"/>
      <c r="F388" s="21"/>
      <c r="G388" s="21"/>
      <c r="H388" s="21"/>
      <c r="I388" s="21"/>
      <c r="J388" s="21"/>
      <c r="K388" s="21"/>
      <c r="L388" s="21"/>
      <c r="M388" s="71"/>
      <c r="N388" s="60"/>
      <c r="O388" s="60"/>
      <c r="P388" s="61"/>
      <c r="Q388" s="72"/>
      <c r="R388" s="21"/>
      <c r="S388" s="21"/>
      <c r="T388" s="21"/>
      <c r="U388" s="21"/>
      <c r="V388" s="21"/>
      <c r="W388" s="21"/>
      <c r="X388" s="21"/>
      <c r="Y388" s="21"/>
      <c r="Z388" s="21"/>
      <c r="AA388" s="21"/>
      <c r="AB388" s="21"/>
      <c r="AC388" s="21"/>
      <c r="AD388" s="21"/>
    </row>
    <row r="389" spans="1:30" ht="24.75" customHeight="1">
      <c r="A389" s="21"/>
      <c r="B389" s="21"/>
      <c r="C389" s="21"/>
      <c r="D389" s="21"/>
      <c r="E389" s="21"/>
      <c r="F389" s="21"/>
      <c r="G389" s="21"/>
      <c r="H389" s="21"/>
      <c r="I389" s="21"/>
      <c r="J389" s="21"/>
      <c r="K389" s="21"/>
      <c r="L389" s="21"/>
      <c r="M389" s="71"/>
      <c r="N389" s="60"/>
      <c r="O389" s="60"/>
      <c r="P389" s="61"/>
      <c r="Q389" s="72"/>
      <c r="R389" s="21"/>
      <c r="S389" s="21"/>
      <c r="T389" s="21"/>
      <c r="U389" s="21"/>
      <c r="V389" s="21"/>
      <c r="W389" s="21"/>
      <c r="X389" s="21"/>
      <c r="Y389" s="21"/>
      <c r="Z389" s="21"/>
      <c r="AA389" s="21"/>
      <c r="AB389" s="21"/>
      <c r="AC389" s="21"/>
      <c r="AD389" s="21"/>
    </row>
    <row r="390" spans="1:30" ht="24.75" customHeight="1">
      <c r="A390" s="21"/>
      <c r="B390" s="21"/>
      <c r="C390" s="21"/>
      <c r="D390" s="21"/>
      <c r="E390" s="21"/>
      <c r="F390" s="21"/>
      <c r="G390" s="21"/>
      <c r="H390" s="21"/>
      <c r="I390" s="21"/>
      <c r="J390" s="21"/>
      <c r="K390" s="21"/>
      <c r="L390" s="21"/>
      <c r="M390" s="71"/>
      <c r="N390" s="60"/>
      <c r="O390" s="60"/>
      <c r="P390" s="61"/>
      <c r="Q390" s="72"/>
      <c r="R390" s="21"/>
      <c r="S390" s="21"/>
      <c r="T390" s="21"/>
      <c r="U390" s="21"/>
      <c r="V390" s="21"/>
      <c r="W390" s="21"/>
      <c r="X390" s="21"/>
      <c r="Y390" s="21"/>
      <c r="Z390" s="21"/>
      <c r="AA390" s="21"/>
      <c r="AB390" s="21"/>
      <c r="AC390" s="21"/>
      <c r="AD390" s="21"/>
    </row>
    <row r="391" spans="1:30" ht="24.75" customHeight="1">
      <c r="A391" s="21"/>
      <c r="B391" s="21"/>
      <c r="C391" s="21"/>
      <c r="D391" s="21"/>
      <c r="E391" s="21"/>
      <c r="F391" s="21"/>
      <c r="G391" s="21"/>
      <c r="H391" s="21"/>
      <c r="I391" s="21"/>
      <c r="J391" s="21"/>
      <c r="K391" s="21"/>
      <c r="L391" s="21"/>
      <c r="M391" s="71"/>
      <c r="N391" s="60"/>
      <c r="O391" s="60"/>
      <c r="P391" s="61"/>
      <c r="Q391" s="72"/>
      <c r="R391" s="21"/>
      <c r="S391" s="21"/>
      <c r="T391" s="21"/>
      <c r="U391" s="21"/>
      <c r="V391" s="21"/>
      <c r="W391" s="21"/>
      <c r="X391" s="21"/>
      <c r="Y391" s="21"/>
      <c r="Z391" s="21"/>
      <c r="AA391" s="21"/>
      <c r="AB391" s="21"/>
      <c r="AC391" s="21"/>
      <c r="AD391" s="21"/>
    </row>
    <row r="392" spans="1:30" ht="24.75" customHeight="1">
      <c r="A392" s="21"/>
      <c r="B392" s="21"/>
      <c r="C392" s="21"/>
      <c r="D392" s="21"/>
      <c r="E392" s="21"/>
      <c r="F392" s="21"/>
      <c r="G392" s="21"/>
      <c r="H392" s="21"/>
      <c r="I392" s="21"/>
      <c r="J392" s="21"/>
      <c r="K392" s="21"/>
      <c r="L392" s="21"/>
      <c r="M392" s="71"/>
      <c r="N392" s="60"/>
      <c r="O392" s="60"/>
      <c r="P392" s="61"/>
      <c r="Q392" s="72"/>
      <c r="R392" s="21"/>
      <c r="S392" s="21"/>
      <c r="T392" s="21"/>
      <c r="U392" s="21"/>
      <c r="V392" s="21"/>
      <c r="W392" s="21"/>
      <c r="X392" s="21"/>
      <c r="Y392" s="21"/>
      <c r="Z392" s="21"/>
      <c r="AA392" s="21"/>
      <c r="AB392" s="21"/>
      <c r="AC392" s="21"/>
      <c r="AD392" s="21"/>
    </row>
    <row r="393" spans="1:30" ht="24.75" customHeight="1">
      <c r="A393" s="21"/>
      <c r="B393" s="21"/>
      <c r="C393" s="21"/>
      <c r="D393" s="21"/>
      <c r="E393" s="21"/>
      <c r="F393" s="21"/>
      <c r="G393" s="21"/>
      <c r="H393" s="21"/>
      <c r="I393" s="21"/>
      <c r="J393" s="21"/>
      <c r="K393" s="21"/>
      <c r="L393" s="21"/>
      <c r="M393" s="71"/>
      <c r="N393" s="60"/>
      <c r="O393" s="60"/>
      <c r="P393" s="61"/>
      <c r="Q393" s="72"/>
      <c r="R393" s="21"/>
      <c r="S393" s="21"/>
      <c r="T393" s="21"/>
      <c r="U393" s="21"/>
      <c r="V393" s="21"/>
      <c r="W393" s="21"/>
      <c r="X393" s="21"/>
      <c r="Y393" s="21"/>
      <c r="Z393" s="21"/>
      <c r="AA393" s="21"/>
      <c r="AB393" s="21"/>
      <c r="AC393" s="21"/>
      <c r="AD393" s="21"/>
    </row>
    <row r="394" spans="1:30" ht="24.75" customHeight="1">
      <c r="A394" s="21"/>
      <c r="B394" s="21"/>
      <c r="C394" s="21"/>
      <c r="D394" s="21"/>
      <c r="E394" s="21"/>
      <c r="F394" s="21"/>
      <c r="G394" s="21"/>
      <c r="H394" s="21"/>
      <c r="I394" s="21"/>
      <c r="J394" s="21"/>
      <c r="K394" s="21"/>
      <c r="L394" s="21"/>
      <c r="M394" s="71"/>
      <c r="N394" s="60"/>
      <c r="O394" s="60"/>
      <c r="P394" s="61"/>
      <c r="Q394" s="72"/>
      <c r="R394" s="21"/>
      <c r="S394" s="21"/>
      <c r="T394" s="21"/>
      <c r="U394" s="21"/>
      <c r="V394" s="21"/>
      <c r="W394" s="21"/>
      <c r="X394" s="21"/>
      <c r="Y394" s="21"/>
      <c r="Z394" s="21"/>
      <c r="AA394" s="21"/>
      <c r="AB394" s="21"/>
      <c r="AC394" s="21"/>
      <c r="AD394" s="21"/>
    </row>
    <row r="395" spans="1:30" ht="24.75" customHeight="1">
      <c r="A395" s="21"/>
      <c r="B395" s="21"/>
      <c r="C395" s="21"/>
      <c r="D395" s="21"/>
      <c r="E395" s="21"/>
      <c r="F395" s="21"/>
      <c r="G395" s="21"/>
      <c r="H395" s="21"/>
      <c r="I395" s="21"/>
      <c r="J395" s="21"/>
      <c r="K395" s="21"/>
      <c r="L395" s="21"/>
      <c r="M395" s="71"/>
      <c r="N395" s="60"/>
      <c r="O395" s="60"/>
      <c r="P395" s="61"/>
      <c r="Q395" s="72"/>
      <c r="R395" s="21"/>
      <c r="S395" s="21"/>
      <c r="T395" s="21"/>
      <c r="U395" s="21"/>
      <c r="V395" s="21"/>
      <c r="W395" s="21"/>
      <c r="X395" s="21"/>
      <c r="Y395" s="21"/>
      <c r="Z395" s="21"/>
      <c r="AA395" s="21"/>
      <c r="AB395" s="21"/>
      <c r="AC395" s="21"/>
      <c r="AD395" s="21"/>
    </row>
    <row r="396" spans="1:30" ht="24.75" customHeight="1">
      <c r="A396" s="21"/>
      <c r="B396" s="21"/>
      <c r="C396" s="21"/>
      <c r="D396" s="21"/>
      <c r="E396" s="21"/>
      <c r="F396" s="21"/>
      <c r="G396" s="21"/>
      <c r="H396" s="21"/>
      <c r="I396" s="21"/>
      <c r="J396" s="21"/>
      <c r="K396" s="21"/>
      <c r="L396" s="21"/>
      <c r="M396" s="71"/>
      <c r="N396" s="60"/>
      <c r="O396" s="60"/>
      <c r="P396" s="61"/>
      <c r="Q396" s="72"/>
      <c r="R396" s="21"/>
      <c r="S396" s="21"/>
      <c r="T396" s="21"/>
      <c r="U396" s="21"/>
      <c r="V396" s="21"/>
      <c r="W396" s="21"/>
      <c r="X396" s="21"/>
      <c r="Y396" s="21"/>
      <c r="Z396" s="21"/>
      <c r="AA396" s="21"/>
      <c r="AB396" s="21"/>
      <c r="AC396" s="21"/>
      <c r="AD396" s="21"/>
    </row>
    <row r="397" spans="1:30" ht="24.75" customHeight="1">
      <c r="A397" s="21"/>
      <c r="B397" s="21"/>
      <c r="C397" s="21"/>
      <c r="D397" s="21"/>
      <c r="E397" s="21"/>
      <c r="F397" s="21"/>
      <c r="G397" s="21"/>
      <c r="H397" s="21"/>
      <c r="I397" s="21"/>
      <c r="J397" s="21"/>
      <c r="K397" s="21"/>
      <c r="L397" s="21"/>
      <c r="M397" s="71"/>
      <c r="N397" s="60"/>
      <c r="O397" s="60"/>
      <c r="P397" s="61"/>
      <c r="Q397" s="72"/>
      <c r="R397" s="21"/>
      <c r="S397" s="21"/>
      <c r="T397" s="21"/>
      <c r="U397" s="21"/>
      <c r="V397" s="21"/>
      <c r="W397" s="21"/>
      <c r="X397" s="21"/>
      <c r="Y397" s="21"/>
      <c r="Z397" s="21"/>
      <c r="AA397" s="21"/>
      <c r="AB397" s="21"/>
      <c r="AC397" s="21"/>
      <c r="AD397" s="21"/>
    </row>
    <row r="398" spans="1:30" ht="24.75" customHeight="1">
      <c r="A398" s="21"/>
      <c r="B398" s="21"/>
      <c r="C398" s="21"/>
      <c r="D398" s="21"/>
      <c r="E398" s="21"/>
      <c r="F398" s="21"/>
      <c r="G398" s="21"/>
      <c r="H398" s="21"/>
      <c r="I398" s="21"/>
      <c r="J398" s="21"/>
      <c r="K398" s="21"/>
      <c r="L398" s="21"/>
      <c r="M398" s="71"/>
      <c r="N398" s="60"/>
      <c r="O398" s="60"/>
      <c r="P398" s="61"/>
      <c r="Q398" s="72"/>
      <c r="R398" s="21"/>
      <c r="S398" s="21"/>
      <c r="T398" s="21"/>
      <c r="U398" s="21"/>
      <c r="V398" s="21"/>
      <c r="W398" s="21"/>
      <c r="X398" s="21"/>
      <c r="Y398" s="21"/>
      <c r="Z398" s="21"/>
      <c r="AA398" s="21"/>
      <c r="AB398" s="21"/>
      <c r="AC398" s="21"/>
      <c r="AD398" s="21"/>
    </row>
    <row r="399" spans="1:30" ht="24.75" customHeight="1">
      <c r="A399" s="21"/>
      <c r="B399" s="21"/>
      <c r="C399" s="21"/>
      <c r="D399" s="21"/>
      <c r="E399" s="21"/>
      <c r="F399" s="21"/>
      <c r="G399" s="21"/>
      <c r="H399" s="21"/>
      <c r="I399" s="21"/>
      <c r="J399" s="21"/>
      <c r="K399" s="21"/>
      <c r="L399" s="21"/>
      <c r="M399" s="71"/>
      <c r="N399" s="60"/>
      <c r="O399" s="60"/>
      <c r="P399" s="61"/>
      <c r="Q399" s="72"/>
      <c r="R399" s="21"/>
      <c r="S399" s="21"/>
      <c r="T399" s="21"/>
      <c r="U399" s="21"/>
      <c r="V399" s="21"/>
      <c r="W399" s="21"/>
      <c r="X399" s="21"/>
      <c r="Y399" s="21"/>
      <c r="Z399" s="21"/>
      <c r="AA399" s="21"/>
      <c r="AB399" s="21"/>
      <c r="AC399" s="21"/>
      <c r="AD399" s="21"/>
    </row>
    <row r="400" spans="1:30" ht="24.75" customHeight="1">
      <c r="A400" s="21"/>
      <c r="B400" s="21"/>
      <c r="C400" s="21"/>
      <c r="D400" s="21"/>
      <c r="E400" s="21"/>
      <c r="F400" s="21"/>
      <c r="G400" s="21"/>
      <c r="H400" s="21"/>
      <c r="I400" s="21"/>
      <c r="J400" s="21"/>
      <c r="K400" s="21"/>
      <c r="L400" s="21"/>
      <c r="M400" s="71"/>
      <c r="N400" s="60"/>
      <c r="O400" s="60"/>
      <c r="P400" s="61"/>
      <c r="Q400" s="72"/>
      <c r="R400" s="21"/>
      <c r="S400" s="21"/>
      <c r="T400" s="21"/>
      <c r="U400" s="21"/>
      <c r="V400" s="21"/>
      <c r="W400" s="21"/>
      <c r="X400" s="21"/>
      <c r="Y400" s="21"/>
      <c r="Z400" s="21"/>
      <c r="AA400" s="21"/>
      <c r="AB400" s="21"/>
      <c r="AC400" s="21"/>
      <c r="AD400" s="21"/>
    </row>
    <row r="401" spans="1:30" ht="24.75" customHeight="1">
      <c r="A401" s="21"/>
      <c r="B401" s="21"/>
      <c r="C401" s="21"/>
      <c r="D401" s="21"/>
      <c r="E401" s="21"/>
      <c r="F401" s="21"/>
      <c r="G401" s="21"/>
      <c r="H401" s="21"/>
      <c r="I401" s="21"/>
      <c r="J401" s="21"/>
      <c r="K401" s="21"/>
      <c r="L401" s="21"/>
      <c r="M401" s="71"/>
      <c r="N401" s="60"/>
      <c r="O401" s="60"/>
      <c r="P401" s="61"/>
      <c r="Q401" s="72"/>
      <c r="R401" s="21"/>
      <c r="S401" s="21"/>
      <c r="T401" s="21"/>
      <c r="U401" s="21"/>
      <c r="V401" s="21"/>
      <c r="W401" s="21"/>
      <c r="X401" s="21"/>
      <c r="Y401" s="21"/>
      <c r="Z401" s="21"/>
      <c r="AA401" s="21"/>
      <c r="AB401" s="21"/>
      <c r="AC401" s="21"/>
      <c r="AD401" s="21"/>
    </row>
    <row r="402" spans="1:30" ht="24.75" customHeight="1">
      <c r="A402" s="21"/>
      <c r="B402" s="21"/>
      <c r="C402" s="21"/>
      <c r="D402" s="21"/>
      <c r="E402" s="21"/>
      <c r="F402" s="21"/>
      <c r="G402" s="21"/>
      <c r="H402" s="21"/>
      <c r="I402" s="21"/>
      <c r="J402" s="21"/>
      <c r="K402" s="21"/>
      <c r="L402" s="21"/>
      <c r="M402" s="71"/>
      <c r="N402" s="60"/>
      <c r="O402" s="60"/>
      <c r="P402" s="61"/>
      <c r="Q402" s="72"/>
      <c r="R402" s="21"/>
      <c r="S402" s="21"/>
      <c r="T402" s="21"/>
      <c r="U402" s="21"/>
      <c r="V402" s="21"/>
      <c r="W402" s="21"/>
      <c r="X402" s="21"/>
      <c r="Y402" s="21"/>
      <c r="Z402" s="21"/>
      <c r="AA402" s="21"/>
      <c r="AB402" s="21"/>
      <c r="AC402" s="21"/>
      <c r="AD402" s="21"/>
    </row>
    <row r="403" spans="1:30" ht="24.75" customHeight="1">
      <c r="A403" s="21"/>
      <c r="B403" s="21"/>
      <c r="C403" s="21"/>
      <c r="D403" s="21"/>
      <c r="E403" s="21"/>
      <c r="F403" s="21"/>
      <c r="G403" s="21"/>
      <c r="H403" s="21"/>
      <c r="I403" s="21"/>
      <c r="J403" s="21"/>
      <c r="K403" s="21"/>
      <c r="L403" s="21"/>
      <c r="M403" s="71"/>
      <c r="N403" s="60"/>
      <c r="O403" s="60"/>
      <c r="P403" s="61"/>
      <c r="Q403" s="72"/>
      <c r="R403" s="21"/>
      <c r="S403" s="21"/>
      <c r="T403" s="21"/>
      <c r="U403" s="21"/>
      <c r="V403" s="21"/>
      <c r="W403" s="21"/>
      <c r="X403" s="21"/>
      <c r="Y403" s="21"/>
      <c r="Z403" s="21"/>
      <c r="AA403" s="21"/>
      <c r="AB403" s="21"/>
      <c r="AC403" s="21"/>
      <c r="AD403" s="21"/>
    </row>
    <row r="404" spans="1:30" ht="24.75" customHeight="1">
      <c r="A404" s="21"/>
      <c r="B404" s="21"/>
      <c r="C404" s="21"/>
      <c r="D404" s="21"/>
      <c r="E404" s="21"/>
      <c r="F404" s="21"/>
      <c r="G404" s="21"/>
      <c r="H404" s="21"/>
      <c r="I404" s="21"/>
      <c r="J404" s="21"/>
      <c r="K404" s="21"/>
      <c r="L404" s="21"/>
      <c r="M404" s="71"/>
      <c r="N404" s="60"/>
      <c r="O404" s="60"/>
      <c r="P404" s="61"/>
      <c r="Q404" s="72"/>
      <c r="R404" s="21"/>
      <c r="S404" s="21"/>
      <c r="T404" s="21"/>
      <c r="U404" s="21"/>
      <c r="V404" s="21"/>
      <c r="W404" s="21"/>
      <c r="X404" s="21"/>
      <c r="Y404" s="21"/>
      <c r="Z404" s="21"/>
      <c r="AA404" s="21"/>
      <c r="AB404" s="21"/>
      <c r="AC404" s="21"/>
      <c r="AD404" s="21"/>
    </row>
    <row r="405" spans="1:30" ht="24.75" customHeight="1">
      <c r="A405" s="21"/>
      <c r="B405" s="21"/>
      <c r="C405" s="21"/>
      <c r="D405" s="21"/>
      <c r="E405" s="21"/>
      <c r="F405" s="21"/>
      <c r="G405" s="21"/>
      <c r="H405" s="21"/>
      <c r="I405" s="21"/>
      <c r="J405" s="21"/>
      <c r="K405" s="21"/>
      <c r="L405" s="21"/>
      <c r="M405" s="71"/>
      <c r="N405" s="60"/>
      <c r="O405" s="60"/>
      <c r="P405" s="61"/>
      <c r="Q405" s="72"/>
      <c r="R405" s="21"/>
      <c r="S405" s="21"/>
      <c r="T405" s="21"/>
      <c r="U405" s="21"/>
      <c r="V405" s="21"/>
      <c r="W405" s="21"/>
      <c r="X405" s="21"/>
      <c r="Y405" s="21"/>
      <c r="Z405" s="21"/>
      <c r="AA405" s="21"/>
      <c r="AB405" s="21"/>
      <c r="AC405" s="21"/>
      <c r="AD405" s="21"/>
    </row>
    <row r="406" spans="1:30" ht="24.75" customHeight="1">
      <c r="A406" s="21"/>
      <c r="B406" s="21"/>
      <c r="C406" s="21"/>
      <c r="D406" s="21"/>
      <c r="E406" s="21"/>
      <c r="F406" s="21"/>
      <c r="G406" s="21"/>
      <c r="H406" s="21"/>
      <c r="I406" s="21"/>
      <c r="J406" s="21"/>
      <c r="K406" s="21"/>
      <c r="L406" s="21"/>
      <c r="M406" s="71"/>
      <c r="N406" s="60"/>
      <c r="O406" s="60"/>
      <c r="P406" s="61"/>
      <c r="Q406" s="72"/>
      <c r="R406" s="21"/>
      <c r="S406" s="21"/>
      <c r="T406" s="21"/>
      <c r="U406" s="21"/>
      <c r="V406" s="21"/>
      <c r="W406" s="21"/>
      <c r="X406" s="21"/>
      <c r="Y406" s="21"/>
      <c r="Z406" s="21"/>
      <c r="AA406" s="21"/>
      <c r="AB406" s="21"/>
      <c r="AC406" s="21"/>
      <c r="AD406" s="21"/>
    </row>
    <row r="407" spans="1:30" ht="24.75" customHeight="1">
      <c r="A407" s="21"/>
      <c r="B407" s="21"/>
      <c r="C407" s="21"/>
      <c r="D407" s="21"/>
      <c r="E407" s="21"/>
      <c r="F407" s="21"/>
      <c r="G407" s="21"/>
      <c r="H407" s="21"/>
      <c r="I407" s="21"/>
      <c r="J407" s="21"/>
      <c r="K407" s="21"/>
      <c r="L407" s="21"/>
      <c r="M407" s="71"/>
      <c r="N407" s="60"/>
      <c r="O407" s="60"/>
      <c r="P407" s="61"/>
      <c r="Q407" s="72"/>
      <c r="R407" s="21"/>
      <c r="S407" s="21"/>
      <c r="T407" s="21"/>
      <c r="U407" s="21"/>
      <c r="V407" s="21"/>
      <c r="W407" s="21"/>
      <c r="X407" s="21"/>
      <c r="Y407" s="21"/>
      <c r="Z407" s="21"/>
      <c r="AA407" s="21"/>
      <c r="AB407" s="21"/>
      <c r="AC407" s="21"/>
      <c r="AD407" s="21"/>
    </row>
    <row r="408" spans="1:30" ht="24.75" customHeight="1">
      <c r="A408" s="21"/>
      <c r="B408" s="21"/>
      <c r="C408" s="21"/>
      <c r="D408" s="21"/>
      <c r="E408" s="21"/>
      <c r="F408" s="21"/>
      <c r="G408" s="21"/>
      <c r="H408" s="21"/>
      <c r="I408" s="21"/>
      <c r="J408" s="21"/>
      <c r="K408" s="21"/>
      <c r="L408" s="21"/>
      <c r="M408" s="71"/>
      <c r="N408" s="60"/>
      <c r="O408" s="60"/>
      <c r="P408" s="61"/>
      <c r="Q408" s="72"/>
      <c r="R408" s="21"/>
      <c r="S408" s="21"/>
      <c r="T408" s="21"/>
      <c r="U408" s="21"/>
      <c r="V408" s="21"/>
      <c r="W408" s="21"/>
      <c r="X408" s="21"/>
      <c r="Y408" s="21"/>
      <c r="Z408" s="21"/>
      <c r="AA408" s="21"/>
      <c r="AB408" s="21"/>
      <c r="AC408" s="21"/>
      <c r="AD408" s="21"/>
    </row>
    <row r="409" spans="1:30" ht="24.75" customHeight="1">
      <c r="A409" s="21"/>
      <c r="B409" s="21"/>
      <c r="C409" s="21"/>
      <c r="D409" s="21"/>
      <c r="E409" s="21"/>
      <c r="F409" s="21"/>
      <c r="G409" s="21"/>
      <c r="H409" s="21"/>
      <c r="I409" s="21"/>
      <c r="J409" s="21"/>
      <c r="K409" s="21"/>
      <c r="L409" s="21"/>
      <c r="M409" s="71"/>
      <c r="N409" s="60"/>
      <c r="O409" s="60"/>
      <c r="P409" s="61"/>
      <c r="Q409" s="72"/>
      <c r="R409" s="21"/>
      <c r="S409" s="21"/>
      <c r="T409" s="21"/>
      <c r="U409" s="21"/>
      <c r="V409" s="21"/>
      <c r="W409" s="21"/>
      <c r="X409" s="21"/>
      <c r="Y409" s="21"/>
      <c r="Z409" s="21"/>
      <c r="AA409" s="21"/>
      <c r="AB409" s="21"/>
      <c r="AC409" s="21"/>
      <c r="AD409" s="21"/>
    </row>
    <row r="410" spans="1:30" ht="24.75" customHeight="1">
      <c r="A410" s="21"/>
      <c r="B410" s="21"/>
      <c r="C410" s="21"/>
      <c r="D410" s="21"/>
      <c r="E410" s="21"/>
      <c r="F410" s="21"/>
      <c r="G410" s="21"/>
      <c r="H410" s="21"/>
      <c r="I410" s="21"/>
      <c r="J410" s="21"/>
      <c r="K410" s="21"/>
      <c r="L410" s="21"/>
      <c r="M410" s="71"/>
      <c r="N410" s="60"/>
      <c r="O410" s="60"/>
      <c r="P410" s="61"/>
      <c r="Q410" s="72"/>
      <c r="R410" s="21"/>
      <c r="S410" s="21"/>
      <c r="T410" s="21"/>
      <c r="U410" s="21"/>
      <c r="V410" s="21"/>
      <c r="W410" s="21"/>
      <c r="X410" s="21"/>
      <c r="Y410" s="21"/>
      <c r="Z410" s="21"/>
      <c r="AA410" s="21"/>
      <c r="AB410" s="21"/>
      <c r="AC410" s="21"/>
      <c r="AD410" s="21"/>
    </row>
    <row r="411" spans="1:30" ht="24.75" customHeight="1">
      <c r="A411" s="21"/>
      <c r="B411" s="21"/>
      <c r="C411" s="21"/>
      <c r="D411" s="21"/>
      <c r="E411" s="21"/>
      <c r="F411" s="21"/>
      <c r="G411" s="21"/>
      <c r="H411" s="21"/>
      <c r="I411" s="21"/>
      <c r="J411" s="21"/>
      <c r="K411" s="21"/>
      <c r="L411" s="21"/>
      <c r="M411" s="71"/>
      <c r="N411" s="60"/>
      <c r="O411" s="60"/>
      <c r="P411" s="61"/>
      <c r="Q411" s="72"/>
      <c r="R411" s="21"/>
      <c r="S411" s="21"/>
      <c r="T411" s="21"/>
      <c r="U411" s="21"/>
      <c r="V411" s="21"/>
      <c r="W411" s="21"/>
      <c r="X411" s="21"/>
      <c r="Y411" s="21"/>
      <c r="Z411" s="21"/>
      <c r="AA411" s="21"/>
      <c r="AB411" s="21"/>
      <c r="AC411" s="21"/>
      <c r="AD411" s="21"/>
    </row>
    <row r="412" spans="1:30" ht="24.75" customHeight="1">
      <c r="A412" s="21"/>
      <c r="B412" s="21"/>
      <c r="C412" s="21"/>
      <c r="D412" s="21"/>
      <c r="E412" s="21"/>
      <c r="F412" s="21"/>
      <c r="G412" s="21"/>
      <c r="H412" s="21"/>
      <c r="I412" s="21"/>
      <c r="J412" s="21"/>
      <c r="K412" s="21"/>
      <c r="L412" s="21"/>
      <c r="M412" s="71"/>
      <c r="N412" s="60"/>
      <c r="O412" s="60"/>
      <c r="P412" s="61"/>
      <c r="Q412" s="72"/>
      <c r="R412" s="21"/>
      <c r="S412" s="21"/>
      <c r="T412" s="21"/>
      <c r="U412" s="21"/>
      <c r="V412" s="21"/>
      <c r="W412" s="21"/>
      <c r="X412" s="21"/>
      <c r="Y412" s="21"/>
      <c r="Z412" s="21"/>
      <c r="AA412" s="21"/>
      <c r="AB412" s="21"/>
      <c r="AC412" s="21"/>
      <c r="AD412" s="21"/>
    </row>
    <row r="413" spans="1:30" ht="24.75" customHeight="1">
      <c r="A413" s="21"/>
      <c r="B413" s="21"/>
      <c r="C413" s="21"/>
      <c r="D413" s="21"/>
      <c r="E413" s="21"/>
      <c r="F413" s="21"/>
      <c r="G413" s="21"/>
      <c r="H413" s="21"/>
      <c r="I413" s="21"/>
      <c r="J413" s="21"/>
      <c r="K413" s="21"/>
      <c r="L413" s="21"/>
      <c r="M413" s="71"/>
      <c r="N413" s="60"/>
      <c r="O413" s="60"/>
      <c r="P413" s="61"/>
      <c r="Q413" s="72"/>
      <c r="R413" s="21"/>
      <c r="S413" s="21"/>
      <c r="T413" s="21"/>
      <c r="U413" s="21"/>
      <c r="V413" s="21"/>
      <c r="W413" s="21"/>
      <c r="X413" s="21"/>
      <c r="Y413" s="21"/>
      <c r="Z413" s="21"/>
      <c r="AA413" s="21"/>
      <c r="AB413" s="21"/>
      <c r="AC413" s="21"/>
      <c r="AD413" s="21"/>
    </row>
    <row r="414" spans="1:30" ht="24.75" customHeight="1">
      <c r="A414" s="21"/>
      <c r="B414" s="21"/>
      <c r="C414" s="21"/>
      <c r="D414" s="21"/>
      <c r="E414" s="21"/>
      <c r="F414" s="21"/>
      <c r="G414" s="21"/>
      <c r="H414" s="21"/>
      <c r="I414" s="21"/>
      <c r="J414" s="21"/>
      <c r="K414" s="21"/>
      <c r="L414" s="21"/>
      <c r="M414" s="71"/>
      <c r="N414" s="60"/>
      <c r="O414" s="60"/>
      <c r="P414" s="61"/>
      <c r="Q414" s="72"/>
      <c r="R414" s="21"/>
      <c r="S414" s="21"/>
      <c r="T414" s="21"/>
      <c r="U414" s="21"/>
      <c r="V414" s="21"/>
      <c r="W414" s="21"/>
      <c r="X414" s="21"/>
      <c r="Y414" s="21"/>
      <c r="Z414" s="21"/>
      <c r="AA414" s="21"/>
      <c r="AB414" s="21"/>
      <c r="AC414" s="21"/>
      <c r="AD414" s="21"/>
    </row>
    <row r="415" spans="1:30" ht="24.75" customHeight="1">
      <c r="A415" s="21"/>
      <c r="B415" s="21"/>
      <c r="C415" s="21"/>
      <c r="D415" s="21"/>
      <c r="E415" s="21"/>
      <c r="F415" s="21"/>
      <c r="G415" s="21"/>
      <c r="H415" s="21"/>
      <c r="I415" s="21"/>
      <c r="J415" s="21"/>
      <c r="K415" s="21"/>
      <c r="L415" s="21"/>
      <c r="M415" s="71"/>
      <c r="N415" s="60"/>
      <c r="O415" s="60"/>
      <c r="P415" s="61"/>
      <c r="Q415" s="72"/>
      <c r="R415" s="21"/>
      <c r="S415" s="21"/>
      <c r="T415" s="21"/>
      <c r="U415" s="21"/>
      <c r="V415" s="21"/>
      <c r="W415" s="21"/>
      <c r="X415" s="21"/>
      <c r="Y415" s="21"/>
      <c r="Z415" s="21"/>
      <c r="AA415" s="21"/>
      <c r="AB415" s="21"/>
      <c r="AC415" s="21"/>
      <c r="AD415" s="21"/>
    </row>
    <row r="416" spans="1:30" ht="24.75" customHeight="1">
      <c r="A416" s="21"/>
      <c r="B416" s="21"/>
      <c r="C416" s="21"/>
      <c r="D416" s="21"/>
      <c r="E416" s="21"/>
      <c r="F416" s="21"/>
      <c r="G416" s="21"/>
      <c r="H416" s="21"/>
      <c r="I416" s="21"/>
      <c r="J416" s="21"/>
      <c r="K416" s="21"/>
      <c r="L416" s="21"/>
      <c r="M416" s="71"/>
      <c r="N416" s="60"/>
      <c r="O416" s="60"/>
      <c r="P416" s="61"/>
      <c r="Q416" s="72"/>
      <c r="R416" s="21"/>
      <c r="S416" s="21"/>
      <c r="T416" s="21"/>
      <c r="U416" s="21"/>
      <c r="V416" s="21"/>
      <c r="W416" s="21"/>
      <c r="X416" s="21"/>
      <c r="Y416" s="21"/>
      <c r="Z416" s="21"/>
      <c r="AA416" s="21"/>
      <c r="AB416" s="21"/>
      <c r="AC416" s="21"/>
      <c r="AD416" s="21"/>
    </row>
    <row r="417" spans="1:30" ht="24.75" customHeight="1">
      <c r="A417" s="21"/>
      <c r="B417" s="21"/>
      <c r="C417" s="21"/>
      <c r="D417" s="21"/>
      <c r="E417" s="21"/>
      <c r="F417" s="21"/>
      <c r="G417" s="21"/>
      <c r="H417" s="21"/>
      <c r="I417" s="21"/>
      <c r="J417" s="21"/>
      <c r="K417" s="21"/>
      <c r="L417" s="21"/>
      <c r="M417" s="71"/>
      <c r="N417" s="60"/>
      <c r="O417" s="60"/>
      <c r="P417" s="61"/>
      <c r="Q417" s="72"/>
      <c r="R417" s="21"/>
      <c r="S417" s="21"/>
      <c r="T417" s="21"/>
      <c r="U417" s="21"/>
      <c r="V417" s="21"/>
      <c r="W417" s="21"/>
      <c r="X417" s="21"/>
      <c r="Y417" s="21"/>
      <c r="Z417" s="21"/>
      <c r="AA417" s="21"/>
      <c r="AB417" s="21"/>
      <c r="AC417" s="21"/>
      <c r="AD417" s="21"/>
    </row>
    <row r="418" spans="1:30" ht="24.75" customHeight="1">
      <c r="A418" s="21"/>
      <c r="B418" s="21"/>
      <c r="C418" s="21"/>
      <c r="D418" s="21"/>
      <c r="E418" s="21"/>
      <c r="F418" s="21"/>
      <c r="G418" s="21"/>
      <c r="H418" s="21"/>
      <c r="I418" s="21"/>
      <c r="J418" s="21"/>
      <c r="K418" s="21"/>
      <c r="L418" s="21"/>
      <c r="M418" s="71"/>
      <c r="N418" s="60"/>
      <c r="O418" s="60"/>
      <c r="P418" s="61"/>
      <c r="Q418" s="72"/>
      <c r="R418" s="21"/>
      <c r="S418" s="21"/>
      <c r="T418" s="21"/>
      <c r="U418" s="21"/>
      <c r="V418" s="21"/>
      <c r="W418" s="21"/>
      <c r="X418" s="21"/>
      <c r="Y418" s="21"/>
      <c r="Z418" s="21"/>
      <c r="AA418" s="21"/>
      <c r="AB418" s="21"/>
      <c r="AC418" s="21"/>
      <c r="AD418" s="21"/>
    </row>
    <row r="419" spans="1:30" ht="24.75" customHeight="1">
      <c r="A419" s="21"/>
      <c r="B419" s="21"/>
      <c r="C419" s="21"/>
      <c r="D419" s="21"/>
      <c r="E419" s="21"/>
      <c r="F419" s="21"/>
      <c r="G419" s="21"/>
      <c r="H419" s="21"/>
      <c r="I419" s="21"/>
      <c r="J419" s="21"/>
      <c r="K419" s="21"/>
      <c r="L419" s="21"/>
      <c r="M419" s="71"/>
      <c r="N419" s="60"/>
      <c r="O419" s="60"/>
      <c r="P419" s="61"/>
      <c r="Q419" s="72"/>
      <c r="R419" s="21"/>
      <c r="S419" s="21"/>
      <c r="T419" s="21"/>
      <c r="U419" s="21"/>
      <c r="V419" s="21"/>
      <c r="W419" s="21"/>
      <c r="X419" s="21"/>
      <c r="Y419" s="21"/>
      <c r="Z419" s="21"/>
      <c r="AA419" s="21"/>
      <c r="AB419" s="21"/>
      <c r="AC419" s="21"/>
      <c r="AD419" s="21"/>
    </row>
    <row r="420" spans="1:30" ht="24.75" customHeight="1">
      <c r="A420" s="21"/>
      <c r="B420" s="21"/>
      <c r="C420" s="21"/>
      <c r="D420" s="21"/>
      <c r="E420" s="21"/>
      <c r="F420" s="21"/>
      <c r="G420" s="21"/>
      <c r="H420" s="21"/>
      <c r="I420" s="21"/>
      <c r="J420" s="21"/>
      <c r="K420" s="21"/>
      <c r="L420" s="21"/>
      <c r="M420" s="71"/>
      <c r="N420" s="60"/>
      <c r="O420" s="60"/>
      <c r="P420" s="61"/>
      <c r="Q420" s="72"/>
      <c r="R420" s="21"/>
      <c r="S420" s="21"/>
      <c r="T420" s="21"/>
      <c r="U420" s="21"/>
      <c r="V420" s="21"/>
      <c r="W420" s="21"/>
      <c r="X420" s="21"/>
      <c r="Y420" s="21"/>
      <c r="Z420" s="21"/>
      <c r="AA420" s="21"/>
      <c r="AB420" s="21"/>
      <c r="AC420" s="21"/>
      <c r="AD420" s="21"/>
    </row>
    <row r="421" spans="1:30" ht="24.75" customHeight="1">
      <c r="A421" s="21"/>
      <c r="B421" s="21"/>
      <c r="C421" s="21"/>
      <c r="D421" s="21"/>
      <c r="E421" s="21"/>
      <c r="F421" s="21"/>
      <c r="G421" s="21"/>
      <c r="H421" s="21"/>
      <c r="I421" s="21"/>
      <c r="J421" s="21"/>
      <c r="K421" s="21"/>
      <c r="L421" s="21"/>
      <c r="M421" s="71"/>
      <c r="N421" s="60"/>
      <c r="O421" s="60"/>
      <c r="P421" s="61"/>
      <c r="Q421" s="72"/>
      <c r="R421" s="21"/>
      <c r="S421" s="21"/>
      <c r="T421" s="21"/>
      <c r="U421" s="21"/>
      <c r="V421" s="21"/>
      <c r="W421" s="21"/>
      <c r="X421" s="21"/>
      <c r="Y421" s="21"/>
      <c r="Z421" s="21"/>
      <c r="AA421" s="21"/>
      <c r="AB421" s="21"/>
      <c r="AC421" s="21"/>
      <c r="AD421" s="21"/>
    </row>
    <row r="422" spans="1:30" ht="24.75" customHeight="1">
      <c r="A422" s="21"/>
      <c r="B422" s="21"/>
      <c r="C422" s="21"/>
      <c r="D422" s="21"/>
      <c r="E422" s="21"/>
      <c r="F422" s="21"/>
      <c r="G422" s="21"/>
      <c r="H422" s="21"/>
      <c r="I422" s="21"/>
      <c r="J422" s="21"/>
      <c r="K422" s="21"/>
      <c r="L422" s="21"/>
      <c r="M422" s="71"/>
      <c r="N422" s="60"/>
      <c r="O422" s="60"/>
      <c r="P422" s="61"/>
      <c r="Q422" s="72"/>
      <c r="R422" s="21"/>
      <c r="S422" s="21"/>
      <c r="T422" s="21"/>
      <c r="U422" s="21"/>
      <c r="V422" s="21"/>
      <c r="W422" s="21"/>
      <c r="X422" s="21"/>
      <c r="Y422" s="21"/>
      <c r="Z422" s="21"/>
      <c r="AA422" s="21"/>
      <c r="AB422" s="21"/>
      <c r="AC422" s="21"/>
      <c r="AD422" s="21"/>
    </row>
    <row r="423" spans="1:30" ht="24.75" customHeight="1">
      <c r="A423" s="21"/>
      <c r="B423" s="21"/>
      <c r="C423" s="21"/>
      <c r="D423" s="21"/>
      <c r="E423" s="21"/>
      <c r="F423" s="21"/>
      <c r="G423" s="21"/>
      <c r="H423" s="21"/>
      <c r="I423" s="21"/>
      <c r="J423" s="21"/>
      <c r="K423" s="21"/>
      <c r="L423" s="21"/>
      <c r="M423" s="71"/>
      <c r="N423" s="60"/>
      <c r="O423" s="60"/>
      <c r="P423" s="61"/>
      <c r="Q423" s="72"/>
      <c r="R423" s="21"/>
      <c r="S423" s="21"/>
      <c r="T423" s="21"/>
      <c r="U423" s="21"/>
      <c r="V423" s="21"/>
      <c r="W423" s="21"/>
      <c r="X423" s="21"/>
      <c r="Y423" s="21"/>
      <c r="Z423" s="21"/>
      <c r="AA423" s="21"/>
      <c r="AB423" s="21"/>
      <c r="AC423" s="21"/>
      <c r="AD423" s="21"/>
    </row>
    <row r="424" spans="1:30" ht="24.75" customHeight="1">
      <c r="A424" s="21"/>
      <c r="B424" s="21"/>
      <c r="C424" s="21"/>
      <c r="D424" s="21"/>
      <c r="E424" s="21"/>
      <c r="F424" s="21"/>
      <c r="G424" s="21"/>
      <c r="H424" s="21"/>
      <c r="I424" s="21"/>
      <c r="J424" s="21"/>
      <c r="K424" s="21"/>
      <c r="L424" s="21"/>
      <c r="M424" s="71"/>
      <c r="N424" s="60"/>
      <c r="O424" s="60"/>
      <c r="P424" s="61"/>
      <c r="Q424" s="72"/>
      <c r="R424" s="21"/>
      <c r="S424" s="21"/>
      <c r="T424" s="21"/>
      <c r="U424" s="21"/>
      <c r="V424" s="21"/>
      <c r="W424" s="21"/>
      <c r="X424" s="21"/>
      <c r="Y424" s="21"/>
      <c r="Z424" s="21"/>
      <c r="AA424" s="21"/>
      <c r="AB424" s="21"/>
      <c r="AC424" s="21"/>
      <c r="AD424" s="21"/>
    </row>
    <row r="425" spans="1:30" ht="24.75" customHeight="1">
      <c r="A425" s="21"/>
      <c r="B425" s="21"/>
      <c r="C425" s="21"/>
      <c r="D425" s="21"/>
      <c r="E425" s="21"/>
      <c r="F425" s="21"/>
      <c r="G425" s="21"/>
      <c r="H425" s="21"/>
      <c r="I425" s="21"/>
      <c r="J425" s="21"/>
      <c r="K425" s="21"/>
      <c r="L425" s="21"/>
      <c r="M425" s="71"/>
      <c r="N425" s="60"/>
      <c r="O425" s="60"/>
      <c r="P425" s="61"/>
      <c r="Q425" s="72"/>
      <c r="R425" s="21"/>
      <c r="S425" s="21"/>
      <c r="T425" s="21"/>
      <c r="U425" s="21"/>
      <c r="V425" s="21"/>
      <c r="W425" s="21"/>
      <c r="X425" s="21"/>
      <c r="Y425" s="21"/>
      <c r="Z425" s="21"/>
      <c r="AA425" s="21"/>
      <c r="AB425" s="21"/>
      <c r="AC425" s="21"/>
      <c r="AD425" s="21"/>
    </row>
    <row r="426" spans="1:30" ht="24.75" customHeight="1">
      <c r="A426" s="21"/>
      <c r="B426" s="21"/>
      <c r="C426" s="21"/>
      <c r="D426" s="21"/>
      <c r="E426" s="21"/>
      <c r="F426" s="21"/>
      <c r="G426" s="21"/>
      <c r="H426" s="21"/>
      <c r="I426" s="21"/>
      <c r="J426" s="21"/>
      <c r="K426" s="21"/>
      <c r="L426" s="21"/>
      <c r="M426" s="71"/>
      <c r="N426" s="60"/>
      <c r="O426" s="60"/>
      <c r="P426" s="61"/>
      <c r="Q426" s="72"/>
      <c r="R426" s="21"/>
      <c r="S426" s="21"/>
      <c r="T426" s="21"/>
      <c r="U426" s="21"/>
      <c r="V426" s="21"/>
      <c r="W426" s="21"/>
      <c r="X426" s="21"/>
      <c r="Y426" s="21"/>
      <c r="Z426" s="21"/>
      <c r="AA426" s="21"/>
      <c r="AB426" s="21"/>
      <c r="AC426" s="21"/>
      <c r="AD426" s="21"/>
    </row>
    <row r="427" spans="1:30" ht="24.75" customHeight="1">
      <c r="A427" s="21"/>
      <c r="B427" s="21"/>
      <c r="C427" s="21"/>
      <c r="D427" s="21"/>
      <c r="E427" s="21"/>
      <c r="F427" s="21"/>
      <c r="G427" s="21"/>
      <c r="H427" s="21"/>
      <c r="I427" s="21"/>
      <c r="J427" s="21"/>
      <c r="K427" s="21"/>
      <c r="L427" s="21"/>
      <c r="M427" s="71"/>
      <c r="N427" s="60"/>
      <c r="O427" s="60"/>
      <c r="P427" s="61"/>
      <c r="Q427" s="72"/>
      <c r="R427" s="21"/>
      <c r="S427" s="21"/>
      <c r="T427" s="21"/>
      <c r="U427" s="21"/>
      <c r="V427" s="21"/>
      <c r="W427" s="21"/>
      <c r="X427" s="21"/>
      <c r="Y427" s="21"/>
      <c r="Z427" s="21"/>
      <c r="AA427" s="21"/>
      <c r="AB427" s="21"/>
      <c r="AC427" s="21"/>
      <c r="AD427" s="21"/>
    </row>
    <row r="428" spans="1:30" ht="24.75" customHeight="1">
      <c r="A428" s="21"/>
      <c r="B428" s="21"/>
      <c r="C428" s="21"/>
      <c r="D428" s="21"/>
      <c r="E428" s="21"/>
      <c r="F428" s="21"/>
      <c r="G428" s="21"/>
      <c r="H428" s="21"/>
      <c r="I428" s="21"/>
      <c r="J428" s="21"/>
      <c r="K428" s="21"/>
      <c r="L428" s="21"/>
      <c r="M428" s="71"/>
      <c r="N428" s="60"/>
      <c r="O428" s="60"/>
      <c r="P428" s="61"/>
      <c r="Q428" s="72"/>
      <c r="R428" s="21"/>
      <c r="S428" s="21"/>
      <c r="T428" s="21"/>
      <c r="U428" s="21"/>
      <c r="V428" s="21"/>
      <c r="W428" s="21"/>
      <c r="X428" s="21"/>
      <c r="Y428" s="21"/>
      <c r="Z428" s="21"/>
      <c r="AA428" s="21"/>
      <c r="AB428" s="21"/>
      <c r="AC428" s="21"/>
      <c r="AD428" s="21"/>
    </row>
    <row r="429" spans="1:30" ht="24.75" customHeight="1">
      <c r="A429" s="21"/>
      <c r="B429" s="21"/>
      <c r="C429" s="21"/>
      <c r="D429" s="21"/>
      <c r="E429" s="21"/>
      <c r="F429" s="21"/>
      <c r="G429" s="21"/>
      <c r="H429" s="21"/>
      <c r="I429" s="21"/>
      <c r="J429" s="21"/>
      <c r="K429" s="21"/>
      <c r="L429" s="21"/>
      <c r="M429" s="71"/>
      <c r="N429" s="60"/>
      <c r="O429" s="60"/>
      <c r="P429" s="61"/>
      <c r="Q429" s="72"/>
      <c r="R429" s="21"/>
      <c r="S429" s="21"/>
      <c r="T429" s="21"/>
      <c r="U429" s="21"/>
      <c r="V429" s="21"/>
      <c r="W429" s="21"/>
      <c r="X429" s="21"/>
      <c r="Y429" s="21"/>
      <c r="Z429" s="21"/>
      <c r="AA429" s="21"/>
      <c r="AB429" s="21"/>
      <c r="AC429" s="21"/>
      <c r="AD429" s="21"/>
    </row>
    <row r="430" spans="1:30" ht="24.75" customHeight="1">
      <c r="A430" s="21"/>
      <c r="B430" s="21"/>
      <c r="C430" s="21"/>
      <c r="D430" s="21"/>
      <c r="E430" s="21"/>
      <c r="F430" s="21"/>
      <c r="G430" s="21"/>
      <c r="H430" s="21"/>
      <c r="I430" s="21"/>
      <c r="J430" s="21"/>
      <c r="K430" s="21"/>
      <c r="L430" s="21"/>
      <c r="M430" s="71"/>
      <c r="N430" s="60"/>
      <c r="O430" s="60"/>
      <c r="P430" s="61"/>
      <c r="Q430" s="72"/>
      <c r="R430" s="21"/>
      <c r="S430" s="21"/>
      <c r="T430" s="21"/>
      <c r="U430" s="21"/>
      <c r="V430" s="21"/>
      <c r="W430" s="21"/>
      <c r="X430" s="21"/>
      <c r="Y430" s="21"/>
      <c r="Z430" s="21"/>
      <c r="AA430" s="21"/>
      <c r="AB430" s="21"/>
      <c r="AC430" s="21"/>
      <c r="AD430" s="21"/>
    </row>
    <row r="431" spans="1:30" ht="24.75" customHeight="1">
      <c r="A431" s="21"/>
      <c r="B431" s="21"/>
      <c r="C431" s="21"/>
      <c r="D431" s="21"/>
      <c r="E431" s="21"/>
      <c r="F431" s="21"/>
      <c r="G431" s="21"/>
      <c r="H431" s="21"/>
      <c r="I431" s="21"/>
      <c r="J431" s="21"/>
      <c r="K431" s="21"/>
      <c r="L431" s="21"/>
      <c r="M431" s="71"/>
      <c r="N431" s="60"/>
      <c r="O431" s="60"/>
      <c r="P431" s="61"/>
      <c r="Q431" s="72"/>
      <c r="R431" s="21"/>
      <c r="S431" s="21"/>
      <c r="T431" s="21"/>
      <c r="U431" s="21"/>
      <c r="V431" s="21"/>
      <c r="W431" s="21"/>
      <c r="X431" s="21"/>
      <c r="Y431" s="21"/>
      <c r="Z431" s="21"/>
      <c r="AA431" s="21"/>
      <c r="AB431" s="21"/>
      <c r="AC431" s="21"/>
      <c r="AD431" s="21"/>
    </row>
    <row r="432" spans="1:30" ht="24.75" customHeight="1">
      <c r="A432" s="21"/>
      <c r="B432" s="21"/>
      <c r="C432" s="21"/>
      <c r="D432" s="21"/>
      <c r="E432" s="21"/>
      <c r="F432" s="21"/>
      <c r="G432" s="21"/>
      <c r="H432" s="21"/>
      <c r="I432" s="21"/>
      <c r="J432" s="21"/>
      <c r="K432" s="21"/>
      <c r="L432" s="21"/>
      <c r="M432" s="71"/>
      <c r="N432" s="60"/>
      <c r="O432" s="60"/>
      <c r="P432" s="61"/>
      <c r="Q432" s="72"/>
      <c r="R432" s="21"/>
      <c r="S432" s="21"/>
      <c r="T432" s="21"/>
      <c r="U432" s="21"/>
      <c r="V432" s="21"/>
      <c r="W432" s="21"/>
      <c r="X432" s="21"/>
      <c r="Y432" s="21"/>
      <c r="Z432" s="21"/>
      <c r="AA432" s="21"/>
      <c r="AB432" s="21"/>
      <c r="AC432" s="21"/>
      <c r="AD432" s="21"/>
    </row>
    <row r="433" spans="1:30" ht="24.75" customHeight="1">
      <c r="A433" s="21"/>
      <c r="B433" s="21"/>
      <c r="C433" s="21"/>
      <c r="D433" s="21"/>
      <c r="E433" s="21"/>
      <c r="F433" s="21"/>
      <c r="G433" s="21"/>
      <c r="H433" s="21"/>
      <c r="I433" s="21"/>
      <c r="J433" s="21"/>
      <c r="K433" s="21"/>
      <c r="L433" s="21"/>
      <c r="M433" s="71"/>
      <c r="N433" s="60"/>
      <c r="O433" s="60"/>
      <c r="P433" s="61"/>
      <c r="Q433" s="72"/>
      <c r="R433" s="21"/>
      <c r="S433" s="21"/>
      <c r="T433" s="21"/>
      <c r="U433" s="21"/>
      <c r="V433" s="21"/>
      <c r="W433" s="21"/>
      <c r="X433" s="21"/>
      <c r="Y433" s="21"/>
      <c r="Z433" s="21"/>
      <c r="AA433" s="21"/>
      <c r="AB433" s="21"/>
      <c r="AC433" s="21"/>
      <c r="AD433" s="21"/>
    </row>
    <row r="434" spans="1:30" ht="24.75" customHeight="1">
      <c r="A434" s="21"/>
      <c r="B434" s="21"/>
      <c r="C434" s="21"/>
      <c r="D434" s="21"/>
      <c r="E434" s="21"/>
      <c r="F434" s="21"/>
      <c r="G434" s="21"/>
      <c r="H434" s="21"/>
      <c r="I434" s="21"/>
      <c r="J434" s="21"/>
      <c r="K434" s="21"/>
      <c r="L434" s="21"/>
      <c r="M434" s="71"/>
      <c r="N434" s="60"/>
      <c r="O434" s="60"/>
      <c r="P434" s="61"/>
      <c r="Q434" s="72"/>
      <c r="R434" s="21"/>
      <c r="S434" s="21"/>
      <c r="T434" s="21"/>
      <c r="U434" s="21"/>
      <c r="V434" s="21"/>
      <c r="W434" s="21"/>
      <c r="X434" s="21"/>
      <c r="Y434" s="21"/>
      <c r="Z434" s="21"/>
      <c r="AA434" s="21"/>
      <c r="AB434" s="21"/>
      <c r="AC434" s="21"/>
      <c r="AD434" s="21"/>
    </row>
    <row r="435" spans="1:30" ht="24.75" customHeight="1">
      <c r="A435" s="21"/>
      <c r="B435" s="21"/>
      <c r="C435" s="21"/>
      <c r="D435" s="21"/>
      <c r="E435" s="21"/>
      <c r="F435" s="21"/>
      <c r="G435" s="21"/>
      <c r="H435" s="21"/>
      <c r="I435" s="21"/>
      <c r="J435" s="21"/>
      <c r="K435" s="21"/>
      <c r="L435" s="21"/>
      <c r="M435" s="71"/>
      <c r="N435" s="60"/>
      <c r="O435" s="60"/>
      <c r="P435" s="61"/>
      <c r="Q435" s="72"/>
      <c r="R435" s="21"/>
      <c r="S435" s="21"/>
      <c r="T435" s="21"/>
      <c r="U435" s="21"/>
      <c r="V435" s="21"/>
      <c r="W435" s="21"/>
      <c r="X435" s="21"/>
      <c r="Y435" s="21"/>
      <c r="Z435" s="21"/>
      <c r="AA435" s="21"/>
      <c r="AB435" s="21"/>
      <c r="AC435" s="21"/>
      <c r="AD435" s="21"/>
    </row>
    <row r="436" spans="1:30" ht="24.75" customHeight="1">
      <c r="A436" s="21"/>
      <c r="B436" s="21"/>
      <c r="C436" s="21"/>
      <c r="D436" s="21"/>
      <c r="E436" s="21"/>
      <c r="F436" s="21"/>
      <c r="G436" s="21"/>
      <c r="H436" s="21"/>
      <c r="I436" s="21"/>
      <c r="J436" s="21"/>
      <c r="K436" s="21"/>
      <c r="L436" s="21"/>
      <c r="M436" s="71"/>
      <c r="N436" s="60"/>
      <c r="O436" s="60"/>
      <c r="P436" s="61"/>
      <c r="Q436" s="72"/>
      <c r="R436" s="21"/>
      <c r="S436" s="21"/>
      <c r="T436" s="21"/>
      <c r="U436" s="21"/>
      <c r="V436" s="21"/>
      <c r="W436" s="21"/>
      <c r="X436" s="21"/>
      <c r="Y436" s="21"/>
      <c r="Z436" s="21"/>
      <c r="AA436" s="21"/>
      <c r="AB436" s="21"/>
      <c r="AC436" s="21"/>
      <c r="AD436" s="21"/>
    </row>
    <row r="437" spans="1:30" ht="24.75" customHeight="1">
      <c r="A437" s="21"/>
      <c r="B437" s="21"/>
      <c r="C437" s="21"/>
      <c r="D437" s="21"/>
      <c r="E437" s="21"/>
      <c r="F437" s="21"/>
      <c r="G437" s="21"/>
      <c r="H437" s="21"/>
      <c r="I437" s="21"/>
      <c r="J437" s="21"/>
      <c r="K437" s="21"/>
      <c r="L437" s="21"/>
      <c r="M437" s="71"/>
      <c r="N437" s="60"/>
      <c r="O437" s="60"/>
      <c r="P437" s="61"/>
      <c r="Q437" s="72"/>
      <c r="R437" s="21"/>
      <c r="S437" s="21"/>
      <c r="T437" s="21"/>
      <c r="U437" s="21"/>
      <c r="V437" s="21"/>
      <c r="W437" s="21"/>
      <c r="X437" s="21"/>
      <c r="Y437" s="21"/>
      <c r="Z437" s="21"/>
      <c r="AA437" s="21"/>
      <c r="AB437" s="21"/>
      <c r="AC437" s="21"/>
      <c r="AD437" s="21"/>
    </row>
    <row r="438" spans="1:30" ht="24.75" customHeight="1">
      <c r="A438" s="21"/>
      <c r="B438" s="21"/>
      <c r="C438" s="21"/>
      <c r="D438" s="21"/>
      <c r="E438" s="21"/>
      <c r="F438" s="21"/>
      <c r="G438" s="21"/>
      <c r="H438" s="21"/>
      <c r="I438" s="21"/>
      <c r="J438" s="21"/>
      <c r="K438" s="21"/>
      <c r="L438" s="21"/>
      <c r="M438" s="71"/>
      <c r="N438" s="60"/>
      <c r="O438" s="60"/>
      <c r="P438" s="61"/>
      <c r="Q438" s="72"/>
      <c r="R438" s="21"/>
      <c r="S438" s="21"/>
      <c r="T438" s="21"/>
      <c r="U438" s="21"/>
      <c r="V438" s="21"/>
      <c r="W438" s="21"/>
      <c r="X438" s="21"/>
      <c r="Y438" s="21"/>
      <c r="Z438" s="21"/>
      <c r="AA438" s="21"/>
      <c r="AB438" s="21"/>
      <c r="AC438" s="21"/>
      <c r="AD438" s="21"/>
    </row>
    <row r="439" spans="1:30" ht="24.75" customHeight="1">
      <c r="A439" s="21"/>
      <c r="B439" s="21"/>
      <c r="C439" s="21"/>
      <c r="D439" s="21"/>
      <c r="E439" s="21"/>
      <c r="F439" s="21"/>
      <c r="G439" s="21"/>
      <c r="H439" s="21"/>
      <c r="I439" s="21"/>
      <c r="J439" s="21"/>
      <c r="K439" s="21"/>
      <c r="L439" s="21"/>
      <c r="M439" s="71"/>
      <c r="N439" s="60"/>
      <c r="O439" s="60"/>
      <c r="P439" s="61"/>
      <c r="Q439" s="72"/>
      <c r="R439" s="21"/>
      <c r="S439" s="21"/>
      <c r="T439" s="21"/>
      <c r="U439" s="21"/>
      <c r="V439" s="21"/>
      <c r="W439" s="21"/>
      <c r="X439" s="21"/>
      <c r="Y439" s="21"/>
      <c r="Z439" s="21"/>
      <c r="AA439" s="21"/>
      <c r="AB439" s="21"/>
      <c r="AC439" s="21"/>
      <c r="AD439" s="21"/>
    </row>
    <row r="440" spans="1:30" ht="24.75" customHeight="1">
      <c r="A440" s="21"/>
      <c r="B440" s="21"/>
      <c r="C440" s="21"/>
      <c r="D440" s="21"/>
      <c r="E440" s="21"/>
      <c r="F440" s="21"/>
      <c r="G440" s="21"/>
      <c r="H440" s="21"/>
      <c r="I440" s="21"/>
      <c r="J440" s="21"/>
      <c r="K440" s="21"/>
      <c r="L440" s="21"/>
      <c r="M440" s="71"/>
      <c r="N440" s="60"/>
      <c r="O440" s="60"/>
      <c r="P440" s="61"/>
      <c r="Q440" s="72"/>
      <c r="R440" s="21"/>
      <c r="S440" s="21"/>
      <c r="T440" s="21"/>
      <c r="U440" s="21"/>
      <c r="V440" s="21"/>
      <c r="W440" s="21"/>
      <c r="X440" s="21"/>
      <c r="Y440" s="21"/>
      <c r="Z440" s="21"/>
      <c r="AA440" s="21"/>
      <c r="AB440" s="21"/>
      <c r="AC440" s="21"/>
      <c r="AD440" s="21"/>
    </row>
    <row r="441" spans="1:30" ht="24.75" customHeight="1">
      <c r="A441" s="21"/>
      <c r="B441" s="21"/>
      <c r="C441" s="21"/>
      <c r="D441" s="21"/>
      <c r="E441" s="21"/>
      <c r="F441" s="21"/>
      <c r="G441" s="21"/>
      <c r="H441" s="21"/>
      <c r="I441" s="21"/>
      <c r="J441" s="21"/>
      <c r="K441" s="21"/>
      <c r="L441" s="21"/>
      <c r="M441" s="71"/>
      <c r="N441" s="60"/>
      <c r="O441" s="60"/>
      <c r="P441" s="61"/>
      <c r="Q441" s="72"/>
      <c r="R441" s="21"/>
      <c r="S441" s="21"/>
      <c r="T441" s="21"/>
      <c r="U441" s="21"/>
      <c r="V441" s="21"/>
      <c r="W441" s="21"/>
      <c r="X441" s="21"/>
      <c r="Y441" s="21"/>
      <c r="Z441" s="21"/>
      <c r="AA441" s="21"/>
      <c r="AB441" s="21"/>
      <c r="AC441" s="21"/>
      <c r="AD441" s="21"/>
    </row>
    <row r="442" spans="1:30" ht="24.75" customHeight="1">
      <c r="A442" s="21"/>
      <c r="B442" s="21"/>
      <c r="C442" s="21"/>
      <c r="D442" s="21"/>
      <c r="E442" s="21"/>
      <c r="F442" s="21"/>
      <c r="G442" s="21"/>
      <c r="H442" s="21"/>
      <c r="I442" s="21"/>
      <c r="J442" s="21"/>
      <c r="K442" s="21"/>
      <c r="L442" s="21"/>
      <c r="M442" s="71"/>
      <c r="N442" s="60"/>
      <c r="O442" s="60"/>
      <c r="P442" s="61"/>
      <c r="Q442" s="72"/>
      <c r="R442" s="21"/>
      <c r="S442" s="21"/>
      <c r="T442" s="21"/>
      <c r="U442" s="21"/>
      <c r="V442" s="21"/>
      <c r="W442" s="21"/>
      <c r="X442" s="21"/>
      <c r="Y442" s="21"/>
      <c r="Z442" s="21"/>
      <c r="AA442" s="21"/>
      <c r="AB442" s="21"/>
      <c r="AC442" s="21"/>
      <c r="AD442" s="21"/>
    </row>
    <row r="443" spans="1:30" ht="24.75" customHeight="1">
      <c r="A443" s="21"/>
      <c r="B443" s="21"/>
      <c r="C443" s="21"/>
      <c r="D443" s="21"/>
      <c r="E443" s="21"/>
      <c r="F443" s="21"/>
      <c r="G443" s="21"/>
      <c r="H443" s="21"/>
      <c r="I443" s="21"/>
      <c r="J443" s="21"/>
      <c r="K443" s="21"/>
      <c r="L443" s="21"/>
      <c r="M443" s="71"/>
      <c r="N443" s="60"/>
      <c r="O443" s="60"/>
      <c r="P443" s="61"/>
      <c r="Q443" s="72"/>
      <c r="R443" s="21"/>
      <c r="S443" s="21"/>
      <c r="T443" s="21"/>
      <c r="U443" s="21"/>
      <c r="V443" s="21"/>
      <c r="W443" s="21"/>
      <c r="X443" s="21"/>
      <c r="Y443" s="21"/>
      <c r="Z443" s="21"/>
      <c r="AA443" s="21"/>
      <c r="AB443" s="21"/>
      <c r="AC443" s="21"/>
      <c r="AD443" s="21"/>
    </row>
    <row r="444" spans="1:30" ht="24.75" customHeight="1">
      <c r="A444" s="21"/>
      <c r="B444" s="21"/>
      <c r="C444" s="21"/>
      <c r="D444" s="21"/>
      <c r="E444" s="21"/>
      <c r="F444" s="21"/>
      <c r="G444" s="21"/>
      <c r="H444" s="21"/>
      <c r="I444" s="21"/>
      <c r="J444" s="21"/>
      <c r="K444" s="21"/>
      <c r="L444" s="21"/>
      <c r="M444" s="71"/>
      <c r="N444" s="60"/>
      <c r="O444" s="60"/>
      <c r="P444" s="61"/>
      <c r="Q444" s="72"/>
      <c r="R444" s="21"/>
      <c r="S444" s="21"/>
      <c r="T444" s="21"/>
      <c r="U444" s="21"/>
      <c r="V444" s="21"/>
      <c r="W444" s="21"/>
      <c r="X444" s="21"/>
      <c r="Y444" s="21"/>
      <c r="Z444" s="21"/>
      <c r="AA444" s="21"/>
      <c r="AB444" s="21"/>
      <c r="AC444" s="21"/>
      <c r="AD444" s="21"/>
    </row>
    <row r="445" spans="1:30" ht="24.75" customHeight="1">
      <c r="A445" s="21"/>
      <c r="B445" s="21"/>
      <c r="C445" s="21"/>
      <c r="D445" s="21"/>
      <c r="E445" s="21"/>
      <c r="F445" s="21"/>
      <c r="G445" s="21"/>
      <c r="H445" s="21"/>
      <c r="I445" s="21"/>
      <c r="J445" s="21"/>
      <c r="K445" s="21"/>
      <c r="L445" s="21"/>
      <c r="M445" s="71"/>
      <c r="N445" s="60"/>
      <c r="O445" s="60"/>
      <c r="P445" s="61"/>
      <c r="Q445" s="72"/>
      <c r="R445" s="21"/>
      <c r="S445" s="21"/>
      <c r="T445" s="21"/>
      <c r="U445" s="21"/>
      <c r="V445" s="21"/>
      <c r="W445" s="21"/>
      <c r="X445" s="21"/>
      <c r="Y445" s="21"/>
      <c r="Z445" s="21"/>
      <c r="AA445" s="21"/>
      <c r="AB445" s="21"/>
      <c r="AC445" s="21"/>
      <c r="AD445" s="21"/>
    </row>
    <row r="446" spans="1:30" ht="24.75" customHeight="1">
      <c r="A446" s="21"/>
      <c r="B446" s="21"/>
      <c r="C446" s="21"/>
      <c r="D446" s="21"/>
      <c r="E446" s="21"/>
      <c r="F446" s="21"/>
      <c r="G446" s="21"/>
      <c r="H446" s="21"/>
      <c r="I446" s="21"/>
      <c r="J446" s="21"/>
      <c r="K446" s="21"/>
      <c r="L446" s="21"/>
      <c r="M446" s="71"/>
      <c r="N446" s="60"/>
      <c r="O446" s="60"/>
      <c r="P446" s="61"/>
      <c r="Q446" s="72"/>
      <c r="R446" s="21"/>
      <c r="S446" s="21"/>
      <c r="T446" s="21"/>
      <c r="U446" s="21"/>
      <c r="V446" s="21"/>
      <c r="W446" s="21"/>
      <c r="X446" s="21"/>
      <c r="Y446" s="21"/>
      <c r="Z446" s="21"/>
      <c r="AA446" s="21"/>
      <c r="AB446" s="21"/>
      <c r="AC446" s="21"/>
      <c r="AD446" s="21"/>
    </row>
    <row r="447" spans="1:30" ht="24.75" customHeight="1">
      <c r="A447" s="21"/>
      <c r="B447" s="21"/>
      <c r="C447" s="21"/>
      <c r="D447" s="21"/>
      <c r="E447" s="21"/>
      <c r="F447" s="21"/>
      <c r="G447" s="21"/>
      <c r="H447" s="21"/>
      <c r="I447" s="21"/>
      <c r="J447" s="21"/>
      <c r="K447" s="21"/>
      <c r="L447" s="21"/>
      <c r="M447" s="71"/>
      <c r="N447" s="60"/>
      <c r="O447" s="60"/>
      <c r="P447" s="61"/>
      <c r="Q447" s="72"/>
      <c r="R447" s="21"/>
      <c r="S447" s="21"/>
      <c r="T447" s="21"/>
      <c r="U447" s="21"/>
      <c r="V447" s="21"/>
      <c r="W447" s="21"/>
      <c r="X447" s="21"/>
      <c r="Y447" s="21"/>
      <c r="Z447" s="21"/>
      <c r="AA447" s="21"/>
      <c r="AB447" s="21"/>
      <c r="AC447" s="21"/>
      <c r="AD447" s="21"/>
    </row>
    <row r="448" spans="1:30" ht="24.75" customHeight="1">
      <c r="A448" s="21"/>
      <c r="B448" s="21"/>
      <c r="C448" s="21"/>
      <c r="D448" s="21"/>
      <c r="E448" s="21"/>
      <c r="F448" s="21"/>
      <c r="G448" s="21"/>
      <c r="H448" s="21"/>
      <c r="I448" s="21"/>
      <c r="J448" s="21"/>
      <c r="K448" s="21"/>
      <c r="L448" s="21"/>
      <c r="M448" s="71"/>
      <c r="N448" s="60"/>
      <c r="O448" s="60"/>
      <c r="P448" s="61"/>
      <c r="Q448" s="72"/>
      <c r="R448" s="21"/>
      <c r="S448" s="21"/>
      <c r="T448" s="21"/>
      <c r="U448" s="21"/>
      <c r="V448" s="21"/>
      <c r="W448" s="21"/>
      <c r="X448" s="21"/>
      <c r="Y448" s="21"/>
      <c r="Z448" s="21"/>
      <c r="AA448" s="21"/>
      <c r="AB448" s="21"/>
      <c r="AC448" s="21"/>
      <c r="AD448" s="21"/>
    </row>
    <row r="449" spans="1:30" ht="24.75" customHeight="1">
      <c r="A449" s="21"/>
      <c r="B449" s="21"/>
      <c r="C449" s="21"/>
      <c r="D449" s="21"/>
      <c r="E449" s="21"/>
      <c r="F449" s="21"/>
      <c r="G449" s="21"/>
      <c r="H449" s="21"/>
      <c r="I449" s="21"/>
      <c r="J449" s="21"/>
      <c r="K449" s="21"/>
      <c r="L449" s="21"/>
      <c r="M449" s="71"/>
      <c r="N449" s="60"/>
      <c r="O449" s="60"/>
      <c r="P449" s="61"/>
      <c r="Q449" s="72"/>
      <c r="R449" s="21"/>
      <c r="S449" s="21"/>
      <c r="T449" s="21"/>
      <c r="U449" s="21"/>
      <c r="V449" s="21"/>
      <c r="W449" s="21"/>
      <c r="X449" s="21"/>
      <c r="Y449" s="21"/>
      <c r="Z449" s="21"/>
      <c r="AA449" s="21"/>
      <c r="AB449" s="21"/>
      <c r="AC449" s="21"/>
      <c r="AD449" s="21"/>
    </row>
    <row r="450" spans="1:30" ht="24.75" customHeight="1">
      <c r="A450" s="21"/>
      <c r="B450" s="21"/>
      <c r="C450" s="21"/>
      <c r="D450" s="21"/>
      <c r="E450" s="21"/>
      <c r="F450" s="21"/>
      <c r="G450" s="21"/>
      <c r="H450" s="21"/>
      <c r="I450" s="21"/>
      <c r="J450" s="21"/>
      <c r="K450" s="21"/>
      <c r="L450" s="21"/>
      <c r="M450" s="71"/>
      <c r="N450" s="60"/>
      <c r="O450" s="60"/>
      <c r="P450" s="61"/>
      <c r="Q450" s="72"/>
      <c r="R450" s="21"/>
      <c r="S450" s="21"/>
      <c r="T450" s="21"/>
      <c r="U450" s="21"/>
      <c r="V450" s="21"/>
      <c r="W450" s="21"/>
      <c r="X450" s="21"/>
      <c r="Y450" s="21"/>
      <c r="Z450" s="21"/>
      <c r="AA450" s="21"/>
      <c r="AB450" s="21"/>
      <c r="AC450" s="21"/>
      <c r="AD450" s="21"/>
    </row>
    <row r="451" spans="1:30" ht="24.75" customHeight="1">
      <c r="A451" s="21"/>
      <c r="B451" s="21"/>
      <c r="C451" s="21"/>
      <c r="D451" s="21"/>
      <c r="E451" s="21"/>
      <c r="F451" s="21"/>
      <c r="G451" s="21"/>
      <c r="H451" s="21"/>
      <c r="I451" s="21"/>
      <c r="J451" s="21"/>
      <c r="K451" s="21"/>
      <c r="L451" s="21"/>
      <c r="M451" s="71"/>
      <c r="N451" s="60"/>
      <c r="O451" s="60"/>
      <c r="P451" s="61"/>
      <c r="Q451" s="72"/>
      <c r="R451" s="21"/>
      <c r="S451" s="21"/>
      <c r="T451" s="21"/>
      <c r="U451" s="21"/>
      <c r="V451" s="21"/>
      <c r="W451" s="21"/>
      <c r="X451" s="21"/>
      <c r="Y451" s="21"/>
      <c r="Z451" s="21"/>
      <c r="AA451" s="21"/>
      <c r="AB451" s="21"/>
      <c r="AC451" s="21"/>
      <c r="AD451" s="21"/>
    </row>
    <row r="452" spans="1:30" ht="24.75" customHeight="1">
      <c r="A452" s="21"/>
      <c r="B452" s="21"/>
      <c r="C452" s="21"/>
      <c r="D452" s="21"/>
      <c r="E452" s="21"/>
      <c r="F452" s="21"/>
      <c r="G452" s="21"/>
      <c r="H452" s="21"/>
      <c r="I452" s="21"/>
      <c r="J452" s="21"/>
      <c r="K452" s="21"/>
      <c r="L452" s="21"/>
      <c r="M452" s="71"/>
      <c r="N452" s="60"/>
      <c r="O452" s="60"/>
      <c r="P452" s="61"/>
      <c r="Q452" s="72"/>
      <c r="R452" s="21"/>
      <c r="S452" s="21"/>
      <c r="T452" s="21"/>
      <c r="U452" s="21"/>
      <c r="V452" s="21"/>
      <c r="W452" s="21"/>
      <c r="X452" s="21"/>
      <c r="Y452" s="21"/>
      <c r="Z452" s="21"/>
      <c r="AA452" s="21"/>
      <c r="AB452" s="21"/>
      <c r="AC452" s="21"/>
      <c r="AD452" s="21"/>
    </row>
    <row r="453" spans="1:30" ht="24.75" customHeight="1">
      <c r="A453" s="21"/>
      <c r="B453" s="21"/>
      <c r="C453" s="21"/>
      <c r="D453" s="21"/>
      <c r="E453" s="21"/>
      <c r="F453" s="21"/>
      <c r="G453" s="21"/>
      <c r="H453" s="21"/>
      <c r="I453" s="21"/>
      <c r="J453" s="21"/>
      <c r="K453" s="21"/>
      <c r="L453" s="21"/>
      <c r="M453" s="71"/>
      <c r="N453" s="60"/>
      <c r="O453" s="60"/>
      <c r="P453" s="61"/>
      <c r="Q453" s="72"/>
      <c r="R453" s="21"/>
      <c r="S453" s="21"/>
      <c r="T453" s="21"/>
      <c r="U453" s="21"/>
      <c r="V453" s="21"/>
      <c r="W453" s="21"/>
      <c r="X453" s="21"/>
      <c r="Y453" s="21"/>
      <c r="Z453" s="21"/>
      <c r="AA453" s="21"/>
      <c r="AB453" s="21"/>
      <c r="AC453" s="21"/>
      <c r="AD453" s="21"/>
    </row>
    <row r="454" spans="1:30" ht="24.75" customHeight="1">
      <c r="A454" s="21"/>
      <c r="B454" s="21"/>
      <c r="C454" s="21"/>
      <c r="D454" s="21"/>
      <c r="E454" s="21"/>
      <c r="F454" s="21"/>
      <c r="G454" s="21"/>
      <c r="H454" s="21"/>
      <c r="I454" s="21"/>
      <c r="J454" s="21"/>
      <c r="K454" s="21"/>
      <c r="L454" s="21"/>
      <c r="M454" s="71"/>
      <c r="N454" s="60"/>
      <c r="O454" s="60"/>
      <c r="P454" s="61"/>
      <c r="Q454" s="72"/>
      <c r="R454" s="21"/>
      <c r="S454" s="21"/>
      <c r="T454" s="21"/>
      <c r="U454" s="21"/>
      <c r="V454" s="21"/>
      <c r="W454" s="21"/>
      <c r="X454" s="21"/>
      <c r="Y454" s="21"/>
      <c r="Z454" s="21"/>
      <c r="AA454" s="21"/>
      <c r="AB454" s="21"/>
      <c r="AC454" s="21"/>
      <c r="AD454" s="21"/>
    </row>
    <row r="455" spans="1:30" ht="24.75" customHeight="1">
      <c r="A455" s="21"/>
      <c r="B455" s="21"/>
      <c r="C455" s="21"/>
      <c r="D455" s="21"/>
      <c r="E455" s="21"/>
      <c r="F455" s="21"/>
      <c r="G455" s="21"/>
      <c r="H455" s="21"/>
      <c r="I455" s="21"/>
      <c r="J455" s="21"/>
      <c r="K455" s="21"/>
      <c r="L455" s="21"/>
      <c r="M455" s="71"/>
      <c r="N455" s="60"/>
      <c r="O455" s="60"/>
      <c r="P455" s="61"/>
      <c r="Q455" s="72"/>
      <c r="R455" s="21"/>
      <c r="S455" s="21"/>
      <c r="T455" s="21"/>
      <c r="U455" s="21"/>
      <c r="V455" s="21"/>
      <c r="W455" s="21"/>
      <c r="X455" s="21"/>
      <c r="Y455" s="21"/>
      <c r="Z455" s="21"/>
      <c r="AA455" s="21"/>
      <c r="AB455" s="21"/>
      <c r="AC455" s="21"/>
      <c r="AD455" s="21"/>
    </row>
    <row r="456" spans="1:30" ht="24.75" customHeight="1">
      <c r="A456" s="21"/>
      <c r="B456" s="21"/>
      <c r="C456" s="21"/>
      <c r="D456" s="21"/>
      <c r="E456" s="21"/>
      <c r="F456" s="21"/>
      <c r="G456" s="21"/>
      <c r="H456" s="21"/>
      <c r="I456" s="21"/>
      <c r="J456" s="21"/>
      <c r="K456" s="21"/>
      <c r="L456" s="21"/>
      <c r="M456" s="71"/>
      <c r="N456" s="60"/>
      <c r="O456" s="60"/>
      <c r="P456" s="61"/>
      <c r="Q456" s="72"/>
      <c r="R456" s="21"/>
      <c r="S456" s="21"/>
      <c r="T456" s="21"/>
      <c r="U456" s="21"/>
      <c r="V456" s="21"/>
      <c r="W456" s="21"/>
      <c r="X456" s="21"/>
      <c r="Y456" s="21"/>
      <c r="Z456" s="21"/>
      <c r="AA456" s="21"/>
      <c r="AB456" s="21"/>
      <c r="AC456" s="21"/>
      <c r="AD456" s="21"/>
    </row>
    <row r="457" spans="1:30" ht="24.75" customHeight="1">
      <c r="A457" s="21"/>
      <c r="B457" s="21"/>
      <c r="C457" s="21"/>
      <c r="D457" s="21"/>
      <c r="E457" s="21"/>
      <c r="F457" s="21"/>
      <c r="G457" s="21"/>
      <c r="H457" s="21"/>
      <c r="I457" s="21"/>
      <c r="J457" s="21"/>
      <c r="K457" s="21"/>
      <c r="L457" s="21"/>
      <c r="M457" s="71"/>
      <c r="N457" s="60"/>
      <c r="O457" s="60"/>
      <c r="P457" s="61"/>
      <c r="Q457" s="72"/>
      <c r="R457" s="21"/>
      <c r="S457" s="21"/>
      <c r="T457" s="21"/>
      <c r="U457" s="21"/>
      <c r="V457" s="21"/>
      <c r="W457" s="21"/>
      <c r="X457" s="21"/>
      <c r="Y457" s="21"/>
      <c r="Z457" s="21"/>
      <c r="AA457" s="21"/>
      <c r="AB457" s="21"/>
      <c r="AC457" s="21"/>
      <c r="AD457" s="21"/>
    </row>
    <row r="458" spans="1:30" ht="24.75" customHeight="1">
      <c r="A458" s="21"/>
      <c r="B458" s="21"/>
      <c r="C458" s="21"/>
      <c r="D458" s="21"/>
      <c r="E458" s="21"/>
      <c r="F458" s="21"/>
      <c r="G458" s="21"/>
      <c r="H458" s="21"/>
      <c r="I458" s="21"/>
      <c r="J458" s="21"/>
      <c r="K458" s="21"/>
      <c r="L458" s="21"/>
      <c r="M458" s="71"/>
      <c r="N458" s="60"/>
      <c r="O458" s="60"/>
      <c r="P458" s="61"/>
      <c r="Q458" s="72"/>
      <c r="R458" s="21"/>
      <c r="S458" s="21"/>
      <c r="T458" s="21"/>
      <c r="U458" s="21"/>
      <c r="V458" s="21"/>
      <c r="W458" s="21"/>
      <c r="X458" s="21"/>
      <c r="Y458" s="21"/>
      <c r="Z458" s="21"/>
      <c r="AA458" s="21"/>
      <c r="AB458" s="21"/>
      <c r="AC458" s="21"/>
      <c r="AD458" s="21"/>
    </row>
    <row r="459" spans="1:30" ht="24.75" customHeight="1">
      <c r="A459" s="21"/>
      <c r="B459" s="21"/>
      <c r="C459" s="21"/>
      <c r="D459" s="21"/>
      <c r="E459" s="21"/>
      <c r="F459" s="21"/>
      <c r="G459" s="21"/>
      <c r="H459" s="21"/>
      <c r="I459" s="21"/>
      <c r="J459" s="21"/>
      <c r="K459" s="21"/>
      <c r="L459" s="21"/>
      <c r="M459" s="71"/>
      <c r="N459" s="60"/>
      <c r="O459" s="60"/>
      <c r="P459" s="61"/>
      <c r="Q459" s="72"/>
      <c r="R459" s="21"/>
      <c r="S459" s="21"/>
      <c r="T459" s="21"/>
      <c r="U459" s="21"/>
      <c r="V459" s="21"/>
      <c r="W459" s="21"/>
      <c r="X459" s="21"/>
      <c r="Y459" s="21"/>
      <c r="Z459" s="21"/>
      <c r="AA459" s="21"/>
      <c r="AB459" s="21"/>
      <c r="AC459" s="21"/>
      <c r="AD459" s="21"/>
    </row>
    <row r="460" spans="1:30" ht="24.75" customHeight="1">
      <c r="A460" s="21"/>
      <c r="B460" s="21"/>
      <c r="C460" s="21"/>
      <c r="D460" s="21"/>
      <c r="E460" s="21"/>
      <c r="F460" s="21"/>
      <c r="G460" s="21"/>
      <c r="H460" s="21"/>
      <c r="I460" s="21"/>
      <c r="J460" s="21"/>
      <c r="K460" s="21"/>
      <c r="L460" s="21"/>
      <c r="M460" s="71"/>
      <c r="N460" s="60"/>
      <c r="O460" s="60"/>
      <c r="P460" s="61"/>
      <c r="Q460" s="72"/>
      <c r="R460" s="21"/>
      <c r="S460" s="21"/>
      <c r="T460" s="21"/>
      <c r="U460" s="21"/>
      <c r="V460" s="21"/>
      <c r="W460" s="21"/>
      <c r="X460" s="21"/>
      <c r="Y460" s="21"/>
      <c r="Z460" s="21"/>
      <c r="AA460" s="21"/>
      <c r="AB460" s="21"/>
      <c r="AC460" s="21"/>
      <c r="AD460" s="21"/>
    </row>
    <row r="461" spans="1:30" ht="24.75" customHeight="1">
      <c r="A461" s="21"/>
      <c r="B461" s="21"/>
      <c r="C461" s="21"/>
      <c r="D461" s="21"/>
      <c r="E461" s="21"/>
      <c r="F461" s="21"/>
      <c r="G461" s="21"/>
      <c r="H461" s="21"/>
      <c r="I461" s="21"/>
      <c r="J461" s="21"/>
      <c r="K461" s="21"/>
      <c r="L461" s="21"/>
      <c r="M461" s="71"/>
      <c r="N461" s="60"/>
      <c r="O461" s="60"/>
      <c r="P461" s="61"/>
      <c r="Q461" s="72"/>
      <c r="R461" s="21"/>
      <c r="S461" s="21"/>
      <c r="T461" s="21"/>
      <c r="U461" s="21"/>
      <c r="V461" s="21"/>
      <c r="W461" s="21"/>
      <c r="X461" s="21"/>
      <c r="Y461" s="21"/>
      <c r="Z461" s="21"/>
      <c r="AA461" s="21"/>
      <c r="AB461" s="21"/>
      <c r="AC461" s="21"/>
      <c r="AD461" s="21"/>
    </row>
    <row r="462" spans="1:30" ht="24.75" customHeight="1">
      <c r="A462" s="21"/>
      <c r="B462" s="21"/>
      <c r="C462" s="21"/>
      <c r="D462" s="21"/>
      <c r="E462" s="21"/>
      <c r="F462" s="21"/>
      <c r="G462" s="21"/>
      <c r="H462" s="21"/>
      <c r="I462" s="21"/>
      <c r="J462" s="21"/>
      <c r="K462" s="21"/>
      <c r="L462" s="21"/>
      <c r="M462" s="71"/>
      <c r="N462" s="60"/>
      <c r="O462" s="60"/>
      <c r="P462" s="61"/>
      <c r="Q462" s="72"/>
      <c r="R462" s="21"/>
      <c r="S462" s="21"/>
      <c r="T462" s="21"/>
      <c r="U462" s="21"/>
      <c r="V462" s="21"/>
      <c r="W462" s="21"/>
      <c r="X462" s="21"/>
      <c r="Y462" s="21"/>
      <c r="Z462" s="21"/>
      <c r="AA462" s="21"/>
      <c r="AB462" s="21"/>
      <c r="AC462" s="21"/>
      <c r="AD462" s="21"/>
    </row>
    <row r="463" spans="1:30" ht="24.75" customHeight="1">
      <c r="A463" s="21"/>
      <c r="B463" s="21"/>
      <c r="C463" s="21"/>
      <c r="D463" s="21"/>
      <c r="E463" s="21"/>
      <c r="F463" s="21"/>
      <c r="G463" s="21"/>
      <c r="H463" s="21"/>
      <c r="I463" s="21"/>
      <c r="J463" s="21"/>
      <c r="K463" s="21"/>
      <c r="L463" s="21"/>
      <c r="M463" s="71"/>
      <c r="N463" s="60"/>
      <c r="O463" s="60"/>
      <c r="P463" s="61"/>
      <c r="Q463" s="72"/>
      <c r="R463" s="21"/>
      <c r="S463" s="21"/>
      <c r="T463" s="21"/>
      <c r="U463" s="21"/>
      <c r="V463" s="21"/>
      <c r="W463" s="21"/>
      <c r="X463" s="21"/>
      <c r="Y463" s="21"/>
      <c r="Z463" s="21"/>
      <c r="AA463" s="21"/>
      <c r="AB463" s="21"/>
      <c r="AC463" s="21"/>
      <c r="AD463" s="21"/>
    </row>
    <row r="464" spans="1:30" ht="24.75" customHeight="1">
      <c r="A464" s="21"/>
      <c r="B464" s="21"/>
      <c r="C464" s="21"/>
      <c r="D464" s="21"/>
      <c r="E464" s="21"/>
      <c r="F464" s="21"/>
      <c r="G464" s="21"/>
      <c r="H464" s="21"/>
      <c r="I464" s="21"/>
      <c r="J464" s="21"/>
      <c r="K464" s="21"/>
      <c r="L464" s="21"/>
      <c r="M464" s="71"/>
      <c r="N464" s="60"/>
      <c r="O464" s="60"/>
      <c r="P464" s="61"/>
      <c r="Q464" s="72"/>
      <c r="R464" s="21"/>
      <c r="S464" s="21"/>
      <c r="T464" s="21"/>
      <c r="U464" s="21"/>
      <c r="V464" s="21"/>
      <c r="W464" s="21"/>
      <c r="X464" s="21"/>
      <c r="Y464" s="21"/>
      <c r="Z464" s="21"/>
      <c r="AA464" s="21"/>
      <c r="AB464" s="21"/>
      <c r="AC464" s="21"/>
      <c r="AD464" s="21"/>
    </row>
    <row r="465" spans="1:30" ht="24.75" customHeight="1">
      <c r="A465" s="21"/>
      <c r="B465" s="21"/>
      <c r="C465" s="21"/>
      <c r="D465" s="21"/>
      <c r="E465" s="21"/>
      <c r="F465" s="21"/>
      <c r="G465" s="21"/>
      <c r="H465" s="21"/>
      <c r="I465" s="21"/>
      <c r="J465" s="21"/>
      <c r="K465" s="21"/>
      <c r="L465" s="21"/>
      <c r="M465" s="71"/>
      <c r="N465" s="60"/>
      <c r="O465" s="60"/>
      <c r="P465" s="61"/>
      <c r="Q465" s="72"/>
      <c r="R465" s="21"/>
      <c r="S465" s="21"/>
      <c r="T465" s="21"/>
      <c r="U465" s="21"/>
      <c r="V465" s="21"/>
      <c r="W465" s="21"/>
      <c r="X465" s="21"/>
      <c r="Y465" s="21"/>
      <c r="Z465" s="21"/>
      <c r="AA465" s="21"/>
      <c r="AB465" s="21"/>
      <c r="AC465" s="21"/>
      <c r="AD465" s="21"/>
    </row>
    <row r="466" spans="1:30" ht="24.75" customHeight="1">
      <c r="A466" s="21"/>
      <c r="B466" s="21"/>
      <c r="C466" s="21"/>
      <c r="D466" s="21"/>
      <c r="E466" s="21"/>
      <c r="F466" s="21"/>
      <c r="G466" s="21"/>
      <c r="H466" s="21"/>
      <c r="I466" s="21"/>
      <c r="J466" s="21"/>
      <c r="K466" s="21"/>
      <c r="L466" s="21"/>
      <c r="M466" s="71"/>
      <c r="N466" s="60"/>
      <c r="O466" s="60"/>
      <c r="P466" s="61"/>
      <c r="Q466" s="72"/>
      <c r="R466" s="21"/>
      <c r="S466" s="21"/>
      <c r="T466" s="21"/>
      <c r="U466" s="21"/>
      <c r="V466" s="21"/>
      <c r="W466" s="21"/>
      <c r="X466" s="21"/>
      <c r="Y466" s="21"/>
      <c r="Z466" s="21"/>
      <c r="AA466" s="21"/>
      <c r="AB466" s="21"/>
      <c r="AC466" s="21"/>
      <c r="AD466" s="21"/>
    </row>
    <row r="467" spans="1:30" ht="24.75" customHeight="1">
      <c r="A467" s="21"/>
      <c r="B467" s="21"/>
      <c r="C467" s="21"/>
      <c r="D467" s="21"/>
      <c r="E467" s="21"/>
      <c r="F467" s="21"/>
      <c r="G467" s="21"/>
      <c r="H467" s="21"/>
      <c r="I467" s="21"/>
      <c r="J467" s="21"/>
      <c r="K467" s="21"/>
      <c r="L467" s="21"/>
      <c r="M467" s="71"/>
      <c r="N467" s="60"/>
      <c r="O467" s="60"/>
      <c r="P467" s="61"/>
      <c r="Q467" s="72"/>
      <c r="R467" s="21"/>
      <c r="S467" s="21"/>
      <c r="T467" s="21"/>
      <c r="U467" s="21"/>
      <c r="V467" s="21"/>
      <c r="W467" s="21"/>
      <c r="X467" s="21"/>
      <c r="Y467" s="21"/>
      <c r="Z467" s="21"/>
      <c r="AA467" s="21"/>
      <c r="AB467" s="21"/>
      <c r="AC467" s="21"/>
      <c r="AD467" s="21"/>
    </row>
    <row r="468" spans="1:30" ht="24.75" customHeight="1">
      <c r="A468" s="21"/>
      <c r="B468" s="21"/>
      <c r="C468" s="21"/>
      <c r="D468" s="21"/>
      <c r="E468" s="21"/>
      <c r="F468" s="21"/>
      <c r="G468" s="21"/>
      <c r="H468" s="21"/>
      <c r="I468" s="21"/>
      <c r="J468" s="21"/>
      <c r="K468" s="21"/>
      <c r="L468" s="21"/>
      <c r="M468" s="71"/>
      <c r="N468" s="60"/>
      <c r="O468" s="60"/>
      <c r="P468" s="61"/>
      <c r="Q468" s="72"/>
      <c r="R468" s="21"/>
      <c r="S468" s="21"/>
      <c r="T468" s="21"/>
      <c r="U468" s="21"/>
      <c r="V468" s="21"/>
      <c r="W468" s="21"/>
      <c r="X468" s="21"/>
      <c r="Y468" s="21"/>
      <c r="Z468" s="21"/>
      <c r="AA468" s="21"/>
      <c r="AB468" s="21"/>
      <c r="AC468" s="21"/>
      <c r="AD468" s="21"/>
    </row>
    <row r="469" spans="1:30" ht="24.75" customHeight="1">
      <c r="A469" s="21"/>
      <c r="B469" s="21"/>
      <c r="C469" s="21"/>
      <c r="D469" s="21"/>
      <c r="E469" s="21"/>
      <c r="F469" s="21"/>
      <c r="G469" s="21"/>
      <c r="H469" s="21"/>
      <c r="I469" s="21"/>
      <c r="J469" s="21"/>
      <c r="K469" s="21"/>
      <c r="L469" s="21"/>
      <c r="M469" s="71"/>
      <c r="N469" s="60"/>
      <c r="O469" s="60"/>
      <c r="P469" s="61"/>
      <c r="Q469" s="72"/>
      <c r="R469" s="21"/>
      <c r="S469" s="21"/>
      <c r="T469" s="21"/>
      <c r="U469" s="21"/>
      <c r="V469" s="21"/>
      <c r="W469" s="21"/>
      <c r="X469" s="21"/>
      <c r="Y469" s="21"/>
      <c r="Z469" s="21"/>
      <c r="AA469" s="21"/>
      <c r="AB469" s="21"/>
      <c r="AC469" s="21"/>
      <c r="AD469" s="21"/>
    </row>
    <row r="470" spans="1:30" ht="24.75" customHeight="1">
      <c r="A470" s="21"/>
      <c r="B470" s="21"/>
      <c r="C470" s="21"/>
      <c r="D470" s="21"/>
      <c r="E470" s="21"/>
      <c r="F470" s="21"/>
      <c r="G470" s="21"/>
      <c r="H470" s="21"/>
      <c r="I470" s="21"/>
      <c r="J470" s="21"/>
      <c r="K470" s="21"/>
      <c r="L470" s="21"/>
      <c r="M470" s="71"/>
      <c r="N470" s="60"/>
      <c r="O470" s="60"/>
      <c r="P470" s="61"/>
      <c r="Q470" s="72"/>
      <c r="R470" s="21"/>
      <c r="S470" s="21"/>
      <c r="T470" s="21"/>
      <c r="U470" s="21"/>
      <c r="V470" s="21"/>
      <c r="W470" s="21"/>
      <c r="X470" s="21"/>
      <c r="Y470" s="21"/>
      <c r="Z470" s="21"/>
      <c r="AA470" s="21"/>
      <c r="AB470" s="21"/>
      <c r="AC470" s="21"/>
      <c r="AD470" s="21"/>
    </row>
    <row r="471" spans="1:30" ht="24.75" customHeight="1">
      <c r="A471" s="21"/>
      <c r="B471" s="21"/>
      <c r="C471" s="21"/>
      <c r="D471" s="21"/>
      <c r="E471" s="21"/>
      <c r="F471" s="21"/>
      <c r="G471" s="21"/>
      <c r="H471" s="21"/>
      <c r="I471" s="21"/>
      <c r="J471" s="21"/>
      <c r="K471" s="21"/>
      <c r="L471" s="21"/>
      <c r="M471" s="71"/>
      <c r="N471" s="60"/>
      <c r="O471" s="60"/>
      <c r="P471" s="61"/>
      <c r="Q471" s="72"/>
      <c r="R471" s="21"/>
      <c r="S471" s="21"/>
      <c r="T471" s="21"/>
      <c r="U471" s="21"/>
      <c r="V471" s="21"/>
      <c r="W471" s="21"/>
      <c r="X471" s="21"/>
      <c r="Y471" s="21"/>
      <c r="Z471" s="21"/>
      <c r="AA471" s="21"/>
      <c r="AB471" s="21"/>
      <c r="AC471" s="21"/>
      <c r="AD471" s="21"/>
    </row>
    <row r="472" spans="1:30" ht="24.75" customHeight="1">
      <c r="A472" s="21"/>
      <c r="B472" s="21"/>
      <c r="C472" s="21"/>
      <c r="D472" s="21"/>
      <c r="E472" s="21"/>
      <c r="F472" s="21"/>
      <c r="G472" s="21"/>
      <c r="H472" s="21"/>
      <c r="I472" s="21"/>
      <c r="J472" s="21"/>
      <c r="K472" s="21"/>
      <c r="L472" s="21"/>
      <c r="M472" s="71"/>
      <c r="N472" s="60"/>
      <c r="O472" s="60"/>
      <c r="P472" s="61"/>
      <c r="Q472" s="72"/>
      <c r="R472" s="21"/>
      <c r="S472" s="21"/>
      <c r="T472" s="21"/>
      <c r="U472" s="21"/>
      <c r="V472" s="21"/>
      <c r="W472" s="21"/>
      <c r="X472" s="21"/>
      <c r="Y472" s="21"/>
      <c r="Z472" s="21"/>
      <c r="AA472" s="21"/>
      <c r="AB472" s="21"/>
      <c r="AC472" s="21"/>
      <c r="AD472" s="21"/>
    </row>
    <row r="473" spans="1:30" ht="24.75" customHeight="1">
      <c r="A473" s="21"/>
      <c r="B473" s="21"/>
      <c r="C473" s="21"/>
      <c r="D473" s="21"/>
      <c r="E473" s="21"/>
      <c r="F473" s="21"/>
      <c r="G473" s="21"/>
      <c r="H473" s="21"/>
      <c r="I473" s="21"/>
      <c r="J473" s="21"/>
      <c r="K473" s="21"/>
      <c r="L473" s="21"/>
      <c r="M473" s="71"/>
      <c r="N473" s="60"/>
      <c r="O473" s="60"/>
      <c r="P473" s="61"/>
      <c r="Q473" s="72"/>
      <c r="R473" s="21"/>
      <c r="S473" s="21"/>
      <c r="T473" s="21"/>
      <c r="U473" s="21"/>
      <c r="V473" s="21"/>
      <c r="W473" s="21"/>
      <c r="X473" s="21"/>
      <c r="Y473" s="21"/>
      <c r="Z473" s="21"/>
      <c r="AA473" s="21"/>
      <c r="AB473" s="21"/>
      <c r="AC473" s="21"/>
      <c r="AD473" s="21"/>
    </row>
    <row r="474" spans="1:30" ht="24.75" customHeight="1">
      <c r="A474" s="21"/>
      <c r="B474" s="21"/>
      <c r="C474" s="21"/>
      <c r="D474" s="21"/>
      <c r="E474" s="21"/>
      <c r="F474" s="21"/>
      <c r="G474" s="21"/>
      <c r="H474" s="21"/>
      <c r="I474" s="21"/>
      <c r="J474" s="21"/>
      <c r="K474" s="21"/>
      <c r="L474" s="21"/>
      <c r="M474" s="71"/>
      <c r="N474" s="60"/>
      <c r="O474" s="60"/>
      <c r="P474" s="61"/>
      <c r="Q474" s="72"/>
      <c r="R474" s="21"/>
      <c r="S474" s="21"/>
      <c r="T474" s="21"/>
      <c r="U474" s="21"/>
      <c r="V474" s="21"/>
      <c r="W474" s="21"/>
      <c r="X474" s="21"/>
      <c r="Y474" s="21"/>
      <c r="Z474" s="21"/>
      <c r="AA474" s="21"/>
      <c r="AB474" s="21"/>
      <c r="AC474" s="21"/>
      <c r="AD474" s="21"/>
    </row>
    <row r="475" spans="1:30" ht="24.75" customHeight="1">
      <c r="A475" s="21"/>
      <c r="B475" s="21"/>
      <c r="C475" s="21"/>
      <c r="D475" s="21"/>
      <c r="E475" s="21"/>
      <c r="F475" s="21"/>
      <c r="G475" s="21"/>
      <c r="H475" s="21"/>
      <c r="I475" s="21"/>
      <c r="J475" s="21"/>
      <c r="K475" s="21"/>
      <c r="L475" s="21"/>
      <c r="M475" s="71"/>
      <c r="N475" s="60"/>
      <c r="O475" s="60"/>
      <c r="P475" s="61"/>
      <c r="Q475" s="72"/>
      <c r="R475" s="21"/>
      <c r="S475" s="21"/>
      <c r="T475" s="21"/>
      <c r="U475" s="21"/>
      <c r="V475" s="21"/>
      <c r="W475" s="21"/>
      <c r="X475" s="21"/>
      <c r="Y475" s="21"/>
      <c r="Z475" s="21"/>
      <c r="AA475" s="21"/>
      <c r="AB475" s="21"/>
      <c r="AC475" s="21"/>
      <c r="AD475" s="21"/>
    </row>
    <row r="476" spans="1:30" ht="24.75" customHeight="1">
      <c r="A476" s="21"/>
      <c r="B476" s="21"/>
      <c r="C476" s="21"/>
      <c r="D476" s="21"/>
      <c r="E476" s="21"/>
      <c r="F476" s="21"/>
      <c r="G476" s="21"/>
      <c r="H476" s="21"/>
      <c r="I476" s="21"/>
      <c r="J476" s="21"/>
      <c r="K476" s="21"/>
      <c r="L476" s="21"/>
      <c r="M476" s="71"/>
      <c r="N476" s="60"/>
      <c r="O476" s="60"/>
      <c r="P476" s="61"/>
      <c r="Q476" s="72"/>
      <c r="R476" s="21"/>
      <c r="S476" s="21"/>
      <c r="T476" s="21"/>
      <c r="U476" s="21"/>
      <c r="V476" s="21"/>
      <c r="W476" s="21"/>
      <c r="X476" s="21"/>
      <c r="Y476" s="21"/>
      <c r="Z476" s="21"/>
      <c r="AA476" s="21"/>
      <c r="AB476" s="21"/>
      <c r="AC476" s="21"/>
      <c r="AD476" s="21"/>
    </row>
    <row r="477" spans="1:30" ht="24.75" customHeight="1">
      <c r="A477" s="21"/>
      <c r="B477" s="21"/>
      <c r="C477" s="21"/>
      <c r="D477" s="21"/>
      <c r="E477" s="21"/>
      <c r="F477" s="21"/>
      <c r="G477" s="21"/>
      <c r="H477" s="21"/>
      <c r="I477" s="21"/>
      <c r="J477" s="21"/>
      <c r="K477" s="21"/>
      <c r="L477" s="21"/>
      <c r="M477" s="71"/>
      <c r="N477" s="60"/>
      <c r="O477" s="60"/>
      <c r="P477" s="61"/>
      <c r="Q477" s="72"/>
      <c r="R477" s="21"/>
      <c r="S477" s="21"/>
      <c r="T477" s="21"/>
      <c r="U477" s="21"/>
      <c r="V477" s="21"/>
      <c r="W477" s="21"/>
      <c r="X477" s="21"/>
      <c r="Y477" s="21"/>
      <c r="Z477" s="21"/>
      <c r="AA477" s="21"/>
      <c r="AB477" s="21"/>
      <c r="AC477" s="21"/>
      <c r="AD477" s="21"/>
    </row>
    <row r="478" spans="1:30" ht="24.75" customHeight="1">
      <c r="A478" s="21"/>
      <c r="B478" s="21"/>
      <c r="C478" s="21"/>
      <c r="D478" s="21"/>
      <c r="E478" s="21"/>
      <c r="F478" s="21"/>
      <c r="G478" s="21"/>
      <c r="H478" s="21"/>
      <c r="I478" s="21"/>
      <c r="J478" s="21"/>
      <c r="K478" s="21"/>
      <c r="L478" s="21"/>
      <c r="M478" s="71"/>
      <c r="N478" s="60"/>
      <c r="O478" s="60"/>
      <c r="P478" s="61"/>
      <c r="Q478" s="72"/>
      <c r="R478" s="21"/>
      <c r="S478" s="21"/>
      <c r="T478" s="21"/>
      <c r="U478" s="21"/>
      <c r="V478" s="21"/>
      <c r="W478" s="21"/>
      <c r="X478" s="21"/>
      <c r="Y478" s="21"/>
      <c r="Z478" s="21"/>
      <c r="AA478" s="21"/>
      <c r="AB478" s="21"/>
      <c r="AC478" s="21"/>
      <c r="AD478" s="21"/>
    </row>
    <row r="479" spans="1:30" ht="24.75" customHeight="1">
      <c r="A479" s="21"/>
      <c r="B479" s="21"/>
      <c r="C479" s="21"/>
      <c r="D479" s="21"/>
      <c r="E479" s="21"/>
      <c r="F479" s="21"/>
      <c r="G479" s="21"/>
      <c r="H479" s="21"/>
      <c r="I479" s="21"/>
      <c r="J479" s="21"/>
      <c r="K479" s="21"/>
      <c r="L479" s="21"/>
      <c r="M479" s="71"/>
      <c r="N479" s="60"/>
      <c r="O479" s="60"/>
      <c r="P479" s="61"/>
      <c r="Q479" s="72"/>
      <c r="R479" s="21"/>
      <c r="S479" s="21"/>
      <c r="T479" s="21"/>
      <c r="U479" s="21"/>
      <c r="V479" s="21"/>
      <c r="W479" s="21"/>
      <c r="X479" s="21"/>
      <c r="Y479" s="21"/>
      <c r="Z479" s="21"/>
      <c r="AA479" s="21"/>
      <c r="AB479" s="21"/>
      <c r="AC479" s="21"/>
      <c r="AD479" s="21"/>
    </row>
    <row r="480" spans="1:30" ht="24.75" customHeight="1">
      <c r="A480" s="21"/>
      <c r="B480" s="21"/>
      <c r="C480" s="21"/>
      <c r="D480" s="21"/>
      <c r="E480" s="21"/>
      <c r="F480" s="21"/>
      <c r="G480" s="21"/>
      <c r="H480" s="21"/>
      <c r="I480" s="21"/>
      <c r="J480" s="21"/>
      <c r="K480" s="21"/>
      <c r="L480" s="21"/>
      <c r="M480" s="71"/>
      <c r="N480" s="60"/>
      <c r="O480" s="60"/>
      <c r="P480" s="61"/>
      <c r="Q480" s="72"/>
      <c r="R480" s="21"/>
      <c r="S480" s="21"/>
      <c r="T480" s="21"/>
      <c r="U480" s="21"/>
      <c r="V480" s="21"/>
      <c r="W480" s="21"/>
      <c r="X480" s="21"/>
      <c r="Y480" s="21"/>
      <c r="Z480" s="21"/>
      <c r="AA480" s="21"/>
      <c r="AB480" s="21"/>
      <c r="AC480" s="21"/>
      <c r="AD480" s="21"/>
    </row>
    <row r="481" spans="1:30" ht="24.75" customHeight="1">
      <c r="A481" s="21"/>
      <c r="B481" s="21"/>
      <c r="C481" s="21"/>
      <c r="D481" s="21"/>
      <c r="E481" s="21"/>
      <c r="F481" s="21"/>
      <c r="G481" s="21"/>
      <c r="H481" s="21"/>
      <c r="I481" s="21"/>
      <c r="J481" s="21"/>
      <c r="K481" s="21"/>
      <c r="L481" s="21"/>
      <c r="M481" s="71"/>
      <c r="N481" s="60"/>
      <c r="O481" s="60"/>
      <c r="P481" s="61"/>
      <c r="Q481" s="72"/>
      <c r="R481" s="21"/>
      <c r="S481" s="21"/>
      <c r="T481" s="21"/>
      <c r="U481" s="21"/>
      <c r="V481" s="21"/>
      <c r="W481" s="21"/>
      <c r="X481" s="21"/>
      <c r="Y481" s="21"/>
      <c r="Z481" s="21"/>
      <c r="AA481" s="21"/>
      <c r="AB481" s="21"/>
      <c r="AC481" s="21"/>
      <c r="AD481" s="21"/>
    </row>
    <row r="482" spans="1:30" ht="24.75" customHeight="1">
      <c r="A482" s="21"/>
      <c r="B482" s="21"/>
      <c r="C482" s="21"/>
      <c r="D482" s="21"/>
      <c r="E482" s="21"/>
      <c r="F482" s="21"/>
      <c r="G482" s="21"/>
      <c r="H482" s="21"/>
      <c r="I482" s="21"/>
      <c r="J482" s="21"/>
      <c r="K482" s="21"/>
      <c r="L482" s="21"/>
      <c r="M482" s="71"/>
      <c r="N482" s="60"/>
      <c r="O482" s="60"/>
      <c r="P482" s="61"/>
      <c r="Q482" s="72"/>
      <c r="R482" s="21"/>
      <c r="S482" s="21"/>
      <c r="T482" s="21"/>
      <c r="U482" s="21"/>
      <c r="V482" s="21"/>
      <c r="W482" s="21"/>
      <c r="X482" s="21"/>
      <c r="Y482" s="21"/>
      <c r="Z482" s="21"/>
      <c r="AA482" s="21"/>
      <c r="AB482" s="21"/>
      <c r="AC482" s="21"/>
      <c r="AD482" s="21"/>
    </row>
    <row r="483" spans="1:30" ht="24.75" customHeight="1">
      <c r="A483" s="21"/>
      <c r="B483" s="21"/>
      <c r="C483" s="21"/>
      <c r="D483" s="21"/>
      <c r="E483" s="21"/>
      <c r="F483" s="21"/>
      <c r="G483" s="21"/>
      <c r="H483" s="21"/>
      <c r="I483" s="21"/>
      <c r="J483" s="21"/>
      <c r="K483" s="21"/>
      <c r="L483" s="21"/>
      <c r="M483" s="71"/>
      <c r="N483" s="60"/>
      <c r="O483" s="60"/>
      <c r="P483" s="61"/>
      <c r="Q483" s="72"/>
      <c r="R483" s="21"/>
      <c r="S483" s="21"/>
      <c r="T483" s="21"/>
      <c r="U483" s="21"/>
      <c r="V483" s="21"/>
      <c r="W483" s="21"/>
      <c r="X483" s="21"/>
      <c r="Y483" s="21"/>
      <c r="Z483" s="21"/>
      <c r="AA483" s="21"/>
      <c r="AB483" s="21"/>
      <c r="AC483" s="21"/>
      <c r="AD483" s="21"/>
    </row>
    <row r="484" spans="1:30" ht="24.75" customHeight="1">
      <c r="A484" s="21"/>
      <c r="B484" s="21"/>
      <c r="C484" s="21"/>
      <c r="D484" s="21"/>
      <c r="E484" s="21"/>
      <c r="F484" s="21"/>
      <c r="G484" s="21"/>
      <c r="H484" s="21"/>
      <c r="I484" s="21"/>
      <c r="J484" s="21"/>
      <c r="K484" s="21"/>
      <c r="L484" s="21"/>
      <c r="M484" s="71"/>
      <c r="N484" s="60"/>
      <c r="O484" s="60"/>
      <c r="P484" s="61"/>
      <c r="Q484" s="72"/>
      <c r="R484" s="21"/>
      <c r="S484" s="21"/>
      <c r="T484" s="21"/>
      <c r="U484" s="21"/>
      <c r="V484" s="21"/>
      <c r="W484" s="21"/>
      <c r="X484" s="21"/>
      <c r="Y484" s="21"/>
      <c r="Z484" s="21"/>
      <c r="AA484" s="21"/>
      <c r="AB484" s="21"/>
      <c r="AC484" s="21"/>
      <c r="AD484" s="21"/>
    </row>
    <row r="485" spans="1:30" ht="24.75" customHeight="1">
      <c r="A485" s="21"/>
      <c r="B485" s="21"/>
      <c r="C485" s="21"/>
      <c r="D485" s="21"/>
      <c r="E485" s="21"/>
      <c r="F485" s="21"/>
      <c r="G485" s="21"/>
      <c r="H485" s="21"/>
      <c r="I485" s="21"/>
      <c r="J485" s="21"/>
      <c r="K485" s="21"/>
      <c r="L485" s="21"/>
      <c r="M485" s="71"/>
      <c r="N485" s="60"/>
      <c r="O485" s="60"/>
      <c r="P485" s="61"/>
      <c r="Q485" s="72"/>
      <c r="R485" s="21"/>
      <c r="S485" s="21"/>
      <c r="T485" s="21"/>
      <c r="U485" s="21"/>
      <c r="V485" s="21"/>
      <c r="W485" s="21"/>
      <c r="X485" s="21"/>
      <c r="Y485" s="21"/>
      <c r="Z485" s="21"/>
      <c r="AA485" s="21"/>
      <c r="AB485" s="21"/>
      <c r="AC485" s="21"/>
      <c r="AD485" s="21"/>
    </row>
    <row r="486" spans="1:30" ht="24.75" customHeight="1">
      <c r="A486" s="21"/>
      <c r="B486" s="21"/>
      <c r="C486" s="21"/>
      <c r="D486" s="21"/>
      <c r="E486" s="21"/>
      <c r="F486" s="21"/>
      <c r="G486" s="21"/>
      <c r="H486" s="21"/>
      <c r="I486" s="21"/>
      <c r="J486" s="21"/>
      <c r="K486" s="21"/>
      <c r="L486" s="21"/>
      <c r="M486" s="71"/>
      <c r="N486" s="60"/>
      <c r="O486" s="60"/>
      <c r="P486" s="61"/>
      <c r="Q486" s="72"/>
      <c r="R486" s="21"/>
      <c r="S486" s="21"/>
      <c r="T486" s="21"/>
      <c r="U486" s="21"/>
      <c r="V486" s="21"/>
      <c r="W486" s="21"/>
      <c r="X486" s="21"/>
      <c r="Y486" s="21"/>
      <c r="Z486" s="21"/>
      <c r="AA486" s="21"/>
      <c r="AB486" s="21"/>
      <c r="AC486" s="21"/>
      <c r="AD486" s="21"/>
    </row>
    <row r="487" spans="1:30" ht="24.75" customHeight="1">
      <c r="A487" s="21"/>
      <c r="B487" s="21"/>
      <c r="C487" s="21"/>
      <c r="D487" s="21"/>
      <c r="E487" s="21"/>
      <c r="F487" s="21"/>
      <c r="G487" s="21"/>
      <c r="H487" s="21"/>
      <c r="I487" s="21"/>
      <c r="J487" s="21"/>
      <c r="K487" s="21"/>
      <c r="L487" s="21"/>
      <c r="M487" s="71"/>
      <c r="N487" s="60"/>
      <c r="O487" s="60"/>
      <c r="P487" s="61"/>
      <c r="Q487" s="72"/>
      <c r="R487" s="21"/>
      <c r="S487" s="21"/>
      <c r="T487" s="21"/>
      <c r="U487" s="21"/>
      <c r="V487" s="21"/>
      <c r="W487" s="21"/>
      <c r="X487" s="21"/>
      <c r="Y487" s="21"/>
      <c r="Z487" s="21"/>
      <c r="AA487" s="21"/>
      <c r="AB487" s="21"/>
      <c r="AC487" s="21"/>
      <c r="AD487" s="21"/>
    </row>
    <row r="488" spans="1:30" ht="24.75" customHeight="1">
      <c r="A488" s="21"/>
      <c r="B488" s="21"/>
      <c r="C488" s="21"/>
      <c r="D488" s="21"/>
      <c r="E488" s="21"/>
      <c r="F488" s="21"/>
      <c r="G488" s="21"/>
      <c r="H488" s="21"/>
      <c r="I488" s="21"/>
      <c r="J488" s="21"/>
      <c r="K488" s="21"/>
      <c r="L488" s="21"/>
      <c r="M488" s="71"/>
      <c r="N488" s="60"/>
      <c r="O488" s="60"/>
      <c r="P488" s="61"/>
      <c r="Q488" s="72"/>
      <c r="R488" s="21"/>
      <c r="S488" s="21"/>
      <c r="T488" s="21"/>
      <c r="U488" s="21"/>
      <c r="V488" s="21"/>
      <c r="W488" s="21"/>
      <c r="X488" s="21"/>
      <c r="Y488" s="21"/>
      <c r="Z488" s="21"/>
      <c r="AA488" s="21"/>
      <c r="AB488" s="21"/>
      <c r="AC488" s="21"/>
      <c r="AD488" s="21"/>
    </row>
    <row r="489" spans="1:30" ht="24.75" customHeight="1">
      <c r="A489" s="21"/>
      <c r="B489" s="21"/>
      <c r="C489" s="21"/>
      <c r="D489" s="21"/>
      <c r="E489" s="21"/>
      <c r="F489" s="21"/>
      <c r="G489" s="21"/>
      <c r="H489" s="21"/>
      <c r="I489" s="21"/>
      <c r="J489" s="21"/>
      <c r="K489" s="21"/>
      <c r="L489" s="21"/>
      <c r="M489" s="71"/>
      <c r="N489" s="60"/>
      <c r="O489" s="60"/>
      <c r="P489" s="61"/>
      <c r="Q489" s="72"/>
      <c r="R489" s="21"/>
      <c r="S489" s="21"/>
      <c r="T489" s="21"/>
      <c r="U489" s="21"/>
      <c r="V489" s="21"/>
      <c r="W489" s="21"/>
      <c r="X489" s="21"/>
      <c r="Y489" s="21"/>
      <c r="Z489" s="21"/>
      <c r="AA489" s="21"/>
      <c r="AB489" s="21"/>
      <c r="AC489" s="21"/>
      <c r="AD489" s="21"/>
    </row>
    <row r="490" spans="1:30" ht="24.75" customHeight="1">
      <c r="A490" s="21"/>
      <c r="B490" s="21"/>
      <c r="C490" s="21"/>
      <c r="D490" s="21"/>
      <c r="E490" s="21"/>
      <c r="F490" s="21"/>
      <c r="G490" s="21"/>
      <c r="H490" s="21"/>
      <c r="I490" s="21"/>
      <c r="J490" s="21"/>
      <c r="K490" s="21"/>
      <c r="L490" s="21"/>
      <c r="M490" s="71"/>
      <c r="N490" s="60"/>
      <c r="O490" s="60"/>
      <c r="P490" s="61"/>
      <c r="Q490" s="72"/>
      <c r="R490" s="21"/>
      <c r="S490" s="21"/>
      <c r="T490" s="21"/>
      <c r="U490" s="21"/>
      <c r="V490" s="21"/>
      <c r="W490" s="21"/>
      <c r="X490" s="21"/>
      <c r="Y490" s="21"/>
      <c r="Z490" s="21"/>
      <c r="AA490" s="21"/>
      <c r="AB490" s="21"/>
      <c r="AC490" s="21"/>
      <c r="AD490" s="21"/>
    </row>
    <row r="491" spans="1:30" ht="24.75" customHeight="1">
      <c r="A491" s="21"/>
      <c r="B491" s="21"/>
      <c r="C491" s="21"/>
      <c r="D491" s="21"/>
      <c r="E491" s="21"/>
      <c r="F491" s="21"/>
      <c r="G491" s="21"/>
      <c r="H491" s="21"/>
      <c r="I491" s="21"/>
      <c r="J491" s="21"/>
      <c r="K491" s="21"/>
      <c r="L491" s="21"/>
      <c r="M491" s="71"/>
      <c r="N491" s="60"/>
      <c r="O491" s="60"/>
      <c r="P491" s="61"/>
      <c r="Q491" s="72"/>
      <c r="R491" s="21"/>
      <c r="S491" s="21"/>
      <c r="T491" s="21"/>
      <c r="U491" s="21"/>
      <c r="V491" s="21"/>
      <c r="W491" s="21"/>
      <c r="X491" s="21"/>
      <c r="Y491" s="21"/>
      <c r="Z491" s="21"/>
      <c r="AA491" s="21"/>
      <c r="AB491" s="21"/>
      <c r="AC491" s="21"/>
      <c r="AD491" s="21"/>
    </row>
    <row r="492" spans="1:30" ht="24.75" customHeight="1">
      <c r="A492" s="21"/>
      <c r="B492" s="21"/>
      <c r="C492" s="21"/>
      <c r="D492" s="21"/>
      <c r="E492" s="21"/>
      <c r="F492" s="21"/>
      <c r="G492" s="21"/>
      <c r="H492" s="21"/>
      <c r="I492" s="21"/>
      <c r="J492" s="21"/>
      <c r="K492" s="21"/>
      <c r="L492" s="21"/>
      <c r="M492" s="71"/>
      <c r="N492" s="60"/>
      <c r="O492" s="60"/>
      <c r="P492" s="61"/>
      <c r="Q492" s="72"/>
      <c r="R492" s="21"/>
      <c r="S492" s="21"/>
      <c r="T492" s="21"/>
      <c r="U492" s="21"/>
      <c r="V492" s="21"/>
      <c r="W492" s="21"/>
      <c r="X492" s="21"/>
      <c r="Y492" s="21"/>
      <c r="Z492" s="21"/>
      <c r="AA492" s="21"/>
      <c r="AB492" s="21"/>
      <c r="AC492" s="21"/>
      <c r="AD492" s="21"/>
    </row>
    <row r="493" spans="1:30" ht="24.75" customHeight="1">
      <c r="A493" s="21"/>
      <c r="B493" s="21"/>
      <c r="C493" s="21"/>
      <c r="D493" s="21"/>
      <c r="E493" s="21"/>
      <c r="F493" s="21"/>
      <c r="G493" s="21"/>
      <c r="H493" s="21"/>
      <c r="I493" s="21"/>
      <c r="J493" s="21"/>
      <c r="K493" s="21"/>
      <c r="L493" s="21"/>
      <c r="M493" s="71"/>
      <c r="N493" s="60"/>
      <c r="O493" s="60"/>
      <c r="P493" s="61"/>
      <c r="Q493" s="72"/>
      <c r="R493" s="21"/>
      <c r="S493" s="21"/>
      <c r="T493" s="21"/>
      <c r="U493" s="21"/>
      <c r="V493" s="21"/>
      <c r="W493" s="21"/>
      <c r="X493" s="21"/>
      <c r="Y493" s="21"/>
      <c r="Z493" s="21"/>
      <c r="AA493" s="21"/>
      <c r="AB493" s="21"/>
      <c r="AC493" s="21"/>
      <c r="AD493" s="21"/>
    </row>
    <row r="494" spans="1:30" ht="24.75" customHeight="1">
      <c r="A494" s="21"/>
      <c r="B494" s="21"/>
      <c r="C494" s="21"/>
      <c r="D494" s="21"/>
      <c r="E494" s="21"/>
      <c r="F494" s="21"/>
      <c r="G494" s="21"/>
      <c r="H494" s="21"/>
      <c r="I494" s="21"/>
      <c r="J494" s="21"/>
      <c r="K494" s="21"/>
      <c r="L494" s="21"/>
      <c r="M494" s="71"/>
      <c r="N494" s="60"/>
      <c r="O494" s="60"/>
      <c r="P494" s="61"/>
      <c r="Q494" s="72"/>
      <c r="R494" s="21"/>
      <c r="S494" s="21"/>
      <c r="T494" s="21"/>
      <c r="U494" s="21"/>
      <c r="V494" s="21"/>
      <c r="W494" s="21"/>
      <c r="X494" s="21"/>
      <c r="Y494" s="21"/>
      <c r="Z494" s="21"/>
      <c r="AA494" s="21"/>
      <c r="AB494" s="21"/>
      <c r="AC494" s="21"/>
      <c r="AD494" s="21"/>
    </row>
    <row r="495" spans="1:30" ht="24.75" customHeight="1">
      <c r="A495" s="21"/>
      <c r="B495" s="21"/>
      <c r="C495" s="21"/>
      <c r="D495" s="21"/>
      <c r="E495" s="21"/>
      <c r="F495" s="21"/>
      <c r="G495" s="21"/>
      <c r="H495" s="21"/>
      <c r="I495" s="21"/>
      <c r="J495" s="21"/>
      <c r="K495" s="21"/>
      <c r="L495" s="21"/>
      <c r="M495" s="71"/>
      <c r="N495" s="60"/>
      <c r="O495" s="60"/>
      <c r="P495" s="61"/>
      <c r="Q495" s="72"/>
      <c r="R495" s="21"/>
      <c r="S495" s="21"/>
      <c r="T495" s="21"/>
      <c r="U495" s="21"/>
      <c r="V495" s="21"/>
      <c r="W495" s="21"/>
      <c r="X495" s="21"/>
      <c r="Y495" s="21"/>
      <c r="Z495" s="21"/>
      <c r="AA495" s="21"/>
      <c r="AB495" s="21"/>
      <c r="AC495" s="21"/>
      <c r="AD495" s="21"/>
    </row>
    <row r="496" spans="1:30" ht="24.75" customHeight="1">
      <c r="A496" s="21"/>
      <c r="B496" s="21"/>
      <c r="C496" s="21"/>
      <c r="D496" s="21"/>
      <c r="E496" s="21"/>
      <c r="F496" s="21"/>
      <c r="G496" s="21"/>
      <c r="H496" s="21"/>
      <c r="I496" s="21"/>
      <c r="J496" s="21"/>
      <c r="K496" s="21"/>
      <c r="L496" s="21"/>
      <c r="M496" s="71"/>
      <c r="N496" s="60"/>
      <c r="O496" s="60"/>
      <c r="P496" s="61"/>
      <c r="Q496" s="72"/>
      <c r="R496" s="21"/>
      <c r="S496" s="21"/>
      <c r="T496" s="21"/>
      <c r="U496" s="21"/>
      <c r="V496" s="21"/>
      <c r="W496" s="21"/>
      <c r="X496" s="21"/>
      <c r="Y496" s="21"/>
      <c r="Z496" s="21"/>
      <c r="AA496" s="21"/>
      <c r="AB496" s="21"/>
      <c r="AC496" s="21"/>
      <c r="AD496" s="21"/>
    </row>
    <row r="497" spans="1:30" ht="24.75" customHeight="1">
      <c r="A497" s="21"/>
      <c r="B497" s="21"/>
      <c r="C497" s="21"/>
      <c r="D497" s="21"/>
      <c r="E497" s="21"/>
      <c r="F497" s="21"/>
      <c r="G497" s="21"/>
      <c r="H497" s="21"/>
      <c r="I497" s="21"/>
      <c r="J497" s="21"/>
      <c r="K497" s="21"/>
      <c r="L497" s="21"/>
      <c r="M497" s="71"/>
      <c r="N497" s="60"/>
      <c r="O497" s="60"/>
      <c r="P497" s="61"/>
      <c r="Q497" s="72"/>
      <c r="R497" s="21"/>
      <c r="S497" s="21"/>
      <c r="T497" s="21"/>
      <c r="U497" s="21"/>
      <c r="V497" s="21"/>
      <c r="W497" s="21"/>
      <c r="X497" s="21"/>
      <c r="Y497" s="21"/>
      <c r="Z497" s="21"/>
      <c r="AA497" s="21"/>
      <c r="AB497" s="21"/>
      <c r="AC497" s="21"/>
      <c r="AD497" s="21"/>
    </row>
    <row r="498" spans="1:30" ht="24.75" customHeight="1">
      <c r="A498" s="21"/>
      <c r="B498" s="21"/>
      <c r="C498" s="21"/>
      <c r="D498" s="21"/>
      <c r="E498" s="21"/>
      <c r="F498" s="21"/>
      <c r="G498" s="21"/>
      <c r="H498" s="21"/>
      <c r="I498" s="21"/>
      <c r="J498" s="21"/>
      <c r="K498" s="21"/>
      <c r="L498" s="21"/>
      <c r="M498" s="71"/>
      <c r="N498" s="60"/>
      <c r="O498" s="60"/>
      <c r="P498" s="61"/>
      <c r="Q498" s="72"/>
      <c r="R498" s="21"/>
      <c r="S498" s="21"/>
      <c r="T498" s="21"/>
      <c r="U498" s="21"/>
      <c r="V498" s="21"/>
      <c r="W498" s="21"/>
      <c r="X498" s="21"/>
      <c r="Y498" s="21"/>
      <c r="Z498" s="21"/>
      <c r="AA498" s="21"/>
      <c r="AB498" s="21"/>
      <c r="AC498" s="21"/>
      <c r="AD498" s="21"/>
    </row>
    <row r="499" spans="1:30" ht="24.75" customHeight="1">
      <c r="A499" s="21"/>
      <c r="B499" s="21"/>
      <c r="C499" s="21"/>
      <c r="D499" s="21"/>
      <c r="E499" s="21"/>
      <c r="F499" s="21"/>
      <c r="G499" s="21"/>
      <c r="H499" s="21"/>
      <c r="I499" s="21"/>
      <c r="J499" s="21"/>
      <c r="K499" s="21"/>
      <c r="L499" s="21"/>
      <c r="M499" s="71"/>
      <c r="N499" s="60"/>
      <c r="O499" s="60"/>
      <c r="P499" s="61"/>
      <c r="Q499" s="72"/>
      <c r="R499" s="21"/>
      <c r="S499" s="21"/>
      <c r="T499" s="21"/>
      <c r="U499" s="21"/>
      <c r="V499" s="21"/>
      <c r="W499" s="21"/>
      <c r="X499" s="21"/>
      <c r="Y499" s="21"/>
      <c r="Z499" s="21"/>
      <c r="AA499" s="21"/>
      <c r="AB499" s="21"/>
      <c r="AC499" s="21"/>
      <c r="AD499" s="21"/>
    </row>
    <row r="500" spans="1:30" ht="24.75" customHeight="1">
      <c r="A500" s="21"/>
      <c r="B500" s="21"/>
      <c r="C500" s="21"/>
      <c r="D500" s="21"/>
      <c r="E500" s="21"/>
      <c r="F500" s="21"/>
      <c r="G500" s="21"/>
      <c r="H500" s="21"/>
      <c r="I500" s="21"/>
      <c r="J500" s="21"/>
      <c r="K500" s="21"/>
      <c r="L500" s="21"/>
      <c r="M500" s="71"/>
      <c r="N500" s="60"/>
      <c r="O500" s="60"/>
      <c r="P500" s="61"/>
      <c r="Q500" s="72"/>
      <c r="R500" s="21"/>
      <c r="S500" s="21"/>
      <c r="T500" s="21"/>
      <c r="U500" s="21"/>
      <c r="V500" s="21"/>
      <c r="W500" s="21"/>
      <c r="X500" s="21"/>
      <c r="Y500" s="21"/>
      <c r="Z500" s="21"/>
      <c r="AA500" s="21"/>
      <c r="AB500" s="21"/>
      <c r="AC500" s="21"/>
      <c r="AD500" s="21"/>
    </row>
    <row r="501" spans="1:30" ht="24.75" customHeight="1">
      <c r="A501" s="21"/>
      <c r="B501" s="21"/>
      <c r="C501" s="21"/>
      <c r="D501" s="21"/>
      <c r="E501" s="21"/>
      <c r="F501" s="21"/>
      <c r="G501" s="21"/>
      <c r="H501" s="21"/>
      <c r="I501" s="21"/>
      <c r="J501" s="21"/>
      <c r="K501" s="21"/>
      <c r="L501" s="21"/>
      <c r="M501" s="71"/>
      <c r="N501" s="60"/>
      <c r="O501" s="60"/>
      <c r="P501" s="61"/>
      <c r="Q501" s="72"/>
      <c r="R501" s="21"/>
      <c r="S501" s="21"/>
      <c r="T501" s="21"/>
      <c r="U501" s="21"/>
      <c r="V501" s="21"/>
      <c r="W501" s="21"/>
      <c r="X501" s="21"/>
      <c r="Y501" s="21"/>
      <c r="Z501" s="21"/>
      <c r="AA501" s="21"/>
      <c r="AB501" s="21"/>
      <c r="AC501" s="21"/>
      <c r="AD501" s="21"/>
    </row>
    <row r="502" spans="1:30" ht="24.75" customHeight="1">
      <c r="A502" s="21"/>
      <c r="B502" s="21"/>
      <c r="C502" s="21"/>
      <c r="D502" s="21"/>
      <c r="E502" s="21"/>
      <c r="F502" s="21"/>
      <c r="G502" s="21"/>
      <c r="H502" s="21"/>
      <c r="I502" s="21"/>
      <c r="J502" s="21"/>
      <c r="K502" s="21"/>
      <c r="L502" s="21"/>
      <c r="M502" s="71"/>
      <c r="N502" s="60"/>
      <c r="O502" s="60"/>
      <c r="P502" s="61"/>
      <c r="Q502" s="72"/>
      <c r="R502" s="21"/>
      <c r="S502" s="21"/>
      <c r="T502" s="21"/>
      <c r="U502" s="21"/>
      <c r="V502" s="21"/>
      <c r="W502" s="21"/>
      <c r="X502" s="21"/>
      <c r="Y502" s="21"/>
      <c r="Z502" s="21"/>
      <c r="AA502" s="21"/>
      <c r="AB502" s="21"/>
      <c r="AC502" s="21"/>
      <c r="AD502" s="21"/>
    </row>
    <row r="503" spans="1:30" ht="24.75" customHeight="1">
      <c r="A503" s="21"/>
      <c r="B503" s="21"/>
      <c r="C503" s="21"/>
      <c r="D503" s="21"/>
      <c r="E503" s="21"/>
      <c r="F503" s="21"/>
      <c r="G503" s="21"/>
      <c r="H503" s="21"/>
      <c r="I503" s="21"/>
      <c r="J503" s="21"/>
      <c r="K503" s="21"/>
      <c r="L503" s="21"/>
      <c r="M503" s="71"/>
      <c r="N503" s="60"/>
      <c r="O503" s="60"/>
      <c r="P503" s="61"/>
      <c r="Q503" s="72"/>
      <c r="R503" s="21"/>
      <c r="S503" s="21"/>
      <c r="T503" s="21"/>
      <c r="U503" s="21"/>
      <c r="V503" s="21"/>
      <c r="W503" s="21"/>
      <c r="X503" s="21"/>
      <c r="Y503" s="21"/>
      <c r="Z503" s="21"/>
      <c r="AA503" s="21"/>
      <c r="AB503" s="21"/>
      <c r="AC503" s="21"/>
      <c r="AD503" s="21"/>
    </row>
    <row r="504" spans="1:30" ht="24.75" customHeight="1">
      <c r="A504" s="21"/>
      <c r="B504" s="21"/>
      <c r="C504" s="21"/>
      <c r="D504" s="21"/>
      <c r="E504" s="21"/>
      <c r="F504" s="21"/>
      <c r="G504" s="21"/>
      <c r="H504" s="21"/>
      <c r="I504" s="21"/>
      <c r="J504" s="21"/>
      <c r="K504" s="21"/>
      <c r="L504" s="21"/>
      <c r="M504" s="71"/>
      <c r="N504" s="60"/>
      <c r="O504" s="60"/>
      <c r="P504" s="61"/>
      <c r="Q504" s="72"/>
      <c r="R504" s="21"/>
      <c r="S504" s="21"/>
      <c r="T504" s="21"/>
      <c r="U504" s="21"/>
      <c r="V504" s="21"/>
      <c r="W504" s="21"/>
      <c r="X504" s="21"/>
      <c r="Y504" s="21"/>
      <c r="Z504" s="21"/>
      <c r="AA504" s="21"/>
      <c r="AB504" s="21"/>
      <c r="AC504" s="21"/>
      <c r="AD504" s="21"/>
    </row>
    <row r="505" spans="1:30" ht="24.75" customHeight="1">
      <c r="A505" s="21"/>
      <c r="B505" s="21"/>
      <c r="C505" s="21"/>
      <c r="D505" s="21"/>
      <c r="E505" s="21"/>
      <c r="F505" s="21"/>
      <c r="G505" s="21"/>
      <c r="H505" s="21"/>
      <c r="I505" s="21"/>
      <c r="J505" s="21"/>
      <c r="K505" s="21"/>
      <c r="L505" s="21"/>
      <c r="M505" s="71"/>
      <c r="N505" s="60"/>
      <c r="O505" s="60"/>
      <c r="P505" s="61"/>
      <c r="Q505" s="72"/>
      <c r="R505" s="21"/>
      <c r="S505" s="21"/>
      <c r="T505" s="21"/>
      <c r="U505" s="21"/>
      <c r="V505" s="21"/>
      <c r="W505" s="21"/>
      <c r="X505" s="21"/>
      <c r="Y505" s="21"/>
      <c r="Z505" s="21"/>
      <c r="AA505" s="21"/>
      <c r="AB505" s="21"/>
      <c r="AC505" s="21"/>
      <c r="AD505" s="21"/>
    </row>
    <row r="506" spans="1:30" ht="24.75" customHeight="1">
      <c r="A506" s="21"/>
      <c r="B506" s="21"/>
      <c r="C506" s="21"/>
      <c r="D506" s="21"/>
      <c r="E506" s="21"/>
      <c r="F506" s="21"/>
      <c r="G506" s="21"/>
      <c r="H506" s="21"/>
      <c r="I506" s="21"/>
      <c r="J506" s="21"/>
      <c r="K506" s="21"/>
      <c r="L506" s="21"/>
      <c r="M506" s="71"/>
      <c r="N506" s="60"/>
      <c r="O506" s="60"/>
      <c r="P506" s="61"/>
      <c r="Q506" s="72"/>
      <c r="R506" s="21"/>
      <c r="S506" s="21"/>
      <c r="T506" s="21"/>
      <c r="U506" s="21"/>
      <c r="V506" s="21"/>
      <c r="W506" s="21"/>
      <c r="X506" s="21"/>
      <c r="Y506" s="21"/>
      <c r="Z506" s="21"/>
      <c r="AA506" s="21"/>
      <c r="AB506" s="21"/>
      <c r="AC506" s="21"/>
      <c r="AD506" s="21"/>
    </row>
    <row r="507" spans="1:30" ht="24.75" customHeight="1">
      <c r="A507" s="21"/>
      <c r="B507" s="21"/>
      <c r="C507" s="21"/>
      <c r="D507" s="21"/>
      <c r="E507" s="21"/>
      <c r="F507" s="21"/>
      <c r="G507" s="21"/>
      <c r="H507" s="21"/>
      <c r="I507" s="21"/>
      <c r="J507" s="21"/>
      <c r="K507" s="21"/>
      <c r="L507" s="21"/>
      <c r="M507" s="71"/>
      <c r="N507" s="60"/>
      <c r="O507" s="60"/>
      <c r="P507" s="61"/>
      <c r="Q507" s="72"/>
      <c r="R507" s="21"/>
      <c r="S507" s="21"/>
      <c r="T507" s="21"/>
      <c r="U507" s="21"/>
      <c r="V507" s="21"/>
      <c r="W507" s="21"/>
      <c r="X507" s="21"/>
      <c r="Y507" s="21"/>
      <c r="Z507" s="21"/>
      <c r="AA507" s="21"/>
      <c r="AB507" s="21"/>
      <c r="AC507" s="21"/>
      <c r="AD507" s="21"/>
    </row>
    <row r="508" spans="1:30" ht="24.75" customHeight="1">
      <c r="A508" s="21"/>
      <c r="B508" s="21"/>
      <c r="C508" s="21"/>
      <c r="D508" s="21"/>
      <c r="E508" s="21"/>
      <c r="F508" s="21"/>
      <c r="G508" s="21"/>
      <c r="H508" s="21"/>
      <c r="I508" s="21"/>
      <c r="J508" s="21"/>
      <c r="K508" s="21"/>
      <c r="L508" s="21"/>
      <c r="M508" s="71"/>
      <c r="N508" s="60"/>
      <c r="O508" s="60"/>
      <c r="P508" s="61"/>
      <c r="Q508" s="72"/>
      <c r="R508" s="21"/>
      <c r="S508" s="21"/>
      <c r="T508" s="21"/>
      <c r="U508" s="21"/>
      <c r="V508" s="21"/>
      <c r="W508" s="21"/>
      <c r="X508" s="21"/>
      <c r="Y508" s="21"/>
      <c r="Z508" s="21"/>
      <c r="AA508" s="21"/>
      <c r="AB508" s="21"/>
      <c r="AC508" s="21"/>
      <c r="AD508" s="21"/>
    </row>
    <row r="509" spans="1:30" ht="24.75" customHeight="1">
      <c r="A509" s="21"/>
      <c r="B509" s="21"/>
      <c r="C509" s="21"/>
      <c r="D509" s="21"/>
      <c r="E509" s="21"/>
      <c r="F509" s="21"/>
      <c r="G509" s="21"/>
      <c r="H509" s="21"/>
      <c r="I509" s="21"/>
      <c r="J509" s="21"/>
      <c r="K509" s="21"/>
      <c r="L509" s="21"/>
      <c r="M509" s="71"/>
      <c r="N509" s="60"/>
      <c r="O509" s="60"/>
      <c r="P509" s="61"/>
      <c r="Q509" s="72"/>
      <c r="R509" s="21"/>
      <c r="S509" s="21"/>
      <c r="T509" s="21"/>
      <c r="U509" s="21"/>
      <c r="V509" s="21"/>
      <c r="W509" s="21"/>
      <c r="X509" s="21"/>
      <c r="Y509" s="21"/>
      <c r="Z509" s="21"/>
      <c r="AA509" s="21"/>
      <c r="AB509" s="21"/>
      <c r="AC509" s="21"/>
      <c r="AD509" s="21"/>
    </row>
    <row r="510" spans="1:30" ht="24.75" customHeight="1">
      <c r="A510" s="21"/>
      <c r="B510" s="21"/>
      <c r="C510" s="21"/>
      <c r="D510" s="21"/>
      <c r="E510" s="21"/>
      <c r="F510" s="21"/>
      <c r="G510" s="21"/>
      <c r="H510" s="21"/>
      <c r="I510" s="21"/>
      <c r="J510" s="21"/>
      <c r="K510" s="21"/>
      <c r="L510" s="21"/>
      <c r="M510" s="71"/>
      <c r="N510" s="60"/>
      <c r="O510" s="60"/>
      <c r="P510" s="61"/>
      <c r="Q510" s="72"/>
      <c r="R510" s="21"/>
      <c r="S510" s="21"/>
      <c r="T510" s="21"/>
      <c r="U510" s="21"/>
      <c r="V510" s="21"/>
      <c r="W510" s="21"/>
      <c r="X510" s="21"/>
      <c r="Y510" s="21"/>
      <c r="Z510" s="21"/>
      <c r="AA510" s="21"/>
      <c r="AB510" s="21"/>
      <c r="AC510" s="21"/>
      <c r="AD510" s="21"/>
    </row>
    <row r="511" spans="1:30" ht="24.75" customHeight="1">
      <c r="A511" s="21"/>
      <c r="B511" s="21"/>
      <c r="C511" s="21"/>
      <c r="D511" s="21"/>
      <c r="E511" s="21"/>
      <c r="F511" s="21"/>
      <c r="G511" s="21"/>
      <c r="H511" s="21"/>
      <c r="I511" s="21"/>
      <c r="J511" s="21"/>
      <c r="K511" s="21"/>
      <c r="L511" s="21"/>
      <c r="M511" s="71"/>
      <c r="N511" s="60"/>
      <c r="O511" s="60"/>
      <c r="P511" s="61"/>
      <c r="Q511" s="72"/>
      <c r="R511" s="21"/>
      <c r="S511" s="21"/>
      <c r="T511" s="21"/>
      <c r="U511" s="21"/>
      <c r="V511" s="21"/>
      <c r="W511" s="21"/>
      <c r="X511" s="21"/>
      <c r="Y511" s="21"/>
      <c r="Z511" s="21"/>
      <c r="AA511" s="21"/>
      <c r="AB511" s="21"/>
      <c r="AC511" s="21"/>
      <c r="AD511" s="21"/>
    </row>
    <row r="512" spans="1:30" ht="24.75" customHeight="1">
      <c r="A512" s="21"/>
      <c r="B512" s="21"/>
      <c r="C512" s="21"/>
      <c r="D512" s="21"/>
      <c r="E512" s="21"/>
      <c r="F512" s="21"/>
      <c r="G512" s="21"/>
      <c r="H512" s="21"/>
      <c r="I512" s="21"/>
      <c r="J512" s="21"/>
      <c r="K512" s="21"/>
      <c r="L512" s="21"/>
      <c r="M512" s="71"/>
      <c r="N512" s="60"/>
      <c r="O512" s="60"/>
      <c r="P512" s="61"/>
      <c r="Q512" s="72"/>
      <c r="R512" s="21"/>
      <c r="S512" s="21"/>
      <c r="T512" s="21"/>
      <c r="U512" s="21"/>
      <c r="V512" s="21"/>
      <c r="W512" s="21"/>
      <c r="X512" s="21"/>
      <c r="Y512" s="21"/>
      <c r="Z512" s="21"/>
      <c r="AA512" s="21"/>
      <c r="AB512" s="21"/>
      <c r="AC512" s="21"/>
      <c r="AD512" s="21"/>
    </row>
    <row r="513" spans="1:30" ht="24.75" customHeight="1">
      <c r="A513" s="21"/>
      <c r="B513" s="21"/>
      <c r="C513" s="21"/>
      <c r="D513" s="21"/>
      <c r="E513" s="21"/>
      <c r="F513" s="21"/>
      <c r="G513" s="21"/>
      <c r="H513" s="21"/>
      <c r="I513" s="21"/>
      <c r="J513" s="21"/>
      <c r="K513" s="21"/>
      <c r="L513" s="21"/>
      <c r="M513" s="71"/>
      <c r="N513" s="60"/>
      <c r="O513" s="60"/>
      <c r="P513" s="61"/>
      <c r="Q513" s="72"/>
      <c r="R513" s="21"/>
      <c r="S513" s="21"/>
      <c r="T513" s="21"/>
      <c r="U513" s="21"/>
      <c r="V513" s="21"/>
      <c r="W513" s="21"/>
      <c r="X513" s="21"/>
      <c r="Y513" s="21"/>
      <c r="Z513" s="21"/>
      <c r="AA513" s="21"/>
      <c r="AB513" s="21"/>
      <c r="AC513" s="21"/>
      <c r="AD513" s="21"/>
    </row>
    <row r="514" spans="1:30" ht="24.75" customHeight="1">
      <c r="A514" s="21"/>
      <c r="B514" s="21"/>
      <c r="C514" s="21"/>
      <c r="D514" s="21"/>
      <c r="E514" s="21"/>
      <c r="F514" s="21"/>
      <c r="G514" s="21"/>
      <c r="H514" s="21"/>
      <c r="I514" s="21"/>
      <c r="J514" s="21"/>
      <c r="K514" s="21"/>
      <c r="L514" s="21"/>
      <c r="M514" s="71"/>
      <c r="N514" s="60"/>
      <c r="O514" s="60"/>
      <c r="P514" s="61"/>
      <c r="Q514" s="72"/>
      <c r="R514" s="21"/>
      <c r="S514" s="21"/>
      <c r="T514" s="21"/>
      <c r="U514" s="21"/>
      <c r="V514" s="21"/>
      <c r="W514" s="21"/>
      <c r="X514" s="21"/>
      <c r="Y514" s="21"/>
      <c r="Z514" s="21"/>
      <c r="AA514" s="21"/>
      <c r="AB514" s="21"/>
      <c r="AC514" s="21"/>
      <c r="AD514" s="21"/>
    </row>
    <row r="515" spans="1:30" ht="24.75" customHeight="1">
      <c r="A515" s="21"/>
      <c r="B515" s="21"/>
      <c r="C515" s="21"/>
      <c r="D515" s="21"/>
      <c r="E515" s="21"/>
      <c r="F515" s="21"/>
      <c r="G515" s="21"/>
      <c r="H515" s="21"/>
      <c r="I515" s="21"/>
      <c r="J515" s="21"/>
      <c r="K515" s="21"/>
      <c r="L515" s="21"/>
      <c r="M515" s="71"/>
      <c r="N515" s="60"/>
      <c r="O515" s="60"/>
      <c r="P515" s="61"/>
      <c r="Q515" s="72"/>
      <c r="R515" s="21"/>
      <c r="S515" s="21"/>
      <c r="T515" s="21"/>
      <c r="U515" s="21"/>
      <c r="V515" s="21"/>
      <c r="W515" s="21"/>
      <c r="X515" s="21"/>
      <c r="Y515" s="21"/>
      <c r="Z515" s="21"/>
      <c r="AA515" s="21"/>
      <c r="AB515" s="21"/>
      <c r="AC515" s="21"/>
      <c r="AD515" s="21"/>
    </row>
    <row r="516" spans="1:30" ht="24.75" customHeight="1">
      <c r="A516" s="21"/>
      <c r="B516" s="21"/>
      <c r="C516" s="21"/>
      <c r="D516" s="21"/>
      <c r="E516" s="21"/>
      <c r="F516" s="21"/>
      <c r="G516" s="21"/>
      <c r="H516" s="21"/>
      <c r="I516" s="21"/>
      <c r="J516" s="21"/>
      <c r="K516" s="21"/>
      <c r="L516" s="21"/>
      <c r="M516" s="71"/>
      <c r="N516" s="60"/>
      <c r="O516" s="60"/>
      <c r="P516" s="61"/>
      <c r="Q516" s="72"/>
      <c r="R516" s="21"/>
      <c r="S516" s="21"/>
      <c r="T516" s="21"/>
      <c r="U516" s="21"/>
      <c r="V516" s="21"/>
      <c r="W516" s="21"/>
      <c r="X516" s="21"/>
      <c r="Y516" s="21"/>
      <c r="Z516" s="21"/>
      <c r="AA516" s="21"/>
      <c r="AB516" s="21"/>
      <c r="AC516" s="21"/>
      <c r="AD516" s="21"/>
    </row>
    <row r="517" spans="1:30" ht="24.75" customHeight="1">
      <c r="A517" s="21"/>
      <c r="B517" s="21"/>
      <c r="C517" s="21"/>
      <c r="D517" s="21"/>
      <c r="E517" s="21"/>
      <c r="F517" s="21"/>
      <c r="G517" s="21"/>
      <c r="H517" s="21"/>
      <c r="I517" s="21"/>
      <c r="J517" s="21"/>
      <c r="K517" s="21"/>
      <c r="L517" s="21"/>
      <c r="M517" s="71"/>
      <c r="N517" s="60"/>
      <c r="O517" s="60"/>
      <c r="P517" s="61"/>
      <c r="Q517" s="72"/>
      <c r="R517" s="21"/>
      <c r="S517" s="21"/>
      <c r="T517" s="21"/>
      <c r="U517" s="21"/>
      <c r="V517" s="21"/>
      <c r="W517" s="21"/>
      <c r="X517" s="21"/>
      <c r="Y517" s="21"/>
      <c r="Z517" s="21"/>
      <c r="AA517" s="21"/>
      <c r="AB517" s="21"/>
      <c r="AC517" s="21"/>
      <c r="AD517" s="21"/>
    </row>
    <row r="518" spans="1:30" ht="24.75" customHeight="1">
      <c r="A518" s="21"/>
      <c r="B518" s="21"/>
      <c r="C518" s="21"/>
      <c r="D518" s="21"/>
      <c r="E518" s="21"/>
      <c r="F518" s="21"/>
      <c r="G518" s="21"/>
      <c r="H518" s="21"/>
      <c r="I518" s="21"/>
      <c r="J518" s="21"/>
      <c r="K518" s="21"/>
      <c r="L518" s="21"/>
      <c r="M518" s="71"/>
      <c r="N518" s="60"/>
      <c r="O518" s="60"/>
      <c r="P518" s="61"/>
      <c r="Q518" s="72"/>
      <c r="R518" s="21"/>
      <c r="S518" s="21"/>
      <c r="T518" s="21"/>
      <c r="U518" s="21"/>
      <c r="V518" s="21"/>
      <c r="W518" s="21"/>
      <c r="X518" s="21"/>
      <c r="Y518" s="21"/>
      <c r="Z518" s="21"/>
      <c r="AA518" s="21"/>
      <c r="AB518" s="21"/>
      <c r="AC518" s="21"/>
      <c r="AD518" s="21"/>
    </row>
    <row r="519" spans="1:30" ht="24.75" customHeight="1">
      <c r="A519" s="21"/>
      <c r="B519" s="21"/>
      <c r="C519" s="21"/>
      <c r="D519" s="21"/>
      <c r="E519" s="21"/>
      <c r="F519" s="21"/>
      <c r="G519" s="21"/>
      <c r="H519" s="21"/>
      <c r="I519" s="21"/>
      <c r="J519" s="21"/>
      <c r="K519" s="21"/>
      <c r="L519" s="21"/>
      <c r="M519" s="71"/>
      <c r="N519" s="60"/>
      <c r="O519" s="60"/>
      <c r="P519" s="61"/>
      <c r="Q519" s="72"/>
      <c r="R519" s="21"/>
      <c r="S519" s="21"/>
      <c r="T519" s="21"/>
      <c r="U519" s="21"/>
      <c r="V519" s="21"/>
      <c r="W519" s="21"/>
      <c r="X519" s="21"/>
      <c r="Y519" s="21"/>
      <c r="Z519" s="21"/>
      <c r="AA519" s="21"/>
      <c r="AB519" s="21"/>
      <c r="AC519" s="21"/>
      <c r="AD519" s="21"/>
    </row>
    <row r="520" spans="1:30" ht="24.75" customHeight="1">
      <c r="A520" s="21"/>
      <c r="B520" s="21"/>
      <c r="C520" s="21"/>
      <c r="D520" s="21"/>
      <c r="E520" s="21"/>
      <c r="F520" s="21"/>
      <c r="G520" s="21"/>
      <c r="H520" s="21"/>
      <c r="I520" s="21"/>
      <c r="J520" s="21"/>
      <c r="K520" s="21"/>
      <c r="L520" s="21"/>
      <c r="M520" s="71"/>
      <c r="N520" s="60"/>
      <c r="O520" s="60"/>
      <c r="P520" s="61"/>
      <c r="Q520" s="72"/>
      <c r="R520" s="21"/>
      <c r="S520" s="21"/>
      <c r="T520" s="21"/>
      <c r="U520" s="21"/>
      <c r="V520" s="21"/>
      <c r="W520" s="21"/>
      <c r="X520" s="21"/>
      <c r="Y520" s="21"/>
      <c r="Z520" s="21"/>
      <c r="AA520" s="21"/>
      <c r="AB520" s="21"/>
      <c r="AC520" s="21"/>
      <c r="AD520" s="21"/>
    </row>
    <row r="521" spans="1:30" ht="24.75" customHeight="1">
      <c r="A521" s="21"/>
      <c r="B521" s="21"/>
      <c r="C521" s="21"/>
      <c r="D521" s="21"/>
      <c r="E521" s="21"/>
      <c r="F521" s="21"/>
      <c r="G521" s="21"/>
      <c r="H521" s="21"/>
      <c r="I521" s="21"/>
      <c r="J521" s="21"/>
      <c r="K521" s="21"/>
      <c r="L521" s="21"/>
      <c r="M521" s="71"/>
      <c r="N521" s="60"/>
      <c r="O521" s="60"/>
      <c r="P521" s="61"/>
      <c r="Q521" s="72"/>
      <c r="R521" s="21"/>
      <c r="S521" s="21"/>
      <c r="T521" s="21"/>
      <c r="U521" s="21"/>
      <c r="V521" s="21"/>
      <c r="W521" s="21"/>
      <c r="X521" s="21"/>
      <c r="Y521" s="21"/>
      <c r="Z521" s="21"/>
      <c r="AA521" s="21"/>
      <c r="AB521" s="21"/>
      <c r="AC521" s="21"/>
      <c r="AD521" s="21"/>
    </row>
    <row r="522" spans="1:30" ht="24.75" customHeight="1">
      <c r="A522" s="21"/>
      <c r="B522" s="21"/>
      <c r="C522" s="21"/>
      <c r="D522" s="21"/>
      <c r="E522" s="21"/>
      <c r="F522" s="21"/>
      <c r="G522" s="21"/>
      <c r="H522" s="21"/>
      <c r="I522" s="21"/>
      <c r="J522" s="21"/>
      <c r="K522" s="21"/>
      <c r="L522" s="21"/>
      <c r="M522" s="71"/>
      <c r="N522" s="60"/>
      <c r="O522" s="60"/>
      <c r="P522" s="61"/>
      <c r="Q522" s="72"/>
      <c r="R522" s="21"/>
      <c r="S522" s="21"/>
      <c r="T522" s="21"/>
      <c r="U522" s="21"/>
      <c r="V522" s="21"/>
      <c r="W522" s="21"/>
      <c r="X522" s="21"/>
      <c r="Y522" s="21"/>
      <c r="Z522" s="21"/>
      <c r="AA522" s="21"/>
      <c r="AB522" s="21"/>
      <c r="AC522" s="21"/>
      <c r="AD522" s="21"/>
    </row>
    <row r="523" spans="1:30" ht="24.75" customHeight="1">
      <c r="A523" s="21"/>
      <c r="B523" s="21"/>
      <c r="C523" s="21"/>
      <c r="D523" s="21"/>
      <c r="E523" s="21"/>
      <c r="F523" s="21"/>
      <c r="G523" s="21"/>
      <c r="H523" s="21"/>
      <c r="I523" s="21"/>
      <c r="J523" s="21"/>
      <c r="K523" s="21"/>
      <c r="L523" s="21"/>
      <c r="M523" s="71"/>
      <c r="N523" s="60"/>
      <c r="O523" s="60"/>
      <c r="P523" s="61"/>
      <c r="Q523" s="72"/>
      <c r="R523" s="21"/>
      <c r="S523" s="21"/>
      <c r="T523" s="21"/>
      <c r="U523" s="21"/>
      <c r="V523" s="21"/>
      <c r="W523" s="21"/>
      <c r="X523" s="21"/>
      <c r="Y523" s="21"/>
      <c r="Z523" s="21"/>
      <c r="AA523" s="21"/>
      <c r="AB523" s="21"/>
      <c r="AC523" s="21"/>
      <c r="AD523" s="21"/>
    </row>
    <row r="524" spans="1:30" ht="24.75" customHeight="1">
      <c r="A524" s="21"/>
      <c r="B524" s="21"/>
      <c r="C524" s="21"/>
      <c r="D524" s="21"/>
      <c r="E524" s="21"/>
      <c r="F524" s="21"/>
      <c r="G524" s="21"/>
      <c r="H524" s="21"/>
      <c r="I524" s="21"/>
      <c r="J524" s="21"/>
      <c r="K524" s="21"/>
      <c r="L524" s="21"/>
      <c r="M524" s="71"/>
      <c r="N524" s="60"/>
      <c r="O524" s="60"/>
      <c r="P524" s="61"/>
      <c r="Q524" s="72"/>
      <c r="R524" s="21"/>
      <c r="S524" s="21"/>
      <c r="T524" s="21"/>
      <c r="U524" s="21"/>
      <c r="V524" s="21"/>
      <c r="W524" s="21"/>
      <c r="X524" s="21"/>
      <c r="Y524" s="21"/>
      <c r="Z524" s="21"/>
      <c r="AA524" s="21"/>
      <c r="AB524" s="21"/>
      <c r="AC524" s="21"/>
      <c r="AD524" s="21"/>
    </row>
    <row r="525" spans="1:30" ht="24.75" customHeight="1">
      <c r="A525" s="21"/>
      <c r="B525" s="21"/>
      <c r="C525" s="21"/>
      <c r="D525" s="21"/>
      <c r="E525" s="21"/>
      <c r="F525" s="21"/>
      <c r="G525" s="21"/>
      <c r="H525" s="21"/>
      <c r="I525" s="21"/>
      <c r="J525" s="21"/>
      <c r="K525" s="21"/>
      <c r="L525" s="21"/>
      <c r="M525" s="71"/>
      <c r="N525" s="60"/>
      <c r="O525" s="60"/>
      <c r="P525" s="61"/>
      <c r="Q525" s="72"/>
      <c r="R525" s="21"/>
      <c r="S525" s="21"/>
      <c r="T525" s="21"/>
      <c r="U525" s="21"/>
      <c r="V525" s="21"/>
      <c r="W525" s="21"/>
      <c r="X525" s="21"/>
      <c r="Y525" s="21"/>
      <c r="Z525" s="21"/>
      <c r="AA525" s="21"/>
      <c r="AB525" s="21"/>
      <c r="AC525" s="21"/>
      <c r="AD525" s="21"/>
    </row>
    <row r="526" spans="1:30" ht="24.75" customHeight="1">
      <c r="A526" s="21"/>
      <c r="B526" s="21"/>
      <c r="C526" s="21"/>
      <c r="D526" s="21"/>
      <c r="E526" s="21"/>
      <c r="F526" s="21"/>
      <c r="G526" s="21"/>
      <c r="H526" s="21"/>
      <c r="I526" s="21"/>
      <c r="J526" s="21"/>
      <c r="K526" s="21"/>
      <c r="L526" s="21"/>
      <c r="M526" s="71"/>
      <c r="N526" s="60"/>
      <c r="O526" s="60"/>
      <c r="P526" s="61"/>
      <c r="Q526" s="72"/>
      <c r="R526" s="21"/>
      <c r="S526" s="21"/>
      <c r="T526" s="21"/>
      <c r="U526" s="21"/>
      <c r="V526" s="21"/>
      <c r="W526" s="21"/>
      <c r="X526" s="21"/>
      <c r="Y526" s="21"/>
      <c r="Z526" s="21"/>
      <c r="AA526" s="21"/>
      <c r="AB526" s="21"/>
      <c r="AC526" s="21"/>
      <c r="AD526" s="21"/>
    </row>
    <row r="527" spans="1:30" ht="24.75" customHeight="1">
      <c r="A527" s="21"/>
      <c r="B527" s="21"/>
      <c r="C527" s="21"/>
      <c r="D527" s="21"/>
      <c r="E527" s="21"/>
      <c r="F527" s="21"/>
      <c r="G527" s="21"/>
      <c r="H527" s="21"/>
      <c r="I527" s="21"/>
      <c r="J527" s="21"/>
      <c r="K527" s="21"/>
      <c r="L527" s="21"/>
      <c r="M527" s="71"/>
      <c r="N527" s="60"/>
      <c r="O527" s="60"/>
      <c r="P527" s="61"/>
      <c r="Q527" s="72"/>
      <c r="R527" s="21"/>
      <c r="S527" s="21"/>
      <c r="T527" s="21"/>
      <c r="U527" s="21"/>
      <c r="V527" s="21"/>
      <c r="W527" s="21"/>
      <c r="X527" s="21"/>
      <c r="Y527" s="21"/>
      <c r="Z527" s="21"/>
      <c r="AA527" s="21"/>
      <c r="AB527" s="21"/>
      <c r="AC527" s="21"/>
      <c r="AD527" s="21"/>
    </row>
    <row r="528" spans="1:30" ht="24.75" customHeight="1">
      <c r="A528" s="21"/>
      <c r="B528" s="21"/>
      <c r="C528" s="21"/>
      <c r="D528" s="21"/>
      <c r="E528" s="21"/>
      <c r="F528" s="21"/>
      <c r="G528" s="21"/>
      <c r="H528" s="21"/>
      <c r="I528" s="21"/>
      <c r="J528" s="21"/>
      <c r="K528" s="21"/>
      <c r="L528" s="21"/>
      <c r="M528" s="71"/>
      <c r="N528" s="60"/>
      <c r="O528" s="60"/>
      <c r="P528" s="61"/>
      <c r="Q528" s="72"/>
      <c r="R528" s="21"/>
      <c r="S528" s="21"/>
      <c r="T528" s="21"/>
      <c r="U528" s="21"/>
      <c r="V528" s="21"/>
      <c r="W528" s="21"/>
      <c r="X528" s="21"/>
      <c r="Y528" s="21"/>
      <c r="Z528" s="21"/>
      <c r="AA528" s="21"/>
      <c r="AB528" s="21"/>
      <c r="AC528" s="21"/>
      <c r="AD528" s="21"/>
    </row>
    <row r="529" spans="1:30" ht="24.75" customHeight="1">
      <c r="A529" s="21"/>
      <c r="B529" s="21"/>
      <c r="C529" s="21"/>
      <c r="D529" s="21"/>
      <c r="E529" s="21"/>
      <c r="F529" s="21"/>
      <c r="G529" s="21"/>
      <c r="H529" s="21"/>
      <c r="I529" s="21"/>
      <c r="J529" s="21"/>
      <c r="K529" s="21"/>
      <c r="L529" s="21"/>
      <c r="M529" s="71"/>
      <c r="N529" s="60"/>
      <c r="O529" s="60"/>
      <c r="P529" s="61"/>
      <c r="Q529" s="72"/>
      <c r="R529" s="21"/>
      <c r="S529" s="21"/>
      <c r="T529" s="21"/>
      <c r="U529" s="21"/>
      <c r="V529" s="21"/>
      <c r="W529" s="21"/>
      <c r="X529" s="21"/>
      <c r="Y529" s="21"/>
      <c r="Z529" s="21"/>
      <c r="AA529" s="21"/>
      <c r="AB529" s="21"/>
      <c r="AC529" s="21"/>
      <c r="AD529" s="21"/>
    </row>
    <row r="530" spans="1:30" ht="24.75" customHeight="1">
      <c r="A530" s="21"/>
      <c r="B530" s="21"/>
      <c r="C530" s="21"/>
      <c r="D530" s="21"/>
      <c r="E530" s="21"/>
      <c r="F530" s="21"/>
      <c r="G530" s="21"/>
      <c r="H530" s="21"/>
      <c r="I530" s="21"/>
      <c r="J530" s="21"/>
      <c r="K530" s="21"/>
      <c r="L530" s="21"/>
      <c r="M530" s="71"/>
      <c r="N530" s="60"/>
      <c r="O530" s="60"/>
      <c r="P530" s="61"/>
      <c r="Q530" s="72"/>
      <c r="R530" s="21"/>
      <c r="S530" s="21"/>
      <c r="T530" s="21"/>
      <c r="U530" s="21"/>
      <c r="V530" s="21"/>
      <c r="W530" s="21"/>
      <c r="X530" s="21"/>
      <c r="Y530" s="21"/>
      <c r="Z530" s="21"/>
      <c r="AA530" s="21"/>
      <c r="AB530" s="21"/>
      <c r="AC530" s="21"/>
      <c r="AD530" s="21"/>
    </row>
    <row r="531" spans="1:30" ht="24.75" customHeight="1">
      <c r="A531" s="21"/>
      <c r="B531" s="21"/>
      <c r="C531" s="21"/>
      <c r="D531" s="21"/>
      <c r="E531" s="21"/>
      <c r="F531" s="21"/>
      <c r="G531" s="21"/>
      <c r="H531" s="21"/>
      <c r="I531" s="21"/>
      <c r="J531" s="21"/>
      <c r="K531" s="21"/>
      <c r="L531" s="21"/>
      <c r="M531" s="71"/>
      <c r="N531" s="60"/>
      <c r="O531" s="60"/>
      <c r="P531" s="61"/>
      <c r="Q531" s="72"/>
      <c r="R531" s="21"/>
      <c r="S531" s="21"/>
      <c r="T531" s="21"/>
      <c r="U531" s="21"/>
      <c r="V531" s="21"/>
      <c r="W531" s="21"/>
      <c r="X531" s="21"/>
      <c r="Y531" s="21"/>
      <c r="Z531" s="21"/>
      <c r="AA531" s="21"/>
      <c r="AB531" s="21"/>
      <c r="AC531" s="21"/>
      <c r="AD531" s="21"/>
    </row>
    <row r="532" spans="1:30" ht="24.75" customHeight="1">
      <c r="A532" s="21"/>
      <c r="B532" s="21"/>
      <c r="C532" s="21"/>
      <c r="D532" s="21"/>
      <c r="E532" s="21"/>
      <c r="F532" s="21"/>
      <c r="G532" s="21"/>
      <c r="H532" s="21"/>
      <c r="I532" s="21"/>
      <c r="J532" s="21"/>
      <c r="K532" s="21"/>
      <c r="L532" s="21"/>
      <c r="M532" s="71"/>
      <c r="N532" s="60"/>
      <c r="O532" s="60"/>
      <c r="P532" s="61"/>
      <c r="Q532" s="72"/>
      <c r="R532" s="21"/>
      <c r="S532" s="21"/>
      <c r="T532" s="21"/>
      <c r="U532" s="21"/>
      <c r="V532" s="21"/>
      <c r="W532" s="21"/>
      <c r="X532" s="21"/>
      <c r="Y532" s="21"/>
      <c r="Z532" s="21"/>
      <c r="AA532" s="21"/>
      <c r="AB532" s="21"/>
      <c r="AC532" s="21"/>
      <c r="AD532" s="21"/>
    </row>
    <row r="533" spans="1:30" ht="24.75" customHeight="1">
      <c r="A533" s="21"/>
      <c r="B533" s="21"/>
      <c r="C533" s="21"/>
      <c r="D533" s="21"/>
      <c r="E533" s="21"/>
      <c r="F533" s="21"/>
      <c r="G533" s="21"/>
      <c r="H533" s="21"/>
      <c r="I533" s="21"/>
      <c r="J533" s="21"/>
      <c r="K533" s="21"/>
      <c r="L533" s="21"/>
      <c r="M533" s="71"/>
      <c r="N533" s="60"/>
      <c r="O533" s="60"/>
      <c r="P533" s="61"/>
      <c r="Q533" s="72"/>
      <c r="R533" s="21"/>
      <c r="S533" s="21"/>
      <c r="T533" s="21"/>
      <c r="U533" s="21"/>
      <c r="V533" s="21"/>
      <c r="W533" s="21"/>
      <c r="X533" s="21"/>
      <c r="Y533" s="21"/>
      <c r="Z533" s="21"/>
      <c r="AA533" s="21"/>
      <c r="AB533" s="21"/>
      <c r="AC533" s="21"/>
      <c r="AD533" s="21"/>
    </row>
    <row r="534" spans="1:30" ht="24.75" customHeight="1">
      <c r="A534" s="21"/>
      <c r="B534" s="21"/>
      <c r="C534" s="21"/>
      <c r="D534" s="21"/>
      <c r="E534" s="21"/>
      <c r="F534" s="21"/>
      <c r="G534" s="21"/>
      <c r="H534" s="21"/>
      <c r="I534" s="21"/>
      <c r="J534" s="21"/>
      <c r="K534" s="21"/>
      <c r="L534" s="21"/>
      <c r="M534" s="71"/>
      <c r="N534" s="60"/>
      <c r="O534" s="60"/>
      <c r="P534" s="61"/>
      <c r="Q534" s="72"/>
      <c r="R534" s="21"/>
      <c r="S534" s="21"/>
      <c r="T534" s="21"/>
      <c r="U534" s="21"/>
      <c r="V534" s="21"/>
      <c r="W534" s="21"/>
      <c r="X534" s="21"/>
      <c r="Y534" s="21"/>
      <c r="Z534" s="21"/>
      <c r="AA534" s="21"/>
      <c r="AB534" s="21"/>
      <c r="AC534" s="21"/>
      <c r="AD534" s="21"/>
    </row>
    <row r="535" spans="1:30" ht="24.75" customHeight="1">
      <c r="A535" s="21"/>
      <c r="B535" s="21"/>
      <c r="C535" s="21"/>
      <c r="D535" s="21"/>
      <c r="E535" s="21"/>
      <c r="F535" s="21"/>
      <c r="G535" s="21"/>
      <c r="H535" s="21"/>
      <c r="I535" s="21"/>
      <c r="J535" s="21"/>
      <c r="K535" s="21"/>
      <c r="L535" s="21"/>
      <c r="M535" s="71"/>
      <c r="N535" s="60"/>
      <c r="O535" s="60"/>
      <c r="P535" s="61"/>
      <c r="Q535" s="72"/>
      <c r="R535" s="21"/>
      <c r="S535" s="21"/>
      <c r="T535" s="21"/>
      <c r="U535" s="21"/>
      <c r="V535" s="21"/>
      <c r="W535" s="21"/>
      <c r="X535" s="21"/>
      <c r="Y535" s="21"/>
      <c r="Z535" s="21"/>
      <c r="AA535" s="21"/>
      <c r="AB535" s="21"/>
      <c r="AC535" s="21"/>
      <c r="AD535" s="21"/>
    </row>
    <row r="536" spans="1:30" ht="24.75" customHeight="1">
      <c r="A536" s="21"/>
      <c r="B536" s="21"/>
      <c r="C536" s="21"/>
      <c r="D536" s="21"/>
      <c r="E536" s="21"/>
      <c r="F536" s="21"/>
      <c r="G536" s="21"/>
      <c r="H536" s="21"/>
      <c r="I536" s="21"/>
      <c r="J536" s="21"/>
      <c r="K536" s="21"/>
      <c r="L536" s="21"/>
      <c r="M536" s="71"/>
      <c r="N536" s="60"/>
      <c r="O536" s="60"/>
      <c r="P536" s="61"/>
      <c r="Q536" s="72"/>
      <c r="R536" s="21"/>
      <c r="S536" s="21"/>
      <c r="T536" s="21"/>
      <c r="U536" s="21"/>
      <c r="V536" s="21"/>
      <c r="W536" s="21"/>
      <c r="X536" s="21"/>
      <c r="Y536" s="21"/>
      <c r="Z536" s="21"/>
      <c r="AA536" s="21"/>
      <c r="AB536" s="21"/>
      <c r="AC536" s="21"/>
      <c r="AD536" s="21"/>
    </row>
    <row r="537" spans="1:30" ht="24.75" customHeight="1">
      <c r="A537" s="21"/>
      <c r="B537" s="21"/>
      <c r="C537" s="21"/>
      <c r="D537" s="21"/>
      <c r="E537" s="21"/>
      <c r="F537" s="21"/>
      <c r="G537" s="21"/>
      <c r="H537" s="21"/>
      <c r="I537" s="21"/>
      <c r="J537" s="21"/>
      <c r="K537" s="21"/>
      <c r="L537" s="21"/>
      <c r="M537" s="71"/>
      <c r="N537" s="60"/>
      <c r="O537" s="60"/>
      <c r="P537" s="61"/>
      <c r="Q537" s="72"/>
      <c r="R537" s="21"/>
      <c r="S537" s="21"/>
      <c r="T537" s="21"/>
      <c r="U537" s="21"/>
      <c r="V537" s="21"/>
      <c r="W537" s="21"/>
      <c r="X537" s="21"/>
      <c r="Y537" s="21"/>
      <c r="Z537" s="21"/>
      <c r="AA537" s="21"/>
      <c r="AB537" s="21"/>
      <c r="AC537" s="21"/>
      <c r="AD537" s="21"/>
    </row>
    <row r="538" spans="1:30" ht="24.75" customHeight="1">
      <c r="A538" s="21"/>
      <c r="B538" s="21"/>
      <c r="C538" s="21"/>
      <c r="D538" s="21"/>
      <c r="E538" s="21"/>
      <c r="F538" s="21"/>
      <c r="G538" s="21"/>
      <c r="H538" s="21"/>
      <c r="I538" s="21"/>
      <c r="J538" s="21"/>
      <c r="K538" s="21"/>
      <c r="L538" s="21"/>
      <c r="M538" s="71"/>
      <c r="N538" s="60"/>
      <c r="O538" s="60"/>
      <c r="P538" s="61"/>
      <c r="Q538" s="72"/>
      <c r="R538" s="21"/>
      <c r="S538" s="21"/>
      <c r="T538" s="21"/>
      <c r="U538" s="21"/>
      <c r="V538" s="21"/>
      <c r="W538" s="21"/>
      <c r="X538" s="21"/>
      <c r="Y538" s="21"/>
      <c r="Z538" s="21"/>
      <c r="AA538" s="21"/>
      <c r="AB538" s="21"/>
      <c r="AC538" s="21"/>
      <c r="AD538" s="21"/>
    </row>
    <row r="539" spans="1:30" ht="24.75" customHeight="1">
      <c r="A539" s="21"/>
      <c r="B539" s="21"/>
      <c r="C539" s="21"/>
      <c r="D539" s="21"/>
      <c r="E539" s="21"/>
      <c r="F539" s="21"/>
      <c r="G539" s="21"/>
      <c r="H539" s="21"/>
      <c r="I539" s="21"/>
      <c r="J539" s="21"/>
      <c r="K539" s="21"/>
      <c r="L539" s="21"/>
      <c r="M539" s="71"/>
      <c r="N539" s="60"/>
      <c r="O539" s="60"/>
      <c r="P539" s="61"/>
      <c r="Q539" s="72"/>
      <c r="R539" s="21"/>
      <c r="S539" s="21"/>
      <c r="T539" s="21"/>
      <c r="U539" s="21"/>
      <c r="V539" s="21"/>
      <c r="W539" s="21"/>
      <c r="X539" s="21"/>
      <c r="Y539" s="21"/>
      <c r="Z539" s="21"/>
      <c r="AA539" s="21"/>
      <c r="AB539" s="21"/>
      <c r="AC539" s="21"/>
      <c r="AD539" s="21"/>
    </row>
    <row r="540" spans="1:30" ht="24.75" customHeight="1">
      <c r="A540" s="21"/>
      <c r="B540" s="21"/>
      <c r="C540" s="21"/>
      <c r="D540" s="21"/>
      <c r="E540" s="21"/>
      <c r="F540" s="21"/>
      <c r="G540" s="21"/>
      <c r="H540" s="21"/>
      <c r="I540" s="21"/>
      <c r="J540" s="21"/>
      <c r="K540" s="21"/>
      <c r="L540" s="21"/>
      <c r="M540" s="71"/>
      <c r="N540" s="60"/>
      <c r="O540" s="60"/>
      <c r="P540" s="61"/>
      <c r="Q540" s="72"/>
      <c r="R540" s="21"/>
      <c r="S540" s="21"/>
      <c r="T540" s="21"/>
      <c r="U540" s="21"/>
      <c r="V540" s="21"/>
      <c r="W540" s="21"/>
      <c r="X540" s="21"/>
      <c r="Y540" s="21"/>
      <c r="Z540" s="21"/>
      <c r="AA540" s="21"/>
      <c r="AB540" s="21"/>
      <c r="AC540" s="21"/>
      <c r="AD540" s="21"/>
    </row>
    <row r="541" spans="1:30" ht="24.75" customHeight="1">
      <c r="A541" s="21"/>
      <c r="B541" s="21"/>
      <c r="C541" s="21"/>
      <c r="D541" s="21"/>
      <c r="E541" s="21"/>
      <c r="F541" s="21"/>
      <c r="G541" s="21"/>
      <c r="H541" s="21"/>
      <c r="I541" s="21"/>
      <c r="J541" s="21"/>
      <c r="K541" s="21"/>
      <c r="L541" s="21"/>
      <c r="M541" s="71"/>
      <c r="N541" s="60"/>
      <c r="O541" s="60"/>
      <c r="P541" s="61"/>
      <c r="Q541" s="72"/>
      <c r="R541" s="21"/>
      <c r="S541" s="21"/>
      <c r="T541" s="21"/>
      <c r="U541" s="21"/>
      <c r="V541" s="21"/>
      <c r="W541" s="21"/>
      <c r="X541" s="21"/>
      <c r="Y541" s="21"/>
      <c r="Z541" s="21"/>
      <c r="AA541" s="21"/>
      <c r="AB541" s="21"/>
      <c r="AC541" s="21"/>
      <c r="AD541" s="21"/>
    </row>
    <row r="542" spans="1:30" ht="24.75" customHeight="1">
      <c r="A542" s="21"/>
      <c r="B542" s="21"/>
      <c r="C542" s="21"/>
      <c r="D542" s="21"/>
      <c r="E542" s="21"/>
      <c r="F542" s="21"/>
      <c r="G542" s="21"/>
      <c r="H542" s="21"/>
      <c r="I542" s="21"/>
      <c r="J542" s="21"/>
      <c r="K542" s="21"/>
      <c r="L542" s="21"/>
      <c r="M542" s="71"/>
      <c r="N542" s="60"/>
      <c r="O542" s="60"/>
      <c r="P542" s="61"/>
      <c r="Q542" s="72"/>
      <c r="R542" s="21"/>
      <c r="S542" s="21"/>
      <c r="T542" s="21"/>
      <c r="U542" s="21"/>
      <c r="V542" s="21"/>
      <c r="W542" s="21"/>
      <c r="X542" s="21"/>
      <c r="Y542" s="21"/>
      <c r="Z542" s="21"/>
      <c r="AA542" s="21"/>
      <c r="AB542" s="21"/>
      <c r="AC542" s="21"/>
      <c r="AD542" s="21"/>
    </row>
    <row r="543" spans="1:30" ht="24.75" customHeight="1">
      <c r="A543" s="21"/>
      <c r="B543" s="21"/>
      <c r="C543" s="21"/>
      <c r="D543" s="21"/>
      <c r="E543" s="21"/>
      <c r="F543" s="21"/>
      <c r="G543" s="21"/>
      <c r="H543" s="21"/>
      <c r="I543" s="21"/>
      <c r="J543" s="21"/>
      <c r="K543" s="21"/>
      <c r="L543" s="21"/>
      <c r="M543" s="71"/>
      <c r="N543" s="60"/>
      <c r="O543" s="60"/>
      <c r="P543" s="61"/>
      <c r="Q543" s="72"/>
      <c r="R543" s="21"/>
      <c r="S543" s="21"/>
      <c r="T543" s="21"/>
      <c r="U543" s="21"/>
      <c r="V543" s="21"/>
      <c r="W543" s="21"/>
      <c r="X543" s="21"/>
      <c r="Y543" s="21"/>
      <c r="Z543" s="21"/>
      <c r="AA543" s="21"/>
      <c r="AB543" s="21"/>
      <c r="AC543" s="21"/>
      <c r="AD543" s="21"/>
    </row>
    <row r="544" spans="1:30" ht="24.75" customHeight="1">
      <c r="A544" s="21"/>
      <c r="B544" s="21"/>
      <c r="C544" s="21"/>
      <c r="D544" s="21"/>
      <c r="E544" s="21"/>
      <c r="F544" s="21"/>
      <c r="G544" s="21"/>
      <c r="H544" s="21"/>
      <c r="I544" s="21"/>
      <c r="J544" s="21"/>
      <c r="K544" s="21"/>
      <c r="L544" s="21"/>
      <c r="M544" s="71"/>
      <c r="N544" s="60"/>
      <c r="O544" s="60"/>
      <c r="P544" s="61"/>
      <c r="Q544" s="72"/>
      <c r="R544" s="21"/>
      <c r="S544" s="21"/>
      <c r="T544" s="21"/>
      <c r="U544" s="21"/>
      <c r="V544" s="21"/>
      <c r="W544" s="21"/>
      <c r="X544" s="21"/>
      <c r="Y544" s="21"/>
      <c r="Z544" s="21"/>
      <c r="AA544" s="21"/>
      <c r="AB544" s="21"/>
      <c r="AC544" s="21"/>
      <c r="AD544" s="21"/>
    </row>
    <row r="545" spans="1:30" ht="24.75" customHeight="1">
      <c r="A545" s="21"/>
      <c r="B545" s="21"/>
      <c r="C545" s="21"/>
      <c r="D545" s="21"/>
      <c r="E545" s="21"/>
      <c r="F545" s="21"/>
      <c r="G545" s="21"/>
      <c r="H545" s="21"/>
      <c r="I545" s="21"/>
      <c r="J545" s="21"/>
      <c r="K545" s="21"/>
      <c r="L545" s="21"/>
      <c r="M545" s="71"/>
      <c r="N545" s="60"/>
      <c r="O545" s="60"/>
      <c r="P545" s="61"/>
      <c r="Q545" s="72"/>
      <c r="R545" s="21"/>
      <c r="S545" s="21"/>
      <c r="T545" s="21"/>
      <c r="U545" s="21"/>
      <c r="V545" s="21"/>
      <c r="W545" s="21"/>
      <c r="X545" s="21"/>
      <c r="Y545" s="21"/>
      <c r="Z545" s="21"/>
      <c r="AA545" s="21"/>
      <c r="AB545" s="21"/>
      <c r="AC545" s="21"/>
      <c r="AD545" s="21"/>
    </row>
    <row r="546" spans="1:30" ht="24.75" customHeight="1">
      <c r="A546" s="21"/>
      <c r="B546" s="21"/>
      <c r="C546" s="21"/>
      <c r="D546" s="21"/>
      <c r="E546" s="21"/>
      <c r="F546" s="21"/>
      <c r="G546" s="21"/>
      <c r="H546" s="21"/>
      <c r="I546" s="21"/>
      <c r="J546" s="21"/>
      <c r="K546" s="21"/>
      <c r="L546" s="21"/>
      <c r="M546" s="71"/>
      <c r="N546" s="60"/>
      <c r="O546" s="60"/>
      <c r="P546" s="61"/>
      <c r="Q546" s="72"/>
      <c r="R546" s="21"/>
      <c r="S546" s="21"/>
      <c r="T546" s="21"/>
      <c r="U546" s="21"/>
      <c r="V546" s="21"/>
      <c r="W546" s="21"/>
      <c r="X546" s="21"/>
      <c r="Y546" s="21"/>
      <c r="Z546" s="21"/>
      <c r="AA546" s="21"/>
      <c r="AB546" s="21"/>
      <c r="AC546" s="21"/>
      <c r="AD546" s="21"/>
    </row>
    <row r="547" spans="1:30" ht="24.75" customHeight="1">
      <c r="A547" s="21"/>
      <c r="B547" s="21"/>
      <c r="C547" s="21"/>
      <c r="D547" s="21"/>
      <c r="E547" s="21"/>
      <c r="F547" s="21"/>
      <c r="G547" s="21"/>
      <c r="H547" s="21"/>
      <c r="I547" s="21"/>
      <c r="J547" s="21"/>
      <c r="K547" s="21"/>
      <c r="L547" s="21"/>
      <c r="M547" s="71"/>
      <c r="N547" s="60"/>
      <c r="O547" s="60"/>
      <c r="P547" s="61"/>
      <c r="Q547" s="72"/>
      <c r="R547" s="21"/>
      <c r="S547" s="21"/>
      <c r="T547" s="21"/>
      <c r="U547" s="21"/>
      <c r="V547" s="21"/>
      <c r="W547" s="21"/>
      <c r="X547" s="21"/>
      <c r="Y547" s="21"/>
      <c r="Z547" s="21"/>
      <c r="AA547" s="21"/>
      <c r="AB547" s="21"/>
      <c r="AC547" s="21"/>
      <c r="AD547" s="21"/>
    </row>
    <row r="548" spans="1:30" ht="24.75" customHeight="1">
      <c r="A548" s="21"/>
      <c r="B548" s="21"/>
      <c r="C548" s="21"/>
      <c r="D548" s="21"/>
      <c r="E548" s="21"/>
      <c r="F548" s="21"/>
      <c r="G548" s="21"/>
      <c r="H548" s="21"/>
      <c r="I548" s="21"/>
      <c r="J548" s="21"/>
      <c r="K548" s="21"/>
      <c r="L548" s="21"/>
      <c r="M548" s="71"/>
      <c r="N548" s="60"/>
      <c r="O548" s="60"/>
      <c r="P548" s="61"/>
      <c r="Q548" s="72"/>
      <c r="R548" s="21"/>
      <c r="S548" s="21"/>
      <c r="T548" s="21"/>
      <c r="U548" s="21"/>
      <c r="V548" s="21"/>
      <c r="W548" s="21"/>
      <c r="X548" s="21"/>
      <c r="Y548" s="21"/>
      <c r="Z548" s="21"/>
      <c r="AA548" s="21"/>
      <c r="AB548" s="21"/>
      <c r="AC548" s="21"/>
      <c r="AD548" s="21"/>
    </row>
    <row r="549" spans="1:30" ht="24.75" customHeight="1">
      <c r="A549" s="21"/>
      <c r="B549" s="21"/>
      <c r="C549" s="21"/>
      <c r="D549" s="21"/>
      <c r="E549" s="21"/>
      <c r="F549" s="21"/>
      <c r="G549" s="21"/>
      <c r="H549" s="21"/>
      <c r="I549" s="21"/>
      <c r="J549" s="21"/>
      <c r="K549" s="21"/>
      <c r="L549" s="21"/>
      <c r="M549" s="71"/>
      <c r="N549" s="60"/>
      <c r="O549" s="60"/>
      <c r="P549" s="61"/>
      <c r="Q549" s="72"/>
      <c r="R549" s="21"/>
      <c r="S549" s="21"/>
      <c r="T549" s="21"/>
      <c r="U549" s="21"/>
      <c r="V549" s="21"/>
      <c r="W549" s="21"/>
      <c r="X549" s="21"/>
      <c r="Y549" s="21"/>
      <c r="Z549" s="21"/>
      <c r="AA549" s="21"/>
      <c r="AB549" s="21"/>
      <c r="AC549" s="21"/>
      <c r="AD549" s="21"/>
    </row>
    <row r="550" spans="1:30" ht="24.75" customHeight="1">
      <c r="A550" s="21"/>
      <c r="B550" s="21"/>
      <c r="C550" s="21"/>
      <c r="D550" s="21"/>
      <c r="E550" s="21"/>
      <c r="F550" s="21"/>
      <c r="G550" s="21"/>
      <c r="H550" s="21"/>
      <c r="I550" s="21"/>
      <c r="J550" s="21"/>
      <c r="K550" s="21"/>
      <c r="L550" s="21"/>
      <c r="M550" s="71"/>
      <c r="N550" s="60"/>
      <c r="O550" s="60"/>
      <c r="P550" s="61"/>
      <c r="Q550" s="72"/>
      <c r="R550" s="21"/>
      <c r="S550" s="21"/>
      <c r="T550" s="21"/>
      <c r="U550" s="21"/>
      <c r="V550" s="21"/>
      <c r="W550" s="21"/>
      <c r="X550" s="21"/>
      <c r="Y550" s="21"/>
      <c r="Z550" s="21"/>
      <c r="AA550" s="21"/>
      <c r="AB550" s="21"/>
      <c r="AC550" s="21"/>
      <c r="AD550" s="21"/>
    </row>
    <row r="551" spans="1:30" ht="24.75" customHeight="1">
      <c r="A551" s="21"/>
      <c r="B551" s="21"/>
      <c r="C551" s="21"/>
      <c r="D551" s="21"/>
      <c r="E551" s="21"/>
      <c r="F551" s="21"/>
      <c r="G551" s="21"/>
      <c r="H551" s="21"/>
      <c r="I551" s="21"/>
      <c r="J551" s="21"/>
      <c r="K551" s="21"/>
      <c r="L551" s="21"/>
      <c r="M551" s="71"/>
      <c r="N551" s="60"/>
      <c r="O551" s="60"/>
      <c r="P551" s="61"/>
      <c r="Q551" s="72"/>
      <c r="R551" s="21"/>
      <c r="S551" s="21"/>
      <c r="T551" s="21"/>
      <c r="U551" s="21"/>
      <c r="V551" s="21"/>
      <c r="W551" s="21"/>
      <c r="X551" s="21"/>
      <c r="Y551" s="21"/>
      <c r="Z551" s="21"/>
      <c r="AA551" s="21"/>
      <c r="AB551" s="21"/>
      <c r="AC551" s="21"/>
      <c r="AD551" s="21"/>
    </row>
    <row r="552" spans="1:30" ht="24.75" customHeight="1">
      <c r="A552" s="21"/>
      <c r="B552" s="21"/>
      <c r="C552" s="21"/>
      <c r="D552" s="21"/>
      <c r="E552" s="21"/>
      <c r="F552" s="21"/>
      <c r="G552" s="21"/>
      <c r="H552" s="21"/>
      <c r="I552" s="21"/>
      <c r="J552" s="21"/>
      <c r="K552" s="21"/>
      <c r="L552" s="21"/>
      <c r="M552" s="71"/>
      <c r="N552" s="60"/>
      <c r="O552" s="60"/>
      <c r="P552" s="61"/>
      <c r="Q552" s="72"/>
      <c r="R552" s="21"/>
      <c r="S552" s="21"/>
      <c r="T552" s="21"/>
      <c r="U552" s="21"/>
      <c r="V552" s="21"/>
      <c r="W552" s="21"/>
      <c r="X552" s="21"/>
      <c r="Y552" s="21"/>
      <c r="Z552" s="21"/>
      <c r="AA552" s="21"/>
      <c r="AB552" s="21"/>
      <c r="AC552" s="21"/>
      <c r="AD552" s="21"/>
    </row>
    <row r="553" spans="1:30" ht="24.75" customHeight="1">
      <c r="A553" s="21"/>
      <c r="B553" s="21"/>
      <c r="C553" s="21"/>
      <c r="D553" s="21"/>
      <c r="E553" s="21"/>
      <c r="F553" s="21"/>
      <c r="G553" s="21"/>
      <c r="H553" s="21"/>
      <c r="I553" s="21"/>
      <c r="J553" s="21"/>
      <c r="K553" s="21"/>
      <c r="L553" s="21"/>
      <c r="M553" s="71"/>
      <c r="N553" s="60"/>
      <c r="O553" s="60"/>
      <c r="P553" s="61"/>
      <c r="Q553" s="72"/>
      <c r="R553" s="21"/>
      <c r="S553" s="21"/>
      <c r="T553" s="21"/>
      <c r="U553" s="21"/>
      <c r="V553" s="21"/>
      <c r="W553" s="21"/>
      <c r="X553" s="21"/>
      <c r="Y553" s="21"/>
      <c r="Z553" s="21"/>
      <c r="AA553" s="21"/>
      <c r="AB553" s="21"/>
      <c r="AC553" s="21"/>
      <c r="AD553" s="21"/>
    </row>
    <row r="554" spans="1:30" ht="24.75" customHeight="1">
      <c r="A554" s="21"/>
      <c r="B554" s="21"/>
      <c r="C554" s="21"/>
      <c r="D554" s="21"/>
      <c r="E554" s="21"/>
      <c r="F554" s="21"/>
      <c r="G554" s="21"/>
      <c r="H554" s="21"/>
      <c r="I554" s="21"/>
      <c r="J554" s="21"/>
      <c r="K554" s="21"/>
      <c r="L554" s="21"/>
      <c r="M554" s="71"/>
      <c r="N554" s="60"/>
      <c r="O554" s="60"/>
      <c r="P554" s="61"/>
      <c r="Q554" s="72"/>
      <c r="R554" s="21"/>
      <c r="S554" s="21"/>
      <c r="T554" s="21"/>
      <c r="U554" s="21"/>
      <c r="V554" s="21"/>
      <c r="W554" s="21"/>
      <c r="X554" s="21"/>
      <c r="Y554" s="21"/>
      <c r="Z554" s="21"/>
      <c r="AA554" s="21"/>
      <c r="AB554" s="21"/>
      <c r="AC554" s="21"/>
      <c r="AD554" s="21"/>
    </row>
    <row r="555" spans="1:30" ht="24.75" customHeight="1">
      <c r="A555" s="21"/>
      <c r="B555" s="21"/>
      <c r="C555" s="21"/>
      <c r="D555" s="21"/>
      <c r="E555" s="21"/>
      <c r="F555" s="21"/>
      <c r="G555" s="21"/>
      <c r="H555" s="21"/>
      <c r="I555" s="21"/>
      <c r="J555" s="21"/>
      <c r="K555" s="21"/>
      <c r="L555" s="21"/>
      <c r="M555" s="71"/>
      <c r="N555" s="60"/>
      <c r="O555" s="60"/>
      <c r="P555" s="61"/>
      <c r="Q555" s="72"/>
      <c r="R555" s="21"/>
      <c r="S555" s="21"/>
      <c r="T555" s="21"/>
      <c r="U555" s="21"/>
      <c r="V555" s="21"/>
      <c r="W555" s="21"/>
      <c r="X555" s="21"/>
      <c r="Y555" s="21"/>
      <c r="Z555" s="21"/>
      <c r="AA555" s="21"/>
      <c r="AB555" s="21"/>
      <c r="AC555" s="21"/>
      <c r="AD555" s="21"/>
    </row>
    <row r="556" spans="1:30" ht="24.75" customHeight="1">
      <c r="A556" s="21"/>
      <c r="B556" s="21"/>
      <c r="C556" s="21"/>
      <c r="D556" s="21"/>
      <c r="E556" s="21"/>
      <c r="F556" s="21"/>
      <c r="G556" s="21"/>
      <c r="H556" s="21"/>
      <c r="I556" s="21"/>
      <c r="J556" s="21"/>
      <c r="K556" s="21"/>
      <c r="L556" s="21"/>
      <c r="M556" s="71"/>
      <c r="N556" s="60"/>
      <c r="O556" s="60"/>
      <c r="P556" s="61"/>
      <c r="Q556" s="72"/>
      <c r="R556" s="21"/>
      <c r="S556" s="21"/>
      <c r="T556" s="21"/>
      <c r="U556" s="21"/>
      <c r="V556" s="21"/>
      <c r="W556" s="21"/>
      <c r="X556" s="21"/>
      <c r="Y556" s="21"/>
      <c r="Z556" s="21"/>
      <c r="AA556" s="21"/>
      <c r="AB556" s="21"/>
      <c r="AC556" s="21"/>
      <c r="AD556" s="21"/>
    </row>
    <row r="557" spans="1:30" ht="24.75" customHeight="1">
      <c r="A557" s="21"/>
      <c r="B557" s="21"/>
      <c r="C557" s="21"/>
      <c r="D557" s="21"/>
      <c r="E557" s="21"/>
      <c r="F557" s="21"/>
      <c r="G557" s="21"/>
      <c r="H557" s="21"/>
      <c r="I557" s="21"/>
      <c r="J557" s="21"/>
      <c r="K557" s="21"/>
      <c r="L557" s="21"/>
      <c r="M557" s="71"/>
      <c r="N557" s="60"/>
      <c r="O557" s="60"/>
      <c r="P557" s="61"/>
      <c r="Q557" s="72"/>
      <c r="R557" s="21"/>
      <c r="S557" s="21"/>
      <c r="T557" s="21"/>
      <c r="U557" s="21"/>
      <c r="V557" s="21"/>
      <c r="W557" s="21"/>
      <c r="X557" s="21"/>
      <c r="Y557" s="21"/>
      <c r="Z557" s="21"/>
      <c r="AA557" s="21"/>
      <c r="AB557" s="21"/>
      <c r="AC557" s="21"/>
      <c r="AD557" s="21"/>
    </row>
    <row r="558" spans="1:30" ht="24.75" customHeight="1">
      <c r="A558" s="21"/>
      <c r="B558" s="21"/>
      <c r="C558" s="21"/>
      <c r="D558" s="21"/>
      <c r="E558" s="21"/>
      <c r="F558" s="21"/>
      <c r="G558" s="21"/>
      <c r="H558" s="21"/>
      <c r="I558" s="21"/>
      <c r="J558" s="21"/>
      <c r="K558" s="21"/>
      <c r="L558" s="21"/>
      <c r="M558" s="71"/>
      <c r="N558" s="60"/>
      <c r="O558" s="60"/>
      <c r="P558" s="61"/>
      <c r="Q558" s="72"/>
      <c r="R558" s="21"/>
      <c r="S558" s="21"/>
      <c r="T558" s="21"/>
      <c r="U558" s="21"/>
      <c r="V558" s="21"/>
      <c r="W558" s="21"/>
      <c r="X558" s="21"/>
      <c r="Y558" s="21"/>
      <c r="Z558" s="21"/>
      <c r="AA558" s="21"/>
      <c r="AB558" s="21"/>
      <c r="AC558" s="21"/>
      <c r="AD558" s="21"/>
    </row>
    <row r="559" spans="1:30" ht="24.75" customHeight="1">
      <c r="A559" s="21"/>
      <c r="B559" s="21"/>
      <c r="C559" s="21"/>
      <c r="D559" s="21"/>
      <c r="E559" s="21"/>
      <c r="F559" s="21"/>
      <c r="G559" s="21"/>
      <c r="H559" s="21"/>
      <c r="I559" s="21"/>
      <c r="J559" s="21"/>
      <c r="K559" s="21"/>
      <c r="L559" s="21"/>
      <c r="M559" s="71"/>
      <c r="N559" s="60"/>
      <c r="O559" s="60"/>
      <c r="P559" s="61"/>
      <c r="Q559" s="72"/>
      <c r="R559" s="21"/>
      <c r="S559" s="21"/>
      <c r="T559" s="21"/>
      <c r="U559" s="21"/>
      <c r="V559" s="21"/>
      <c r="W559" s="21"/>
      <c r="X559" s="21"/>
      <c r="Y559" s="21"/>
      <c r="Z559" s="21"/>
      <c r="AA559" s="21"/>
      <c r="AB559" s="21"/>
      <c r="AC559" s="21"/>
      <c r="AD559" s="21"/>
    </row>
    <row r="560" spans="1:30" ht="24.75" customHeight="1">
      <c r="A560" s="21"/>
      <c r="B560" s="21"/>
      <c r="C560" s="21"/>
      <c r="D560" s="21"/>
      <c r="E560" s="21"/>
      <c r="F560" s="21"/>
      <c r="G560" s="21"/>
      <c r="H560" s="21"/>
      <c r="I560" s="21"/>
      <c r="J560" s="21"/>
      <c r="K560" s="21"/>
      <c r="L560" s="21"/>
      <c r="M560" s="71"/>
      <c r="N560" s="60"/>
      <c r="O560" s="60"/>
      <c r="P560" s="61"/>
      <c r="Q560" s="72"/>
      <c r="R560" s="21"/>
      <c r="S560" s="21"/>
      <c r="T560" s="21"/>
      <c r="U560" s="21"/>
      <c r="V560" s="21"/>
      <c r="W560" s="21"/>
      <c r="X560" s="21"/>
      <c r="Y560" s="21"/>
      <c r="Z560" s="21"/>
      <c r="AA560" s="21"/>
      <c r="AB560" s="21"/>
      <c r="AC560" s="21"/>
      <c r="AD560" s="21"/>
    </row>
    <row r="561" spans="1:30" ht="24.75" customHeight="1">
      <c r="A561" s="21"/>
      <c r="B561" s="21"/>
      <c r="C561" s="21"/>
      <c r="D561" s="21"/>
      <c r="E561" s="21"/>
      <c r="F561" s="21"/>
      <c r="G561" s="21"/>
      <c r="H561" s="21"/>
      <c r="I561" s="21"/>
      <c r="J561" s="21"/>
      <c r="K561" s="21"/>
      <c r="L561" s="21"/>
      <c r="M561" s="71"/>
      <c r="N561" s="60"/>
      <c r="O561" s="60"/>
      <c r="P561" s="61"/>
      <c r="Q561" s="72"/>
      <c r="R561" s="21"/>
      <c r="S561" s="21"/>
      <c r="T561" s="21"/>
      <c r="U561" s="21"/>
      <c r="V561" s="21"/>
      <c r="W561" s="21"/>
      <c r="X561" s="21"/>
      <c r="Y561" s="21"/>
      <c r="Z561" s="21"/>
      <c r="AA561" s="21"/>
      <c r="AB561" s="21"/>
      <c r="AC561" s="21"/>
      <c r="AD561" s="21"/>
    </row>
    <row r="562" spans="1:30" ht="24.75" customHeight="1">
      <c r="A562" s="21"/>
      <c r="B562" s="21"/>
      <c r="C562" s="21"/>
      <c r="D562" s="21"/>
      <c r="E562" s="21"/>
      <c r="F562" s="21"/>
      <c r="G562" s="21"/>
      <c r="H562" s="21"/>
      <c r="I562" s="21"/>
      <c r="J562" s="21"/>
      <c r="K562" s="21"/>
      <c r="L562" s="21"/>
      <c r="M562" s="71"/>
      <c r="N562" s="60"/>
      <c r="O562" s="60"/>
      <c r="P562" s="61"/>
      <c r="Q562" s="72"/>
      <c r="R562" s="21"/>
      <c r="S562" s="21"/>
      <c r="T562" s="21"/>
      <c r="U562" s="21"/>
      <c r="V562" s="21"/>
      <c r="W562" s="21"/>
      <c r="X562" s="21"/>
      <c r="Y562" s="21"/>
      <c r="Z562" s="21"/>
      <c r="AA562" s="21"/>
      <c r="AB562" s="21"/>
      <c r="AC562" s="21"/>
      <c r="AD562" s="21"/>
    </row>
    <row r="563" spans="1:30" ht="24.75" customHeight="1">
      <c r="A563" s="21"/>
      <c r="B563" s="21"/>
      <c r="C563" s="21"/>
      <c r="D563" s="21"/>
      <c r="E563" s="21"/>
      <c r="F563" s="21"/>
      <c r="G563" s="21"/>
      <c r="H563" s="21"/>
      <c r="I563" s="21"/>
      <c r="J563" s="21"/>
      <c r="K563" s="21"/>
      <c r="L563" s="21"/>
      <c r="M563" s="71"/>
      <c r="N563" s="60"/>
      <c r="O563" s="60"/>
      <c r="P563" s="61"/>
      <c r="Q563" s="72"/>
      <c r="R563" s="21"/>
      <c r="S563" s="21"/>
      <c r="T563" s="21"/>
      <c r="U563" s="21"/>
      <c r="V563" s="21"/>
      <c r="W563" s="21"/>
      <c r="X563" s="21"/>
      <c r="Y563" s="21"/>
      <c r="Z563" s="21"/>
      <c r="AA563" s="21"/>
      <c r="AB563" s="21"/>
      <c r="AC563" s="21"/>
      <c r="AD563" s="21"/>
    </row>
    <row r="564" spans="1:30" ht="24.75" customHeight="1">
      <c r="A564" s="21"/>
      <c r="B564" s="21"/>
      <c r="C564" s="21"/>
      <c r="D564" s="21"/>
      <c r="E564" s="21"/>
      <c r="F564" s="21"/>
      <c r="G564" s="21"/>
      <c r="H564" s="21"/>
      <c r="I564" s="21"/>
      <c r="J564" s="21"/>
      <c r="K564" s="21"/>
      <c r="L564" s="21"/>
      <c r="M564" s="71"/>
      <c r="N564" s="60"/>
      <c r="O564" s="60"/>
      <c r="P564" s="61"/>
      <c r="Q564" s="72"/>
      <c r="R564" s="21"/>
      <c r="S564" s="21"/>
      <c r="T564" s="21"/>
      <c r="U564" s="21"/>
      <c r="V564" s="21"/>
      <c r="W564" s="21"/>
      <c r="X564" s="21"/>
      <c r="Y564" s="21"/>
      <c r="Z564" s="21"/>
      <c r="AA564" s="21"/>
      <c r="AB564" s="21"/>
      <c r="AC564" s="21"/>
      <c r="AD564" s="21"/>
    </row>
    <row r="565" spans="1:30" ht="24.75" customHeight="1">
      <c r="A565" s="21"/>
      <c r="B565" s="21"/>
      <c r="C565" s="21"/>
      <c r="D565" s="21"/>
      <c r="E565" s="21"/>
      <c r="F565" s="21"/>
      <c r="G565" s="21"/>
      <c r="H565" s="21"/>
      <c r="I565" s="21"/>
      <c r="J565" s="21"/>
      <c r="K565" s="21"/>
      <c r="L565" s="21"/>
      <c r="M565" s="71"/>
      <c r="N565" s="60"/>
      <c r="O565" s="60"/>
      <c r="P565" s="61"/>
      <c r="Q565" s="72"/>
      <c r="R565" s="21"/>
      <c r="S565" s="21"/>
      <c r="T565" s="21"/>
      <c r="U565" s="21"/>
      <c r="V565" s="21"/>
      <c r="W565" s="21"/>
      <c r="X565" s="21"/>
      <c r="Y565" s="21"/>
      <c r="Z565" s="21"/>
      <c r="AA565" s="21"/>
      <c r="AB565" s="21"/>
      <c r="AC565" s="21"/>
      <c r="AD565" s="21"/>
    </row>
    <row r="566" spans="1:30" ht="24.75" customHeight="1">
      <c r="A566" s="21"/>
      <c r="B566" s="21"/>
      <c r="C566" s="21"/>
      <c r="D566" s="21"/>
      <c r="E566" s="21"/>
      <c r="F566" s="21"/>
      <c r="G566" s="21"/>
      <c r="H566" s="21"/>
      <c r="I566" s="21"/>
      <c r="J566" s="21"/>
      <c r="K566" s="21"/>
      <c r="L566" s="21"/>
      <c r="M566" s="71"/>
      <c r="N566" s="60"/>
      <c r="O566" s="60"/>
      <c r="P566" s="61"/>
      <c r="Q566" s="72"/>
      <c r="R566" s="21"/>
      <c r="S566" s="21"/>
      <c r="T566" s="21"/>
      <c r="U566" s="21"/>
      <c r="V566" s="21"/>
      <c r="W566" s="21"/>
      <c r="X566" s="21"/>
      <c r="Y566" s="21"/>
      <c r="Z566" s="21"/>
      <c r="AA566" s="21"/>
      <c r="AB566" s="21"/>
      <c r="AC566" s="21"/>
      <c r="AD566" s="21"/>
    </row>
    <row r="567" spans="1:30" ht="24.75" customHeight="1">
      <c r="A567" s="21"/>
      <c r="B567" s="21"/>
      <c r="C567" s="21"/>
      <c r="D567" s="21"/>
      <c r="E567" s="21"/>
      <c r="F567" s="21"/>
      <c r="G567" s="21"/>
      <c r="H567" s="21"/>
      <c r="I567" s="21"/>
      <c r="J567" s="21"/>
      <c r="K567" s="21"/>
      <c r="L567" s="21"/>
      <c r="M567" s="71"/>
      <c r="N567" s="60"/>
      <c r="O567" s="60"/>
      <c r="P567" s="61"/>
      <c r="Q567" s="72"/>
      <c r="R567" s="21"/>
      <c r="S567" s="21"/>
      <c r="T567" s="21"/>
      <c r="U567" s="21"/>
      <c r="V567" s="21"/>
      <c r="W567" s="21"/>
      <c r="X567" s="21"/>
      <c r="Y567" s="21"/>
      <c r="Z567" s="21"/>
      <c r="AA567" s="21"/>
      <c r="AB567" s="21"/>
      <c r="AC567" s="21"/>
      <c r="AD567" s="21"/>
    </row>
    <row r="568" spans="1:30" ht="24.75" customHeight="1">
      <c r="A568" s="21"/>
      <c r="B568" s="21"/>
      <c r="C568" s="21"/>
      <c r="D568" s="21"/>
      <c r="E568" s="21"/>
      <c r="F568" s="21"/>
      <c r="G568" s="21"/>
      <c r="H568" s="21"/>
      <c r="I568" s="21"/>
      <c r="J568" s="21"/>
      <c r="K568" s="21"/>
      <c r="L568" s="21"/>
      <c r="M568" s="71"/>
      <c r="N568" s="60"/>
      <c r="O568" s="60"/>
      <c r="P568" s="61"/>
      <c r="Q568" s="72"/>
      <c r="R568" s="21"/>
      <c r="S568" s="21"/>
      <c r="T568" s="21"/>
      <c r="U568" s="21"/>
      <c r="V568" s="21"/>
      <c r="W568" s="21"/>
      <c r="X568" s="21"/>
      <c r="Y568" s="21"/>
      <c r="Z568" s="21"/>
      <c r="AA568" s="21"/>
      <c r="AB568" s="21"/>
      <c r="AC568" s="21"/>
      <c r="AD568" s="21"/>
    </row>
    <row r="569" spans="1:30" ht="24.75" customHeight="1">
      <c r="A569" s="21"/>
      <c r="B569" s="21"/>
      <c r="C569" s="21"/>
      <c r="D569" s="21"/>
      <c r="E569" s="21"/>
      <c r="F569" s="21"/>
      <c r="G569" s="21"/>
      <c r="H569" s="21"/>
      <c r="I569" s="21"/>
      <c r="J569" s="21"/>
      <c r="K569" s="21"/>
      <c r="L569" s="21"/>
      <c r="M569" s="71"/>
      <c r="N569" s="60"/>
      <c r="O569" s="60"/>
      <c r="P569" s="61"/>
      <c r="Q569" s="72"/>
      <c r="R569" s="21"/>
      <c r="S569" s="21"/>
      <c r="T569" s="21"/>
      <c r="U569" s="21"/>
      <c r="V569" s="21"/>
      <c r="W569" s="21"/>
      <c r="X569" s="21"/>
      <c r="Y569" s="21"/>
      <c r="Z569" s="21"/>
      <c r="AA569" s="21"/>
      <c r="AB569" s="21"/>
      <c r="AC569" s="21"/>
      <c r="AD569" s="21"/>
    </row>
    <row r="570" spans="1:30" ht="24.75" customHeight="1">
      <c r="A570" s="21"/>
      <c r="B570" s="21"/>
      <c r="C570" s="21"/>
      <c r="D570" s="21"/>
      <c r="E570" s="21"/>
      <c r="F570" s="21"/>
      <c r="G570" s="21"/>
      <c r="H570" s="21"/>
      <c r="I570" s="21"/>
      <c r="J570" s="21"/>
      <c r="K570" s="21"/>
      <c r="L570" s="21"/>
      <c r="M570" s="71"/>
      <c r="N570" s="60"/>
      <c r="O570" s="60"/>
      <c r="P570" s="61"/>
      <c r="Q570" s="72"/>
      <c r="R570" s="21"/>
      <c r="S570" s="21"/>
      <c r="T570" s="21"/>
      <c r="U570" s="21"/>
      <c r="V570" s="21"/>
      <c r="W570" s="21"/>
      <c r="X570" s="21"/>
      <c r="Y570" s="21"/>
      <c r="Z570" s="21"/>
      <c r="AA570" s="21"/>
      <c r="AB570" s="21"/>
      <c r="AC570" s="21"/>
      <c r="AD570" s="21"/>
    </row>
    <row r="571" spans="1:30" ht="24.75" customHeight="1">
      <c r="A571" s="21"/>
      <c r="B571" s="21"/>
      <c r="C571" s="21"/>
      <c r="D571" s="21"/>
      <c r="E571" s="21"/>
      <c r="F571" s="21"/>
      <c r="G571" s="21"/>
      <c r="H571" s="21"/>
      <c r="I571" s="21"/>
      <c r="J571" s="21"/>
      <c r="K571" s="21"/>
      <c r="L571" s="21"/>
      <c r="M571" s="71"/>
      <c r="N571" s="60"/>
      <c r="O571" s="60"/>
      <c r="P571" s="61"/>
      <c r="Q571" s="72"/>
      <c r="R571" s="21"/>
      <c r="S571" s="21"/>
      <c r="T571" s="21"/>
      <c r="U571" s="21"/>
      <c r="V571" s="21"/>
      <c r="W571" s="21"/>
      <c r="X571" s="21"/>
      <c r="Y571" s="21"/>
      <c r="Z571" s="21"/>
      <c r="AA571" s="21"/>
      <c r="AB571" s="21"/>
      <c r="AC571" s="21"/>
      <c r="AD571" s="21"/>
    </row>
    <row r="572" spans="1:30" ht="24.75" customHeight="1">
      <c r="A572" s="21"/>
      <c r="B572" s="21"/>
      <c r="C572" s="21"/>
      <c r="D572" s="21"/>
      <c r="E572" s="21"/>
      <c r="F572" s="21"/>
      <c r="G572" s="21"/>
      <c r="H572" s="21"/>
      <c r="I572" s="21"/>
      <c r="J572" s="21"/>
      <c r="K572" s="21"/>
      <c r="L572" s="21"/>
      <c r="M572" s="71"/>
      <c r="N572" s="60"/>
      <c r="O572" s="60"/>
      <c r="P572" s="61"/>
      <c r="Q572" s="72"/>
      <c r="R572" s="21"/>
      <c r="S572" s="21"/>
      <c r="T572" s="21"/>
      <c r="U572" s="21"/>
      <c r="V572" s="21"/>
      <c r="W572" s="21"/>
      <c r="X572" s="21"/>
      <c r="Y572" s="21"/>
      <c r="Z572" s="21"/>
      <c r="AA572" s="21"/>
      <c r="AB572" s="21"/>
      <c r="AC572" s="21"/>
      <c r="AD572" s="21"/>
    </row>
    <row r="573" spans="1:30" ht="24.75" customHeight="1">
      <c r="A573" s="21"/>
      <c r="B573" s="21"/>
      <c r="C573" s="21"/>
      <c r="D573" s="21"/>
      <c r="E573" s="21"/>
      <c r="F573" s="21"/>
      <c r="G573" s="21"/>
      <c r="H573" s="21"/>
      <c r="I573" s="21"/>
      <c r="J573" s="21"/>
      <c r="K573" s="21"/>
      <c r="L573" s="21"/>
      <c r="M573" s="71"/>
      <c r="N573" s="60"/>
      <c r="O573" s="60"/>
      <c r="P573" s="61"/>
      <c r="Q573" s="72"/>
      <c r="R573" s="21"/>
      <c r="S573" s="21"/>
      <c r="T573" s="21"/>
      <c r="U573" s="21"/>
      <c r="V573" s="21"/>
      <c r="W573" s="21"/>
      <c r="X573" s="21"/>
      <c r="Y573" s="21"/>
      <c r="Z573" s="21"/>
      <c r="AA573" s="21"/>
      <c r="AB573" s="21"/>
      <c r="AC573" s="21"/>
      <c r="AD573" s="21"/>
    </row>
    <row r="574" spans="1:30" ht="24.75" customHeight="1">
      <c r="A574" s="21"/>
      <c r="B574" s="21"/>
      <c r="C574" s="21"/>
      <c r="D574" s="21"/>
      <c r="E574" s="21"/>
      <c r="F574" s="21"/>
      <c r="G574" s="21"/>
      <c r="H574" s="21"/>
      <c r="I574" s="21"/>
      <c r="J574" s="21"/>
      <c r="K574" s="21"/>
      <c r="L574" s="21"/>
      <c r="M574" s="71"/>
      <c r="N574" s="60"/>
      <c r="O574" s="60"/>
      <c r="P574" s="61"/>
      <c r="Q574" s="72"/>
      <c r="R574" s="21"/>
      <c r="S574" s="21"/>
      <c r="T574" s="21"/>
      <c r="U574" s="21"/>
      <c r="V574" s="21"/>
      <c r="W574" s="21"/>
      <c r="X574" s="21"/>
      <c r="Y574" s="21"/>
      <c r="Z574" s="21"/>
      <c r="AA574" s="21"/>
      <c r="AB574" s="21"/>
      <c r="AC574" s="21"/>
      <c r="AD574" s="21"/>
    </row>
    <row r="575" spans="1:30" ht="24.75" customHeight="1">
      <c r="A575" s="21"/>
      <c r="B575" s="21"/>
      <c r="C575" s="21"/>
      <c r="D575" s="21"/>
      <c r="E575" s="21"/>
      <c r="F575" s="21"/>
      <c r="G575" s="21"/>
      <c r="H575" s="21"/>
      <c r="I575" s="21"/>
      <c r="J575" s="21"/>
      <c r="K575" s="21"/>
      <c r="L575" s="21"/>
      <c r="M575" s="71"/>
      <c r="N575" s="60"/>
      <c r="O575" s="60"/>
      <c r="P575" s="61"/>
      <c r="Q575" s="72"/>
      <c r="R575" s="21"/>
      <c r="S575" s="21"/>
      <c r="T575" s="21"/>
      <c r="U575" s="21"/>
      <c r="V575" s="21"/>
      <c r="W575" s="21"/>
      <c r="X575" s="21"/>
      <c r="Y575" s="21"/>
      <c r="Z575" s="21"/>
      <c r="AA575" s="21"/>
      <c r="AB575" s="21"/>
      <c r="AC575" s="21"/>
      <c r="AD575" s="21"/>
    </row>
    <row r="576" spans="1:30" ht="24.75" customHeight="1">
      <c r="A576" s="21"/>
      <c r="B576" s="21"/>
      <c r="C576" s="21"/>
      <c r="D576" s="21"/>
      <c r="E576" s="21"/>
      <c r="F576" s="21"/>
      <c r="G576" s="21"/>
      <c r="H576" s="21"/>
      <c r="I576" s="21"/>
      <c r="J576" s="21"/>
      <c r="K576" s="21"/>
      <c r="L576" s="21"/>
      <c r="M576" s="71"/>
      <c r="N576" s="60"/>
      <c r="O576" s="60"/>
      <c r="P576" s="61"/>
      <c r="Q576" s="72"/>
      <c r="R576" s="21"/>
      <c r="S576" s="21"/>
      <c r="T576" s="21"/>
      <c r="U576" s="21"/>
      <c r="V576" s="21"/>
      <c r="W576" s="21"/>
      <c r="X576" s="21"/>
      <c r="Y576" s="21"/>
      <c r="Z576" s="21"/>
      <c r="AA576" s="21"/>
      <c r="AB576" s="21"/>
      <c r="AC576" s="21"/>
      <c r="AD576" s="21"/>
    </row>
    <row r="577" spans="1:30" ht="24.75" customHeight="1">
      <c r="A577" s="21"/>
      <c r="B577" s="21"/>
      <c r="C577" s="21"/>
      <c r="D577" s="21"/>
      <c r="E577" s="21"/>
      <c r="F577" s="21"/>
      <c r="G577" s="21"/>
      <c r="H577" s="21"/>
      <c r="I577" s="21"/>
      <c r="J577" s="21"/>
      <c r="K577" s="21"/>
      <c r="L577" s="21"/>
      <c r="M577" s="71"/>
      <c r="N577" s="60"/>
      <c r="O577" s="60"/>
      <c r="P577" s="61"/>
      <c r="Q577" s="72"/>
      <c r="R577" s="21"/>
      <c r="S577" s="21"/>
      <c r="T577" s="21"/>
      <c r="U577" s="21"/>
      <c r="V577" s="21"/>
      <c r="W577" s="21"/>
      <c r="X577" s="21"/>
      <c r="Y577" s="21"/>
      <c r="Z577" s="21"/>
      <c r="AA577" s="21"/>
      <c r="AB577" s="21"/>
      <c r="AC577" s="21"/>
      <c r="AD577" s="21"/>
    </row>
    <row r="578" spans="1:30" ht="24.75" customHeight="1">
      <c r="A578" s="21"/>
      <c r="B578" s="21"/>
      <c r="C578" s="21"/>
      <c r="D578" s="21"/>
      <c r="E578" s="21"/>
      <c r="F578" s="21"/>
      <c r="G578" s="21"/>
      <c r="H578" s="21"/>
      <c r="I578" s="21"/>
      <c r="J578" s="21"/>
      <c r="K578" s="21"/>
      <c r="L578" s="21"/>
      <c r="M578" s="71"/>
      <c r="N578" s="60"/>
      <c r="O578" s="60"/>
      <c r="P578" s="61"/>
      <c r="Q578" s="72"/>
      <c r="R578" s="21"/>
      <c r="S578" s="21"/>
      <c r="T578" s="21"/>
      <c r="U578" s="21"/>
      <c r="V578" s="21"/>
      <c r="W578" s="21"/>
      <c r="X578" s="21"/>
      <c r="Y578" s="21"/>
      <c r="Z578" s="21"/>
      <c r="AA578" s="21"/>
      <c r="AB578" s="21"/>
      <c r="AC578" s="21"/>
      <c r="AD578" s="21"/>
    </row>
    <row r="579" spans="1:30" ht="24.75" customHeight="1">
      <c r="A579" s="21"/>
      <c r="B579" s="21"/>
      <c r="C579" s="21"/>
      <c r="D579" s="21"/>
      <c r="E579" s="21"/>
      <c r="F579" s="21"/>
      <c r="G579" s="21"/>
      <c r="H579" s="21"/>
      <c r="I579" s="21"/>
      <c r="J579" s="21"/>
      <c r="K579" s="21"/>
      <c r="L579" s="21"/>
      <c r="M579" s="71"/>
      <c r="N579" s="60"/>
      <c r="O579" s="60"/>
      <c r="P579" s="61"/>
      <c r="Q579" s="72"/>
      <c r="R579" s="21"/>
      <c r="S579" s="21"/>
      <c r="T579" s="21"/>
      <c r="U579" s="21"/>
      <c r="V579" s="21"/>
      <c r="W579" s="21"/>
      <c r="X579" s="21"/>
      <c r="Y579" s="21"/>
      <c r="Z579" s="21"/>
      <c r="AA579" s="21"/>
      <c r="AB579" s="21"/>
      <c r="AC579" s="21"/>
      <c r="AD579" s="21"/>
    </row>
    <row r="580" spans="1:30" ht="24.75" customHeight="1">
      <c r="A580" s="21"/>
      <c r="B580" s="21"/>
      <c r="C580" s="21"/>
      <c r="D580" s="21"/>
      <c r="E580" s="21"/>
      <c r="F580" s="21"/>
      <c r="G580" s="21"/>
      <c r="H580" s="21"/>
      <c r="I580" s="21"/>
      <c r="J580" s="21"/>
      <c r="K580" s="21"/>
      <c r="L580" s="21"/>
      <c r="M580" s="71"/>
      <c r="N580" s="60"/>
      <c r="O580" s="60"/>
      <c r="P580" s="61"/>
      <c r="Q580" s="72"/>
      <c r="R580" s="21"/>
      <c r="S580" s="21"/>
      <c r="T580" s="21"/>
      <c r="U580" s="21"/>
      <c r="V580" s="21"/>
      <c r="W580" s="21"/>
      <c r="X580" s="21"/>
      <c r="Y580" s="21"/>
      <c r="Z580" s="21"/>
      <c r="AA580" s="21"/>
      <c r="AB580" s="21"/>
      <c r="AC580" s="21"/>
      <c r="AD580" s="21"/>
    </row>
    <row r="581" spans="1:30" ht="24.75" customHeight="1">
      <c r="A581" s="21"/>
      <c r="B581" s="21"/>
      <c r="C581" s="21"/>
      <c r="D581" s="21"/>
      <c r="E581" s="21"/>
      <c r="F581" s="21"/>
      <c r="G581" s="21"/>
      <c r="H581" s="21"/>
      <c r="I581" s="21"/>
      <c r="J581" s="21"/>
      <c r="K581" s="21"/>
      <c r="L581" s="21"/>
      <c r="M581" s="71"/>
      <c r="N581" s="60"/>
      <c r="O581" s="60"/>
      <c r="P581" s="61"/>
      <c r="Q581" s="72"/>
      <c r="R581" s="21"/>
      <c r="S581" s="21"/>
      <c r="T581" s="21"/>
      <c r="U581" s="21"/>
      <c r="V581" s="21"/>
      <c r="W581" s="21"/>
      <c r="X581" s="21"/>
      <c r="Y581" s="21"/>
      <c r="Z581" s="21"/>
      <c r="AA581" s="21"/>
      <c r="AB581" s="21"/>
      <c r="AC581" s="21"/>
      <c r="AD581" s="21"/>
    </row>
    <row r="582" spans="1:30" ht="24.75" customHeight="1">
      <c r="A582" s="21"/>
      <c r="B582" s="21"/>
      <c r="C582" s="21"/>
      <c r="D582" s="21"/>
      <c r="E582" s="21"/>
      <c r="F582" s="21"/>
      <c r="G582" s="21"/>
      <c r="H582" s="21"/>
      <c r="I582" s="21"/>
      <c r="J582" s="21"/>
      <c r="K582" s="21"/>
      <c r="L582" s="21"/>
      <c r="M582" s="71"/>
      <c r="N582" s="60"/>
      <c r="O582" s="60"/>
      <c r="P582" s="61"/>
      <c r="Q582" s="72"/>
      <c r="R582" s="21"/>
      <c r="S582" s="21"/>
      <c r="T582" s="21"/>
      <c r="U582" s="21"/>
      <c r="V582" s="21"/>
      <c r="W582" s="21"/>
      <c r="X582" s="21"/>
      <c r="Y582" s="21"/>
      <c r="Z582" s="21"/>
      <c r="AA582" s="21"/>
      <c r="AB582" s="21"/>
      <c r="AC582" s="21"/>
      <c r="AD582" s="21"/>
    </row>
    <row r="583" spans="1:30" ht="24.75" customHeight="1">
      <c r="A583" s="21"/>
      <c r="B583" s="21"/>
      <c r="C583" s="21"/>
      <c r="D583" s="21"/>
      <c r="E583" s="21"/>
      <c r="F583" s="21"/>
      <c r="G583" s="21"/>
      <c r="H583" s="21"/>
      <c r="I583" s="21"/>
      <c r="J583" s="21"/>
      <c r="K583" s="21"/>
      <c r="L583" s="21"/>
      <c r="M583" s="71"/>
      <c r="N583" s="60"/>
      <c r="O583" s="60"/>
      <c r="P583" s="61"/>
      <c r="Q583" s="72"/>
      <c r="R583" s="21"/>
      <c r="S583" s="21"/>
      <c r="T583" s="21"/>
      <c r="U583" s="21"/>
      <c r="V583" s="21"/>
      <c r="W583" s="21"/>
      <c r="X583" s="21"/>
      <c r="Y583" s="21"/>
      <c r="Z583" s="21"/>
      <c r="AA583" s="21"/>
      <c r="AB583" s="21"/>
      <c r="AC583" s="21"/>
      <c r="AD583" s="21"/>
    </row>
    <row r="584" spans="1:30" ht="24.75" customHeight="1">
      <c r="A584" s="21"/>
      <c r="B584" s="21"/>
      <c r="C584" s="21"/>
      <c r="D584" s="21"/>
      <c r="E584" s="21"/>
      <c r="F584" s="21"/>
      <c r="G584" s="21"/>
      <c r="H584" s="21"/>
      <c r="I584" s="21"/>
      <c r="J584" s="21"/>
      <c r="K584" s="21"/>
      <c r="L584" s="21"/>
      <c r="M584" s="71"/>
      <c r="N584" s="60"/>
      <c r="O584" s="60"/>
      <c r="P584" s="61"/>
      <c r="Q584" s="72"/>
      <c r="R584" s="21"/>
      <c r="S584" s="21"/>
      <c r="T584" s="21"/>
      <c r="U584" s="21"/>
      <c r="V584" s="21"/>
      <c r="W584" s="21"/>
      <c r="X584" s="21"/>
      <c r="Y584" s="21"/>
      <c r="Z584" s="21"/>
      <c r="AA584" s="21"/>
      <c r="AB584" s="21"/>
      <c r="AC584" s="21"/>
      <c r="AD584" s="21"/>
    </row>
    <row r="585" spans="1:30" ht="24.75" customHeight="1">
      <c r="A585" s="21"/>
      <c r="B585" s="21"/>
      <c r="C585" s="21"/>
      <c r="D585" s="21"/>
      <c r="E585" s="21"/>
      <c r="F585" s="21"/>
      <c r="G585" s="21"/>
      <c r="H585" s="21"/>
      <c r="I585" s="21"/>
      <c r="J585" s="21"/>
      <c r="K585" s="21"/>
      <c r="L585" s="21"/>
      <c r="M585" s="71"/>
      <c r="N585" s="60"/>
      <c r="O585" s="60"/>
      <c r="P585" s="61"/>
      <c r="Q585" s="72"/>
      <c r="R585" s="21"/>
      <c r="S585" s="21"/>
      <c r="T585" s="21"/>
      <c r="U585" s="21"/>
      <c r="V585" s="21"/>
      <c r="W585" s="21"/>
      <c r="X585" s="21"/>
      <c r="Y585" s="21"/>
      <c r="Z585" s="21"/>
      <c r="AA585" s="21"/>
      <c r="AB585" s="21"/>
      <c r="AC585" s="21"/>
      <c r="AD585" s="21"/>
    </row>
    <row r="586" spans="1:30" ht="24.75" customHeight="1">
      <c r="A586" s="21"/>
      <c r="B586" s="21"/>
      <c r="C586" s="21"/>
      <c r="D586" s="21"/>
      <c r="E586" s="21"/>
      <c r="F586" s="21"/>
      <c r="G586" s="21"/>
      <c r="H586" s="21"/>
      <c r="I586" s="21"/>
      <c r="J586" s="21"/>
      <c r="K586" s="21"/>
      <c r="L586" s="21"/>
      <c r="M586" s="71"/>
      <c r="N586" s="60"/>
      <c r="O586" s="60"/>
      <c r="P586" s="61"/>
      <c r="Q586" s="72"/>
      <c r="R586" s="21"/>
      <c r="S586" s="21"/>
      <c r="T586" s="21"/>
      <c r="U586" s="21"/>
      <c r="V586" s="21"/>
      <c r="W586" s="21"/>
      <c r="X586" s="21"/>
      <c r="Y586" s="21"/>
      <c r="Z586" s="21"/>
      <c r="AA586" s="21"/>
      <c r="AB586" s="21"/>
      <c r="AC586" s="21"/>
      <c r="AD586" s="21"/>
    </row>
    <row r="587" spans="1:30" ht="24.75" customHeight="1">
      <c r="A587" s="21"/>
      <c r="B587" s="21"/>
      <c r="C587" s="21"/>
      <c r="D587" s="21"/>
      <c r="E587" s="21"/>
      <c r="F587" s="21"/>
      <c r="G587" s="21"/>
      <c r="H587" s="21"/>
      <c r="I587" s="21"/>
      <c r="J587" s="21"/>
      <c r="K587" s="21"/>
      <c r="L587" s="21"/>
      <c r="M587" s="71"/>
      <c r="N587" s="60"/>
      <c r="O587" s="60"/>
      <c r="P587" s="61"/>
      <c r="Q587" s="72"/>
      <c r="R587" s="21"/>
      <c r="S587" s="21"/>
      <c r="T587" s="21"/>
      <c r="U587" s="21"/>
      <c r="V587" s="21"/>
      <c r="W587" s="21"/>
      <c r="X587" s="21"/>
      <c r="Y587" s="21"/>
      <c r="Z587" s="21"/>
      <c r="AA587" s="21"/>
      <c r="AB587" s="21"/>
      <c r="AC587" s="21"/>
      <c r="AD587" s="21"/>
    </row>
    <row r="588" spans="1:30" ht="24.75" customHeight="1">
      <c r="A588" s="21"/>
      <c r="B588" s="21"/>
      <c r="C588" s="21"/>
      <c r="D588" s="21"/>
      <c r="E588" s="21"/>
      <c r="F588" s="21"/>
      <c r="G588" s="21"/>
      <c r="H588" s="21"/>
      <c r="I588" s="21"/>
      <c r="J588" s="21"/>
      <c r="K588" s="21"/>
      <c r="L588" s="21"/>
      <c r="M588" s="71"/>
      <c r="N588" s="60"/>
      <c r="O588" s="60"/>
      <c r="P588" s="61"/>
      <c r="Q588" s="72"/>
      <c r="R588" s="21"/>
      <c r="S588" s="21"/>
      <c r="T588" s="21"/>
      <c r="U588" s="21"/>
      <c r="V588" s="21"/>
      <c r="W588" s="21"/>
      <c r="X588" s="21"/>
      <c r="Y588" s="21"/>
      <c r="Z588" s="21"/>
      <c r="AA588" s="21"/>
      <c r="AB588" s="21"/>
      <c r="AC588" s="21"/>
      <c r="AD588" s="21"/>
    </row>
    <row r="589" spans="1:30" ht="24.75" customHeight="1">
      <c r="A589" s="21"/>
      <c r="B589" s="21"/>
      <c r="C589" s="21"/>
      <c r="D589" s="21"/>
      <c r="E589" s="21"/>
      <c r="F589" s="21"/>
      <c r="G589" s="21"/>
      <c r="H589" s="21"/>
      <c r="I589" s="21"/>
      <c r="J589" s="21"/>
      <c r="K589" s="21"/>
      <c r="L589" s="21"/>
      <c r="M589" s="71"/>
      <c r="N589" s="60"/>
      <c r="O589" s="60"/>
      <c r="P589" s="61"/>
      <c r="Q589" s="72"/>
      <c r="R589" s="21"/>
      <c r="S589" s="21"/>
      <c r="T589" s="21"/>
      <c r="U589" s="21"/>
      <c r="V589" s="21"/>
      <c r="W589" s="21"/>
      <c r="X589" s="21"/>
      <c r="Y589" s="21"/>
      <c r="Z589" s="21"/>
      <c r="AA589" s="21"/>
      <c r="AB589" s="21"/>
      <c r="AC589" s="21"/>
      <c r="AD589" s="21"/>
    </row>
    <row r="590" spans="1:30" ht="24.75" customHeight="1">
      <c r="A590" s="21"/>
      <c r="B590" s="21"/>
      <c r="C590" s="21"/>
      <c r="D590" s="21"/>
      <c r="E590" s="21"/>
      <c r="F590" s="21"/>
      <c r="G590" s="21"/>
      <c r="H590" s="21"/>
      <c r="I590" s="21"/>
      <c r="J590" s="21"/>
      <c r="K590" s="21"/>
      <c r="L590" s="21"/>
      <c r="M590" s="71"/>
      <c r="N590" s="60"/>
      <c r="O590" s="60"/>
      <c r="P590" s="61"/>
      <c r="Q590" s="72"/>
      <c r="R590" s="21"/>
      <c r="S590" s="21"/>
      <c r="T590" s="21"/>
      <c r="U590" s="21"/>
      <c r="V590" s="21"/>
      <c r="W590" s="21"/>
      <c r="X590" s="21"/>
      <c r="Y590" s="21"/>
      <c r="Z590" s="21"/>
      <c r="AA590" s="21"/>
      <c r="AB590" s="21"/>
      <c r="AC590" s="21"/>
      <c r="AD590" s="21"/>
    </row>
    <row r="591" spans="1:30" ht="24.75" customHeight="1">
      <c r="A591" s="21"/>
      <c r="B591" s="21"/>
      <c r="C591" s="21"/>
      <c r="D591" s="21"/>
      <c r="E591" s="21"/>
      <c r="F591" s="21"/>
      <c r="G591" s="21"/>
      <c r="H591" s="21"/>
      <c r="I591" s="21"/>
      <c r="J591" s="21"/>
      <c r="K591" s="21"/>
      <c r="L591" s="21"/>
      <c r="M591" s="71"/>
      <c r="N591" s="60"/>
      <c r="O591" s="60"/>
      <c r="P591" s="61"/>
      <c r="Q591" s="72"/>
      <c r="R591" s="21"/>
      <c r="S591" s="21"/>
      <c r="T591" s="21"/>
      <c r="U591" s="21"/>
      <c r="V591" s="21"/>
      <c r="W591" s="21"/>
      <c r="X591" s="21"/>
      <c r="Y591" s="21"/>
      <c r="Z591" s="21"/>
      <c r="AA591" s="21"/>
      <c r="AB591" s="21"/>
      <c r="AC591" s="21"/>
      <c r="AD591" s="21"/>
    </row>
    <row r="592" spans="1:30" ht="24.75" customHeight="1">
      <c r="A592" s="21"/>
      <c r="B592" s="21"/>
      <c r="C592" s="21"/>
      <c r="D592" s="21"/>
      <c r="E592" s="21"/>
      <c r="F592" s="21"/>
      <c r="G592" s="21"/>
      <c r="H592" s="21"/>
      <c r="I592" s="21"/>
      <c r="J592" s="21"/>
      <c r="K592" s="21"/>
      <c r="L592" s="21"/>
      <c r="M592" s="71"/>
      <c r="N592" s="60"/>
      <c r="O592" s="60"/>
      <c r="P592" s="61"/>
      <c r="Q592" s="72"/>
      <c r="R592" s="21"/>
      <c r="S592" s="21"/>
      <c r="T592" s="21"/>
      <c r="U592" s="21"/>
      <c r="V592" s="21"/>
      <c r="W592" s="21"/>
      <c r="X592" s="21"/>
      <c r="Y592" s="21"/>
      <c r="Z592" s="21"/>
      <c r="AA592" s="21"/>
      <c r="AB592" s="21"/>
      <c r="AC592" s="21"/>
      <c r="AD592" s="21"/>
    </row>
    <row r="593" spans="1:30" ht="24.75" customHeight="1">
      <c r="A593" s="21"/>
      <c r="B593" s="21"/>
      <c r="C593" s="21"/>
      <c r="D593" s="21"/>
      <c r="E593" s="21"/>
      <c r="F593" s="21"/>
      <c r="G593" s="21"/>
      <c r="H593" s="21"/>
      <c r="I593" s="21"/>
      <c r="J593" s="21"/>
      <c r="K593" s="21"/>
      <c r="L593" s="21"/>
      <c r="M593" s="71"/>
      <c r="N593" s="60"/>
      <c r="O593" s="60"/>
      <c r="P593" s="61"/>
      <c r="Q593" s="72"/>
      <c r="R593" s="21"/>
      <c r="S593" s="21"/>
      <c r="T593" s="21"/>
      <c r="U593" s="21"/>
      <c r="V593" s="21"/>
      <c r="W593" s="21"/>
      <c r="X593" s="21"/>
      <c r="Y593" s="21"/>
      <c r="Z593" s="21"/>
      <c r="AA593" s="21"/>
      <c r="AB593" s="21"/>
      <c r="AC593" s="21"/>
      <c r="AD593" s="21"/>
    </row>
    <row r="594" spans="1:30" ht="24.75" customHeight="1">
      <c r="A594" s="21"/>
      <c r="B594" s="21"/>
      <c r="C594" s="21"/>
      <c r="D594" s="21"/>
      <c r="E594" s="21"/>
      <c r="F594" s="21"/>
      <c r="G594" s="21"/>
      <c r="H594" s="21"/>
      <c r="I594" s="21"/>
      <c r="J594" s="21"/>
      <c r="K594" s="21"/>
      <c r="L594" s="21"/>
      <c r="M594" s="71"/>
      <c r="N594" s="60"/>
      <c r="O594" s="60"/>
      <c r="P594" s="61"/>
      <c r="Q594" s="72"/>
      <c r="R594" s="21"/>
      <c r="S594" s="21"/>
      <c r="T594" s="21"/>
      <c r="U594" s="21"/>
      <c r="V594" s="21"/>
      <c r="W594" s="21"/>
      <c r="X594" s="21"/>
      <c r="Y594" s="21"/>
      <c r="Z594" s="21"/>
      <c r="AA594" s="21"/>
      <c r="AB594" s="21"/>
      <c r="AC594" s="21"/>
      <c r="AD594" s="21"/>
    </row>
    <row r="595" spans="1:30" ht="24.75" customHeight="1">
      <c r="A595" s="21"/>
      <c r="B595" s="21"/>
      <c r="C595" s="21"/>
      <c r="D595" s="21"/>
      <c r="E595" s="21"/>
      <c r="F595" s="21"/>
      <c r="G595" s="21"/>
      <c r="H595" s="21"/>
      <c r="I595" s="21"/>
      <c r="J595" s="21"/>
      <c r="K595" s="21"/>
      <c r="L595" s="21"/>
      <c r="M595" s="71"/>
      <c r="N595" s="60"/>
      <c r="O595" s="60"/>
      <c r="P595" s="61"/>
      <c r="Q595" s="72"/>
      <c r="R595" s="21"/>
      <c r="S595" s="21"/>
      <c r="T595" s="21"/>
      <c r="U595" s="21"/>
      <c r="V595" s="21"/>
      <c r="W595" s="21"/>
      <c r="X595" s="21"/>
      <c r="Y595" s="21"/>
      <c r="Z595" s="21"/>
      <c r="AA595" s="21"/>
      <c r="AB595" s="21"/>
      <c r="AC595" s="21"/>
      <c r="AD595" s="21"/>
    </row>
    <row r="596" spans="1:30" ht="24.75" customHeight="1">
      <c r="A596" s="21"/>
      <c r="B596" s="21"/>
      <c r="C596" s="21"/>
      <c r="D596" s="21"/>
      <c r="E596" s="21"/>
      <c r="F596" s="21"/>
      <c r="G596" s="21"/>
      <c r="H596" s="21"/>
      <c r="I596" s="21"/>
      <c r="J596" s="21"/>
      <c r="K596" s="21"/>
      <c r="L596" s="21"/>
      <c r="M596" s="71"/>
      <c r="N596" s="60"/>
      <c r="O596" s="60"/>
      <c r="P596" s="61"/>
      <c r="Q596" s="72"/>
      <c r="R596" s="21"/>
      <c r="S596" s="21"/>
      <c r="T596" s="21"/>
      <c r="U596" s="21"/>
      <c r="V596" s="21"/>
      <c r="W596" s="21"/>
      <c r="X596" s="21"/>
      <c r="Y596" s="21"/>
      <c r="Z596" s="21"/>
      <c r="AA596" s="21"/>
      <c r="AB596" s="21"/>
      <c r="AC596" s="21"/>
      <c r="AD596" s="21"/>
    </row>
    <row r="597" spans="1:30" ht="24.75" customHeight="1">
      <c r="A597" s="21"/>
      <c r="B597" s="21"/>
      <c r="C597" s="21"/>
      <c r="D597" s="21"/>
      <c r="E597" s="21"/>
      <c r="F597" s="21"/>
      <c r="G597" s="21"/>
      <c r="H597" s="21"/>
      <c r="I597" s="21"/>
      <c r="J597" s="21"/>
      <c r="K597" s="21"/>
      <c r="L597" s="21"/>
      <c r="M597" s="71"/>
      <c r="N597" s="60"/>
      <c r="O597" s="60"/>
      <c r="P597" s="61"/>
      <c r="Q597" s="72"/>
      <c r="R597" s="21"/>
      <c r="S597" s="21"/>
      <c r="T597" s="21"/>
      <c r="U597" s="21"/>
      <c r="V597" s="21"/>
      <c r="W597" s="21"/>
      <c r="X597" s="21"/>
      <c r="Y597" s="21"/>
      <c r="Z597" s="21"/>
      <c r="AA597" s="21"/>
      <c r="AB597" s="21"/>
      <c r="AC597" s="21"/>
      <c r="AD597" s="21"/>
    </row>
    <row r="598" spans="1:30" ht="24.75" customHeight="1">
      <c r="A598" s="21"/>
      <c r="B598" s="21"/>
      <c r="C598" s="21"/>
      <c r="D598" s="21"/>
      <c r="E598" s="21"/>
      <c r="F598" s="21"/>
      <c r="G598" s="21"/>
      <c r="H598" s="21"/>
      <c r="I598" s="21"/>
      <c r="J598" s="21"/>
      <c r="K598" s="21"/>
      <c r="L598" s="21"/>
      <c r="M598" s="71"/>
      <c r="N598" s="60"/>
      <c r="O598" s="60"/>
      <c r="P598" s="61"/>
      <c r="Q598" s="72"/>
      <c r="R598" s="21"/>
      <c r="S598" s="21"/>
      <c r="T598" s="21"/>
      <c r="U598" s="21"/>
      <c r="V598" s="21"/>
      <c r="W598" s="21"/>
      <c r="X598" s="21"/>
      <c r="Y598" s="21"/>
      <c r="Z598" s="21"/>
      <c r="AA598" s="21"/>
      <c r="AB598" s="21"/>
      <c r="AC598" s="21"/>
      <c r="AD598" s="21"/>
    </row>
    <row r="599" spans="1:30" ht="24.75" customHeight="1">
      <c r="A599" s="21"/>
      <c r="B599" s="21"/>
      <c r="C599" s="21"/>
      <c r="D599" s="21"/>
      <c r="E599" s="21"/>
      <c r="F599" s="21"/>
      <c r="G599" s="21"/>
      <c r="H599" s="21"/>
      <c r="I599" s="21"/>
      <c r="J599" s="21"/>
      <c r="K599" s="21"/>
      <c r="L599" s="21"/>
      <c r="M599" s="71"/>
      <c r="N599" s="60"/>
      <c r="O599" s="60"/>
      <c r="P599" s="61"/>
      <c r="Q599" s="72"/>
      <c r="R599" s="21"/>
      <c r="S599" s="21"/>
      <c r="T599" s="21"/>
      <c r="U599" s="21"/>
      <c r="V599" s="21"/>
      <c r="W599" s="21"/>
      <c r="X599" s="21"/>
      <c r="Y599" s="21"/>
      <c r="Z599" s="21"/>
      <c r="AA599" s="21"/>
      <c r="AB599" s="21"/>
      <c r="AC599" s="21"/>
      <c r="AD599" s="21"/>
    </row>
    <row r="600" spans="1:30" ht="24.75" customHeight="1">
      <c r="A600" s="21"/>
      <c r="B600" s="21"/>
      <c r="C600" s="21"/>
      <c r="D600" s="21"/>
      <c r="E600" s="21"/>
      <c r="F600" s="21"/>
      <c r="G600" s="21"/>
      <c r="H600" s="21"/>
      <c r="I600" s="21"/>
      <c r="J600" s="21"/>
      <c r="K600" s="21"/>
      <c r="L600" s="21"/>
      <c r="M600" s="71"/>
      <c r="N600" s="60"/>
      <c r="O600" s="60"/>
      <c r="P600" s="61"/>
      <c r="Q600" s="72"/>
      <c r="R600" s="21"/>
      <c r="S600" s="21"/>
      <c r="T600" s="21"/>
      <c r="U600" s="21"/>
      <c r="V600" s="21"/>
      <c r="W600" s="21"/>
      <c r="X600" s="21"/>
      <c r="Y600" s="21"/>
      <c r="Z600" s="21"/>
      <c r="AA600" s="21"/>
      <c r="AB600" s="21"/>
      <c r="AC600" s="21"/>
      <c r="AD600" s="21"/>
    </row>
    <row r="601" spans="1:30" ht="24.75" customHeight="1">
      <c r="A601" s="21"/>
      <c r="B601" s="21"/>
      <c r="C601" s="21"/>
      <c r="D601" s="21"/>
      <c r="E601" s="21"/>
      <c r="F601" s="21"/>
      <c r="G601" s="21"/>
      <c r="H601" s="21"/>
      <c r="I601" s="21"/>
      <c r="J601" s="21"/>
      <c r="K601" s="21"/>
      <c r="L601" s="21"/>
      <c r="M601" s="71"/>
      <c r="N601" s="60"/>
      <c r="O601" s="60"/>
      <c r="P601" s="61"/>
      <c r="Q601" s="72"/>
      <c r="R601" s="21"/>
      <c r="S601" s="21"/>
      <c r="T601" s="21"/>
      <c r="U601" s="21"/>
      <c r="V601" s="21"/>
      <c r="W601" s="21"/>
      <c r="X601" s="21"/>
      <c r="Y601" s="21"/>
      <c r="Z601" s="21"/>
      <c r="AA601" s="21"/>
      <c r="AB601" s="21"/>
      <c r="AC601" s="21"/>
      <c r="AD601" s="21"/>
    </row>
    <row r="602" spans="1:30" ht="24.75" customHeight="1">
      <c r="A602" s="21"/>
      <c r="B602" s="21"/>
      <c r="C602" s="21"/>
      <c r="D602" s="21"/>
      <c r="E602" s="21"/>
      <c r="F602" s="21"/>
      <c r="G602" s="21"/>
      <c r="H602" s="21"/>
      <c r="I602" s="21"/>
      <c r="J602" s="21"/>
      <c r="K602" s="21"/>
      <c r="L602" s="21"/>
      <c r="M602" s="71"/>
      <c r="N602" s="60"/>
      <c r="O602" s="60"/>
      <c r="P602" s="61"/>
      <c r="Q602" s="72"/>
      <c r="R602" s="21"/>
      <c r="S602" s="21"/>
      <c r="T602" s="21"/>
      <c r="U602" s="21"/>
      <c r="V602" s="21"/>
      <c r="W602" s="21"/>
      <c r="X602" s="21"/>
      <c r="Y602" s="21"/>
      <c r="Z602" s="21"/>
      <c r="AA602" s="21"/>
      <c r="AB602" s="21"/>
      <c r="AC602" s="21"/>
      <c r="AD602" s="21"/>
    </row>
    <row r="603" spans="1:30" ht="24.75" customHeight="1">
      <c r="A603" s="21"/>
      <c r="B603" s="21"/>
      <c r="C603" s="21"/>
      <c r="D603" s="21"/>
      <c r="E603" s="21"/>
      <c r="F603" s="21"/>
      <c r="G603" s="21"/>
      <c r="H603" s="21"/>
      <c r="I603" s="21"/>
      <c r="J603" s="21"/>
      <c r="K603" s="21"/>
      <c r="L603" s="21"/>
      <c r="M603" s="71"/>
      <c r="N603" s="60"/>
      <c r="O603" s="60"/>
      <c r="P603" s="61"/>
      <c r="Q603" s="72"/>
      <c r="R603" s="21"/>
      <c r="S603" s="21"/>
      <c r="T603" s="21"/>
      <c r="U603" s="21"/>
      <c r="V603" s="21"/>
      <c r="W603" s="21"/>
      <c r="X603" s="21"/>
      <c r="Y603" s="21"/>
      <c r="Z603" s="21"/>
      <c r="AA603" s="21"/>
      <c r="AB603" s="21"/>
      <c r="AC603" s="21"/>
      <c r="AD603" s="21"/>
    </row>
    <row r="604" spans="1:30" ht="24.75" customHeight="1">
      <c r="A604" s="21"/>
      <c r="B604" s="21"/>
      <c r="C604" s="21"/>
      <c r="D604" s="21"/>
      <c r="E604" s="21"/>
      <c r="F604" s="21"/>
      <c r="G604" s="21"/>
      <c r="H604" s="21"/>
      <c r="I604" s="21"/>
      <c r="J604" s="21"/>
      <c r="K604" s="21"/>
      <c r="L604" s="21"/>
      <c r="M604" s="71"/>
      <c r="N604" s="60"/>
      <c r="O604" s="60"/>
      <c r="P604" s="61"/>
      <c r="Q604" s="72"/>
      <c r="R604" s="21"/>
      <c r="S604" s="21"/>
      <c r="T604" s="21"/>
      <c r="U604" s="21"/>
      <c r="V604" s="21"/>
      <c r="W604" s="21"/>
      <c r="X604" s="21"/>
      <c r="Y604" s="21"/>
      <c r="Z604" s="21"/>
      <c r="AA604" s="21"/>
      <c r="AB604" s="21"/>
      <c r="AC604" s="21"/>
      <c r="AD604" s="21"/>
    </row>
    <row r="605" spans="1:30" ht="24.75" customHeight="1">
      <c r="A605" s="21"/>
      <c r="B605" s="21"/>
      <c r="C605" s="21"/>
      <c r="D605" s="21"/>
      <c r="E605" s="21"/>
      <c r="F605" s="21"/>
      <c r="G605" s="21"/>
      <c r="H605" s="21"/>
      <c r="I605" s="21"/>
      <c r="J605" s="21"/>
      <c r="K605" s="21"/>
      <c r="L605" s="21"/>
      <c r="M605" s="71"/>
      <c r="N605" s="60"/>
      <c r="O605" s="60"/>
      <c r="P605" s="61"/>
      <c r="Q605" s="72"/>
      <c r="R605" s="21"/>
      <c r="S605" s="21"/>
      <c r="T605" s="21"/>
      <c r="U605" s="21"/>
      <c r="V605" s="21"/>
      <c r="W605" s="21"/>
      <c r="X605" s="21"/>
      <c r="Y605" s="21"/>
      <c r="Z605" s="21"/>
      <c r="AA605" s="21"/>
      <c r="AB605" s="21"/>
      <c r="AC605" s="21"/>
      <c r="AD605" s="21"/>
    </row>
    <row r="606" spans="1:30" ht="24.75" customHeight="1">
      <c r="A606" s="21"/>
      <c r="B606" s="21"/>
      <c r="C606" s="21"/>
      <c r="D606" s="21"/>
      <c r="E606" s="21"/>
      <c r="F606" s="21"/>
      <c r="G606" s="21"/>
      <c r="H606" s="21"/>
      <c r="I606" s="21"/>
      <c r="J606" s="21"/>
      <c r="K606" s="21"/>
      <c r="L606" s="21"/>
      <c r="M606" s="71"/>
      <c r="N606" s="60"/>
      <c r="O606" s="60"/>
      <c r="P606" s="61"/>
      <c r="Q606" s="72"/>
      <c r="R606" s="21"/>
      <c r="S606" s="21"/>
      <c r="T606" s="21"/>
      <c r="U606" s="21"/>
      <c r="V606" s="21"/>
      <c r="W606" s="21"/>
      <c r="X606" s="21"/>
      <c r="Y606" s="21"/>
      <c r="Z606" s="21"/>
      <c r="AA606" s="21"/>
      <c r="AB606" s="21"/>
      <c r="AC606" s="21"/>
      <c r="AD606" s="21"/>
    </row>
    <row r="607" spans="1:30" ht="24.75" customHeight="1">
      <c r="A607" s="21"/>
      <c r="B607" s="21"/>
      <c r="C607" s="21"/>
      <c r="D607" s="21"/>
      <c r="E607" s="21"/>
      <c r="F607" s="21"/>
      <c r="G607" s="21"/>
      <c r="H607" s="21"/>
      <c r="I607" s="21"/>
      <c r="J607" s="21"/>
      <c r="K607" s="21"/>
      <c r="L607" s="21"/>
      <c r="M607" s="71"/>
      <c r="N607" s="60"/>
      <c r="O607" s="60"/>
      <c r="P607" s="61"/>
      <c r="Q607" s="72"/>
      <c r="R607" s="21"/>
      <c r="S607" s="21"/>
      <c r="T607" s="21"/>
      <c r="U607" s="21"/>
      <c r="V607" s="21"/>
      <c r="W607" s="21"/>
      <c r="X607" s="21"/>
      <c r="Y607" s="21"/>
      <c r="Z607" s="21"/>
      <c r="AA607" s="21"/>
      <c r="AB607" s="21"/>
      <c r="AC607" s="21"/>
      <c r="AD607" s="21"/>
    </row>
    <row r="608" spans="1:30" ht="24.75" customHeight="1">
      <c r="A608" s="21"/>
      <c r="B608" s="21"/>
      <c r="C608" s="21"/>
      <c r="D608" s="21"/>
      <c r="E608" s="21"/>
      <c r="F608" s="21"/>
      <c r="G608" s="21"/>
      <c r="H608" s="21"/>
      <c r="I608" s="21"/>
      <c r="J608" s="21"/>
      <c r="K608" s="21"/>
      <c r="L608" s="21"/>
      <c r="M608" s="71"/>
      <c r="N608" s="60"/>
      <c r="O608" s="60"/>
      <c r="P608" s="61"/>
      <c r="Q608" s="72"/>
      <c r="R608" s="21"/>
      <c r="S608" s="21"/>
      <c r="T608" s="21"/>
      <c r="U608" s="21"/>
      <c r="V608" s="21"/>
      <c r="W608" s="21"/>
      <c r="X608" s="21"/>
      <c r="Y608" s="21"/>
      <c r="Z608" s="21"/>
      <c r="AA608" s="21"/>
      <c r="AB608" s="21"/>
      <c r="AC608" s="21"/>
      <c r="AD608" s="21"/>
    </row>
    <row r="609" spans="1:30" ht="24.75" customHeight="1">
      <c r="A609" s="21"/>
      <c r="B609" s="21"/>
      <c r="C609" s="21"/>
      <c r="D609" s="21"/>
      <c r="E609" s="21"/>
      <c r="F609" s="21"/>
      <c r="G609" s="21"/>
      <c r="H609" s="21"/>
      <c r="I609" s="21"/>
      <c r="J609" s="21"/>
      <c r="K609" s="21"/>
      <c r="L609" s="21"/>
      <c r="M609" s="71"/>
      <c r="N609" s="60"/>
      <c r="O609" s="60"/>
      <c r="P609" s="61"/>
      <c r="Q609" s="72"/>
      <c r="R609" s="21"/>
      <c r="S609" s="21"/>
      <c r="T609" s="21"/>
      <c r="U609" s="21"/>
      <c r="V609" s="21"/>
      <c r="W609" s="21"/>
      <c r="X609" s="21"/>
      <c r="Y609" s="21"/>
      <c r="Z609" s="21"/>
      <c r="AA609" s="21"/>
      <c r="AB609" s="21"/>
      <c r="AC609" s="21"/>
      <c r="AD609" s="21"/>
    </row>
    <row r="610" spans="1:30" ht="24.75" customHeight="1">
      <c r="A610" s="21"/>
      <c r="B610" s="21"/>
      <c r="C610" s="21"/>
      <c r="D610" s="21"/>
      <c r="E610" s="21"/>
      <c r="F610" s="21"/>
      <c r="G610" s="21"/>
      <c r="H610" s="21"/>
      <c r="I610" s="21"/>
      <c r="J610" s="21"/>
      <c r="K610" s="21"/>
      <c r="L610" s="21"/>
      <c r="M610" s="71"/>
      <c r="N610" s="60"/>
      <c r="O610" s="60"/>
      <c r="P610" s="61"/>
      <c r="Q610" s="72"/>
      <c r="R610" s="21"/>
      <c r="S610" s="21"/>
      <c r="T610" s="21"/>
      <c r="U610" s="21"/>
      <c r="V610" s="21"/>
      <c r="W610" s="21"/>
      <c r="X610" s="21"/>
      <c r="Y610" s="21"/>
      <c r="Z610" s="21"/>
      <c r="AA610" s="21"/>
      <c r="AB610" s="21"/>
      <c r="AC610" s="21"/>
      <c r="AD610" s="21"/>
    </row>
    <row r="611" spans="1:30" ht="24.75" customHeight="1">
      <c r="A611" s="21"/>
      <c r="B611" s="21"/>
      <c r="C611" s="21"/>
      <c r="D611" s="21"/>
      <c r="E611" s="21"/>
      <c r="F611" s="21"/>
      <c r="G611" s="21"/>
      <c r="H611" s="21"/>
      <c r="I611" s="21"/>
      <c r="J611" s="21"/>
      <c r="K611" s="21"/>
      <c r="L611" s="21"/>
      <c r="M611" s="71"/>
      <c r="N611" s="60"/>
      <c r="O611" s="60"/>
      <c r="P611" s="61"/>
      <c r="Q611" s="72"/>
      <c r="R611" s="21"/>
      <c r="S611" s="21"/>
      <c r="T611" s="21"/>
      <c r="U611" s="21"/>
      <c r="V611" s="21"/>
      <c r="W611" s="21"/>
      <c r="X611" s="21"/>
      <c r="Y611" s="21"/>
      <c r="Z611" s="21"/>
      <c r="AA611" s="21"/>
      <c r="AB611" s="21"/>
      <c r="AC611" s="21"/>
      <c r="AD611" s="21"/>
    </row>
    <row r="612" spans="1:30" ht="24.75" customHeight="1">
      <c r="A612" s="21"/>
      <c r="B612" s="21"/>
      <c r="C612" s="21"/>
      <c r="D612" s="21"/>
      <c r="E612" s="21"/>
      <c r="F612" s="21"/>
      <c r="G612" s="21"/>
      <c r="H612" s="21"/>
      <c r="I612" s="21"/>
      <c r="J612" s="21"/>
      <c r="K612" s="21"/>
      <c r="L612" s="21"/>
      <c r="M612" s="71"/>
      <c r="N612" s="60"/>
      <c r="O612" s="60"/>
      <c r="P612" s="61"/>
      <c r="Q612" s="72"/>
      <c r="R612" s="21"/>
      <c r="S612" s="21"/>
      <c r="T612" s="21"/>
      <c r="U612" s="21"/>
      <c r="V612" s="21"/>
      <c r="W612" s="21"/>
      <c r="X612" s="21"/>
      <c r="Y612" s="21"/>
      <c r="Z612" s="21"/>
      <c r="AA612" s="21"/>
      <c r="AB612" s="21"/>
      <c r="AC612" s="21"/>
      <c r="AD612" s="21"/>
    </row>
    <row r="613" spans="1:30" ht="24.75" customHeight="1">
      <c r="A613" s="21"/>
      <c r="B613" s="21"/>
      <c r="C613" s="21"/>
      <c r="D613" s="21"/>
      <c r="E613" s="21"/>
      <c r="F613" s="21"/>
      <c r="G613" s="21"/>
      <c r="H613" s="21"/>
      <c r="I613" s="21"/>
      <c r="J613" s="21"/>
      <c r="K613" s="21"/>
      <c r="L613" s="21"/>
      <c r="M613" s="71"/>
      <c r="N613" s="60"/>
      <c r="O613" s="60"/>
      <c r="P613" s="61"/>
      <c r="Q613" s="72"/>
      <c r="R613" s="21"/>
      <c r="S613" s="21"/>
      <c r="T613" s="21"/>
      <c r="U613" s="21"/>
      <c r="V613" s="21"/>
      <c r="W613" s="21"/>
      <c r="X613" s="21"/>
      <c r="Y613" s="21"/>
      <c r="Z613" s="21"/>
      <c r="AA613" s="21"/>
      <c r="AB613" s="21"/>
      <c r="AC613" s="21"/>
      <c r="AD613" s="21"/>
    </row>
    <row r="614" spans="1:30" ht="24.75" customHeight="1">
      <c r="A614" s="21"/>
      <c r="B614" s="21"/>
      <c r="C614" s="21"/>
      <c r="D614" s="21"/>
      <c r="E614" s="21"/>
      <c r="F614" s="21"/>
      <c r="G614" s="21"/>
      <c r="H614" s="21"/>
      <c r="I614" s="21"/>
      <c r="J614" s="21"/>
      <c r="K614" s="21"/>
      <c r="L614" s="21"/>
      <c r="M614" s="71"/>
      <c r="N614" s="60"/>
      <c r="O614" s="60"/>
      <c r="P614" s="61"/>
      <c r="Q614" s="72"/>
      <c r="R614" s="21"/>
      <c r="S614" s="21"/>
      <c r="T614" s="21"/>
      <c r="U614" s="21"/>
      <c r="V614" s="21"/>
      <c r="W614" s="21"/>
      <c r="X614" s="21"/>
      <c r="Y614" s="21"/>
      <c r="Z614" s="21"/>
      <c r="AA614" s="21"/>
      <c r="AB614" s="21"/>
      <c r="AC614" s="21"/>
      <c r="AD614" s="21"/>
    </row>
    <row r="615" spans="1:30" ht="24.75" customHeight="1">
      <c r="A615" s="21"/>
      <c r="B615" s="21"/>
      <c r="C615" s="21"/>
      <c r="D615" s="21"/>
      <c r="E615" s="21"/>
      <c r="F615" s="21"/>
      <c r="G615" s="21"/>
      <c r="H615" s="21"/>
      <c r="I615" s="21"/>
      <c r="J615" s="21"/>
      <c r="K615" s="21"/>
      <c r="L615" s="21"/>
      <c r="M615" s="71"/>
      <c r="N615" s="60"/>
      <c r="O615" s="60"/>
      <c r="P615" s="61"/>
      <c r="Q615" s="72"/>
      <c r="R615" s="21"/>
      <c r="S615" s="21"/>
      <c r="T615" s="21"/>
      <c r="U615" s="21"/>
      <c r="V615" s="21"/>
      <c r="W615" s="21"/>
      <c r="X615" s="21"/>
      <c r="Y615" s="21"/>
      <c r="Z615" s="21"/>
      <c r="AA615" s="21"/>
      <c r="AB615" s="21"/>
      <c r="AC615" s="21"/>
      <c r="AD615" s="21"/>
    </row>
    <row r="616" spans="1:30" ht="24.75" customHeight="1">
      <c r="A616" s="21"/>
      <c r="B616" s="21"/>
      <c r="C616" s="21"/>
      <c r="D616" s="21"/>
      <c r="E616" s="21"/>
      <c r="F616" s="21"/>
      <c r="G616" s="21"/>
      <c r="H616" s="21"/>
      <c r="I616" s="21"/>
      <c r="J616" s="21"/>
      <c r="K616" s="21"/>
      <c r="L616" s="21"/>
      <c r="M616" s="71"/>
      <c r="N616" s="60"/>
      <c r="O616" s="60"/>
      <c r="P616" s="61"/>
      <c r="Q616" s="72"/>
      <c r="R616" s="21"/>
      <c r="S616" s="21"/>
      <c r="T616" s="21"/>
      <c r="U616" s="21"/>
      <c r="V616" s="21"/>
      <c r="W616" s="21"/>
      <c r="X616" s="21"/>
      <c r="Y616" s="21"/>
      <c r="Z616" s="21"/>
      <c r="AA616" s="21"/>
      <c r="AB616" s="21"/>
      <c r="AC616" s="21"/>
      <c r="AD616" s="21"/>
    </row>
    <row r="617" spans="1:30" ht="24.75" customHeight="1">
      <c r="A617" s="21"/>
      <c r="B617" s="21"/>
      <c r="C617" s="21"/>
      <c r="D617" s="21"/>
      <c r="E617" s="21"/>
      <c r="F617" s="21"/>
      <c r="G617" s="21"/>
      <c r="H617" s="21"/>
      <c r="I617" s="21"/>
      <c r="J617" s="21"/>
      <c r="K617" s="21"/>
      <c r="L617" s="21"/>
      <c r="M617" s="71"/>
      <c r="N617" s="60"/>
      <c r="O617" s="60"/>
      <c r="P617" s="61"/>
      <c r="Q617" s="72"/>
      <c r="R617" s="21"/>
      <c r="S617" s="21"/>
      <c r="T617" s="21"/>
      <c r="U617" s="21"/>
      <c r="V617" s="21"/>
      <c r="W617" s="21"/>
      <c r="X617" s="21"/>
      <c r="Y617" s="21"/>
      <c r="Z617" s="21"/>
      <c r="AA617" s="21"/>
      <c r="AB617" s="21"/>
      <c r="AC617" s="21"/>
      <c r="AD617" s="21"/>
    </row>
    <row r="618" spans="1:30" ht="24.75" customHeight="1">
      <c r="A618" s="21"/>
      <c r="B618" s="21"/>
      <c r="C618" s="21"/>
      <c r="D618" s="21"/>
      <c r="E618" s="21"/>
      <c r="F618" s="21"/>
      <c r="G618" s="21"/>
      <c r="H618" s="21"/>
      <c r="I618" s="21"/>
      <c r="J618" s="21"/>
      <c r="K618" s="21"/>
      <c r="L618" s="21"/>
      <c r="M618" s="71"/>
      <c r="N618" s="60"/>
      <c r="O618" s="60"/>
      <c r="P618" s="61"/>
      <c r="Q618" s="72"/>
      <c r="R618" s="21"/>
      <c r="S618" s="21"/>
      <c r="T618" s="21"/>
      <c r="U618" s="21"/>
      <c r="V618" s="21"/>
      <c r="W618" s="21"/>
      <c r="X618" s="21"/>
      <c r="Y618" s="21"/>
      <c r="Z618" s="21"/>
      <c r="AA618" s="21"/>
      <c r="AB618" s="21"/>
      <c r="AC618" s="21"/>
      <c r="AD618" s="21"/>
    </row>
    <row r="619" spans="1:30" ht="24.75" customHeight="1">
      <c r="A619" s="21"/>
      <c r="B619" s="21"/>
      <c r="C619" s="21"/>
      <c r="D619" s="21"/>
      <c r="E619" s="21"/>
      <c r="F619" s="21"/>
      <c r="G619" s="21"/>
      <c r="H619" s="21"/>
      <c r="I619" s="21"/>
      <c r="J619" s="21"/>
      <c r="K619" s="21"/>
      <c r="L619" s="21"/>
      <c r="M619" s="71"/>
      <c r="N619" s="60"/>
      <c r="O619" s="60"/>
      <c r="P619" s="61"/>
      <c r="Q619" s="72"/>
      <c r="R619" s="21"/>
      <c r="S619" s="21"/>
      <c r="T619" s="21"/>
      <c r="U619" s="21"/>
      <c r="V619" s="21"/>
      <c r="W619" s="21"/>
      <c r="X619" s="21"/>
      <c r="Y619" s="21"/>
      <c r="Z619" s="21"/>
      <c r="AA619" s="21"/>
      <c r="AB619" s="21"/>
      <c r="AC619" s="21"/>
      <c r="AD619" s="21"/>
    </row>
    <row r="620" spans="1:30" ht="24.75" customHeight="1">
      <c r="A620" s="21"/>
      <c r="B620" s="21"/>
      <c r="C620" s="21"/>
      <c r="D620" s="21"/>
      <c r="E620" s="21"/>
      <c r="F620" s="21"/>
      <c r="G620" s="21"/>
      <c r="H620" s="21"/>
      <c r="I620" s="21"/>
      <c r="J620" s="21"/>
      <c r="K620" s="21"/>
      <c r="L620" s="21"/>
      <c r="M620" s="71"/>
      <c r="N620" s="60"/>
      <c r="O620" s="60"/>
      <c r="P620" s="61"/>
      <c r="Q620" s="72"/>
      <c r="R620" s="21"/>
      <c r="S620" s="21"/>
      <c r="T620" s="21"/>
      <c r="U620" s="21"/>
      <c r="V620" s="21"/>
      <c r="W620" s="21"/>
      <c r="X620" s="21"/>
      <c r="Y620" s="21"/>
      <c r="Z620" s="21"/>
      <c r="AA620" s="21"/>
      <c r="AB620" s="21"/>
      <c r="AC620" s="21"/>
      <c r="AD620" s="21"/>
    </row>
    <row r="621" spans="1:30" ht="24.75" customHeight="1">
      <c r="A621" s="21"/>
      <c r="B621" s="21"/>
      <c r="C621" s="21"/>
      <c r="D621" s="21"/>
      <c r="E621" s="21"/>
      <c r="F621" s="21"/>
      <c r="G621" s="21"/>
      <c r="H621" s="21"/>
      <c r="I621" s="21"/>
      <c r="J621" s="21"/>
      <c r="K621" s="21"/>
      <c r="L621" s="21"/>
      <c r="M621" s="71"/>
      <c r="N621" s="60"/>
      <c r="O621" s="60"/>
      <c r="P621" s="61"/>
      <c r="Q621" s="72"/>
      <c r="R621" s="21"/>
      <c r="S621" s="21"/>
      <c r="T621" s="21"/>
      <c r="U621" s="21"/>
      <c r="V621" s="21"/>
      <c r="W621" s="21"/>
      <c r="X621" s="21"/>
      <c r="Y621" s="21"/>
      <c r="Z621" s="21"/>
      <c r="AA621" s="21"/>
      <c r="AB621" s="21"/>
      <c r="AC621" s="21"/>
      <c r="AD621" s="21"/>
    </row>
    <row r="622" spans="1:30" ht="24.75" customHeight="1">
      <c r="A622" s="21"/>
      <c r="B622" s="21"/>
      <c r="C622" s="21"/>
      <c r="D622" s="21"/>
      <c r="E622" s="21"/>
      <c r="F622" s="21"/>
      <c r="G622" s="21"/>
      <c r="H622" s="21"/>
      <c r="I622" s="21"/>
      <c r="J622" s="21"/>
      <c r="K622" s="21"/>
      <c r="L622" s="21"/>
      <c r="M622" s="71"/>
      <c r="N622" s="60"/>
      <c r="O622" s="60"/>
      <c r="P622" s="61"/>
      <c r="Q622" s="72"/>
      <c r="R622" s="21"/>
      <c r="S622" s="21"/>
      <c r="T622" s="21"/>
      <c r="U622" s="21"/>
      <c r="V622" s="21"/>
      <c r="W622" s="21"/>
      <c r="X622" s="21"/>
      <c r="Y622" s="21"/>
      <c r="Z622" s="21"/>
      <c r="AA622" s="21"/>
      <c r="AB622" s="21"/>
      <c r="AC622" s="21"/>
      <c r="AD622" s="21"/>
    </row>
    <row r="623" spans="1:30" ht="24.75" customHeight="1">
      <c r="A623" s="21"/>
      <c r="B623" s="21"/>
      <c r="C623" s="21"/>
      <c r="D623" s="21"/>
      <c r="E623" s="21"/>
      <c r="F623" s="21"/>
      <c r="G623" s="21"/>
      <c r="H623" s="21"/>
      <c r="I623" s="21"/>
      <c r="J623" s="21"/>
      <c r="K623" s="21"/>
      <c r="L623" s="21"/>
      <c r="M623" s="71"/>
      <c r="N623" s="60"/>
      <c r="O623" s="60"/>
      <c r="P623" s="61"/>
      <c r="Q623" s="72"/>
      <c r="R623" s="21"/>
      <c r="S623" s="21"/>
      <c r="T623" s="21"/>
      <c r="U623" s="21"/>
      <c r="V623" s="21"/>
      <c r="W623" s="21"/>
      <c r="X623" s="21"/>
      <c r="Y623" s="21"/>
      <c r="Z623" s="21"/>
      <c r="AA623" s="21"/>
      <c r="AB623" s="21"/>
      <c r="AC623" s="21"/>
      <c r="AD623" s="21"/>
    </row>
    <row r="624" spans="1:30" ht="24.75" customHeight="1">
      <c r="A624" s="21"/>
      <c r="B624" s="21"/>
      <c r="C624" s="21"/>
      <c r="D624" s="21"/>
      <c r="E624" s="21"/>
      <c r="F624" s="21"/>
      <c r="G624" s="21"/>
      <c r="H624" s="21"/>
      <c r="I624" s="21"/>
      <c r="J624" s="21"/>
      <c r="K624" s="21"/>
      <c r="L624" s="21"/>
      <c r="M624" s="71"/>
      <c r="N624" s="60"/>
      <c r="O624" s="60"/>
      <c r="P624" s="61"/>
      <c r="Q624" s="72"/>
      <c r="R624" s="21"/>
      <c r="S624" s="21"/>
      <c r="T624" s="21"/>
      <c r="U624" s="21"/>
      <c r="V624" s="21"/>
      <c r="W624" s="21"/>
      <c r="X624" s="21"/>
      <c r="Y624" s="21"/>
      <c r="Z624" s="21"/>
      <c r="AA624" s="21"/>
      <c r="AB624" s="21"/>
      <c r="AC624" s="21"/>
      <c r="AD624" s="21"/>
    </row>
    <row r="625" spans="1:30" ht="24.75" customHeight="1">
      <c r="A625" s="21"/>
      <c r="B625" s="21"/>
      <c r="C625" s="21"/>
      <c r="D625" s="21"/>
      <c r="E625" s="21"/>
      <c r="F625" s="21"/>
      <c r="G625" s="21"/>
      <c r="H625" s="21"/>
      <c r="I625" s="21"/>
      <c r="J625" s="21"/>
      <c r="K625" s="21"/>
      <c r="L625" s="21"/>
      <c r="M625" s="71"/>
      <c r="N625" s="60"/>
      <c r="O625" s="60"/>
      <c r="P625" s="61"/>
      <c r="Q625" s="72"/>
      <c r="R625" s="21"/>
      <c r="S625" s="21"/>
      <c r="T625" s="21"/>
      <c r="U625" s="21"/>
      <c r="V625" s="21"/>
      <c r="W625" s="21"/>
      <c r="X625" s="21"/>
      <c r="Y625" s="21"/>
      <c r="Z625" s="21"/>
      <c r="AA625" s="21"/>
      <c r="AB625" s="21"/>
      <c r="AC625" s="21"/>
      <c r="AD625" s="21"/>
    </row>
    <row r="626" spans="1:30" ht="24.75" customHeight="1">
      <c r="A626" s="21"/>
      <c r="B626" s="21"/>
      <c r="C626" s="21"/>
      <c r="D626" s="21"/>
      <c r="E626" s="21"/>
      <c r="F626" s="21"/>
      <c r="G626" s="21"/>
      <c r="H626" s="21"/>
      <c r="I626" s="21"/>
      <c r="J626" s="21"/>
      <c r="K626" s="21"/>
      <c r="L626" s="21"/>
      <c r="M626" s="71"/>
      <c r="N626" s="60"/>
      <c r="O626" s="60"/>
      <c r="P626" s="61"/>
      <c r="Q626" s="72"/>
      <c r="R626" s="21"/>
      <c r="S626" s="21"/>
      <c r="T626" s="21"/>
      <c r="U626" s="21"/>
      <c r="V626" s="21"/>
      <c r="W626" s="21"/>
      <c r="X626" s="21"/>
      <c r="Y626" s="21"/>
      <c r="Z626" s="21"/>
      <c r="AA626" s="21"/>
      <c r="AB626" s="21"/>
      <c r="AC626" s="21"/>
      <c r="AD626" s="21"/>
    </row>
    <row r="627" spans="1:30" ht="24.75" customHeight="1">
      <c r="A627" s="21"/>
      <c r="B627" s="21"/>
      <c r="C627" s="21"/>
      <c r="D627" s="21"/>
      <c r="E627" s="21"/>
      <c r="F627" s="21"/>
      <c r="G627" s="21"/>
      <c r="H627" s="21"/>
      <c r="I627" s="21"/>
      <c r="J627" s="21"/>
      <c r="K627" s="21"/>
      <c r="L627" s="21"/>
      <c r="M627" s="71"/>
      <c r="N627" s="60"/>
      <c r="O627" s="60"/>
      <c r="P627" s="61"/>
      <c r="Q627" s="72"/>
      <c r="R627" s="21"/>
      <c r="S627" s="21"/>
      <c r="T627" s="21"/>
      <c r="U627" s="21"/>
      <c r="V627" s="21"/>
      <c r="W627" s="21"/>
      <c r="X627" s="21"/>
      <c r="Y627" s="21"/>
      <c r="Z627" s="21"/>
      <c r="AA627" s="21"/>
      <c r="AB627" s="21"/>
      <c r="AC627" s="21"/>
      <c r="AD627" s="21"/>
    </row>
    <row r="628" spans="1:30" ht="24.75" customHeight="1">
      <c r="A628" s="21"/>
      <c r="B628" s="21"/>
      <c r="C628" s="21"/>
      <c r="D628" s="21"/>
      <c r="E628" s="21"/>
      <c r="F628" s="21"/>
      <c r="G628" s="21"/>
      <c r="H628" s="21"/>
      <c r="I628" s="21"/>
      <c r="J628" s="21"/>
      <c r="K628" s="21"/>
      <c r="L628" s="21"/>
      <c r="M628" s="71"/>
      <c r="N628" s="60"/>
      <c r="O628" s="60"/>
      <c r="P628" s="61"/>
      <c r="Q628" s="72"/>
      <c r="R628" s="21"/>
      <c r="S628" s="21"/>
      <c r="T628" s="21"/>
      <c r="U628" s="21"/>
      <c r="V628" s="21"/>
      <c r="W628" s="21"/>
      <c r="X628" s="21"/>
      <c r="Y628" s="21"/>
      <c r="Z628" s="21"/>
      <c r="AA628" s="21"/>
      <c r="AB628" s="21"/>
      <c r="AC628" s="21"/>
      <c r="AD628" s="21"/>
    </row>
    <row r="629" spans="1:30" ht="24.75" customHeight="1">
      <c r="A629" s="21"/>
      <c r="B629" s="21"/>
      <c r="C629" s="21"/>
      <c r="D629" s="21"/>
      <c r="E629" s="21"/>
      <c r="F629" s="21"/>
      <c r="G629" s="21"/>
      <c r="H629" s="21"/>
      <c r="I629" s="21"/>
      <c r="J629" s="21"/>
      <c r="K629" s="21"/>
      <c r="L629" s="21"/>
      <c r="M629" s="71"/>
      <c r="N629" s="60"/>
      <c r="O629" s="60"/>
      <c r="P629" s="61"/>
      <c r="Q629" s="72"/>
      <c r="R629" s="21"/>
      <c r="S629" s="21"/>
      <c r="T629" s="21"/>
      <c r="U629" s="21"/>
      <c r="V629" s="21"/>
      <c r="W629" s="21"/>
      <c r="X629" s="21"/>
      <c r="Y629" s="21"/>
      <c r="Z629" s="21"/>
      <c r="AA629" s="21"/>
      <c r="AB629" s="21"/>
      <c r="AC629" s="21"/>
      <c r="AD629" s="21"/>
    </row>
    <row r="630" spans="1:30" ht="24.75" customHeight="1">
      <c r="A630" s="21"/>
      <c r="B630" s="21"/>
      <c r="C630" s="21"/>
      <c r="D630" s="21"/>
      <c r="E630" s="21"/>
      <c r="F630" s="21"/>
      <c r="G630" s="21"/>
      <c r="H630" s="21"/>
      <c r="I630" s="21"/>
      <c r="J630" s="21"/>
      <c r="K630" s="21"/>
      <c r="L630" s="21"/>
      <c r="M630" s="71"/>
      <c r="N630" s="60"/>
      <c r="O630" s="60"/>
      <c r="P630" s="61"/>
      <c r="Q630" s="72"/>
      <c r="R630" s="21"/>
      <c r="S630" s="21"/>
      <c r="T630" s="21"/>
      <c r="U630" s="21"/>
      <c r="V630" s="21"/>
      <c r="W630" s="21"/>
      <c r="X630" s="21"/>
      <c r="Y630" s="21"/>
      <c r="Z630" s="21"/>
      <c r="AA630" s="21"/>
      <c r="AB630" s="21"/>
      <c r="AC630" s="21"/>
      <c r="AD630" s="21"/>
    </row>
    <row r="631" spans="1:30" ht="24.75" customHeight="1">
      <c r="A631" s="21"/>
      <c r="B631" s="21"/>
      <c r="C631" s="21"/>
      <c r="D631" s="21"/>
      <c r="E631" s="21"/>
      <c r="F631" s="21"/>
      <c r="G631" s="21"/>
      <c r="H631" s="21"/>
      <c r="I631" s="21"/>
      <c r="J631" s="21"/>
      <c r="K631" s="21"/>
      <c r="L631" s="21"/>
      <c r="M631" s="71"/>
      <c r="N631" s="60"/>
      <c r="O631" s="60"/>
      <c r="P631" s="61"/>
      <c r="Q631" s="72"/>
      <c r="R631" s="21"/>
      <c r="S631" s="21"/>
      <c r="T631" s="21"/>
      <c r="U631" s="21"/>
      <c r="V631" s="21"/>
      <c r="W631" s="21"/>
      <c r="X631" s="21"/>
      <c r="Y631" s="21"/>
      <c r="Z631" s="21"/>
      <c r="AA631" s="21"/>
      <c r="AB631" s="21"/>
      <c r="AC631" s="21"/>
      <c r="AD631" s="21"/>
    </row>
    <row r="632" spans="1:30" ht="24.75" customHeight="1">
      <c r="A632" s="21"/>
      <c r="B632" s="21"/>
      <c r="C632" s="21"/>
      <c r="D632" s="21"/>
      <c r="E632" s="21"/>
      <c r="F632" s="21"/>
      <c r="G632" s="21"/>
      <c r="H632" s="21"/>
      <c r="I632" s="21"/>
      <c r="J632" s="21"/>
      <c r="K632" s="21"/>
      <c r="L632" s="21"/>
      <c r="M632" s="71"/>
      <c r="N632" s="60"/>
      <c r="O632" s="60"/>
      <c r="P632" s="61"/>
      <c r="Q632" s="72"/>
      <c r="R632" s="21"/>
      <c r="S632" s="21"/>
      <c r="T632" s="21"/>
      <c r="U632" s="21"/>
      <c r="V632" s="21"/>
      <c r="W632" s="21"/>
      <c r="X632" s="21"/>
      <c r="Y632" s="21"/>
      <c r="Z632" s="21"/>
      <c r="AA632" s="21"/>
      <c r="AB632" s="21"/>
      <c r="AC632" s="21"/>
      <c r="AD632" s="21"/>
    </row>
    <row r="633" spans="1:30" ht="24.75" customHeight="1">
      <c r="A633" s="21"/>
      <c r="B633" s="21"/>
      <c r="C633" s="21"/>
      <c r="D633" s="21"/>
      <c r="E633" s="21"/>
      <c r="F633" s="21"/>
      <c r="G633" s="21"/>
      <c r="H633" s="21"/>
      <c r="I633" s="21"/>
      <c r="J633" s="21"/>
      <c r="K633" s="21"/>
      <c r="L633" s="21"/>
      <c r="M633" s="71"/>
      <c r="N633" s="60"/>
      <c r="O633" s="60"/>
      <c r="P633" s="61"/>
      <c r="Q633" s="72"/>
      <c r="R633" s="21"/>
      <c r="S633" s="21"/>
      <c r="T633" s="21"/>
      <c r="U633" s="21"/>
      <c r="V633" s="21"/>
      <c r="W633" s="21"/>
      <c r="X633" s="21"/>
      <c r="Y633" s="21"/>
      <c r="Z633" s="21"/>
      <c r="AA633" s="21"/>
      <c r="AB633" s="21"/>
      <c r="AC633" s="21"/>
      <c r="AD633" s="21"/>
    </row>
    <row r="634" spans="1:30" ht="24.75" customHeight="1">
      <c r="A634" s="21"/>
      <c r="B634" s="21"/>
      <c r="C634" s="21"/>
      <c r="D634" s="21"/>
      <c r="E634" s="21"/>
      <c r="F634" s="21"/>
      <c r="G634" s="21"/>
      <c r="H634" s="21"/>
      <c r="I634" s="21"/>
      <c r="J634" s="21"/>
      <c r="K634" s="21"/>
      <c r="L634" s="21"/>
      <c r="M634" s="71"/>
      <c r="N634" s="60"/>
      <c r="O634" s="60"/>
      <c r="P634" s="61"/>
      <c r="Q634" s="72"/>
      <c r="R634" s="21"/>
      <c r="S634" s="21"/>
      <c r="T634" s="21"/>
      <c r="U634" s="21"/>
      <c r="V634" s="21"/>
      <c r="W634" s="21"/>
      <c r="X634" s="21"/>
      <c r="Y634" s="21"/>
      <c r="Z634" s="21"/>
      <c r="AA634" s="21"/>
      <c r="AB634" s="21"/>
      <c r="AC634" s="21"/>
      <c r="AD634" s="21"/>
    </row>
    <row r="635" spans="1:30" ht="24.75" customHeight="1">
      <c r="A635" s="21"/>
      <c r="B635" s="21"/>
      <c r="C635" s="21"/>
      <c r="D635" s="21"/>
      <c r="E635" s="21"/>
      <c r="F635" s="21"/>
      <c r="G635" s="21"/>
      <c r="H635" s="21"/>
      <c r="I635" s="21"/>
      <c r="J635" s="21"/>
      <c r="K635" s="21"/>
      <c r="L635" s="21"/>
      <c r="M635" s="71"/>
      <c r="N635" s="60"/>
      <c r="O635" s="60"/>
      <c r="P635" s="61"/>
      <c r="Q635" s="72"/>
      <c r="R635" s="21"/>
      <c r="S635" s="21"/>
      <c r="T635" s="21"/>
      <c r="U635" s="21"/>
      <c r="V635" s="21"/>
      <c r="W635" s="21"/>
      <c r="X635" s="21"/>
      <c r="Y635" s="21"/>
      <c r="Z635" s="21"/>
      <c r="AA635" s="21"/>
      <c r="AB635" s="21"/>
      <c r="AC635" s="21"/>
      <c r="AD635" s="21"/>
    </row>
    <row r="636" spans="1:30" ht="24.75" customHeight="1">
      <c r="A636" s="21"/>
      <c r="B636" s="21"/>
      <c r="C636" s="21"/>
      <c r="D636" s="21"/>
      <c r="E636" s="21"/>
      <c r="F636" s="21"/>
      <c r="G636" s="21"/>
      <c r="H636" s="21"/>
      <c r="I636" s="21"/>
      <c r="J636" s="21"/>
      <c r="K636" s="21"/>
      <c r="L636" s="21"/>
      <c r="M636" s="71"/>
      <c r="N636" s="60"/>
      <c r="O636" s="60"/>
      <c r="P636" s="61"/>
      <c r="Q636" s="72"/>
      <c r="R636" s="21"/>
      <c r="S636" s="21"/>
      <c r="T636" s="21"/>
      <c r="U636" s="21"/>
      <c r="V636" s="21"/>
      <c r="W636" s="21"/>
      <c r="X636" s="21"/>
      <c r="Y636" s="21"/>
      <c r="Z636" s="21"/>
      <c r="AA636" s="21"/>
      <c r="AB636" s="21"/>
      <c r="AC636" s="21"/>
      <c r="AD636" s="21"/>
    </row>
    <row r="637" spans="1:30" ht="24.75" customHeight="1">
      <c r="A637" s="21"/>
      <c r="B637" s="21"/>
      <c r="C637" s="21"/>
      <c r="D637" s="21"/>
      <c r="E637" s="21"/>
      <c r="F637" s="21"/>
      <c r="G637" s="21"/>
      <c r="H637" s="21"/>
      <c r="I637" s="21"/>
      <c r="J637" s="21"/>
      <c r="K637" s="21"/>
      <c r="L637" s="21"/>
      <c r="M637" s="71"/>
      <c r="N637" s="60"/>
      <c r="O637" s="60"/>
      <c r="P637" s="61"/>
      <c r="Q637" s="72"/>
      <c r="R637" s="21"/>
      <c r="S637" s="21"/>
      <c r="T637" s="21"/>
      <c r="U637" s="21"/>
      <c r="V637" s="21"/>
      <c r="W637" s="21"/>
      <c r="X637" s="21"/>
      <c r="Y637" s="21"/>
      <c r="Z637" s="21"/>
      <c r="AA637" s="21"/>
      <c r="AB637" s="21"/>
      <c r="AC637" s="21"/>
      <c r="AD637" s="21"/>
    </row>
    <row r="638" spans="1:30" ht="24.75" customHeight="1">
      <c r="A638" s="21"/>
      <c r="B638" s="21"/>
      <c r="C638" s="21"/>
      <c r="D638" s="21"/>
      <c r="E638" s="21"/>
      <c r="F638" s="21"/>
      <c r="G638" s="21"/>
      <c r="H638" s="21"/>
      <c r="I638" s="21"/>
      <c r="J638" s="21"/>
      <c r="K638" s="21"/>
      <c r="L638" s="21"/>
      <c r="M638" s="71"/>
      <c r="N638" s="60"/>
      <c r="O638" s="60"/>
      <c r="P638" s="61"/>
      <c r="Q638" s="72"/>
      <c r="R638" s="21"/>
      <c r="S638" s="21"/>
      <c r="T638" s="21"/>
      <c r="U638" s="21"/>
      <c r="V638" s="21"/>
      <c r="W638" s="21"/>
      <c r="X638" s="21"/>
      <c r="Y638" s="21"/>
      <c r="Z638" s="21"/>
      <c r="AA638" s="21"/>
      <c r="AB638" s="21"/>
      <c r="AC638" s="21"/>
      <c r="AD638" s="21"/>
    </row>
    <row r="639" spans="1:30" ht="24.75" customHeight="1">
      <c r="A639" s="21"/>
      <c r="B639" s="21"/>
      <c r="C639" s="21"/>
      <c r="D639" s="21"/>
      <c r="E639" s="21"/>
      <c r="F639" s="21"/>
      <c r="G639" s="21"/>
      <c r="H639" s="21"/>
      <c r="I639" s="21"/>
      <c r="J639" s="21"/>
      <c r="K639" s="21"/>
      <c r="L639" s="21"/>
      <c r="M639" s="71"/>
      <c r="N639" s="60"/>
      <c r="O639" s="60"/>
      <c r="P639" s="61"/>
      <c r="Q639" s="72"/>
      <c r="R639" s="21"/>
      <c r="S639" s="21"/>
      <c r="T639" s="21"/>
      <c r="U639" s="21"/>
      <c r="V639" s="21"/>
      <c r="W639" s="21"/>
      <c r="X639" s="21"/>
      <c r="Y639" s="21"/>
      <c r="Z639" s="21"/>
      <c r="AA639" s="21"/>
      <c r="AB639" s="21"/>
      <c r="AC639" s="21"/>
      <c r="AD639" s="21"/>
    </row>
    <row r="640" spans="1:30" ht="24.75" customHeight="1">
      <c r="A640" s="21"/>
      <c r="B640" s="21"/>
      <c r="C640" s="21"/>
      <c r="D640" s="21"/>
      <c r="E640" s="21"/>
      <c r="F640" s="21"/>
      <c r="G640" s="21"/>
      <c r="H640" s="21"/>
      <c r="I640" s="21"/>
      <c r="J640" s="21"/>
      <c r="K640" s="21"/>
      <c r="L640" s="21"/>
      <c r="M640" s="71"/>
      <c r="N640" s="60"/>
      <c r="O640" s="60"/>
      <c r="P640" s="61"/>
      <c r="Q640" s="72"/>
      <c r="R640" s="21"/>
      <c r="S640" s="21"/>
      <c r="T640" s="21"/>
      <c r="U640" s="21"/>
      <c r="V640" s="21"/>
      <c r="W640" s="21"/>
      <c r="X640" s="21"/>
      <c r="Y640" s="21"/>
      <c r="Z640" s="21"/>
      <c r="AA640" s="21"/>
      <c r="AB640" s="21"/>
      <c r="AC640" s="21"/>
      <c r="AD640" s="21"/>
    </row>
    <row r="641" spans="1:30" ht="24.75" customHeight="1">
      <c r="A641" s="21"/>
      <c r="B641" s="21"/>
      <c r="C641" s="21"/>
      <c r="D641" s="21"/>
      <c r="E641" s="21"/>
      <c r="F641" s="21"/>
      <c r="G641" s="21"/>
      <c r="H641" s="21"/>
      <c r="I641" s="21"/>
      <c r="J641" s="21"/>
      <c r="K641" s="21"/>
      <c r="L641" s="21"/>
      <c r="M641" s="71"/>
      <c r="N641" s="60"/>
      <c r="O641" s="60"/>
      <c r="P641" s="61"/>
      <c r="Q641" s="72"/>
      <c r="R641" s="21"/>
      <c r="S641" s="21"/>
      <c r="T641" s="21"/>
      <c r="U641" s="21"/>
      <c r="V641" s="21"/>
      <c r="W641" s="21"/>
      <c r="X641" s="21"/>
      <c r="Y641" s="21"/>
      <c r="Z641" s="21"/>
      <c r="AA641" s="21"/>
      <c r="AB641" s="21"/>
      <c r="AC641" s="21"/>
      <c r="AD641" s="21"/>
    </row>
    <row r="642" spans="1:30" ht="24.75" customHeight="1">
      <c r="A642" s="21"/>
      <c r="B642" s="21"/>
      <c r="C642" s="21"/>
      <c r="D642" s="21"/>
      <c r="E642" s="21"/>
      <c r="F642" s="21"/>
      <c r="G642" s="21"/>
      <c r="H642" s="21"/>
      <c r="I642" s="21"/>
      <c r="J642" s="21"/>
      <c r="K642" s="21"/>
      <c r="L642" s="21"/>
      <c r="M642" s="71"/>
      <c r="N642" s="60"/>
      <c r="O642" s="60"/>
      <c r="P642" s="61"/>
      <c r="Q642" s="72"/>
      <c r="R642" s="21"/>
      <c r="S642" s="21"/>
      <c r="T642" s="21"/>
      <c r="U642" s="21"/>
      <c r="V642" s="21"/>
      <c r="W642" s="21"/>
      <c r="X642" s="21"/>
      <c r="Y642" s="21"/>
      <c r="Z642" s="21"/>
      <c r="AA642" s="21"/>
      <c r="AB642" s="21"/>
      <c r="AC642" s="21"/>
      <c r="AD642" s="21"/>
    </row>
    <row r="643" spans="1:30" ht="24.75" customHeight="1">
      <c r="A643" s="21"/>
      <c r="B643" s="21"/>
      <c r="C643" s="21"/>
      <c r="D643" s="21"/>
      <c r="E643" s="21"/>
      <c r="F643" s="21"/>
      <c r="G643" s="21"/>
      <c r="H643" s="21"/>
      <c r="I643" s="21"/>
      <c r="J643" s="21"/>
      <c r="K643" s="21"/>
      <c r="L643" s="21"/>
      <c r="M643" s="71"/>
      <c r="N643" s="60"/>
      <c r="O643" s="60"/>
      <c r="P643" s="61"/>
      <c r="Q643" s="72"/>
      <c r="R643" s="21"/>
      <c r="S643" s="21"/>
      <c r="T643" s="21"/>
      <c r="U643" s="21"/>
      <c r="V643" s="21"/>
      <c r="W643" s="21"/>
      <c r="X643" s="21"/>
      <c r="Y643" s="21"/>
      <c r="Z643" s="21"/>
      <c r="AA643" s="21"/>
      <c r="AB643" s="21"/>
      <c r="AC643" s="21"/>
      <c r="AD643" s="21"/>
    </row>
    <row r="644" spans="1:30" ht="24.75" customHeight="1">
      <c r="A644" s="21"/>
      <c r="B644" s="21"/>
      <c r="C644" s="21"/>
      <c r="D644" s="21"/>
      <c r="E644" s="21"/>
      <c r="F644" s="21"/>
      <c r="G644" s="21"/>
      <c r="H644" s="21"/>
      <c r="I644" s="21"/>
      <c r="J644" s="21"/>
      <c r="K644" s="21"/>
      <c r="L644" s="21"/>
      <c r="M644" s="71"/>
      <c r="N644" s="60"/>
      <c r="O644" s="60"/>
      <c r="P644" s="61"/>
      <c r="Q644" s="72"/>
      <c r="R644" s="21"/>
      <c r="S644" s="21"/>
      <c r="T644" s="21"/>
      <c r="U644" s="21"/>
      <c r="V644" s="21"/>
      <c r="W644" s="21"/>
      <c r="X644" s="21"/>
      <c r="Y644" s="21"/>
      <c r="Z644" s="21"/>
      <c r="AA644" s="21"/>
      <c r="AB644" s="21"/>
      <c r="AC644" s="21"/>
      <c r="AD644" s="21"/>
    </row>
    <row r="645" spans="1:30" ht="24.75" customHeight="1">
      <c r="A645" s="21"/>
      <c r="B645" s="21"/>
      <c r="C645" s="21"/>
      <c r="D645" s="21"/>
      <c r="E645" s="21"/>
      <c r="F645" s="21"/>
      <c r="G645" s="21"/>
      <c r="H645" s="21"/>
      <c r="I645" s="21"/>
      <c r="J645" s="21"/>
      <c r="K645" s="21"/>
      <c r="L645" s="21"/>
      <c r="M645" s="71"/>
      <c r="N645" s="60"/>
      <c r="O645" s="60"/>
      <c r="P645" s="61"/>
      <c r="Q645" s="72"/>
      <c r="R645" s="21"/>
      <c r="S645" s="21"/>
      <c r="T645" s="21"/>
      <c r="U645" s="21"/>
      <c r="V645" s="21"/>
      <c r="W645" s="21"/>
      <c r="X645" s="21"/>
      <c r="Y645" s="21"/>
      <c r="Z645" s="21"/>
      <c r="AA645" s="21"/>
      <c r="AB645" s="21"/>
      <c r="AC645" s="21"/>
      <c r="AD645" s="21"/>
    </row>
    <row r="646" spans="1:30" ht="24.75" customHeight="1">
      <c r="A646" s="21"/>
      <c r="B646" s="21"/>
      <c r="C646" s="21"/>
      <c r="D646" s="21"/>
      <c r="E646" s="21"/>
      <c r="F646" s="21"/>
      <c r="G646" s="21"/>
      <c r="H646" s="21"/>
      <c r="I646" s="21"/>
      <c r="J646" s="21"/>
      <c r="K646" s="21"/>
      <c r="L646" s="21"/>
      <c r="M646" s="71"/>
      <c r="N646" s="60"/>
      <c r="O646" s="60"/>
      <c r="P646" s="61"/>
      <c r="Q646" s="72"/>
      <c r="R646" s="21"/>
      <c r="S646" s="21"/>
      <c r="T646" s="21"/>
      <c r="U646" s="21"/>
      <c r="V646" s="21"/>
      <c r="W646" s="21"/>
      <c r="X646" s="21"/>
      <c r="Y646" s="21"/>
      <c r="Z646" s="21"/>
      <c r="AA646" s="21"/>
      <c r="AB646" s="21"/>
      <c r="AC646" s="21"/>
      <c r="AD646" s="21"/>
    </row>
    <row r="647" spans="1:30" ht="24.75" customHeight="1">
      <c r="A647" s="21"/>
      <c r="B647" s="21"/>
      <c r="C647" s="21"/>
      <c r="D647" s="21"/>
      <c r="E647" s="21"/>
      <c r="F647" s="21"/>
      <c r="G647" s="21"/>
      <c r="H647" s="21"/>
      <c r="I647" s="21"/>
      <c r="J647" s="21"/>
      <c r="K647" s="21"/>
      <c r="L647" s="21"/>
      <c r="M647" s="71"/>
      <c r="N647" s="60"/>
      <c r="O647" s="60"/>
      <c r="P647" s="61"/>
      <c r="Q647" s="72"/>
      <c r="R647" s="21"/>
      <c r="S647" s="21"/>
      <c r="T647" s="21"/>
      <c r="U647" s="21"/>
      <c r="V647" s="21"/>
      <c r="W647" s="21"/>
      <c r="X647" s="21"/>
      <c r="Y647" s="21"/>
      <c r="Z647" s="21"/>
      <c r="AA647" s="21"/>
      <c r="AB647" s="21"/>
      <c r="AC647" s="21"/>
      <c r="AD647" s="21"/>
    </row>
    <row r="648" spans="1:30" ht="24.75" customHeight="1">
      <c r="A648" s="21"/>
      <c r="B648" s="21"/>
      <c r="C648" s="21"/>
      <c r="D648" s="21"/>
      <c r="E648" s="21"/>
      <c r="F648" s="21"/>
      <c r="G648" s="21"/>
      <c r="H648" s="21"/>
      <c r="I648" s="21"/>
      <c r="J648" s="21"/>
      <c r="K648" s="21"/>
      <c r="L648" s="21"/>
      <c r="M648" s="71"/>
      <c r="N648" s="60"/>
      <c r="O648" s="60"/>
      <c r="P648" s="61"/>
      <c r="Q648" s="72"/>
      <c r="R648" s="21"/>
      <c r="S648" s="21"/>
      <c r="T648" s="21"/>
      <c r="U648" s="21"/>
      <c r="V648" s="21"/>
      <c r="W648" s="21"/>
      <c r="X648" s="21"/>
      <c r="Y648" s="21"/>
      <c r="Z648" s="21"/>
      <c r="AA648" s="21"/>
      <c r="AB648" s="21"/>
      <c r="AC648" s="21"/>
      <c r="AD648" s="21"/>
    </row>
    <row r="649" spans="1:30" ht="24.75" customHeight="1">
      <c r="A649" s="21"/>
      <c r="B649" s="21"/>
      <c r="C649" s="21"/>
      <c r="D649" s="21"/>
      <c r="E649" s="21"/>
      <c r="F649" s="21"/>
      <c r="G649" s="21"/>
      <c r="H649" s="21"/>
      <c r="I649" s="21"/>
      <c r="J649" s="21"/>
      <c r="K649" s="21"/>
      <c r="L649" s="21"/>
      <c r="M649" s="71"/>
      <c r="N649" s="60"/>
      <c r="O649" s="60"/>
      <c r="P649" s="61"/>
      <c r="Q649" s="72"/>
      <c r="R649" s="21"/>
      <c r="S649" s="21"/>
      <c r="T649" s="21"/>
      <c r="U649" s="21"/>
      <c r="V649" s="21"/>
      <c r="W649" s="21"/>
      <c r="X649" s="21"/>
      <c r="Y649" s="21"/>
      <c r="Z649" s="21"/>
      <c r="AA649" s="21"/>
      <c r="AB649" s="21"/>
      <c r="AC649" s="21"/>
      <c r="AD649" s="21"/>
    </row>
    <row r="650" spans="1:30" ht="24.75" customHeight="1">
      <c r="A650" s="21"/>
      <c r="B650" s="21"/>
      <c r="C650" s="21"/>
      <c r="D650" s="21"/>
      <c r="E650" s="21"/>
      <c r="F650" s="21"/>
      <c r="G650" s="21"/>
      <c r="H650" s="21"/>
      <c r="I650" s="21"/>
      <c r="J650" s="21"/>
      <c r="K650" s="21"/>
      <c r="L650" s="21"/>
      <c r="M650" s="71"/>
      <c r="N650" s="60"/>
      <c r="O650" s="60"/>
      <c r="P650" s="61"/>
      <c r="Q650" s="72"/>
      <c r="R650" s="21"/>
      <c r="S650" s="21"/>
      <c r="T650" s="21"/>
      <c r="U650" s="21"/>
      <c r="V650" s="21"/>
      <c r="W650" s="21"/>
      <c r="X650" s="21"/>
      <c r="Y650" s="21"/>
      <c r="Z650" s="21"/>
      <c r="AA650" s="21"/>
      <c r="AB650" s="21"/>
      <c r="AC650" s="21"/>
      <c r="AD650" s="21"/>
    </row>
    <row r="651" spans="1:30" ht="24.75" customHeight="1">
      <c r="A651" s="21"/>
      <c r="B651" s="21"/>
      <c r="C651" s="21"/>
      <c r="D651" s="21"/>
      <c r="E651" s="21"/>
      <c r="F651" s="21"/>
      <c r="G651" s="21"/>
      <c r="H651" s="21"/>
      <c r="I651" s="21"/>
      <c r="J651" s="21"/>
      <c r="K651" s="21"/>
      <c r="L651" s="21"/>
      <c r="M651" s="71"/>
      <c r="N651" s="60"/>
      <c r="O651" s="60"/>
      <c r="P651" s="61"/>
      <c r="Q651" s="72"/>
      <c r="R651" s="21"/>
      <c r="S651" s="21"/>
      <c r="T651" s="21"/>
      <c r="U651" s="21"/>
      <c r="V651" s="21"/>
      <c r="W651" s="21"/>
      <c r="X651" s="21"/>
      <c r="Y651" s="21"/>
      <c r="Z651" s="21"/>
      <c r="AA651" s="21"/>
      <c r="AB651" s="21"/>
      <c r="AC651" s="21"/>
      <c r="AD651" s="21"/>
    </row>
    <row r="652" spans="1:30" ht="24.75" customHeight="1">
      <c r="A652" s="21"/>
      <c r="B652" s="21"/>
      <c r="C652" s="21"/>
      <c r="D652" s="21"/>
      <c r="E652" s="21"/>
      <c r="F652" s="21"/>
      <c r="G652" s="21"/>
      <c r="H652" s="21"/>
      <c r="I652" s="21"/>
      <c r="J652" s="21"/>
      <c r="K652" s="21"/>
      <c r="L652" s="21"/>
      <c r="M652" s="71"/>
      <c r="N652" s="60"/>
      <c r="O652" s="60"/>
      <c r="P652" s="61"/>
      <c r="Q652" s="72"/>
      <c r="R652" s="21"/>
      <c r="S652" s="21"/>
      <c r="T652" s="21"/>
      <c r="U652" s="21"/>
      <c r="V652" s="21"/>
      <c r="W652" s="21"/>
      <c r="X652" s="21"/>
      <c r="Y652" s="21"/>
      <c r="Z652" s="21"/>
      <c r="AA652" s="21"/>
      <c r="AB652" s="21"/>
      <c r="AC652" s="21"/>
      <c r="AD652" s="21"/>
    </row>
    <row r="653" spans="1:30" ht="24.75" customHeight="1">
      <c r="A653" s="21"/>
      <c r="B653" s="21"/>
      <c r="C653" s="21"/>
      <c r="D653" s="21"/>
      <c r="E653" s="21"/>
      <c r="F653" s="21"/>
      <c r="G653" s="21"/>
      <c r="H653" s="21"/>
      <c r="I653" s="21"/>
      <c r="J653" s="21"/>
      <c r="K653" s="21"/>
      <c r="L653" s="21"/>
      <c r="M653" s="71"/>
      <c r="N653" s="60"/>
      <c r="O653" s="60"/>
      <c r="P653" s="61"/>
      <c r="Q653" s="72"/>
      <c r="R653" s="21"/>
      <c r="S653" s="21"/>
      <c r="T653" s="21"/>
      <c r="U653" s="21"/>
      <c r="V653" s="21"/>
      <c r="W653" s="21"/>
      <c r="X653" s="21"/>
      <c r="Y653" s="21"/>
      <c r="Z653" s="21"/>
      <c r="AA653" s="21"/>
      <c r="AB653" s="21"/>
      <c r="AC653" s="21"/>
      <c r="AD653" s="21"/>
    </row>
    <row r="654" spans="1:30" ht="24.75" customHeight="1">
      <c r="A654" s="21"/>
      <c r="B654" s="21"/>
      <c r="C654" s="21"/>
      <c r="D654" s="21"/>
      <c r="E654" s="21"/>
      <c r="F654" s="21"/>
      <c r="G654" s="21"/>
      <c r="H654" s="21"/>
      <c r="I654" s="21"/>
      <c r="J654" s="21"/>
      <c r="K654" s="21"/>
      <c r="L654" s="21"/>
      <c r="M654" s="71"/>
      <c r="N654" s="60"/>
      <c r="O654" s="60"/>
      <c r="P654" s="61"/>
      <c r="Q654" s="72"/>
      <c r="R654" s="21"/>
      <c r="S654" s="21"/>
      <c r="T654" s="21"/>
      <c r="U654" s="21"/>
      <c r="V654" s="21"/>
      <c r="W654" s="21"/>
      <c r="X654" s="21"/>
      <c r="Y654" s="21"/>
      <c r="Z654" s="21"/>
      <c r="AA654" s="21"/>
      <c r="AB654" s="21"/>
      <c r="AC654" s="21"/>
      <c r="AD654" s="21"/>
    </row>
    <row r="655" spans="1:30" ht="24.75" customHeight="1">
      <c r="A655" s="21"/>
      <c r="B655" s="21"/>
      <c r="C655" s="21"/>
      <c r="D655" s="21"/>
      <c r="E655" s="21"/>
      <c r="F655" s="21"/>
      <c r="G655" s="21"/>
      <c r="H655" s="21"/>
      <c r="I655" s="21"/>
      <c r="J655" s="21"/>
      <c r="K655" s="21"/>
      <c r="L655" s="21"/>
      <c r="M655" s="71"/>
      <c r="N655" s="60"/>
      <c r="O655" s="60"/>
      <c r="P655" s="61"/>
      <c r="Q655" s="72"/>
      <c r="R655" s="21"/>
      <c r="S655" s="21"/>
      <c r="T655" s="21"/>
      <c r="U655" s="21"/>
      <c r="V655" s="21"/>
      <c r="W655" s="21"/>
      <c r="X655" s="21"/>
      <c r="Y655" s="21"/>
      <c r="Z655" s="21"/>
      <c r="AA655" s="21"/>
      <c r="AB655" s="21"/>
      <c r="AC655" s="21"/>
      <c r="AD655" s="21"/>
    </row>
    <row r="656" spans="1:30" ht="24.75" customHeight="1">
      <c r="A656" s="21"/>
      <c r="B656" s="21"/>
      <c r="C656" s="21"/>
      <c r="D656" s="21"/>
      <c r="E656" s="21"/>
      <c r="F656" s="21"/>
      <c r="G656" s="21"/>
      <c r="H656" s="21"/>
      <c r="I656" s="21"/>
      <c r="J656" s="21"/>
      <c r="K656" s="21"/>
      <c r="L656" s="21"/>
      <c r="M656" s="71"/>
      <c r="N656" s="60"/>
      <c r="O656" s="60"/>
      <c r="P656" s="61"/>
      <c r="Q656" s="72"/>
      <c r="R656" s="21"/>
      <c r="S656" s="21"/>
      <c r="T656" s="21"/>
      <c r="U656" s="21"/>
      <c r="V656" s="21"/>
      <c r="W656" s="21"/>
      <c r="X656" s="21"/>
      <c r="Y656" s="21"/>
      <c r="Z656" s="21"/>
      <c r="AA656" s="21"/>
      <c r="AB656" s="21"/>
      <c r="AC656" s="21"/>
      <c r="AD656" s="21"/>
    </row>
    <row r="657" spans="1:30" ht="24.75" customHeight="1">
      <c r="A657" s="21"/>
      <c r="B657" s="21"/>
      <c r="C657" s="21"/>
      <c r="D657" s="21"/>
      <c r="E657" s="21"/>
      <c r="F657" s="21"/>
      <c r="G657" s="21"/>
      <c r="H657" s="21"/>
      <c r="I657" s="21"/>
      <c r="J657" s="21"/>
      <c r="K657" s="21"/>
      <c r="L657" s="21"/>
      <c r="M657" s="71"/>
      <c r="N657" s="60"/>
      <c r="O657" s="60"/>
      <c r="P657" s="61"/>
      <c r="Q657" s="72"/>
      <c r="R657" s="21"/>
      <c r="S657" s="21"/>
      <c r="T657" s="21"/>
      <c r="U657" s="21"/>
      <c r="V657" s="21"/>
      <c r="W657" s="21"/>
      <c r="X657" s="21"/>
      <c r="Y657" s="21"/>
      <c r="Z657" s="21"/>
      <c r="AA657" s="21"/>
      <c r="AB657" s="21"/>
      <c r="AC657" s="21"/>
      <c r="AD657" s="21"/>
    </row>
    <row r="658" spans="1:30" ht="24.75" customHeight="1">
      <c r="A658" s="21"/>
      <c r="B658" s="21"/>
      <c r="C658" s="21"/>
      <c r="D658" s="21"/>
      <c r="E658" s="21"/>
      <c r="F658" s="21"/>
      <c r="G658" s="21"/>
      <c r="H658" s="21"/>
      <c r="I658" s="21"/>
      <c r="J658" s="21"/>
      <c r="K658" s="21"/>
      <c r="L658" s="21"/>
      <c r="M658" s="71"/>
      <c r="N658" s="60"/>
      <c r="O658" s="60"/>
      <c r="P658" s="61"/>
      <c r="Q658" s="72"/>
      <c r="R658" s="21"/>
      <c r="S658" s="21"/>
      <c r="T658" s="21"/>
      <c r="U658" s="21"/>
      <c r="V658" s="21"/>
      <c r="W658" s="21"/>
      <c r="X658" s="21"/>
      <c r="Y658" s="21"/>
      <c r="Z658" s="21"/>
      <c r="AA658" s="21"/>
      <c r="AB658" s="21"/>
      <c r="AC658" s="21"/>
      <c r="AD658" s="21"/>
    </row>
    <row r="659" spans="1:30" ht="24.75" customHeight="1">
      <c r="A659" s="21"/>
      <c r="B659" s="21"/>
      <c r="C659" s="21"/>
      <c r="D659" s="21"/>
      <c r="E659" s="21"/>
      <c r="F659" s="21"/>
      <c r="G659" s="21"/>
      <c r="H659" s="21"/>
      <c r="I659" s="21"/>
      <c r="J659" s="21"/>
      <c r="K659" s="21"/>
      <c r="L659" s="21"/>
      <c r="M659" s="71"/>
      <c r="N659" s="60"/>
      <c r="O659" s="60"/>
      <c r="P659" s="61"/>
      <c r="Q659" s="72"/>
      <c r="R659" s="21"/>
      <c r="S659" s="21"/>
      <c r="T659" s="21"/>
      <c r="U659" s="21"/>
      <c r="V659" s="21"/>
      <c r="W659" s="21"/>
      <c r="X659" s="21"/>
      <c r="Y659" s="21"/>
      <c r="Z659" s="21"/>
      <c r="AA659" s="21"/>
      <c r="AB659" s="21"/>
      <c r="AC659" s="21"/>
      <c r="AD659" s="21"/>
    </row>
    <row r="660" spans="1:30" ht="24.75" customHeight="1">
      <c r="A660" s="21"/>
      <c r="B660" s="21"/>
      <c r="C660" s="21"/>
      <c r="D660" s="21"/>
      <c r="E660" s="21"/>
      <c r="F660" s="21"/>
      <c r="G660" s="21"/>
      <c r="H660" s="21"/>
      <c r="I660" s="21"/>
      <c r="J660" s="21"/>
      <c r="K660" s="21"/>
      <c r="L660" s="21"/>
      <c r="M660" s="71"/>
      <c r="N660" s="60"/>
      <c r="O660" s="60"/>
      <c r="P660" s="61"/>
      <c r="Q660" s="72"/>
      <c r="R660" s="21"/>
      <c r="S660" s="21"/>
      <c r="T660" s="21"/>
      <c r="U660" s="21"/>
      <c r="V660" s="21"/>
      <c r="W660" s="21"/>
      <c r="X660" s="21"/>
      <c r="Y660" s="21"/>
      <c r="Z660" s="21"/>
      <c r="AA660" s="21"/>
      <c r="AB660" s="21"/>
      <c r="AC660" s="21"/>
      <c r="AD660" s="21"/>
    </row>
    <row r="661" spans="1:30" ht="24.75" customHeight="1">
      <c r="A661" s="21"/>
      <c r="B661" s="21"/>
      <c r="C661" s="21"/>
      <c r="D661" s="21"/>
      <c r="E661" s="21"/>
      <c r="F661" s="21"/>
      <c r="G661" s="21"/>
      <c r="H661" s="21"/>
      <c r="I661" s="21"/>
      <c r="J661" s="21"/>
      <c r="K661" s="21"/>
      <c r="L661" s="21"/>
      <c r="M661" s="71"/>
      <c r="N661" s="60"/>
      <c r="O661" s="60"/>
      <c r="P661" s="61"/>
      <c r="Q661" s="72"/>
      <c r="R661" s="21"/>
      <c r="S661" s="21"/>
      <c r="T661" s="21"/>
      <c r="U661" s="21"/>
      <c r="V661" s="21"/>
      <c r="W661" s="21"/>
      <c r="X661" s="21"/>
      <c r="Y661" s="21"/>
      <c r="Z661" s="21"/>
      <c r="AA661" s="21"/>
      <c r="AB661" s="21"/>
      <c r="AC661" s="21"/>
      <c r="AD661" s="21"/>
    </row>
    <row r="662" spans="1:30" ht="24.75" customHeight="1">
      <c r="A662" s="21"/>
      <c r="B662" s="21"/>
      <c r="C662" s="21"/>
      <c r="D662" s="21"/>
      <c r="E662" s="21"/>
      <c r="F662" s="21"/>
      <c r="G662" s="21"/>
      <c r="H662" s="21"/>
      <c r="I662" s="21"/>
      <c r="J662" s="21"/>
      <c r="K662" s="21"/>
      <c r="L662" s="21"/>
      <c r="M662" s="71"/>
      <c r="N662" s="60"/>
      <c r="O662" s="60"/>
      <c r="P662" s="61"/>
      <c r="Q662" s="72"/>
      <c r="R662" s="21"/>
      <c r="S662" s="21"/>
      <c r="T662" s="21"/>
      <c r="U662" s="21"/>
      <c r="V662" s="21"/>
      <c r="W662" s="21"/>
      <c r="X662" s="21"/>
      <c r="Y662" s="21"/>
      <c r="Z662" s="21"/>
      <c r="AA662" s="21"/>
      <c r="AB662" s="21"/>
      <c r="AC662" s="21"/>
      <c r="AD662" s="21"/>
    </row>
    <row r="663" spans="1:30" ht="24.75" customHeight="1">
      <c r="A663" s="21"/>
      <c r="B663" s="21"/>
      <c r="C663" s="21"/>
      <c r="D663" s="21"/>
      <c r="E663" s="21"/>
      <c r="F663" s="21"/>
      <c r="G663" s="21"/>
      <c r="H663" s="21"/>
      <c r="I663" s="21"/>
      <c r="J663" s="21"/>
      <c r="K663" s="21"/>
      <c r="L663" s="21"/>
      <c r="M663" s="71"/>
      <c r="N663" s="60"/>
      <c r="O663" s="60"/>
      <c r="P663" s="61"/>
      <c r="Q663" s="72"/>
      <c r="R663" s="21"/>
      <c r="S663" s="21"/>
      <c r="T663" s="21"/>
      <c r="U663" s="21"/>
      <c r="V663" s="21"/>
      <c r="W663" s="21"/>
      <c r="X663" s="21"/>
      <c r="Y663" s="21"/>
      <c r="Z663" s="21"/>
      <c r="AA663" s="21"/>
      <c r="AB663" s="21"/>
      <c r="AC663" s="21"/>
      <c r="AD663" s="21"/>
    </row>
    <row r="664" spans="1:30" ht="24.75" customHeight="1">
      <c r="A664" s="21"/>
      <c r="B664" s="21"/>
      <c r="C664" s="21"/>
      <c r="D664" s="21"/>
      <c r="E664" s="21"/>
      <c r="F664" s="21"/>
      <c r="G664" s="21"/>
      <c r="H664" s="21"/>
      <c r="I664" s="21"/>
      <c r="J664" s="21"/>
      <c r="K664" s="21"/>
      <c r="L664" s="21"/>
      <c r="M664" s="71"/>
      <c r="N664" s="60"/>
      <c r="O664" s="60"/>
      <c r="P664" s="61"/>
      <c r="Q664" s="72"/>
      <c r="R664" s="21"/>
      <c r="S664" s="21"/>
      <c r="T664" s="21"/>
      <c r="U664" s="21"/>
      <c r="V664" s="21"/>
      <c r="W664" s="21"/>
      <c r="X664" s="21"/>
      <c r="Y664" s="21"/>
      <c r="Z664" s="21"/>
      <c r="AA664" s="21"/>
      <c r="AB664" s="21"/>
      <c r="AC664" s="21"/>
      <c r="AD664" s="21"/>
    </row>
    <row r="665" spans="1:30" ht="24.75" customHeight="1">
      <c r="A665" s="21"/>
      <c r="B665" s="21"/>
      <c r="C665" s="21"/>
      <c r="D665" s="21"/>
      <c r="E665" s="21"/>
      <c r="F665" s="21"/>
      <c r="G665" s="21"/>
      <c r="H665" s="21"/>
      <c r="I665" s="21"/>
      <c r="J665" s="21"/>
      <c r="K665" s="21"/>
      <c r="L665" s="21"/>
      <c r="M665" s="71"/>
      <c r="N665" s="60"/>
      <c r="O665" s="60"/>
      <c r="P665" s="61"/>
      <c r="Q665" s="72"/>
      <c r="R665" s="21"/>
      <c r="S665" s="21"/>
      <c r="T665" s="21"/>
      <c r="U665" s="21"/>
      <c r="V665" s="21"/>
      <c r="W665" s="21"/>
      <c r="X665" s="21"/>
      <c r="Y665" s="21"/>
      <c r="Z665" s="21"/>
      <c r="AA665" s="21"/>
      <c r="AB665" s="21"/>
      <c r="AC665" s="21"/>
      <c r="AD665" s="21"/>
    </row>
    <row r="666" spans="1:30" ht="24.75" customHeight="1">
      <c r="A666" s="21"/>
      <c r="B666" s="21"/>
      <c r="C666" s="21"/>
      <c r="D666" s="21"/>
      <c r="E666" s="21"/>
      <c r="F666" s="21"/>
      <c r="G666" s="21"/>
      <c r="H666" s="21"/>
      <c r="I666" s="21"/>
      <c r="J666" s="21"/>
      <c r="K666" s="21"/>
      <c r="L666" s="21"/>
      <c r="M666" s="71"/>
      <c r="N666" s="60"/>
      <c r="O666" s="60"/>
      <c r="P666" s="61"/>
      <c r="Q666" s="72"/>
      <c r="R666" s="21"/>
      <c r="S666" s="21"/>
      <c r="T666" s="21"/>
      <c r="U666" s="21"/>
      <c r="V666" s="21"/>
      <c r="W666" s="21"/>
      <c r="X666" s="21"/>
      <c r="Y666" s="21"/>
      <c r="Z666" s="21"/>
      <c r="AA666" s="21"/>
      <c r="AB666" s="21"/>
      <c r="AC666" s="21"/>
      <c r="AD666" s="21"/>
    </row>
    <row r="667" spans="1:30" ht="24.75" customHeight="1">
      <c r="A667" s="21"/>
      <c r="B667" s="21"/>
      <c r="C667" s="21"/>
      <c r="D667" s="21"/>
      <c r="E667" s="21"/>
      <c r="F667" s="21"/>
      <c r="G667" s="21"/>
      <c r="H667" s="21"/>
      <c r="I667" s="21"/>
      <c r="J667" s="21"/>
      <c r="K667" s="21"/>
      <c r="L667" s="21"/>
      <c r="M667" s="71"/>
      <c r="N667" s="60"/>
      <c r="O667" s="60"/>
      <c r="P667" s="61"/>
      <c r="Q667" s="72"/>
      <c r="R667" s="21"/>
      <c r="S667" s="21"/>
      <c r="T667" s="21"/>
      <c r="U667" s="21"/>
      <c r="V667" s="21"/>
      <c r="W667" s="21"/>
      <c r="X667" s="21"/>
      <c r="Y667" s="21"/>
      <c r="Z667" s="21"/>
      <c r="AA667" s="21"/>
      <c r="AB667" s="21"/>
      <c r="AC667" s="21"/>
      <c r="AD667" s="21"/>
    </row>
    <row r="668" spans="1:30" ht="24.75" customHeight="1">
      <c r="A668" s="21"/>
      <c r="B668" s="21"/>
      <c r="C668" s="21"/>
      <c r="D668" s="21"/>
      <c r="E668" s="21"/>
      <c r="F668" s="21"/>
      <c r="G668" s="21"/>
      <c r="H668" s="21"/>
      <c r="I668" s="21"/>
      <c r="J668" s="21"/>
      <c r="K668" s="21"/>
      <c r="L668" s="21"/>
      <c r="M668" s="71"/>
      <c r="N668" s="60"/>
      <c r="O668" s="60"/>
      <c r="P668" s="61"/>
      <c r="Q668" s="72"/>
      <c r="R668" s="21"/>
      <c r="S668" s="21"/>
      <c r="T668" s="21"/>
      <c r="U668" s="21"/>
      <c r="V668" s="21"/>
      <c r="W668" s="21"/>
      <c r="X668" s="21"/>
      <c r="Y668" s="21"/>
      <c r="Z668" s="21"/>
      <c r="AA668" s="21"/>
      <c r="AB668" s="21"/>
      <c r="AC668" s="21"/>
      <c r="AD668" s="21"/>
    </row>
    <row r="669" spans="1:30" ht="24.75" customHeight="1">
      <c r="A669" s="21"/>
      <c r="B669" s="21"/>
      <c r="C669" s="21"/>
      <c r="D669" s="21"/>
      <c r="E669" s="21"/>
      <c r="F669" s="21"/>
      <c r="G669" s="21"/>
      <c r="H669" s="21"/>
      <c r="I669" s="21"/>
      <c r="J669" s="21"/>
      <c r="K669" s="21"/>
      <c r="L669" s="21"/>
      <c r="M669" s="71"/>
      <c r="N669" s="60"/>
      <c r="O669" s="60"/>
      <c r="P669" s="61"/>
      <c r="Q669" s="72"/>
      <c r="R669" s="21"/>
      <c r="S669" s="21"/>
      <c r="T669" s="21"/>
      <c r="U669" s="21"/>
      <c r="V669" s="21"/>
      <c r="W669" s="21"/>
      <c r="X669" s="21"/>
      <c r="Y669" s="21"/>
      <c r="Z669" s="21"/>
      <c r="AA669" s="21"/>
      <c r="AB669" s="21"/>
      <c r="AC669" s="21"/>
      <c r="AD669" s="21"/>
    </row>
    <row r="670" spans="1:30" ht="24.75" customHeight="1">
      <c r="A670" s="21"/>
      <c r="B670" s="21"/>
      <c r="C670" s="21"/>
      <c r="D670" s="21"/>
      <c r="E670" s="21"/>
      <c r="F670" s="21"/>
      <c r="G670" s="21"/>
      <c r="H670" s="21"/>
      <c r="I670" s="21"/>
      <c r="J670" s="21"/>
      <c r="K670" s="21"/>
      <c r="L670" s="21"/>
      <c r="M670" s="71"/>
      <c r="N670" s="60"/>
      <c r="O670" s="60"/>
      <c r="P670" s="61"/>
      <c r="Q670" s="72"/>
      <c r="R670" s="21"/>
      <c r="S670" s="21"/>
      <c r="T670" s="21"/>
      <c r="U670" s="21"/>
      <c r="V670" s="21"/>
      <c r="W670" s="21"/>
      <c r="X670" s="21"/>
      <c r="Y670" s="21"/>
      <c r="Z670" s="21"/>
      <c r="AA670" s="21"/>
      <c r="AB670" s="21"/>
      <c r="AC670" s="21"/>
      <c r="AD670" s="21"/>
    </row>
    <row r="671" spans="1:30" ht="24.75" customHeight="1">
      <c r="A671" s="21"/>
      <c r="B671" s="21"/>
      <c r="C671" s="21"/>
      <c r="D671" s="21"/>
      <c r="E671" s="21"/>
      <c r="F671" s="21"/>
      <c r="G671" s="21"/>
      <c r="H671" s="21"/>
      <c r="I671" s="21"/>
      <c r="J671" s="21"/>
      <c r="K671" s="21"/>
      <c r="L671" s="21"/>
      <c r="M671" s="71"/>
      <c r="N671" s="60"/>
      <c r="O671" s="60"/>
      <c r="P671" s="61"/>
      <c r="Q671" s="72"/>
      <c r="R671" s="21"/>
      <c r="S671" s="21"/>
      <c r="T671" s="21"/>
      <c r="U671" s="21"/>
      <c r="V671" s="21"/>
      <c r="W671" s="21"/>
      <c r="X671" s="21"/>
      <c r="Y671" s="21"/>
      <c r="Z671" s="21"/>
      <c r="AA671" s="21"/>
      <c r="AB671" s="21"/>
      <c r="AC671" s="21"/>
      <c r="AD671" s="21"/>
    </row>
    <row r="672" spans="1:30" ht="24.75" customHeight="1">
      <c r="A672" s="21"/>
      <c r="B672" s="21"/>
      <c r="C672" s="21"/>
      <c r="D672" s="21"/>
      <c r="E672" s="21"/>
      <c r="F672" s="21"/>
      <c r="G672" s="21"/>
      <c r="H672" s="21"/>
      <c r="I672" s="21"/>
      <c r="J672" s="21"/>
      <c r="K672" s="21"/>
      <c r="L672" s="21"/>
      <c r="M672" s="71"/>
      <c r="N672" s="60"/>
      <c r="O672" s="60"/>
      <c r="P672" s="61"/>
      <c r="Q672" s="72"/>
      <c r="R672" s="21"/>
      <c r="S672" s="21"/>
      <c r="T672" s="21"/>
      <c r="U672" s="21"/>
      <c r="V672" s="21"/>
      <c r="W672" s="21"/>
      <c r="X672" s="21"/>
      <c r="Y672" s="21"/>
      <c r="Z672" s="21"/>
      <c r="AA672" s="21"/>
      <c r="AB672" s="21"/>
      <c r="AC672" s="21"/>
      <c r="AD672" s="21"/>
    </row>
    <row r="673" spans="1:30" ht="24.75" customHeight="1">
      <c r="A673" s="21"/>
      <c r="B673" s="21"/>
      <c r="C673" s="21"/>
      <c r="D673" s="21"/>
      <c r="E673" s="21"/>
      <c r="F673" s="21"/>
      <c r="G673" s="21"/>
      <c r="H673" s="21"/>
      <c r="I673" s="21"/>
      <c r="J673" s="21"/>
      <c r="K673" s="21"/>
      <c r="L673" s="21"/>
      <c r="M673" s="71"/>
      <c r="N673" s="60"/>
      <c r="O673" s="60"/>
      <c r="P673" s="61"/>
      <c r="Q673" s="72"/>
      <c r="R673" s="21"/>
      <c r="S673" s="21"/>
      <c r="T673" s="21"/>
      <c r="U673" s="21"/>
      <c r="V673" s="21"/>
      <c r="W673" s="21"/>
      <c r="X673" s="21"/>
      <c r="Y673" s="21"/>
      <c r="Z673" s="21"/>
      <c r="AA673" s="21"/>
      <c r="AB673" s="21"/>
      <c r="AC673" s="21"/>
      <c r="AD673" s="21"/>
    </row>
    <row r="674" spans="1:30" ht="24.75" customHeight="1">
      <c r="A674" s="21"/>
      <c r="B674" s="21"/>
      <c r="C674" s="21"/>
      <c r="D674" s="21"/>
      <c r="E674" s="21"/>
      <c r="F674" s="21"/>
      <c r="G674" s="21"/>
      <c r="H674" s="21"/>
      <c r="I674" s="21"/>
      <c r="J674" s="21"/>
      <c r="K674" s="21"/>
      <c r="L674" s="21"/>
      <c r="M674" s="71"/>
      <c r="N674" s="60"/>
      <c r="O674" s="60"/>
      <c r="P674" s="61"/>
      <c r="Q674" s="72"/>
      <c r="R674" s="21"/>
      <c r="S674" s="21"/>
      <c r="T674" s="21"/>
      <c r="U674" s="21"/>
      <c r="V674" s="21"/>
      <c r="W674" s="21"/>
      <c r="X674" s="21"/>
      <c r="Y674" s="21"/>
      <c r="Z674" s="21"/>
      <c r="AA674" s="21"/>
      <c r="AB674" s="21"/>
      <c r="AC674" s="21"/>
      <c r="AD674" s="21"/>
    </row>
    <row r="675" spans="1:30" ht="24.75" customHeight="1">
      <c r="A675" s="21"/>
      <c r="B675" s="21"/>
      <c r="C675" s="21"/>
      <c r="D675" s="21"/>
      <c r="E675" s="21"/>
      <c r="F675" s="21"/>
      <c r="G675" s="21"/>
      <c r="H675" s="21"/>
      <c r="I675" s="21"/>
      <c r="J675" s="21"/>
      <c r="K675" s="21"/>
      <c r="L675" s="21"/>
      <c r="M675" s="71"/>
      <c r="N675" s="60"/>
      <c r="O675" s="60"/>
      <c r="P675" s="61"/>
      <c r="Q675" s="72"/>
      <c r="R675" s="21"/>
      <c r="S675" s="21"/>
      <c r="T675" s="21"/>
      <c r="U675" s="21"/>
      <c r="V675" s="21"/>
      <c r="W675" s="21"/>
      <c r="X675" s="21"/>
      <c r="Y675" s="21"/>
      <c r="Z675" s="21"/>
      <c r="AA675" s="21"/>
      <c r="AB675" s="21"/>
      <c r="AC675" s="21"/>
      <c r="AD675" s="21"/>
    </row>
    <row r="676" spans="1:30" ht="24.75" customHeight="1">
      <c r="A676" s="21"/>
      <c r="B676" s="21"/>
      <c r="C676" s="21"/>
      <c r="D676" s="21"/>
      <c r="E676" s="21"/>
      <c r="F676" s="21"/>
      <c r="G676" s="21"/>
      <c r="H676" s="21"/>
      <c r="I676" s="21"/>
      <c r="J676" s="21"/>
      <c r="K676" s="21"/>
      <c r="L676" s="21"/>
      <c r="M676" s="71"/>
      <c r="N676" s="60"/>
      <c r="O676" s="60"/>
      <c r="P676" s="61"/>
      <c r="Q676" s="72"/>
      <c r="R676" s="21"/>
      <c r="S676" s="21"/>
      <c r="T676" s="21"/>
      <c r="U676" s="21"/>
      <c r="V676" s="21"/>
      <c r="W676" s="21"/>
      <c r="X676" s="21"/>
      <c r="Y676" s="21"/>
      <c r="Z676" s="21"/>
      <c r="AA676" s="21"/>
      <c r="AB676" s="21"/>
      <c r="AC676" s="21"/>
      <c r="AD676" s="21"/>
    </row>
    <row r="677" spans="1:30" ht="24.75" customHeight="1">
      <c r="A677" s="21"/>
      <c r="B677" s="21"/>
      <c r="C677" s="21"/>
      <c r="D677" s="21"/>
      <c r="E677" s="21"/>
      <c r="F677" s="21"/>
      <c r="G677" s="21"/>
      <c r="H677" s="21"/>
      <c r="I677" s="21"/>
      <c r="J677" s="21"/>
      <c r="K677" s="21"/>
      <c r="L677" s="21"/>
      <c r="M677" s="71"/>
      <c r="N677" s="60"/>
      <c r="O677" s="60"/>
      <c r="P677" s="61"/>
      <c r="Q677" s="72"/>
      <c r="R677" s="21"/>
      <c r="S677" s="21"/>
      <c r="T677" s="21"/>
      <c r="U677" s="21"/>
      <c r="V677" s="21"/>
      <c r="W677" s="21"/>
      <c r="X677" s="21"/>
      <c r="Y677" s="21"/>
      <c r="Z677" s="21"/>
      <c r="AA677" s="21"/>
      <c r="AB677" s="21"/>
      <c r="AC677" s="21"/>
      <c r="AD677" s="21"/>
    </row>
    <row r="678" spans="1:30" ht="24.75" customHeight="1">
      <c r="A678" s="21"/>
      <c r="B678" s="21"/>
      <c r="C678" s="21"/>
      <c r="D678" s="21"/>
      <c r="E678" s="21"/>
      <c r="F678" s="21"/>
      <c r="G678" s="21"/>
      <c r="H678" s="21"/>
      <c r="I678" s="21"/>
      <c r="J678" s="21"/>
      <c r="K678" s="21"/>
      <c r="L678" s="21"/>
      <c r="M678" s="71"/>
      <c r="N678" s="60"/>
      <c r="O678" s="60"/>
      <c r="P678" s="61"/>
      <c r="Q678" s="72"/>
      <c r="R678" s="21"/>
      <c r="S678" s="21"/>
      <c r="T678" s="21"/>
      <c r="U678" s="21"/>
      <c r="V678" s="21"/>
      <c r="W678" s="21"/>
      <c r="X678" s="21"/>
      <c r="Y678" s="21"/>
      <c r="Z678" s="21"/>
      <c r="AA678" s="21"/>
      <c r="AB678" s="21"/>
      <c r="AC678" s="21"/>
      <c r="AD678" s="21"/>
    </row>
    <row r="679" spans="1:30" ht="24.75" customHeight="1">
      <c r="A679" s="21"/>
      <c r="B679" s="21"/>
      <c r="C679" s="21"/>
      <c r="D679" s="21"/>
      <c r="E679" s="21"/>
      <c r="F679" s="21"/>
      <c r="G679" s="21"/>
      <c r="H679" s="21"/>
      <c r="I679" s="21"/>
      <c r="J679" s="21"/>
      <c r="K679" s="21"/>
      <c r="L679" s="21"/>
      <c r="M679" s="71"/>
      <c r="N679" s="60"/>
      <c r="O679" s="60"/>
      <c r="P679" s="61"/>
      <c r="Q679" s="72"/>
      <c r="R679" s="21"/>
      <c r="S679" s="21"/>
      <c r="T679" s="21"/>
      <c r="U679" s="21"/>
      <c r="V679" s="21"/>
      <c r="W679" s="21"/>
      <c r="X679" s="21"/>
      <c r="Y679" s="21"/>
      <c r="Z679" s="21"/>
      <c r="AA679" s="21"/>
      <c r="AB679" s="21"/>
      <c r="AC679" s="21"/>
      <c r="AD679" s="21"/>
    </row>
    <row r="680" spans="1:30" ht="24.75" customHeight="1">
      <c r="A680" s="21"/>
      <c r="B680" s="21"/>
      <c r="C680" s="21"/>
      <c r="D680" s="21"/>
      <c r="E680" s="21"/>
      <c r="F680" s="21"/>
      <c r="G680" s="21"/>
      <c r="H680" s="21"/>
      <c r="I680" s="21"/>
      <c r="J680" s="21"/>
      <c r="K680" s="21"/>
      <c r="L680" s="21"/>
      <c r="M680" s="71"/>
      <c r="N680" s="60"/>
      <c r="O680" s="60"/>
      <c r="P680" s="61"/>
      <c r="Q680" s="72"/>
      <c r="R680" s="21"/>
      <c r="S680" s="21"/>
      <c r="T680" s="21"/>
      <c r="U680" s="21"/>
      <c r="V680" s="21"/>
      <c r="W680" s="21"/>
      <c r="X680" s="21"/>
      <c r="Y680" s="21"/>
      <c r="Z680" s="21"/>
      <c r="AA680" s="21"/>
      <c r="AB680" s="21"/>
      <c r="AC680" s="21"/>
      <c r="AD680" s="21"/>
    </row>
    <row r="681" spans="1:30" ht="24.75" customHeight="1">
      <c r="A681" s="21"/>
      <c r="B681" s="21"/>
      <c r="C681" s="21"/>
      <c r="D681" s="21"/>
      <c r="E681" s="21"/>
      <c r="F681" s="21"/>
      <c r="G681" s="21"/>
      <c r="H681" s="21"/>
      <c r="I681" s="21"/>
      <c r="J681" s="21"/>
      <c r="K681" s="21"/>
      <c r="L681" s="21"/>
      <c r="M681" s="71"/>
      <c r="N681" s="60"/>
      <c r="O681" s="60"/>
      <c r="P681" s="61"/>
      <c r="Q681" s="72"/>
      <c r="R681" s="21"/>
      <c r="S681" s="21"/>
      <c r="T681" s="21"/>
      <c r="U681" s="21"/>
      <c r="V681" s="21"/>
      <c r="W681" s="21"/>
      <c r="X681" s="21"/>
      <c r="Y681" s="21"/>
      <c r="Z681" s="21"/>
      <c r="AA681" s="21"/>
      <c r="AB681" s="21"/>
      <c r="AC681" s="21"/>
      <c r="AD681" s="21"/>
    </row>
    <row r="682" spans="1:30" ht="24.75" customHeight="1">
      <c r="A682" s="21"/>
      <c r="B682" s="21"/>
      <c r="C682" s="21"/>
      <c r="D682" s="21"/>
      <c r="E682" s="21"/>
      <c r="F682" s="21"/>
      <c r="G682" s="21"/>
      <c r="H682" s="21"/>
      <c r="I682" s="21"/>
      <c r="J682" s="21"/>
      <c r="K682" s="21"/>
      <c r="L682" s="21"/>
      <c r="M682" s="71"/>
      <c r="N682" s="60"/>
      <c r="O682" s="60"/>
      <c r="P682" s="61"/>
      <c r="Q682" s="72"/>
      <c r="R682" s="21"/>
      <c r="S682" s="21"/>
      <c r="T682" s="21"/>
      <c r="U682" s="21"/>
      <c r="V682" s="21"/>
      <c r="W682" s="21"/>
      <c r="X682" s="21"/>
      <c r="Y682" s="21"/>
      <c r="Z682" s="21"/>
      <c r="AA682" s="21"/>
      <c r="AB682" s="21"/>
      <c r="AC682" s="21"/>
      <c r="AD682" s="21"/>
    </row>
    <row r="683" spans="1:30" ht="24.75" customHeight="1">
      <c r="A683" s="21"/>
      <c r="B683" s="21"/>
      <c r="C683" s="21"/>
      <c r="D683" s="21"/>
      <c r="E683" s="21"/>
      <c r="F683" s="21"/>
      <c r="G683" s="21"/>
      <c r="H683" s="21"/>
      <c r="I683" s="21"/>
      <c r="J683" s="21"/>
      <c r="K683" s="21"/>
      <c r="L683" s="21"/>
      <c r="M683" s="71"/>
      <c r="N683" s="60"/>
      <c r="O683" s="60"/>
      <c r="P683" s="61"/>
      <c r="Q683" s="72"/>
      <c r="R683" s="21"/>
      <c r="S683" s="21"/>
      <c r="T683" s="21"/>
      <c r="U683" s="21"/>
      <c r="V683" s="21"/>
      <c r="W683" s="21"/>
      <c r="X683" s="21"/>
      <c r="Y683" s="21"/>
      <c r="Z683" s="21"/>
      <c r="AA683" s="21"/>
      <c r="AB683" s="21"/>
      <c r="AC683" s="21"/>
      <c r="AD683" s="21"/>
    </row>
    <row r="684" spans="1:30" ht="24.75" customHeight="1">
      <c r="A684" s="21"/>
      <c r="B684" s="21"/>
      <c r="C684" s="21"/>
      <c r="D684" s="21"/>
      <c r="E684" s="21"/>
      <c r="F684" s="21"/>
      <c r="G684" s="21"/>
      <c r="H684" s="21"/>
      <c r="I684" s="21"/>
      <c r="J684" s="21"/>
      <c r="K684" s="21"/>
      <c r="L684" s="21"/>
      <c r="M684" s="71"/>
      <c r="N684" s="60"/>
      <c r="O684" s="60"/>
      <c r="P684" s="61"/>
      <c r="Q684" s="72"/>
      <c r="R684" s="21"/>
      <c r="S684" s="21"/>
      <c r="T684" s="21"/>
      <c r="U684" s="21"/>
      <c r="V684" s="21"/>
      <c r="W684" s="21"/>
      <c r="X684" s="21"/>
      <c r="Y684" s="21"/>
      <c r="Z684" s="21"/>
      <c r="AA684" s="21"/>
      <c r="AB684" s="21"/>
      <c r="AC684" s="21"/>
      <c r="AD684" s="21"/>
    </row>
    <row r="685" spans="1:30" ht="24.75" customHeight="1">
      <c r="A685" s="21"/>
      <c r="B685" s="21"/>
      <c r="C685" s="21"/>
      <c r="D685" s="21"/>
      <c r="E685" s="21"/>
      <c r="F685" s="21"/>
      <c r="G685" s="21"/>
      <c r="H685" s="21"/>
      <c r="I685" s="21"/>
      <c r="J685" s="21"/>
      <c r="K685" s="21"/>
      <c r="L685" s="21"/>
      <c r="M685" s="71"/>
      <c r="N685" s="60"/>
      <c r="O685" s="60"/>
      <c r="P685" s="61"/>
      <c r="Q685" s="72"/>
      <c r="R685" s="21"/>
      <c r="S685" s="21"/>
      <c r="T685" s="21"/>
      <c r="U685" s="21"/>
      <c r="V685" s="21"/>
      <c r="W685" s="21"/>
      <c r="X685" s="21"/>
      <c r="Y685" s="21"/>
      <c r="Z685" s="21"/>
      <c r="AA685" s="21"/>
      <c r="AB685" s="21"/>
      <c r="AC685" s="21"/>
      <c r="AD685" s="21"/>
    </row>
    <row r="686" spans="1:30" ht="24.75" customHeight="1">
      <c r="A686" s="21"/>
      <c r="B686" s="21"/>
      <c r="C686" s="21"/>
      <c r="D686" s="21"/>
      <c r="E686" s="21"/>
      <c r="F686" s="21"/>
      <c r="G686" s="21"/>
      <c r="H686" s="21"/>
      <c r="I686" s="21"/>
      <c r="J686" s="21"/>
      <c r="K686" s="21"/>
      <c r="L686" s="21"/>
      <c r="M686" s="71"/>
      <c r="N686" s="60"/>
      <c r="O686" s="60"/>
      <c r="P686" s="61"/>
      <c r="Q686" s="72"/>
      <c r="R686" s="21"/>
      <c r="S686" s="21"/>
      <c r="T686" s="21"/>
      <c r="U686" s="21"/>
      <c r="V686" s="21"/>
      <c r="W686" s="21"/>
      <c r="X686" s="21"/>
      <c r="Y686" s="21"/>
      <c r="Z686" s="21"/>
      <c r="AA686" s="21"/>
      <c r="AB686" s="21"/>
      <c r="AC686" s="21"/>
      <c r="AD686" s="21"/>
    </row>
    <row r="687" spans="1:30" ht="24.75" customHeight="1">
      <c r="A687" s="21"/>
      <c r="B687" s="21"/>
      <c r="C687" s="21"/>
      <c r="D687" s="21"/>
      <c r="E687" s="21"/>
      <c r="F687" s="21"/>
      <c r="G687" s="21"/>
      <c r="H687" s="21"/>
      <c r="I687" s="21"/>
      <c r="J687" s="21"/>
      <c r="K687" s="21"/>
      <c r="L687" s="21"/>
      <c r="M687" s="71"/>
      <c r="N687" s="60"/>
      <c r="O687" s="60"/>
      <c r="P687" s="61"/>
      <c r="Q687" s="72"/>
      <c r="R687" s="21"/>
      <c r="S687" s="21"/>
      <c r="T687" s="21"/>
      <c r="U687" s="21"/>
      <c r="V687" s="21"/>
      <c r="W687" s="21"/>
      <c r="X687" s="21"/>
      <c r="Y687" s="21"/>
      <c r="Z687" s="21"/>
      <c r="AA687" s="21"/>
      <c r="AB687" s="21"/>
      <c r="AC687" s="21"/>
      <c r="AD687" s="21"/>
    </row>
    <row r="688" spans="1:30" ht="24.75" customHeight="1">
      <c r="A688" s="21"/>
      <c r="B688" s="21"/>
      <c r="C688" s="21"/>
      <c r="D688" s="21"/>
      <c r="E688" s="21"/>
      <c r="F688" s="21"/>
      <c r="G688" s="21"/>
      <c r="H688" s="21"/>
      <c r="I688" s="21"/>
      <c r="J688" s="21"/>
      <c r="K688" s="21"/>
      <c r="L688" s="21"/>
      <c r="M688" s="71"/>
      <c r="N688" s="60"/>
      <c r="O688" s="60"/>
      <c r="P688" s="61"/>
      <c r="Q688" s="72"/>
      <c r="R688" s="21"/>
      <c r="S688" s="21"/>
      <c r="T688" s="21"/>
      <c r="U688" s="21"/>
      <c r="V688" s="21"/>
      <c r="W688" s="21"/>
      <c r="X688" s="21"/>
      <c r="Y688" s="21"/>
      <c r="Z688" s="21"/>
      <c r="AA688" s="21"/>
      <c r="AB688" s="21"/>
      <c r="AC688" s="21"/>
      <c r="AD688" s="21"/>
    </row>
    <row r="689" spans="1:30" ht="24.75" customHeight="1">
      <c r="A689" s="21"/>
      <c r="B689" s="21"/>
      <c r="C689" s="21"/>
      <c r="D689" s="21"/>
      <c r="E689" s="21"/>
      <c r="F689" s="21"/>
      <c r="G689" s="21"/>
      <c r="H689" s="21"/>
      <c r="I689" s="21"/>
      <c r="J689" s="21"/>
      <c r="K689" s="21"/>
      <c r="L689" s="21"/>
      <c r="M689" s="71"/>
      <c r="N689" s="60"/>
      <c r="O689" s="60"/>
      <c r="P689" s="61"/>
      <c r="Q689" s="72"/>
      <c r="R689" s="21"/>
      <c r="S689" s="21"/>
      <c r="T689" s="21"/>
      <c r="U689" s="21"/>
      <c r="V689" s="21"/>
      <c r="W689" s="21"/>
      <c r="X689" s="21"/>
      <c r="Y689" s="21"/>
      <c r="Z689" s="21"/>
      <c r="AA689" s="21"/>
      <c r="AB689" s="21"/>
      <c r="AC689" s="21"/>
      <c r="AD689" s="21"/>
    </row>
    <row r="690" spans="1:30" ht="24.75" customHeight="1">
      <c r="A690" s="21"/>
      <c r="B690" s="21"/>
      <c r="C690" s="21"/>
      <c r="D690" s="21"/>
      <c r="E690" s="21"/>
      <c r="F690" s="21"/>
      <c r="G690" s="21"/>
      <c r="H690" s="21"/>
      <c r="I690" s="21"/>
      <c r="J690" s="21"/>
      <c r="K690" s="21"/>
      <c r="L690" s="21"/>
      <c r="M690" s="71"/>
      <c r="N690" s="60"/>
      <c r="O690" s="60"/>
      <c r="P690" s="61"/>
      <c r="Q690" s="72"/>
      <c r="R690" s="21"/>
      <c r="S690" s="21"/>
      <c r="T690" s="21"/>
      <c r="U690" s="21"/>
      <c r="V690" s="21"/>
      <c r="W690" s="21"/>
      <c r="X690" s="21"/>
      <c r="Y690" s="21"/>
      <c r="Z690" s="21"/>
      <c r="AA690" s="21"/>
      <c r="AB690" s="21"/>
      <c r="AC690" s="21"/>
      <c r="AD690" s="21"/>
    </row>
    <row r="691" spans="1:30" ht="24.75" customHeight="1">
      <c r="A691" s="21"/>
      <c r="B691" s="21"/>
      <c r="C691" s="21"/>
      <c r="D691" s="21"/>
      <c r="E691" s="21"/>
      <c r="F691" s="21"/>
      <c r="G691" s="21"/>
      <c r="H691" s="21"/>
      <c r="I691" s="21"/>
      <c r="J691" s="21"/>
      <c r="K691" s="21"/>
      <c r="L691" s="21"/>
      <c r="M691" s="71"/>
      <c r="N691" s="60"/>
      <c r="O691" s="60"/>
      <c r="P691" s="61"/>
      <c r="Q691" s="72"/>
      <c r="R691" s="21"/>
      <c r="S691" s="21"/>
      <c r="T691" s="21"/>
      <c r="U691" s="21"/>
      <c r="V691" s="21"/>
      <c r="W691" s="21"/>
      <c r="X691" s="21"/>
      <c r="Y691" s="21"/>
      <c r="Z691" s="21"/>
      <c r="AA691" s="21"/>
      <c r="AB691" s="21"/>
      <c r="AC691" s="21"/>
      <c r="AD691" s="21"/>
    </row>
    <row r="692" spans="1:30" ht="24.75" customHeight="1">
      <c r="A692" s="21"/>
      <c r="B692" s="21"/>
      <c r="C692" s="21"/>
      <c r="D692" s="21"/>
      <c r="E692" s="21"/>
      <c r="F692" s="21"/>
      <c r="G692" s="21"/>
      <c r="H692" s="21"/>
      <c r="I692" s="21"/>
      <c r="J692" s="21"/>
      <c r="K692" s="21"/>
      <c r="L692" s="21"/>
      <c r="M692" s="71"/>
      <c r="N692" s="60"/>
      <c r="O692" s="60"/>
      <c r="P692" s="61"/>
      <c r="Q692" s="72"/>
      <c r="R692" s="21"/>
      <c r="S692" s="21"/>
      <c r="T692" s="21"/>
      <c r="U692" s="21"/>
      <c r="V692" s="21"/>
      <c r="W692" s="21"/>
      <c r="X692" s="21"/>
      <c r="Y692" s="21"/>
      <c r="Z692" s="21"/>
      <c r="AA692" s="21"/>
      <c r="AB692" s="21"/>
      <c r="AC692" s="21"/>
      <c r="AD692" s="21"/>
    </row>
    <row r="693" spans="1:30" ht="24.75" customHeight="1">
      <c r="A693" s="21"/>
      <c r="B693" s="21"/>
      <c r="C693" s="21"/>
      <c r="D693" s="21"/>
      <c r="E693" s="21"/>
      <c r="F693" s="21"/>
      <c r="G693" s="21"/>
      <c r="H693" s="21"/>
      <c r="I693" s="21"/>
      <c r="J693" s="21"/>
      <c r="K693" s="21"/>
      <c r="L693" s="21"/>
      <c r="M693" s="71"/>
      <c r="N693" s="60"/>
      <c r="O693" s="60"/>
      <c r="P693" s="61"/>
      <c r="Q693" s="72"/>
      <c r="R693" s="21"/>
      <c r="S693" s="21"/>
      <c r="T693" s="21"/>
      <c r="U693" s="21"/>
      <c r="V693" s="21"/>
      <c r="W693" s="21"/>
      <c r="X693" s="21"/>
      <c r="Y693" s="21"/>
      <c r="Z693" s="21"/>
      <c r="AA693" s="21"/>
      <c r="AB693" s="21"/>
      <c r="AC693" s="21"/>
      <c r="AD693" s="21"/>
    </row>
    <row r="694" spans="1:30" ht="24.75" customHeight="1">
      <c r="A694" s="21"/>
      <c r="B694" s="21"/>
      <c r="C694" s="21"/>
      <c r="D694" s="21"/>
      <c r="E694" s="21"/>
      <c r="F694" s="21"/>
      <c r="G694" s="21"/>
      <c r="H694" s="21"/>
      <c r="I694" s="21"/>
      <c r="J694" s="21"/>
      <c r="K694" s="21"/>
      <c r="L694" s="21"/>
      <c r="M694" s="71"/>
      <c r="N694" s="60"/>
      <c r="O694" s="60"/>
      <c r="P694" s="61"/>
      <c r="Q694" s="72"/>
      <c r="R694" s="21"/>
      <c r="S694" s="21"/>
      <c r="T694" s="21"/>
      <c r="U694" s="21"/>
      <c r="V694" s="21"/>
      <c r="W694" s="21"/>
      <c r="X694" s="21"/>
      <c r="Y694" s="21"/>
      <c r="Z694" s="21"/>
      <c r="AA694" s="21"/>
      <c r="AB694" s="21"/>
      <c r="AC694" s="21"/>
      <c r="AD694" s="21"/>
    </row>
    <row r="695" spans="1:30" ht="24.75" customHeight="1">
      <c r="A695" s="21"/>
      <c r="B695" s="21"/>
      <c r="C695" s="21"/>
      <c r="D695" s="21"/>
      <c r="E695" s="21"/>
      <c r="F695" s="21"/>
      <c r="G695" s="21"/>
      <c r="H695" s="21"/>
      <c r="I695" s="21"/>
      <c r="J695" s="21"/>
      <c r="K695" s="21"/>
      <c r="L695" s="21"/>
      <c r="M695" s="71"/>
      <c r="N695" s="60"/>
      <c r="O695" s="60"/>
      <c r="P695" s="61"/>
      <c r="Q695" s="72"/>
      <c r="R695" s="21"/>
      <c r="S695" s="21"/>
      <c r="T695" s="21"/>
      <c r="U695" s="21"/>
      <c r="V695" s="21"/>
      <c r="W695" s="21"/>
      <c r="X695" s="21"/>
      <c r="Y695" s="21"/>
      <c r="Z695" s="21"/>
      <c r="AA695" s="21"/>
      <c r="AB695" s="21"/>
      <c r="AC695" s="21"/>
      <c r="AD695" s="21"/>
    </row>
    <row r="696" spans="1:30" ht="24.75" customHeight="1">
      <c r="A696" s="21"/>
      <c r="B696" s="21"/>
      <c r="C696" s="21"/>
      <c r="D696" s="21"/>
      <c r="E696" s="21"/>
      <c r="F696" s="21"/>
      <c r="G696" s="21"/>
      <c r="H696" s="21"/>
      <c r="I696" s="21"/>
      <c r="J696" s="21"/>
      <c r="K696" s="21"/>
      <c r="L696" s="21"/>
      <c r="M696" s="71"/>
      <c r="N696" s="60"/>
      <c r="O696" s="60"/>
      <c r="P696" s="61"/>
      <c r="Q696" s="72"/>
      <c r="R696" s="21"/>
      <c r="S696" s="21"/>
      <c r="T696" s="21"/>
      <c r="U696" s="21"/>
      <c r="V696" s="21"/>
      <c r="W696" s="21"/>
      <c r="X696" s="21"/>
      <c r="Y696" s="21"/>
      <c r="Z696" s="21"/>
      <c r="AA696" s="21"/>
      <c r="AB696" s="21"/>
      <c r="AC696" s="21"/>
      <c r="AD696" s="21"/>
    </row>
    <row r="697" spans="1:30" ht="24.75" customHeight="1">
      <c r="A697" s="21"/>
      <c r="B697" s="21"/>
      <c r="C697" s="21"/>
      <c r="D697" s="21"/>
      <c r="E697" s="21"/>
      <c r="F697" s="21"/>
      <c r="G697" s="21"/>
      <c r="H697" s="21"/>
      <c r="I697" s="21"/>
      <c r="J697" s="21"/>
      <c r="K697" s="21"/>
      <c r="L697" s="21"/>
      <c r="M697" s="71"/>
      <c r="N697" s="60"/>
      <c r="O697" s="60"/>
      <c r="P697" s="61"/>
      <c r="Q697" s="72"/>
      <c r="R697" s="21"/>
      <c r="S697" s="21"/>
      <c r="T697" s="21"/>
      <c r="U697" s="21"/>
      <c r="V697" s="21"/>
      <c r="W697" s="21"/>
      <c r="X697" s="21"/>
      <c r="Y697" s="21"/>
      <c r="Z697" s="21"/>
      <c r="AA697" s="21"/>
      <c r="AB697" s="21"/>
      <c r="AC697" s="21"/>
      <c r="AD697" s="21"/>
    </row>
    <row r="698" spans="1:30" ht="24.75" customHeight="1">
      <c r="A698" s="21"/>
      <c r="B698" s="21"/>
      <c r="C698" s="21"/>
      <c r="D698" s="21"/>
      <c r="E698" s="21"/>
      <c r="F698" s="21"/>
      <c r="G698" s="21"/>
      <c r="H698" s="21"/>
      <c r="I698" s="21"/>
      <c r="J698" s="21"/>
      <c r="K698" s="21"/>
      <c r="L698" s="21"/>
      <c r="M698" s="71"/>
      <c r="N698" s="60"/>
      <c r="O698" s="60"/>
      <c r="P698" s="61"/>
      <c r="Q698" s="72"/>
      <c r="R698" s="21"/>
      <c r="S698" s="21"/>
      <c r="T698" s="21"/>
      <c r="U698" s="21"/>
      <c r="V698" s="21"/>
      <c r="W698" s="21"/>
      <c r="X698" s="21"/>
      <c r="Y698" s="21"/>
      <c r="Z698" s="21"/>
      <c r="AA698" s="21"/>
      <c r="AB698" s="21"/>
      <c r="AC698" s="21"/>
      <c r="AD698" s="21"/>
    </row>
    <row r="699" spans="1:30" ht="24.75" customHeight="1">
      <c r="A699" s="21"/>
      <c r="B699" s="21"/>
      <c r="C699" s="21"/>
      <c r="D699" s="21"/>
      <c r="E699" s="21"/>
      <c r="F699" s="21"/>
      <c r="G699" s="21"/>
      <c r="H699" s="21"/>
      <c r="I699" s="21"/>
      <c r="J699" s="21"/>
      <c r="K699" s="21"/>
      <c r="L699" s="21"/>
      <c r="M699" s="71"/>
      <c r="N699" s="60"/>
      <c r="O699" s="60"/>
      <c r="P699" s="61"/>
      <c r="Q699" s="72"/>
      <c r="R699" s="21"/>
      <c r="S699" s="21"/>
      <c r="T699" s="21"/>
      <c r="U699" s="21"/>
      <c r="V699" s="21"/>
      <c r="W699" s="21"/>
      <c r="X699" s="21"/>
      <c r="Y699" s="21"/>
      <c r="Z699" s="21"/>
      <c r="AA699" s="21"/>
      <c r="AB699" s="21"/>
      <c r="AC699" s="21"/>
      <c r="AD699" s="21"/>
    </row>
    <row r="700" spans="1:30" ht="24.75" customHeight="1">
      <c r="A700" s="21"/>
      <c r="B700" s="21"/>
      <c r="C700" s="21"/>
      <c r="D700" s="21"/>
      <c r="E700" s="21"/>
      <c r="F700" s="21"/>
      <c r="G700" s="21"/>
      <c r="H700" s="21"/>
      <c r="I700" s="21"/>
      <c r="J700" s="21"/>
      <c r="K700" s="21"/>
      <c r="L700" s="21"/>
      <c r="M700" s="71"/>
      <c r="N700" s="60"/>
      <c r="O700" s="60"/>
      <c r="P700" s="61"/>
      <c r="Q700" s="72"/>
      <c r="R700" s="21"/>
      <c r="S700" s="21"/>
      <c r="T700" s="21"/>
      <c r="U700" s="21"/>
      <c r="V700" s="21"/>
      <c r="W700" s="21"/>
      <c r="X700" s="21"/>
      <c r="Y700" s="21"/>
      <c r="Z700" s="21"/>
      <c r="AA700" s="21"/>
      <c r="AB700" s="21"/>
      <c r="AC700" s="21"/>
      <c r="AD700" s="21"/>
    </row>
    <row r="701" spans="1:30" ht="24.75" customHeight="1">
      <c r="A701" s="21"/>
      <c r="B701" s="21"/>
      <c r="C701" s="21"/>
      <c r="D701" s="21"/>
      <c r="E701" s="21"/>
      <c r="F701" s="21"/>
      <c r="G701" s="21"/>
      <c r="H701" s="21"/>
      <c r="I701" s="21"/>
      <c r="J701" s="21"/>
      <c r="K701" s="21"/>
      <c r="L701" s="21"/>
      <c r="M701" s="71"/>
      <c r="N701" s="60"/>
      <c r="O701" s="60"/>
      <c r="P701" s="61"/>
      <c r="Q701" s="72"/>
      <c r="R701" s="21"/>
      <c r="S701" s="21"/>
      <c r="T701" s="21"/>
      <c r="U701" s="21"/>
      <c r="V701" s="21"/>
      <c r="W701" s="21"/>
      <c r="X701" s="21"/>
      <c r="Y701" s="21"/>
      <c r="Z701" s="21"/>
      <c r="AA701" s="21"/>
      <c r="AB701" s="21"/>
      <c r="AC701" s="21"/>
      <c r="AD701" s="21"/>
    </row>
    <row r="702" spans="1:30" ht="24.75" customHeight="1">
      <c r="A702" s="21"/>
      <c r="B702" s="21"/>
      <c r="C702" s="21"/>
      <c r="D702" s="21"/>
      <c r="E702" s="21"/>
      <c r="F702" s="21"/>
      <c r="G702" s="21"/>
      <c r="H702" s="21"/>
      <c r="I702" s="21"/>
      <c r="J702" s="21"/>
      <c r="K702" s="21"/>
      <c r="L702" s="21"/>
      <c r="M702" s="71"/>
      <c r="N702" s="60"/>
      <c r="O702" s="60"/>
      <c r="P702" s="61"/>
      <c r="Q702" s="72"/>
      <c r="R702" s="21"/>
      <c r="S702" s="21"/>
      <c r="T702" s="21"/>
      <c r="U702" s="21"/>
      <c r="V702" s="21"/>
      <c r="W702" s="21"/>
      <c r="X702" s="21"/>
      <c r="Y702" s="21"/>
      <c r="Z702" s="21"/>
      <c r="AA702" s="21"/>
      <c r="AB702" s="21"/>
      <c r="AC702" s="21"/>
      <c r="AD702" s="21"/>
    </row>
    <row r="703" spans="1:30" ht="24.75" customHeight="1">
      <c r="A703" s="21"/>
      <c r="B703" s="21"/>
      <c r="C703" s="21"/>
      <c r="D703" s="21"/>
      <c r="E703" s="21"/>
      <c r="F703" s="21"/>
      <c r="G703" s="21"/>
      <c r="H703" s="21"/>
      <c r="I703" s="21"/>
      <c r="J703" s="21"/>
      <c r="K703" s="21"/>
      <c r="L703" s="21"/>
      <c r="M703" s="71"/>
      <c r="N703" s="60"/>
      <c r="O703" s="60"/>
      <c r="P703" s="61"/>
      <c r="Q703" s="72"/>
      <c r="R703" s="21"/>
      <c r="S703" s="21"/>
      <c r="T703" s="21"/>
      <c r="U703" s="21"/>
      <c r="V703" s="21"/>
      <c r="W703" s="21"/>
      <c r="X703" s="21"/>
      <c r="Y703" s="21"/>
      <c r="Z703" s="21"/>
      <c r="AA703" s="21"/>
      <c r="AB703" s="21"/>
      <c r="AC703" s="21"/>
      <c r="AD703" s="21"/>
    </row>
    <row r="704" spans="1:30" ht="24.75" customHeight="1">
      <c r="A704" s="21"/>
      <c r="B704" s="21"/>
      <c r="C704" s="21"/>
      <c r="D704" s="21"/>
      <c r="E704" s="21"/>
      <c r="F704" s="21"/>
      <c r="G704" s="21"/>
      <c r="H704" s="21"/>
      <c r="I704" s="21"/>
      <c r="J704" s="21"/>
      <c r="K704" s="21"/>
      <c r="L704" s="21"/>
      <c r="M704" s="71"/>
      <c r="N704" s="60"/>
      <c r="O704" s="60"/>
      <c r="P704" s="61"/>
      <c r="Q704" s="72"/>
      <c r="R704" s="21"/>
      <c r="S704" s="21"/>
      <c r="T704" s="21"/>
      <c r="U704" s="21"/>
      <c r="V704" s="21"/>
      <c r="W704" s="21"/>
      <c r="X704" s="21"/>
      <c r="Y704" s="21"/>
      <c r="Z704" s="21"/>
      <c r="AA704" s="21"/>
      <c r="AB704" s="21"/>
      <c r="AC704" s="21"/>
      <c r="AD704" s="21"/>
    </row>
    <row r="705" spans="1:30" ht="24.75" customHeight="1">
      <c r="A705" s="21"/>
      <c r="B705" s="21"/>
      <c r="C705" s="21"/>
      <c r="D705" s="21"/>
      <c r="E705" s="21"/>
      <c r="F705" s="21"/>
      <c r="G705" s="21"/>
      <c r="H705" s="21"/>
      <c r="I705" s="21"/>
      <c r="J705" s="21"/>
      <c r="K705" s="21"/>
      <c r="L705" s="21"/>
      <c r="M705" s="71"/>
      <c r="N705" s="60"/>
      <c r="O705" s="60"/>
      <c r="P705" s="61"/>
      <c r="Q705" s="72"/>
      <c r="R705" s="21"/>
      <c r="S705" s="21"/>
      <c r="T705" s="21"/>
      <c r="U705" s="21"/>
      <c r="V705" s="21"/>
      <c r="W705" s="21"/>
      <c r="X705" s="21"/>
      <c r="Y705" s="21"/>
      <c r="Z705" s="21"/>
      <c r="AA705" s="21"/>
      <c r="AB705" s="21"/>
      <c r="AC705" s="21"/>
      <c r="AD705" s="21"/>
    </row>
    <row r="706" spans="1:30" ht="24.75" customHeight="1">
      <c r="A706" s="21"/>
      <c r="B706" s="21"/>
      <c r="C706" s="21"/>
      <c r="D706" s="21"/>
      <c r="E706" s="21"/>
      <c r="F706" s="21"/>
      <c r="G706" s="21"/>
      <c r="H706" s="21"/>
      <c r="I706" s="21"/>
      <c r="J706" s="21"/>
      <c r="K706" s="21"/>
      <c r="L706" s="21"/>
      <c r="M706" s="71"/>
      <c r="N706" s="60"/>
      <c r="O706" s="60"/>
      <c r="P706" s="61"/>
      <c r="Q706" s="72"/>
      <c r="R706" s="21"/>
      <c r="S706" s="21"/>
      <c r="T706" s="21"/>
      <c r="U706" s="21"/>
      <c r="V706" s="21"/>
      <c r="W706" s="21"/>
      <c r="X706" s="21"/>
      <c r="Y706" s="21"/>
      <c r="Z706" s="21"/>
      <c r="AA706" s="21"/>
      <c r="AB706" s="21"/>
      <c r="AC706" s="21"/>
      <c r="AD706" s="21"/>
    </row>
    <row r="707" spans="1:30" ht="24.75" customHeight="1">
      <c r="A707" s="21"/>
      <c r="B707" s="21"/>
      <c r="C707" s="21"/>
      <c r="D707" s="21"/>
      <c r="E707" s="21"/>
      <c r="F707" s="21"/>
      <c r="G707" s="21"/>
      <c r="H707" s="21"/>
      <c r="I707" s="21"/>
      <c r="J707" s="21"/>
      <c r="K707" s="21"/>
      <c r="L707" s="21"/>
      <c r="M707" s="71"/>
      <c r="N707" s="60"/>
      <c r="O707" s="60"/>
      <c r="P707" s="61"/>
      <c r="Q707" s="72"/>
      <c r="R707" s="21"/>
      <c r="S707" s="21"/>
      <c r="T707" s="21"/>
      <c r="U707" s="21"/>
      <c r="V707" s="21"/>
      <c r="W707" s="21"/>
      <c r="X707" s="21"/>
      <c r="Y707" s="21"/>
      <c r="Z707" s="21"/>
      <c r="AA707" s="21"/>
      <c r="AB707" s="21"/>
      <c r="AC707" s="21"/>
      <c r="AD707" s="21"/>
    </row>
    <row r="708" spans="1:30" ht="24.75" customHeight="1">
      <c r="A708" s="21"/>
      <c r="B708" s="21"/>
      <c r="C708" s="21"/>
      <c r="D708" s="21"/>
      <c r="E708" s="21"/>
      <c r="F708" s="21"/>
      <c r="G708" s="21"/>
      <c r="H708" s="21"/>
      <c r="I708" s="21"/>
      <c r="J708" s="21"/>
      <c r="K708" s="21"/>
      <c r="L708" s="21"/>
      <c r="M708" s="71"/>
      <c r="N708" s="60"/>
      <c r="O708" s="60"/>
      <c r="P708" s="61"/>
      <c r="Q708" s="72"/>
      <c r="R708" s="21"/>
      <c r="S708" s="21"/>
      <c r="T708" s="21"/>
      <c r="U708" s="21"/>
      <c r="V708" s="21"/>
      <c r="W708" s="21"/>
      <c r="X708" s="21"/>
      <c r="Y708" s="21"/>
      <c r="Z708" s="21"/>
      <c r="AA708" s="21"/>
      <c r="AB708" s="21"/>
      <c r="AC708" s="21"/>
      <c r="AD708" s="21"/>
    </row>
    <row r="709" spans="1:30" ht="24.75" customHeight="1">
      <c r="A709" s="21"/>
      <c r="B709" s="21"/>
      <c r="C709" s="21"/>
      <c r="D709" s="21"/>
      <c r="E709" s="21"/>
      <c r="F709" s="21"/>
      <c r="G709" s="21"/>
      <c r="H709" s="21"/>
      <c r="I709" s="21"/>
      <c r="J709" s="21"/>
      <c r="K709" s="21"/>
      <c r="L709" s="21"/>
      <c r="M709" s="71"/>
      <c r="N709" s="60"/>
      <c r="O709" s="60"/>
      <c r="P709" s="61"/>
      <c r="Q709" s="72"/>
      <c r="R709" s="21"/>
      <c r="S709" s="21"/>
      <c r="T709" s="21"/>
      <c r="U709" s="21"/>
      <c r="V709" s="21"/>
      <c r="W709" s="21"/>
      <c r="X709" s="21"/>
      <c r="Y709" s="21"/>
      <c r="Z709" s="21"/>
      <c r="AA709" s="21"/>
      <c r="AB709" s="21"/>
      <c r="AC709" s="21"/>
      <c r="AD709" s="21"/>
    </row>
    <row r="710" spans="1:30" ht="24.75" customHeight="1">
      <c r="A710" s="21"/>
      <c r="B710" s="21"/>
      <c r="C710" s="21"/>
      <c r="D710" s="21"/>
      <c r="E710" s="21"/>
      <c r="F710" s="21"/>
      <c r="G710" s="21"/>
      <c r="H710" s="21"/>
      <c r="I710" s="21"/>
      <c r="J710" s="21"/>
      <c r="K710" s="21"/>
      <c r="L710" s="21"/>
      <c r="M710" s="71"/>
      <c r="N710" s="60"/>
      <c r="O710" s="60"/>
      <c r="P710" s="61"/>
      <c r="Q710" s="72"/>
      <c r="R710" s="21"/>
      <c r="S710" s="21"/>
      <c r="T710" s="21"/>
      <c r="U710" s="21"/>
      <c r="V710" s="21"/>
      <c r="W710" s="21"/>
      <c r="X710" s="21"/>
      <c r="Y710" s="21"/>
      <c r="Z710" s="21"/>
      <c r="AA710" s="21"/>
      <c r="AB710" s="21"/>
      <c r="AC710" s="21"/>
      <c r="AD710" s="21"/>
    </row>
    <row r="711" spans="1:30" ht="24.75" customHeight="1">
      <c r="A711" s="21"/>
      <c r="B711" s="21"/>
      <c r="C711" s="21"/>
      <c r="D711" s="21"/>
      <c r="E711" s="21"/>
      <c r="F711" s="21"/>
      <c r="G711" s="21"/>
      <c r="H711" s="21"/>
      <c r="I711" s="21"/>
      <c r="J711" s="21"/>
      <c r="K711" s="21"/>
      <c r="L711" s="21"/>
      <c r="M711" s="71"/>
      <c r="N711" s="60"/>
      <c r="O711" s="60"/>
      <c r="P711" s="61"/>
      <c r="Q711" s="72"/>
      <c r="R711" s="21"/>
      <c r="S711" s="21"/>
      <c r="T711" s="21"/>
      <c r="U711" s="21"/>
      <c r="V711" s="21"/>
      <c r="W711" s="21"/>
      <c r="X711" s="21"/>
      <c r="Y711" s="21"/>
      <c r="Z711" s="21"/>
      <c r="AA711" s="21"/>
      <c r="AB711" s="21"/>
      <c r="AC711" s="21"/>
      <c r="AD711" s="21"/>
    </row>
    <row r="712" spans="1:30" ht="24.75" customHeight="1">
      <c r="A712" s="21"/>
      <c r="B712" s="21"/>
      <c r="C712" s="21"/>
      <c r="D712" s="21"/>
      <c r="E712" s="21"/>
      <c r="F712" s="21"/>
      <c r="G712" s="21"/>
      <c r="H712" s="21"/>
      <c r="I712" s="21"/>
      <c r="J712" s="21"/>
      <c r="K712" s="21"/>
      <c r="L712" s="21"/>
      <c r="M712" s="71"/>
      <c r="N712" s="60"/>
      <c r="O712" s="60"/>
      <c r="P712" s="61"/>
      <c r="Q712" s="72"/>
      <c r="R712" s="21"/>
      <c r="S712" s="21"/>
      <c r="T712" s="21"/>
      <c r="U712" s="21"/>
      <c r="V712" s="21"/>
      <c r="W712" s="21"/>
      <c r="X712" s="21"/>
      <c r="Y712" s="21"/>
      <c r="Z712" s="21"/>
      <c r="AA712" s="21"/>
      <c r="AB712" s="21"/>
      <c r="AC712" s="21"/>
      <c r="AD712" s="21"/>
    </row>
    <row r="713" spans="1:30" ht="24.75" customHeight="1">
      <c r="A713" s="21"/>
      <c r="B713" s="21"/>
      <c r="C713" s="21"/>
      <c r="D713" s="21"/>
      <c r="E713" s="21"/>
      <c r="F713" s="21"/>
      <c r="G713" s="21"/>
      <c r="H713" s="21"/>
      <c r="I713" s="21"/>
      <c r="J713" s="21"/>
      <c r="K713" s="21"/>
      <c r="L713" s="21"/>
      <c r="M713" s="71"/>
      <c r="N713" s="60"/>
      <c r="O713" s="60"/>
      <c r="P713" s="61"/>
      <c r="Q713" s="72"/>
      <c r="R713" s="21"/>
      <c r="S713" s="21"/>
      <c r="T713" s="21"/>
      <c r="U713" s="21"/>
      <c r="V713" s="21"/>
      <c r="W713" s="21"/>
      <c r="X713" s="21"/>
      <c r="Y713" s="21"/>
      <c r="Z713" s="21"/>
      <c r="AA713" s="21"/>
      <c r="AB713" s="21"/>
      <c r="AC713" s="21"/>
      <c r="AD713" s="21"/>
    </row>
    <row r="714" spans="1:30" ht="24.75" customHeight="1">
      <c r="A714" s="21"/>
      <c r="B714" s="21"/>
      <c r="C714" s="21"/>
      <c r="D714" s="21"/>
      <c r="E714" s="21"/>
      <c r="F714" s="21"/>
      <c r="G714" s="21"/>
      <c r="H714" s="21"/>
      <c r="I714" s="21"/>
      <c r="J714" s="21"/>
      <c r="K714" s="21"/>
      <c r="L714" s="21"/>
      <c r="M714" s="71"/>
      <c r="N714" s="60"/>
      <c r="O714" s="60"/>
      <c r="P714" s="61"/>
      <c r="Q714" s="72"/>
      <c r="R714" s="21"/>
      <c r="S714" s="21"/>
      <c r="T714" s="21"/>
      <c r="U714" s="21"/>
      <c r="V714" s="21"/>
      <c r="W714" s="21"/>
      <c r="X714" s="21"/>
      <c r="Y714" s="21"/>
      <c r="Z714" s="21"/>
      <c r="AA714" s="21"/>
      <c r="AB714" s="21"/>
      <c r="AC714" s="21"/>
      <c r="AD714" s="21"/>
    </row>
    <row r="715" spans="1:30" ht="24.75" customHeight="1">
      <c r="A715" s="21"/>
      <c r="B715" s="21"/>
      <c r="C715" s="21"/>
      <c r="D715" s="21"/>
      <c r="E715" s="21"/>
      <c r="F715" s="21"/>
      <c r="G715" s="21"/>
      <c r="H715" s="21"/>
      <c r="I715" s="21"/>
      <c r="J715" s="21"/>
      <c r="K715" s="21"/>
      <c r="L715" s="21"/>
      <c r="M715" s="71"/>
      <c r="N715" s="60"/>
      <c r="O715" s="60"/>
      <c r="P715" s="61"/>
      <c r="Q715" s="72"/>
      <c r="R715" s="21"/>
      <c r="S715" s="21"/>
      <c r="T715" s="21"/>
      <c r="U715" s="21"/>
      <c r="V715" s="21"/>
      <c r="W715" s="21"/>
      <c r="X715" s="21"/>
      <c r="Y715" s="21"/>
      <c r="Z715" s="21"/>
      <c r="AA715" s="21"/>
      <c r="AB715" s="21"/>
      <c r="AC715" s="21"/>
      <c r="AD715" s="21"/>
    </row>
    <row r="716" spans="1:30" ht="24.75" customHeight="1">
      <c r="A716" s="21"/>
      <c r="B716" s="21"/>
      <c r="C716" s="21"/>
      <c r="D716" s="21"/>
      <c r="E716" s="21"/>
      <c r="F716" s="21"/>
      <c r="G716" s="21"/>
      <c r="H716" s="21"/>
      <c r="I716" s="21"/>
      <c r="J716" s="21"/>
      <c r="K716" s="21"/>
      <c r="L716" s="21"/>
      <c r="M716" s="71"/>
      <c r="N716" s="60"/>
      <c r="O716" s="60"/>
      <c r="P716" s="61"/>
      <c r="Q716" s="72"/>
      <c r="R716" s="21"/>
      <c r="S716" s="21"/>
      <c r="T716" s="21"/>
      <c r="U716" s="21"/>
      <c r="V716" s="21"/>
      <c r="W716" s="21"/>
      <c r="X716" s="21"/>
      <c r="Y716" s="21"/>
      <c r="Z716" s="21"/>
      <c r="AA716" s="21"/>
      <c r="AB716" s="21"/>
      <c r="AC716" s="21"/>
      <c r="AD716" s="21"/>
    </row>
    <row r="717" spans="1:30" ht="24.75" customHeight="1">
      <c r="A717" s="21"/>
      <c r="B717" s="21"/>
      <c r="C717" s="21"/>
      <c r="D717" s="21"/>
      <c r="E717" s="21"/>
      <c r="F717" s="21"/>
      <c r="G717" s="21"/>
      <c r="H717" s="21"/>
      <c r="I717" s="21"/>
      <c r="J717" s="21"/>
      <c r="K717" s="21"/>
      <c r="L717" s="21"/>
      <c r="M717" s="71"/>
      <c r="N717" s="60"/>
      <c r="O717" s="60"/>
      <c r="P717" s="61"/>
      <c r="Q717" s="72"/>
      <c r="R717" s="21"/>
      <c r="S717" s="21"/>
      <c r="T717" s="21"/>
      <c r="U717" s="21"/>
      <c r="V717" s="21"/>
      <c r="W717" s="21"/>
      <c r="X717" s="21"/>
      <c r="Y717" s="21"/>
      <c r="Z717" s="21"/>
      <c r="AA717" s="21"/>
      <c r="AB717" s="21"/>
      <c r="AC717" s="21"/>
      <c r="AD717" s="21"/>
    </row>
    <row r="718" spans="1:30" ht="24.75" customHeight="1">
      <c r="A718" s="21"/>
      <c r="B718" s="21"/>
      <c r="C718" s="21"/>
      <c r="D718" s="21"/>
      <c r="E718" s="21"/>
      <c r="F718" s="21"/>
      <c r="G718" s="21"/>
      <c r="H718" s="21"/>
      <c r="I718" s="21"/>
      <c r="J718" s="21"/>
      <c r="K718" s="21"/>
      <c r="L718" s="21"/>
      <c r="M718" s="71"/>
      <c r="N718" s="60"/>
      <c r="O718" s="60"/>
      <c r="P718" s="61"/>
      <c r="Q718" s="72"/>
      <c r="R718" s="21"/>
      <c r="S718" s="21"/>
      <c r="T718" s="21"/>
      <c r="U718" s="21"/>
      <c r="V718" s="21"/>
      <c r="W718" s="21"/>
      <c r="X718" s="21"/>
      <c r="Y718" s="21"/>
      <c r="Z718" s="21"/>
      <c r="AA718" s="21"/>
      <c r="AB718" s="21"/>
      <c r="AC718" s="21"/>
      <c r="AD718" s="21"/>
    </row>
    <row r="719" spans="1:30" ht="24.75" customHeight="1">
      <c r="A719" s="21"/>
      <c r="B719" s="21"/>
      <c r="C719" s="21"/>
      <c r="D719" s="21"/>
      <c r="E719" s="21"/>
      <c r="F719" s="21"/>
      <c r="G719" s="21"/>
      <c r="H719" s="21"/>
      <c r="I719" s="21"/>
      <c r="J719" s="21"/>
      <c r="K719" s="21"/>
      <c r="L719" s="21"/>
      <c r="M719" s="71"/>
      <c r="N719" s="60"/>
      <c r="O719" s="60"/>
      <c r="P719" s="61"/>
      <c r="Q719" s="72"/>
      <c r="R719" s="21"/>
      <c r="S719" s="21"/>
      <c r="T719" s="21"/>
      <c r="U719" s="21"/>
      <c r="V719" s="21"/>
      <c r="W719" s="21"/>
      <c r="X719" s="21"/>
      <c r="Y719" s="21"/>
      <c r="Z719" s="21"/>
      <c r="AA719" s="21"/>
      <c r="AB719" s="21"/>
      <c r="AC719" s="21"/>
      <c r="AD719" s="21"/>
    </row>
    <row r="720" spans="1:30" ht="24.75" customHeight="1">
      <c r="A720" s="21"/>
      <c r="B720" s="21"/>
      <c r="C720" s="21"/>
      <c r="D720" s="21"/>
      <c r="E720" s="21"/>
      <c r="F720" s="21"/>
      <c r="G720" s="21"/>
      <c r="H720" s="21"/>
      <c r="I720" s="21"/>
      <c r="J720" s="21"/>
      <c r="K720" s="21"/>
      <c r="L720" s="21"/>
      <c r="M720" s="71"/>
      <c r="N720" s="60"/>
      <c r="O720" s="60"/>
      <c r="P720" s="61"/>
      <c r="Q720" s="72"/>
      <c r="R720" s="21"/>
      <c r="S720" s="21"/>
      <c r="T720" s="21"/>
      <c r="U720" s="21"/>
      <c r="V720" s="21"/>
      <c r="W720" s="21"/>
      <c r="X720" s="21"/>
      <c r="Y720" s="21"/>
      <c r="Z720" s="21"/>
      <c r="AA720" s="21"/>
      <c r="AB720" s="21"/>
      <c r="AC720" s="21"/>
      <c r="AD720" s="21"/>
    </row>
    <row r="721" spans="1:30" ht="24.75" customHeight="1">
      <c r="A721" s="21"/>
      <c r="B721" s="21"/>
      <c r="C721" s="21"/>
      <c r="D721" s="21"/>
      <c r="E721" s="21"/>
      <c r="F721" s="21"/>
      <c r="G721" s="21"/>
      <c r="H721" s="21"/>
      <c r="I721" s="21"/>
      <c r="J721" s="21"/>
      <c r="K721" s="21"/>
      <c r="L721" s="21"/>
      <c r="M721" s="71"/>
      <c r="N721" s="60"/>
      <c r="O721" s="60"/>
      <c r="P721" s="61"/>
      <c r="Q721" s="72"/>
      <c r="R721" s="21"/>
      <c r="S721" s="21"/>
      <c r="T721" s="21"/>
      <c r="U721" s="21"/>
      <c r="V721" s="21"/>
      <c r="W721" s="21"/>
      <c r="X721" s="21"/>
      <c r="Y721" s="21"/>
      <c r="Z721" s="21"/>
      <c r="AA721" s="21"/>
      <c r="AB721" s="21"/>
      <c r="AC721" s="21"/>
      <c r="AD721" s="21"/>
    </row>
    <row r="722" spans="1:30" ht="24.75" customHeight="1">
      <c r="A722" s="21"/>
      <c r="B722" s="21"/>
      <c r="C722" s="21"/>
      <c r="D722" s="21"/>
      <c r="E722" s="21"/>
      <c r="F722" s="21"/>
      <c r="G722" s="21"/>
      <c r="H722" s="21"/>
      <c r="I722" s="21"/>
      <c r="J722" s="21"/>
      <c r="K722" s="21"/>
      <c r="L722" s="21"/>
      <c r="M722" s="71"/>
      <c r="N722" s="60"/>
      <c r="O722" s="60"/>
      <c r="P722" s="61"/>
      <c r="Q722" s="72"/>
      <c r="R722" s="21"/>
      <c r="S722" s="21"/>
      <c r="T722" s="21"/>
      <c r="U722" s="21"/>
      <c r="V722" s="21"/>
      <c r="W722" s="21"/>
      <c r="X722" s="21"/>
      <c r="Y722" s="21"/>
      <c r="Z722" s="21"/>
      <c r="AA722" s="21"/>
      <c r="AB722" s="21"/>
      <c r="AC722" s="21"/>
      <c r="AD722" s="21"/>
    </row>
    <row r="723" spans="1:30" ht="24.75" customHeight="1">
      <c r="A723" s="21"/>
      <c r="B723" s="21"/>
      <c r="C723" s="21"/>
      <c r="D723" s="21"/>
      <c r="E723" s="21"/>
      <c r="F723" s="21"/>
      <c r="G723" s="21"/>
      <c r="H723" s="21"/>
      <c r="I723" s="21"/>
      <c r="J723" s="21"/>
      <c r="K723" s="21"/>
      <c r="L723" s="21"/>
      <c r="M723" s="71"/>
      <c r="N723" s="60"/>
      <c r="O723" s="60"/>
      <c r="P723" s="61"/>
      <c r="Q723" s="72"/>
      <c r="R723" s="21"/>
      <c r="S723" s="21"/>
      <c r="T723" s="21"/>
      <c r="U723" s="21"/>
      <c r="V723" s="21"/>
      <c r="W723" s="21"/>
      <c r="X723" s="21"/>
      <c r="Y723" s="21"/>
      <c r="Z723" s="21"/>
      <c r="AA723" s="21"/>
      <c r="AB723" s="21"/>
      <c r="AC723" s="21"/>
      <c r="AD723" s="21"/>
    </row>
    <row r="724" spans="1:30" ht="24.75" customHeight="1">
      <c r="A724" s="21"/>
      <c r="B724" s="21"/>
      <c r="C724" s="21"/>
      <c r="D724" s="21"/>
      <c r="E724" s="21"/>
      <c r="F724" s="21"/>
      <c r="G724" s="21"/>
      <c r="H724" s="21"/>
      <c r="I724" s="21"/>
      <c r="J724" s="21"/>
      <c r="K724" s="21"/>
      <c r="L724" s="21"/>
      <c r="M724" s="71"/>
      <c r="N724" s="60"/>
      <c r="O724" s="60"/>
      <c r="P724" s="61"/>
      <c r="Q724" s="72"/>
      <c r="R724" s="21"/>
      <c r="S724" s="21"/>
      <c r="T724" s="21"/>
      <c r="U724" s="21"/>
      <c r="V724" s="21"/>
      <c r="W724" s="21"/>
      <c r="X724" s="21"/>
      <c r="Y724" s="21"/>
      <c r="Z724" s="21"/>
      <c r="AA724" s="21"/>
      <c r="AB724" s="21"/>
      <c r="AC724" s="21"/>
      <c r="AD724" s="21"/>
    </row>
    <row r="725" spans="1:30" ht="24.75" customHeight="1">
      <c r="A725" s="21"/>
      <c r="B725" s="21"/>
      <c r="C725" s="21"/>
      <c r="D725" s="21"/>
      <c r="E725" s="21"/>
      <c r="F725" s="21"/>
      <c r="G725" s="21"/>
      <c r="H725" s="21"/>
      <c r="I725" s="21"/>
      <c r="J725" s="21"/>
      <c r="K725" s="21"/>
      <c r="L725" s="21"/>
      <c r="M725" s="71"/>
      <c r="N725" s="60"/>
      <c r="O725" s="60"/>
      <c r="P725" s="61"/>
      <c r="Q725" s="72"/>
      <c r="R725" s="21"/>
      <c r="S725" s="21"/>
      <c r="T725" s="21"/>
      <c r="U725" s="21"/>
      <c r="V725" s="21"/>
      <c r="W725" s="21"/>
      <c r="X725" s="21"/>
      <c r="Y725" s="21"/>
      <c r="Z725" s="21"/>
      <c r="AA725" s="21"/>
      <c r="AB725" s="21"/>
      <c r="AC725" s="21"/>
      <c r="AD725" s="21"/>
    </row>
    <row r="726" spans="1:30" ht="24.75" customHeight="1">
      <c r="A726" s="21"/>
      <c r="B726" s="21"/>
      <c r="C726" s="21"/>
      <c r="D726" s="21"/>
      <c r="E726" s="21"/>
      <c r="F726" s="21"/>
      <c r="G726" s="21"/>
      <c r="H726" s="21"/>
      <c r="I726" s="21"/>
      <c r="J726" s="21"/>
      <c r="K726" s="21"/>
      <c r="L726" s="21"/>
      <c r="M726" s="71"/>
      <c r="N726" s="60"/>
      <c r="O726" s="60"/>
      <c r="P726" s="61"/>
      <c r="Q726" s="72"/>
      <c r="R726" s="21"/>
      <c r="S726" s="21"/>
      <c r="T726" s="21"/>
      <c r="U726" s="21"/>
      <c r="V726" s="21"/>
      <c r="W726" s="21"/>
      <c r="X726" s="21"/>
      <c r="Y726" s="21"/>
      <c r="Z726" s="21"/>
      <c r="AA726" s="21"/>
      <c r="AB726" s="21"/>
      <c r="AC726" s="21"/>
      <c r="AD726" s="21"/>
    </row>
    <row r="727" spans="1:30" ht="24.75" customHeight="1">
      <c r="A727" s="21"/>
      <c r="B727" s="21"/>
      <c r="C727" s="21"/>
      <c r="D727" s="21"/>
      <c r="E727" s="21"/>
      <c r="F727" s="21"/>
      <c r="G727" s="21"/>
      <c r="H727" s="21"/>
      <c r="I727" s="21"/>
      <c r="J727" s="21"/>
      <c r="K727" s="21"/>
      <c r="L727" s="21"/>
      <c r="M727" s="71"/>
      <c r="N727" s="60"/>
      <c r="O727" s="60"/>
      <c r="P727" s="61"/>
      <c r="Q727" s="72"/>
      <c r="R727" s="21"/>
      <c r="S727" s="21"/>
      <c r="T727" s="21"/>
      <c r="U727" s="21"/>
      <c r="V727" s="21"/>
      <c r="W727" s="21"/>
      <c r="X727" s="21"/>
      <c r="Y727" s="21"/>
      <c r="Z727" s="21"/>
      <c r="AA727" s="21"/>
      <c r="AB727" s="21"/>
      <c r="AC727" s="21"/>
      <c r="AD727" s="21"/>
    </row>
    <row r="728" spans="1:30" ht="24.75" customHeight="1">
      <c r="A728" s="21"/>
      <c r="B728" s="21"/>
      <c r="C728" s="21"/>
      <c r="D728" s="21"/>
      <c r="E728" s="21"/>
      <c r="F728" s="21"/>
      <c r="G728" s="21"/>
      <c r="H728" s="21"/>
      <c r="I728" s="21"/>
      <c r="J728" s="21"/>
      <c r="K728" s="21"/>
      <c r="L728" s="21"/>
      <c r="M728" s="71"/>
      <c r="N728" s="60"/>
      <c r="O728" s="60"/>
      <c r="P728" s="61"/>
      <c r="Q728" s="72"/>
      <c r="R728" s="21"/>
      <c r="S728" s="21"/>
      <c r="T728" s="21"/>
      <c r="U728" s="21"/>
      <c r="V728" s="21"/>
      <c r="W728" s="21"/>
      <c r="X728" s="21"/>
      <c r="Y728" s="21"/>
      <c r="Z728" s="21"/>
      <c r="AA728" s="21"/>
      <c r="AB728" s="21"/>
      <c r="AC728" s="21"/>
      <c r="AD728" s="21"/>
    </row>
    <row r="729" spans="1:30" ht="24.75" customHeight="1">
      <c r="A729" s="21"/>
      <c r="B729" s="21"/>
      <c r="C729" s="21"/>
      <c r="D729" s="21"/>
      <c r="E729" s="21"/>
      <c r="F729" s="21"/>
      <c r="G729" s="21"/>
      <c r="H729" s="21"/>
      <c r="I729" s="21"/>
      <c r="J729" s="21"/>
      <c r="K729" s="21"/>
      <c r="L729" s="21"/>
      <c r="M729" s="71"/>
      <c r="N729" s="60"/>
      <c r="O729" s="60"/>
      <c r="P729" s="61"/>
      <c r="Q729" s="72"/>
      <c r="R729" s="21"/>
      <c r="S729" s="21"/>
      <c r="T729" s="21"/>
      <c r="U729" s="21"/>
      <c r="V729" s="21"/>
      <c r="W729" s="21"/>
      <c r="X729" s="21"/>
      <c r="Y729" s="21"/>
      <c r="Z729" s="21"/>
      <c r="AA729" s="21"/>
      <c r="AB729" s="21"/>
      <c r="AC729" s="21"/>
      <c r="AD729" s="21"/>
    </row>
    <row r="730" spans="1:30" ht="24.75" customHeight="1">
      <c r="A730" s="21"/>
      <c r="B730" s="21"/>
      <c r="C730" s="21"/>
      <c r="D730" s="21"/>
      <c r="E730" s="21"/>
      <c r="F730" s="21"/>
      <c r="G730" s="21"/>
      <c r="H730" s="21"/>
      <c r="I730" s="21"/>
      <c r="J730" s="21"/>
      <c r="K730" s="21"/>
      <c r="L730" s="21"/>
      <c r="M730" s="71"/>
      <c r="N730" s="60"/>
      <c r="O730" s="60"/>
      <c r="P730" s="61"/>
      <c r="Q730" s="72"/>
      <c r="R730" s="21"/>
      <c r="S730" s="21"/>
      <c r="T730" s="21"/>
      <c r="U730" s="21"/>
      <c r="V730" s="21"/>
      <c r="W730" s="21"/>
      <c r="X730" s="21"/>
      <c r="Y730" s="21"/>
      <c r="Z730" s="21"/>
      <c r="AA730" s="21"/>
      <c r="AB730" s="21"/>
      <c r="AC730" s="21"/>
      <c r="AD730" s="21"/>
    </row>
    <row r="731" spans="1:30" ht="24.75" customHeight="1">
      <c r="A731" s="21"/>
      <c r="B731" s="21"/>
      <c r="C731" s="21"/>
      <c r="D731" s="21"/>
      <c r="E731" s="21"/>
      <c r="F731" s="21"/>
      <c r="G731" s="21"/>
      <c r="H731" s="21"/>
      <c r="I731" s="21"/>
      <c r="J731" s="21"/>
      <c r="K731" s="21"/>
      <c r="L731" s="21"/>
      <c r="M731" s="71"/>
      <c r="N731" s="60"/>
      <c r="O731" s="60"/>
      <c r="P731" s="61"/>
      <c r="Q731" s="72"/>
      <c r="R731" s="21"/>
      <c r="S731" s="21"/>
      <c r="T731" s="21"/>
      <c r="U731" s="21"/>
      <c r="V731" s="21"/>
      <c r="W731" s="21"/>
      <c r="X731" s="21"/>
      <c r="Y731" s="21"/>
      <c r="Z731" s="21"/>
      <c r="AA731" s="21"/>
      <c r="AB731" s="21"/>
      <c r="AC731" s="21"/>
      <c r="AD731" s="21"/>
    </row>
    <row r="732" spans="1:30" ht="24.75" customHeight="1">
      <c r="A732" s="21"/>
      <c r="B732" s="21"/>
      <c r="C732" s="21"/>
      <c r="D732" s="21"/>
      <c r="E732" s="21"/>
      <c r="F732" s="21"/>
      <c r="G732" s="21"/>
      <c r="H732" s="21"/>
      <c r="I732" s="21"/>
      <c r="J732" s="21"/>
      <c r="K732" s="21"/>
      <c r="L732" s="21"/>
      <c r="M732" s="71"/>
      <c r="N732" s="60"/>
      <c r="O732" s="60"/>
      <c r="P732" s="61"/>
      <c r="Q732" s="72"/>
      <c r="R732" s="21"/>
      <c r="S732" s="21"/>
      <c r="T732" s="21"/>
      <c r="U732" s="21"/>
      <c r="V732" s="21"/>
      <c r="W732" s="21"/>
      <c r="X732" s="21"/>
      <c r="Y732" s="21"/>
      <c r="Z732" s="21"/>
      <c r="AA732" s="21"/>
      <c r="AB732" s="21"/>
      <c r="AC732" s="21"/>
      <c r="AD732" s="21"/>
    </row>
    <row r="733" spans="1:30" ht="24.75" customHeight="1">
      <c r="A733" s="21"/>
      <c r="B733" s="21"/>
      <c r="C733" s="21"/>
      <c r="D733" s="21"/>
      <c r="E733" s="21"/>
      <c r="F733" s="21"/>
      <c r="G733" s="21"/>
      <c r="H733" s="21"/>
      <c r="I733" s="21"/>
      <c r="J733" s="21"/>
      <c r="K733" s="21"/>
      <c r="L733" s="21"/>
      <c r="M733" s="71"/>
      <c r="N733" s="60"/>
      <c r="O733" s="60"/>
      <c r="P733" s="61"/>
      <c r="Q733" s="72"/>
      <c r="R733" s="21"/>
      <c r="S733" s="21"/>
      <c r="T733" s="21"/>
      <c r="U733" s="21"/>
      <c r="V733" s="21"/>
      <c r="W733" s="21"/>
      <c r="X733" s="21"/>
      <c r="Y733" s="21"/>
      <c r="Z733" s="21"/>
      <c r="AA733" s="21"/>
      <c r="AB733" s="21"/>
      <c r="AC733" s="21"/>
      <c r="AD733" s="21"/>
    </row>
    <row r="734" spans="1:30" ht="24.75" customHeight="1">
      <c r="A734" s="21"/>
      <c r="B734" s="21"/>
      <c r="C734" s="21"/>
      <c r="D734" s="21"/>
      <c r="E734" s="21"/>
      <c r="F734" s="21"/>
      <c r="G734" s="21"/>
      <c r="H734" s="21"/>
      <c r="I734" s="21"/>
      <c r="J734" s="21"/>
      <c r="K734" s="21"/>
      <c r="L734" s="21"/>
      <c r="M734" s="71"/>
      <c r="N734" s="60"/>
      <c r="O734" s="60"/>
      <c r="P734" s="61"/>
      <c r="Q734" s="72"/>
      <c r="R734" s="21"/>
      <c r="S734" s="21"/>
      <c r="T734" s="21"/>
      <c r="U734" s="21"/>
      <c r="V734" s="21"/>
      <c r="W734" s="21"/>
      <c r="X734" s="21"/>
      <c r="Y734" s="21"/>
      <c r="Z734" s="21"/>
      <c r="AA734" s="21"/>
      <c r="AB734" s="21"/>
      <c r="AC734" s="21"/>
      <c r="AD734" s="21"/>
    </row>
    <row r="735" spans="1:30" ht="24.75" customHeight="1">
      <c r="A735" s="21"/>
      <c r="B735" s="21"/>
      <c r="C735" s="21"/>
      <c r="D735" s="21"/>
      <c r="E735" s="21"/>
      <c r="F735" s="21"/>
      <c r="G735" s="21"/>
      <c r="H735" s="21"/>
      <c r="I735" s="21"/>
      <c r="J735" s="21"/>
      <c r="K735" s="21"/>
      <c r="L735" s="21"/>
      <c r="M735" s="71"/>
      <c r="N735" s="60"/>
      <c r="O735" s="60"/>
      <c r="P735" s="61"/>
      <c r="Q735" s="72"/>
      <c r="R735" s="21"/>
      <c r="S735" s="21"/>
      <c r="T735" s="21"/>
      <c r="U735" s="21"/>
      <c r="V735" s="21"/>
      <c r="W735" s="21"/>
      <c r="X735" s="21"/>
      <c r="Y735" s="21"/>
      <c r="Z735" s="21"/>
      <c r="AA735" s="21"/>
      <c r="AB735" s="21"/>
      <c r="AC735" s="21"/>
      <c r="AD735" s="21"/>
    </row>
    <row r="736" spans="1:30" ht="24.75" customHeight="1">
      <c r="A736" s="21"/>
      <c r="B736" s="21"/>
      <c r="C736" s="21"/>
      <c r="D736" s="21"/>
      <c r="E736" s="21"/>
      <c r="F736" s="21"/>
      <c r="G736" s="21"/>
      <c r="H736" s="21"/>
      <c r="I736" s="21"/>
      <c r="J736" s="21"/>
      <c r="K736" s="21"/>
      <c r="L736" s="21"/>
      <c r="M736" s="71"/>
      <c r="N736" s="60"/>
      <c r="O736" s="60"/>
      <c r="P736" s="61"/>
      <c r="Q736" s="72"/>
      <c r="R736" s="21"/>
      <c r="S736" s="21"/>
      <c r="T736" s="21"/>
      <c r="U736" s="21"/>
      <c r="V736" s="21"/>
      <c r="W736" s="21"/>
      <c r="X736" s="21"/>
      <c r="Y736" s="21"/>
      <c r="Z736" s="21"/>
      <c r="AA736" s="21"/>
      <c r="AB736" s="21"/>
      <c r="AC736" s="21"/>
      <c r="AD736" s="21"/>
    </row>
    <row r="737" spans="1:30" ht="24.75" customHeight="1">
      <c r="A737" s="21"/>
      <c r="B737" s="21"/>
      <c r="C737" s="21"/>
      <c r="D737" s="21"/>
      <c r="E737" s="21"/>
      <c r="F737" s="21"/>
      <c r="G737" s="21"/>
      <c r="H737" s="21"/>
      <c r="I737" s="21"/>
      <c r="J737" s="21"/>
      <c r="K737" s="21"/>
      <c r="L737" s="21"/>
      <c r="M737" s="71"/>
      <c r="N737" s="60"/>
      <c r="O737" s="60"/>
      <c r="P737" s="61"/>
      <c r="Q737" s="72"/>
      <c r="R737" s="21"/>
      <c r="S737" s="21"/>
      <c r="T737" s="21"/>
      <c r="U737" s="21"/>
      <c r="V737" s="21"/>
      <c r="W737" s="21"/>
      <c r="X737" s="21"/>
      <c r="Y737" s="21"/>
      <c r="Z737" s="21"/>
      <c r="AA737" s="21"/>
      <c r="AB737" s="21"/>
      <c r="AC737" s="21"/>
      <c r="AD737" s="21"/>
    </row>
    <row r="738" spans="1:30" ht="24.75" customHeight="1">
      <c r="A738" s="21"/>
      <c r="B738" s="21"/>
      <c r="C738" s="21"/>
      <c r="D738" s="21"/>
      <c r="E738" s="21"/>
      <c r="F738" s="21"/>
      <c r="G738" s="21"/>
      <c r="H738" s="21"/>
      <c r="I738" s="21"/>
      <c r="J738" s="21"/>
      <c r="K738" s="21"/>
      <c r="L738" s="21"/>
      <c r="M738" s="71"/>
      <c r="N738" s="60"/>
      <c r="O738" s="60"/>
      <c r="P738" s="61"/>
      <c r="Q738" s="72"/>
      <c r="R738" s="21"/>
      <c r="S738" s="21"/>
      <c r="T738" s="21"/>
      <c r="U738" s="21"/>
      <c r="V738" s="21"/>
      <c r="W738" s="21"/>
      <c r="X738" s="21"/>
      <c r="Y738" s="21"/>
      <c r="Z738" s="21"/>
      <c r="AA738" s="21"/>
      <c r="AB738" s="21"/>
      <c r="AC738" s="21"/>
      <c r="AD738" s="21"/>
    </row>
    <row r="739" spans="1:30" ht="24.75" customHeight="1">
      <c r="A739" s="21"/>
      <c r="B739" s="21"/>
      <c r="C739" s="21"/>
      <c r="D739" s="21"/>
      <c r="E739" s="21"/>
      <c r="F739" s="21"/>
      <c r="G739" s="21"/>
      <c r="H739" s="21"/>
      <c r="I739" s="21"/>
      <c r="J739" s="21"/>
      <c r="K739" s="21"/>
      <c r="L739" s="21"/>
      <c r="M739" s="71"/>
      <c r="N739" s="60"/>
      <c r="O739" s="60"/>
      <c r="P739" s="61"/>
      <c r="Q739" s="72"/>
      <c r="R739" s="21"/>
      <c r="S739" s="21"/>
      <c r="T739" s="21"/>
      <c r="U739" s="21"/>
      <c r="V739" s="21"/>
      <c r="W739" s="21"/>
      <c r="X739" s="21"/>
      <c r="Y739" s="21"/>
      <c r="Z739" s="21"/>
      <c r="AA739" s="21"/>
      <c r="AB739" s="21"/>
      <c r="AC739" s="21"/>
      <c r="AD739" s="21"/>
    </row>
    <row r="740" spans="1:30" ht="24.75" customHeight="1">
      <c r="A740" s="21"/>
      <c r="B740" s="21"/>
      <c r="C740" s="21"/>
      <c r="D740" s="21"/>
      <c r="E740" s="21"/>
      <c r="F740" s="21"/>
      <c r="G740" s="21"/>
      <c r="H740" s="21"/>
      <c r="I740" s="21"/>
      <c r="J740" s="21"/>
      <c r="K740" s="21"/>
      <c r="L740" s="21"/>
      <c r="M740" s="71"/>
      <c r="N740" s="60"/>
      <c r="O740" s="60"/>
      <c r="P740" s="61"/>
      <c r="Q740" s="72"/>
      <c r="R740" s="21"/>
      <c r="S740" s="21"/>
      <c r="T740" s="21"/>
      <c r="U740" s="21"/>
      <c r="V740" s="21"/>
      <c r="W740" s="21"/>
      <c r="X740" s="21"/>
      <c r="Y740" s="21"/>
      <c r="Z740" s="21"/>
      <c r="AA740" s="21"/>
      <c r="AB740" s="21"/>
      <c r="AC740" s="21"/>
      <c r="AD740" s="21"/>
    </row>
    <row r="741" spans="1:30" ht="24.75" customHeight="1">
      <c r="A741" s="21"/>
      <c r="B741" s="21"/>
      <c r="C741" s="21"/>
      <c r="D741" s="21"/>
      <c r="E741" s="21"/>
      <c r="F741" s="21"/>
      <c r="G741" s="21"/>
      <c r="H741" s="21"/>
      <c r="I741" s="21"/>
      <c r="J741" s="21"/>
      <c r="K741" s="21"/>
      <c r="L741" s="21"/>
      <c r="M741" s="71"/>
      <c r="N741" s="60"/>
      <c r="O741" s="60"/>
      <c r="P741" s="61"/>
      <c r="Q741" s="72"/>
      <c r="R741" s="21"/>
      <c r="S741" s="21"/>
      <c r="T741" s="21"/>
      <c r="U741" s="21"/>
      <c r="V741" s="21"/>
      <c r="W741" s="21"/>
      <c r="X741" s="21"/>
      <c r="Y741" s="21"/>
      <c r="Z741" s="21"/>
      <c r="AA741" s="21"/>
      <c r="AB741" s="21"/>
      <c r="AC741" s="21"/>
      <c r="AD741" s="21"/>
    </row>
    <row r="742" spans="1:30" ht="24.75" customHeight="1">
      <c r="A742" s="21"/>
      <c r="B742" s="21"/>
      <c r="C742" s="21"/>
      <c r="D742" s="21"/>
      <c r="E742" s="21"/>
      <c r="F742" s="21"/>
      <c r="G742" s="21"/>
      <c r="H742" s="21"/>
      <c r="I742" s="21"/>
      <c r="J742" s="21"/>
      <c r="K742" s="21"/>
      <c r="L742" s="21"/>
      <c r="M742" s="71"/>
      <c r="N742" s="60"/>
      <c r="O742" s="60"/>
      <c r="P742" s="61"/>
      <c r="Q742" s="72"/>
      <c r="R742" s="21"/>
      <c r="S742" s="21"/>
      <c r="T742" s="21"/>
      <c r="U742" s="21"/>
      <c r="V742" s="21"/>
      <c r="W742" s="21"/>
      <c r="X742" s="21"/>
      <c r="Y742" s="21"/>
      <c r="Z742" s="21"/>
      <c r="AA742" s="21"/>
      <c r="AB742" s="21"/>
      <c r="AC742" s="21"/>
      <c r="AD742" s="21"/>
    </row>
    <row r="743" spans="1:30" ht="24.75" customHeight="1">
      <c r="A743" s="21"/>
      <c r="B743" s="21"/>
      <c r="C743" s="21"/>
      <c r="D743" s="21"/>
      <c r="E743" s="21"/>
      <c r="F743" s="21"/>
      <c r="G743" s="21"/>
      <c r="H743" s="21"/>
      <c r="I743" s="21"/>
      <c r="J743" s="21"/>
      <c r="K743" s="21"/>
      <c r="L743" s="21"/>
      <c r="M743" s="71"/>
      <c r="N743" s="60"/>
      <c r="O743" s="60"/>
      <c r="P743" s="61"/>
      <c r="Q743" s="72"/>
      <c r="R743" s="21"/>
      <c r="S743" s="21"/>
      <c r="T743" s="21"/>
      <c r="U743" s="21"/>
      <c r="V743" s="21"/>
      <c r="W743" s="21"/>
      <c r="X743" s="21"/>
      <c r="Y743" s="21"/>
      <c r="Z743" s="21"/>
      <c r="AA743" s="21"/>
      <c r="AB743" s="21"/>
      <c r="AC743" s="21"/>
      <c r="AD743" s="21"/>
    </row>
    <row r="744" spans="1:30" ht="24.75" customHeight="1">
      <c r="A744" s="21"/>
      <c r="B744" s="21"/>
      <c r="C744" s="21"/>
      <c r="D744" s="21"/>
      <c r="E744" s="21"/>
      <c r="F744" s="21"/>
      <c r="G744" s="21"/>
      <c r="H744" s="21"/>
      <c r="I744" s="21"/>
      <c r="J744" s="21"/>
      <c r="K744" s="21"/>
      <c r="L744" s="21"/>
      <c r="M744" s="71"/>
      <c r="N744" s="60"/>
      <c r="O744" s="60"/>
      <c r="P744" s="61"/>
      <c r="Q744" s="72"/>
      <c r="R744" s="21"/>
      <c r="S744" s="21"/>
      <c r="T744" s="21"/>
      <c r="U744" s="21"/>
      <c r="V744" s="21"/>
      <c r="W744" s="21"/>
      <c r="X744" s="21"/>
      <c r="Y744" s="21"/>
      <c r="Z744" s="21"/>
      <c r="AA744" s="21"/>
      <c r="AB744" s="21"/>
      <c r="AC744" s="21"/>
      <c r="AD744" s="21"/>
    </row>
    <row r="745" spans="1:30" ht="24.75" customHeight="1">
      <c r="A745" s="21"/>
      <c r="B745" s="21"/>
      <c r="C745" s="21"/>
      <c r="D745" s="21"/>
      <c r="E745" s="21"/>
      <c r="F745" s="21"/>
      <c r="G745" s="21"/>
      <c r="H745" s="21"/>
      <c r="I745" s="21"/>
      <c r="J745" s="21"/>
      <c r="K745" s="21"/>
      <c r="L745" s="21"/>
      <c r="M745" s="71"/>
      <c r="N745" s="60"/>
      <c r="O745" s="60"/>
      <c r="P745" s="61"/>
      <c r="Q745" s="72"/>
      <c r="R745" s="21"/>
      <c r="S745" s="21"/>
      <c r="T745" s="21"/>
      <c r="U745" s="21"/>
      <c r="V745" s="21"/>
      <c r="W745" s="21"/>
      <c r="X745" s="21"/>
      <c r="Y745" s="21"/>
      <c r="Z745" s="21"/>
      <c r="AA745" s="21"/>
      <c r="AB745" s="21"/>
      <c r="AC745" s="21"/>
      <c r="AD745" s="21"/>
    </row>
    <row r="746" spans="1:30" ht="24.75" customHeight="1">
      <c r="A746" s="21"/>
      <c r="B746" s="21"/>
      <c r="C746" s="21"/>
      <c r="D746" s="21"/>
      <c r="E746" s="21"/>
      <c r="F746" s="21"/>
      <c r="G746" s="21"/>
      <c r="H746" s="21"/>
      <c r="I746" s="21"/>
      <c r="J746" s="21"/>
      <c r="K746" s="21"/>
      <c r="L746" s="21"/>
      <c r="M746" s="71"/>
      <c r="N746" s="60"/>
      <c r="O746" s="60"/>
      <c r="P746" s="61"/>
      <c r="Q746" s="72"/>
      <c r="R746" s="21"/>
      <c r="S746" s="21"/>
      <c r="T746" s="21"/>
      <c r="U746" s="21"/>
      <c r="V746" s="21"/>
      <c r="W746" s="21"/>
      <c r="X746" s="21"/>
      <c r="Y746" s="21"/>
      <c r="Z746" s="21"/>
      <c r="AA746" s="21"/>
      <c r="AB746" s="21"/>
      <c r="AC746" s="21"/>
      <c r="AD746" s="21"/>
    </row>
    <row r="747" spans="1:30" ht="24.75" customHeight="1">
      <c r="A747" s="21"/>
      <c r="B747" s="21"/>
      <c r="C747" s="21"/>
      <c r="D747" s="21"/>
      <c r="E747" s="21"/>
      <c r="F747" s="21"/>
      <c r="G747" s="21"/>
      <c r="H747" s="21"/>
      <c r="I747" s="21"/>
      <c r="J747" s="21"/>
      <c r="K747" s="21"/>
      <c r="L747" s="21"/>
      <c r="M747" s="71"/>
      <c r="N747" s="60"/>
      <c r="O747" s="60"/>
      <c r="P747" s="61"/>
      <c r="Q747" s="72"/>
      <c r="R747" s="21"/>
      <c r="S747" s="21"/>
      <c r="T747" s="21"/>
      <c r="U747" s="21"/>
      <c r="V747" s="21"/>
      <c r="W747" s="21"/>
      <c r="X747" s="21"/>
      <c r="Y747" s="21"/>
      <c r="Z747" s="21"/>
      <c r="AA747" s="21"/>
      <c r="AB747" s="21"/>
      <c r="AC747" s="21"/>
      <c r="AD747" s="21"/>
    </row>
    <row r="748" spans="1:30" ht="24.75" customHeight="1">
      <c r="A748" s="21"/>
      <c r="B748" s="21"/>
      <c r="C748" s="21"/>
      <c r="D748" s="21"/>
      <c r="E748" s="21"/>
      <c r="F748" s="21"/>
      <c r="G748" s="21"/>
      <c r="H748" s="21"/>
      <c r="I748" s="21"/>
      <c r="J748" s="21"/>
      <c r="K748" s="21"/>
      <c r="L748" s="21"/>
      <c r="M748" s="71"/>
      <c r="N748" s="60"/>
      <c r="O748" s="60"/>
      <c r="P748" s="61"/>
      <c r="Q748" s="72"/>
      <c r="R748" s="21"/>
      <c r="S748" s="21"/>
      <c r="T748" s="21"/>
      <c r="U748" s="21"/>
      <c r="V748" s="21"/>
      <c r="W748" s="21"/>
      <c r="X748" s="21"/>
      <c r="Y748" s="21"/>
      <c r="Z748" s="21"/>
      <c r="AA748" s="21"/>
      <c r="AB748" s="21"/>
      <c r="AC748" s="21"/>
      <c r="AD748" s="21"/>
    </row>
    <row r="749" spans="1:30" ht="24.75" customHeight="1">
      <c r="A749" s="21"/>
      <c r="B749" s="21"/>
      <c r="C749" s="21"/>
      <c r="D749" s="21"/>
      <c r="E749" s="21"/>
      <c r="F749" s="21"/>
      <c r="G749" s="21"/>
      <c r="H749" s="21"/>
      <c r="I749" s="21"/>
      <c r="J749" s="21"/>
      <c r="K749" s="21"/>
      <c r="L749" s="21"/>
      <c r="M749" s="71"/>
      <c r="N749" s="60"/>
      <c r="O749" s="60"/>
      <c r="P749" s="61"/>
      <c r="Q749" s="72"/>
      <c r="R749" s="21"/>
      <c r="S749" s="21"/>
      <c r="T749" s="21"/>
      <c r="U749" s="21"/>
      <c r="V749" s="21"/>
      <c r="W749" s="21"/>
      <c r="X749" s="21"/>
      <c r="Y749" s="21"/>
      <c r="Z749" s="21"/>
      <c r="AA749" s="21"/>
      <c r="AB749" s="21"/>
      <c r="AC749" s="21"/>
      <c r="AD749" s="21"/>
    </row>
    <row r="750" spans="1:30" ht="24.75" customHeight="1">
      <c r="A750" s="21"/>
      <c r="B750" s="21"/>
      <c r="C750" s="21"/>
      <c r="D750" s="21"/>
      <c r="E750" s="21"/>
      <c r="F750" s="21"/>
      <c r="G750" s="21"/>
      <c r="H750" s="21"/>
      <c r="I750" s="21"/>
      <c r="J750" s="21"/>
      <c r="K750" s="21"/>
      <c r="L750" s="21"/>
      <c r="M750" s="71"/>
      <c r="N750" s="60"/>
      <c r="O750" s="60"/>
      <c r="P750" s="61"/>
      <c r="Q750" s="72"/>
      <c r="R750" s="21"/>
      <c r="S750" s="21"/>
      <c r="T750" s="21"/>
      <c r="U750" s="21"/>
      <c r="V750" s="21"/>
      <c r="W750" s="21"/>
      <c r="X750" s="21"/>
      <c r="Y750" s="21"/>
      <c r="Z750" s="21"/>
      <c r="AA750" s="21"/>
      <c r="AB750" s="21"/>
      <c r="AC750" s="21"/>
      <c r="AD750" s="21"/>
    </row>
    <row r="751" spans="1:30" ht="24.75" customHeight="1">
      <c r="A751" s="21"/>
      <c r="B751" s="21"/>
      <c r="C751" s="21"/>
      <c r="D751" s="21"/>
      <c r="E751" s="21"/>
      <c r="F751" s="21"/>
      <c r="G751" s="21"/>
      <c r="H751" s="21"/>
      <c r="I751" s="21"/>
      <c r="J751" s="21"/>
      <c r="K751" s="21"/>
      <c r="L751" s="21"/>
      <c r="M751" s="71"/>
      <c r="N751" s="60"/>
      <c r="O751" s="60"/>
      <c r="P751" s="61"/>
      <c r="Q751" s="72"/>
      <c r="R751" s="21"/>
      <c r="S751" s="21"/>
      <c r="T751" s="21"/>
      <c r="U751" s="21"/>
      <c r="V751" s="21"/>
      <c r="W751" s="21"/>
      <c r="X751" s="21"/>
      <c r="Y751" s="21"/>
      <c r="Z751" s="21"/>
      <c r="AA751" s="21"/>
      <c r="AB751" s="21"/>
      <c r="AC751" s="21"/>
      <c r="AD751" s="21"/>
    </row>
    <row r="752" spans="1:30" ht="24.75" customHeight="1">
      <c r="A752" s="21"/>
      <c r="B752" s="21"/>
      <c r="C752" s="21"/>
      <c r="D752" s="21"/>
      <c r="E752" s="21"/>
      <c r="F752" s="21"/>
      <c r="G752" s="21"/>
      <c r="H752" s="21"/>
      <c r="I752" s="21"/>
      <c r="J752" s="21"/>
      <c r="K752" s="21"/>
      <c r="L752" s="21"/>
      <c r="M752" s="71"/>
      <c r="N752" s="60"/>
      <c r="O752" s="60"/>
      <c r="P752" s="61"/>
      <c r="Q752" s="72"/>
      <c r="R752" s="21"/>
      <c r="S752" s="21"/>
      <c r="T752" s="21"/>
      <c r="U752" s="21"/>
      <c r="V752" s="21"/>
      <c r="W752" s="21"/>
      <c r="X752" s="21"/>
      <c r="Y752" s="21"/>
      <c r="Z752" s="21"/>
      <c r="AA752" s="21"/>
      <c r="AB752" s="21"/>
      <c r="AC752" s="21"/>
      <c r="AD752" s="21"/>
    </row>
    <row r="753" spans="1:30" ht="24.75" customHeight="1">
      <c r="A753" s="21"/>
      <c r="B753" s="21"/>
      <c r="C753" s="21"/>
      <c r="D753" s="21"/>
      <c r="E753" s="21"/>
      <c r="F753" s="21"/>
      <c r="G753" s="21"/>
      <c r="H753" s="21"/>
      <c r="I753" s="21"/>
      <c r="J753" s="21"/>
      <c r="K753" s="21"/>
      <c r="L753" s="21"/>
      <c r="M753" s="71"/>
      <c r="N753" s="60"/>
      <c r="O753" s="60"/>
      <c r="P753" s="61"/>
      <c r="Q753" s="72"/>
      <c r="R753" s="21"/>
      <c r="S753" s="21"/>
      <c r="T753" s="21"/>
      <c r="U753" s="21"/>
      <c r="V753" s="21"/>
      <c r="W753" s="21"/>
      <c r="X753" s="21"/>
      <c r="Y753" s="21"/>
      <c r="Z753" s="21"/>
      <c r="AA753" s="21"/>
      <c r="AB753" s="21"/>
      <c r="AC753" s="21"/>
      <c r="AD753" s="21"/>
    </row>
    <row r="754" spans="1:30" ht="24.75" customHeight="1">
      <c r="A754" s="21"/>
      <c r="B754" s="21"/>
      <c r="C754" s="21"/>
      <c r="D754" s="21"/>
      <c r="E754" s="21"/>
      <c r="F754" s="21"/>
      <c r="G754" s="21"/>
      <c r="H754" s="21"/>
      <c r="I754" s="21"/>
      <c r="J754" s="21"/>
      <c r="K754" s="21"/>
      <c r="L754" s="21"/>
      <c r="M754" s="71"/>
      <c r="N754" s="60"/>
      <c r="O754" s="60"/>
      <c r="P754" s="61"/>
      <c r="Q754" s="72"/>
      <c r="R754" s="21"/>
      <c r="S754" s="21"/>
      <c r="T754" s="21"/>
      <c r="U754" s="21"/>
      <c r="V754" s="21"/>
      <c r="W754" s="21"/>
      <c r="X754" s="21"/>
      <c r="Y754" s="21"/>
      <c r="Z754" s="21"/>
      <c r="AA754" s="21"/>
      <c r="AB754" s="21"/>
      <c r="AC754" s="21"/>
      <c r="AD754" s="21"/>
    </row>
    <row r="755" spans="1:30" ht="24.75" customHeight="1">
      <c r="A755" s="21"/>
      <c r="B755" s="21"/>
      <c r="C755" s="21"/>
      <c r="D755" s="21"/>
      <c r="E755" s="21"/>
      <c r="F755" s="21"/>
      <c r="G755" s="21"/>
      <c r="H755" s="21"/>
      <c r="I755" s="21"/>
      <c r="J755" s="21"/>
      <c r="K755" s="21"/>
      <c r="L755" s="21"/>
      <c r="M755" s="71"/>
      <c r="N755" s="60"/>
      <c r="O755" s="60"/>
      <c r="P755" s="61"/>
      <c r="Q755" s="72"/>
      <c r="R755" s="21"/>
      <c r="S755" s="21"/>
      <c r="T755" s="21"/>
      <c r="U755" s="21"/>
      <c r="V755" s="21"/>
      <c r="W755" s="21"/>
      <c r="X755" s="21"/>
      <c r="Y755" s="21"/>
      <c r="Z755" s="21"/>
      <c r="AA755" s="21"/>
      <c r="AB755" s="21"/>
      <c r="AC755" s="21"/>
      <c r="AD755" s="21"/>
    </row>
    <row r="756" spans="1:30" ht="24.75" customHeight="1">
      <c r="A756" s="21"/>
      <c r="B756" s="21"/>
      <c r="C756" s="21"/>
      <c r="D756" s="21"/>
      <c r="E756" s="21"/>
      <c r="F756" s="21"/>
      <c r="G756" s="21"/>
      <c r="H756" s="21"/>
      <c r="I756" s="21"/>
      <c r="J756" s="21"/>
      <c r="K756" s="21"/>
      <c r="L756" s="21"/>
      <c r="M756" s="71"/>
      <c r="N756" s="60"/>
      <c r="O756" s="60"/>
      <c r="P756" s="61"/>
      <c r="Q756" s="72"/>
      <c r="R756" s="21"/>
      <c r="S756" s="21"/>
      <c r="T756" s="21"/>
      <c r="U756" s="21"/>
      <c r="V756" s="21"/>
      <c r="W756" s="21"/>
      <c r="X756" s="21"/>
      <c r="Y756" s="21"/>
      <c r="Z756" s="21"/>
      <c r="AA756" s="21"/>
      <c r="AB756" s="21"/>
      <c r="AC756" s="21"/>
      <c r="AD756" s="21"/>
    </row>
    <row r="757" spans="1:30" ht="24.75" customHeight="1">
      <c r="A757" s="21"/>
      <c r="B757" s="21"/>
      <c r="C757" s="21"/>
      <c r="D757" s="21"/>
      <c r="E757" s="21"/>
      <c r="F757" s="21"/>
      <c r="G757" s="21"/>
      <c r="H757" s="21"/>
      <c r="I757" s="21"/>
      <c r="J757" s="21"/>
      <c r="K757" s="21"/>
      <c r="L757" s="21"/>
      <c r="M757" s="71"/>
      <c r="N757" s="60"/>
      <c r="O757" s="60"/>
      <c r="P757" s="61"/>
      <c r="Q757" s="72"/>
      <c r="R757" s="21"/>
      <c r="S757" s="21"/>
      <c r="T757" s="21"/>
      <c r="U757" s="21"/>
      <c r="V757" s="21"/>
      <c r="W757" s="21"/>
      <c r="X757" s="21"/>
      <c r="Y757" s="21"/>
      <c r="Z757" s="21"/>
      <c r="AA757" s="21"/>
      <c r="AB757" s="21"/>
      <c r="AC757" s="21"/>
      <c r="AD757" s="21"/>
    </row>
    <row r="758" spans="1:30" ht="24.75" customHeight="1">
      <c r="A758" s="21"/>
      <c r="B758" s="21"/>
      <c r="C758" s="21"/>
      <c r="D758" s="21"/>
      <c r="E758" s="21"/>
      <c r="F758" s="21"/>
      <c r="G758" s="21"/>
      <c r="H758" s="21"/>
      <c r="I758" s="21"/>
      <c r="J758" s="21"/>
      <c r="K758" s="21"/>
      <c r="L758" s="21"/>
      <c r="M758" s="71"/>
      <c r="N758" s="60"/>
      <c r="O758" s="60"/>
      <c r="P758" s="61"/>
      <c r="Q758" s="72"/>
      <c r="R758" s="21"/>
      <c r="S758" s="21"/>
      <c r="T758" s="21"/>
      <c r="U758" s="21"/>
      <c r="V758" s="21"/>
      <c r="W758" s="21"/>
      <c r="X758" s="21"/>
      <c r="Y758" s="21"/>
      <c r="Z758" s="21"/>
      <c r="AA758" s="21"/>
      <c r="AB758" s="21"/>
      <c r="AC758" s="21"/>
      <c r="AD758" s="21"/>
    </row>
    <row r="759" spans="1:30" ht="24.75" customHeight="1">
      <c r="A759" s="21"/>
      <c r="B759" s="21"/>
      <c r="C759" s="21"/>
      <c r="D759" s="21"/>
      <c r="E759" s="21"/>
      <c r="F759" s="21"/>
      <c r="G759" s="21"/>
      <c r="H759" s="21"/>
      <c r="I759" s="21"/>
      <c r="J759" s="21"/>
      <c r="K759" s="21"/>
      <c r="L759" s="21"/>
      <c r="M759" s="71"/>
      <c r="N759" s="60"/>
      <c r="O759" s="60"/>
      <c r="P759" s="61"/>
      <c r="Q759" s="72"/>
      <c r="R759" s="21"/>
      <c r="S759" s="21"/>
      <c r="T759" s="21"/>
      <c r="U759" s="21"/>
      <c r="V759" s="21"/>
      <c r="W759" s="21"/>
      <c r="X759" s="21"/>
      <c r="Y759" s="21"/>
      <c r="Z759" s="21"/>
      <c r="AA759" s="21"/>
      <c r="AB759" s="21"/>
      <c r="AC759" s="21"/>
      <c r="AD759" s="21"/>
    </row>
    <row r="760" spans="1:30" ht="24.75" customHeight="1">
      <c r="A760" s="21"/>
      <c r="B760" s="21"/>
      <c r="C760" s="21"/>
      <c r="D760" s="21"/>
      <c r="E760" s="21"/>
      <c r="F760" s="21"/>
      <c r="G760" s="21"/>
      <c r="H760" s="21"/>
      <c r="I760" s="21"/>
      <c r="J760" s="21"/>
      <c r="K760" s="21"/>
      <c r="L760" s="21"/>
      <c r="M760" s="71"/>
      <c r="N760" s="60"/>
      <c r="O760" s="60"/>
      <c r="P760" s="61"/>
      <c r="Q760" s="72"/>
      <c r="R760" s="21"/>
      <c r="S760" s="21"/>
      <c r="T760" s="21"/>
      <c r="U760" s="21"/>
      <c r="V760" s="21"/>
      <c r="W760" s="21"/>
      <c r="X760" s="21"/>
      <c r="Y760" s="21"/>
      <c r="Z760" s="21"/>
      <c r="AA760" s="21"/>
      <c r="AB760" s="21"/>
      <c r="AC760" s="21"/>
      <c r="AD760" s="21"/>
    </row>
    <row r="761" spans="1:30" ht="24.75" customHeight="1">
      <c r="A761" s="21"/>
      <c r="B761" s="21"/>
      <c r="C761" s="21"/>
      <c r="D761" s="21"/>
      <c r="E761" s="21"/>
      <c r="F761" s="21"/>
      <c r="G761" s="21"/>
      <c r="H761" s="21"/>
      <c r="I761" s="21"/>
      <c r="J761" s="21"/>
      <c r="K761" s="21"/>
      <c r="L761" s="21"/>
      <c r="M761" s="71"/>
      <c r="N761" s="60"/>
      <c r="O761" s="60"/>
      <c r="P761" s="61"/>
      <c r="Q761" s="72"/>
      <c r="R761" s="21"/>
      <c r="S761" s="21"/>
      <c r="T761" s="21"/>
      <c r="U761" s="21"/>
      <c r="V761" s="21"/>
      <c r="W761" s="21"/>
      <c r="X761" s="21"/>
      <c r="Y761" s="21"/>
      <c r="Z761" s="21"/>
      <c r="AA761" s="21"/>
      <c r="AB761" s="21"/>
      <c r="AC761" s="21"/>
      <c r="AD761" s="21"/>
    </row>
    <row r="762" spans="1:30" ht="24.75" customHeight="1">
      <c r="A762" s="21"/>
      <c r="B762" s="21"/>
      <c r="C762" s="21"/>
      <c r="D762" s="21"/>
      <c r="E762" s="21"/>
      <c r="F762" s="21"/>
      <c r="G762" s="21"/>
      <c r="H762" s="21"/>
      <c r="I762" s="21"/>
      <c r="J762" s="21"/>
      <c r="K762" s="21"/>
      <c r="L762" s="21"/>
      <c r="M762" s="71"/>
      <c r="N762" s="60"/>
      <c r="O762" s="60"/>
      <c r="P762" s="61"/>
      <c r="Q762" s="72"/>
      <c r="R762" s="21"/>
      <c r="S762" s="21"/>
      <c r="T762" s="21"/>
      <c r="U762" s="21"/>
      <c r="V762" s="21"/>
      <c r="W762" s="21"/>
      <c r="X762" s="21"/>
      <c r="Y762" s="21"/>
      <c r="Z762" s="21"/>
      <c r="AA762" s="21"/>
      <c r="AB762" s="21"/>
      <c r="AC762" s="21"/>
      <c r="AD762" s="21"/>
    </row>
    <row r="763" spans="1:30" ht="24.75" customHeight="1">
      <c r="A763" s="21"/>
      <c r="B763" s="21"/>
      <c r="C763" s="21"/>
      <c r="D763" s="21"/>
      <c r="E763" s="21"/>
      <c r="F763" s="21"/>
      <c r="G763" s="21"/>
      <c r="H763" s="21"/>
      <c r="I763" s="21"/>
      <c r="J763" s="21"/>
      <c r="K763" s="21"/>
      <c r="L763" s="21"/>
      <c r="M763" s="71"/>
      <c r="N763" s="60"/>
      <c r="O763" s="60"/>
      <c r="P763" s="61"/>
      <c r="Q763" s="72"/>
      <c r="R763" s="21"/>
      <c r="S763" s="21"/>
      <c r="T763" s="21"/>
      <c r="U763" s="21"/>
      <c r="V763" s="21"/>
      <c r="W763" s="21"/>
      <c r="X763" s="21"/>
      <c r="Y763" s="21"/>
      <c r="Z763" s="21"/>
      <c r="AA763" s="21"/>
      <c r="AB763" s="21"/>
      <c r="AC763" s="21"/>
      <c r="AD763" s="21"/>
    </row>
    <row r="764" spans="1:30" ht="24.75" customHeight="1">
      <c r="A764" s="21"/>
      <c r="B764" s="21"/>
      <c r="C764" s="21"/>
      <c r="D764" s="21"/>
      <c r="E764" s="21"/>
      <c r="F764" s="21"/>
      <c r="G764" s="21"/>
      <c r="H764" s="21"/>
      <c r="I764" s="21"/>
      <c r="J764" s="21"/>
      <c r="K764" s="21"/>
      <c r="L764" s="21"/>
      <c r="M764" s="71"/>
      <c r="N764" s="60"/>
      <c r="O764" s="60"/>
      <c r="P764" s="61"/>
      <c r="Q764" s="72"/>
      <c r="R764" s="21"/>
      <c r="S764" s="21"/>
      <c r="T764" s="21"/>
      <c r="U764" s="21"/>
      <c r="V764" s="21"/>
      <c r="W764" s="21"/>
      <c r="X764" s="21"/>
      <c r="Y764" s="21"/>
      <c r="Z764" s="21"/>
      <c r="AA764" s="21"/>
      <c r="AB764" s="21"/>
      <c r="AC764" s="21"/>
      <c r="AD764" s="21"/>
    </row>
    <row r="765" spans="1:30" ht="24.75" customHeight="1">
      <c r="A765" s="21"/>
      <c r="B765" s="21"/>
      <c r="C765" s="21"/>
      <c r="D765" s="21"/>
      <c r="E765" s="21"/>
      <c r="F765" s="21"/>
      <c r="G765" s="21"/>
      <c r="H765" s="21"/>
      <c r="I765" s="21"/>
      <c r="J765" s="21"/>
      <c r="K765" s="21"/>
      <c r="L765" s="21"/>
      <c r="M765" s="71"/>
      <c r="N765" s="60"/>
      <c r="O765" s="60"/>
      <c r="P765" s="61"/>
      <c r="Q765" s="72"/>
      <c r="R765" s="21"/>
      <c r="S765" s="21"/>
      <c r="T765" s="21"/>
      <c r="U765" s="21"/>
      <c r="V765" s="21"/>
      <c r="W765" s="21"/>
      <c r="X765" s="21"/>
      <c r="Y765" s="21"/>
      <c r="Z765" s="21"/>
      <c r="AA765" s="21"/>
      <c r="AB765" s="21"/>
      <c r="AC765" s="21"/>
      <c r="AD765" s="21"/>
    </row>
    <row r="766" spans="1:30" ht="24.75" customHeight="1">
      <c r="A766" s="21"/>
      <c r="B766" s="21"/>
      <c r="C766" s="21"/>
      <c r="D766" s="21"/>
      <c r="E766" s="21"/>
      <c r="F766" s="21"/>
      <c r="G766" s="21"/>
      <c r="H766" s="21"/>
      <c r="I766" s="21"/>
      <c r="J766" s="21"/>
      <c r="K766" s="21"/>
      <c r="L766" s="21"/>
      <c r="M766" s="71"/>
      <c r="N766" s="60"/>
      <c r="O766" s="60"/>
      <c r="P766" s="61"/>
      <c r="Q766" s="72"/>
      <c r="R766" s="21"/>
      <c r="S766" s="21"/>
      <c r="T766" s="21"/>
      <c r="U766" s="21"/>
      <c r="V766" s="21"/>
      <c r="W766" s="21"/>
      <c r="X766" s="21"/>
      <c r="Y766" s="21"/>
      <c r="Z766" s="21"/>
      <c r="AA766" s="21"/>
      <c r="AB766" s="21"/>
      <c r="AC766" s="21"/>
      <c r="AD766" s="21"/>
    </row>
    <row r="767" spans="1:30" ht="24.75" customHeight="1">
      <c r="A767" s="21"/>
      <c r="B767" s="21"/>
      <c r="C767" s="21"/>
      <c r="D767" s="21"/>
      <c r="E767" s="21"/>
      <c r="F767" s="21"/>
      <c r="G767" s="21"/>
      <c r="H767" s="21"/>
      <c r="I767" s="21"/>
      <c r="J767" s="21"/>
      <c r="K767" s="21"/>
      <c r="L767" s="21"/>
      <c r="M767" s="71"/>
      <c r="N767" s="60"/>
      <c r="O767" s="60"/>
      <c r="P767" s="61"/>
      <c r="Q767" s="72"/>
      <c r="R767" s="21"/>
      <c r="S767" s="21"/>
      <c r="T767" s="21"/>
      <c r="U767" s="21"/>
      <c r="V767" s="21"/>
      <c r="W767" s="21"/>
      <c r="X767" s="21"/>
      <c r="Y767" s="21"/>
      <c r="Z767" s="21"/>
      <c r="AA767" s="21"/>
      <c r="AB767" s="21"/>
      <c r="AC767" s="21"/>
      <c r="AD767" s="21"/>
    </row>
    <row r="768" spans="1:30" ht="24.75" customHeight="1">
      <c r="A768" s="21"/>
      <c r="B768" s="21"/>
      <c r="C768" s="21"/>
      <c r="D768" s="21"/>
      <c r="E768" s="21"/>
      <c r="F768" s="21"/>
      <c r="G768" s="21"/>
      <c r="H768" s="21"/>
      <c r="I768" s="21"/>
      <c r="J768" s="21"/>
      <c r="K768" s="21"/>
      <c r="L768" s="21"/>
      <c r="M768" s="71"/>
      <c r="N768" s="60"/>
      <c r="O768" s="60"/>
      <c r="P768" s="61"/>
      <c r="Q768" s="72"/>
      <c r="R768" s="21"/>
      <c r="S768" s="21"/>
      <c r="T768" s="21"/>
      <c r="U768" s="21"/>
      <c r="V768" s="21"/>
      <c r="W768" s="21"/>
      <c r="X768" s="21"/>
      <c r="Y768" s="21"/>
      <c r="Z768" s="21"/>
      <c r="AA768" s="21"/>
      <c r="AB768" s="21"/>
      <c r="AC768" s="21"/>
      <c r="AD768" s="21"/>
    </row>
    <row r="769" spans="1:30" ht="24.75" customHeight="1">
      <c r="A769" s="21"/>
      <c r="B769" s="21"/>
      <c r="C769" s="21"/>
      <c r="D769" s="21"/>
      <c r="E769" s="21"/>
      <c r="F769" s="21"/>
      <c r="G769" s="21"/>
      <c r="H769" s="21"/>
      <c r="I769" s="21"/>
      <c r="J769" s="21"/>
      <c r="K769" s="21"/>
      <c r="L769" s="21"/>
      <c r="M769" s="71"/>
      <c r="N769" s="60"/>
      <c r="O769" s="60"/>
      <c r="P769" s="61"/>
      <c r="Q769" s="72"/>
      <c r="R769" s="21"/>
      <c r="S769" s="21"/>
      <c r="T769" s="21"/>
      <c r="U769" s="21"/>
      <c r="V769" s="21"/>
      <c r="W769" s="21"/>
      <c r="X769" s="21"/>
      <c r="Y769" s="21"/>
      <c r="Z769" s="21"/>
      <c r="AA769" s="21"/>
      <c r="AB769" s="21"/>
      <c r="AC769" s="21"/>
      <c r="AD769" s="21"/>
    </row>
    <row r="770" spans="1:30" ht="24.75" customHeight="1">
      <c r="A770" s="21"/>
      <c r="B770" s="21"/>
      <c r="C770" s="21"/>
      <c r="D770" s="21"/>
      <c r="E770" s="21"/>
      <c r="F770" s="21"/>
      <c r="G770" s="21"/>
      <c r="H770" s="21"/>
      <c r="I770" s="21"/>
      <c r="J770" s="21"/>
      <c r="K770" s="21"/>
      <c r="L770" s="21"/>
      <c r="M770" s="71"/>
      <c r="N770" s="60"/>
      <c r="O770" s="60"/>
      <c r="P770" s="61"/>
      <c r="Q770" s="72"/>
      <c r="R770" s="21"/>
      <c r="S770" s="21"/>
      <c r="T770" s="21"/>
      <c r="U770" s="21"/>
      <c r="V770" s="21"/>
      <c r="W770" s="21"/>
      <c r="X770" s="21"/>
      <c r="Y770" s="21"/>
      <c r="Z770" s="21"/>
      <c r="AA770" s="21"/>
      <c r="AB770" s="21"/>
      <c r="AC770" s="21"/>
      <c r="AD770" s="21"/>
    </row>
    <row r="771" spans="1:30" ht="24.75" customHeight="1">
      <c r="A771" s="21"/>
      <c r="B771" s="21"/>
      <c r="C771" s="21"/>
      <c r="D771" s="21"/>
      <c r="E771" s="21"/>
      <c r="F771" s="21"/>
      <c r="G771" s="21"/>
      <c r="H771" s="21"/>
      <c r="I771" s="21"/>
      <c r="J771" s="21"/>
      <c r="K771" s="21"/>
      <c r="L771" s="21"/>
      <c r="M771" s="71"/>
      <c r="N771" s="60"/>
      <c r="O771" s="60"/>
      <c r="P771" s="61"/>
      <c r="Q771" s="72"/>
      <c r="R771" s="21"/>
      <c r="S771" s="21"/>
      <c r="T771" s="21"/>
      <c r="U771" s="21"/>
      <c r="V771" s="21"/>
      <c r="W771" s="21"/>
      <c r="X771" s="21"/>
      <c r="Y771" s="21"/>
      <c r="Z771" s="21"/>
      <c r="AA771" s="21"/>
      <c r="AB771" s="21"/>
      <c r="AC771" s="21"/>
      <c r="AD771" s="21"/>
    </row>
    <row r="772" spans="1:30" ht="24.75" customHeight="1">
      <c r="A772" s="21"/>
      <c r="B772" s="21"/>
      <c r="C772" s="21"/>
      <c r="D772" s="21"/>
      <c r="E772" s="21"/>
      <c r="F772" s="21"/>
      <c r="G772" s="21"/>
      <c r="H772" s="21"/>
      <c r="I772" s="21"/>
      <c r="J772" s="21"/>
      <c r="K772" s="21"/>
      <c r="L772" s="21"/>
      <c r="M772" s="71"/>
      <c r="N772" s="60"/>
      <c r="O772" s="60"/>
      <c r="P772" s="61"/>
      <c r="Q772" s="72"/>
      <c r="R772" s="21"/>
      <c r="S772" s="21"/>
      <c r="T772" s="21"/>
      <c r="U772" s="21"/>
      <c r="V772" s="21"/>
      <c r="W772" s="21"/>
      <c r="X772" s="21"/>
      <c r="Y772" s="21"/>
      <c r="Z772" s="21"/>
      <c r="AA772" s="21"/>
      <c r="AB772" s="21"/>
      <c r="AC772" s="21"/>
      <c r="AD772" s="21"/>
    </row>
    <row r="773" spans="1:30" ht="24.75" customHeight="1">
      <c r="A773" s="21"/>
      <c r="B773" s="21"/>
      <c r="C773" s="21"/>
      <c r="D773" s="21"/>
      <c r="E773" s="21"/>
      <c r="F773" s="21"/>
      <c r="G773" s="21"/>
      <c r="H773" s="21"/>
      <c r="I773" s="21"/>
      <c r="J773" s="21"/>
      <c r="K773" s="21"/>
      <c r="L773" s="21"/>
      <c r="M773" s="71"/>
      <c r="N773" s="60"/>
      <c r="O773" s="60"/>
      <c r="P773" s="61"/>
      <c r="Q773" s="72"/>
      <c r="R773" s="21"/>
      <c r="S773" s="21"/>
      <c r="T773" s="21"/>
      <c r="U773" s="21"/>
      <c r="V773" s="21"/>
      <c r="W773" s="21"/>
      <c r="X773" s="21"/>
      <c r="Y773" s="21"/>
      <c r="Z773" s="21"/>
      <c r="AA773" s="21"/>
      <c r="AB773" s="21"/>
      <c r="AC773" s="21"/>
      <c r="AD773" s="21"/>
    </row>
    <row r="774" spans="1:30" ht="24.75" customHeight="1">
      <c r="A774" s="21"/>
      <c r="B774" s="21"/>
      <c r="C774" s="21"/>
      <c r="D774" s="21"/>
      <c r="E774" s="21"/>
      <c r="F774" s="21"/>
      <c r="G774" s="21"/>
      <c r="H774" s="21"/>
      <c r="I774" s="21"/>
      <c r="J774" s="21"/>
      <c r="K774" s="21"/>
      <c r="L774" s="21"/>
      <c r="M774" s="71"/>
      <c r="N774" s="60"/>
      <c r="O774" s="60"/>
      <c r="P774" s="61"/>
      <c r="Q774" s="72"/>
      <c r="R774" s="21"/>
      <c r="S774" s="21"/>
      <c r="T774" s="21"/>
      <c r="U774" s="21"/>
      <c r="V774" s="21"/>
      <c r="W774" s="21"/>
      <c r="X774" s="21"/>
      <c r="Y774" s="21"/>
      <c r="Z774" s="21"/>
      <c r="AA774" s="21"/>
      <c r="AB774" s="21"/>
      <c r="AC774" s="21"/>
      <c r="AD774" s="21"/>
    </row>
    <row r="775" spans="1:30" ht="24.75" customHeight="1">
      <c r="A775" s="21"/>
      <c r="B775" s="21"/>
      <c r="C775" s="21"/>
      <c r="D775" s="21"/>
      <c r="E775" s="21"/>
      <c r="F775" s="21"/>
      <c r="G775" s="21"/>
      <c r="H775" s="21"/>
      <c r="I775" s="21"/>
      <c r="J775" s="21"/>
      <c r="K775" s="21"/>
      <c r="L775" s="21"/>
      <c r="M775" s="71"/>
      <c r="N775" s="60"/>
      <c r="O775" s="60"/>
      <c r="P775" s="61"/>
      <c r="Q775" s="72"/>
      <c r="R775" s="21"/>
      <c r="S775" s="21"/>
      <c r="T775" s="21"/>
      <c r="U775" s="21"/>
      <c r="V775" s="21"/>
      <c r="W775" s="21"/>
      <c r="X775" s="21"/>
      <c r="Y775" s="21"/>
      <c r="Z775" s="21"/>
      <c r="AA775" s="21"/>
      <c r="AB775" s="21"/>
      <c r="AC775" s="21"/>
      <c r="AD775" s="21"/>
    </row>
    <row r="776" spans="1:30" ht="24.75" customHeight="1">
      <c r="A776" s="21"/>
      <c r="B776" s="21"/>
      <c r="C776" s="21"/>
      <c r="D776" s="21"/>
      <c r="E776" s="21"/>
      <c r="F776" s="21"/>
      <c r="G776" s="21"/>
      <c r="H776" s="21"/>
      <c r="I776" s="21"/>
      <c r="J776" s="21"/>
      <c r="K776" s="21"/>
      <c r="L776" s="21"/>
      <c r="M776" s="71"/>
      <c r="N776" s="60"/>
      <c r="O776" s="60"/>
      <c r="P776" s="61"/>
      <c r="Q776" s="72"/>
      <c r="R776" s="21"/>
      <c r="S776" s="21"/>
      <c r="T776" s="21"/>
      <c r="U776" s="21"/>
      <c r="V776" s="21"/>
      <c r="W776" s="21"/>
      <c r="X776" s="21"/>
      <c r="Y776" s="21"/>
      <c r="Z776" s="21"/>
      <c r="AA776" s="21"/>
      <c r="AB776" s="21"/>
      <c r="AC776" s="21"/>
      <c r="AD776" s="21"/>
    </row>
    <row r="777" spans="1:30" ht="24.75" customHeight="1">
      <c r="A777" s="21"/>
      <c r="B777" s="21"/>
      <c r="C777" s="21"/>
      <c r="D777" s="21"/>
      <c r="E777" s="21"/>
      <c r="F777" s="21"/>
      <c r="G777" s="21"/>
      <c r="H777" s="21"/>
      <c r="I777" s="21"/>
      <c r="J777" s="21"/>
      <c r="K777" s="21"/>
      <c r="L777" s="21"/>
      <c r="M777" s="71"/>
      <c r="N777" s="60"/>
      <c r="O777" s="60"/>
      <c r="P777" s="61"/>
      <c r="Q777" s="72"/>
      <c r="R777" s="21"/>
      <c r="S777" s="21"/>
      <c r="T777" s="21"/>
      <c r="U777" s="21"/>
      <c r="V777" s="21"/>
      <c r="W777" s="21"/>
      <c r="X777" s="21"/>
      <c r="Y777" s="21"/>
      <c r="Z777" s="21"/>
      <c r="AA777" s="21"/>
      <c r="AB777" s="21"/>
      <c r="AC777" s="21"/>
      <c r="AD777" s="21"/>
    </row>
    <row r="778" spans="1:30" ht="24.75" customHeight="1">
      <c r="A778" s="21"/>
      <c r="B778" s="21"/>
      <c r="C778" s="21"/>
      <c r="D778" s="21"/>
      <c r="E778" s="21"/>
      <c r="F778" s="21"/>
      <c r="G778" s="21"/>
      <c r="H778" s="21"/>
      <c r="I778" s="21"/>
      <c r="J778" s="21"/>
      <c r="K778" s="21"/>
      <c r="L778" s="21"/>
      <c r="M778" s="71"/>
      <c r="N778" s="60"/>
      <c r="O778" s="60"/>
      <c r="P778" s="61"/>
      <c r="Q778" s="72"/>
      <c r="R778" s="21"/>
      <c r="S778" s="21"/>
      <c r="T778" s="21"/>
      <c r="U778" s="21"/>
      <c r="V778" s="21"/>
      <c r="W778" s="21"/>
      <c r="X778" s="21"/>
      <c r="Y778" s="21"/>
      <c r="Z778" s="21"/>
      <c r="AA778" s="21"/>
      <c r="AB778" s="21"/>
      <c r="AC778" s="21"/>
      <c r="AD778" s="21"/>
    </row>
    <row r="779" spans="1:30" ht="24.75" customHeight="1">
      <c r="A779" s="21"/>
      <c r="B779" s="21"/>
      <c r="C779" s="21"/>
      <c r="D779" s="21"/>
      <c r="E779" s="21"/>
      <c r="F779" s="21"/>
      <c r="G779" s="21"/>
      <c r="H779" s="21"/>
      <c r="I779" s="21"/>
      <c r="J779" s="21"/>
      <c r="K779" s="21"/>
      <c r="L779" s="21"/>
      <c r="M779" s="71"/>
      <c r="N779" s="60"/>
      <c r="O779" s="60"/>
      <c r="P779" s="61"/>
      <c r="Q779" s="72"/>
      <c r="R779" s="21"/>
      <c r="S779" s="21"/>
      <c r="T779" s="21"/>
      <c r="U779" s="21"/>
      <c r="V779" s="21"/>
      <c r="W779" s="21"/>
      <c r="X779" s="21"/>
      <c r="Y779" s="21"/>
      <c r="Z779" s="21"/>
      <c r="AA779" s="21"/>
      <c r="AB779" s="21"/>
      <c r="AC779" s="21"/>
      <c r="AD779" s="21"/>
    </row>
    <row r="780" spans="1:30" ht="24.75" customHeight="1">
      <c r="A780" s="21"/>
      <c r="B780" s="21"/>
      <c r="C780" s="21"/>
      <c r="D780" s="21"/>
      <c r="E780" s="21"/>
      <c r="F780" s="21"/>
      <c r="G780" s="21"/>
      <c r="H780" s="21"/>
      <c r="I780" s="21"/>
      <c r="J780" s="21"/>
      <c r="K780" s="21"/>
      <c r="L780" s="21"/>
      <c r="M780" s="71"/>
      <c r="N780" s="60"/>
      <c r="O780" s="60"/>
      <c r="P780" s="61"/>
      <c r="Q780" s="72"/>
      <c r="R780" s="21"/>
      <c r="S780" s="21"/>
      <c r="T780" s="21"/>
      <c r="U780" s="21"/>
      <c r="V780" s="21"/>
      <c r="W780" s="21"/>
      <c r="X780" s="21"/>
      <c r="Y780" s="21"/>
      <c r="Z780" s="21"/>
      <c r="AA780" s="21"/>
      <c r="AB780" s="21"/>
      <c r="AC780" s="21"/>
      <c r="AD780" s="21"/>
    </row>
    <row r="781" spans="1:30" ht="24.75" customHeight="1">
      <c r="A781" s="21"/>
      <c r="B781" s="21"/>
      <c r="C781" s="21"/>
      <c r="D781" s="21"/>
      <c r="E781" s="21"/>
      <c r="F781" s="21"/>
      <c r="G781" s="21"/>
      <c r="H781" s="21"/>
      <c r="I781" s="21"/>
      <c r="J781" s="21"/>
      <c r="K781" s="21"/>
      <c r="L781" s="21"/>
      <c r="M781" s="71"/>
      <c r="N781" s="60"/>
      <c r="O781" s="60"/>
      <c r="P781" s="61"/>
      <c r="Q781" s="72"/>
      <c r="R781" s="21"/>
      <c r="S781" s="21"/>
      <c r="T781" s="21"/>
      <c r="U781" s="21"/>
      <c r="V781" s="21"/>
      <c r="W781" s="21"/>
      <c r="X781" s="21"/>
      <c r="Y781" s="21"/>
      <c r="Z781" s="21"/>
      <c r="AA781" s="21"/>
      <c r="AB781" s="21"/>
      <c r="AC781" s="21"/>
      <c r="AD781" s="21"/>
    </row>
    <row r="782" spans="1:30" ht="24.75" customHeight="1">
      <c r="A782" s="21"/>
      <c r="B782" s="21"/>
      <c r="C782" s="21"/>
      <c r="D782" s="21"/>
      <c r="E782" s="21"/>
      <c r="F782" s="21"/>
      <c r="G782" s="21"/>
      <c r="H782" s="21"/>
      <c r="I782" s="21"/>
      <c r="J782" s="21"/>
      <c r="K782" s="21"/>
      <c r="L782" s="21"/>
      <c r="M782" s="71"/>
      <c r="N782" s="60"/>
      <c r="O782" s="60"/>
      <c r="P782" s="61"/>
      <c r="Q782" s="72"/>
      <c r="R782" s="21"/>
      <c r="S782" s="21"/>
      <c r="T782" s="21"/>
      <c r="U782" s="21"/>
      <c r="V782" s="21"/>
      <c r="W782" s="21"/>
      <c r="X782" s="21"/>
      <c r="Y782" s="21"/>
      <c r="Z782" s="21"/>
      <c r="AA782" s="21"/>
      <c r="AB782" s="21"/>
      <c r="AC782" s="21"/>
      <c r="AD782" s="21"/>
    </row>
    <row r="783" spans="1:30" ht="24.75" customHeight="1">
      <c r="A783" s="21"/>
      <c r="B783" s="21"/>
      <c r="C783" s="21"/>
      <c r="D783" s="21"/>
      <c r="E783" s="21"/>
      <c r="F783" s="21"/>
      <c r="G783" s="21"/>
      <c r="H783" s="21"/>
      <c r="I783" s="21"/>
      <c r="J783" s="21"/>
      <c r="K783" s="21"/>
      <c r="L783" s="21"/>
      <c r="M783" s="71"/>
      <c r="N783" s="60"/>
      <c r="O783" s="60"/>
      <c r="P783" s="61"/>
      <c r="Q783" s="72"/>
      <c r="R783" s="21"/>
      <c r="S783" s="21"/>
      <c r="T783" s="21"/>
      <c r="U783" s="21"/>
      <c r="V783" s="21"/>
      <c r="W783" s="21"/>
      <c r="X783" s="21"/>
      <c r="Y783" s="21"/>
      <c r="Z783" s="21"/>
      <c r="AA783" s="21"/>
      <c r="AB783" s="21"/>
      <c r="AC783" s="21"/>
      <c r="AD783" s="21"/>
    </row>
    <row r="784" spans="1:30" ht="24.75" customHeight="1">
      <c r="A784" s="21"/>
      <c r="B784" s="21"/>
      <c r="C784" s="21"/>
      <c r="D784" s="21"/>
      <c r="E784" s="21"/>
      <c r="F784" s="21"/>
      <c r="G784" s="21"/>
      <c r="H784" s="21"/>
      <c r="I784" s="21"/>
      <c r="J784" s="21"/>
      <c r="K784" s="21"/>
      <c r="L784" s="21"/>
      <c r="M784" s="71"/>
      <c r="N784" s="60"/>
      <c r="O784" s="60"/>
      <c r="P784" s="61"/>
      <c r="Q784" s="72"/>
      <c r="R784" s="21"/>
      <c r="S784" s="21"/>
      <c r="T784" s="21"/>
      <c r="U784" s="21"/>
      <c r="V784" s="21"/>
      <c r="W784" s="21"/>
      <c r="X784" s="21"/>
      <c r="Y784" s="21"/>
      <c r="Z784" s="21"/>
      <c r="AA784" s="21"/>
      <c r="AB784" s="21"/>
      <c r="AC784" s="21"/>
      <c r="AD784" s="21"/>
    </row>
    <row r="785" spans="1:30" ht="24.75" customHeight="1">
      <c r="A785" s="21"/>
      <c r="B785" s="21"/>
      <c r="C785" s="21"/>
      <c r="D785" s="21"/>
      <c r="E785" s="21"/>
      <c r="F785" s="21"/>
      <c r="G785" s="21"/>
      <c r="H785" s="21"/>
      <c r="I785" s="21"/>
      <c r="J785" s="21"/>
      <c r="K785" s="21"/>
      <c r="L785" s="21"/>
      <c r="M785" s="71"/>
      <c r="N785" s="60"/>
      <c r="O785" s="60"/>
      <c r="P785" s="61"/>
      <c r="Q785" s="72"/>
      <c r="R785" s="21"/>
      <c r="S785" s="21"/>
      <c r="T785" s="21"/>
      <c r="U785" s="21"/>
      <c r="V785" s="21"/>
      <c r="W785" s="21"/>
      <c r="X785" s="21"/>
      <c r="Y785" s="21"/>
      <c r="Z785" s="21"/>
      <c r="AA785" s="21"/>
      <c r="AB785" s="21"/>
      <c r="AC785" s="21"/>
      <c r="AD785" s="21"/>
    </row>
    <row r="786" spans="1:30" ht="24.75" customHeight="1">
      <c r="A786" s="21"/>
      <c r="B786" s="21"/>
      <c r="C786" s="21"/>
      <c r="D786" s="21"/>
      <c r="E786" s="21"/>
      <c r="F786" s="21"/>
      <c r="G786" s="21"/>
      <c r="H786" s="21"/>
      <c r="I786" s="21"/>
      <c r="J786" s="21"/>
      <c r="K786" s="21"/>
      <c r="L786" s="21"/>
      <c r="M786" s="71"/>
      <c r="N786" s="60"/>
      <c r="O786" s="60"/>
      <c r="P786" s="61"/>
      <c r="Q786" s="72"/>
      <c r="R786" s="21"/>
      <c r="S786" s="21"/>
      <c r="T786" s="21"/>
      <c r="U786" s="21"/>
      <c r="V786" s="21"/>
      <c r="W786" s="21"/>
      <c r="X786" s="21"/>
      <c r="Y786" s="21"/>
      <c r="Z786" s="21"/>
      <c r="AA786" s="21"/>
      <c r="AB786" s="21"/>
      <c r="AC786" s="21"/>
      <c r="AD786" s="21"/>
    </row>
    <row r="787" spans="1:30" ht="24.75" customHeight="1">
      <c r="A787" s="21"/>
      <c r="B787" s="21"/>
      <c r="C787" s="21"/>
      <c r="D787" s="21"/>
      <c r="E787" s="21"/>
      <c r="F787" s="21"/>
      <c r="G787" s="21"/>
      <c r="H787" s="21"/>
      <c r="I787" s="21"/>
      <c r="J787" s="21"/>
      <c r="K787" s="21"/>
      <c r="L787" s="21"/>
      <c r="M787" s="71"/>
      <c r="N787" s="60"/>
      <c r="O787" s="60"/>
      <c r="P787" s="61"/>
      <c r="Q787" s="72"/>
      <c r="R787" s="21"/>
      <c r="S787" s="21"/>
      <c r="T787" s="21"/>
      <c r="U787" s="21"/>
      <c r="V787" s="21"/>
      <c r="W787" s="21"/>
      <c r="X787" s="21"/>
      <c r="Y787" s="21"/>
      <c r="Z787" s="21"/>
      <c r="AA787" s="21"/>
      <c r="AB787" s="21"/>
      <c r="AC787" s="21"/>
      <c r="AD787" s="21"/>
    </row>
    <row r="788" spans="1:30" ht="24.75" customHeight="1">
      <c r="A788" s="21"/>
      <c r="B788" s="21"/>
      <c r="C788" s="21"/>
      <c r="D788" s="21"/>
      <c r="E788" s="21"/>
      <c r="F788" s="21"/>
      <c r="G788" s="21"/>
      <c r="H788" s="21"/>
      <c r="I788" s="21"/>
      <c r="J788" s="21"/>
      <c r="K788" s="21"/>
      <c r="L788" s="21"/>
      <c r="M788" s="71"/>
      <c r="N788" s="60"/>
      <c r="O788" s="60"/>
      <c r="P788" s="61"/>
      <c r="Q788" s="72"/>
      <c r="R788" s="21"/>
      <c r="S788" s="21"/>
      <c r="T788" s="21"/>
      <c r="U788" s="21"/>
      <c r="V788" s="21"/>
      <c r="W788" s="21"/>
      <c r="X788" s="21"/>
      <c r="Y788" s="21"/>
      <c r="Z788" s="21"/>
      <c r="AA788" s="21"/>
      <c r="AB788" s="21"/>
      <c r="AC788" s="21"/>
      <c r="AD788" s="21"/>
    </row>
    <row r="789" spans="1:30" ht="24.75" customHeight="1">
      <c r="A789" s="21"/>
      <c r="B789" s="21"/>
      <c r="C789" s="21"/>
      <c r="D789" s="21"/>
      <c r="E789" s="21"/>
      <c r="F789" s="21"/>
      <c r="G789" s="21"/>
      <c r="H789" s="21"/>
      <c r="I789" s="21"/>
      <c r="J789" s="21"/>
      <c r="K789" s="21"/>
      <c r="L789" s="21"/>
      <c r="M789" s="71"/>
      <c r="N789" s="60"/>
      <c r="O789" s="60"/>
      <c r="P789" s="61"/>
      <c r="Q789" s="72"/>
      <c r="R789" s="21"/>
      <c r="S789" s="21"/>
      <c r="T789" s="21"/>
      <c r="U789" s="21"/>
      <c r="V789" s="21"/>
      <c r="W789" s="21"/>
      <c r="X789" s="21"/>
      <c r="Y789" s="21"/>
      <c r="Z789" s="21"/>
      <c r="AA789" s="21"/>
      <c r="AB789" s="21"/>
      <c r="AC789" s="21"/>
      <c r="AD789" s="21"/>
    </row>
    <row r="790" spans="1:30" ht="24.75" customHeight="1">
      <c r="A790" s="21"/>
      <c r="B790" s="21"/>
      <c r="C790" s="21"/>
      <c r="D790" s="21"/>
      <c r="E790" s="21"/>
      <c r="F790" s="21"/>
      <c r="G790" s="21"/>
      <c r="H790" s="21"/>
      <c r="I790" s="21"/>
      <c r="J790" s="21"/>
      <c r="K790" s="21"/>
      <c r="L790" s="21"/>
      <c r="M790" s="71"/>
      <c r="N790" s="60"/>
      <c r="O790" s="60"/>
      <c r="P790" s="61"/>
      <c r="Q790" s="72"/>
      <c r="R790" s="21"/>
      <c r="S790" s="21"/>
      <c r="T790" s="21"/>
      <c r="U790" s="21"/>
      <c r="V790" s="21"/>
      <c r="W790" s="21"/>
      <c r="X790" s="21"/>
      <c r="Y790" s="21"/>
      <c r="Z790" s="21"/>
      <c r="AA790" s="21"/>
      <c r="AB790" s="21"/>
      <c r="AC790" s="21"/>
      <c r="AD790" s="21"/>
    </row>
    <row r="791" spans="1:30" ht="24.75" customHeight="1">
      <c r="A791" s="21"/>
      <c r="B791" s="21"/>
      <c r="C791" s="21"/>
      <c r="D791" s="21"/>
      <c r="E791" s="21"/>
      <c r="F791" s="21"/>
      <c r="G791" s="21"/>
      <c r="H791" s="21"/>
      <c r="I791" s="21"/>
      <c r="J791" s="21"/>
      <c r="K791" s="21"/>
      <c r="L791" s="21"/>
      <c r="M791" s="71"/>
      <c r="N791" s="60"/>
      <c r="O791" s="60"/>
      <c r="P791" s="61"/>
      <c r="Q791" s="72"/>
      <c r="R791" s="21"/>
      <c r="S791" s="21"/>
      <c r="T791" s="21"/>
      <c r="U791" s="21"/>
      <c r="V791" s="21"/>
      <c r="W791" s="21"/>
      <c r="X791" s="21"/>
      <c r="Y791" s="21"/>
      <c r="Z791" s="21"/>
      <c r="AA791" s="21"/>
      <c r="AB791" s="21"/>
      <c r="AC791" s="21"/>
      <c r="AD791" s="21"/>
    </row>
    <row r="792" spans="1:30" ht="24.75" customHeight="1">
      <c r="A792" s="21"/>
      <c r="B792" s="21"/>
      <c r="C792" s="21"/>
      <c r="D792" s="21"/>
      <c r="E792" s="21"/>
      <c r="F792" s="21"/>
      <c r="G792" s="21"/>
      <c r="H792" s="21"/>
      <c r="I792" s="21"/>
      <c r="J792" s="21"/>
      <c r="K792" s="21"/>
      <c r="L792" s="21"/>
      <c r="M792" s="71"/>
      <c r="N792" s="60"/>
      <c r="O792" s="60"/>
      <c r="P792" s="61"/>
      <c r="Q792" s="72"/>
      <c r="R792" s="21"/>
      <c r="S792" s="21"/>
      <c r="T792" s="21"/>
      <c r="U792" s="21"/>
      <c r="V792" s="21"/>
      <c r="W792" s="21"/>
      <c r="X792" s="21"/>
      <c r="Y792" s="21"/>
      <c r="Z792" s="21"/>
      <c r="AA792" s="21"/>
      <c r="AB792" s="21"/>
      <c r="AC792" s="21"/>
      <c r="AD792" s="21"/>
    </row>
    <row r="793" spans="1:30" ht="24.75" customHeight="1">
      <c r="A793" s="21"/>
      <c r="B793" s="21"/>
      <c r="C793" s="21"/>
      <c r="D793" s="21"/>
      <c r="E793" s="21"/>
      <c r="F793" s="21"/>
      <c r="G793" s="21"/>
      <c r="H793" s="21"/>
      <c r="I793" s="21"/>
      <c r="J793" s="21"/>
      <c r="K793" s="21"/>
      <c r="L793" s="21"/>
      <c r="M793" s="71"/>
      <c r="N793" s="60"/>
      <c r="O793" s="60"/>
      <c r="P793" s="61"/>
      <c r="Q793" s="72"/>
      <c r="R793" s="21"/>
      <c r="S793" s="21"/>
      <c r="T793" s="21"/>
      <c r="U793" s="21"/>
      <c r="V793" s="21"/>
      <c r="W793" s="21"/>
      <c r="X793" s="21"/>
      <c r="Y793" s="21"/>
      <c r="Z793" s="21"/>
      <c r="AA793" s="21"/>
      <c r="AB793" s="21"/>
      <c r="AC793" s="21"/>
      <c r="AD793" s="21"/>
    </row>
    <row r="794" spans="1:30" ht="24.75" customHeight="1">
      <c r="A794" s="21"/>
      <c r="B794" s="21"/>
      <c r="C794" s="21"/>
      <c r="D794" s="21"/>
      <c r="E794" s="21"/>
      <c r="F794" s="21"/>
      <c r="G794" s="21"/>
      <c r="H794" s="21"/>
      <c r="I794" s="21"/>
      <c r="J794" s="21"/>
      <c r="K794" s="21"/>
      <c r="L794" s="21"/>
      <c r="M794" s="71"/>
      <c r="N794" s="60"/>
      <c r="O794" s="60"/>
      <c r="P794" s="61"/>
      <c r="Q794" s="72"/>
      <c r="R794" s="21"/>
      <c r="S794" s="21"/>
      <c r="T794" s="21"/>
      <c r="U794" s="21"/>
      <c r="V794" s="21"/>
      <c r="W794" s="21"/>
      <c r="X794" s="21"/>
      <c r="Y794" s="21"/>
      <c r="Z794" s="21"/>
      <c r="AA794" s="21"/>
      <c r="AB794" s="21"/>
      <c r="AC794" s="21"/>
      <c r="AD794" s="21"/>
    </row>
    <row r="795" spans="1:30" ht="24.75" customHeight="1">
      <c r="A795" s="21"/>
      <c r="B795" s="21"/>
      <c r="C795" s="21"/>
      <c r="D795" s="21"/>
      <c r="E795" s="21"/>
      <c r="F795" s="21"/>
      <c r="G795" s="21"/>
      <c r="H795" s="21"/>
      <c r="I795" s="21"/>
      <c r="J795" s="21"/>
      <c r="K795" s="21"/>
      <c r="L795" s="21"/>
      <c r="M795" s="71"/>
      <c r="N795" s="60"/>
      <c r="O795" s="60"/>
      <c r="P795" s="61"/>
      <c r="Q795" s="72"/>
      <c r="R795" s="21"/>
      <c r="S795" s="21"/>
      <c r="T795" s="21"/>
      <c r="U795" s="21"/>
      <c r="V795" s="21"/>
      <c r="W795" s="21"/>
      <c r="X795" s="21"/>
      <c r="Y795" s="21"/>
      <c r="Z795" s="21"/>
      <c r="AA795" s="21"/>
      <c r="AB795" s="21"/>
      <c r="AC795" s="21"/>
      <c r="AD795" s="21"/>
    </row>
    <row r="796" spans="1:30" ht="24.75" customHeight="1">
      <c r="A796" s="21"/>
      <c r="B796" s="21"/>
      <c r="C796" s="21"/>
      <c r="D796" s="21"/>
      <c r="E796" s="21"/>
      <c r="F796" s="21"/>
      <c r="G796" s="21"/>
      <c r="H796" s="21"/>
      <c r="I796" s="21"/>
      <c r="J796" s="21"/>
      <c r="K796" s="21"/>
      <c r="L796" s="21"/>
      <c r="M796" s="71"/>
      <c r="N796" s="60"/>
      <c r="O796" s="60"/>
      <c r="P796" s="61"/>
      <c r="Q796" s="72"/>
      <c r="R796" s="21"/>
      <c r="S796" s="21"/>
      <c r="T796" s="21"/>
      <c r="U796" s="21"/>
      <c r="V796" s="21"/>
      <c r="W796" s="21"/>
      <c r="X796" s="21"/>
      <c r="Y796" s="21"/>
      <c r="Z796" s="21"/>
      <c r="AA796" s="21"/>
      <c r="AB796" s="21"/>
      <c r="AC796" s="21"/>
      <c r="AD796" s="21"/>
    </row>
    <row r="797" spans="1:30" ht="24.75" customHeight="1">
      <c r="A797" s="21"/>
      <c r="B797" s="21"/>
      <c r="C797" s="21"/>
      <c r="D797" s="21"/>
      <c r="E797" s="21"/>
      <c r="F797" s="21"/>
      <c r="G797" s="21"/>
      <c r="H797" s="21"/>
      <c r="I797" s="21"/>
      <c r="J797" s="21"/>
      <c r="K797" s="21"/>
      <c r="L797" s="21"/>
      <c r="M797" s="71"/>
      <c r="N797" s="60"/>
      <c r="O797" s="60"/>
      <c r="P797" s="61"/>
      <c r="Q797" s="72"/>
      <c r="R797" s="21"/>
      <c r="S797" s="21"/>
      <c r="T797" s="21"/>
      <c r="U797" s="21"/>
      <c r="V797" s="21"/>
      <c r="W797" s="21"/>
      <c r="X797" s="21"/>
      <c r="Y797" s="21"/>
      <c r="Z797" s="21"/>
      <c r="AA797" s="21"/>
      <c r="AB797" s="21"/>
      <c r="AC797" s="21"/>
      <c r="AD797" s="21"/>
    </row>
    <row r="798" spans="1:30" ht="24.75" customHeight="1">
      <c r="A798" s="21"/>
      <c r="B798" s="21"/>
      <c r="C798" s="21"/>
      <c r="D798" s="21"/>
      <c r="E798" s="21"/>
      <c r="F798" s="21"/>
      <c r="G798" s="21"/>
      <c r="H798" s="21"/>
      <c r="I798" s="21"/>
      <c r="J798" s="21"/>
      <c r="K798" s="21"/>
      <c r="L798" s="21"/>
      <c r="M798" s="71"/>
      <c r="N798" s="60"/>
      <c r="O798" s="60"/>
      <c r="P798" s="61"/>
      <c r="Q798" s="72"/>
      <c r="R798" s="21"/>
      <c r="S798" s="21"/>
      <c r="T798" s="21"/>
      <c r="U798" s="21"/>
      <c r="V798" s="21"/>
      <c r="W798" s="21"/>
      <c r="X798" s="21"/>
      <c r="Y798" s="21"/>
      <c r="Z798" s="21"/>
      <c r="AA798" s="21"/>
      <c r="AB798" s="21"/>
      <c r="AC798" s="21"/>
      <c r="AD798" s="21"/>
    </row>
    <row r="799" spans="1:30" ht="24.75" customHeight="1">
      <c r="A799" s="21"/>
      <c r="B799" s="21"/>
      <c r="C799" s="21"/>
      <c r="D799" s="21"/>
      <c r="E799" s="21"/>
      <c r="F799" s="21"/>
      <c r="G799" s="21"/>
      <c r="H799" s="21"/>
      <c r="I799" s="21"/>
      <c r="J799" s="21"/>
      <c r="K799" s="21"/>
      <c r="L799" s="21"/>
      <c r="M799" s="71"/>
      <c r="N799" s="60"/>
      <c r="O799" s="60"/>
      <c r="P799" s="61"/>
      <c r="Q799" s="72"/>
      <c r="R799" s="21"/>
      <c r="S799" s="21"/>
      <c r="T799" s="21"/>
      <c r="U799" s="21"/>
      <c r="V799" s="21"/>
      <c r="W799" s="21"/>
      <c r="X799" s="21"/>
      <c r="Y799" s="21"/>
      <c r="Z799" s="21"/>
      <c r="AA799" s="21"/>
      <c r="AB799" s="21"/>
      <c r="AC799" s="21"/>
      <c r="AD799" s="21"/>
    </row>
    <row r="800" spans="1:30" ht="24.75" customHeight="1">
      <c r="A800" s="21"/>
      <c r="B800" s="21"/>
      <c r="C800" s="21"/>
      <c r="D800" s="21"/>
      <c r="E800" s="21"/>
      <c r="F800" s="21"/>
      <c r="G800" s="21"/>
      <c r="H800" s="21"/>
      <c r="I800" s="21"/>
      <c r="J800" s="21"/>
      <c r="K800" s="21"/>
      <c r="L800" s="21"/>
      <c r="M800" s="71"/>
      <c r="N800" s="60"/>
      <c r="O800" s="60"/>
      <c r="P800" s="61"/>
      <c r="Q800" s="72"/>
      <c r="R800" s="21"/>
      <c r="S800" s="21"/>
      <c r="T800" s="21"/>
      <c r="U800" s="21"/>
      <c r="V800" s="21"/>
      <c r="W800" s="21"/>
      <c r="X800" s="21"/>
      <c r="Y800" s="21"/>
      <c r="Z800" s="21"/>
      <c r="AA800" s="21"/>
      <c r="AB800" s="21"/>
      <c r="AC800" s="21"/>
      <c r="AD800" s="21"/>
    </row>
    <row r="801" spans="1:30" ht="24.75" customHeight="1">
      <c r="A801" s="21"/>
      <c r="B801" s="21"/>
      <c r="C801" s="21"/>
      <c r="D801" s="21"/>
      <c r="E801" s="21"/>
      <c r="F801" s="21"/>
      <c r="G801" s="21"/>
      <c r="H801" s="21"/>
      <c r="I801" s="21"/>
      <c r="J801" s="21"/>
      <c r="K801" s="21"/>
      <c r="L801" s="21"/>
      <c r="M801" s="71"/>
      <c r="N801" s="60"/>
      <c r="O801" s="60"/>
      <c r="P801" s="61"/>
      <c r="Q801" s="72"/>
      <c r="R801" s="21"/>
      <c r="S801" s="21"/>
      <c r="T801" s="21"/>
      <c r="U801" s="21"/>
      <c r="V801" s="21"/>
      <c r="W801" s="21"/>
      <c r="X801" s="21"/>
      <c r="Y801" s="21"/>
      <c r="Z801" s="21"/>
      <c r="AA801" s="21"/>
      <c r="AB801" s="21"/>
      <c r="AC801" s="21"/>
      <c r="AD801" s="21"/>
    </row>
    <row r="802" spans="1:30" ht="24.75" customHeight="1">
      <c r="A802" s="21"/>
      <c r="B802" s="21"/>
      <c r="C802" s="21"/>
      <c r="D802" s="21"/>
      <c r="E802" s="21"/>
      <c r="F802" s="21"/>
      <c r="G802" s="21"/>
      <c r="H802" s="21"/>
      <c r="I802" s="21"/>
      <c r="J802" s="21"/>
      <c r="K802" s="21"/>
      <c r="L802" s="21"/>
      <c r="M802" s="71"/>
      <c r="N802" s="60"/>
      <c r="O802" s="60"/>
      <c r="P802" s="61"/>
      <c r="Q802" s="72"/>
      <c r="R802" s="21"/>
      <c r="S802" s="21"/>
      <c r="T802" s="21"/>
      <c r="U802" s="21"/>
      <c r="V802" s="21"/>
      <c r="W802" s="21"/>
      <c r="X802" s="21"/>
      <c r="Y802" s="21"/>
      <c r="Z802" s="21"/>
      <c r="AA802" s="21"/>
      <c r="AB802" s="21"/>
      <c r="AC802" s="21"/>
      <c r="AD802" s="21"/>
    </row>
    <row r="803" spans="1:30" ht="24.75" customHeight="1">
      <c r="A803" s="21"/>
      <c r="B803" s="21"/>
      <c r="C803" s="21"/>
      <c r="D803" s="21"/>
      <c r="E803" s="21"/>
      <c r="F803" s="21"/>
      <c r="G803" s="21"/>
      <c r="H803" s="21"/>
      <c r="I803" s="21"/>
      <c r="J803" s="21"/>
      <c r="K803" s="21"/>
      <c r="L803" s="21"/>
      <c r="M803" s="71"/>
      <c r="N803" s="60"/>
      <c r="O803" s="60"/>
      <c r="P803" s="61"/>
      <c r="Q803" s="72"/>
      <c r="R803" s="21"/>
      <c r="S803" s="21"/>
      <c r="T803" s="21"/>
      <c r="U803" s="21"/>
      <c r="V803" s="21"/>
      <c r="W803" s="21"/>
      <c r="X803" s="21"/>
      <c r="Y803" s="21"/>
      <c r="Z803" s="21"/>
      <c r="AA803" s="21"/>
      <c r="AB803" s="21"/>
      <c r="AC803" s="21"/>
      <c r="AD803" s="21"/>
    </row>
    <row r="804" spans="1:30" ht="24.75" customHeight="1">
      <c r="A804" s="21"/>
      <c r="B804" s="21"/>
      <c r="C804" s="21"/>
      <c r="D804" s="21"/>
      <c r="E804" s="21"/>
      <c r="F804" s="21"/>
      <c r="G804" s="21"/>
      <c r="H804" s="21"/>
      <c r="I804" s="21"/>
      <c r="J804" s="21"/>
      <c r="K804" s="21"/>
      <c r="L804" s="21"/>
      <c r="M804" s="71"/>
      <c r="N804" s="60"/>
      <c r="O804" s="60"/>
      <c r="P804" s="61"/>
      <c r="Q804" s="72"/>
      <c r="R804" s="21"/>
      <c r="S804" s="21"/>
      <c r="T804" s="21"/>
      <c r="U804" s="21"/>
      <c r="V804" s="21"/>
      <c r="W804" s="21"/>
      <c r="X804" s="21"/>
      <c r="Y804" s="21"/>
      <c r="Z804" s="21"/>
      <c r="AA804" s="21"/>
      <c r="AB804" s="21"/>
      <c r="AC804" s="21"/>
      <c r="AD804" s="21"/>
    </row>
    <row r="805" spans="1:30" ht="24.75" customHeight="1">
      <c r="A805" s="21"/>
      <c r="B805" s="21"/>
      <c r="C805" s="21"/>
      <c r="D805" s="21"/>
      <c r="E805" s="21"/>
      <c r="F805" s="21"/>
      <c r="G805" s="21"/>
      <c r="H805" s="21"/>
      <c r="I805" s="21"/>
      <c r="J805" s="21"/>
      <c r="K805" s="21"/>
      <c r="L805" s="21"/>
      <c r="M805" s="71"/>
      <c r="N805" s="60"/>
      <c r="O805" s="60"/>
      <c r="P805" s="61"/>
      <c r="Q805" s="72"/>
      <c r="R805" s="21"/>
      <c r="S805" s="21"/>
      <c r="T805" s="21"/>
      <c r="U805" s="21"/>
      <c r="V805" s="21"/>
      <c r="W805" s="21"/>
      <c r="X805" s="21"/>
      <c r="Y805" s="21"/>
      <c r="Z805" s="21"/>
      <c r="AA805" s="21"/>
      <c r="AB805" s="21"/>
      <c r="AC805" s="21"/>
      <c r="AD805" s="21"/>
    </row>
    <row r="806" spans="1:30" ht="24.75" customHeight="1">
      <c r="A806" s="21"/>
      <c r="B806" s="21"/>
      <c r="C806" s="21"/>
      <c r="D806" s="21"/>
      <c r="E806" s="21"/>
      <c r="F806" s="21"/>
      <c r="G806" s="21"/>
      <c r="H806" s="21"/>
      <c r="I806" s="21"/>
      <c r="J806" s="21"/>
      <c r="K806" s="21"/>
      <c r="L806" s="21"/>
      <c r="M806" s="71"/>
      <c r="N806" s="60"/>
      <c r="O806" s="60"/>
      <c r="P806" s="61"/>
      <c r="Q806" s="72"/>
      <c r="R806" s="21"/>
      <c r="S806" s="21"/>
      <c r="T806" s="21"/>
      <c r="U806" s="21"/>
      <c r="V806" s="21"/>
      <c r="W806" s="21"/>
      <c r="X806" s="21"/>
      <c r="Y806" s="21"/>
      <c r="Z806" s="21"/>
      <c r="AA806" s="21"/>
      <c r="AB806" s="21"/>
      <c r="AC806" s="21"/>
      <c r="AD806" s="21"/>
    </row>
    <row r="807" spans="1:30" ht="24.75" customHeight="1">
      <c r="A807" s="21"/>
      <c r="B807" s="21"/>
      <c r="C807" s="21"/>
      <c r="D807" s="21"/>
      <c r="E807" s="21"/>
      <c r="F807" s="21"/>
      <c r="G807" s="21"/>
      <c r="H807" s="21"/>
      <c r="I807" s="21"/>
      <c r="J807" s="21"/>
      <c r="K807" s="21"/>
      <c r="L807" s="21"/>
      <c r="M807" s="71"/>
      <c r="N807" s="60"/>
      <c r="O807" s="60"/>
      <c r="P807" s="61"/>
      <c r="Q807" s="72"/>
      <c r="R807" s="21"/>
      <c r="S807" s="21"/>
      <c r="T807" s="21"/>
      <c r="U807" s="21"/>
      <c r="V807" s="21"/>
      <c r="W807" s="21"/>
      <c r="X807" s="21"/>
      <c r="Y807" s="21"/>
      <c r="Z807" s="21"/>
      <c r="AA807" s="21"/>
      <c r="AB807" s="21"/>
      <c r="AC807" s="21"/>
      <c r="AD807" s="21"/>
    </row>
    <row r="808" spans="1:30" ht="24.75" customHeight="1">
      <c r="A808" s="21"/>
      <c r="B808" s="21"/>
      <c r="C808" s="21"/>
      <c r="D808" s="21"/>
      <c r="E808" s="21"/>
      <c r="F808" s="21"/>
      <c r="G808" s="21"/>
      <c r="H808" s="21"/>
      <c r="I808" s="21"/>
      <c r="J808" s="21"/>
      <c r="K808" s="21"/>
      <c r="L808" s="21"/>
      <c r="M808" s="71"/>
      <c r="N808" s="60"/>
      <c r="O808" s="60"/>
      <c r="P808" s="61"/>
      <c r="Q808" s="72"/>
      <c r="R808" s="21"/>
      <c r="S808" s="21"/>
      <c r="T808" s="21"/>
      <c r="U808" s="21"/>
      <c r="V808" s="21"/>
      <c r="W808" s="21"/>
      <c r="X808" s="21"/>
      <c r="Y808" s="21"/>
      <c r="Z808" s="21"/>
      <c r="AA808" s="21"/>
      <c r="AB808" s="21"/>
      <c r="AC808" s="21"/>
      <c r="AD808" s="21"/>
    </row>
    <row r="809" spans="1:30" ht="24.75" customHeight="1">
      <c r="A809" s="21"/>
      <c r="B809" s="21"/>
      <c r="C809" s="21"/>
      <c r="D809" s="21"/>
      <c r="E809" s="21"/>
      <c r="F809" s="21"/>
      <c r="G809" s="21"/>
      <c r="H809" s="21"/>
      <c r="I809" s="21"/>
      <c r="J809" s="21"/>
      <c r="K809" s="21"/>
      <c r="L809" s="21"/>
      <c r="M809" s="71"/>
      <c r="N809" s="60"/>
      <c r="O809" s="60"/>
      <c r="P809" s="61"/>
      <c r="Q809" s="72"/>
      <c r="R809" s="21"/>
      <c r="S809" s="21"/>
      <c r="T809" s="21"/>
      <c r="U809" s="21"/>
      <c r="V809" s="21"/>
      <c r="W809" s="21"/>
      <c r="X809" s="21"/>
      <c r="Y809" s="21"/>
      <c r="Z809" s="21"/>
      <c r="AA809" s="21"/>
      <c r="AB809" s="21"/>
      <c r="AC809" s="21"/>
      <c r="AD809" s="21"/>
    </row>
    <row r="810" spans="1:30" ht="24.75" customHeight="1">
      <c r="A810" s="21"/>
      <c r="B810" s="21"/>
      <c r="C810" s="21"/>
      <c r="D810" s="21"/>
      <c r="E810" s="21"/>
      <c r="F810" s="21"/>
      <c r="G810" s="21"/>
      <c r="H810" s="21"/>
      <c r="I810" s="21"/>
      <c r="J810" s="21"/>
      <c r="K810" s="21"/>
      <c r="L810" s="21"/>
      <c r="M810" s="71"/>
      <c r="N810" s="60"/>
      <c r="O810" s="60"/>
      <c r="P810" s="61"/>
      <c r="Q810" s="72"/>
      <c r="R810" s="21"/>
      <c r="S810" s="21"/>
      <c r="T810" s="21"/>
      <c r="U810" s="21"/>
      <c r="V810" s="21"/>
      <c r="W810" s="21"/>
      <c r="X810" s="21"/>
      <c r="Y810" s="21"/>
      <c r="Z810" s="21"/>
      <c r="AA810" s="21"/>
      <c r="AB810" s="21"/>
      <c r="AC810" s="21"/>
      <c r="AD810" s="21"/>
    </row>
    <row r="811" spans="1:30" ht="24.75" customHeight="1">
      <c r="A811" s="21"/>
      <c r="B811" s="21"/>
      <c r="C811" s="21"/>
      <c r="D811" s="21"/>
      <c r="E811" s="21"/>
      <c r="F811" s="21"/>
      <c r="G811" s="21"/>
      <c r="H811" s="21"/>
      <c r="I811" s="21"/>
      <c r="J811" s="21"/>
      <c r="K811" s="21"/>
      <c r="L811" s="21"/>
      <c r="M811" s="71"/>
      <c r="N811" s="60"/>
      <c r="O811" s="60"/>
      <c r="P811" s="61"/>
      <c r="Q811" s="72"/>
      <c r="R811" s="21"/>
      <c r="S811" s="21"/>
      <c r="T811" s="21"/>
      <c r="U811" s="21"/>
      <c r="V811" s="21"/>
      <c r="W811" s="21"/>
      <c r="X811" s="21"/>
      <c r="Y811" s="21"/>
      <c r="Z811" s="21"/>
      <c r="AA811" s="21"/>
      <c r="AB811" s="21"/>
      <c r="AC811" s="21"/>
      <c r="AD811" s="21"/>
    </row>
    <row r="812" spans="1:30" ht="24.75" customHeight="1">
      <c r="A812" s="21"/>
      <c r="B812" s="21"/>
      <c r="C812" s="21"/>
      <c r="D812" s="21"/>
      <c r="E812" s="21"/>
      <c r="F812" s="21"/>
      <c r="G812" s="21"/>
      <c r="H812" s="21"/>
      <c r="I812" s="21"/>
      <c r="J812" s="21"/>
      <c r="K812" s="21"/>
      <c r="L812" s="21"/>
      <c r="M812" s="71"/>
      <c r="N812" s="60"/>
      <c r="O812" s="60"/>
      <c r="P812" s="61"/>
      <c r="Q812" s="72"/>
      <c r="R812" s="21"/>
      <c r="S812" s="21"/>
      <c r="T812" s="21"/>
      <c r="U812" s="21"/>
      <c r="V812" s="21"/>
      <c r="W812" s="21"/>
      <c r="X812" s="21"/>
      <c r="Y812" s="21"/>
      <c r="Z812" s="21"/>
      <c r="AA812" s="21"/>
      <c r="AB812" s="21"/>
      <c r="AC812" s="21"/>
      <c r="AD812" s="21"/>
    </row>
    <row r="813" spans="1:30" ht="24.75" customHeight="1">
      <c r="A813" s="21"/>
      <c r="B813" s="21"/>
      <c r="C813" s="21"/>
      <c r="D813" s="21"/>
      <c r="E813" s="21"/>
      <c r="F813" s="21"/>
      <c r="G813" s="21"/>
      <c r="H813" s="21"/>
      <c r="I813" s="21"/>
      <c r="J813" s="21"/>
      <c r="K813" s="21"/>
      <c r="L813" s="21"/>
      <c r="M813" s="71"/>
      <c r="N813" s="60"/>
      <c r="O813" s="60"/>
      <c r="P813" s="61"/>
      <c r="Q813" s="72"/>
      <c r="R813" s="21"/>
      <c r="S813" s="21"/>
      <c r="T813" s="21"/>
      <c r="U813" s="21"/>
      <c r="V813" s="21"/>
      <c r="W813" s="21"/>
      <c r="X813" s="21"/>
      <c r="Y813" s="21"/>
      <c r="Z813" s="21"/>
      <c r="AA813" s="21"/>
      <c r="AB813" s="21"/>
      <c r="AC813" s="21"/>
      <c r="AD813" s="21"/>
    </row>
    <row r="814" spans="1:30" ht="24.75" customHeight="1">
      <c r="A814" s="21"/>
      <c r="B814" s="21"/>
      <c r="C814" s="21"/>
      <c r="D814" s="21"/>
      <c r="E814" s="21"/>
      <c r="F814" s="21"/>
      <c r="G814" s="21"/>
      <c r="H814" s="21"/>
      <c r="I814" s="21"/>
      <c r="J814" s="21"/>
      <c r="K814" s="21"/>
      <c r="L814" s="21"/>
      <c r="M814" s="71"/>
      <c r="N814" s="60"/>
      <c r="O814" s="60"/>
      <c r="P814" s="61"/>
      <c r="Q814" s="72"/>
      <c r="R814" s="21"/>
      <c r="S814" s="21"/>
      <c r="T814" s="21"/>
      <c r="U814" s="21"/>
      <c r="V814" s="21"/>
      <c r="W814" s="21"/>
      <c r="X814" s="21"/>
      <c r="Y814" s="21"/>
      <c r="Z814" s="21"/>
      <c r="AA814" s="21"/>
      <c r="AB814" s="21"/>
      <c r="AC814" s="21"/>
      <c r="AD814" s="21"/>
    </row>
    <row r="815" spans="1:30" ht="24.75" customHeight="1">
      <c r="A815" s="21"/>
      <c r="B815" s="21"/>
      <c r="C815" s="21"/>
      <c r="D815" s="21"/>
      <c r="E815" s="21"/>
      <c r="F815" s="21"/>
      <c r="G815" s="21"/>
      <c r="H815" s="21"/>
      <c r="I815" s="21"/>
      <c r="J815" s="21"/>
      <c r="K815" s="21"/>
      <c r="L815" s="21"/>
      <c r="M815" s="71"/>
      <c r="N815" s="60"/>
      <c r="O815" s="60"/>
      <c r="P815" s="61"/>
      <c r="Q815" s="72"/>
      <c r="R815" s="21"/>
      <c r="S815" s="21"/>
      <c r="T815" s="21"/>
      <c r="U815" s="21"/>
      <c r="V815" s="21"/>
      <c r="W815" s="21"/>
      <c r="X815" s="21"/>
      <c r="Y815" s="21"/>
      <c r="Z815" s="21"/>
      <c r="AA815" s="21"/>
      <c r="AB815" s="21"/>
      <c r="AC815" s="21"/>
      <c r="AD815" s="21"/>
    </row>
    <row r="816" spans="1:30" ht="24.75" customHeight="1">
      <c r="A816" s="21"/>
      <c r="B816" s="21"/>
      <c r="C816" s="21"/>
      <c r="D816" s="21"/>
      <c r="E816" s="21"/>
      <c r="F816" s="21"/>
      <c r="G816" s="21"/>
      <c r="H816" s="21"/>
      <c r="I816" s="21"/>
      <c r="J816" s="21"/>
      <c r="K816" s="21"/>
      <c r="L816" s="21"/>
      <c r="M816" s="71"/>
      <c r="N816" s="60"/>
      <c r="O816" s="60"/>
      <c r="P816" s="61"/>
      <c r="Q816" s="72"/>
      <c r="R816" s="21"/>
      <c r="S816" s="21"/>
      <c r="T816" s="21"/>
      <c r="U816" s="21"/>
      <c r="V816" s="21"/>
      <c r="W816" s="21"/>
      <c r="X816" s="21"/>
      <c r="Y816" s="21"/>
      <c r="Z816" s="21"/>
      <c r="AA816" s="21"/>
      <c r="AB816" s="21"/>
      <c r="AC816" s="21"/>
      <c r="AD816" s="21"/>
    </row>
    <row r="817" spans="1:30" ht="24.75" customHeight="1">
      <c r="A817" s="21"/>
      <c r="B817" s="21"/>
      <c r="C817" s="21"/>
      <c r="D817" s="21"/>
      <c r="E817" s="21"/>
      <c r="F817" s="21"/>
      <c r="G817" s="21"/>
      <c r="H817" s="21"/>
      <c r="I817" s="21"/>
      <c r="J817" s="21"/>
      <c r="K817" s="21"/>
      <c r="L817" s="21"/>
      <c r="M817" s="71"/>
      <c r="N817" s="60"/>
      <c r="O817" s="60"/>
      <c r="P817" s="61"/>
      <c r="Q817" s="72"/>
      <c r="R817" s="21"/>
      <c r="S817" s="21"/>
      <c r="T817" s="21"/>
      <c r="U817" s="21"/>
      <c r="V817" s="21"/>
      <c r="W817" s="21"/>
      <c r="X817" s="21"/>
      <c r="Y817" s="21"/>
      <c r="Z817" s="21"/>
      <c r="AA817" s="21"/>
      <c r="AB817" s="21"/>
      <c r="AC817" s="21"/>
      <c r="AD817" s="21"/>
    </row>
    <row r="818" spans="1:30" ht="24.75" customHeight="1">
      <c r="A818" s="21"/>
      <c r="B818" s="21"/>
      <c r="C818" s="21"/>
      <c r="D818" s="21"/>
      <c r="E818" s="21"/>
      <c r="F818" s="21"/>
      <c r="G818" s="21"/>
      <c r="H818" s="21"/>
      <c r="I818" s="21"/>
      <c r="J818" s="21"/>
      <c r="K818" s="21"/>
      <c r="L818" s="21"/>
      <c r="M818" s="71"/>
      <c r="N818" s="60"/>
      <c r="O818" s="60"/>
      <c r="P818" s="61"/>
      <c r="Q818" s="72"/>
      <c r="R818" s="21"/>
      <c r="S818" s="21"/>
      <c r="T818" s="21"/>
      <c r="U818" s="21"/>
      <c r="V818" s="21"/>
      <c r="W818" s="21"/>
      <c r="X818" s="21"/>
      <c r="Y818" s="21"/>
      <c r="Z818" s="21"/>
      <c r="AA818" s="21"/>
      <c r="AB818" s="21"/>
      <c r="AC818" s="21"/>
      <c r="AD818" s="21"/>
    </row>
    <row r="819" spans="1:30" ht="24.75" customHeight="1">
      <c r="A819" s="21"/>
      <c r="B819" s="21"/>
      <c r="C819" s="21"/>
      <c r="D819" s="21"/>
      <c r="E819" s="21"/>
      <c r="F819" s="21"/>
      <c r="G819" s="21"/>
      <c r="H819" s="21"/>
      <c r="I819" s="21"/>
      <c r="J819" s="21"/>
      <c r="K819" s="21"/>
      <c r="L819" s="21"/>
      <c r="M819" s="71"/>
      <c r="N819" s="60"/>
      <c r="O819" s="60"/>
      <c r="P819" s="61"/>
      <c r="Q819" s="72"/>
      <c r="R819" s="21"/>
      <c r="S819" s="21"/>
      <c r="T819" s="21"/>
      <c r="U819" s="21"/>
      <c r="V819" s="21"/>
      <c r="W819" s="21"/>
      <c r="X819" s="21"/>
      <c r="Y819" s="21"/>
      <c r="Z819" s="21"/>
      <c r="AA819" s="21"/>
      <c r="AB819" s="21"/>
      <c r="AC819" s="21"/>
      <c r="AD819" s="21"/>
    </row>
    <row r="820" spans="1:30" ht="24.75" customHeight="1">
      <c r="A820" s="21"/>
      <c r="B820" s="21"/>
      <c r="C820" s="21"/>
      <c r="D820" s="21"/>
      <c r="E820" s="21"/>
      <c r="F820" s="21"/>
      <c r="G820" s="21"/>
      <c r="H820" s="21"/>
      <c r="I820" s="21"/>
      <c r="J820" s="21"/>
      <c r="K820" s="21"/>
      <c r="L820" s="21"/>
      <c r="M820" s="71"/>
      <c r="N820" s="60"/>
      <c r="O820" s="60"/>
      <c r="P820" s="61"/>
      <c r="Q820" s="72"/>
      <c r="R820" s="21"/>
      <c r="S820" s="21"/>
      <c r="T820" s="21"/>
      <c r="U820" s="21"/>
      <c r="V820" s="21"/>
      <c r="W820" s="21"/>
      <c r="X820" s="21"/>
      <c r="Y820" s="21"/>
      <c r="Z820" s="21"/>
      <c r="AA820" s="21"/>
      <c r="AB820" s="21"/>
      <c r="AC820" s="21"/>
      <c r="AD820" s="21"/>
    </row>
    <row r="821" spans="1:30" ht="24.75" customHeight="1">
      <c r="A821" s="21"/>
      <c r="B821" s="21"/>
      <c r="C821" s="21"/>
      <c r="D821" s="21"/>
      <c r="E821" s="21"/>
      <c r="F821" s="21"/>
      <c r="G821" s="21"/>
      <c r="H821" s="21"/>
      <c r="I821" s="21"/>
      <c r="J821" s="21"/>
      <c r="K821" s="21"/>
      <c r="L821" s="21"/>
      <c r="M821" s="71"/>
      <c r="N821" s="60"/>
      <c r="O821" s="60"/>
      <c r="P821" s="61"/>
      <c r="Q821" s="72"/>
      <c r="R821" s="21"/>
      <c r="S821" s="21"/>
      <c r="T821" s="21"/>
      <c r="U821" s="21"/>
      <c r="V821" s="21"/>
      <c r="W821" s="21"/>
      <c r="X821" s="21"/>
      <c r="Y821" s="21"/>
      <c r="Z821" s="21"/>
      <c r="AA821" s="21"/>
      <c r="AB821" s="21"/>
      <c r="AC821" s="21"/>
      <c r="AD821" s="21"/>
    </row>
    <row r="822" spans="1:30" ht="24.75" customHeight="1">
      <c r="A822" s="21"/>
      <c r="B822" s="21"/>
      <c r="C822" s="21"/>
      <c r="D822" s="21"/>
      <c r="E822" s="21"/>
      <c r="F822" s="21"/>
      <c r="G822" s="21"/>
      <c r="H822" s="21"/>
      <c r="I822" s="21"/>
      <c r="J822" s="21"/>
      <c r="K822" s="21"/>
      <c r="L822" s="21"/>
      <c r="M822" s="71"/>
      <c r="N822" s="60"/>
      <c r="O822" s="60"/>
      <c r="P822" s="61"/>
      <c r="Q822" s="72"/>
      <c r="R822" s="21"/>
      <c r="S822" s="21"/>
      <c r="T822" s="21"/>
      <c r="U822" s="21"/>
      <c r="V822" s="21"/>
      <c r="W822" s="21"/>
      <c r="X822" s="21"/>
      <c r="Y822" s="21"/>
      <c r="Z822" s="21"/>
      <c r="AA822" s="21"/>
      <c r="AB822" s="21"/>
      <c r="AC822" s="21"/>
      <c r="AD822" s="21"/>
    </row>
    <row r="823" spans="1:30" ht="24.75" customHeight="1">
      <c r="A823" s="21"/>
      <c r="B823" s="21"/>
      <c r="C823" s="21"/>
      <c r="D823" s="21"/>
      <c r="E823" s="21"/>
      <c r="F823" s="21"/>
      <c r="G823" s="21"/>
      <c r="H823" s="21"/>
      <c r="I823" s="21"/>
      <c r="J823" s="21"/>
      <c r="K823" s="21"/>
      <c r="L823" s="21"/>
      <c r="M823" s="71"/>
      <c r="N823" s="60"/>
      <c r="O823" s="60"/>
      <c r="P823" s="61"/>
      <c r="Q823" s="72"/>
      <c r="R823" s="21"/>
      <c r="S823" s="21"/>
      <c r="T823" s="21"/>
      <c r="U823" s="21"/>
      <c r="V823" s="21"/>
      <c r="W823" s="21"/>
      <c r="X823" s="21"/>
      <c r="Y823" s="21"/>
      <c r="Z823" s="21"/>
      <c r="AA823" s="21"/>
      <c r="AB823" s="21"/>
      <c r="AC823" s="21"/>
      <c r="AD823" s="21"/>
    </row>
    <row r="824" spans="1:30" ht="24.75" customHeight="1">
      <c r="A824" s="21"/>
      <c r="B824" s="21"/>
      <c r="C824" s="21"/>
      <c r="D824" s="21"/>
      <c r="E824" s="21"/>
      <c r="F824" s="21"/>
      <c r="G824" s="21"/>
      <c r="H824" s="21"/>
      <c r="I824" s="21"/>
      <c r="J824" s="21"/>
      <c r="K824" s="21"/>
      <c r="L824" s="21"/>
      <c r="M824" s="71"/>
      <c r="N824" s="60"/>
      <c r="O824" s="60"/>
      <c r="P824" s="61"/>
      <c r="Q824" s="72"/>
      <c r="R824" s="21"/>
      <c r="S824" s="21"/>
      <c r="T824" s="21"/>
      <c r="U824" s="21"/>
      <c r="V824" s="21"/>
      <c r="W824" s="21"/>
      <c r="X824" s="21"/>
      <c r="Y824" s="21"/>
      <c r="Z824" s="21"/>
      <c r="AA824" s="21"/>
      <c r="AB824" s="21"/>
      <c r="AC824" s="21"/>
      <c r="AD824" s="21"/>
    </row>
    <row r="825" spans="1:30" ht="24.75" customHeight="1">
      <c r="A825" s="21"/>
      <c r="B825" s="21"/>
      <c r="C825" s="21"/>
      <c r="D825" s="21"/>
      <c r="E825" s="21"/>
      <c r="F825" s="21"/>
      <c r="G825" s="21"/>
      <c r="H825" s="21"/>
      <c r="I825" s="21"/>
      <c r="J825" s="21"/>
      <c r="K825" s="21"/>
      <c r="L825" s="21"/>
      <c r="M825" s="71"/>
      <c r="N825" s="60"/>
      <c r="O825" s="60"/>
      <c r="P825" s="61"/>
      <c r="Q825" s="72"/>
      <c r="R825" s="21"/>
      <c r="S825" s="21"/>
      <c r="T825" s="21"/>
      <c r="U825" s="21"/>
      <c r="V825" s="21"/>
      <c r="W825" s="21"/>
      <c r="X825" s="21"/>
      <c r="Y825" s="21"/>
      <c r="Z825" s="21"/>
      <c r="AA825" s="21"/>
      <c r="AB825" s="21"/>
      <c r="AC825" s="21"/>
      <c r="AD825" s="21"/>
    </row>
    <row r="826" spans="1:30" ht="24.75" customHeight="1">
      <c r="A826" s="21"/>
      <c r="B826" s="21"/>
      <c r="C826" s="21"/>
      <c r="D826" s="21"/>
      <c r="E826" s="21"/>
      <c r="F826" s="21"/>
      <c r="G826" s="21"/>
      <c r="H826" s="21"/>
      <c r="I826" s="21"/>
      <c r="J826" s="21"/>
      <c r="K826" s="21"/>
      <c r="L826" s="21"/>
      <c r="M826" s="71"/>
      <c r="N826" s="60"/>
      <c r="O826" s="60"/>
      <c r="P826" s="61"/>
      <c r="Q826" s="72"/>
      <c r="R826" s="21"/>
      <c r="S826" s="21"/>
      <c r="T826" s="21"/>
      <c r="U826" s="21"/>
      <c r="V826" s="21"/>
      <c r="W826" s="21"/>
      <c r="X826" s="21"/>
      <c r="Y826" s="21"/>
      <c r="Z826" s="21"/>
      <c r="AA826" s="21"/>
      <c r="AB826" s="21"/>
      <c r="AC826" s="21"/>
      <c r="AD826" s="21"/>
    </row>
    <row r="827" spans="1:30" ht="24.75" customHeight="1">
      <c r="A827" s="21"/>
      <c r="B827" s="21"/>
      <c r="C827" s="21"/>
      <c r="D827" s="21"/>
      <c r="E827" s="21"/>
      <c r="F827" s="21"/>
      <c r="G827" s="21"/>
      <c r="H827" s="21"/>
      <c r="I827" s="21"/>
      <c r="J827" s="21"/>
      <c r="K827" s="21"/>
      <c r="L827" s="21"/>
      <c r="M827" s="71"/>
      <c r="N827" s="60"/>
      <c r="O827" s="60"/>
      <c r="P827" s="61"/>
      <c r="Q827" s="72"/>
      <c r="R827" s="21"/>
      <c r="S827" s="21"/>
      <c r="T827" s="21"/>
      <c r="U827" s="21"/>
      <c r="V827" s="21"/>
      <c r="W827" s="21"/>
      <c r="X827" s="21"/>
      <c r="Y827" s="21"/>
      <c r="Z827" s="21"/>
      <c r="AA827" s="21"/>
      <c r="AB827" s="21"/>
      <c r="AC827" s="21"/>
      <c r="AD827" s="21"/>
    </row>
    <row r="828" spans="1:30" ht="24.75" customHeight="1">
      <c r="A828" s="21"/>
      <c r="B828" s="21"/>
      <c r="C828" s="21"/>
      <c r="D828" s="21"/>
      <c r="E828" s="21"/>
      <c r="F828" s="21"/>
      <c r="G828" s="21"/>
      <c r="H828" s="21"/>
      <c r="I828" s="21"/>
      <c r="J828" s="21"/>
      <c r="K828" s="21"/>
      <c r="L828" s="21"/>
      <c r="M828" s="71"/>
      <c r="N828" s="60"/>
      <c r="O828" s="60"/>
      <c r="P828" s="61"/>
      <c r="Q828" s="72"/>
      <c r="R828" s="21"/>
      <c r="S828" s="21"/>
      <c r="T828" s="21"/>
      <c r="U828" s="21"/>
      <c r="V828" s="21"/>
      <c r="W828" s="21"/>
      <c r="X828" s="21"/>
      <c r="Y828" s="21"/>
      <c r="Z828" s="21"/>
      <c r="AA828" s="21"/>
      <c r="AB828" s="21"/>
      <c r="AC828" s="21"/>
      <c r="AD828" s="21"/>
    </row>
    <row r="829" spans="1:30" ht="24.75" customHeight="1">
      <c r="A829" s="21"/>
      <c r="B829" s="21"/>
      <c r="C829" s="21"/>
      <c r="D829" s="21"/>
      <c r="E829" s="21"/>
      <c r="F829" s="21"/>
      <c r="G829" s="21"/>
      <c r="H829" s="21"/>
      <c r="I829" s="21"/>
      <c r="J829" s="21"/>
      <c r="K829" s="21"/>
      <c r="L829" s="21"/>
      <c r="M829" s="71"/>
      <c r="N829" s="60"/>
      <c r="O829" s="60"/>
      <c r="P829" s="61"/>
      <c r="Q829" s="72"/>
      <c r="R829" s="21"/>
      <c r="S829" s="21"/>
      <c r="T829" s="21"/>
      <c r="U829" s="21"/>
      <c r="V829" s="21"/>
      <c r="W829" s="21"/>
      <c r="X829" s="21"/>
      <c r="Y829" s="21"/>
      <c r="Z829" s="21"/>
      <c r="AA829" s="21"/>
      <c r="AB829" s="21"/>
      <c r="AC829" s="21"/>
      <c r="AD829" s="21"/>
    </row>
    <row r="830" spans="1:30" ht="24.75" customHeight="1">
      <c r="A830" s="21"/>
      <c r="B830" s="21"/>
      <c r="C830" s="21"/>
      <c r="D830" s="21"/>
      <c r="E830" s="21"/>
      <c r="F830" s="21"/>
      <c r="G830" s="21"/>
      <c r="H830" s="21"/>
      <c r="I830" s="21"/>
      <c r="J830" s="21"/>
      <c r="K830" s="21"/>
      <c r="L830" s="21"/>
      <c r="M830" s="71"/>
      <c r="N830" s="60"/>
      <c r="O830" s="60"/>
      <c r="P830" s="61"/>
      <c r="Q830" s="72"/>
      <c r="R830" s="21"/>
      <c r="S830" s="21"/>
      <c r="T830" s="21"/>
      <c r="U830" s="21"/>
      <c r="V830" s="21"/>
      <c r="W830" s="21"/>
      <c r="X830" s="21"/>
      <c r="Y830" s="21"/>
      <c r="Z830" s="21"/>
      <c r="AA830" s="21"/>
      <c r="AB830" s="21"/>
      <c r="AC830" s="21"/>
      <c r="AD830" s="21"/>
    </row>
    <row r="831" spans="1:30" ht="24.75" customHeight="1">
      <c r="A831" s="21"/>
      <c r="B831" s="21"/>
      <c r="C831" s="21"/>
      <c r="D831" s="21"/>
      <c r="E831" s="21"/>
      <c r="F831" s="21"/>
      <c r="G831" s="21"/>
      <c r="H831" s="21"/>
      <c r="I831" s="21"/>
      <c r="J831" s="21"/>
      <c r="K831" s="21"/>
      <c r="L831" s="21"/>
      <c r="M831" s="71"/>
      <c r="N831" s="60"/>
      <c r="O831" s="60"/>
      <c r="P831" s="61"/>
      <c r="Q831" s="72"/>
      <c r="R831" s="21"/>
      <c r="S831" s="21"/>
      <c r="T831" s="21"/>
      <c r="U831" s="21"/>
      <c r="V831" s="21"/>
      <c r="W831" s="21"/>
      <c r="X831" s="21"/>
      <c r="Y831" s="21"/>
      <c r="Z831" s="21"/>
      <c r="AA831" s="21"/>
      <c r="AB831" s="21"/>
      <c r="AC831" s="21"/>
      <c r="AD831" s="21"/>
    </row>
    <row r="832" spans="1:30" ht="24.75" customHeight="1">
      <c r="A832" s="21"/>
      <c r="B832" s="21"/>
      <c r="C832" s="21"/>
      <c r="D832" s="21"/>
      <c r="E832" s="21"/>
      <c r="F832" s="21"/>
      <c r="G832" s="21"/>
      <c r="H832" s="21"/>
      <c r="I832" s="21"/>
      <c r="J832" s="21"/>
      <c r="K832" s="21"/>
      <c r="L832" s="21"/>
      <c r="M832" s="71"/>
      <c r="N832" s="60"/>
      <c r="O832" s="60"/>
      <c r="P832" s="61"/>
      <c r="Q832" s="72"/>
      <c r="R832" s="21"/>
      <c r="S832" s="21"/>
      <c r="T832" s="21"/>
      <c r="U832" s="21"/>
      <c r="V832" s="21"/>
      <c r="W832" s="21"/>
      <c r="X832" s="21"/>
      <c r="Y832" s="21"/>
      <c r="Z832" s="21"/>
      <c r="AA832" s="21"/>
      <c r="AB832" s="21"/>
      <c r="AC832" s="21"/>
      <c r="AD832" s="21"/>
    </row>
    <row r="833" spans="1:30" ht="24.75" customHeight="1">
      <c r="A833" s="21"/>
      <c r="B833" s="21"/>
      <c r="C833" s="21"/>
      <c r="D833" s="21"/>
      <c r="E833" s="21"/>
      <c r="F833" s="21"/>
      <c r="G833" s="21"/>
      <c r="H833" s="21"/>
      <c r="I833" s="21"/>
      <c r="J833" s="21"/>
      <c r="K833" s="21"/>
      <c r="L833" s="21"/>
      <c r="M833" s="71"/>
      <c r="N833" s="60"/>
      <c r="O833" s="60"/>
      <c r="P833" s="61"/>
      <c r="Q833" s="72"/>
      <c r="R833" s="21"/>
      <c r="S833" s="21"/>
      <c r="T833" s="21"/>
      <c r="U833" s="21"/>
      <c r="V833" s="21"/>
      <c r="W833" s="21"/>
      <c r="X833" s="21"/>
      <c r="Y833" s="21"/>
      <c r="Z833" s="21"/>
      <c r="AA833" s="21"/>
      <c r="AB833" s="21"/>
      <c r="AC833" s="21"/>
      <c r="AD833" s="21"/>
    </row>
    <row r="834" spans="1:30" ht="24.75" customHeight="1">
      <c r="A834" s="21"/>
      <c r="B834" s="21"/>
      <c r="C834" s="21"/>
      <c r="D834" s="21"/>
      <c r="E834" s="21"/>
      <c r="F834" s="21"/>
      <c r="G834" s="21"/>
      <c r="H834" s="21"/>
      <c r="I834" s="21"/>
      <c r="J834" s="21"/>
      <c r="K834" s="21"/>
      <c r="L834" s="21"/>
      <c r="M834" s="71"/>
      <c r="N834" s="60"/>
      <c r="O834" s="60"/>
      <c r="P834" s="61"/>
      <c r="Q834" s="72"/>
      <c r="R834" s="21"/>
      <c r="S834" s="21"/>
      <c r="T834" s="21"/>
      <c r="U834" s="21"/>
      <c r="V834" s="21"/>
      <c r="W834" s="21"/>
      <c r="X834" s="21"/>
      <c r="Y834" s="21"/>
      <c r="Z834" s="21"/>
      <c r="AA834" s="21"/>
      <c r="AB834" s="21"/>
      <c r="AC834" s="21"/>
      <c r="AD834" s="21"/>
    </row>
    <row r="835" spans="1:30" ht="24.75" customHeight="1">
      <c r="A835" s="21"/>
      <c r="B835" s="21"/>
      <c r="C835" s="21"/>
      <c r="D835" s="21"/>
      <c r="E835" s="21"/>
      <c r="F835" s="21"/>
      <c r="G835" s="21"/>
      <c r="H835" s="21"/>
      <c r="I835" s="21"/>
      <c r="J835" s="21"/>
      <c r="K835" s="21"/>
      <c r="L835" s="21"/>
      <c r="M835" s="71"/>
      <c r="N835" s="60"/>
      <c r="O835" s="60"/>
      <c r="P835" s="61"/>
      <c r="Q835" s="72"/>
      <c r="R835" s="21"/>
      <c r="S835" s="21"/>
      <c r="T835" s="21"/>
      <c r="U835" s="21"/>
      <c r="V835" s="21"/>
      <c r="W835" s="21"/>
      <c r="X835" s="21"/>
      <c r="Y835" s="21"/>
      <c r="Z835" s="21"/>
      <c r="AA835" s="21"/>
      <c r="AB835" s="21"/>
      <c r="AC835" s="21"/>
      <c r="AD835" s="21"/>
    </row>
    <row r="836" spans="1:30" ht="24.75" customHeight="1">
      <c r="A836" s="21"/>
      <c r="B836" s="21"/>
      <c r="C836" s="21"/>
      <c r="D836" s="21"/>
      <c r="E836" s="21"/>
      <c r="F836" s="21"/>
      <c r="G836" s="21"/>
      <c r="H836" s="21"/>
      <c r="I836" s="21"/>
      <c r="J836" s="21"/>
      <c r="K836" s="21"/>
      <c r="L836" s="21"/>
      <c r="M836" s="71"/>
      <c r="N836" s="60"/>
      <c r="O836" s="60"/>
      <c r="P836" s="61"/>
      <c r="Q836" s="72"/>
      <c r="R836" s="21"/>
      <c r="S836" s="21"/>
      <c r="T836" s="21"/>
      <c r="U836" s="21"/>
      <c r="V836" s="21"/>
      <c r="W836" s="21"/>
      <c r="X836" s="21"/>
      <c r="Y836" s="21"/>
      <c r="Z836" s="21"/>
      <c r="AA836" s="21"/>
      <c r="AB836" s="21"/>
      <c r="AC836" s="21"/>
      <c r="AD836" s="21"/>
    </row>
    <row r="837" spans="1:30" ht="24.75" customHeight="1">
      <c r="A837" s="21"/>
      <c r="B837" s="21"/>
      <c r="C837" s="21"/>
      <c r="D837" s="21"/>
      <c r="E837" s="21"/>
      <c r="F837" s="21"/>
      <c r="G837" s="21"/>
      <c r="H837" s="21"/>
      <c r="I837" s="21"/>
      <c r="J837" s="21"/>
      <c r="K837" s="21"/>
      <c r="L837" s="21"/>
      <c r="M837" s="71"/>
      <c r="N837" s="60"/>
      <c r="O837" s="60"/>
      <c r="P837" s="61"/>
      <c r="Q837" s="72"/>
      <c r="R837" s="21"/>
      <c r="S837" s="21"/>
      <c r="T837" s="21"/>
      <c r="U837" s="21"/>
      <c r="V837" s="21"/>
      <c r="W837" s="21"/>
      <c r="X837" s="21"/>
      <c r="Y837" s="21"/>
      <c r="Z837" s="21"/>
      <c r="AA837" s="21"/>
      <c r="AB837" s="21"/>
      <c r="AC837" s="21"/>
      <c r="AD837" s="21"/>
    </row>
    <row r="838" spans="1:30" ht="24.75" customHeight="1">
      <c r="A838" s="21"/>
      <c r="B838" s="21"/>
      <c r="C838" s="21"/>
      <c r="D838" s="21"/>
      <c r="E838" s="21"/>
      <c r="F838" s="21"/>
      <c r="G838" s="21"/>
      <c r="H838" s="21"/>
      <c r="I838" s="21"/>
      <c r="J838" s="21"/>
      <c r="K838" s="21"/>
      <c r="L838" s="21"/>
      <c r="M838" s="71"/>
      <c r="N838" s="60"/>
      <c r="O838" s="60"/>
      <c r="P838" s="61"/>
      <c r="Q838" s="72"/>
      <c r="R838" s="21"/>
      <c r="S838" s="21"/>
      <c r="T838" s="21"/>
      <c r="U838" s="21"/>
      <c r="V838" s="21"/>
      <c r="W838" s="21"/>
      <c r="X838" s="21"/>
      <c r="Y838" s="21"/>
      <c r="Z838" s="21"/>
      <c r="AA838" s="21"/>
      <c r="AB838" s="21"/>
      <c r="AC838" s="21"/>
      <c r="AD838" s="21"/>
    </row>
    <row r="839" spans="1:30" ht="24.75" customHeight="1">
      <c r="A839" s="21"/>
      <c r="B839" s="21"/>
      <c r="C839" s="21"/>
      <c r="D839" s="21"/>
      <c r="E839" s="21"/>
      <c r="F839" s="21"/>
      <c r="G839" s="21"/>
      <c r="H839" s="21"/>
      <c r="I839" s="21"/>
      <c r="J839" s="21"/>
      <c r="K839" s="21"/>
      <c r="L839" s="21"/>
      <c r="M839" s="71"/>
      <c r="N839" s="60"/>
      <c r="O839" s="60"/>
      <c r="P839" s="61"/>
      <c r="Q839" s="72"/>
      <c r="R839" s="21"/>
      <c r="S839" s="21"/>
      <c r="T839" s="21"/>
      <c r="U839" s="21"/>
      <c r="V839" s="21"/>
      <c r="W839" s="21"/>
      <c r="X839" s="21"/>
      <c r="Y839" s="21"/>
      <c r="Z839" s="21"/>
      <c r="AA839" s="21"/>
      <c r="AB839" s="21"/>
      <c r="AC839" s="21"/>
      <c r="AD839" s="21"/>
    </row>
    <row r="840" spans="1:30" ht="24.75" customHeight="1">
      <c r="A840" s="21"/>
      <c r="B840" s="21"/>
      <c r="C840" s="21"/>
      <c r="D840" s="21"/>
      <c r="E840" s="21"/>
      <c r="F840" s="21"/>
      <c r="G840" s="21"/>
      <c r="H840" s="21"/>
      <c r="I840" s="21"/>
      <c r="J840" s="21"/>
      <c r="K840" s="21"/>
      <c r="L840" s="21"/>
      <c r="M840" s="71"/>
      <c r="N840" s="60"/>
      <c r="O840" s="60"/>
      <c r="P840" s="61"/>
      <c r="Q840" s="72"/>
      <c r="R840" s="21"/>
      <c r="S840" s="21"/>
      <c r="T840" s="21"/>
      <c r="U840" s="21"/>
      <c r="V840" s="21"/>
      <c r="W840" s="21"/>
      <c r="X840" s="21"/>
      <c r="Y840" s="21"/>
      <c r="Z840" s="21"/>
      <c r="AA840" s="21"/>
      <c r="AB840" s="21"/>
      <c r="AC840" s="21"/>
      <c r="AD840" s="21"/>
    </row>
    <row r="841" spans="1:30" ht="24.75" customHeight="1">
      <c r="A841" s="21"/>
      <c r="B841" s="21"/>
      <c r="C841" s="21"/>
      <c r="D841" s="21"/>
      <c r="E841" s="21"/>
      <c r="F841" s="21"/>
      <c r="G841" s="21"/>
      <c r="H841" s="21"/>
      <c r="I841" s="21"/>
      <c r="J841" s="21"/>
      <c r="K841" s="21"/>
      <c r="L841" s="21"/>
      <c r="M841" s="71"/>
      <c r="N841" s="60"/>
      <c r="O841" s="60"/>
      <c r="P841" s="61"/>
      <c r="Q841" s="72"/>
      <c r="R841" s="21"/>
      <c r="S841" s="21"/>
      <c r="T841" s="21"/>
      <c r="U841" s="21"/>
      <c r="V841" s="21"/>
      <c r="W841" s="21"/>
      <c r="X841" s="21"/>
      <c r="Y841" s="21"/>
      <c r="Z841" s="21"/>
      <c r="AA841" s="21"/>
      <c r="AB841" s="21"/>
      <c r="AC841" s="21"/>
      <c r="AD841" s="21"/>
    </row>
    <row r="842" spans="1:30" ht="24.75" customHeight="1">
      <c r="A842" s="21"/>
      <c r="B842" s="21"/>
      <c r="C842" s="21"/>
      <c r="D842" s="21"/>
      <c r="E842" s="21"/>
      <c r="F842" s="21"/>
      <c r="G842" s="21"/>
      <c r="H842" s="21"/>
      <c r="I842" s="21"/>
      <c r="J842" s="21"/>
      <c r="K842" s="21"/>
      <c r="L842" s="21"/>
      <c r="M842" s="71"/>
      <c r="N842" s="60"/>
      <c r="O842" s="60"/>
      <c r="P842" s="61"/>
      <c r="Q842" s="72"/>
      <c r="R842" s="21"/>
      <c r="S842" s="21"/>
      <c r="T842" s="21"/>
      <c r="U842" s="21"/>
      <c r="V842" s="21"/>
      <c r="W842" s="21"/>
      <c r="X842" s="21"/>
      <c r="Y842" s="21"/>
      <c r="Z842" s="21"/>
      <c r="AA842" s="21"/>
      <c r="AB842" s="21"/>
      <c r="AC842" s="21"/>
      <c r="AD842" s="21"/>
    </row>
    <row r="843" spans="1:30" ht="24.75" customHeight="1">
      <c r="A843" s="21"/>
      <c r="B843" s="21"/>
      <c r="C843" s="21"/>
      <c r="D843" s="21"/>
      <c r="E843" s="21"/>
      <c r="F843" s="21"/>
      <c r="G843" s="21"/>
      <c r="H843" s="21"/>
      <c r="I843" s="21"/>
      <c r="J843" s="21"/>
      <c r="K843" s="21"/>
      <c r="L843" s="21"/>
      <c r="M843" s="71"/>
      <c r="N843" s="60"/>
      <c r="O843" s="60"/>
      <c r="P843" s="61"/>
      <c r="Q843" s="72"/>
      <c r="R843" s="21"/>
      <c r="S843" s="21"/>
      <c r="T843" s="21"/>
      <c r="U843" s="21"/>
      <c r="V843" s="21"/>
      <c r="W843" s="21"/>
      <c r="X843" s="21"/>
      <c r="Y843" s="21"/>
      <c r="Z843" s="21"/>
      <c r="AA843" s="21"/>
      <c r="AB843" s="21"/>
      <c r="AC843" s="21"/>
      <c r="AD843" s="21"/>
    </row>
    <row r="844" spans="1:30" ht="24.75" customHeight="1">
      <c r="A844" s="21"/>
      <c r="B844" s="21"/>
      <c r="C844" s="21"/>
      <c r="D844" s="21"/>
      <c r="E844" s="21"/>
      <c r="F844" s="21"/>
      <c r="G844" s="21"/>
      <c r="H844" s="21"/>
      <c r="I844" s="21"/>
      <c r="J844" s="21"/>
      <c r="K844" s="21"/>
      <c r="L844" s="21"/>
      <c r="M844" s="71"/>
      <c r="N844" s="60"/>
      <c r="O844" s="60"/>
      <c r="P844" s="61"/>
      <c r="Q844" s="72"/>
      <c r="R844" s="21"/>
      <c r="S844" s="21"/>
      <c r="T844" s="21"/>
      <c r="U844" s="21"/>
      <c r="V844" s="21"/>
      <c r="W844" s="21"/>
      <c r="X844" s="21"/>
      <c r="Y844" s="21"/>
      <c r="Z844" s="21"/>
      <c r="AA844" s="21"/>
      <c r="AB844" s="21"/>
      <c r="AC844" s="21"/>
      <c r="AD844" s="21"/>
    </row>
    <row r="845" spans="1:30" ht="24.75" customHeight="1">
      <c r="A845" s="21"/>
      <c r="B845" s="21"/>
      <c r="C845" s="21"/>
      <c r="D845" s="21"/>
      <c r="E845" s="21"/>
      <c r="F845" s="21"/>
      <c r="G845" s="21"/>
      <c r="H845" s="21"/>
      <c r="I845" s="21"/>
      <c r="J845" s="21"/>
      <c r="K845" s="21"/>
      <c r="L845" s="21"/>
      <c r="M845" s="71"/>
      <c r="N845" s="60"/>
      <c r="O845" s="60"/>
      <c r="P845" s="61"/>
      <c r="Q845" s="72"/>
      <c r="R845" s="21"/>
      <c r="S845" s="21"/>
      <c r="T845" s="21"/>
      <c r="U845" s="21"/>
      <c r="V845" s="21"/>
      <c r="W845" s="21"/>
      <c r="X845" s="21"/>
      <c r="Y845" s="21"/>
      <c r="Z845" s="21"/>
      <c r="AA845" s="21"/>
      <c r="AB845" s="21"/>
      <c r="AC845" s="21"/>
      <c r="AD845" s="21"/>
    </row>
    <row r="846" spans="1:30" ht="24.75" customHeight="1">
      <c r="A846" s="21"/>
      <c r="B846" s="21"/>
      <c r="C846" s="21"/>
      <c r="D846" s="21"/>
      <c r="E846" s="21"/>
      <c r="F846" s="21"/>
      <c r="G846" s="21"/>
      <c r="H846" s="21"/>
      <c r="I846" s="21"/>
      <c r="J846" s="21"/>
      <c r="K846" s="21"/>
      <c r="L846" s="21"/>
      <c r="M846" s="71"/>
      <c r="N846" s="60"/>
      <c r="O846" s="60"/>
      <c r="P846" s="61"/>
      <c r="Q846" s="72"/>
      <c r="R846" s="21"/>
      <c r="S846" s="21"/>
      <c r="T846" s="21"/>
      <c r="U846" s="21"/>
      <c r="V846" s="21"/>
      <c r="W846" s="21"/>
      <c r="X846" s="21"/>
      <c r="Y846" s="21"/>
      <c r="Z846" s="21"/>
      <c r="AA846" s="21"/>
      <c r="AB846" s="21"/>
      <c r="AC846" s="21"/>
      <c r="AD846" s="21"/>
    </row>
    <row r="847" spans="1:30" ht="24.75" customHeight="1">
      <c r="A847" s="21"/>
      <c r="B847" s="21"/>
      <c r="C847" s="21"/>
      <c r="D847" s="21"/>
      <c r="E847" s="21"/>
      <c r="F847" s="21"/>
      <c r="G847" s="21"/>
      <c r="H847" s="21"/>
      <c r="I847" s="21"/>
      <c r="J847" s="21"/>
      <c r="K847" s="21"/>
      <c r="L847" s="21"/>
      <c r="M847" s="71"/>
      <c r="N847" s="60"/>
      <c r="O847" s="60"/>
      <c r="P847" s="61"/>
      <c r="Q847" s="72"/>
      <c r="R847" s="21"/>
      <c r="S847" s="21"/>
      <c r="T847" s="21"/>
      <c r="U847" s="21"/>
      <c r="V847" s="21"/>
      <c r="W847" s="21"/>
      <c r="X847" s="21"/>
      <c r="Y847" s="21"/>
      <c r="Z847" s="21"/>
      <c r="AA847" s="21"/>
      <c r="AB847" s="21"/>
      <c r="AC847" s="21"/>
      <c r="AD847" s="21"/>
    </row>
    <row r="848" spans="1:30" ht="24.75" customHeight="1">
      <c r="A848" s="21"/>
      <c r="B848" s="21"/>
      <c r="C848" s="21"/>
      <c r="D848" s="21"/>
      <c r="E848" s="21"/>
      <c r="F848" s="21"/>
      <c r="G848" s="21"/>
      <c r="H848" s="21"/>
      <c r="I848" s="21"/>
      <c r="J848" s="21"/>
      <c r="K848" s="21"/>
      <c r="L848" s="21"/>
      <c r="M848" s="71"/>
      <c r="N848" s="60"/>
      <c r="O848" s="60"/>
      <c r="P848" s="61"/>
      <c r="Q848" s="72"/>
      <c r="R848" s="21"/>
      <c r="S848" s="21"/>
      <c r="T848" s="21"/>
      <c r="U848" s="21"/>
      <c r="V848" s="21"/>
      <c r="W848" s="21"/>
      <c r="X848" s="21"/>
      <c r="Y848" s="21"/>
      <c r="Z848" s="21"/>
      <c r="AA848" s="21"/>
      <c r="AB848" s="21"/>
      <c r="AC848" s="21"/>
      <c r="AD848" s="21"/>
    </row>
    <row r="849" spans="1:30" ht="24.75" customHeight="1">
      <c r="A849" s="21"/>
      <c r="B849" s="21"/>
      <c r="C849" s="21"/>
      <c r="D849" s="21"/>
      <c r="E849" s="21"/>
      <c r="F849" s="21"/>
      <c r="G849" s="21"/>
      <c r="H849" s="21"/>
      <c r="I849" s="21"/>
      <c r="J849" s="21"/>
      <c r="K849" s="21"/>
      <c r="L849" s="21"/>
      <c r="M849" s="71"/>
      <c r="N849" s="60"/>
      <c r="O849" s="60"/>
      <c r="P849" s="61"/>
      <c r="Q849" s="72"/>
      <c r="R849" s="21"/>
      <c r="S849" s="21"/>
      <c r="T849" s="21"/>
      <c r="U849" s="21"/>
      <c r="V849" s="21"/>
      <c r="W849" s="21"/>
      <c r="X849" s="21"/>
      <c r="Y849" s="21"/>
      <c r="Z849" s="21"/>
      <c r="AA849" s="21"/>
      <c r="AB849" s="21"/>
      <c r="AC849" s="21"/>
      <c r="AD849" s="21"/>
    </row>
    <row r="850" spans="1:30" ht="24.75" customHeight="1">
      <c r="A850" s="21"/>
      <c r="B850" s="21"/>
      <c r="C850" s="21"/>
      <c r="D850" s="21"/>
      <c r="E850" s="21"/>
      <c r="F850" s="21"/>
      <c r="G850" s="21"/>
      <c r="H850" s="21"/>
      <c r="I850" s="21"/>
      <c r="J850" s="21"/>
      <c r="K850" s="21"/>
      <c r="L850" s="21"/>
      <c r="M850" s="71"/>
      <c r="N850" s="60"/>
      <c r="O850" s="60"/>
      <c r="P850" s="61"/>
      <c r="Q850" s="72"/>
      <c r="R850" s="21"/>
      <c r="S850" s="21"/>
      <c r="T850" s="21"/>
      <c r="U850" s="21"/>
      <c r="V850" s="21"/>
      <c r="W850" s="21"/>
      <c r="X850" s="21"/>
      <c r="Y850" s="21"/>
      <c r="Z850" s="21"/>
      <c r="AA850" s="21"/>
      <c r="AB850" s="21"/>
      <c r="AC850" s="21"/>
      <c r="AD850" s="21"/>
    </row>
    <row r="851" spans="1:30" ht="24.75" customHeight="1">
      <c r="A851" s="21"/>
      <c r="B851" s="21"/>
      <c r="C851" s="21"/>
      <c r="D851" s="21"/>
      <c r="E851" s="21"/>
      <c r="F851" s="21"/>
      <c r="G851" s="21"/>
      <c r="H851" s="21"/>
      <c r="I851" s="21"/>
      <c r="J851" s="21"/>
      <c r="K851" s="21"/>
      <c r="L851" s="21"/>
      <c r="M851" s="71"/>
      <c r="N851" s="60"/>
      <c r="O851" s="60"/>
      <c r="P851" s="61"/>
      <c r="Q851" s="72"/>
      <c r="R851" s="21"/>
      <c r="S851" s="21"/>
      <c r="T851" s="21"/>
      <c r="U851" s="21"/>
      <c r="V851" s="21"/>
      <c r="W851" s="21"/>
      <c r="X851" s="21"/>
      <c r="Y851" s="21"/>
      <c r="Z851" s="21"/>
      <c r="AA851" s="21"/>
      <c r="AB851" s="21"/>
      <c r="AC851" s="21"/>
      <c r="AD851" s="21"/>
    </row>
    <row r="852" spans="1:30" ht="24.75" customHeight="1">
      <c r="A852" s="21"/>
      <c r="B852" s="21"/>
      <c r="C852" s="21"/>
      <c r="D852" s="21"/>
      <c r="E852" s="21"/>
      <c r="F852" s="21"/>
      <c r="G852" s="21"/>
      <c r="H852" s="21"/>
      <c r="I852" s="21"/>
      <c r="J852" s="21"/>
      <c r="K852" s="21"/>
      <c r="L852" s="21"/>
      <c r="M852" s="71"/>
      <c r="N852" s="60"/>
      <c r="O852" s="60"/>
      <c r="P852" s="61"/>
      <c r="Q852" s="72"/>
      <c r="R852" s="21"/>
      <c r="S852" s="21"/>
      <c r="T852" s="21"/>
      <c r="U852" s="21"/>
      <c r="V852" s="21"/>
      <c r="W852" s="21"/>
      <c r="X852" s="21"/>
      <c r="Y852" s="21"/>
      <c r="Z852" s="21"/>
      <c r="AA852" s="21"/>
      <c r="AB852" s="21"/>
      <c r="AC852" s="21"/>
      <c r="AD852" s="21"/>
    </row>
    <row r="853" spans="1:30" ht="24.75" customHeight="1">
      <c r="A853" s="21"/>
      <c r="B853" s="21"/>
      <c r="C853" s="21"/>
      <c r="D853" s="21"/>
      <c r="E853" s="21"/>
      <c r="F853" s="21"/>
      <c r="G853" s="21"/>
      <c r="H853" s="21"/>
      <c r="I853" s="21"/>
      <c r="J853" s="21"/>
      <c r="K853" s="21"/>
      <c r="L853" s="21"/>
      <c r="M853" s="71"/>
      <c r="N853" s="60"/>
      <c r="O853" s="60"/>
      <c r="P853" s="61"/>
      <c r="Q853" s="72"/>
      <c r="R853" s="21"/>
      <c r="S853" s="21"/>
      <c r="T853" s="21"/>
      <c r="U853" s="21"/>
      <c r="V853" s="21"/>
      <c r="W853" s="21"/>
      <c r="X853" s="21"/>
      <c r="Y853" s="21"/>
      <c r="Z853" s="21"/>
      <c r="AA853" s="21"/>
      <c r="AB853" s="21"/>
      <c r="AC853" s="21"/>
      <c r="AD853" s="21"/>
    </row>
    <row r="854" spans="1:30" ht="24.75" customHeight="1">
      <c r="A854" s="21"/>
      <c r="B854" s="21"/>
      <c r="C854" s="21"/>
      <c r="D854" s="21"/>
      <c r="E854" s="21"/>
      <c r="F854" s="21"/>
      <c r="G854" s="21"/>
      <c r="H854" s="21"/>
      <c r="I854" s="21"/>
      <c r="J854" s="21"/>
      <c r="K854" s="21"/>
      <c r="L854" s="21"/>
      <c r="M854" s="71"/>
      <c r="N854" s="60"/>
      <c r="O854" s="60"/>
      <c r="P854" s="61"/>
      <c r="Q854" s="72"/>
      <c r="R854" s="21"/>
      <c r="S854" s="21"/>
      <c r="T854" s="21"/>
      <c r="U854" s="21"/>
      <c r="V854" s="21"/>
      <c r="W854" s="21"/>
      <c r="X854" s="21"/>
      <c r="Y854" s="21"/>
      <c r="Z854" s="21"/>
      <c r="AA854" s="21"/>
      <c r="AB854" s="21"/>
      <c r="AC854" s="21"/>
      <c r="AD854" s="21"/>
    </row>
    <row r="855" spans="1:30" ht="24.75" customHeight="1">
      <c r="A855" s="21"/>
      <c r="B855" s="21"/>
      <c r="C855" s="21"/>
      <c r="D855" s="21"/>
      <c r="E855" s="21"/>
      <c r="F855" s="21"/>
      <c r="G855" s="21"/>
      <c r="H855" s="21"/>
      <c r="I855" s="21"/>
      <c r="J855" s="21"/>
      <c r="K855" s="21"/>
      <c r="L855" s="21"/>
      <c r="M855" s="71"/>
      <c r="N855" s="60"/>
      <c r="O855" s="60"/>
      <c r="P855" s="61"/>
      <c r="Q855" s="72"/>
      <c r="R855" s="21"/>
      <c r="S855" s="21"/>
      <c r="T855" s="21"/>
      <c r="U855" s="21"/>
      <c r="V855" s="21"/>
      <c r="W855" s="21"/>
      <c r="X855" s="21"/>
      <c r="Y855" s="21"/>
      <c r="Z855" s="21"/>
      <c r="AA855" s="21"/>
      <c r="AB855" s="21"/>
      <c r="AC855" s="21"/>
      <c r="AD855" s="21"/>
    </row>
    <row r="856" spans="1:30" ht="24.75" customHeight="1">
      <c r="A856" s="21"/>
      <c r="B856" s="21"/>
      <c r="C856" s="21"/>
      <c r="D856" s="21"/>
      <c r="E856" s="21"/>
      <c r="F856" s="21"/>
      <c r="G856" s="21"/>
      <c r="H856" s="21"/>
      <c r="I856" s="21"/>
      <c r="J856" s="21"/>
      <c r="K856" s="21"/>
      <c r="L856" s="21"/>
      <c r="M856" s="71"/>
      <c r="N856" s="60"/>
      <c r="O856" s="60"/>
      <c r="P856" s="61"/>
      <c r="Q856" s="72"/>
      <c r="R856" s="21"/>
      <c r="S856" s="21"/>
      <c r="T856" s="21"/>
      <c r="U856" s="21"/>
      <c r="V856" s="21"/>
      <c r="W856" s="21"/>
      <c r="X856" s="21"/>
      <c r="Y856" s="21"/>
      <c r="Z856" s="21"/>
      <c r="AA856" s="21"/>
      <c r="AB856" s="21"/>
      <c r="AC856" s="21"/>
      <c r="AD856" s="21"/>
    </row>
    <row r="857" spans="1:30" ht="24.75" customHeight="1">
      <c r="A857" s="21"/>
      <c r="B857" s="21"/>
      <c r="C857" s="21"/>
      <c r="D857" s="21"/>
      <c r="E857" s="21"/>
      <c r="F857" s="21"/>
      <c r="G857" s="21"/>
      <c r="H857" s="21"/>
      <c r="I857" s="21"/>
      <c r="J857" s="21"/>
      <c r="K857" s="21"/>
      <c r="L857" s="21"/>
      <c r="M857" s="71"/>
      <c r="N857" s="60"/>
      <c r="O857" s="60"/>
      <c r="P857" s="61"/>
      <c r="Q857" s="72"/>
      <c r="R857" s="21"/>
      <c r="S857" s="21"/>
      <c r="T857" s="21"/>
      <c r="U857" s="21"/>
      <c r="V857" s="21"/>
      <c r="W857" s="21"/>
      <c r="X857" s="21"/>
      <c r="Y857" s="21"/>
      <c r="Z857" s="21"/>
      <c r="AA857" s="21"/>
      <c r="AB857" s="21"/>
      <c r="AC857" s="21"/>
      <c r="AD857" s="21"/>
    </row>
    <row r="858" spans="1:30" ht="24.75" customHeight="1">
      <c r="A858" s="21"/>
      <c r="B858" s="21"/>
      <c r="C858" s="21"/>
      <c r="D858" s="21"/>
      <c r="E858" s="21"/>
      <c r="F858" s="21"/>
      <c r="G858" s="21"/>
      <c r="H858" s="21"/>
      <c r="I858" s="21"/>
      <c r="J858" s="21"/>
      <c r="K858" s="21"/>
      <c r="L858" s="21"/>
      <c r="M858" s="71"/>
      <c r="N858" s="60"/>
      <c r="O858" s="60"/>
      <c r="P858" s="61"/>
      <c r="Q858" s="72"/>
      <c r="R858" s="21"/>
      <c r="S858" s="21"/>
      <c r="T858" s="21"/>
      <c r="U858" s="21"/>
      <c r="V858" s="21"/>
      <c r="W858" s="21"/>
      <c r="X858" s="21"/>
      <c r="Y858" s="21"/>
      <c r="Z858" s="21"/>
      <c r="AA858" s="21"/>
      <c r="AB858" s="21"/>
      <c r="AC858" s="21"/>
      <c r="AD858" s="21"/>
    </row>
    <row r="859" spans="1:30" ht="24.75" customHeight="1">
      <c r="A859" s="21"/>
      <c r="B859" s="21"/>
      <c r="C859" s="21"/>
      <c r="D859" s="21"/>
      <c r="E859" s="21"/>
      <c r="F859" s="21"/>
      <c r="G859" s="21"/>
      <c r="H859" s="21"/>
      <c r="I859" s="21"/>
      <c r="J859" s="21"/>
      <c r="K859" s="21"/>
      <c r="L859" s="21"/>
      <c r="M859" s="71"/>
      <c r="N859" s="60"/>
      <c r="O859" s="60"/>
      <c r="P859" s="61"/>
      <c r="Q859" s="72"/>
      <c r="R859" s="21"/>
      <c r="S859" s="21"/>
      <c r="T859" s="21"/>
      <c r="U859" s="21"/>
      <c r="V859" s="21"/>
      <c r="W859" s="21"/>
      <c r="X859" s="21"/>
      <c r="Y859" s="21"/>
      <c r="Z859" s="21"/>
      <c r="AA859" s="21"/>
      <c r="AB859" s="21"/>
      <c r="AC859" s="21"/>
      <c r="AD859" s="21"/>
    </row>
    <row r="860" spans="1:30" ht="24.75" customHeight="1">
      <c r="A860" s="21"/>
      <c r="B860" s="21"/>
      <c r="C860" s="21"/>
      <c r="D860" s="21"/>
      <c r="E860" s="21"/>
      <c r="F860" s="21"/>
      <c r="G860" s="21"/>
      <c r="H860" s="21"/>
      <c r="I860" s="21"/>
      <c r="J860" s="21"/>
      <c r="K860" s="21"/>
      <c r="L860" s="21"/>
      <c r="M860" s="71"/>
      <c r="N860" s="60"/>
      <c r="O860" s="60"/>
      <c r="P860" s="61"/>
      <c r="Q860" s="72"/>
      <c r="R860" s="21"/>
      <c r="S860" s="21"/>
      <c r="T860" s="21"/>
      <c r="U860" s="21"/>
      <c r="V860" s="21"/>
      <c r="W860" s="21"/>
      <c r="X860" s="21"/>
      <c r="Y860" s="21"/>
      <c r="Z860" s="21"/>
      <c r="AA860" s="21"/>
      <c r="AB860" s="21"/>
      <c r="AC860" s="21"/>
      <c r="AD860" s="21"/>
    </row>
    <row r="861" spans="1:30" ht="24.75" customHeight="1">
      <c r="A861" s="21"/>
      <c r="B861" s="21"/>
      <c r="C861" s="21"/>
      <c r="D861" s="21"/>
      <c r="E861" s="21"/>
      <c r="F861" s="21"/>
      <c r="G861" s="21"/>
      <c r="H861" s="21"/>
      <c r="I861" s="21"/>
      <c r="J861" s="21"/>
      <c r="K861" s="21"/>
      <c r="L861" s="21"/>
      <c r="M861" s="71"/>
      <c r="N861" s="60"/>
      <c r="O861" s="60"/>
      <c r="P861" s="61"/>
      <c r="Q861" s="72"/>
      <c r="R861" s="21"/>
      <c r="S861" s="21"/>
      <c r="T861" s="21"/>
      <c r="U861" s="21"/>
      <c r="V861" s="21"/>
      <c r="W861" s="21"/>
      <c r="X861" s="21"/>
      <c r="Y861" s="21"/>
      <c r="Z861" s="21"/>
      <c r="AA861" s="21"/>
      <c r="AB861" s="21"/>
      <c r="AC861" s="21"/>
      <c r="AD861" s="21"/>
    </row>
    <row r="862" spans="1:30" ht="24.75" customHeight="1">
      <c r="A862" s="21"/>
      <c r="B862" s="21"/>
      <c r="C862" s="21"/>
      <c r="D862" s="21"/>
      <c r="E862" s="21"/>
      <c r="F862" s="21"/>
      <c r="G862" s="21"/>
      <c r="H862" s="21"/>
      <c r="I862" s="21"/>
      <c r="J862" s="21"/>
      <c r="K862" s="21"/>
      <c r="L862" s="21"/>
      <c r="M862" s="71"/>
      <c r="N862" s="60"/>
      <c r="O862" s="60"/>
      <c r="P862" s="61"/>
      <c r="Q862" s="72"/>
      <c r="R862" s="21"/>
      <c r="S862" s="21"/>
      <c r="T862" s="21"/>
      <c r="U862" s="21"/>
      <c r="V862" s="21"/>
      <c r="W862" s="21"/>
      <c r="X862" s="21"/>
      <c r="Y862" s="21"/>
      <c r="Z862" s="21"/>
      <c r="AA862" s="21"/>
      <c r="AB862" s="21"/>
      <c r="AC862" s="21"/>
      <c r="AD862" s="21"/>
    </row>
    <row r="863" spans="1:30" ht="24.75" customHeight="1">
      <c r="A863" s="21"/>
      <c r="B863" s="21"/>
      <c r="C863" s="21"/>
      <c r="D863" s="21"/>
      <c r="E863" s="21"/>
      <c r="F863" s="21"/>
      <c r="G863" s="21"/>
      <c r="H863" s="21"/>
      <c r="I863" s="21"/>
      <c r="J863" s="21"/>
      <c r="K863" s="21"/>
      <c r="L863" s="21"/>
      <c r="M863" s="71"/>
      <c r="N863" s="60"/>
      <c r="O863" s="60"/>
      <c r="P863" s="61"/>
      <c r="Q863" s="72"/>
      <c r="R863" s="21"/>
      <c r="S863" s="21"/>
      <c r="T863" s="21"/>
      <c r="U863" s="21"/>
      <c r="V863" s="21"/>
      <c r="W863" s="21"/>
      <c r="X863" s="21"/>
      <c r="Y863" s="21"/>
      <c r="Z863" s="21"/>
      <c r="AA863" s="21"/>
      <c r="AB863" s="21"/>
      <c r="AC863" s="21"/>
      <c r="AD863" s="21"/>
    </row>
    <row r="864" spans="1:30" ht="24.75" customHeight="1">
      <c r="A864" s="21"/>
      <c r="B864" s="21"/>
      <c r="C864" s="21"/>
      <c r="D864" s="21"/>
      <c r="E864" s="21"/>
      <c r="F864" s="21"/>
      <c r="G864" s="21"/>
      <c r="H864" s="21"/>
      <c r="I864" s="21"/>
      <c r="J864" s="21"/>
      <c r="K864" s="21"/>
      <c r="L864" s="21"/>
      <c r="M864" s="71"/>
      <c r="N864" s="60"/>
      <c r="O864" s="60"/>
      <c r="P864" s="61"/>
      <c r="Q864" s="72"/>
      <c r="R864" s="21"/>
      <c r="S864" s="21"/>
      <c r="T864" s="21"/>
      <c r="U864" s="21"/>
      <c r="V864" s="21"/>
      <c r="W864" s="21"/>
      <c r="X864" s="21"/>
      <c r="Y864" s="21"/>
      <c r="Z864" s="21"/>
      <c r="AA864" s="21"/>
      <c r="AB864" s="21"/>
      <c r="AC864" s="21"/>
      <c r="AD864" s="21"/>
    </row>
    <row r="865" spans="1:30" ht="24.75" customHeight="1">
      <c r="A865" s="21"/>
      <c r="B865" s="21"/>
      <c r="C865" s="21"/>
      <c r="D865" s="21"/>
      <c r="E865" s="21"/>
      <c r="F865" s="21"/>
      <c r="G865" s="21"/>
      <c r="H865" s="21"/>
      <c r="I865" s="21"/>
      <c r="J865" s="21"/>
      <c r="K865" s="21"/>
      <c r="L865" s="21"/>
      <c r="M865" s="71"/>
      <c r="N865" s="60"/>
      <c r="O865" s="60"/>
      <c r="P865" s="61"/>
      <c r="Q865" s="72"/>
      <c r="R865" s="21"/>
      <c r="S865" s="21"/>
      <c r="T865" s="21"/>
      <c r="U865" s="21"/>
      <c r="V865" s="21"/>
      <c r="W865" s="21"/>
      <c r="X865" s="21"/>
      <c r="Y865" s="21"/>
      <c r="Z865" s="21"/>
      <c r="AA865" s="21"/>
      <c r="AB865" s="21"/>
      <c r="AC865" s="21"/>
      <c r="AD865" s="21"/>
    </row>
    <row r="866" spans="1:30" ht="24.75" customHeight="1">
      <c r="A866" s="21"/>
      <c r="B866" s="21"/>
      <c r="C866" s="21"/>
      <c r="D866" s="21"/>
      <c r="E866" s="21"/>
      <c r="F866" s="21"/>
      <c r="G866" s="21"/>
      <c r="H866" s="21"/>
      <c r="I866" s="21"/>
      <c r="J866" s="21"/>
      <c r="K866" s="21"/>
      <c r="L866" s="21"/>
      <c r="M866" s="71"/>
      <c r="N866" s="60"/>
      <c r="O866" s="60"/>
      <c r="P866" s="61"/>
      <c r="Q866" s="72"/>
      <c r="R866" s="21"/>
      <c r="S866" s="21"/>
      <c r="T866" s="21"/>
      <c r="U866" s="21"/>
      <c r="V866" s="21"/>
      <c r="W866" s="21"/>
      <c r="X866" s="21"/>
      <c r="Y866" s="21"/>
      <c r="Z866" s="21"/>
      <c r="AA866" s="21"/>
      <c r="AB866" s="21"/>
      <c r="AC866" s="21"/>
      <c r="AD866" s="21"/>
    </row>
    <row r="867" spans="1:30" ht="24.75" customHeight="1">
      <c r="A867" s="21"/>
      <c r="B867" s="21"/>
      <c r="C867" s="21"/>
      <c r="D867" s="21"/>
      <c r="E867" s="21"/>
      <c r="F867" s="21"/>
      <c r="G867" s="21"/>
      <c r="H867" s="21"/>
      <c r="I867" s="21"/>
      <c r="J867" s="21"/>
      <c r="K867" s="21"/>
      <c r="L867" s="21"/>
      <c r="M867" s="71"/>
      <c r="N867" s="60"/>
      <c r="O867" s="60"/>
      <c r="P867" s="61"/>
      <c r="Q867" s="72"/>
      <c r="R867" s="21"/>
      <c r="S867" s="21"/>
      <c r="T867" s="21"/>
      <c r="U867" s="21"/>
      <c r="V867" s="21"/>
      <c r="W867" s="21"/>
      <c r="X867" s="21"/>
      <c r="Y867" s="21"/>
      <c r="Z867" s="21"/>
      <c r="AA867" s="21"/>
      <c r="AB867" s="21"/>
      <c r="AC867" s="21"/>
      <c r="AD867" s="21"/>
    </row>
    <row r="868" spans="1:30" ht="24.75" customHeight="1">
      <c r="A868" s="21"/>
      <c r="B868" s="21"/>
      <c r="C868" s="21"/>
      <c r="D868" s="21"/>
      <c r="E868" s="21"/>
      <c r="F868" s="21"/>
      <c r="G868" s="21"/>
      <c r="H868" s="21"/>
      <c r="I868" s="21"/>
      <c r="J868" s="21"/>
      <c r="K868" s="21"/>
      <c r="L868" s="21"/>
      <c r="M868" s="71"/>
      <c r="N868" s="60"/>
      <c r="O868" s="60"/>
      <c r="P868" s="61"/>
      <c r="Q868" s="72"/>
      <c r="R868" s="21"/>
      <c r="S868" s="21"/>
      <c r="T868" s="21"/>
      <c r="U868" s="21"/>
      <c r="V868" s="21"/>
      <c r="W868" s="21"/>
      <c r="X868" s="21"/>
      <c r="Y868" s="21"/>
      <c r="Z868" s="21"/>
      <c r="AA868" s="21"/>
      <c r="AB868" s="21"/>
      <c r="AC868" s="21"/>
      <c r="AD868" s="21"/>
    </row>
    <row r="869" spans="1:30" ht="24.75" customHeight="1">
      <c r="A869" s="21"/>
      <c r="B869" s="21"/>
      <c r="C869" s="21"/>
      <c r="D869" s="21"/>
      <c r="E869" s="21"/>
      <c r="F869" s="21"/>
      <c r="G869" s="21"/>
      <c r="H869" s="21"/>
      <c r="I869" s="21"/>
      <c r="J869" s="21"/>
      <c r="K869" s="21"/>
      <c r="L869" s="21"/>
      <c r="M869" s="71"/>
      <c r="N869" s="60"/>
      <c r="O869" s="60"/>
      <c r="P869" s="61"/>
      <c r="Q869" s="72"/>
      <c r="R869" s="21"/>
      <c r="S869" s="21"/>
      <c r="T869" s="21"/>
      <c r="U869" s="21"/>
      <c r="V869" s="21"/>
      <c r="W869" s="21"/>
      <c r="X869" s="21"/>
      <c r="Y869" s="21"/>
      <c r="Z869" s="21"/>
      <c r="AA869" s="21"/>
      <c r="AB869" s="21"/>
      <c r="AC869" s="21"/>
      <c r="AD869" s="21"/>
    </row>
    <row r="870" spans="1:30" ht="24.75" customHeight="1">
      <c r="A870" s="21"/>
      <c r="B870" s="21"/>
      <c r="C870" s="21"/>
      <c r="D870" s="21"/>
      <c r="E870" s="21"/>
      <c r="F870" s="21"/>
      <c r="G870" s="21"/>
      <c r="H870" s="21"/>
      <c r="I870" s="21"/>
      <c r="J870" s="21"/>
      <c r="K870" s="21"/>
      <c r="L870" s="21"/>
      <c r="M870" s="71"/>
      <c r="N870" s="60"/>
      <c r="O870" s="60"/>
      <c r="P870" s="61"/>
      <c r="Q870" s="72"/>
      <c r="R870" s="21"/>
      <c r="S870" s="21"/>
      <c r="T870" s="21"/>
      <c r="U870" s="21"/>
      <c r="V870" s="21"/>
      <c r="W870" s="21"/>
      <c r="X870" s="21"/>
      <c r="Y870" s="21"/>
      <c r="Z870" s="21"/>
      <c r="AA870" s="21"/>
      <c r="AB870" s="21"/>
      <c r="AC870" s="21"/>
      <c r="AD870" s="21"/>
    </row>
    <row r="871" spans="1:30" ht="24.75" customHeight="1">
      <c r="A871" s="21"/>
      <c r="B871" s="21"/>
      <c r="C871" s="21"/>
      <c r="D871" s="21"/>
      <c r="E871" s="21"/>
      <c r="F871" s="21"/>
      <c r="G871" s="21"/>
      <c r="H871" s="21"/>
      <c r="I871" s="21"/>
      <c r="J871" s="21"/>
      <c r="K871" s="21"/>
      <c r="L871" s="21"/>
      <c r="M871" s="71"/>
      <c r="N871" s="60"/>
      <c r="O871" s="60"/>
      <c r="P871" s="61"/>
      <c r="Q871" s="72"/>
      <c r="R871" s="21"/>
      <c r="S871" s="21"/>
      <c r="T871" s="21"/>
      <c r="U871" s="21"/>
      <c r="V871" s="21"/>
      <c r="W871" s="21"/>
      <c r="X871" s="21"/>
      <c r="Y871" s="21"/>
      <c r="Z871" s="21"/>
      <c r="AA871" s="21"/>
      <c r="AB871" s="21"/>
      <c r="AC871" s="21"/>
      <c r="AD871" s="21"/>
    </row>
    <row r="872" spans="1:30" ht="24.75" customHeight="1">
      <c r="A872" s="21"/>
      <c r="B872" s="21"/>
      <c r="C872" s="21"/>
      <c r="D872" s="21"/>
      <c r="E872" s="21"/>
      <c r="F872" s="21"/>
      <c r="G872" s="21"/>
      <c r="H872" s="21"/>
      <c r="I872" s="21"/>
      <c r="J872" s="21"/>
      <c r="K872" s="21"/>
      <c r="L872" s="21"/>
      <c r="M872" s="71"/>
      <c r="N872" s="60"/>
      <c r="O872" s="60"/>
      <c r="P872" s="61"/>
      <c r="Q872" s="72"/>
      <c r="R872" s="21"/>
      <c r="S872" s="21"/>
      <c r="T872" s="21"/>
      <c r="U872" s="21"/>
      <c r="V872" s="21"/>
      <c r="W872" s="21"/>
      <c r="X872" s="21"/>
      <c r="Y872" s="21"/>
      <c r="Z872" s="21"/>
      <c r="AA872" s="21"/>
      <c r="AB872" s="21"/>
      <c r="AC872" s="21"/>
      <c r="AD872" s="21"/>
    </row>
    <row r="873" spans="1:30" ht="24.75" customHeight="1">
      <c r="A873" s="21"/>
      <c r="B873" s="21"/>
      <c r="C873" s="21"/>
      <c r="D873" s="21"/>
      <c r="E873" s="21"/>
      <c r="F873" s="21"/>
      <c r="G873" s="21"/>
      <c r="H873" s="21"/>
      <c r="I873" s="21"/>
      <c r="J873" s="21"/>
      <c r="K873" s="21"/>
      <c r="L873" s="21"/>
      <c r="M873" s="71"/>
      <c r="N873" s="60"/>
      <c r="O873" s="60"/>
      <c r="P873" s="61"/>
      <c r="Q873" s="72"/>
      <c r="R873" s="21"/>
      <c r="S873" s="21"/>
      <c r="T873" s="21"/>
      <c r="U873" s="21"/>
      <c r="V873" s="21"/>
      <c r="W873" s="21"/>
      <c r="X873" s="21"/>
      <c r="Y873" s="21"/>
      <c r="Z873" s="21"/>
      <c r="AA873" s="21"/>
      <c r="AB873" s="21"/>
      <c r="AC873" s="21"/>
      <c r="AD873" s="21"/>
    </row>
    <row r="874" spans="1:30" ht="24.75" customHeight="1">
      <c r="A874" s="21"/>
      <c r="B874" s="21"/>
      <c r="C874" s="21"/>
      <c r="D874" s="21"/>
      <c r="E874" s="21"/>
      <c r="F874" s="21"/>
      <c r="G874" s="21"/>
      <c r="H874" s="21"/>
      <c r="I874" s="21"/>
      <c r="J874" s="21"/>
      <c r="K874" s="21"/>
      <c r="L874" s="21"/>
      <c r="M874" s="71"/>
      <c r="N874" s="60"/>
      <c r="O874" s="60"/>
      <c r="P874" s="61"/>
      <c r="Q874" s="72"/>
      <c r="R874" s="21"/>
      <c r="S874" s="21"/>
      <c r="T874" s="21"/>
      <c r="U874" s="21"/>
      <c r="V874" s="21"/>
      <c r="W874" s="21"/>
      <c r="X874" s="21"/>
      <c r="Y874" s="21"/>
      <c r="Z874" s="21"/>
      <c r="AA874" s="21"/>
      <c r="AB874" s="21"/>
      <c r="AC874" s="21"/>
      <c r="AD874" s="21"/>
    </row>
    <row r="875" spans="1:30" ht="24.75" customHeight="1">
      <c r="A875" s="21"/>
      <c r="B875" s="21"/>
      <c r="C875" s="21"/>
      <c r="D875" s="21"/>
      <c r="E875" s="21"/>
      <c r="F875" s="21"/>
      <c r="G875" s="21"/>
      <c r="H875" s="21"/>
      <c r="I875" s="21"/>
      <c r="J875" s="21"/>
      <c r="K875" s="21"/>
      <c r="L875" s="21"/>
      <c r="M875" s="71"/>
      <c r="N875" s="60"/>
      <c r="O875" s="60"/>
      <c r="P875" s="61"/>
      <c r="Q875" s="72"/>
      <c r="R875" s="21"/>
      <c r="S875" s="21"/>
      <c r="T875" s="21"/>
      <c r="U875" s="21"/>
      <c r="V875" s="21"/>
      <c r="W875" s="21"/>
      <c r="X875" s="21"/>
      <c r="Y875" s="21"/>
      <c r="Z875" s="21"/>
      <c r="AA875" s="21"/>
      <c r="AB875" s="21"/>
      <c r="AC875" s="21"/>
      <c r="AD875" s="21"/>
    </row>
    <row r="876" spans="1:30" ht="24.75" customHeight="1">
      <c r="A876" s="21"/>
      <c r="B876" s="21"/>
      <c r="C876" s="21"/>
      <c r="D876" s="21"/>
      <c r="E876" s="21"/>
      <c r="F876" s="21"/>
      <c r="G876" s="21"/>
      <c r="H876" s="21"/>
      <c r="I876" s="21"/>
      <c r="J876" s="21"/>
      <c r="K876" s="21"/>
      <c r="L876" s="21"/>
      <c r="M876" s="71"/>
      <c r="N876" s="60"/>
      <c r="O876" s="60"/>
      <c r="P876" s="61"/>
      <c r="Q876" s="72"/>
      <c r="R876" s="21"/>
      <c r="S876" s="21"/>
      <c r="T876" s="21"/>
      <c r="U876" s="21"/>
      <c r="V876" s="21"/>
      <c r="W876" s="21"/>
      <c r="X876" s="21"/>
      <c r="Y876" s="21"/>
      <c r="Z876" s="21"/>
      <c r="AA876" s="21"/>
      <c r="AB876" s="21"/>
      <c r="AC876" s="21"/>
      <c r="AD876" s="21"/>
    </row>
    <row r="877" spans="1:30" ht="24.75" customHeight="1">
      <c r="A877" s="21"/>
      <c r="B877" s="21"/>
      <c r="C877" s="21"/>
      <c r="D877" s="21"/>
      <c r="E877" s="21"/>
      <c r="F877" s="21"/>
      <c r="G877" s="21"/>
      <c r="H877" s="21"/>
      <c r="I877" s="21"/>
      <c r="J877" s="21"/>
      <c r="K877" s="21"/>
      <c r="L877" s="21"/>
      <c r="M877" s="71"/>
      <c r="N877" s="60"/>
      <c r="O877" s="60"/>
      <c r="P877" s="61"/>
      <c r="Q877" s="72"/>
      <c r="R877" s="21"/>
      <c r="S877" s="21"/>
      <c r="T877" s="21"/>
      <c r="U877" s="21"/>
      <c r="V877" s="21"/>
      <c r="W877" s="21"/>
      <c r="X877" s="21"/>
      <c r="Y877" s="21"/>
      <c r="Z877" s="21"/>
      <c r="AA877" s="21"/>
      <c r="AB877" s="21"/>
      <c r="AC877" s="21"/>
      <c r="AD877" s="21"/>
    </row>
    <row r="878" spans="1:30" ht="24.75" customHeight="1">
      <c r="A878" s="21"/>
      <c r="B878" s="21"/>
      <c r="C878" s="21"/>
      <c r="D878" s="21"/>
      <c r="E878" s="21"/>
      <c r="F878" s="21"/>
      <c r="G878" s="21"/>
      <c r="H878" s="21"/>
      <c r="I878" s="21"/>
      <c r="J878" s="21"/>
      <c r="K878" s="21"/>
      <c r="L878" s="21"/>
      <c r="M878" s="71"/>
      <c r="N878" s="60"/>
      <c r="O878" s="60"/>
      <c r="P878" s="61"/>
      <c r="Q878" s="72"/>
      <c r="R878" s="21"/>
      <c r="S878" s="21"/>
      <c r="T878" s="21"/>
      <c r="U878" s="21"/>
      <c r="V878" s="21"/>
      <c r="W878" s="21"/>
      <c r="X878" s="21"/>
      <c r="Y878" s="21"/>
      <c r="Z878" s="21"/>
      <c r="AA878" s="21"/>
      <c r="AB878" s="21"/>
      <c r="AC878" s="21"/>
      <c r="AD878" s="21"/>
    </row>
    <row r="879" spans="1:30" ht="24.75" customHeight="1">
      <c r="A879" s="21"/>
      <c r="B879" s="21"/>
      <c r="C879" s="21"/>
      <c r="D879" s="21"/>
      <c r="E879" s="21"/>
      <c r="F879" s="21"/>
      <c r="G879" s="21"/>
      <c r="H879" s="21"/>
      <c r="I879" s="21"/>
      <c r="J879" s="21"/>
      <c r="K879" s="21"/>
      <c r="L879" s="21"/>
      <c r="M879" s="71"/>
      <c r="N879" s="60"/>
      <c r="O879" s="60"/>
      <c r="P879" s="61"/>
      <c r="Q879" s="72"/>
      <c r="R879" s="21"/>
      <c r="S879" s="21"/>
      <c r="T879" s="21"/>
      <c r="U879" s="21"/>
      <c r="V879" s="21"/>
      <c r="W879" s="21"/>
      <c r="X879" s="21"/>
      <c r="Y879" s="21"/>
      <c r="Z879" s="21"/>
      <c r="AA879" s="21"/>
      <c r="AB879" s="21"/>
      <c r="AC879" s="21"/>
      <c r="AD879" s="21"/>
    </row>
    <row r="880" spans="1:30" ht="24.75" customHeight="1">
      <c r="A880" s="21"/>
      <c r="B880" s="21"/>
      <c r="C880" s="21"/>
      <c r="D880" s="21"/>
      <c r="E880" s="21"/>
      <c r="F880" s="21"/>
      <c r="G880" s="21"/>
      <c r="H880" s="21"/>
      <c r="I880" s="21"/>
      <c r="J880" s="21"/>
      <c r="K880" s="21"/>
      <c r="L880" s="21"/>
      <c r="M880" s="71"/>
      <c r="N880" s="60"/>
      <c r="O880" s="60"/>
      <c r="P880" s="61"/>
      <c r="Q880" s="72"/>
      <c r="R880" s="21"/>
      <c r="S880" s="21"/>
      <c r="T880" s="21"/>
      <c r="U880" s="21"/>
      <c r="V880" s="21"/>
      <c r="W880" s="21"/>
      <c r="X880" s="21"/>
      <c r="Y880" s="21"/>
      <c r="Z880" s="21"/>
      <c r="AA880" s="21"/>
      <c r="AB880" s="21"/>
      <c r="AC880" s="21"/>
      <c r="AD880" s="21"/>
    </row>
    <row r="881" spans="1:30" ht="24.75" customHeight="1">
      <c r="A881" s="21"/>
      <c r="B881" s="21"/>
      <c r="C881" s="21"/>
      <c r="D881" s="21"/>
      <c r="E881" s="21"/>
      <c r="F881" s="21"/>
      <c r="G881" s="21"/>
      <c r="H881" s="21"/>
      <c r="I881" s="21"/>
      <c r="J881" s="21"/>
      <c r="K881" s="21"/>
      <c r="L881" s="21"/>
      <c r="M881" s="71"/>
      <c r="N881" s="60"/>
      <c r="O881" s="60"/>
      <c r="P881" s="61"/>
      <c r="Q881" s="72"/>
      <c r="R881" s="21"/>
      <c r="S881" s="21"/>
      <c r="T881" s="21"/>
      <c r="U881" s="21"/>
      <c r="V881" s="21"/>
      <c r="W881" s="21"/>
      <c r="X881" s="21"/>
      <c r="Y881" s="21"/>
      <c r="Z881" s="21"/>
      <c r="AA881" s="21"/>
      <c r="AB881" s="21"/>
      <c r="AC881" s="21"/>
      <c r="AD881" s="21"/>
    </row>
    <row r="882" spans="1:30" ht="24.75" customHeight="1">
      <c r="A882" s="21"/>
      <c r="B882" s="21"/>
      <c r="C882" s="21"/>
      <c r="D882" s="21"/>
      <c r="E882" s="21"/>
      <c r="F882" s="21"/>
      <c r="G882" s="21"/>
      <c r="H882" s="21"/>
      <c r="I882" s="21"/>
      <c r="J882" s="21"/>
      <c r="K882" s="21"/>
      <c r="L882" s="21"/>
      <c r="M882" s="71"/>
      <c r="N882" s="60"/>
      <c r="O882" s="60"/>
      <c r="P882" s="61"/>
      <c r="Q882" s="72"/>
      <c r="R882" s="21"/>
      <c r="S882" s="21"/>
      <c r="T882" s="21"/>
      <c r="U882" s="21"/>
      <c r="V882" s="21"/>
      <c r="W882" s="21"/>
      <c r="X882" s="21"/>
      <c r="Y882" s="21"/>
      <c r="Z882" s="21"/>
      <c r="AA882" s="21"/>
      <c r="AB882" s="21"/>
      <c r="AC882" s="21"/>
      <c r="AD882" s="21"/>
    </row>
    <row r="883" spans="1:30" ht="24.75" customHeight="1">
      <c r="A883" s="21"/>
      <c r="B883" s="21"/>
      <c r="C883" s="21"/>
      <c r="D883" s="21"/>
      <c r="E883" s="21"/>
      <c r="F883" s="21"/>
      <c r="G883" s="21"/>
      <c r="H883" s="21"/>
      <c r="I883" s="21"/>
      <c r="J883" s="21"/>
      <c r="K883" s="21"/>
      <c r="L883" s="21"/>
      <c r="M883" s="71"/>
      <c r="N883" s="60"/>
      <c r="O883" s="60"/>
      <c r="P883" s="61"/>
      <c r="Q883" s="72"/>
      <c r="R883" s="21"/>
      <c r="S883" s="21"/>
      <c r="T883" s="21"/>
      <c r="U883" s="21"/>
      <c r="V883" s="21"/>
      <c r="W883" s="21"/>
      <c r="X883" s="21"/>
      <c r="Y883" s="21"/>
      <c r="Z883" s="21"/>
      <c r="AA883" s="21"/>
      <c r="AB883" s="21"/>
      <c r="AC883" s="21"/>
      <c r="AD883" s="21"/>
    </row>
    <row r="884" spans="1:30" ht="24.75" customHeight="1">
      <c r="A884" s="21"/>
      <c r="B884" s="21"/>
      <c r="C884" s="21"/>
      <c r="D884" s="21"/>
      <c r="E884" s="21"/>
      <c r="F884" s="21"/>
      <c r="G884" s="21"/>
      <c r="H884" s="21"/>
      <c r="I884" s="21"/>
      <c r="J884" s="21"/>
      <c r="K884" s="21"/>
      <c r="L884" s="21"/>
      <c r="M884" s="71"/>
      <c r="N884" s="60"/>
      <c r="O884" s="60"/>
      <c r="P884" s="61"/>
      <c r="Q884" s="72"/>
      <c r="R884" s="21"/>
      <c r="S884" s="21"/>
      <c r="T884" s="21"/>
      <c r="U884" s="21"/>
      <c r="V884" s="21"/>
      <c r="W884" s="21"/>
      <c r="X884" s="21"/>
      <c r="Y884" s="21"/>
      <c r="Z884" s="21"/>
      <c r="AA884" s="21"/>
      <c r="AB884" s="21"/>
      <c r="AC884" s="21"/>
      <c r="AD884" s="21"/>
    </row>
    <row r="885" spans="1:30" ht="24.75" customHeight="1">
      <c r="A885" s="21"/>
      <c r="B885" s="21"/>
      <c r="C885" s="21"/>
      <c r="D885" s="21"/>
      <c r="E885" s="21"/>
      <c r="F885" s="21"/>
      <c r="G885" s="21"/>
      <c r="H885" s="21"/>
      <c r="I885" s="21"/>
      <c r="J885" s="21"/>
      <c r="K885" s="21"/>
      <c r="L885" s="21"/>
      <c r="M885" s="71"/>
      <c r="N885" s="60"/>
      <c r="O885" s="60"/>
      <c r="P885" s="61"/>
      <c r="Q885" s="72"/>
      <c r="R885" s="21"/>
      <c r="S885" s="21"/>
      <c r="T885" s="21"/>
      <c r="U885" s="21"/>
      <c r="V885" s="21"/>
      <c r="W885" s="21"/>
      <c r="X885" s="21"/>
      <c r="Y885" s="21"/>
      <c r="Z885" s="21"/>
      <c r="AA885" s="21"/>
      <c r="AB885" s="21"/>
      <c r="AC885" s="21"/>
      <c r="AD885" s="21"/>
    </row>
    <row r="886" spans="1:30" ht="24.75" customHeight="1">
      <c r="A886" s="21"/>
      <c r="B886" s="21"/>
      <c r="C886" s="21"/>
      <c r="D886" s="21"/>
      <c r="E886" s="21"/>
      <c r="F886" s="21"/>
      <c r="G886" s="21"/>
      <c r="H886" s="21"/>
      <c r="I886" s="21"/>
      <c r="J886" s="21"/>
      <c r="K886" s="21"/>
      <c r="L886" s="21"/>
      <c r="M886" s="71"/>
      <c r="N886" s="60"/>
      <c r="O886" s="60"/>
      <c r="P886" s="61"/>
      <c r="Q886" s="72"/>
      <c r="R886" s="21"/>
      <c r="S886" s="21"/>
      <c r="T886" s="21"/>
      <c r="U886" s="21"/>
      <c r="V886" s="21"/>
      <c r="W886" s="21"/>
      <c r="X886" s="21"/>
      <c r="Y886" s="21"/>
      <c r="Z886" s="21"/>
      <c r="AA886" s="21"/>
      <c r="AB886" s="21"/>
      <c r="AC886" s="21"/>
      <c r="AD886" s="21"/>
    </row>
    <row r="887" spans="1:30" ht="24.75" customHeight="1">
      <c r="A887" s="21"/>
      <c r="B887" s="21"/>
      <c r="C887" s="21"/>
      <c r="D887" s="21"/>
      <c r="E887" s="21"/>
      <c r="F887" s="21"/>
      <c r="G887" s="21"/>
      <c r="H887" s="21"/>
      <c r="I887" s="21"/>
      <c r="J887" s="21"/>
      <c r="K887" s="21"/>
      <c r="L887" s="21"/>
      <c r="M887" s="71"/>
      <c r="N887" s="60"/>
      <c r="O887" s="60"/>
      <c r="P887" s="61"/>
      <c r="Q887" s="72"/>
      <c r="R887" s="21"/>
      <c r="S887" s="21"/>
      <c r="T887" s="21"/>
      <c r="U887" s="21"/>
      <c r="V887" s="21"/>
      <c r="W887" s="21"/>
      <c r="X887" s="21"/>
      <c r="Y887" s="21"/>
      <c r="Z887" s="21"/>
      <c r="AA887" s="21"/>
      <c r="AB887" s="21"/>
      <c r="AC887" s="21"/>
      <c r="AD887" s="21"/>
    </row>
    <row r="888" spans="1:30" ht="24.75" customHeight="1">
      <c r="A888" s="21"/>
      <c r="B888" s="21"/>
      <c r="C888" s="21"/>
      <c r="D888" s="21"/>
      <c r="E888" s="21"/>
      <c r="F888" s="21"/>
      <c r="G888" s="21"/>
      <c r="H888" s="21"/>
      <c r="I888" s="21"/>
      <c r="J888" s="21"/>
      <c r="K888" s="21"/>
      <c r="L888" s="21"/>
      <c r="M888" s="71"/>
      <c r="N888" s="60"/>
      <c r="O888" s="60"/>
      <c r="P888" s="61"/>
      <c r="Q888" s="72"/>
      <c r="R888" s="21"/>
      <c r="S888" s="21"/>
      <c r="T888" s="21"/>
      <c r="U888" s="21"/>
      <c r="V888" s="21"/>
      <c r="W888" s="21"/>
      <c r="X888" s="21"/>
      <c r="Y888" s="21"/>
      <c r="Z888" s="21"/>
      <c r="AA888" s="21"/>
      <c r="AB888" s="21"/>
      <c r="AC888" s="21"/>
      <c r="AD888" s="21"/>
    </row>
    <row r="889" spans="1:30" ht="24.75" customHeight="1">
      <c r="A889" s="21"/>
      <c r="B889" s="21"/>
      <c r="C889" s="21"/>
      <c r="D889" s="21"/>
      <c r="E889" s="21"/>
      <c r="F889" s="21"/>
      <c r="G889" s="21"/>
      <c r="H889" s="21"/>
      <c r="I889" s="21"/>
      <c r="J889" s="21"/>
      <c r="K889" s="21"/>
      <c r="L889" s="21"/>
      <c r="M889" s="71"/>
      <c r="N889" s="60"/>
      <c r="O889" s="60"/>
      <c r="P889" s="61"/>
      <c r="Q889" s="72"/>
      <c r="R889" s="21"/>
      <c r="S889" s="21"/>
      <c r="T889" s="21"/>
      <c r="U889" s="21"/>
      <c r="V889" s="21"/>
      <c r="W889" s="21"/>
      <c r="X889" s="21"/>
      <c r="Y889" s="21"/>
      <c r="Z889" s="21"/>
      <c r="AA889" s="21"/>
      <c r="AB889" s="21"/>
      <c r="AC889" s="21"/>
      <c r="AD889" s="21"/>
    </row>
    <row r="890" spans="1:30" ht="24.75" customHeight="1">
      <c r="A890" s="21"/>
      <c r="B890" s="21"/>
      <c r="C890" s="21"/>
      <c r="D890" s="21"/>
      <c r="E890" s="21"/>
      <c r="F890" s="21"/>
      <c r="G890" s="21"/>
      <c r="H890" s="21"/>
      <c r="I890" s="21"/>
      <c r="J890" s="21"/>
      <c r="K890" s="21"/>
      <c r="L890" s="21"/>
      <c r="M890" s="71"/>
      <c r="N890" s="60"/>
      <c r="O890" s="60"/>
      <c r="P890" s="61"/>
      <c r="Q890" s="72"/>
      <c r="R890" s="21"/>
      <c r="S890" s="21"/>
      <c r="T890" s="21"/>
      <c r="U890" s="21"/>
      <c r="V890" s="21"/>
      <c r="W890" s="21"/>
      <c r="X890" s="21"/>
      <c r="Y890" s="21"/>
      <c r="Z890" s="21"/>
      <c r="AA890" s="21"/>
      <c r="AB890" s="21"/>
      <c r="AC890" s="21"/>
      <c r="AD890" s="21"/>
    </row>
    <row r="891" spans="1:30" ht="24.75" customHeight="1">
      <c r="A891" s="21"/>
      <c r="B891" s="21"/>
      <c r="C891" s="21"/>
      <c r="D891" s="21"/>
      <c r="E891" s="21"/>
      <c r="F891" s="21"/>
      <c r="G891" s="21"/>
      <c r="H891" s="21"/>
      <c r="I891" s="21"/>
      <c r="J891" s="21"/>
      <c r="K891" s="21"/>
      <c r="L891" s="21"/>
      <c r="M891" s="71"/>
      <c r="N891" s="60"/>
      <c r="O891" s="60"/>
      <c r="P891" s="61"/>
      <c r="Q891" s="72"/>
      <c r="R891" s="21"/>
      <c r="S891" s="21"/>
      <c r="T891" s="21"/>
      <c r="U891" s="21"/>
      <c r="V891" s="21"/>
      <c r="W891" s="21"/>
      <c r="X891" s="21"/>
      <c r="Y891" s="21"/>
      <c r="Z891" s="21"/>
      <c r="AA891" s="21"/>
      <c r="AB891" s="21"/>
      <c r="AC891" s="21"/>
      <c r="AD891" s="21"/>
    </row>
    <row r="892" spans="1:30" ht="24.75" customHeight="1">
      <c r="A892" s="21"/>
      <c r="B892" s="21"/>
      <c r="C892" s="21"/>
      <c r="D892" s="21"/>
      <c r="E892" s="21"/>
      <c r="F892" s="21"/>
      <c r="G892" s="21"/>
      <c r="H892" s="21"/>
      <c r="I892" s="21"/>
      <c r="J892" s="21"/>
      <c r="K892" s="21"/>
      <c r="L892" s="21"/>
      <c r="M892" s="71"/>
      <c r="N892" s="60"/>
      <c r="O892" s="60"/>
      <c r="P892" s="61"/>
      <c r="Q892" s="72"/>
      <c r="R892" s="21"/>
      <c r="S892" s="21"/>
      <c r="T892" s="21"/>
      <c r="U892" s="21"/>
      <c r="V892" s="21"/>
      <c r="W892" s="21"/>
      <c r="X892" s="21"/>
      <c r="Y892" s="21"/>
      <c r="Z892" s="21"/>
      <c r="AA892" s="21"/>
      <c r="AB892" s="21"/>
      <c r="AC892" s="21"/>
      <c r="AD892" s="21"/>
    </row>
    <row r="893" spans="1:30" ht="24.75" customHeight="1">
      <c r="A893" s="21"/>
      <c r="B893" s="21"/>
      <c r="C893" s="21"/>
      <c r="D893" s="21"/>
      <c r="E893" s="21"/>
      <c r="F893" s="21"/>
      <c r="G893" s="21"/>
      <c r="H893" s="21"/>
      <c r="I893" s="21"/>
      <c r="J893" s="21"/>
      <c r="K893" s="21"/>
      <c r="L893" s="21"/>
      <c r="M893" s="71"/>
      <c r="N893" s="60"/>
      <c r="O893" s="60"/>
      <c r="P893" s="61"/>
      <c r="Q893" s="72"/>
      <c r="R893" s="21"/>
      <c r="S893" s="21"/>
      <c r="T893" s="21"/>
      <c r="U893" s="21"/>
      <c r="V893" s="21"/>
      <c r="W893" s="21"/>
      <c r="X893" s="21"/>
      <c r="Y893" s="21"/>
      <c r="Z893" s="21"/>
      <c r="AA893" s="21"/>
      <c r="AB893" s="21"/>
      <c r="AC893" s="21"/>
      <c r="AD893" s="21"/>
    </row>
    <row r="894" spans="1:30" ht="24.75" customHeight="1">
      <c r="A894" s="21"/>
      <c r="B894" s="21"/>
      <c r="C894" s="21"/>
      <c r="D894" s="21"/>
      <c r="E894" s="21"/>
      <c r="F894" s="21"/>
      <c r="G894" s="21"/>
      <c r="H894" s="21"/>
      <c r="I894" s="21"/>
      <c r="J894" s="21"/>
      <c r="K894" s="21"/>
      <c r="L894" s="21"/>
      <c r="M894" s="71"/>
      <c r="N894" s="60"/>
      <c r="O894" s="60"/>
      <c r="P894" s="61"/>
      <c r="Q894" s="72"/>
      <c r="R894" s="21"/>
      <c r="S894" s="21"/>
      <c r="T894" s="21"/>
      <c r="U894" s="21"/>
      <c r="V894" s="21"/>
      <c r="W894" s="21"/>
      <c r="X894" s="21"/>
      <c r="Y894" s="21"/>
      <c r="Z894" s="21"/>
      <c r="AA894" s="21"/>
      <c r="AB894" s="21"/>
      <c r="AC894" s="21"/>
      <c r="AD894" s="21"/>
    </row>
    <row r="895" spans="1:30" ht="24.75" customHeight="1">
      <c r="A895" s="21"/>
      <c r="B895" s="21"/>
      <c r="C895" s="21"/>
      <c r="D895" s="21"/>
      <c r="E895" s="21"/>
      <c r="F895" s="21"/>
      <c r="G895" s="21"/>
      <c r="H895" s="21"/>
      <c r="I895" s="21"/>
      <c r="J895" s="21"/>
      <c r="K895" s="21"/>
      <c r="L895" s="21"/>
      <c r="M895" s="71"/>
      <c r="N895" s="60"/>
      <c r="O895" s="60"/>
      <c r="P895" s="61"/>
      <c r="Q895" s="72"/>
      <c r="R895" s="21"/>
      <c r="S895" s="21"/>
      <c r="T895" s="21"/>
      <c r="U895" s="21"/>
      <c r="V895" s="21"/>
      <c r="W895" s="21"/>
      <c r="X895" s="21"/>
      <c r="Y895" s="21"/>
      <c r="Z895" s="21"/>
      <c r="AA895" s="21"/>
      <c r="AB895" s="21"/>
      <c r="AC895" s="21"/>
      <c r="AD895" s="21"/>
    </row>
    <row r="896" spans="1:30" ht="24.75" customHeight="1">
      <c r="A896" s="21"/>
      <c r="B896" s="21"/>
      <c r="C896" s="21"/>
      <c r="D896" s="21"/>
      <c r="E896" s="21"/>
      <c r="F896" s="21"/>
      <c r="G896" s="21"/>
      <c r="H896" s="21"/>
      <c r="I896" s="21"/>
      <c r="J896" s="21"/>
      <c r="K896" s="21"/>
      <c r="L896" s="21"/>
      <c r="M896" s="71"/>
      <c r="N896" s="60"/>
      <c r="O896" s="60"/>
      <c r="P896" s="61"/>
      <c r="Q896" s="72"/>
      <c r="R896" s="21"/>
      <c r="S896" s="21"/>
      <c r="T896" s="21"/>
      <c r="U896" s="21"/>
      <c r="V896" s="21"/>
      <c r="W896" s="21"/>
      <c r="X896" s="21"/>
      <c r="Y896" s="21"/>
      <c r="Z896" s="21"/>
      <c r="AA896" s="21"/>
      <c r="AB896" s="21"/>
      <c r="AC896" s="21"/>
      <c r="AD896" s="21"/>
    </row>
    <row r="897" spans="1:30" ht="24.75" customHeight="1">
      <c r="A897" s="21"/>
      <c r="B897" s="21"/>
      <c r="C897" s="21"/>
      <c r="D897" s="21"/>
      <c r="E897" s="21"/>
      <c r="F897" s="21"/>
      <c r="G897" s="21"/>
      <c r="H897" s="21"/>
      <c r="I897" s="21"/>
      <c r="J897" s="21"/>
      <c r="K897" s="21"/>
      <c r="L897" s="21"/>
      <c r="M897" s="71"/>
      <c r="N897" s="60"/>
      <c r="O897" s="60"/>
      <c r="P897" s="61"/>
      <c r="Q897" s="72"/>
      <c r="R897" s="21"/>
      <c r="S897" s="21"/>
      <c r="T897" s="21"/>
      <c r="U897" s="21"/>
      <c r="V897" s="21"/>
      <c r="W897" s="21"/>
      <c r="X897" s="21"/>
      <c r="Y897" s="21"/>
      <c r="Z897" s="21"/>
      <c r="AA897" s="21"/>
      <c r="AB897" s="21"/>
      <c r="AC897" s="21"/>
      <c r="AD897" s="21"/>
    </row>
    <row r="898" spans="1:30" ht="24.75" customHeight="1">
      <c r="A898" s="21"/>
      <c r="B898" s="21"/>
      <c r="C898" s="21"/>
      <c r="D898" s="21"/>
      <c r="E898" s="21"/>
      <c r="F898" s="21"/>
      <c r="G898" s="21"/>
      <c r="H898" s="21"/>
      <c r="I898" s="21"/>
      <c r="J898" s="21"/>
      <c r="K898" s="21"/>
      <c r="L898" s="21"/>
      <c r="M898" s="71"/>
      <c r="N898" s="60"/>
      <c r="O898" s="60"/>
      <c r="P898" s="61"/>
      <c r="Q898" s="72"/>
      <c r="R898" s="21"/>
      <c r="S898" s="21"/>
      <c r="T898" s="21"/>
      <c r="U898" s="21"/>
      <c r="V898" s="21"/>
      <c r="W898" s="21"/>
      <c r="X898" s="21"/>
      <c r="Y898" s="21"/>
      <c r="Z898" s="21"/>
      <c r="AA898" s="21"/>
      <c r="AB898" s="21"/>
      <c r="AC898" s="21"/>
      <c r="AD898" s="21"/>
    </row>
    <row r="899" spans="1:30" ht="24.75" customHeight="1">
      <c r="A899" s="21"/>
      <c r="B899" s="21"/>
      <c r="C899" s="21"/>
      <c r="D899" s="21"/>
      <c r="E899" s="21"/>
      <c r="F899" s="21"/>
      <c r="G899" s="21"/>
      <c r="H899" s="21"/>
      <c r="I899" s="21"/>
      <c r="J899" s="21"/>
      <c r="K899" s="21"/>
      <c r="L899" s="21"/>
      <c r="M899" s="71"/>
      <c r="N899" s="60"/>
      <c r="O899" s="60"/>
      <c r="P899" s="61"/>
      <c r="Q899" s="72"/>
      <c r="R899" s="21"/>
      <c r="S899" s="21"/>
      <c r="T899" s="21"/>
      <c r="U899" s="21"/>
      <c r="V899" s="21"/>
      <c r="W899" s="21"/>
      <c r="X899" s="21"/>
      <c r="Y899" s="21"/>
      <c r="Z899" s="21"/>
      <c r="AA899" s="21"/>
      <c r="AB899" s="21"/>
      <c r="AC899" s="21"/>
      <c r="AD899" s="21"/>
    </row>
    <row r="900" spans="1:30" ht="24.75" customHeight="1">
      <c r="A900" s="21"/>
      <c r="B900" s="21"/>
      <c r="C900" s="21"/>
      <c r="D900" s="21"/>
      <c r="E900" s="21"/>
      <c r="F900" s="21"/>
      <c r="G900" s="21"/>
      <c r="H900" s="21"/>
      <c r="I900" s="21"/>
      <c r="J900" s="21"/>
      <c r="K900" s="21"/>
      <c r="L900" s="21"/>
      <c r="M900" s="71"/>
      <c r="N900" s="60"/>
      <c r="O900" s="60"/>
      <c r="P900" s="61"/>
      <c r="Q900" s="72"/>
      <c r="R900" s="21"/>
      <c r="S900" s="21"/>
      <c r="T900" s="21"/>
      <c r="U900" s="21"/>
      <c r="V900" s="21"/>
      <c r="W900" s="21"/>
      <c r="X900" s="21"/>
      <c r="Y900" s="21"/>
      <c r="Z900" s="21"/>
      <c r="AA900" s="21"/>
      <c r="AB900" s="21"/>
      <c r="AC900" s="21"/>
      <c r="AD900" s="21"/>
    </row>
    <row r="901" spans="1:30" ht="24.75" customHeight="1">
      <c r="A901" s="21"/>
      <c r="B901" s="21"/>
      <c r="C901" s="21"/>
      <c r="D901" s="21"/>
      <c r="E901" s="21"/>
      <c r="F901" s="21"/>
      <c r="G901" s="21"/>
      <c r="H901" s="21"/>
      <c r="I901" s="21"/>
      <c r="J901" s="21"/>
      <c r="K901" s="21"/>
      <c r="L901" s="21"/>
      <c r="M901" s="71"/>
      <c r="N901" s="60"/>
      <c r="O901" s="60"/>
      <c r="P901" s="61"/>
      <c r="Q901" s="72"/>
      <c r="R901" s="21"/>
      <c r="S901" s="21"/>
      <c r="T901" s="21"/>
      <c r="U901" s="21"/>
      <c r="V901" s="21"/>
      <c r="W901" s="21"/>
      <c r="X901" s="21"/>
      <c r="Y901" s="21"/>
      <c r="Z901" s="21"/>
      <c r="AA901" s="21"/>
      <c r="AB901" s="21"/>
      <c r="AC901" s="21"/>
      <c r="AD901" s="21"/>
    </row>
    <row r="902" spans="1:30" ht="24.75" customHeight="1">
      <c r="A902" s="21"/>
      <c r="B902" s="21"/>
      <c r="C902" s="21"/>
      <c r="D902" s="21"/>
      <c r="E902" s="21"/>
      <c r="F902" s="21"/>
      <c r="G902" s="21"/>
      <c r="H902" s="21"/>
      <c r="I902" s="21"/>
      <c r="J902" s="21"/>
      <c r="K902" s="21"/>
      <c r="L902" s="21"/>
      <c r="M902" s="71"/>
      <c r="N902" s="60"/>
      <c r="O902" s="60"/>
      <c r="P902" s="61"/>
      <c r="Q902" s="72"/>
      <c r="R902" s="21"/>
      <c r="S902" s="21"/>
      <c r="T902" s="21"/>
      <c r="U902" s="21"/>
      <c r="V902" s="21"/>
      <c r="W902" s="21"/>
      <c r="X902" s="21"/>
      <c r="Y902" s="21"/>
      <c r="Z902" s="21"/>
      <c r="AA902" s="21"/>
      <c r="AB902" s="21"/>
      <c r="AC902" s="21"/>
      <c r="AD902" s="21"/>
    </row>
    <row r="903" spans="1:30" ht="24.75" customHeight="1">
      <c r="A903" s="21"/>
      <c r="B903" s="21"/>
      <c r="C903" s="21"/>
      <c r="D903" s="21"/>
      <c r="E903" s="21"/>
      <c r="F903" s="21"/>
      <c r="G903" s="21"/>
      <c r="H903" s="21"/>
      <c r="I903" s="21"/>
      <c r="J903" s="21"/>
      <c r="K903" s="21"/>
      <c r="L903" s="21"/>
      <c r="M903" s="71"/>
      <c r="N903" s="60"/>
      <c r="O903" s="60"/>
      <c r="P903" s="61"/>
      <c r="Q903" s="72"/>
      <c r="R903" s="21"/>
      <c r="S903" s="21"/>
      <c r="T903" s="21"/>
      <c r="U903" s="21"/>
      <c r="V903" s="21"/>
      <c r="W903" s="21"/>
      <c r="X903" s="21"/>
      <c r="Y903" s="21"/>
      <c r="Z903" s="21"/>
      <c r="AA903" s="21"/>
      <c r="AB903" s="21"/>
      <c r="AC903" s="21"/>
      <c r="AD903" s="21"/>
    </row>
    <row r="904" spans="1:30" ht="24.75" customHeight="1">
      <c r="A904" s="21"/>
      <c r="B904" s="21"/>
      <c r="C904" s="21"/>
      <c r="D904" s="21"/>
      <c r="E904" s="21"/>
      <c r="F904" s="21"/>
      <c r="G904" s="21"/>
      <c r="H904" s="21"/>
      <c r="I904" s="21"/>
      <c r="J904" s="21"/>
      <c r="K904" s="21"/>
      <c r="L904" s="21"/>
      <c r="M904" s="71"/>
      <c r="N904" s="60"/>
      <c r="O904" s="60"/>
      <c r="P904" s="61"/>
      <c r="Q904" s="72"/>
      <c r="R904" s="21"/>
      <c r="S904" s="21"/>
      <c r="T904" s="21"/>
      <c r="U904" s="21"/>
      <c r="V904" s="21"/>
      <c r="W904" s="21"/>
      <c r="X904" s="21"/>
      <c r="Y904" s="21"/>
      <c r="Z904" s="21"/>
      <c r="AA904" s="21"/>
      <c r="AB904" s="21"/>
      <c r="AC904" s="21"/>
      <c r="AD904" s="21"/>
    </row>
    <row r="905" spans="1:30" ht="24.75" customHeight="1">
      <c r="A905" s="21"/>
      <c r="B905" s="21"/>
      <c r="C905" s="21"/>
      <c r="D905" s="21"/>
      <c r="E905" s="21"/>
      <c r="F905" s="21"/>
      <c r="G905" s="21"/>
      <c r="H905" s="21"/>
      <c r="I905" s="21"/>
      <c r="J905" s="21"/>
      <c r="K905" s="21"/>
      <c r="L905" s="21"/>
      <c r="M905" s="71"/>
      <c r="N905" s="60"/>
      <c r="O905" s="60"/>
      <c r="P905" s="61"/>
      <c r="Q905" s="72"/>
      <c r="R905" s="21"/>
      <c r="S905" s="21"/>
      <c r="T905" s="21"/>
      <c r="U905" s="21"/>
      <c r="V905" s="21"/>
      <c r="W905" s="21"/>
      <c r="X905" s="21"/>
      <c r="Y905" s="21"/>
      <c r="Z905" s="21"/>
      <c r="AA905" s="21"/>
      <c r="AB905" s="21"/>
      <c r="AC905" s="21"/>
      <c r="AD905" s="21"/>
    </row>
    <row r="906" spans="1:30" ht="24.75" customHeight="1">
      <c r="A906" s="21"/>
      <c r="B906" s="21"/>
      <c r="C906" s="21"/>
      <c r="D906" s="21"/>
      <c r="E906" s="21"/>
      <c r="F906" s="21"/>
      <c r="G906" s="21"/>
      <c r="H906" s="21"/>
      <c r="I906" s="21"/>
      <c r="J906" s="21"/>
      <c r="K906" s="21"/>
      <c r="L906" s="21"/>
      <c r="M906" s="71"/>
      <c r="N906" s="60"/>
      <c r="O906" s="60"/>
      <c r="P906" s="61"/>
      <c r="Q906" s="72"/>
      <c r="R906" s="21"/>
      <c r="S906" s="21"/>
      <c r="T906" s="21"/>
      <c r="U906" s="21"/>
      <c r="V906" s="21"/>
      <c r="W906" s="21"/>
      <c r="X906" s="21"/>
      <c r="Y906" s="21"/>
      <c r="Z906" s="21"/>
      <c r="AA906" s="21"/>
      <c r="AB906" s="21"/>
      <c r="AC906" s="21"/>
      <c r="AD906" s="21"/>
    </row>
    <row r="907" spans="1:30" ht="24.75" customHeight="1">
      <c r="A907" s="21"/>
      <c r="B907" s="21"/>
      <c r="C907" s="21"/>
      <c r="D907" s="21"/>
      <c r="E907" s="21"/>
      <c r="F907" s="21"/>
      <c r="G907" s="21"/>
      <c r="H907" s="21"/>
      <c r="I907" s="21"/>
      <c r="J907" s="21"/>
      <c r="K907" s="21"/>
      <c r="L907" s="21"/>
      <c r="M907" s="71"/>
      <c r="N907" s="60"/>
      <c r="O907" s="60"/>
      <c r="P907" s="61"/>
      <c r="Q907" s="72"/>
      <c r="R907" s="21"/>
      <c r="S907" s="21"/>
      <c r="T907" s="21"/>
      <c r="U907" s="21"/>
      <c r="V907" s="21"/>
      <c r="W907" s="21"/>
      <c r="X907" s="21"/>
      <c r="Y907" s="21"/>
      <c r="Z907" s="21"/>
      <c r="AA907" s="21"/>
      <c r="AB907" s="21"/>
      <c r="AC907" s="21"/>
      <c r="AD907" s="21"/>
    </row>
    <row r="908" spans="1:30" ht="24.75" customHeight="1">
      <c r="A908" s="21"/>
      <c r="B908" s="21"/>
      <c r="C908" s="21"/>
      <c r="D908" s="21"/>
      <c r="E908" s="21"/>
      <c r="F908" s="21"/>
      <c r="G908" s="21"/>
      <c r="H908" s="21"/>
      <c r="I908" s="21"/>
      <c r="J908" s="21"/>
      <c r="K908" s="21"/>
      <c r="L908" s="21"/>
      <c r="M908" s="71"/>
      <c r="N908" s="60"/>
      <c r="O908" s="60"/>
      <c r="P908" s="61"/>
      <c r="Q908" s="72"/>
      <c r="R908" s="21"/>
      <c r="S908" s="21"/>
      <c r="T908" s="21"/>
      <c r="U908" s="21"/>
      <c r="V908" s="21"/>
      <c r="W908" s="21"/>
      <c r="X908" s="21"/>
      <c r="Y908" s="21"/>
      <c r="Z908" s="21"/>
      <c r="AA908" s="21"/>
      <c r="AB908" s="21"/>
      <c r="AC908" s="21"/>
      <c r="AD908" s="21"/>
    </row>
    <row r="909" spans="1:30" ht="24.75" customHeight="1">
      <c r="A909" s="21"/>
      <c r="B909" s="21"/>
      <c r="C909" s="21"/>
      <c r="D909" s="21"/>
      <c r="E909" s="21"/>
      <c r="F909" s="21"/>
      <c r="G909" s="21"/>
      <c r="H909" s="21"/>
      <c r="I909" s="21"/>
      <c r="J909" s="21"/>
      <c r="K909" s="21"/>
      <c r="L909" s="21"/>
      <c r="M909" s="71"/>
      <c r="N909" s="60"/>
      <c r="O909" s="60"/>
      <c r="P909" s="61"/>
      <c r="Q909" s="72"/>
      <c r="R909" s="21"/>
      <c r="S909" s="21"/>
      <c r="T909" s="21"/>
      <c r="U909" s="21"/>
      <c r="V909" s="21"/>
      <c r="W909" s="21"/>
      <c r="X909" s="21"/>
      <c r="Y909" s="21"/>
      <c r="Z909" s="21"/>
      <c r="AA909" s="21"/>
      <c r="AB909" s="21"/>
      <c r="AC909" s="21"/>
      <c r="AD909" s="21"/>
    </row>
    <row r="910" spans="1:30" ht="24.75" customHeight="1">
      <c r="A910" s="21"/>
      <c r="B910" s="21"/>
      <c r="C910" s="21"/>
      <c r="D910" s="21"/>
      <c r="E910" s="21"/>
      <c r="F910" s="21"/>
      <c r="G910" s="21"/>
      <c r="H910" s="21"/>
      <c r="I910" s="21"/>
      <c r="J910" s="21"/>
      <c r="K910" s="21"/>
      <c r="L910" s="21"/>
      <c r="M910" s="71"/>
      <c r="N910" s="60"/>
      <c r="O910" s="60"/>
      <c r="P910" s="61"/>
      <c r="Q910" s="72"/>
      <c r="R910" s="21"/>
      <c r="S910" s="21"/>
      <c r="T910" s="21"/>
      <c r="U910" s="21"/>
      <c r="V910" s="21"/>
      <c r="W910" s="21"/>
      <c r="X910" s="21"/>
      <c r="Y910" s="21"/>
      <c r="Z910" s="21"/>
      <c r="AA910" s="21"/>
      <c r="AB910" s="21"/>
      <c r="AC910" s="21"/>
      <c r="AD910" s="21"/>
    </row>
    <row r="911" spans="1:30" ht="24.75" customHeight="1">
      <c r="A911" s="21"/>
      <c r="B911" s="21"/>
      <c r="C911" s="21"/>
      <c r="D911" s="21"/>
      <c r="E911" s="21"/>
      <c r="F911" s="21"/>
      <c r="G911" s="21"/>
      <c r="H911" s="21"/>
      <c r="I911" s="21"/>
      <c r="J911" s="21"/>
      <c r="K911" s="21"/>
      <c r="L911" s="21"/>
      <c r="M911" s="71"/>
      <c r="N911" s="60"/>
      <c r="O911" s="60"/>
      <c r="P911" s="61"/>
      <c r="Q911" s="72"/>
      <c r="R911" s="21"/>
      <c r="S911" s="21"/>
      <c r="T911" s="21"/>
      <c r="U911" s="21"/>
      <c r="V911" s="21"/>
      <c r="W911" s="21"/>
      <c r="X911" s="21"/>
      <c r="Y911" s="21"/>
      <c r="Z911" s="21"/>
      <c r="AA911" s="21"/>
      <c r="AB911" s="21"/>
      <c r="AC911" s="21"/>
      <c r="AD911" s="21"/>
    </row>
    <row r="912" spans="1:30" ht="24.75" customHeight="1">
      <c r="A912" s="21"/>
      <c r="B912" s="21"/>
      <c r="C912" s="21"/>
      <c r="D912" s="21"/>
      <c r="E912" s="21"/>
      <c r="F912" s="21"/>
      <c r="G912" s="21"/>
      <c r="H912" s="21"/>
      <c r="I912" s="21"/>
      <c r="J912" s="21"/>
      <c r="K912" s="21"/>
      <c r="L912" s="21"/>
      <c r="M912" s="71"/>
      <c r="N912" s="60"/>
      <c r="O912" s="60"/>
      <c r="P912" s="61"/>
      <c r="Q912" s="72"/>
      <c r="R912" s="21"/>
      <c r="S912" s="21"/>
      <c r="T912" s="21"/>
      <c r="U912" s="21"/>
      <c r="V912" s="21"/>
      <c r="W912" s="21"/>
      <c r="X912" s="21"/>
      <c r="Y912" s="21"/>
      <c r="Z912" s="21"/>
      <c r="AA912" s="21"/>
      <c r="AB912" s="21"/>
      <c r="AC912" s="21"/>
      <c r="AD912" s="21"/>
    </row>
    <row r="913" spans="1:30" ht="24.75" customHeight="1">
      <c r="A913" s="21"/>
      <c r="B913" s="21"/>
      <c r="C913" s="21"/>
      <c r="D913" s="21"/>
      <c r="E913" s="21"/>
      <c r="F913" s="21"/>
      <c r="G913" s="21"/>
      <c r="H913" s="21"/>
      <c r="I913" s="21"/>
      <c r="J913" s="21"/>
      <c r="K913" s="21"/>
      <c r="L913" s="21"/>
      <c r="M913" s="71"/>
      <c r="N913" s="60"/>
      <c r="O913" s="60"/>
      <c r="P913" s="61"/>
      <c r="Q913" s="72"/>
      <c r="R913" s="21"/>
      <c r="S913" s="21"/>
      <c r="T913" s="21"/>
      <c r="U913" s="21"/>
      <c r="V913" s="21"/>
      <c r="W913" s="21"/>
      <c r="X913" s="21"/>
      <c r="Y913" s="21"/>
      <c r="Z913" s="21"/>
      <c r="AA913" s="21"/>
      <c r="AB913" s="21"/>
      <c r="AC913" s="21"/>
      <c r="AD913" s="21"/>
    </row>
    <row r="914" spans="1:30" ht="24.75" customHeight="1">
      <c r="A914" s="21"/>
      <c r="B914" s="21"/>
      <c r="C914" s="21"/>
      <c r="D914" s="21"/>
      <c r="E914" s="21"/>
      <c r="F914" s="21"/>
      <c r="G914" s="21"/>
      <c r="H914" s="21"/>
      <c r="I914" s="21"/>
      <c r="J914" s="21"/>
      <c r="K914" s="21"/>
      <c r="L914" s="21"/>
      <c r="M914" s="71"/>
      <c r="N914" s="60"/>
      <c r="O914" s="60"/>
      <c r="P914" s="61"/>
      <c r="Q914" s="72"/>
      <c r="R914" s="21"/>
      <c r="S914" s="21"/>
      <c r="T914" s="21"/>
      <c r="U914" s="21"/>
      <c r="V914" s="21"/>
      <c r="W914" s="21"/>
      <c r="X914" s="21"/>
      <c r="Y914" s="21"/>
      <c r="Z914" s="21"/>
      <c r="AA914" s="21"/>
      <c r="AB914" s="21"/>
      <c r="AC914" s="21"/>
      <c r="AD914" s="21"/>
    </row>
    <row r="915" spans="1:30" ht="24.75" customHeight="1">
      <c r="A915" s="21"/>
      <c r="B915" s="21"/>
      <c r="C915" s="21"/>
      <c r="D915" s="21"/>
      <c r="E915" s="21"/>
      <c r="F915" s="21"/>
      <c r="G915" s="21"/>
      <c r="H915" s="21"/>
      <c r="I915" s="21"/>
      <c r="J915" s="21"/>
      <c r="K915" s="21"/>
      <c r="L915" s="21"/>
      <c r="M915" s="71"/>
      <c r="N915" s="60"/>
      <c r="O915" s="60"/>
      <c r="P915" s="61"/>
      <c r="Q915" s="72"/>
      <c r="R915" s="21"/>
      <c r="S915" s="21"/>
      <c r="T915" s="21"/>
      <c r="U915" s="21"/>
      <c r="V915" s="21"/>
      <c r="W915" s="21"/>
      <c r="X915" s="21"/>
      <c r="Y915" s="21"/>
      <c r="Z915" s="21"/>
      <c r="AA915" s="21"/>
      <c r="AB915" s="21"/>
      <c r="AC915" s="21"/>
      <c r="AD915" s="21"/>
    </row>
    <row r="916" spans="1:30" ht="24.75" customHeight="1">
      <c r="A916" s="21"/>
      <c r="B916" s="21"/>
      <c r="C916" s="21"/>
      <c r="D916" s="21"/>
      <c r="E916" s="21"/>
      <c r="F916" s="21"/>
      <c r="G916" s="21"/>
      <c r="H916" s="21"/>
      <c r="I916" s="21"/>
      <c r="J916" s="21"/>
      <c r="K916" s="21"/>
      <c r="L916" s="21"/>
      <c r="M916" s="71"/>
      <c r="N916" s="60"/>
      <c r="O916" s="60"/>
      <c r="P916" s="61"/>
      <c r="Q916" s="72"/>
      <c r="R916" s="21"/>
      <c r="S916" s="21"/>
      <c r="T916" s="21"/>
      <c r="U916" s="21"/>
      <c r="V916" s="21"/>
      <c r="W916" s="21"/>
      <c r="X916" s="21"/>
      <c r="Y916" s="21"/>
      <c r="Z916" s="21"/>
      <c r="AA916" s="21"/>
      <c r="AB916" s="21"/>
      <c r="AC916" s="21"/>
      <c r="AD916" s="21"/>
    </row>
    <row r="917" spans="1:30" ht="24.75" customHeight="1">
      <c r="A917" s="21"/>
      <c r="B917" s="21"/>
      <c r="C917" s="21"/>
      <c r="D917" s="21"/>
      <c r="E917" s="21"/>
      <c r="F917" s="21"/>
      <c r="G917" s="21"/>
      <c r="H917" s="21"/>
      <c r="I917" s="21"/>
      <c r="J917" s="21"/>
      <c r="K917" s="21"/>
      <c r="L917" s="21"/>
      <c r="M917" s="71"/>
      <c r="N917" s="60"/>
      <c r="O917" s="60"/>
      <c r="P917" s="61"/>
      <c r="Q917" s="72"/>
      <c r="R917" s="21"/>
      <c r="S917" s="21"/>
      <c r="T917" s="21"/>
      <c r="U917" s="21"/>
      <c r="V917" s="21"/>
      <c r="W917" s="21"/>
      <c r="X917" s="21"/>
      <c r="Y917" s="21"/>
      <c r="Z917" s="21"/>
      <c r="AA917" s="21"/>
      <c r="AB917" s="21"/>
      <c r="AC917" s="21"/>
      <c r="AD917" s="21"/>
    </row>
    <row r="918" spans="1:30" ht="24.75" customHeight="1">
      <c r="A918" s="21"/>
      <c r="B918" s="21"/>
      <c r="C918" s="21"/>
      <c r="D918" s="21"/>
      <c r="E918" s="21"/>
      <c r="F918" s="21"/>
      <c r="G918" s="21"/>
      <c r="H918" s="21"/>
      <c r="I918" s="21"/>
      <c r="J918" s="21"/>
      <c r="K918" s="21"/>
      <c r="L918" s="21"/>
      <c r="M918" s="71"/>
      <c r="N918" s="60"/>
      <c r="O918" s="60"/>
      <c r="P918" s="61"/>
      <c r="Q918" s="72"/>
      <c r="R918" s="21"/>
      <c r="S918" s="21"/>
      <c r="T918" s="21"/>
      <c r="U918" s="21"/>
      <c r="V918" s="21"/>
      <c r="W918" s="21"/>
      <c r="X918" s="21"/>
      <c r="Y918" s="21"/>
      <c r="Z918" s="21"/>
      <c r="AA918" s="21"/>
      <c r="AB918" s="21"/>
      <c r="AC918" s="21"/>
      <c r="AD918" s="21"/>
    </row>
    <row r="919" spans="1:30" ht="24.75" customHeight="1">
      <c r="A919" s="21"/>
      <c r="B919" s="21"/>
      <c r="C919" s="21"/>
      <c r="D919" s="21"/>
      <c r="E919" s="21"/>
      <c r="F919" s="21"/>
      <c r="G919" s="21"/>
      <c r="H919" s="21"/>
      <c r="I919" s="21"/>
      <c r="J919" s="21"/>
      <c r="K919" s="21"/>
      <c r="L919" s="21"/>
      <c r="M919" s="71"/>
      <c r="N919" s="60"/>
      <c r="O919" s="60"/>
      <c r="P919" s="61"/>
      <c r="Q919" s="72"/>
      <c r="R919" s="21"/>
      <c r="S919" s="21"/>
      <c r="T919" s="21"/>
      <c r="U919" s="21"/>
      <c r="V919" s="21"/>
      <c r="W919" s="21"/>
      <c r="X919" s="21"/>
      <c r="Y919" s="21"/>
      <c r="Z919" s="21"/>
      <c r="AA919" s="21"/>
      <c r="AB919" s="21"/>
      <c r="AC919" s="21"/>
      <c r="AD919" s="21"/>
    </row>
    <row r="920" spans="1:30" ht="24.75" customHeight="1">
      <c r="A920" s="21"/>
      <c r="B920" s="21"/>
      <c r="C920" s="21"/>
      <c r="D920" s="21"/>
      <c r="E920" s="21"/>
      <c r="F920" s="21"/>
      <c r="G920" s="21"/>
      <c r="H920" s="21"/>
      <c r="I920" s="21"/>
      <c r="J920" s="21"/>
      <c r="K920" s="21"/>
      <c r="L920" s="21"/>
      <c r="M920" s="71"/>
      <c r="N920" s="60"/>
      <c r="O920" s="60"/>
      <c r="P920" s="61"/>
      <c r="Q920" s="72"/>
      <c r="R920" s="21"/>
      <c r="S920" s="21"/>
      <c r="T920" s="21"/>
      <c r="U920" s="21"/>
      <c r="V920" s="21"/>
      <c r="W920" s="21"/>
      <c r="X920" s="21"/>
      <c r="Y920" s="21"/>
      <c r="Z920" s="21"/>
      <c r="AA920" s="21"/>
      <c r="AB920" s="21"/>
      <c r="AC920" s="21"/>
      <c r="AD920" s="21"/>
    </row>
    <row r="921" spans="1:30" ht="24.75" customHeight="1">
      <c r="A921" s="21"/>
      <c r="B921" s="21"/>
      <c r="C921" s="21"/>
      <c r="D921" s="21"/>
      <c r="E921" s="21"/>
      <c r="F921" s="21"/>
      <c r="G921" s="21"/>
      <c r="H921" s="21"/>
      <c r="I921" s="21"/>
      <c r="J921" s="21"/>
      <c r="K921" s="21"/>
      <c r="L921" s="21"/>
      <c r="M921" s="71"/>
      <c r="N921" s="60"/>
      <c r="O921" s="60"/>
      <c r="P921" s="61"/>
      <c r="Q921" s="72"/>
      <c r="R921" s="21"/>
      <c r="S921" s="21"/>
      <c r="T921" s="21"/>
      <c r="U921" s="21"/>
      <c r="V921" s="21"/>
      <c r="W921" s="21"/>
      <c r="X921" s="21"/>
      <c r="Y921" s="21"/>
      <c r="Z921" s="21"/>
      <c r="AA921" s="21"/>
      <c r="AB921" s="21"/>
      <c r="AC921" s="21"/>
      <c r="AD921" s="21"/>
    </row>
    <row r="922" spans="1:30" ht="24.75" customHeight="1">
      <c r="A922" s="21"/>
      <c r="B922" s="21"/>
      <c r="C922" s="21"/>
      <c r="D922" s="21"/>
      <c r="E922" s="21"/>
      <c r="F922" s="21"/>
      <c r="G922" s="21"/>
      <c r="H922" s="21"/>
      <c r="I922" s="21"/>
      <c r="J922" s="21"/>
      <c r="K922" s="21"/>
      <c r="L922" s="21"/>
      <c r="M922" s="71"/>
      <c r="N922" s="60"/>
      <c r="O922" s="60"/>
      <c r="P922" s="61"/>
      <c r="Q922" s="72"/>
      <c r="R922" s="21"/>
      <c r="S922" s="21"/>
      <c r="T922" s="21"/>
      <c r="U922" s="21"/>
      <c r="V922" s="21"/>
      <c r="W922" s="21"/>
      <c r="X922" s="21"/>
      <c r="Y922" s="21"/>
      <c r="Z922" s="21"/>
      <c r="AA922" s="21"/>
      <c r="AB922" s="21"/>
      <c r="AC922" s="21"/>
      <c r="AD922" s="21"/>
    </row>
    <row r="923" spans="1:30" ht="24.75" customHeight="1">
      <c r="A923" s="21"/>
      <c r="B923" s="21"/>
      <c r="C923" s="21"/>
      <c r="D923" s="21"/>
      <c r="E923" s="21"/>
      <c r="F923" s="21"/>
      <c r="G923" s="21"/>
      <c r="H923" s="21"/>
      <c r="I923" s="21"/>
      <c r="J923" s="21"/>
      <c r="K923" s="21"/>
      <c r="L923" s="21"/>
      <c r="M923" s="71"/>
      <c r="N923" s="60"/>
      <c r="O923" s="60"/>
      <c r="P923" s="61"/>
      <c r="Q923" s="72"/>
      <c r="R923" s="21"/>
      <c r="S923" s="21"/>
      <c r="T923" s="21"/>
      <c r="U923" s="21"/>
      <c r="V923" s="21"/>
      <c r="W923" s="21"/>
      <c r="X923" s="21"/>
      <c r="Y923" s="21"/>
      <c r="Z923" s="21"/>
      <c r="AA923" s="21"/>
      <c r="AB923" s="21"/>
      <c r="AC923" s="21"/>
      <c r="AD923" s="21"/>
    </row>
    <row r="924" spans="1:30" ht="24.75" customHeight="1">
      <c r="A924" s="21"/>
      <c r="B924" s="21"/>
      <c r="C924" s="21"/>
      <c r="D924" s="21"/>
      <c r="E924" s="21"/>
      <c r="F924" s="21"/>
      <c r="G924" s="21"/>
      <c r="H924" s="21"/>
      <c r="I924" s="21"/>
      <c r="J924" s="21"/>
      <c r="K924" s="21"/>
      <c r="L924" s="21"/>
      <c r="M924" s="71"/>
      <c r="N924" s="60"/>
      <c r="O924" s="60"/>
      <c r="P924" s="61"/>
      <c r="Q924" s="72"/>
      <c r="R924" s="21"/>
      <c r="S924" s="21"/>
      <c r="T924" s="21"/>
      <c r="U924" s="21"/>
      <c r="V924" s="21"/>
      <c r="W924" s="21"/>
      <c r="X924" s="21"/>
      <c r="Y924" s="21"/>
      <c r="Z924" s="21"/>
      <c r="AA924" s="21"/>
      <c r="AB924" s="21"/>
      <c r="AC924" s="21"/>
      <c r="AD924" s="21"/>
    </row>
    <row r="925" spans="1:30" ht="24.75" customHeight="1">
      <c r="A925" s="21"/>
      <c r="B925" s="21"/>
      <c r="C925" s="21"/>
      <c r="D925" s="21"/>
      <c r="E925" s="21"/>
      <c r="F925" s="21"/>
      <c r="G925" s="21"/>
      <c r="H925" s="21"/>
      <c r="I925" s="21"/>
      <c r="J925" s="21"/>
      <c r="K925" s="21"/>
      <c r="L925" s="21"/>
      <c r="M925" s="71"/>
      <c r="N925" s="60"/>
      <c r="O925" s="60"/>
      <c r="P925" s="61"/>
      <c r="Q925" s="72"/>
      <c r="R925" s="21"/>
      <c r="S925" s="21"/>
      <c r="T925" s="21"/>
      <c r="U925" s="21"/>
      <c r="V925" s="21"/>
      <c r="W925" s="21"/>
      <c r="X925" s="21"/>
      <c r="Y925" s="21"/>
      <c r="Z925" s="21"/>
      <c r="AA925" s="21"/>
      <c r="AB925" s="21"/>
      <c r="AC925" s="21"/>
      <c r="AD925" s="21"/>
    </row>
    <row r="926" spans="1:30" ht="24.75" customHeight="1">
      <c r="A926" s="21"/>
      <c r="B926" s="21"/>
      <c r="C926" s="21"/>
      <c r="D926" s="21"/>
      <c r="E926" s="21"/>
      <c r="F926" s="21"/>
      <c r="G926" s="21"/>
      <c r="H926" s="21"/>
      <c r="I926" s="21"/>
      <c r="J926" s="21"/>
      <c r="K926" s="21"/>
      <c r="L926" s="21"/>
      <c r="M926" s="71"/>
      <c r="N926" s="60"/>
      <c r="O926" s="60"/>
      <c r="P926" s="61"/>
      <c r="Q926" s="72"/>
      <c r="R926" s="21"/>
      <c r="S926" s="21"/>
      <c r="T926" s="21"/>
      <c r="U926" s="21"/>
      <c r="V926" s="21"/>
      <c r="W926" s="21"/>
      <c r="X926" s="21"/>
      <c r="Y926" s="21"/>
      <c r="Z926" s="21"/>
      <c r="AA926" s="21"/>
      <c r="AB926" s="21"/>
      <c r="AC926" s="21"/>
      <c r="AD926" s="21"/>
    </row>
    <row r="927" spans="1:30" ht="24.75" customHeight="1">
      <c r="A927" s="21"/>
      <c r="B927" s="21"/>
      <c r="C927" s="21"/>
      <c r="D927" s="21"/>
      <c r="E927" s="21"/>
      <c r="F927" s="21"/>
      <c r="G927" s="21"/>
      <c r="H927" s="21"/>
      <c r="I927" s="21"/>
      <c r="J927" s="21"/>
      <c r="K927" s="21"/>
      <c r="L927" s="21"/>
      <c r="M927" s="71"/>
      <c r="N927" s="60"/>
      <c r="O927" s="60"/>
      <c r="P927" s="61"/>
      <c r="Q927" s="72"/>
      <c r="R927" s="21"/>
      <c r="S927" s="21"/>
      <c r="T927" s="21"/>
      <c r="U927" s="21"/>
      <c r="V927" s="21"/>
      <c r="W927" s="21"/>
      <c r="X927" s="21"/>
      <c r="Y927" s="21"/>
      <c r="Z927" s="21"/>
      <c r="AA927" s="21"/>
      <c r="AB927" s="21"/>
      <c r="AC927" s="21"/>
      <c r="AD927" s="21"/>
    </row>
    <row r="928" spans="1:30" ht="24.75" customHeight="1">
      <c r="A928" s="21"/>
      <c r="B928" s="21"/>
      <c r="C928" s="21"/>
      <c r="D928" s="21"/>
      <c r="E928" s="21"/>
      <c r="F928" s="21"/>
      <c r="G928" s="21"/>
      <c r="H928" s="21"/>
      <c r="I928" s="21"/>
      <c r="J928" s="21"/>
      <c r="K928" s="21"/>
      <c r="L928" s="21"/>
      <c r="M928" s="71"/>
      <c r="N928" s="60"/>
      <c r="O928" s="60"/>
      <c r="P928" s="61"/>
      <c r="Q928" s="72"/>
      <c r="R928" s="21"/>
      <c r="S928" s="21"/>
      <c r="T928" s="21"/>
      <c r="U928" s="21"/>
      <c r="V928" s="21"/>
      <c r="W928" s="21"/>
      <c r="X928" s="21"/>
      <c r="Y928" s="21"/>
      <c r="Z928" s="21"/>
      <c r="AA928" s="21"/>
      <c r="AB928" s="21"/>
      <c r="AC928" s="21"/>
      <c r="AD928" s="21"/>
    </row>
    <row r="929" spans="1:30" ht="24.75" customHeight="1">
      <c r="A929" s="21"/>
      <c r="B929" s="21"/>
      <c r="C929" s="21"/>
      <c r="D929" s="21"/>
      <c r="E929" s="21"/>
      <c r="F929" s="21"/>
      <c r="G929" s="21"/>
      <c r="H929" s="21"/>
      <c r="I929" s="21"/>
      <c r="J929" s="21"/>
      <c r="K929" s="21"/>
      <c r="L929" s="21"/>
      <c r="M929" s="71"/>
      <c r="N929" s="60"/>
      <c r="O929" s="60"/>
      <c r="P929" s="61"/>
      <c r="Q929" s="72"/>
      <c r="R929" s="21"/>
      <c r="S929" s="21"/>
      <c r="T929" s="21"/>
      <c r="U929" s="21"/>
      <c r="V929" s="21"/>
      <c r="W929" s="21"/>
      <c r="X929" s="21"/>
      <c r="Y929" s="21"/>
      <c r="Z929" s="21"/>
      <c r="AA929" s="21"/>
      <c r="AB929" s="21"/>
      <c r="AC929" s="21"/>
      <c r="AD929" s="21"/>
    </row>
    <row r="930" spans="1:30" ht="24.75" customHeight="1">
      <c r="A930" s="21"/>
      <c r="B930" s="21"/>
      <c r="C930" s="21"/>
      <c r="D930" s="21"/>
      <c r="E930" s="21"/>
      <c r="F930" s="21"/>
      <c r="G930" s="21"/>
      <c r="H930" s="21"/>
      <c r="I930" s="21"/>
      <c r="J930" s="21"/>
      <c r="K930" s="21"/>
      <c r="L930" s="21"/>
      <c r="M930" s="71"/>
      <c r="N930" s="60"/>
      <c r="O930" s="60"/>
      <c r="P930" s="61"/>
      <c r="Q930" s="72"/>
      <c r="R930" s="21"/>
      <c r="S930" s="21"/>
      <c r="T930" s="21"/>
      <c r="U930" s="21"/>
      <c r="V930" s="21"/>
      <c r="W930" s="21"/>
      <c r="X930" s="21"/>
      <c r="Y930" s="21"/>
      <c r="Z930" s="21"/>
      <c r="AA930" s="21"/>
      <c r="AB930" s="21"/>
      <c r="AC930" s="21"/>
      <c r="AD930" s="21"/>
    </row>
    <row r="931" spans="1:30" ht="24.75" customHeight="1">
      <c r="A931" s="21"/>
      <c r="B931" s="21"/>
      <c r="C931" s="21"/>
      <c r="D931" s="21"/>
      <c r="E931" s="21"/>
      <c r="F931" s="21"/>
      <c r="G931" s="21"/>
      <c r="H931" s="21"/>
      <c r="I931" s="21"/>
      <c r="J931" s="21"/>
      <c r="K931" s="21"/>
      <c r="L931" s="21"/>
      <c r="M931" s="71"/>
      <c r="N931" s="60"/>
      <c r="O931" s="60"/>
      <c r="P931" s="61"/>
      <c r="Q931" s="72"/>
      <c r="R931" s="21"/>
      <c r="S931" s="21"/>
      <c r="T931" s="21"/>
      <c r="U931" s="21"/>
      <c r="V931" s="21"/>
      <c r="W931" s="21"/>
      <c r="X931" s="21"/>
      <c r="Y931" s="21"/>
      <c r="Z931" s="21"/>
      <c r="AA931" s="21"/>
      <c r="AB931" s="21"/>
      <c r="AC931" s="21"/>
      <c r="AD931" s="21"/>
    </row>
    <row r="932" spans="1:30" ht="24.75" customHeight="1">
      <c r="A932" s="21"/>
      <c r="B932" s="21"/>
      <c r="C932" s="21"/>
      <c r="D932" s="21"/>
      <c r="E932" s="21"/>
      <c r="F932" s="21"/>
      <c r="G932" s="21"/>
      <c r="H932" s="21"/>
      <c r="I932" s="21"/>
      <c r="J932" s="21"/>
      <c r="K932" s="21"/>
      <c r="L932" s="21"/>
      <c r="M932" s="71"/>
      <c r="N932" s="60"/>
      <c r="O932" s="60"/>
      <c r="P932" s="61"/>
      <c r="Q932" s="72"/>
      <c r="R932" s="21"/>
      <c r="S932" s="21"/>
      <c r="T932" s="21"/>
      <c r="U932" s="21"/>
      <c r="V932" s="21"/>
      <c r="W932" s="21"/>
      <c r="X932" s="21"/>
      <c r="Y932" s="21"/>
      <c r="Z932" s="21"/>
      <c r="AA932" s="21"/>
      <c r="AB932" s="21"/>
      <c r="AC932" s="21"/>
      <c r="AD932" s="21"/>
    </row>
    <row r="933" spans="1:30" ht="24.75" customHeight="1">
      <c r="A933" s="21"/>
      <c r="B933" s="21"/>
      <c r="C933" s="21"/>
      <c r="D933" s="21"/>
      <c r="E933" s="21"/>
      <c r="F933" s="21"/>
      <c r="G933" s="21"/>
      <c r="H933" s="21"/>
      <c r="I933" s="21"/>
      <c r="J933" s="21"/>
      <c r="K933" s="21"/>
      <c r="L933" s="21"/>
      <c r="M933" s="71"/>
      <c r="N933" s="60"/>
      <c r="O933" s="60"/>
      <c r="P933" s="61"/>
      <c r="Q933" s="72"/>
      <c r="R933" s="21"/>
      <c r="S933" s="21"/>
      <c r="T933" s="21"/>
      <c r="U933" s="21"/>
      <c r="V933" s="21"/>
      <c r="W933" s="21"/>
      <c r="X933" s="21"/>
      <c r="Y933" s="21"/>
      <c r="Z933" s="21"/>
      <c r="AA933" s="21"/>
      <c r="AB933" s="21"/>
      <c r="AC933" s="21"/>
      <c r="AD933" s="21"/>
    </row>
    <row r="934" spans="1:30" ht="24.75" customHeight="1">
      <c r="A934" s="21"/>
      <c r="B934" s="21"/>
      <c r="C934" s="21"/>
      <c r="D934" s="21"/>
      <c r="E934" s="21"/>
      <c r="F934" s="21"/>
      <c r="G934" s="21"/>
      <c r="H934" s="21"/>
      <c r="I934" s="21"/>
      <c r="J934" s="21"/>
      <c r="K934" s="21"/>
      <c r="L934" s="21"/>
      <c r="M934" s="71"/>
      <c r="N934" s="60"/>
      <c r="O934" s="60"/>
      <c r="P934" s="61"/>
      <c r="Q934" s="72"/>
      <c r="R934" s="21"/>
      <c r="S934" s="21"/>
      <c r="T934" s="21"/>
      <c r="U934" s="21"/>
      <c r="V934" s="21"/>
      <c r="W934" s="21"/>
      <c r="X934" s="21"/>
      <c r="Y934" s="21"/>
      <c r="Z934" s="21"/>
      <c r="AA934" s="21"/>
      <c r="AB934" s="21"/>
      <c r="AC934" s="21"/>
      <c r="AD934" s="21"/>
    </row>
    <row r="935" spans="1:30" ht="24.75" customHeight="1">
      <c r="A935" s="21"/>
      <c r="B935" s="21"/>
      <c r="C935" s="21"/>
      <c r="D935" s="21"/>
      <c r="E935" s="21"/>
      <c r="F935" s="21"/>
      <c r="G935" s="21"/>
      <c r="H935" s="21"/>
      <c r="I935" s="21"/>
      <c r="J935" s="21"/>
      <c r="K935" s="21"/>
      <c r="L935" s="21"/>
      <c r="M935" s="71"/>
      <c r="N935" s="60"/>
      <c r="O935" s="60"/>
      <c r="P935" s="61"/>
      <c r="Q935" s="72"/>
      <c r="R935" s="21"/>
      <c r="S935" s="21"/>
      <c r="T935" s="21"/>
      <c r="U935" s="21"/>
      <c r="V935" s="21"/>
      <c r="W935" s="21"/>
      <c r="X935" s="21"/>
      <c r="Y935" s="21"/>
      <c r="Z935" s="21"/>
      <c r="AA935" s="21"/>
      <c r="AB935" s="21"/>
      <c r="AC935" s="21"/>
      <c r="AD935" s="21"/>
    </row>
    <row r="936" spans="1:30" ht="24.75" customHeight="1">
      <c r="A936" s="21"/>
      <c r="B936" s="21"/>
      <c r="C936" s="21"/>
      <c r="D936" s="21"/>
      <c r="E936" s="21"/>
      <c r="F936" s="21"/>
      <c r="G936" s="21"/>
      <c r="H936" s="21"/>
      <c r="I936" s="21"/>
      <c r="J936" s="21"/>
      <c r="K936" s="21"/>
      <c r="L936" s="21"/>
      <c r="M936" s="71"/>
      <c r="N936" s="60"/>
      <c r="O936" s="60"/>
      <c r="P936" s="61"/>
      <c r="Q936" s="72"/>
      <c r="R936" s="21"/>
      <c r="S936" s="21"/>
      <c r="T936" s="21"/>
      <c r="U936" s="21"/>
      <c r="V936" s="21"/>
      <c r="W936" s="21"/>
      <c r="X936" s="21"/>
      <c r="Y936" s="21"/>
      <c r="Z936" s="21"/>
      <c r="AA936" s="21"/>
      <c r="AB936" s="21"/>
      <c r="AC936" s="21"/>
      <c r="AD936" s="21"/>
    </row>
    <row r="937" spans="1:30" ht="24.75" customHeight="1">
      <c r="A937" s="21"/>
      <c r="B937" s="21"/>
      <c r="C937" s="21"/>
      <c r="D937" s="21"/>
      <c r="E937" s="21"/>
      <c r="F937" s="21"/>
      <c r="G937" s="21"/>
      <c r="H937" s="21"/>
      <c r="I937" s="21"/>
      <c r="J937" s="21"/>
      <c r="K937" s="21"/>
      <c r="L937" s="21"/>
      <c r="M937" s="71"/>
      <c r="N937" s="60"/>
      <c r="O937" s="60"/>
      <c r="P937" s="61"/>
      <c r="Q937" s="72"/>
      <c r="R937" s="21"/>
      <c r="S937" s="21"/>
      <c r="T937" s="21"/>
      <c r="U937" s="21"/>
      <c r="V937" s="21"/>
      <c r="W937" s="21"/>
      <c r="X937" s="21"/>
      <c r="Y937" s="21"/>
      <c r="Z937" s="21"/>
      <c r="AA937" s="21"/>
      <c r="AB937" s="21"/>
      <c r="AC937" s="21"/>
      <c r="AD937" s="21"/>
    </row>
    <row r="938" spans="1:30" ht="24.75" customHeight="1">
      <c r="A938" s="21"/>
      <c r="B938" s="21"/>
      <c r="C938" s="21"/>
      <c r="D938" s="21"/>
      <c r="E938" s="21"/>
      <c r="F938" s="21"/>
      <c r="G938" s="21"/>
      <c r="H938" s="21"/>
      <c r="I938" s="21"/>
      <c r="J938" s="21"/>
      <c r="K938" s="21"/>
      <c r="L938" s="21"/>
      <c r="M938" s="71"/>
      <c r="N938" s="60"/>
      <c r="O938" s="60"/>
      <c r="P938" s="61"/>
      <c r="Q938" s="72"/>
      <c r="R938" s="21"/>
      <c r="S938" s="21"/>
      <c r="T938" s="21"/>
      <c r="U938" s="21"/>
      <c r="V938" s="21"/>
      <c r="W938" s="21"/>
      <c r="X938" s="21"/>
      <c r="Y938" s="21"/>
      <c r="Z938" s="21"/>
      <c r="AA938" s="21"/>
      <c r="AB938" s="21"/>
      <c r="AC938" s="21"/>
      <c r="AD938" s="21"/>
    </row>
    <row r="939" spans="1:30" ht="24.75" customHeight="1">
      <c r="A939" s="21"/>
      <c r="B939" s="21"/>
      <c r="C939" s="21"/>
      <c r="D939" s="21"/>
      <c r="E939" s="21"/>
      <c r="F939" s="21"/>
      <c r="G939" s="21"/>
      <c r="H939" s="21"/>
      <c r="I939" s="21"/>
      <c r="J939" s="21"/>
      <c r="K939" s="21"/>
      <c r="L939" s="21"/>
      <c r="M939" s="71"/>
      <c r="N939" s="60"/>
      <c r="O939" s="60"/>
      <c r="P939" s="61"/>
      <c r="Q939" s="72"/>
      <c r="R939" s="21"/>
      <c r="S939" s="21"/>
      <c r="T939" s="21"/>
      <c r="U939" s="21"/>
      <c r="V939" s="21"/>
      <c r="W939" s="21"/>
      <c r="X939" s="21"/>
      <c r="Y939" s="21"/>
      <c r="Z939" s="21"/>
      <c r="AA939" s="21"/>
      <c r="AB939" s="21"/>
      <c r="AC939" s="21"/>
      <c r="AD939" s="21"/>
    </row>
    <row r="940" spans="1:30" ht="24.75" customHeight="1">
      <c r="A940" s="21"/>
      <c r="B940" s="21"/>
      <c r="C940" s="21"/>
      <c r="D940" s="21"/>
      <c r="E940" s="21"/>
      <c r="F940" s="21"/>
      <c r="G940" s="21"/>
      <c r="H940" s="21"/>
      <c r="I940" s="21"/>
      <c r="J940" s="21"/>
      <c r="K940" s="21"/>
      <c r="L940" s="21"/>
      <c r="M940" s="71"/>
      <c r="N940" s="60"/>
      <c r="O940" s="60"/>
      <c r="P940" s="61"/>
      <c r="Q940" s="72"/>
      <c r="R940" s="21"/>
      <c r="S940" s="21"/>
      <c r="T940" s="21"/>
      <c r="U940" s="21"/>
      <c r="V940" s="21"/>
      <c r="W940" s="21"/>
      <c r="X940" s="21"/>
      <c r="Y940" s="21"/>
      <c r="Z940" s="21"/>
      <c r="AA940" s="21"/>
      <c r="AB940" s="21"/>
      <c r="AC940" s="21"/>
      <c r="AD940" s="21"/>
    </row>
    <row r="941" spans="1:30" ht="24.75" customHeight="1">
      <c r="A941" s="21"/>
      <c r="B941" s="21"/>
      <c r="C941" s="21"/>
      <c r="D941" s="21"/>
      <c r="E941" s="21"/>
      <c r="F941" s="21"/>
      <c r="G941" s="21"/>
      <c r="H941" s="21"/>
      <c r="I941" s="21"/>
      <c r="J941" s="21"/>
      <c r="K941" s="21"/>
      <c r="L941" s="21"/>
      <c r="M941" s="71"/>
      <c r="N941" s="60"/>
      <c r="O941" s="60"/>
      <c r="P941" s="61"/>
      <c r="Q941" s="72"/>
      <c r="R941" s="21"/>
      <c r="S941" s="21"/>
      <c r="T941" s="21"/>
      <c r="U941" s="21"/>
      <c r="V941" s="21"/>
      <c r="W941" s="21"/>
      <c r="X941" s="21"/>
      <c r="Y941" s="21"/>
      <c r="Z941" s="21"/>
      <c r="AA941" s="21"/>
      <c r="AB941" s="21"/>
      <c r="AC941" s="21"/>
      <c r="AD941" s="21"/>
    </row>
    <row r="942" spans="1:30" ht="24.75" customHeight="1">
      <c r="A942" s="21"/>
      <c r="B942" s="21"/>
      <c r="C942" s="21"/>
      <c r="D942" s="21"/>
      <c r="E942" s="21"/>
      <c r="F942" s="21"/>
      <c r="G942" s="21"/>
      <c r="H942" s="21"/>
      <c r="I942" s="21"/>
      <c r="J942" s="21"/>
      <c r="K942" s="21"/>
      <c r="L942" s="21"/>
      <c r="M942" s="71"/>
      <c r="N942" s="60"/>
      <c r="O942" s="60"/>
      <c r="P942" s="61"/>
      <c r="Q942" s="72"/>
      <c r="R942" s="21"/>
      <c r="S942" s="21"/>
      <c r="T942" s="21"/>
      <c r="U942" s="21"/>
      <c r="V942" s="21"/>
      <c r="W942" s="21"/>
      <c r="X942" s="21"/>
      <c r="Y942" s="21"/>
      <c r="Z942" s="21"/>
      <c r="AA942" s="21"/>
      <c r="AB942" s="21"/>
      <c r="AC942" s="21"/>
      <c r="AD942" s="21"/>
    </row>
    <row r="943" spans="1:30" ht="24.75" customHeight="1">
      <c r="A943" s="21"/>
      <c r="B943" s="21"/>
      <c r="C943" s="21"/>
      <c r="D943" s="21"/>
      <c r="E943" s="21"/>
      <c r="F943" s="21"/>
      <c r="G943" s="21"/>
      <c r="H943" s="21"/>
      <c r="I943" s="21"/>
      <c r="J943" s="21"/>
      <c r="K943" s="21"/>
      <c r="L943" s="21"/>
      <c r="M943" s="71"/>
      <c r="N943" s="60"/>
      <c r="O943" s="60"/>
      <c r="P943" s="61"/>
      <c r="Q943" s="72"/>
      <c r="R943" s="21"/>
      <c r="S943" s="21"/>
      <c r="T943" s="21"/>
      <c r="U943" s="21"/>
      <c r="V943" s="21"/>
      <c r="W943" s="21"/>
      <c r="X943" s="21"/>
      <c r="Y943" s="21"/>
      <c r="Z943" s="21"/>
      <c r="AA943" s="21"/>
      <c r="AB943" s="21"/>
      <c r="AC943" s="21"/>
      <c r="AD943" s="21"/>
    </row>
    <row r="944" spans="1:30" ht="24.75" customHeight="1">
      <c r="A944" s="21"/>
      <c r="B944" s="21"/>
      <c r="C944" s="21"/>
      <c r="D944" s="21"/>
      <c r="E944" s="21"/>
      <c r="F944" s="21"/>
      <c r="G944" s="21"/>
      <c r="H944" s="21"/>
      <c r="I944" s="21"/>
      <c r="J944" s="21"/>
      <c r="K944" s="21"/>
      <c r="L944" s="21"/>
      <c r="M944" s="71"/>
      <c r="N944" s="60"/>
      <c r="O944" s="60"/>
      <c r="P944" s="61"/>
      <c r="Q944" s="72"/>
      <c r="R944" s="21"/>
      <c r="S944" s="21"/>
      <c r="T944" s="21"/>
      <c r="U944" s="21"/>
      <c r="V944" s="21"/>
      <c r="W944" s="21"/>
      <c r="X944" s="21"/>
      <c r="Y944" s="21"/>
      <c r="Z944" s="21"/>
      <c r="AA944" s="21"/>
      <c r="AB944" s="21"/>
      <c r="AC944" s="21"/>
      <c r="AD944" s="21"/>
    </row>
    <row r="945" spans="1:30" ht="24.75" customHeight="1">
      <c r="A945" s="21"/>
      <c r="B945" s="21"/>
      <c r="C945" s="21"/>
      <c r="D945" s="21"/>
      <c r="E945" s="21"/>
      <c r="F945" s="21"/>
      <c r="G945" s="21"/>
      <c r="H945" s="21"/>
      <c r="I945" s="21"/>
      <c r="J945" s="21"/>
      <c r="K945" s="21"/>
      <c r="L945" s="21"/>
      <c r="M945" s="71"/>
      <c r="N945" s="60"/>
      <c r="O945" s="60"/>
      <c r="P945" s="61"/>
      <c r="Q945" s="72"/>
      <c r="R945" s="21"/>
      <c r="S945" s="21"/>
      <c r="T945" s="21"/>
      <c r="U945" s="21"/>
      <c r="V945" s="21"/>
      <c r="W945" s="21"/>
      <c r="X945" s="21"/>
      <c r="Y945" s="21"/>
      <c r="Z945" s="21"/>
      <c r="AA945" s="21"/>
      <c r="AB945" s="21"/>
      <c r="AC945" s="21"/>
      <c r="AD945" s="21"/>
    </row>
    <row r="946" spans="1:30" ht="24.75" customHeight="1">
      <c r="A946" s="21"/>
      <c r="B946" s="21"/>
      <c r="C946" s="21"/>
      <c r="D946" s="21"/>
      <c r="E946" s="21"/>
      <c r="F946" s="21"/>
      <c r="G946" s="21"/>
      <c r="H946" s="21"/>
      <c r="I946" s="21"/>
      <c r="J946" s="21"/>
      <c r="K946" s="21"/>
      <c r="L946" s="21"/>
      <c r="M946" s="71"/>
      <c r="N946" s="60"/>
      <c r="O946" s="60"/>
      <c r="P946" s="61"/>
      <c r="Q946" s="72"/>
      <c r="R946" s="21"/>
      <c r="S946" s="21"/>
      <c r="T946" s="21"/>
      <c r="U946" s="21"/>
      <c r="V946" s="21"/>
      <c r="W946" s="21"/>
      <c r="X946" s="21"/>
      <c r="Y946" s="21"/>
      <c r="Z946" s="21"/>
      <c r="AA946" s="21"/>
      <c r="AB946" s="21"/>
      <c r="AC946" s="21"/>
      <c r="AD946" s="21"/>
    </row>
    <row r="947" spans="1:30" ht="24.75" customHeight="1">
      <c r="A947" s="21"/>
      <c r="B947" s="21"/>
      <c r="C947" s="21"/>
      <c r="D947" s="21"/>
      <c r="E947" s="21"/>
      <c r="F947" s="21"/>
      <c r="G947" s="21"/>
      <c r="H947" s="21"/>
      <c r="I947" s="21"/>
      <c r="J947" s="21"/>
      <c r="K947" s="21"/>
      <c r="L947" s="21"/>
      <c r="M947" s="71"/>
      <c r="N947" s="60"/>
      <c r="O947" s="60"/>
      <c r="P947" s="61"/>
      <c r="Q947" s="72"/>
      <c r="R947" s="21"/>
      <c r="S947" s="21"/>
      <c r="T947" s="21"/>
      <c r="U947" s="21"/>
      <c r="V947" s="21"/>
      <c r="W947" s="21"/>
      <c r="X947" s="21"/>
      <c r="Y947" s="21"/>
      <c r="Z947" s="21"/>
      <c r="AA947" s="21"/>
      <c r="AB947" s="21"/>
      <c r="AC947" s="21"/>
      <c r="AD947" s="21"/>
    </row>
    <row r="948" spans="1:30" ht="24.75" customHeight="1">
      <c r="A948" s="21"/>
      <c r="B948" s="21"/>
      <c r="C948" s="21"/>
      <c r="D948" s="21"/>
      <c r="E948" s="21"/>
      <c r="F948" s="21"/>
      <c r="G948" s="21"/>
      <c r="H948" s="21"/>
      <c r="I948" s="21"/>
      <c r="J948" s="21"/>
      <c r="K948" s="21"/>
      <c r="L948" s="21"/>
      <c r="M948" s="71"/>
      <c r="N948" s="60"/>
      <c r="O948" s="60"/>
      <c r="P948" s="61"/>
      <c r="Q948" s="72"/>
      <c r="R948" s="21"/>
      <c r="S948" s="21"/>
      <c r="T948" s="21"/>
      <c r="U948" s="21"/>
      <c r="V948" s="21"/>
      <c r="W948" s="21"/>
      <c r="X948" s="21"/>
      <c r="Y948" s="21"/>
      <c r="Z948" s="21"/>
      <c r="AA948" s="21"/>
      <c r="AB948" s="21"/>
      <c r="AC948" s="21"/>
      <c r="AD948" s="21"/>
    </row>
    <row r="949" spans="1:30" ht="24.75" customHeight="1">
      <c r="A949" s="21"/>
      <c r="B949" s="21"/>
      <c r="C949" s="21"/>
      <c r="D949" s="21"/>
      <c r="E949" s="21"/>
      <c r="F949" s="21"/>
      <c r="G949" s="21"/>
      <c r="H949" s="21"/>
      <c r="I949" s="21"/>
      <c r="J949" s="21"/>
      <c r="K949" s="21"/>
      <c r="L949" s="21"/>
      <c r="M949" s="71"/>
      <c r="N949" s="60"/>
      <c r="O949" s="60"/>
      <c r="P949" s="61"/>
      <c r="Q949" s="72"/>
      <c r="R949" s="21"/>
      <c r="S949" s="21"/>
      <c r="T949" s="21"/>
      <c r="U949" s="21"/>
      <c r="V949" s="21"/>
      <c r="W949" s="21"/>
      <c r="X949" s="21"/>
      <c r="Y949" s="21"/>
      <c r="Z949" s="21"/>
      <c r="AA949" s="21"/>
      <c r="AB949" s="21"/>
      <c r="AC949" s="21"/>
      <c r="AD949" s="21"/>
    </row>
    <row r="950" spans="1:30" ht="24.75" customHeight="1">
      <c r="A950" s="21"/>
      <c r="B950" s="21"/>
      <c r="C950" s="21"/>
      <c r="D950" s="21"/>
      <c r="E950" s="21"/>
      <c r="F950" s="21"/>
      <c r="G950" s="21"/>
      <c r="H950" s="21"/>
      <c r="I950" s="21"/>
      <c r="J950" s="21"/>
      <c r="K950" s="21"/>
      <c r="L950" s="21"/>
      <c r="M950" s="71"/>
      <c r="N950" s="60"/>
      <c r="O950" s="60"/>
      <c r="P950" s="61"/>
      <c r="Q950" s="72"/>
      <c r="R950" s="21"/>
      <c r="S950" s="21"/>
      <c r="T950" s="21"/>
      <c r="U950" s="21"/>
      <c r="V950" s="21"/>
      <c r="W950" s="21"/>
      <c r="X950" s="21"/>
      <c r="Y950" s="21"/>
      <c r="Z950" s="21"/>
      <c r="AA950" s="21"/>
      <c r="AB950" s="21"/>
      <c r="AC950" s="21"/>
      <c r="AD950" s="21"/>
    </row>
    <row r="951" spans="1:30" ht="24.75" customHeight="1">
      <c r="A951" s="21"/>
      <c r="B951" s="21"/>
      <c r="C951" s="21"/>
      <c r="D951" s="21"/>
      <c r="E951" s="21"/>
      <c r="F951" s="21"/>
      <c r="G951" s="21"/>
      <c r="H951" s="21"/>
      <c r="I951" s="21"/>
      <c r="J951" s="21"/>
      <c r="K951" s="21"/>
      <c r="L951" s="21"/>
      <c r="M951" s="71"/>
      <c r="N951" s="60"/>
      <c r="O951" s="60"/>
      <c r="P951" s="61"/>
      <c r="Q951" s="72"/>
      <c r="R951" s="21"/>
      <c r="S951" s="21"/>
      <c r="T951" s="21"/>
      <c r="U951" s="21"/>
      <c r="V951" s="21"/>
      <c r="W951" s="21"/>
      <c r="X951" s="21"/>
      <c r="Y951" s="21"/>
      <c r="Z951" s="21"/>
      <c r="AA951" s="21"/>
      <c r="AB951" s="21"/>
      <c r="AC951" s="21"/>
      <c r="AD951" s="21"/>
    </row>
    <row r="952" spans="1:30" ht="24.75" customHeight="1">
      <c r="A952" s="21"/>
      <c r="B952" s="21"/>
      <c r="C952" s="21"/>
      <c r="D952" s="21"/>
      <c r="E952" s="21"/>
      <c r="F952" s="21"/>
      <c r="G952" s="21"/>
      <c r="H952" s="21"/>
      <c r="I952" s="21"/>
      <c r="J952" s="21"/>
      <c r="K952" s="21"/>
      <c r="L952" s="21"/>
      <c r="M952" s="71"/>
      <c r="N952" s="60"/>
      <c r="O952" s="60"/>
      <c r="P952" s="61"/>
      <c r="Q952" s="72"/>
      <c r="R952" s="21"/>
      <c r="S952" s="21"/>
      <c r="T952" s="21"/>
      <c r="U952" s="21"/>
      <c r="V952" s="21"/>
      <c r="W952" s="21"/>
      <c r="X952" s="21"/>
      <c r="Y952" s="21"/>
      <c r="Z952" s="21"/>
      <c r="AA952" s="21"/>
      <c r="AB952" s="21"/>
      <c r="AC952" s="21"/>
      <c r="AD952" s="21"/>
    </row>
    <row r="953" spans="1:30" ht="24.75" customHeight="1">
      <c r="A953" s="21"/>
      <c r="B953" s="21"/>
      <c r="C953" s="21"/>
      <c r="D953" s="21"/>
      <c r="E953" s="21"/>
      <c r="F953" s="21"/>
      <c r="G953" s="21"/>
      <c r="H953" s="21"/>
      <c r="I953" s="21"/>
      <c r="J953" s="21"/>
      <c r="K953" s="21"/>
      <c r="L953" s="21"/>
      <c r="M953" s="71"/>
      <c r="N953" s="60"/>
      <c r="O953" s="60"/>
      <c r="P953" s="61"/>
      <c r="Q953" s="72"/>
      <c r="R953" s="21"/>
      <c r="S953" s="21"/>
      <c r="T953" s="21"/>
      <c r="U953" s="21"/>
      <c r="V953" s="21"/>
      <c r="W953" s="21"/>
      <c r="X953" s="21"/>
      <c r="Y953" s="21"/>
      <c r="Z953" s="21"/>
      <c r="AA953" s="21"/>
      <c r="AB953" s="21"/>
      <c r="AC953" s="21"/>
      <c r="AD953" s="21"/>
    </row>
    <row r="954" spans="1:30" ht="24.75" customHeight="1">
      <c r="A954" s="21"/>
      <c r="B954" s="21"/>
      <c r="C954" s="21"/>
      <c r="D954" s="21"/>
      <c r="E954" s="21"/>
      <c r="F954" s="21"/>
      <c r="G954" s="21"/>
      <c r="H954" s="21"/>
      <c r="I954" s="21"/>
      <c r="J954" s="21"/>
      <c r="K954" s="21"/>
      <c r="L954" s="21"/>
      <c r="M954" s="71"/>
      <c r="N954" s="60"/>
      <c r="O954" s="60"/>
      <c r="P954" s="61"/>
      <c r="Q954" s="72"/>
      <c r="R954" s="21"/>
      <c r="S954" s="21"/>
      <c r="T954" s="21"/>
      <c r="U954" s="21"/>
      <c r="V954" s="21"/>
      <c r="W954" s="21"/>
      <c r="X954" s="21"/>
      <c r="Y954" s="21"/>
      <c r="Z954" s="21"/>
      <c r="AA954" s="21"/>
      <c r="AB954" s="21"/>
      <c r="AC954" s="21"/>
      <c r="AD954" s="21"/>
    </row>
    <row r="955" spans="1:30" ht="24.75" customHeight="1">
      <c r="A955" s="21"/>
      <c r="B955" s="21"/>
      <c r="C955" s="21"/>
      <c r="D955" s="21"/>
      <c r="E955" s="21"/>
      <c r="F955" s="21"/>
      <c r="G955" s="21"/>
      <c r="H955" s="21"/>
      <c r="I955" s="21"/>
      <c r="J955" s="21"/>
      <c r="K955" s="21"/>
      <c r="L955" s="21"/>
      <c r="M955" s="71"/>
      <c r="N955" s="60"/>
      <c r="O955" s="60"/>
      <c r="P955" s="61"/>
      <c r="Q955" s="72"/>
      <c r="R955" s="21"/>
      <c r="S955" s="21"/>
      <c r="T955" s="21"/>
      <c r="U955" s="21"/>
      <c r="V955" s="21"/>
      <c r="W955" s="21"/>
      <c r="X955" s="21"/>
      <c r="Y955" s="21"/>
      <c r="Z955" s="21"/>
      <c r="AA955" s="21"/>
      <c r="AB955" s="21"/>
      <c r="AC955" s="21"/>
      <c r="AD955" s="21"/>
    </row>
    <row r="956" spans="1:30" ht="24.75" customHeight="1">
      <c r="A956" s="21"/>
      <c r="B956" s="21"/>
      <c r="C956" s="21"/>
      <c r="D956" s="21"/>
      <c r="E956" s="21"/>
      <c r="F956" s="21"/>
      <c r="G956" s="21"/>
      <c r="H956" s="21"/>
      <c r="I956" s="21"/>
      <c r="J956" s="21"/>
      <c r="K956" s="21"/>
      <c r="L956" s="21"/>
      <c r="M956" s="71"/>
      <c r="N956" s="60"/>
      <c r="O956" s="60"/>
      <c r="P956" s="61"/>
      <c r="Q956" s="72"/>
      <c r="R956" s="21"/>
      <c r="S956" s="21"/>
      <c r="T956" s="21"/>
      <c r="U956" s="21"/>
      <c r="V956" s="21"/>
      <c r="W956" s="21"/>
      <c r="X956" s="21"/>
      <c r="Y956" s="21"/>
      <c r="Z956" s="21"/>
      <c r="AA956" s="21"/>
      <c r="AB956" s="21"/>
      <c r="AC956" s="21"/>
      <c r="AD956" s="21"/>
    </row>
    <row r="957" spans="1:30" ht="24.75" customHeight="1">
      <c r="A957" s="21"/>
      <c r="B957" s="21"/>
      <c r="C957" s="21"/>
      <c r="D957" s="21"/>
      <c r="E957" s="21"/>
      <c r="F957" s="21"/>
      <c r="G957" s="21"/>
      <c r="H957" s="21"/>
      <c r="I957" s="21"/>
      <c r="J957" s="21"/>
      <c r="K957" s="21"/>
      <c r="L957" s="21"/>
      <c r="M957" s="71"/>
      <c r="N957" s="60"/>
      <c r="O957" s="60"/>
      <c r="P957" s="61"/>
      <c r="Q957" s="72"/>
      <c r="R957" s="21"/>
      <c r="S957" s="21"/>
      <c r="T957" s="21"/>
      <c r="U957" s="21"/>
      <c r="V957" s="21"/>
      <c r="W957" s="21"/>
      <c r="X957" s="21"/>
      <c r="Y957" s="21"/>
      <c r="Z957" s="21"/>
      <c r="AA957" s="21"/>
      <c r="AB957" s="21"/>
      <c r="AC957" s="21"/>
      <c r="AD957" s="21"/>
    </row>
    <row r="958" spans="1:30" ht="24.75" customHeight="1">
      <c r="A958" s="21"/>
      <c r="B958" s="21"/>
      <c r="C958" s="21"/>
      <c r="D958" s="21"/>
      <c r="E958" s="21"/>
      <c r="F958" s="21"/>
      <c r="G958" s="21"/>
      <c r="H958" s="21"/>
      <c r="I958" s="21"/>
      <c r="J958" s="21"/>
      <c r="K958" s="21"/>
      <c r="L958" s="21"/>
      <c r="M958" s="71"/>
      <c r="N958" s="60"/>
      <c r="O958" s="60"/>
      <c r="P958" s="61"/>
      <c r="Q958" s="72"/>
      <c r="R958" s="21"/>
      <c r="S958" s="21"/>
      <c r="T958" s="21"/>
      <c r="U958" s="21"/>
      <c r="V958" s="21"/>
      <c r="W958" s="21"/>
      <c r="X958" s="21"/>
      <c r="Y958" s="21"/>
      <c r="Z958" s="21"/>
      <c r="AA958" s="21"/>
      <c r="AB958" s="21"/>
      <c r="AC958" s="21"/>
      <c r="AD958" s="21"/>
    </row>
    <row r="959" spans="1:30" ht="24.75" customHeight="1">
      <c r="A959" s="21"/>
      <c r="B959" s="21"/>
      <c r="C959" s="21"/>
      <c r="D959" s="21"/>
      <c r="E959" s="21"/>
      <c r="F959" s="21"/>
      <c r="G959" s="21"/>
      <c r="H959" s="21"/>
      <c r="I959" s="21"/>
      <c r="J959" s="21"/>
      <c r="K959" s="21"/>
      <c r="L959" s="21"/>
      <c r="M959" s="71"/>
      <c r="N959" s="60"/>
      <c r="O959" s="60"/>
      <c r="P959" s="61"/>
      <c r="Q959" s="72"/>
      <c r="R959" s="21"/>
      <c r="S959" s="21"/>
      <c r="T959" s="21"/>
      <c r="U959" s="21"/>
      <c r="V959" s="21"/>
      <c r="W959" s="21"/>
      <c r="X959" s="21"/>
      <c r="Y959" s="21"/>
      <c r="Z959" s="21"/>
      <c r="AA959" s="21"/>
      <c r="AB959" s="21"/>
      <c r="AC959" s="21"/>
      <c r="AD959" s="21"/>
    </row>
    <row r="960" spans="1:30" ht="24.75" customHeight="1">
      <c r="A960" s="21"/>
      <c r="B960" s="21"/>
      <c r="C960" s="21"/>
      <c r="D960" s="21"/>
      <c r="E960" s="21"/>
      <c r="F960" s="21"/>
      <c r="G960" s="21"/>
      <c r="H960" s="21"/>
      <c r="I960" s="21"/>
      <c r="J960" s="21"/>
      <c r="K960" s="21"/>
      <c r="L960" s="21"/>
      <c r="M960" s="71"/>
      <c r="N960" s="60"/>
      <c r="O960" s="60"/>
      <c r="P960" s="61"/>
      <c r="Q960" s="72"/>
      <c r="R960" s="21"/>
      <c r="S960" s="21"/>
      <c r="T960" s="21"/>
      <c r="U960" s="21"/>
      <c r="V960" s="21"/>
      <c r="W960" s="21"/>
      <c r="X960" s="21"/>
      <c r="Y960" s="21"/>
      <c r="Z960" s="21"/>
      <c r="AA960" s="21"/>
      <c r="AB960" s="21"/>
      <c r="AC960" s="21"/>
      <c r="AD960" s="21"/>
    </row>
    <row r="961" spans="1:30" ht="24.75" customHeight="1">
      <c r="A961" s="21"/>
      <c r="B961" s="21"/>
      <c r="C961" s="21"/>
      <c r="D961" s="21"/>
      <c r="E961" s="21"/>
      <c r="F961" s="21"/>
      <c r="G961" s="21"/>
      <c r="H961" s="21"/>
      <c r="I961" s="21"/>
      <c r="J961" s="21"/>
      <c r="K961" s="21"/>
      <c r="L961" s="21"/>
      <c r="M961" s="71"/>
      <c r="N961" s="60"/>
      <c r="O961" s="60"/>
      <c r="P961" s="61"/>
      <c r="Q961" s="72"/>
      <c r="R961" s="21"/>
      <c r="S961" s="21"/>
      <c r="T961" s="21"/>
      <c r="U961" s="21"/>
      <c r="V961" s="21"/>
      <c r="W961" s="21"/>
      <c r="X961" s="21"/>
      <c r="Y961" s="21"/>
      <c r="Z961" s="21"/>
      <c r="AA961" s="21"/>
      <c r="AB961" s="21"/>
      <c r="AC961" s="21"/>
      <c r="AD961" s="21"/>
    </row>
    <row r="962" spans="1:30" ht="24.75" customHeight="1">
      <c r="A962" s="21"/>
      <c r="B962" s="21"/>
      <c r="C962" s="21"/>
      <c r="D962" s="21"/>
      <c r="E962" s="21"/>
      <c r="F962" s="21"/>
      <c r="G962" s="21"/>
      <c r="H962" s="21"/>
      <c r="I962" s="21"/>
      <c r="J962" s="21"/>
      <c r="K962" s="21"/>
      <c r="L962" s="21"/>
      <c r="M962" s="71"/>
      <c r="N962" s="60"/>
      <c r="O962" s="60"/>
      <c r="P962" s="61"/>
      <c r="Q962" s="72"/>
      <c r="R962" s="21"/>
      <c r="S962" s="21"/>
      <c r="T962" s="21"/>
      <c r="U962" s="21"/>
      <c r="V962" s="21"/>
      <c r="W962" s="21"/>
      <c r="X962" s="21"/>
      <c r="Y962" s="21"/>
      <c r="Z962" s="21"/>
      <c r="AA962" s="21"/>
      <c r="AB962" s="21"/>
      <c r="AC962" s="21"/>
      <c r="AD962" s="21"/>
    </row>
    <row r="963" spans="1:30" ht="24.75" customHeight="1">
      <c r="A963" s="21"/>
      <c r="B963" s="21"/>
      <c r="C963" s="21"/>
      <c r="D963" s="21"/>
      <c r="E963" s="21"/>
      <c r="F963" s="21"/>
      <c r="G963" s="21"/>
      <c r="H963" s="21"/>
      <c r="I963" s="21"/>
      <c r="J963" s="21"/>
      <c r="K963" s="21"/>
      <c r="L963" s="21"/>
      <c r="M963" s="71"/>
      <c r="N963" s="60"/>
      <c r="O963" s="60"/>
      <c r="P963" s="61"/>
      <c r="Q963" s="72"/>
      <c r="R963" s="21"/>
      <c r="S963" s="21"/>
      <c r="T963" s="21"/>
      <c r="U963" s="21"/>
      <c r="V963" s="21"/>
      <c r="W963" s="21"/>
      <c r="X963" s="21"/>
      <c r="Y963" s="21"/>
      <c r="Z963" s="21"/>
      <c r="AA963" s="21"/>
      <c r="AB963" s="21"/>
      <c r="AC963" s="21"/>
      <c r="AD963" s="21"/>
    </row>
    <row r="964" spans="1:30" ht="24.75" customHeight="1">
      <c r="A964" s="21"/>
      <c r="B964" s="21"/>
      <c r="C964" s="21"/>
      <c r="D964" s="21"/>
      <c r="E964" s="21"/>
      <c r="F964" s="21"/>
      <c r="G964" s="21"/>
      <c r="H964" s="21"/>
      <c r="I964" s="21"/>
      <c r="J964" s="21"/>
      <c r="K964" s="21"/>
      <c r="L964" s="21"/>
      <c r="M964" s="71"/>
      <c r="N964" s="60"/>
      <c r="O964" s="60"/>
      <c r="P964" s="61"/>
      <c r="Q964" s="72"/>
      <c r="R964" s="21"/>
      <c r="S964" s="21"/>
      <c r="T964" s="21"/>
      <c r="U964" s="21"/>
      <c r="V964" s="21"/>
      <c r="W964" s="21"/>
      <c r="X964" s="21"/>
      <c r="Y964" s="21"/>
      <c r="Z964" s="21"/>
      <c r="AA964" s="21"/>
      <c r="AB964" s="21"/>
      <c r="AC964" s="21"/>
      <c r="AD964" s="21"/>
    </row>
    <row r="965" spans="1:30" ht="24.75" customHeight="1">
      <c r="A965" s="21"/>
      <c r="B965" s="21"/>
      <c r="C965" s="21"/>
      <c r="D965" s="21"/>
      <c r="E965" s="21"/>
      <c r="F965" s="21"/>
      <c r="G965" s="21"/>
      <c r="H965" s="21"/>
      <c r="I965" s="21"/>
      <c r="J965" s="21"/>
      <c r="K965" s="21"/>
      <c r="L965" s="21"/>
      <c r="M965" s="71"/>
      <c r="N965" s="60"/>
      <c r="O965" s="60"/>
      <c r="P965" s="61"/>
      <c r="Q965" s="72"/>
      <c r="R965" s="21"/>
      <c r="S965" s="21"/>
      <c r="T965" s="21"/>
      <c r="U965" s="21"/>
      <c r="V965" s="21"/>
      <c r="W965" s="21"/>
      <c r="X965" s="21"/>
      <c r="Y965" s="21"/>
      <c r="Z965" s="21"/>
      <c r="AA965" s="21"/>
      <c r="AB965" s="21"/>
      <c r="AC965" s="21"/>
      <c r="AD965" s="21"/>
    </row>
    <row r="966" spans="1:30" ht="24.75" customHeight="1">
      <c r="A966" s="21"/>
      <c r="B966" s="21"/>
      <c r="C966" s="21"/>
      <c r="D966" s="21"/>
      <c r="E966" s="21"/>
      <c r="F966" s="21"/>
      <c r="G966" s="21"/>
      <c r="H966" s="21"/>
      <c r="I966" s="21"/>
      <c r="J966" s="21"/>
      <c r="K966" s="21"/>
      <c r="L966" s="21"/>
      <c r="M966" s="71"/>
      <c r="N966" s="60"/>
      <c r="O966" s="60"/>
      <c r="P966" s="61"/>
      <c r="Q966" s="72"/>
      <c r="R966" s="21"/>
      <c r="S966" s="21"/>
      <c r="T966" s="21"/>
      <c r="U966" s="21"/>
      <c r="V966" s="21"/>
      <c r="W966" s="21"/>
      <c r="X966" s="21"/>
      <c r="Y966" s="21"/>
      <c r="Z966" s="21"/>
      <c r="AA966" s="21"/>
      <c r="AB966" s="21"/>
      <c r="AC966" s="21"/>
      <c r="AD966" s="21"/>
    </row>
    <row r="967" spans="1:30" ht="24.75" customHeight="1">
      <c r="A967" s="21"/>
      <c r="B967" s="21"/>
      <c r="C967" s="21"/>
      <c r="D967" s="21"/>
      <c r="E967" s="21"/>
      <c r="F967" s="21"/>
      <c r="G967" s="21"/>
      <c r="H967" s="21"/>
      <c r="I967" s="21"/>
      <c r="J967" s="21"/>
      <c r="K967" s="21"/>
      <c r="L967" s="21"/>
      <c r="M967" s="71"/>
      <c r="N967" s="60"/>
      <c r="O967" s="60"/>
      <c r="P967" s="61"/>
      <c r="Q967" s="72"/>
      <c r="R967" s="21"/>
      <c r="S967" s="21"/>
      <c r="T967" s="21"/>
      <c r="U967" s="21"/>
      <c r="V967" s="21"/>
      <c r="W967" s="21"/>
      <c r="X967" s="21"/>
      <c r="Y967" s="21"/>
      <c r="Z967" s="21"/>
      <c r="AA967" s="21"/>
      <c r="AB967" s="21"/>
      <c r="AC967" s="21"/>
      <c r="AD967" s="21"/>
    </row>
    <row r="968" spans="1:30" ht="24.75" customHeight="1">
      <c r="A968" s="21"/>
      <c r="B968" s="21"/>
      <c r="C968" s="21"/>
      <c r="D968" s="21"/>
      <c r="E968" s="21"/>
      <c r="F968" s="21"/>
      <c r="G968" s="21"/>
      <c r="H968" s="21"/>
      <c r="I968" s="21"/>
      <c r="J968" s="21"/>
      <c r="K968" s="21"/>
      <c r="L968" s="21"/>
      <c r="M968" s="71"/>
      <c r="N968" s="60"/>
      <c r="O968" s="60"/>
      <c r="P968" s="61"/>
      <c r="Q968" s="72"/>
      <c r="R968" s="21"/>
      <c r="S968" s="21"/>
      <c r="T968" s="21"/>
      <c r="U968" s="21"/>
      <c r="V968" s="21"/>
      <c r="W968" s="21"/>
      <c r="X968" s="21"/>
      <c r="Y968" s="21"/>
      <c r="Z968" s="21"/>
      <c r="AA968" s="21"/>
      <c r="AB968" s="21"/>
      <c r="AC968" s="21"/>
      <c r="AD968" s="21"/>
    </row>
    <row r="969" spans="1:30" ht="24.75" customHeight="1">
      <c r="A969" s="21"/>
      <c r="B969" s="21"/>
      <c r="C969" s="21"/>
      <c r="D969" s="21"/>
      <c r="E969" s="21"/>
      <c r="F969" s="21"/>
      <c r="G969" s="21"/>
      <c r="H969" s="21"/>
      <c r="I969" s="21"/>
      <c r="J969" s="21"/>
      <c r="K969" s="21"/>
      <c r="L969" s="21"/>
      <c r="M969" s="71"/>
      <c r="N969" s="60"/>
      <c r="O969" s="60"/>
      <c r="P969" s="61"/>
      <c r="Q969" s="72"/>
      <c r="R969" s="21"/>
      <c r="S969" s="21"/>
      <c r="T969" s="21"/>
      <c r="U969" s="21"/>
      <c r="V969" s="21"/>
      <c r="W969" s="21"/>
      <c r="X969" s="21"/>
      <c r="Y969" s="21"/>
      <c r="Z969" s="21"/>
      <c r="AA969" s="21"/>
      <c r="AB969" s="21"/>
      <c r="AC969" s="21"/>
      <c r="AD969" s="21"/>
    </row>
    <row r="970" spans="1:30" ht="24.75" customHeight="1">
      <c r="A970" s="21"/>
      <c r="B970" s="21"/>
      <c r="C970" s="21"/>
      <c r="D970" s="21"/>
      <c r="E970" s="21"/>
      <c r="F970" s="21"/>
      <c r="G970" s="21"/>
      <c r="H970" s="21"/>
      <c r="I970" s="21"/>
      <c r="J970" s="21"/>
      <c r="K970" s="21"/>
      <c r="L970" s="21"/>
      <c r="M970" s="71"/>
      <c r="N970" s="60"/>
      <c r="O970" s="60"/>
      <c r="P970" s="61"/>
      <c r="Q970" s="72"/>
      <c r="R970" s="21"/>
      <c r="S970" s="21"/>
      <c r="T970" s="21"/>
      <c r="U970" s="21"/>
      <c r="V970" s="21"/>
      <c r="W970" s="21"/>
      <c r="X970" s="21"/>
      <c r="Y970" s="21"/>
      <c r="Z970" s="21"/>
      <c r="AA970" s="21"/>
      <c r="AB970" s="21"/>
      <c r="AC970" s="21"/>
      <c r="AD970" s="21"/>
    </row>
    <row r="971" spans="1:30" ht="24.75" customHeight="1">
      <c r="A971" s="21"/>
      <c r="B971" s="21"/>
      <c r="C971" s="21"/>
      <c r="D971" s="21"/>
      <c r="E971" s="21"/>
      <c r="F971" s="21"/>
      <c r="G971" s="21"/>
      <c r="H971" s="21"/>
      <c r="I971" s="21"/>
      <c r="J971" s="21"/>
      <c r="K971" s="21"/>
      <c r="L971" s="21"/>
      <c r="M971" s="71"/>
      <c r="N971" s="60"/>
      <c r="O971" s="60"/>
      <c r="P971" s="61"/>
      <c r="Q971" s="72"/>
      <c r="R971" s="21"/>
      <c r="S971" s="21"/>
      <c r="T971" s="21"/>
      <c r="U971" s="21"/>
      <c r="V971" s="21"/>
      <c r="W971" s="21"/>
      <c r="X971" s="21"/>
      <c r="Y971" s="21"/>
      <c r="Z971" s="21"/>
      <c r="AA971" s="21"/>
      <c r="AB971" s="21"/>
      <c r="AC971" s="21"/>
      <c r="AD971" s="21"/>
    </row>
    <row r="972" spans="1:30" ht="24.75" customHeight="1">
      <c r="A972" s="21"/>
      <c r="B972" s="21"/>
      <c r="C972" s="21"/>
      <c r="D972" s="21"/>
      <c r="E972" s="21"/>
      <c r="F972" s="21"/>
      <c r="G972" s="21"/>
      <c r="H972" s="21"/>
      <c r="I972" s="21"/>
      <c r="J972" s="21"/>
      <c r="K972" s="21"/>
      <c r="L972" s="21"/>
      <c r="M972" s="71"/>
      <c r="N972" s="60"/>
      <c r="O972" s="60"/>
      <c r="P972" s="61"/>
      <c r="Q972" s="72"/>
      <c r="R972" s="21"/>
      <c r="S972" s="21"/>
      <c r="T972" s="21"/>
      <c r="U972" s="21"/>
      <c r="V972" s="21"/>
      <c r="W972" s="21"/>
      <c r="X972" s="21"/>
      <c r="Y972" s="21"/>
      <c r="Z972" s="21"/>
      <c r="AA972" s="21"/>
      <c r="AB972" s="21"/>
      <c r="AC972" s="21"/>
      <c r="AD972" s="21"/>
    </row>
    <row r="973" spans="1:30" ht="24.75" customHeight="1">
      <c r="A973" s="21"/>
      <c r="B973" s="21"/>
      <c r="C973" s="21"/>
      <c r="D973" s="21"/>
      <c r="E973" s="21"/>
      <c r="F973" s="21"/>
      <c r="G973" s="21"/>
      <c r="H973" s="21"/>
      <c r="I973" s="21"/>
      <c r="J973" s="21"/>
      <c r="K973" s="21"/>
      <c r="L973" s="21"/>
      <c r="M973" s="71"/>
      <c r="N973" s="60"/>
      <c r="O973" s="60"/>
      <c r="P973" s="61"/>
      <c r="Q973" s="72"/>
      <c r="R973" s="21"/>
      <c r="S973" s="21"/>
      <c r="T973" s="21"/>
      <c r="U973" s="21"/>
      <c r="V973" s="21"/>
      <c r="W973" s="21"/>
      <c r="X973" s="21"/>
      <c r="Y973" s="21"/>
      <c r="Z973" s="21"/>
      <c r="AA973" s="21"/>
      <c r="AB973" s="21"/>
      <c r="AC973" s="21"/>
      <c r="AD973" s="21"/>
    </row>
    <row r="974" spans="1:30" ht="24.75" customHeight="1">
      <c r="A974" s="21"/>
      <c r="B974" s="21"/>
      <c r="C974" s="21"/>
      <c r="D974" s="21"/>
      <c r="E974" s="21"/>
      <c r="F974" s="21"/>
      <c r="G974" s="21"/>
      <c r="H974" s="21"/>
      <c r="I974" s="21"/>
      <c r="J974" s="21"/>
      <c r="K974" s="21"/>
      <c r="L974" s="21"/>
      <c r="M974" s="71"/>
      <c r="N974" s="60"/>
      <c r="O974" s="60"/>
      <c r="P974" s="61"/>
      <c r="Q974" s="72"/>
      <c r="R974" s="21"/>
      <c r="S974" s="21"/>
      <c r="T974" s="21"/>
      <c r="U974" s="21"/>
      <c r="V974" s="21"/>
      <c r="W974" s="21"/>
      <c r="X974" s="21"/>
      <c r="Y974" s="21"/>
      <c r="Z974" s="21"/>
      <c r="AA974" s="21"/>
      <c r="AB974" s="21"/>
      <c r="AC974" s="21"/>
      <c r="AD974" s="21"/>
    </row>
    <row r="975" spans="1:30" ht="24.75" customHeight="1">
      <c r="A975" s="21"/>
      <c r="B975" s="21"/>
      <c r="C975" s="21"/>
      <c r="D975" s="21"/>
      <c r="E975" s="21"/>
      <c r="F975" s="21"/>
      <c r="G975" s="21"/>
      <c r="H975" s="21"/>
      <c r="I975" s="21"/>
      <c r="J975" s="21"/>
      <c r="K975" s="21"/>
      <c r="L975" s="21"/>
      <c r="M975" s="71"/>
      <c r="N975" s="60"/>
      <c r="O975" s="60"/>
      <c r="P975" s="61"/>
      <c r="Q975" s="72"/>
      <c r="R975" s="21"/>
      <c r="S975" s="21"/>
      <c r="T975" s="21"/>
      <c r="U975" s="21"/>
      <c r="V975" s="21"/>
      <c r="W975" s="21"/>
      <c r="X975" s="21"/>
      <c r="Y975" s="21"/>
      <c r="Z975" s="21"/>
      <c r="AA975" s="21"/>
      <c r="AB975" s="21"/>
      <c r="AC975" s="21"/>
      <c r="AD975" s="21"/>
    </row>
    <row r="976" spans="1:30" ht="24.75" customHeight="1">
      <c r="A976" s="21"/>
      <c r="B976" s="21"/>
      <c r="C976" s="21"/>
      <c r="D976" s="21"/>
      <c r="E976" s="21"/>
      <c r="F976" s="21"/>
      <c r="G976" s="21"/>
      <c r="H976" s="21"/>
      <c r="I976" s="21"/>
      <c r="J976" s="21"/>
      <c r="K976" s="21"/>
      <c r="L976" s="21"/>
      <c r="M976" s="71"/>
      <c r="N976" s="60"/>
      <c r="O976" s="60"/>
      <c r="P976" s="61"/>
      <c r="Q976" s="72"/>
      <c r="R976" s="21"/>
      <c r="S976" s="21"/>
      <c r="T976" s="21"/>
      <c r="U976" s="21"/>
      <c r="V976" s="21"/>
      <c r="W976" s="21"/>
      <c r="X976" s="21"/>
      <c r="Y976" s="21"/>
      <c r="Z976" s="21"/>
      <c r="AA976" s="21"/>
      <c r="AB976" s="21"/>
      <c r="AC976" s="21"/>
      <c r="AD976" s="21"/>
    </row>
    <row r="977" spans="1:30" ht="24.75" customHeight="1">
      <c r="A977" s="21"/>
      <c r="B977" s="21"/>
      <c r="C977" s="21"/>
      <c r="D977" s="21"/>
      <c r="E977" s="21"/>
      <c r="F977" s="21"/>
      <c r="G977" s="21"/>
      <c r="H977" s="21"/>
      <c r="I977" s="21"/>
      <c r="J977" s="21"/>
      <c r="K977" s="21"/>
      <c r="L977" s="21"/>
      <c r="M977" s="71"/>
      <c r="N977" s="60"/>
      <c r="O977" s="60"/>
      <c r="P977" s="61"/>
      <c r="Q977" s="72"/>
      <c r="R977" s="21"/>
      <c r="S977" s="21"/>
      <c r="T977" s="21"/>
      <c r="U977" s="21"/>
      <c r="V977" s="21"/>
      <c r="W977" s="21"/>
      <c r="X977" s="21"/>
      <c r="Y977" s="21"/>
      <c r="Z977" s="21"/>
      <c r="AA977" s="21"/>
      <c r="AB977" s="21"/>
      <c r="AC977" s="21"/>
      <c r="AD977" s="21"/>
    </row>
    <row r="978" spans="1:30" ht="24.75" customHeight="1">
      <c r="A978" s="21"/>
      <c r="B978" s="21"/>
      <c r="C978" s="21"/>
      <c r="D978" s="21"/>
      <c r="E978" s="21"/>
      <c r="F978" s="21"/>
      <c r="G978" s="21"/>
      <c r="H978" s="21"/>
      <c r="I978" s="21"/>
      <c r="J978" s="21"/>
      <c r="K978" s="21"/>
      <c r="L978" s="21"/>
      <c r="M978" s="71"/>
      <c r="N978" s="60"/>
      <c r="O978" s="60"/>
      <c r="P978" s="61"/>
      <c r="Q978" s="72"/>
      <c r="R978" s="21"/>
      <c r="S978" s="21"/>
      <c r="T978" s="21"/>
      <c r="U978" s="21"/>
      <c r="V978" s="21"/>
      <c r="W978" s="21"/>
      <c r="X978" s="21"/>
      <c r="Y978" s="21"/>
      <c r="Z978" s="21"/>
      <c r="AA978" s="21"/>
      <c r="AB978" s="21"/>
      <c r="AC978" s="21"/>
      <c r="AD978" s="21"/>
    </row>
    <row r="979" spans="1:30" ht="24.75" customHeight="1">
      <c r="A979" s="21"/>
      <c r="B979" s="21"/>
      <c r="C979" s="21"/>
      <c r="D979" s="21"/>
      <c r="E979" s="21"/>
      <c r="F979" s="21"/>
      <c r="G979" s="21"/>
      <c r="H979" s="21"/>
      <c r="I979" s="21"/>
      <c r="J979" s="21"/>
      <c r="K979" s="21"/>
      <c r="L979" s="21"/>
      <c r="M979" s="71"/>
      <c r="N979" s="60"/>
      <c r="O979" s="60"/>
      <c r="P979" s="61"/>
      <c r="Q979" s="72"/>
      <c r="R979" s="21"/>
      <c r="S979" s="21"/>
      <c r="T979" s="21"/>
      <c r="U979" s="21"/>
      <c r="V979" s="21"/>
      <c r="W979" s="21"/>
      <c r="X979" s="21"/>
      <c r="Y979" s="21"/>
      <c r="Z979" s="21"/>
      <c r="AA979" s="21"/>
      <c r="AB979" s="21"/>
      <c r="AC979" s="21"/>
      <c r="AD979" s="21"/>
    </row>
    <row r="980" spans="1:30" ht="24.75" customHeight="1">
      <c r="A980" s="21"/>
      <c r="B980" s="21"/>
      <c r="C980" s="21"/>
      <c r="D980" s="21"/>
      <c r="E980" s="21"/>
      <c r="F980" s="21"/>
      <c r="G980" s="21"/>
      <c r="H980" s="21"/>
      <c r="I980" s="21"/>
      <c r="J980" s="21"/>
      <c r="K980" s="21"/>
      <c r="L980" s="21"/>
      <c r="M980" s="71"/>
      <c r="N980" s="60"/>
      <c r="O980" s="60"/>
      <c r="P980" s="61"/>
      <c r="Q980" s="72"/>
      <c r="R980" s="21"/>
      <c r="S980" s="21"/>
      <c r="T980" s="21"/>
      <c r="U980" s="21"/>
      <c r="V980" s="21"/>
      <c r="W980" s="21"/>
      <c r="X980" s="21"/>
      <c r="Y980" s="21"/>
      <c r="Z980" s="21"/>
      <c r="AA980" s="21"/>
      <c r="AB980" s="21"/>
      <c r="AC980" s="21"/>
      <c r="AD980" s="21"/>
    </row>
    <row r="981" spans="1:30" ht="24.75" customHeight="1">
      <c r="A981" s="21"/>
      <c r="B981" s="21"/>
      <c r="C981" s="21"/>
      <c r="D981" s="21"/>
      <c r="E981" s="21"/>
      <c r="F981" s="21"/>
      <c r="G981" s="21"/>
      <c r="H981" s="21"/>
      <c r="I981" s="21"/>
      <c r="J981" s="21"/>
      <c r="K981" s="21"/>
      <c r="L981" s="21"/>
      <c r="M981" s="71"/>
      <c r="N981" s="60"/>
      <c r="O981" s="60"/>
      <c r="P981" s="61"/>
      <c r="Q981" s="72"/>
      <c r="R981" s="21"/>
      <c r="S981" s="21"/>
      <c r="T981" s="21"/>
      <c r="U981" s="21"/>
      <c r="V981" s="21"/>
      <c r="W981" s="21"/>
      <c r="X981" s="21"/>
      <c r="Y981" s="21"/>
      <c r="Z981" s="21"/>
      <c r="AA981" s="21"/>
      <c r="AB981" s="21"/>
      <c r="AC981" s="21"/>
      <c r="AD981" s="21"/>
    </row>
    <row r="982" spans="1:30" ht="24.75" customHeight="1">
      <c r="A982" s="21"/>
      <c r="B982" s="21"/>
      <c r="C982" s="21"/>
      <c r="D982" s="21"/>
      <c r="E982" s="21"/>
      <c r="F982" s="21"/>
      <c r="G982" s="21"/>
      <c r="H982" s="21"/>
      <c r="I982" s="21"/>
      <c r="J982" s="21"/>
      <c r="K982" s="21"/>
      <c r="L982" s="21"/>
      <c r="M982" s="71"/>
      <c r="N982" s="60"/>
      <c r="O982" s="60"/>
      <c r="P982" s="61"/>
      <c r="Q982" s="72"/>
      <c r="R982" s="21"/>
      <c r="S982" s="21"/>
      <c r="T982" s="21"/>
      <c r="U982" s="21"/>
      <c r="V982" s="21"/>
      <c r="W982" s="21"/>
      <c r="X982" s="21"/>
      <c r="Y982" s="21"/>
      <c r="Z982" s="21"/>
      <c r="AA982" s="21"/>
      <c r="AB982" s="21"/>
      <c r="AC982" s="21"/>
      <c r="AD982" s="21"/>
    </row>
    <row r="983" spans="1:30" ht="24.75" customHeight="1">
      <c r="A983" s="21"/>
      <c r="B983" s="21"/>
      <c r="C983" s="21"/>
      <c r="D983" s="21"/>
      <c r="E983" s="21"/>
      <c r="F983" s="21"/>
      <c r="G983" s="21"/>
      <c r="H983" s="21"/>
      <c r="I983" s="21"/>
      <c r="J983" s="21"/>
      <c r="K983" s="21"/>
      <c r="L983" s="21"/>
      <c r="M983" s="71"/>
      <c r="N983" s="60"/>
      <c r="O983" s="60"/>
      <c r="P983" s="61"/>
      <c r="Q983" s="72"/>
      <c r="R983" s="21"/>
      <c r="S983" s="21"/>
      <c r="T983" s="21"/>
      <c r="U983" s="21"/>
      <c r="V983" s="21"/>
      <c r="W983" s="21"/>
      <c r="X983" s="21"/>
      <c r="Y983" s="21"/>
      <c r="Z983" s="21"/>
      <c r="AA983" s="21"/>
      <c r="AB983" s="21"/>
      <c r="AC983" s="21"/>
      <c r="AD983" s="21"/>
    </row>
    <row r="984" spans="1:30" ht="24.75" customHeight="1">
      <c r="A984" s="21"/>
      <c r="B984" s="21"/>
      <c r="C984" s="21"/>
      <c r="D984" s="21"/>
      <c r="E984" s="21"/>
      <c r="F984" s="21"/>
      <c r="G984" s="21"/>
      <c r="H984" s="21"/>
      <c r="I984" s="21"/>
      <c r="J984" s="21"/>
      <c r="K984" s="21"/>
      <c r="L984" s="21"/>
      <c r="M984" s="71"/>
      <c r="N984" s="60"/>
      <c r="O984" s="60"/>
      <c r="P984" s="61"/>
      <c r="Q984" s="72"/>
      <c r="R984" s="21"/>
      <c r="S984" s="21"/>
      <c r="T984" s="21"/>
      <c r="U984" s="21"/>
      <c r="V984" s="21"/>
      <c r="W984" s="21"/>
      <c r="X984" s="21"/>
      <c r="Y984" s="21"/>
      <c r="Z984" s="21"/>
      <c r="AA984" s="21"/>
      <c r="AB984" s="21"/>
      <c r="AC984" s="21"/>
      <c r="AD984" s="21"/>
    </row>
    <row r="985" spans="1:30" ht="24.75" customHeight="1">
      <c r="A985" s="21"/>
      <c r="B985" s="21"/>
      <c r="C985" s="21"/>
      <c r="D985" s="21"/>
      <c r="E985" s="21"/>
      <c r="F985" s="21"/>
      <c r="G985" s="21"/>
      <c r="H985" s="21"/>
      <c r="I985" s="21"/>
      <c r="J985" s="21"/>
      <c r="K985" s="21"/>
      <c r="L985" s="21"/>
      <c r="M985" s="71"/>
      <c r="N985" s="60"/>
      <c r="O985" s="60"/>
      <c r="P985" s="61"/>
      <c r="Q985" s="72"/>
      <c r="R985" s="21"/>
      <c r="S985" s="21"/>
      <c r="T985" s="21"/>
      <c r="U985" s="21"/>
      <c r="V985" s="21"/>
      <c r="W985" s="21"/>
      <c r="X985" s="21"/>
      <c r="Y985" s="21"/>
      <c r="Z985" s="21"/>
      <c r="AA985" s="21"/>
      <c r="AB985" s="21"/>
      <c r="AC985" s="21"/>
      <c r="AD985" s="21"/>
    </row>
    <row r="986" spans="1:30" ht="24.75" customHeight="1">
      <c r="A986" s="21"/>
      <c r="B986" s="21"/>
      <c r="C986" s="21"/>
      <c r="D986" s="21"/>
      <c r="E986" s="21"/>
      <c r="F986" s="21"/>
      <c r="G986" s="21"/>
      <c r="H986" s="21"/>
      <c r="I986" s="21"/>
      <c r="J986" s="21"/>
      <c r="K986" s="21"/>
      <c r="L986" s="21"/>
      <c r="M986" s="71"/>
      <c r="N986" s="60"/>
      <c r="O986" s="60"/>
      <c r="P986" s="61"/>
      <c r="Q986" s="72"/>
      <c r="R986" s="21"/>
      <c r="S986" s="21"/>
      <c r="T986" s="21"/>
      <c r="U986" s="21"/>
      <c r="V986" s="21"/>
      <c r="W986" s="21"/>
      <c r="X986" s="21"/>
      <c r="Y986" s="21"/>
      <c r="Z986" s="21"/>
      <c r="AA986" s="21"/>
      <c r="AB986" s="21"/>
      <c r="AC986" s="21"/>
      <c r="AD986" s="21"/>
    </row>
    <row r="987" spans="1:30" ht="24.75" customHeight="1">
      <c r="A987" s="21"/>
      <c r="B987" s="21"/>
      <c r="C987" s="21"/>
      <c r="D987" s="21"/>
      <c r="E987" s="21"/>
      <c r="F987" s="21"/>
      <c r="G987" s="21"/>
      <c r="H987" s="21"/>
      <c r="I987" s="21"/>
      <c r="J987" s="21"/>
      <c r="K987" s="21"/>
      <c r="L987" s="21"/>
      <c r="M987" s="71"/>
      <c r="N987" s="60"/>
      <c r="O987" s="60"/>
      <c r="P987" s="61"/>
      <c r="Q987" s="72"/>
      <c r="R987" s="21"/>
      <c r="S987" s="21"/>
      <c r="T987" s="21"/>
      <c r="U987" s="21"/>
      <c r="V987" s="21"/>
      <c r="W987" s="21"/>
      <c r="X987" s="21"/>
      <c r="Y987" s="21"/>
      <c r="Z987" s="21"/>
      <c r="AA987" s="21"/>
      <c r="AB987" s="21"/>
      <c r="AC987" s="21"/>
      <c r="AD987" s="21"/>
    </row>
    <row r="988" spans="1:30" ht="24.75" customHeight="1">
      <c r="A988" s="21"/>
      <c r="B988" s="21"/>
      <c r="C988" s="21"/>
      <c r="D988" s="21"/>
      <c r="E988" s="21"/>
      <c r="F988" s="21"/>
      <c r="G988" s="21"/>
      <c r="H988" s="21"/>
      <c r="I988" s="21"/>
      <c r="J988" s="21"/>
      <c r="K988" s="21"/>
      <c r="L988" s="21"/>
      <c r="M988" s="71"/>
      <c r="N988" s="60"/>
      <c r="O988" s="60"/>
      <c r="P988" s="61"/>
      <c r="Q988" s="72"/>
      <c r="R988" s="21"/>
      <c r="S988" s="21"/>
      <c r="T988" s="21"/>
      <c r="U988" s="21"/>
      <c r="V988" s="21"/>
      <c r="W988" s="21"/>
      <c r="X988" s="21"/>
      <c r="Y988" s="21"/>
      <c r="Z988" s="21"/>
      <c r="AA988" s="21"/>
      <c r="AB988" s="21"/>
      <c r="AC988" s="21"/>
      <c r="AD988" s="21"/>
    </row>
    <row r="989" spans="1:30" ht="24.75" customHeight="1">
      <c r="A989" s="21"/>
      <c r="B989" s="21"/>
      <c r="C989" s="21"/>
      <c r="D989" s="21"/>
      <c r="E989" s="21"/>
      <c r="F989" s="21"/>
      <c r="G989" s="21"/>
      <c r="H989" s="21"/>
      <c r="I989" s="21"/>
      <c r="J989" s="21"/>
      <c r="K989" s="21"/>
      <c r="L989" s="21"/>
      <c r="M989" s="71"/>
      <c r="N989" s="60"/>
      <c r="O989" s="60"/>
      <c r="P989" s="61"/>
      <c r="Q989" s="72"/>
      <c r="R989" s="21"/>
      <c r="S989" s="21"/>
      <c r="T989" s="21"/>
      <c r="U989" s="21"/>
      <c r="V989" s="21"/>
      <c r="W989" s="21"/>
      <c r="X989" s="21"/>
      <c r="Y989" s="21"/>
      <c r="Z989" s="21"/>
      <c r="AA989" s="21"/>
      <c r="AB989" s="21"/>
      <c r="AC989" s="21"/>
      <c r="AD989" s="21"/>
    </row>
    <row r="990" spans="1:30" ht="24.75" customHeight="1">
      <c r="A990" s="21"/>
      <c r="B990" s="21"/>
      <c r="C990" s="21"/>
      <c r="D990" s="21"/>
      <c r="E990" s="21"/>
      <c r="F990" s="21"/>
      <c r="G990" s="21"/>
      <c r="H990" s="21"/>
      <c r="I990" s="21"/>
      <c r="J990" s="21"/>
      <c r="K990" s="21"/>
      <c r="L990" s="21"/>
      <c r="M990" s="71"/>
      <c r="N990" s="60"/>
      <c r="O990" s="60"/>
      <c r="P990" s="61"/>
      <c r="Q990" s="72"/>
      <c r="R990" s="21"/>
      <c r="S990" s="21"/>
      <c r="T990" s="21"/>
      <c r="U990" s="21"/>
      <c r="V990" s="21"/>
      <c r="W990" s="21"/>
      <c r="X990" s="21"/>
      <c r="Y990" s="21"/>
      <c r="Z990" s="21"/>
      <c r="AA990" s="21"/>
      <c r="AB990" s="21"/>
      <c r="AC990" s="21"/>
      <c r="AD990" s="21"/>
    </row>
    <row r="991" spans="1:30" ht="24.75" customHeight="1">
      <c r="A991" s="21"/>
      <c r="B991" s="21"/>
      <c r="C991" s="21"/>
      <c r="D991" s="21"/>
      <c r="E991" s="21"/>
      <c r="F991" s="21"/>
      <c r="G991" s="21"/>
      <c r="H991" s="21"/>
      <c r="I991" s="21"/>
      <c r="J991" s="21"/>
      <c r="K991" s="21"/>
      <c r="L991" s="21"/>
      <c r="M991" s="71"/>
      <c r="N991" s="60"/>
      <c r="O991" s="60"/>
      <c r="P991" s="61"/>
      <c r="Q991" s="72"/>
      <c r="R991" s="21"/>
      <c r="S991" s="21"/>
      <c r="T991" s="21"/>
      <c r="U991" s="21"/>
      <c r="V991" s="21"/>
      <c r="W991" s="21"/>
      <c r="X991" s="21"/>
      <c r="Y991" s="21"/>
      <c r="Z991" s="21"/>
      <c r="AA991" s="21"/>
      <c r="AB991" s="21"/>
      <c r="AC991" s="21"/>
      <c r="AD991" s="21"/>
    </row>
    <row r="992" spans="1:30" ht="24.75" customHeight="1">
      <c r="A992" s="21"/>
      <c r="B992" s="21"/>
      <c r="C992" s="21"/>
      <c r="D992" s="21"/>
      <c r="E992" s="21"/>
      <c r="F992" s="21"/>
      <c r="G992" s="21"/>
      <c r="H992" s="21"/>
      <c r="I992" s="21"/>
      <c r="J992" s="21"/>
      <c r="K992" s="21"/>
      <c r="L992" s="21"/>
      <c r="M992" s="71"/>
      <c r="N992" s="60"/>
      <c r="O992" s="60"/>
      <c r="P992" s="61"/>
      <c r="Q992" s="72"/>
      <c r="R992" s="21"/>
      <c r="S992" s="21"/>
      <c r="T992" s="21"/>
      <c r="U992" s="21"/>
      <c r="V992" s="21"/>
      <c r="W992" s="21"/>
      <c r="X992" s="21"/>
      <c r="Y992" s="21"/>
      <c r="Z992" s="21"/>
      <c r="AA992" s="21"/>
      <c r="AB992" s="21"/>
      <c r="AC992" s="21"/>
      <c r="AD992" s="21"/>
    </row>
    <row r="993" spans="1:30" ht="24.75" customHeight="1">
      <c r="A993" s="21"/>
      <c r="B993" s="21"/>
      <c r="C993" s="21"/>
      <c r="D993" s="21"/>
      <c r="E993" s="21"/>
      <c r="F993" s="21"/>
      <c r="G993" s="21"/>
      <c r="H993" s="21"/>
      <c r="I993" s="21"/>
      <c r="J993" s="21"/>
      <c r="K993" s="21"/>
      <c r="L993" s="21"/>
      <c r="M993" s="71"/>
      <c r="N993" s="60"/>
      <c r="O993" s="60"/>
      <c r="P993" s="61"/>
      <c r="Q993" s="72"/>
      <c r="R993" s="21"/>
      <c r="S993" s="21"/>
      <c r="T993" s="21"/>
      <c r="U993" s="21"/>
      <c r="V993" s="21"/>
      <c r="W993" s="21"/>
      <c r="X993" s="21"/>
      <c r="Y993" s="21"/>
      <c r="Z993" s="21"/>
      <c r="AA993" s="21"/>
      <c r="AB993" s="21"/>
      <c r="AC993" s="21"/>
      <c r="AD993" s="21"/>
    </row>
    <row r="994" spans="1:30" ht="24.75" customHeight="1">
      <c r="A994" s="21"/>
      <c r="B994" s="21"/>
      <c r="C994" s="21"/>
      <c r="D994" s="21"/>
      <c r="E994" s="21"/>
      <c r="F994" s="21"/>
      <c r="G994" s="21"/>
      <c r="H994" s="21"/>
      <c r="I994" s="21"/>
      <c r="J994" s="21"/>
      <c r="K994" s="21"/>
      <c r="L994" s="21"/>
      <c r="M994" s="71"/>
      <c r="N994" s="60"/>
      <c r="O994" s="60"/>
      <c r="P994" s="61"/>
      <c r="Q994" s="72"/>
      <c r="R994" s="21"/>
      <c r="S994" s="21"/>
      <c r="T994" s="21"/>
      <c r="U994" s="21"/>
      <c r="V994" s="21"/>
      <c r="W994" s="21"/>
      <c r="X994" s="21"/>
      <c r="Y994" s="21"/>
      <c r="Z994" s="21"/>
      <c r="AA994" s="21"/>
      <c r="AB994" s="21"/>
      <c r="AC994" s="21"/>
      <c r="AD994" s="21"/>
    </row>
    <row r="995" spans="1:30" ht="24.75" customHeight="1">
      <c r="A995" s="21"/>
      <c r="B995" s="21"/>
      <c r="C995" s="21"/>
      <c r="D995" s="21"/>
      <c r="E995" s="21"/>
      <c r="F995" s="21"/>
      <c r="G995" s="21"/>
      <c r="H995" s="21"/>
      <c r="I995" s="21"/>
      <c r="J995" s="21"/>
      <c r="K995" s="21"/>
      <c r="L995" s="21"/>
      <c r="M995" s="71"/>
      <c r="N995" s="60"/>
      <c r="O995" s="60"/>
      <c r="P995" s="61"/>
      <c r="Q995" s="72"/>
      <c r="R995" s="21"/>
      <c r="S995" s="21"/>
      <c r="T995" s="21"/>
      <c r="U995" s="21"/>
      <c r="V995" s="21"/>
      <c r="W995" s="21"/>
      <c r="X995" s="21"/>
      <c r="Y995" s="21"/>
      <c r="Z995" s="21"/>
      <c r="AA995" s="21"/>
      <c r="AB995" s="21"/>
      <c r="AC995" s="21"/>
      <c r="AD995" s="21"/>
    </row>
    <row r="996" spans="1:30" ht="24.75" customHeight="1">
      <c r="A996" s="21"/>
      <c r="B996" s="21"/>
      <c r="C996" s="21"/>
      <c r="D996" s="21"/>
      <c r="E996" s="21"/>
      <c r="F996" s="21"/>
      <c r="G996" s="21"/>
      <c r="H996" s="21"/>
      <c r="I996" s="21"/>
      <c r="J996" s="21"/>
      <c r="K996" s="21"/>
      <c r="L996" s="21"/>
      <c r="M996" s="71"/>
      <c r="N996" s="60"/>
      <c r="O996" s="60"/>
      <c r="P996" s="61"/>
      <c r="Q996" s="72"/>
      <c r="R996" s="21"/>
      <c r="S996" s="21"/>
      <c r="T996" s="21"/>
      <c r="U996" s="21"/>
      <c r="V996" s="21"/>
      <c r="W996" s="21"/>
      <c r="X996" s="21"/>
      <c r="Y996" s="21"/>
      <c r="Z996" s="21"/>
      <c r="AA996" s="21"/>
      <c r="AB996" s="21"/>
      <c r="AC996" s="21"/>
      <c r="AD996" s="21"/>
    </row>
    <row r="997" spans="1:30" ht="24.75" customHeight="1">
      <c r="A997" s="21"/>
      <c r="B997" s="21"/>
      <c r="C997" s="21"/>
      <c r="D997" s="21"/>
      <c r="E997" s="21"/>
      <c r="F997" s="21"/>
      <c r="G997" s="21"/>
      <c r="H997" s="21"/>
      <c r="I997" s="21"/>
      <c r="J997" s="21"/>
      <c r="K997" s="21"/>
      <c r="L997" s="21"/>
      <c r="M997" s="71"/>
      <c r="N997" s="60"/>
      <c r="O997" s="60"/>
      <c r="P997" s="61"/>
      <c r="Q997" s="72"/>
      <c r="R997" s="21"/>
      <c r="S997" s="21"/>
      <c r="T997" s="21"/>
      <c r="U997" s="21"/>
      <c r="V997" s="21"/>
      <c r="W997" s="21"/>
      <c r="X997" s="21"/>
      <c r="Y997" s="21"/>
      <c r="Z997" s="21"/>
      <c r="AA997" s="21"/>
      <c r="AB997" s="21"/>
      <c r="AC997" s="21"/>
      <c r="AD997" s="21"/>
    </row>
    <row r="998" spans="1:30" ht="24.75" customHeight="1">
      <c r="A998" s="21"/>
      <c r="B998" s="21"/>
      <c r="C998" s="21"/>
      <c r="D998" s="21"/>
      <c r="E998" s="21"/>
      <c r="F998" s="21"/>
      <c r="G998" s="21"/>
      <c r="H998" s="21"/>
      <c r="I998" s="21"/>
      <c r="J998" s="21"/>
      <c r="K998" s="21"/>
      <c r="L998" s="21"/>
      <c r="M998" s="71"/>
      <c r="N998" s="60"/>
      <c r="O998" s="60"/>
      <c r="P998" s="61"/>
      <c r="Q998" s="72"/>
      <c r="R998" s="21"/>
      <c r="S998" s="21"/>
      <c r="T998" s="21"/>
      <c r="U998" s="21"/>
      <c r="V998" s="21"/>
      <c r="W998" s="21"/>
      <c r="X998" s="21"/>
      <c r="Y998" s="21"/>
      <c r="Z998" s="21"/>
      <c r="AA998" s="21"/>
      <c r="AB998" s="21"/>
      <c r="AC998" s="21"/>
      <c r="AD998" s="21"/>
    </row>
    <row r="999" spans="1:30" ht="24.75" customHeight="1">
      <c r="A999" s="21"/>
      <c r="B999" s="21"/>
      <c r="C999" s="21"/>
      <c r="D999" s="21"/>
      <c r="E999" s="21"/>
      <c r="F999" s="21"/>
      <c r="G999" s="21"/>
      <c r="H999" s="21"/>
      <c r="I999" s="21"/>
      <c r="J999" s="21"/>
      <c r="K999" s="21"/>
      <c r="L999" s="21"/>
      <c r="M999" s="71"/>
      <c r="N999" s="60"/>
      <c r="O999" s="60"/>
      <c r="P999" s="61"/>
      <c r="Q999" s="72"/>
      <c r="R999" s="21"/>
      <c r="S999" s="21"/>
      <c r="T999" s="21"/>
      <c r="U999" s="21"/>
      <c r="V999" s="21"/>
      <c r="W999" s="21"/>
      <c r="X999" s="21"/>
      <c r="Y999" s="21"/>
      <c r="Z999" s="21"/>
      <c r="AA999" s="21"/>
      <c r="AB999" s="21"/>
      <c r="AC999" s="21"/>
      <c r="AD999" s="21"/>
    </row>
    <row r="1000" spans="1:30" ht="24.75" customHeight="1">
      <c r="A1000" s="21"/>
      <c r="B1000" s="21"/>
      <c r="C1000" s="21"/>
      <c r="D1000" s="21"/>
      <c r="E1000" s="21"/>
      <c r="F1000" s="21"/>
      <c r="G1000" s="21"/>
      <c r="H1000" s="21"/>
      <c r="I1000" s="21"/>
      <c r="J1000" s="21"/>
      <c r="K1000" s="21"/>
      <c r="L1000" s="21"/>
      <c r="M1000" s="71"/>
      <c r="N1000" s="60"/>
      <c r="O1000" s="60"/>
      <c r="P1000" s="61"/>
      <c r="Q1000" s="72"/>
      <c r="R1000" s="21"/>
      <c r="S1000" s="21"/>
      <c r="T1000" s="21"/>
      <c r="U1000" s="21"/>
      <c r="V1000" s="21"/>
      <c r="W1000" s="21"/>
      <c r="X1000" s="21"/>
      <c r="Y1000" s="21"/>
      <c r="Z1000" s="21"/>
      <c r="AA1000" s="21"/>
      <c r="AB1000" s="21"/>
      <c r="AC1000" s="21"/>
      <c r="AD1000" s="21"/>
    </row>
    <row r="1001" spans="1:30" ht="24.75" customHeight="1">
      <c r="A1001" s="21"/>
      <c r="B1001" s="21"/>
      <c r="C1001" s="21"/>
      <c r="D1001" s="21"/>
      <c r="E1001" s="21"/>
      <c r="F1001" s="21"/>
      <c r="G1001" s="21"/>
      <c r="H1001" s="21"/>
      <c r="I1001" s="21"/>
      <c r="J1001" s="21"/>
      <c r="K1001" s="21"/>
      <c r="L1001" s="21"/>
      <c r="M1001" s="71"/>
      <c r="N1001" s="60"/>
      <c r="O1001" s="60"/>
      <c r="P1001" s="61"/>
      <c r="Q1001" s="72"/>
      <c r="R1001" s="21"/>
      <c r="S1001" s="21"/>
      <c r="T1001" s="21"/>
      <c r="U1001" s="21"/>
      <c r="V1001" s="21"/>
      <c r="W1001" s="21"/>
      <c r="X1001" s="21"/>
      <c r="Y1001" s="21"/>
      <c r="Z1001" s="21"/>
      <c r="AA1001" s="21"/>
      <c r="AB1001" s="21"/>
      <c r="AC1001" s="21"/>
      <c r="AD1001" s="21"/>
    </row>
    <row r="1002" spans="1:30" ht="24.75" customHeight="1">
      <c r="A1002" s="21"/>
      <c r="B1002" s="21"/>
      <c r="C1002" s="21"/>
      <c r="D1002" s="21"/>
      <c r="E1002" s="21"/>
      <c r="F1002" s="21"/>
      <c r="G1002" s="21"/>
      <c r="H1002" s="21"/>
      <c r="I1002" s="21"/>
      <c r="J1002" s="21"/>
      <c r="K1002" s="21"/>
      <c r="L1002" s="21"/>
      <c r="M1002" s="71"/>
      <c r="N1002" s="60"/>
      <c r="O1002" s="60"/>
      <c r="P1002" s="61"/>
      <c r="Q1002" s="72"/>
      <c r="R1002" s="21"/>
      <c r="S1002" s="21"/>
      <c r="T1002" s="21"/>
      <c r="U1002" s="21"/>
      <c r="V1002" s="21"/>
      <c r="W1002" s="21"/>
      <c r="X1002" s="21"/>
      <c r="Y1002" s="21"/>
      <c r="Z1002" s="21"/>
      <c r="AA1002" s="21"/>
      <c r="AB1002" s="21"/>
      <c r="AC1002" s="21"/>
      <c r="AD1002" s="21"/>
    </row>
    <row r="1003" spans="1:30" ht="24.75" customHeight="1">
      <c r="A1003" s="21"/>
      <c r="B1003" s="21"/>
      <c r="C1003" s="21"/>
      <c r="D1003" s="21"/>
      <c r="E1003" s="21"/>
      <c r="F1003" s="21"/>
      <c r="G1003" s="21"/>
      <c r="H1003" s="21"/>
      <c r="I1003" s="21"/>
      <c r="J1003" s="21"/>
      <c r="K1003" s="21"/>
      <c r="L1003" s="21"/>
      <c r="M1003" s="71"/>
      <c r="N1003" s="60"/>
      <c r="O1003" s="60"/>
      <c r="P1003" s="61"/>
      <c r="Q1003" s="72"/>
      <c r="R1003" s="21"/>
      <c r="S1003" s="21"/>
      <c r="T1003" s="21"/>
      <c r="U1003" s="21"/>
      <c r="V1003" s="21"/>
      <c r="W1003" s="21"/>
      <c r="X1003" s="21"/>
      <c r="Y1003" s="21"/>
      <c r="Z1003" s="21"/>
      <c r="AA1003" s="21"/>
      <c r="AB1003" s="21"/>
      <c r="AC1003" s="21"/>
      <c r="AD1003" s="21"/>
    </row>
    <row r="1004" spans="1:30" ht="24.75" customHeight="1">
      <c r="A1004" s="21"/>
      <c r="B1004" s="21"/>
      <c r="C1004" s="21"/>
      <c r="D1004" s="21"/>
      <c r="E1004" s="21"/>
      <c r="F1004" s="21"/>
      <c r="G1004" s="21"/>
      <c r="H1004" s="21"/>
      <c r="I1004" s="21"/>
      <c r="J1004" s="21"/>
      <c r="K1004" s="21"/>
      <c r="L1004" s="21"/>
      <c r="M1004" s="71"/>
      <c r="N1004" s="60"/>
      <c r="O1004" s="60"/>
      <c r="P1004" s="61"/>
      <c r="Q1004" s="72"/>
      <c r="R1004" s="21"/>
      <c r="S1004" s="21"/>
      <c r="T1004" s="21"/>
      <c r="U1004" s="21"/>
      <c r="V1004" s="21"/>
      <c r="W1004" s="21"/>
      <c r="X1004" s="21"/>
      <c r="Y1004" s="21"/>
      <c r="Z1004" s="21"/>
      <c r="AA1004" s="21"/>
      <c r="AB1004" s="21"/>
      <c r="AC1004" s="21"/>
      <c r="AD1004" s="21"/>
    </row>
    <row r="1005" spans="1:30" ht="24.75" customHeight="1">
      <c r="A1005" s="21"/>
      <c r="B1005" s="21"/>
      <c r="C1005" s="21"/>
      <c r="D1005" s="21"/>
      <c r="E1005" s="21"/>
      <c r="F1005" s="21"/>
      <c r="G1005" s="21"/>
      <c r="H1005" s="21"/>
      <c r="I1005" s="21"/>
      <c r="J1005" s="21"/>
      <c r="K1005" s="21"/>
      <c r="L1005" s="21"/>
      <c r="M1005" s="71"/>
      <c r="N1005" s="60"/>
      <c r="O1005" s="60"/>
      <c r="P1005" s="61"/>
      <c r="Q1005" s="72"/>
      <c r="R1005" s="21"/>
      <c r="S1005" s="21"/>
      <c r="T1005" s="21"/>
      <c r="U1005" s="21"/>
      <c r="V1005" s="21"/>
      <c r="W1005" s="21"/>
      <c r="X1005" s="21"/>
      <c r="Y1005" s="21"/>
      <c r="Z1005" s="21"/>
      <c r="AA1005" s="21"/>
      <c r="AB1005" s="21"/>
      <c r="AC1005" s="21"/>
      <c r="AD1005" s="21"/>
    </row>
    <row r="1006" spans="1:30" ht="24.75" customHeight="1">
      <c r="A1006" s="21"/>
      <c r="B1006" s="21"/>
      <c r="C1006" s="21"/>
      <c r="D1006" s="21"/>
      <c r="E1006" s="21"/>
      <c r="F1006" s="21"/>
      <c r="G1006" s="21"/>
      <c r="H1006" s="21"/>
      <c r="I1006" s="21"/>
      <c r="J1006" s="21"/>
      <c r="K1006" s="21"/>
      <c r="L1006" s="21"/>
      <c r="M1006" s="71"/>
      <c r="N1006" s="60"/>
      <c r="O1006" s="60"/>
      <c r="P1006" s="61"/>
      <c r="Q1006" s="72"/>
      <c r="R1006" s="21"/>
      <c r="S1006" s="21"/>
      <c r="T1006" s="21"/>
      <c r="U1006" s="21"/>
      <c r="V1006" s="21"/>
      <c r="W1006" s="21"/>
      <c r="X1006" s="21"/>
      <c r="Y1006" s="21"/>
      <c r="Z1006" s="21"/>
      <c r="AA1006" s="21"/>
      <c r="AB1006" s="21"/>
      <c r="AC1006" s="21"/>
      <c r="AD1006" s="21"/>
    </row>
    <row r="1007" spans="1:30" ht="24.75" customHeight="1">
      <c r="A1007" s="21"/>
      <c r="B1007" s="21"/>
      <c r="C1007" s="21"/>
      <c r="D1007" s="21"/>
      <c r="E1007" s="21"/>
      <c r="F1007" s="21"/>
      <c r="G1007" s="21"/>
      <c r="H1007" s="21"/>
      <c r="I1007" s="21"/>
      <c r="J1007" s="21"/>
      <c r="K1007" s="21"/>
      <c r="L1007" s="21"/>
      <c r="M1007" s="71"/>
      <c r="N1007" s="60"/>
      <c r="O1007" s="60"/>
      <c r="P1007" s="61"/>
      <c r="Q1007" s="72"/>
      <c r="R1007" s="21"/>
      <c r="S1007" s="21"/>
      <c r="T1007" s="21"/>
      <c r="U1007" s="21"/>
      <c r="V1007" s="21"/>
      <c r="W1007" s="21"/>
      <c r="X1007" s="21"/>
      <c r="Y1007" s="21"/>
      <c r="Z1007" s="21"/>
      <c r="AA1007" s="21"/>
      <c r="AB1007" s="21"/>
      <c r="AC1007" s="21"/>
      <c r="AD1007" s="21"/>
    </row>
    <row r="1008" spans="1:30" ht="24.75" customHeight="1">
      <c r="A1008" s="21"/>
      <c r="B1008" s="21"/>
      <c r="C1008" s="21"/>
      <c r="D1008" s="21"/>
      <c r="E1008" s="21"/>
      <c r="F1008" s="21"/>
      <c r="G1008" s="21"/>
      <c r="H1008" s="21"/>
      <c r="I1008" s="21"/>
      <c r="J1008" s="21"/>
      <c r="K1008" s="21"/>
      <c r="L1008" s="21"/>
      <c r="M1008" s="71"/>
      <c r="N1008" s="60"/>
      <c r="O1008" s="60"/>
      <c r="P1008" s="61"/>
      <c r="Q1008" s="72"/>
      <c r="R1008" s="21"/>
      <c r="S1008" s="21"/>
      <c r="T1008" s="21"/>
      <c r="U1008" s="21"/>
      <c r="V1008" s="21"/>
      <c r="W1008" s="21"/>
      <c r="X1008" s="21"/>
      <c r="Y1008" s="21"/>
      <c r="Z1008" s="21"/>
      <c r="AA1008" s="21"/>
      <c r="AB1008" s="21"/>
      <c r="AC1008" s="21"/>
      <c r="AD1008" s="21"/>
    </row>
    <row r="1009" spans="1:30" ht="24.75" customHeight="1">
      <c r="A1009" s="21"/>
      <c r="B1009" s="21"/>
      <c r="C1009" s="21"/>
      <c r="D1009" s="21"/>
      <c r="E1009" s="21"/>
      <c r="F1009" s="21"/>
      <c r="G1009" s="21"/>
      <c r="H1009" s="21"/>
      <c r="I1009" s="21"/>
      <c r="J1009" s="21"/>
      <c r="K1009" s="21"/>
      <c r="L1009" s="21"/>
      <c r="M1009" s="71"/>
      <c r="N1009" s="60"/>
      <c r="O1009" s="60"/>
      <c r="P1009" s="61"/>
      <c r="Q1009" s="72"/>
      <c r="R1009" s="21"/>
      <c r="S1009" s="21"/>
      <c r="T1009" s="21"/>
      <c r="U1009" s="21"/>
      <c r="V1009" s="21"/>
      <c r="W1009" s="21"/>
      <c r="X1009" s="21"/>
      <c r="Y1009" s="21"/>
      <c r="Z1009" s="21"/>
      <c r="AA1009" s="21"/>
      <c r="AB1009" s="21"/>
      <c r="AC1009" s="21"/>
      <c r="AD1009" s="21"/>
    </row>
    <row r="1010" spans="1:30" ht="24.75" customHeight="1">
      <c r="A1010" s="21"/>
      <c r="B1010" s="21"/>
      <c r="C1010" s="21"/>
      <c r="D1010" s="21"/>
      <c r="E1010" s="21"/>
      <c r="F1010" s="21"/>
      <c r="G1010" s="21"/>
      <c r="H1010" s="21"/>
      <c r="I1010" s="21"/>
      <c r="J1010" s="21"/>
      <c r="K1010" s="21"/>
      <c r="L1010" s="21"/>
      <c r="M1010" s="71"/>
      <c r="N1010" s="60"/>
      <c r="O1010" s="60"/>
      <c r="P1010" s="61"/>
      <c r="Q1010" s="72"/>
      <c r="R1010" s="21"/>
      <c r="S1010" s="21"/>
      <c r="T1010" s="21"/>
      <c r="U1010" s="21"/>
      <c r="V1010" s="21"/>
      <c r="W1010" s="21"/>
      <c r="X1010" s="21"/>
      <c r="Y1010" s="21"/>
      <c r="Z1010" s="21"/>
      <c r="AA1010" s="21"/>
      <c r="AB1010" s="21"/>
      <c r="AC1010" s="21"/>
      <c r="AD1010" s="21"/>
    </row>
    <row r="1011" spans="1:30" ht="24.75" customHeight="1">
      <c r="A1011" s="21"/>
      <c r="B1011" s="21"/>
      <c r="C1011" s="21"/>
      <c r="D1011" s="21"/>
      <c r="E1011" s="21"/>
      <c r="F1011" s="21"/>
      <c r="G1011" s="21"/>
      <c r="H1011" s="21"/>
      <c r="I1011" s="21"/>
      <c r="J1011" s="21"/>
      <c r="K1011" s="21"/>
      <c r="L1011" s="21"/>
      <c r="M1011" s="71"/>
      <c r="N1011" s="60"/>
      <c r="O1011" s="60"/>
      <c r="P1011" s="61"/>
      <c r="Q1011" s="72"/>
      <c r="R1011" s="21"/>
      <c r="S1011" s="21"/>
      <c r="T1011" s="21"/>
      <c r="U1011" s="21"/>
      <c r="V1011" s="21"/>
      <c r="W1011" s="21"/>
      <c r="X1011" s="21"/>
      <c r="Y1011" s="21"/>
      <c r="Z1011" s="21"/>
      <c r="AA1011" s="21"/>
      <c r="AB1011" s="21"/>
      <c r="AC1011" s="21"/>
      <c r="AD1011" s="21"/>
    </row>
    <row r="1012" spans="1:30" ht="24.75" customHeight="1">
      <c r="A1012" s="21"/>
      <c r="B1012" s="21"/>
      <c r="C1012" s="21"/>
      <c r="D1012" s="21"/>
      <c r="E1012" s="21"/>
      <c r="F1012" s="21"/>
      <c r="G1012" s="21"/>
      <c r="H1012" s="21"/>
      <c r="I1012" s="21"/>
      <c r="J1012" s="21"/>
      <c r="K1012" s="21"/>
      <c r="L1012" s="21"/>
      <c r="M1012" s="71"/>
      <c r="N1012" s="60"/>
      <c r="O1012" s="60"/>
      <c r="P1012" s="61"/>
      <c r="Q1012" s="72"/>
      <c r="R1012" s="21"/>
      <c r="S1012" s="21"/>
      <c r="T1012" s="21"/>
      <c r="U1012" s="21"/>
      <c r="V1012" s="21"/>
      <c r="W1012" s="21"/>
      <c r="X1012" s="21"/>
      <c r="Y1012" s="21"/>
      <c r="Z1012" s="21"/>
      <c r="AA1012" s="21"/>
      <c r="AB1012" s="21"/>
      <c r="AC1012" s="21"/>
      <c r="AD1012" s="21"/>
    </row>
    <row r="1013" spans="1:30" ht="24.75" customHeight="1">
      <c r="A1013" s="21"/>
      <c r="B1013" s="21"/>
      <c r="C1013" s="21"/>
      <c r="D1013" s="21"/>
      <c r="E1013" s="21"/>
      <c r="F1013" s="21"/>
      <c r="G1013" s="21"/>
      <c r="H1013" s="21"/>
      <c r="I1013" s="21"/>
      <c r="J1013" s="21"/>
      <c r="K1013" s="21"/>
      <c r="L1013" s="21"/>
      <c r="M1013" s="71"/>
      <c r="N1013" s="60"/>
      <c r="O1013" s="60"/>
      <c r="P1013" s="61"/>
      <c r="Q1013" s="72"/>
      <c r="R1013" s="21"/>
      <c r="S1013" s="21"/>
      <c r="T1013" s="21"/>
      <c r="U1013" s="21"/>
      <c r="V1013" s="21"/>
      <c r="W1013" s="21"/>
      <c r="X1013" s="21"/>
      <c r="Y1013" s="21"/>
      <c r="Z1013" s="21"/>
      <c r="AA1013" s="21"/>
      <c r="AB1013" s="21"/>
      <c r="AC1013" s="21"/>
      <c r="AD1013" s="21"/>
    </row>
    <row r="1014" spans="1:30" ht="24.75" customHeight="1">
      <c r="A1014" s="21"/>
      <c r="B1014" s="21"/>
      <c r="C1014" s="21"/>
      <c r="D1014" s="21"/>
      <c r="E1014" s="21"/>
      <c r="F1014" s="21"/>
      <c r="G1014" s="21"/>
      <c r="H1014" s="21"/>
      <c r="I1014" s="21"/>
      <c r="J1014" s="21"/>
      <c r="K1014" s="21"/>
      <c r="L1014" s="21"/>
      <c r="M1014" s="71"/>
      <c r="N1014" s="60"/>
      <c r="O1014" s="60"/>
      <c r="P1014" s="61"/>
      <c r="Q1014" s="72"/>
      <c r="R1014" s="21"/>
      <c r="S1014" s="21"/>
      <c r="T1014" s="21"/>
      <c r="U1014" s="21"/>
      <c r="V1014" s="21"/>
      <c r="W1014" s="21"/>
      <c r="X1014" s="21"/>
      <c r="Y1014" s="21"/>
      <c r="Z1014" s="21"/>
      <c r="AA1014" s="21"/>
      <c r="AB1014" s="21"/>
      <c r="AC1014" s="21"/>
      <c r="AD1014" s="21"/>
    </row>
    <row r="1015" spans="1:30" ht="24.75" customHeight="1">
      <c r="A1015" s="21"/>
      <c r="B1015" s="21"/>
      <c r="C1015" s="21"/>
      <c r="D1015" s="21"/>
      <c r="E1015" s="21"/>
      <c r="F1015" s="21"/>
      <c r="G1015" s="21"/>
      <c r="H1015" s="21"/>
      <c r="I1015" s="21"/>
      <c r="J1015" s="21"/>
      <c r="K1015" s="21"/>
      <c r="L1015" s="21"/>
      <c r="M1015" s="71"/>
      <c r="N1015" s="60"/>
      <c r="O1015" s="60"/>
      <c r="P1015" s="61"/>
      <c r="Q1015" s="72"/>
      <c r="R1015" s="21"/>
      <c r="S1015" s="21"/>
      <c r="T1015" s="21"/>
      <c r="U1015" s="21"/>
      <c r="V1015" s="21"/>
      <c r="W1015" s="21"/>
      <c r="X1015" s="21"/>
      <c r="Y1015" s="21"/>
      <c r="Z1015" s="21"/>
      <c r="AA1015" s="21"/>
      <c r="AB1015" s="21"/>
      <c r="AC1015" s="21"/>
      <c r="AD1015" s="21"/>
    </row>
    <row r="1016" spans="1:30" ht="24.75" customHeight="1">
      <c r="A1016" s="21"/>
      <c r="B1016" s="21"/>
      <c r="C1016" s="21"/>
      <c r="D1016" s="21"/>
      <c r="E1016" s="21"/>
      <c r="F1016" s="21"/>
      <c r="G1016" s="21"/>
      <c r="H1016" s="21"/>
      <c r="I1016" s="21"/>
      <c r="J1016" s="21"/>
      <c r="K1016" s="21"/>
      <c r="L1016" s="21"/>
      <c r="M1016" s="71"/>
      <c r="N1016" s="60"/>
      <c r="O1016" s="60"/>
      <c r="P1016" s="61"/>
      <c r="Q1016" s="72"/>
      <c r="R1016" s="21"/>
      <c r="S1016" s="21"/>
      <c r="T1016" s="21"/>
      <c r="U1016" s="21"/>
      <c r="V1016" s="21"/>
      <c r="W1016" s="21"/>
      <c r="X1016" s="21"/>
      <c r="Y1016" s="21"/>
      <c r="Z1016" s="21"/>
      <c r="AA1016" s="21"/>
      <c r="AB1016" s="21"/>
      <c r="AC1016" s="21"/>
      <c r="AD1016" s="21"/>
    </row>
    <row r="1017" spans="1:30" ht="24.75" customHeight="1">
      <c r="A1017" s="21"/>
      <c r="B1017" s="21"/>
      <c r="C1017" s="21"/>
      <c r="D1017" s="21"/>
      <c r="E1017" s="21"/>
      <c r="F1017" s="21"/>
      <c r="G1017" s="21"/>
      <c r="H1017" s="21"/>
      <c r="I1017" s="21"/>
      <c r="J1017" s="21"/>
      <c r="K1017" s="21"/>
      <c r="L1017" s="21"/>
      <c r="M1017" s="71"/>
      <c r="N1017" s="60"/>
      <c r="O1017" s="60"/>
      <c r="P1017" s="61"/>
      <c r="Q1017" s="72"/>
      <c r="R1017" s="21"/>
      <c r="S1017" s="21"/>
      <c r="T1017" s="21"/>
      <c r="U1017" s="21"/>
      <c r="V1017" s="21"/>
      <c r="W1017" s="21"/>
      <c r="X1017" s="21"/>
      <c r="Y1017" s="21"/>
      <c r="Z1017" s="21"/>
      <c r="AA1017" s="21"/>
      <c r="AB1017" s="21"/>
      <c r="AC1017" s="21"/>
      <c r="AD1017" s="21"/>
    </row>
    <row r="1018" spans="1:30" ht="24.75" customHeight="1">
      <c r="A1018" s="21"/>
      <c r="B1018" s="21"/>
      <c r="C1018" s="21"/>
      <c r="D1018" s="21"/>
      <c r="E1018" s="21"/>
      <c r="F1018" s="21"/>
      <c r="G1018" s="21"/>
      <c r="H1018" s="21"/>
      <c r="I1018" s="21"/>
      <c r="J1018" s="21"/>
      <c r="K1018" s="21"/>
      <c r="L1018" s="21"/>
      <c r="M1018" s="71"/>
      <c r="N1018" s="60"/>
      <c r="O1018" s="60"/>
      <c r="P1018" s="61"/>
      <c r="Q1018" s="72"/>
      <c r="R1018" s="21"/>
      <c r="S1018" s="21"/>
      <c r="T1018" s="21"/>
      <c r="U1018" s="21"/>
      <c r="V1018" s="21"/>
      <c r="W1018" s="21"/>
      <c r="X1018" s="21"/>
      <c r="Y1018" s="21"/>
      <c r="Z1018" s="21"/>
      <c r="AA1018" s="21"/>
      <c r="AB1018" s="21"/>
      <c r="AC1018" s="21"/>
      <c r="AD1018" s="21"/>
    </row>
    <row r="1019" spans="1:30" ht="24.75" customHeight="1">
      <c r="A1019" s="21"/>
      <c r="B1019" s="21"/>
      <c r="C1019" s="21"/>
      <c r="D1019" s="21"/>
      <c r="E1019" s="21"/>
      <c r="F1019" s="21"/>
      <c r="G1019" s="21"/>
      <c r="H1019" s="21"/>
      <c r="I1019" s="21"/>
      <c r="J1019" s="21"/>
      <c r="K1019" s="21"/>
      <c r="L1019" s="21"/>
      <c r="M1019" s="71"/>
      <c r="N1019" s="60"/>
      <c r="O1019" s="60"/>
      <c r="P1019" s="61"/>
      <c r="Q1019" s="72"/>
      <c r="R1019" s="21"/>
      <c r="S1019" s="21"/>
      <c r="T1019" s="21"/>
      <c r="U1019" s="21"/>
      <c r="V1019" s="21"/>
      <c r="W1019" s="21"/>
      <c r="X1019" s="21"/>
      <c r="Y1019" s="21"/>
      <c r="Z1019" s="21"/>
      <c r="AA1019" s="21"/>
      <c r="AB1019" s="21"/>
      <c r="AC1019" s="21"/>
      <c r="AD1019" s="21"/>
    </row>
    <row r="1020" spans="1:30" ht="24.75" customHeight="1">
      <c r="A1020" s="21"/>
      <c r="B1020" s="21"/>
      <c r="C1020" s="21"/>
      <c r="D1020" s="21"/>
      <c r="E1020" s="21"/>
      <c r="F1020" s="21"/>
      <c r="G1020" s="21"/>
      <c r="H1020" s="21"/>
      <c r="I1020" s="21"/>
      <c r="J1020" s="21"/>
      <c r="K1020" s="21"/>
      <c r="L1020" s="21"/>
      <c r="M1020" s="71"/>
      <c r="N1020" s="60"/>
      <c r="O1020" s="60"/>
      <c r="P1020" s="61"/>
      <c r="Q1020" s="72"/>
      <c r="R1020" s="21"/>
      <c r="S1020" s="21"/>
      <c r="T1020" s="21"/>
      <c r="U1020" s="21"/>
      <c r="V1020" s="21"/>
      <c r="W1020" s="21"/>
      <c r="X1020" s="21"/>
      <c r="Y1020" s="21"/>
      <c r="Z1020" s="21"/>
      <c r="AA1020" s="21"/>
      <c r="AB1020" s="21"/>
      <c r="AC1020" s="21"/>
      <c r="AD1020" s="21"/>
    </row>
    <row r="1021" spans="1:30" ht="24.75" customHeight="1">
      <c r="A1021" s="21"/>
      <c r="B1021" s="21"/>
      <c r="C1021" s="21"/>
      <c r="D1021" s="21"/>
      <c r="E1021" s="21"/>
      <c r="F1021" s="21"/>
      <c r="G1021" s="21"/>
      <c r="H1021" s="21"/>
      <c r="I1021" s="21"/>
      <c r="J1021" s="21"/>
      <c r="K1021" s="21"/>
      <c r="L1021" s="21"/>
      <c r="M1021" s="71"/>
      <c r="N1021" s="60"/>
      <c r="O1021" s="60"/>
      <c r="P1021" s="61"/>
      <c r="Q1021" s="72"/>
      <c r="R1021" s="21"/>
      <c r="S1021" s="21"/>
      <c r="T1021" s="21"/>
      <c r="U1021" s="21"/>
      <c r="V1021" s="21"/>
      <c r="W1021" s="21"/>
      <c r="X1021" s="21"/>
      <c r="Y1021" s="21"/>
      <c r="Z1021" s="21"/>
      <c r="AA1021" s="21"/>
      <c r="AB1021" s="21"/>
      <c r="AC1021" s="21"/>
      <c r="AD1021" s="21"/>
    </row>
    <row r="1022" spans="1:30" ht="24.75" customHeight="1">
      <c r="A1022" s="21"/>
      <c r="B1022" s="21"/>
      <c r="C1022" s="21"/>
      <c r="D1022" s="21"/>
      <c r="E1022" s="21"/>
      <c r="F1022" s="21"/>
      <c r="G1022" s="21"/>
      <c r="H1022" s="21"/>
      <c r="I1022" s="21"/>
      <c r="J1022" s="21"/>
      <c r="K1022" s="21"/>
      <c r="L1022" s="21"/>
      <c r="M1022" s="71"/>
      <c r="N1022" s="60"/>
      <c r="O1022" s="60"/>
      <c r="P1022" s="61"/>
      <c r="Q1022" s="72"/>
      <c r="R1022" s="21"/>
      <c r="S1022" s="21"/>
      <c r="T1022" s="21"/>
      <c r="U1022" s="21"/>
      <c r="V1022" s="21"/>
      <c r="W1022" s="21"/>
      <c r="X1022" s="21"/>
      <c r="Y1022" s="21"/>
      <c r="Z1022" s="21"/>
      <c r="AA1022" s="21"/>
      <c r="AB1022" s="21"/>
      <c r="AC1022" s="21"/>
      <c r="AD1022" s="21"/>
    </row>
    <row r="1023" spans="1:30" ht="24.75" customHeight="1">
      <c r="A1023" s="21"/>
      <c r="B1023" s="21"/>
      <c r="C1023" s="21"/>
      <c r="D1023" s="21"/>
      <c r="E1023" s="21"/>
      <c r="F1023" s="21"/>
      <c r="G1023" s="21"/>
      <c r="H1023" s="21"/>
      <c r="I1023" s="21"/>
      <c r="J1023" s="21"/>
      <c r="K1023" s="21"/>
      <c r="L1023" s="21"/>
      <c r="M1023" s="71"/>
      <c r="N1023" s="60"/>
      <c r="O1023" s="60"/>
      <c r="P1023" s="61"/>
      <c r="Q1023" s="72"/>
      <c r="R1023" s="21"/>
      <c r="S1023" s="21"/>
      <c r="T1023" s="21"/>
      <c r="U1023" s="21"/>
      <c r="V1023" s="21"/>
      <c r="W1023" s="21"/>
      <c r="X1023" s="21"/>
      <c r="Y1023" s="21"/>
      <c r="Z1023" s="21"/>
      <c r="AA1023" s="21"/>
      <c r="AB1023" s="21"/>
      <c r="AC1023" s="21"/>
      <c r="AD1023" s="21"/>
    </row>
    <row r="1024" spans="1:30" ht="24.75" customHeight="1">
      <c r="A1024" s="21"/>
      <c r="B1024" s="21"/>
      <c r="C1024" s="21"/>
      <c r="D1024" s="21"/>
      <c r="E1024" s="21"/>
      <c r="F1024" s="21"/>
      <c r="G1024" s="21"/>
      <c r="H1024" s="21"/>
      <c r="I1024" s="21"/>
      <c r="J1024" s="21"/>
      <c r="K1024" s="21"/>
      <c r="L1024" s="21"/>
      <c r="M1024" s="71"/>
      <c r="N1024" s="60"/>
      <c r="O1024" s="60"/>
      <c r="P1024" s="61"/>
      <c r="Q1024" s="72"/>
      <c r="R1024" s="21"/>
      <c r="S1024" s="21"/>
      <c r="T1024" s="21"/>
      <c r="U1024" s="21"/>
      <c r="V1024" s="21"/>
      <c r="W1024" s="21"/>
      <c r="X1024" s="21"/>
      <c r="Y1024" s="21"/>
      <c r="Z1024" s="21"/>
      <c r="AA1024" s="21"/>
      <c r="AB1024" s="21"/>
      <c r="AC1024" s="21"/>
      <c r="AD1024" s="21"/>
    </row>
    <row r="1025" spans="1:30" ht="24.75" customHeight="1">
      <c r="A1025" s="21"/>
      <c r="B1025" s="21"/>
      <c r="C1025" s="21"/>
      <c r="D1025" s="21"/>
      <c r="E1025" s="21"/>
      <c r="F1025" s="21"/>
      <c r="G1025" s="21"/>
      <c r="H1025" s="21"/>
      <c r="I1025" s="21"/>
      <c r="J1025" s="21"/>
      <c r="K1025" s="21"/>
      <c r="L1025" s="21"/>
      <c r="M1025" s="71"/>
      <c r="N1025" s="60"/>
      <c r="O1025" s="60"/>
      <c r="P1025" s="61"/>
      <c r="Q1025" s="72"/>
      <c r="R1025" s="21"/>
      <c r="S1025" s="21"/>
      <c r="T1025" s="21"/>
      <c r="U1025" s="21"/>
      <c r="V1025" s="21"/>
      <c r="W1025" s="21"/>
      <c r="X1025" s="21"/>
      <c r="Y1025" s="21"/>
      <c r="Z1025" s="21"/>
      <c r="AA1025" s="21"/>
      <c r="AB1025" s="21"/>
      <c r="AC1025" s="21"/>
      <c r="AD1025" s="21"/>
    </row>
    <row r="1026" spans="1:30" ht="24.75" customHeight="1">
      <c r="A1026" s="21"/>
      <c r="B1026" s="21"/>
      <c r="C1026" s="21"/>
      <c r="D1026" s="21"/>
      <c r="E1026" s="21"/>
      <c r="F1026" s="21"/>
      <c r="G1026" s="21"/>
      <c r="H1026" s="21"/>
      <c r="I1026" s="21"/>
      <c r="J1026" s="21"/>
      <c r="K1026" s="21"/>
      <c r="L1026" s="21"/>
      <c r="M1026" s="71"/>
      <c r="N1026" s="60"/>
      <c r="O1026" s="60"/>
      <c r="P1026" s="61"/>
      <c r="Q1026" s="72"/>
      <c r="R1026" s="21"/>
      <c r="S1026" s="21"/>
      <c r="T1026" s="21"/>
      <c r="U1026" s="21"/>
      <c r="V1026" s="21"/>
      <c r="W1026" s="21"/>
      <c r="X1026" s="21"/>
      <c r="Y1026" s="21"/>
      <c r="Z1026" s="21"/>
      <c r="AA1026" s="21"/>
      <c r="AB1026" s="21"/>
      <c r="AC1026" s="21"/>
      <c r="AD1026" s="21"/>
    </row>
    <row r="1027" spans="1:30" ht="24.75" customHeight="1">
      <c r="A1027" s="21"/>
      <c r="B1027" s="21"/>
      <c r="C1027" s="21"/>
      <c r="D1027" s="21"/>
      <c r="E1027" s="21"/>
      <c r="F1027" s="21"/>
      <c r="G1027" s="21"/>
      <c r="H1027" s="21"/>
      <c r="I1027" s="21"/>
      <c r="J1027" s="21"/>
      <c r="K1027" s="21"/>
      <c r="L1027" s="21"/>
      <c r="M1027" s="71"/>
      <c r="N1027" s="60"/>
      <c r="O1027" s="60"/>
      <c r="P1027" s="61"/>
      <c r="Q1027" s="72"/>
      <c r="R1027" s="21"/>
      <c r="S1027" s="21"/>
      <c r="T1027" s="21"/>
      <c r="U1027" s="21"/>
      <c r="V1027" s="21"/>
      <c r="W1027" s="21"/>
      <c r="X1027" s="21"/>
      <c r="Y1027" s="21"/>
      <c r="Z1027" s="21"/>
      <c r="AA1027" s="21"/>
      <c r="AB1027" s="21"/>
      <c r="AC1027" s="21"/>
      <c r="AD1027" s="21"/>
    </row>
    <row r="1028" spans="1:30" ht="24.75" customHeight="1">
      <c r="A1028" s="21"/>
      <c r="B1028" s="21"/>
      <c r="C1028" s="21"/>
      <c r="D1028" s="21"/>
      <c r="E1028" s="21"/>
      <c r="F1028" s="21"/>
      <c r="G1028" s="21"/>
      <c r="H1028" s="21"/>
      <c r="I1028" s="21"/>
      <c r="J1028" s="21"/>
      <c r="K1028" s="21"/>
      <c r="L1028" s="21"/>
      <c r="M1028" s="71"/>
      <c r="N1028" s="60"/>
      <c r="O1028" s="60"/>
      <c r="P1028" s="61"/>
      <c r="Q1028" s="72"/>
      <c r="R1028" s="21"/>
      <c r="S1028" s="21"/>
      <c r="T1028" s="21"/>
      <c r="U1028" s="21"/>
      <c r="V1028" s="21"/>
      <c r="W1028" s="21"/>
      <c r="X1028" s="21"/>
      <c r="Y1028" s="21"/>
      <c r="Z1028" s="21"/>
      <c r="AA1028" s="21"/>
      <c r="AB1028" s="21"/>
      <c r="AC1028" s="21"/>
      <c r="AD1028" s="21"/>
    </row>
    <row r="1029" spans="1:30" ht="24.75" customHeight="1">
      <c r="A1029" s="21"/>
      <c r="B1029" s="21"/>
      <c r="C1029" s="21"/>
      <c r="D1029" s="21"/>
      <c r="E1029" s="21"/>
      <c r="F1029" s="21"/>
      <c r="G1029" s="21"/>
      <c r="H1029" s="21"/>
      <c r="I1029" s="21"/>
      <c r="J1029" s="21"/>
      <c r="K1029" s="21"/>
      <c r="L1029" s="21"/>
      <c r="M1029" s="71"/>
      <c r="N1029" s="60"/>
      <c r="O1029" s="60"/>
      <c r="P1029" s="61"/>
      <c r="Q1029" s="72"/>
      <c r="R1029" s="21"/>
      <c r="S1029" s="21"/>
      <c r="T1029" s="21"/>
      <c r="U1029" s="21"/>
      <c r="V1029" s="21"/>
      <c r="W1029" s="21"/>
      <c r="X1029" s="21"/>
      <c r="Y1029" s="21"/>
      <c r="Z1029" s="21"/>
      <c r="AA1029" s="21"/>
      <c r="AB1029" s="21"/>
      <c r="AC1029" s="21"/>
      <c r="AD1029" s="21"/>
    </row>
    <row r="1030" spans="1:30" ht="24.75" customHeight="1">
      <c r="A1030" s="21"/>
      <c r="B1030" s="21"/>
      <c r="C1030" s="21"/>
      <c r="D1030" s="21"/>
      <c r="E1030" s="21"/>
      <c r="F1030" s="21"/>
      <c r="G1030" s="21"/>
      <c r="H1030" s="21"/>
      <c r="I1030" s="21"/>
      <c r="J1030" s="21"/>
      <c r="K1030" s="21"/>
      <c r="L1030" s="21"/>
      <c r="M1030" s="71"/>
      <c r="N1030" s="60"/>
      <c r="O1030" s="60"/>
      <c r="P1030" s="61"/>
      <c r="Q1030" s="72"/>
      <c r="R1030" s="21"/>
      <c r="S1030" s="21"/>
      <c r="T1030" s="21"/>
      <c r="U1030" s="21"/>
      <c r="V1030" s="21"/>
      <c r="W1030" s="21"/>
      <c r="X1030" s="21"/>
      <c r="Y1030" s="21"/>
      <c r="Z1030" s="21"/>
      <c r="AA1030" s="21"/>
      <c r="AB1030" s="21"/>
      <c r="AC1030" s="21"/>
      <c r="AD1030" s="21"/>
    </row>
    <row r="1031" spans="1:30" ht="24.75" customHeight="1">
      <c r="A1031" s="21"/>
      <c r="B1031" s="21"/>
      <c r="C1031" s="21"/>
      <c r="D1031" s="21"/>
      <c r="E1031" s="21"/>
      <c r="F1031" s="21"/>
      <c r="G1031" s="21"/>
      <c r="H1031" s="21"/>
      <c r="I1031" s="21"/>
      <c r="J1031" s="21"/>
      <c r="K1031" s="21"/>
      <c r="L1031" s="21"/>
      <c r="M1031" s="71"/>
      <c r="N1031" s="60"/>
      <c r="O1031" s="60"/>
      <c r="P1031" s="61"/>
      <c r="Q1031" s="72"/>
      <c r="R1031" s="21"/>
      <c r="S1031" s="21"/>
      <c r="T1031" s="21"/>
      <c r="U1031" s="21"/>
      <c r="V1031" s="21"/>
      <c r="W1031" s="21"/>
      <c r="X1031" s="21"/>
      <c r="Y1031" s="21"/>
      <c r="Z1031" s="21"/>
      <c r="AA1031" s="21"/>
      <c r="AB1031" s="21"/>
      <c r="AC1031" s="21"/>
      <c r="AD1031" s="21"/>
    </row>
    <row r="1032" spans="1:30" ht="24.75" customHeight="1">
      <c r="A1032" s="21"/>
      <c r="B1032" s="21"/>
      <c r="C1032" s="21"/>
      <c r="D1032" s="21"/>
      <c r="E1032" s="21"/>
      <c r="F1032" s="21"/>
      <c r="G1032" s="21"/>
      <c r="H1032" s="21"/>
      <c r="I1032" s="21"/>
      <c r="J1032" s="21"/>
      <c r="K1032" s="21"/>
      <c r="L1032" s="21"/>
      <c r="M1032" s="71"/>
      <c r="N1032" s="60"/>
      <c r="O1032" s="60"/>
      <c r="P1032" s="61"/>
      <c r="Q1032" s="72"/>
      <c r="R1032" s="21"/>
      <c r="S1032" s="21"/>
      <c r="T1032" s="21"/>
      <c r="U1032" s="21"/>
      <c r="V1032" s="21"/>
      <c r="W1032" s="21"/>
      <c r="X1032" s="21"/>
      <c r="Y1032" s="21"/>
      <c r="Z1032" s="21"/>
      <c r="AA1032" s="21"/>
      <c r="AB1032" s="21"/>
      <c r="AC1032" s="21"/>
      <c r="AD1032" s="21"/>
    </row>
    <row r="1033" spans="1:30" ht="24.75" customHeight="1">
      <c r="A1033" s="21"/>
      <c r="B1033" s="21"/>
      <c r="C1033" s="21"/>
      <c r="D1033" s="21"/>
      <c r="E1033" s="21"/>
      <c r="F1033" s="21"/>
      <c r="G1033" s="21"/>
      <c r="H1033" s="21"/>
      <c r="I1033" s="21"/>
      <c r="J1033" s="21"/>
      <c r="K1033" s="21"/>
      <c r="L1033" s="21"/>
      <c r="M1033" s="71"/>
      <c r="N1033" s="60"/>
      <c r="O1033" s="60"/>
      <c r="P1033" s="61"/>
      <c r="Q1033" s="72"/>
      <c r="R1033" s="21"/>
      <c r="S1033" s="21"/>
      <c r="T1033" s="21"/>
      <c r="U1033" s="21"/>
      <c r="V1033" s="21"/>
      <c r="W1033" s="21"/>
      <c r="X1033" s="21"/>
      <c r="Y1033" s="21"/>
      <c r="Z1033" s="21"/>
      <c r="AA1033" s="21"/>
      <c r="AB1033" s="21"/>
      <c r="AC1033" s="21"/>
      <c r="AD1033" s="21"/>
    </row>
    <row r="1034" spans="1:30" ht="24.75" customHeight="1">
      <c r="A1034" s="21"/>
      <c r="B1034" s="21"/>
      <c r="C1034" s="21"/>
      <c r="D1034" s="21"/>
      <c r="E1034" s="21"/>
      <c r="F1034" s="21"/>
      <c r="G1034" s="21"/>
      <c r="H1034" s="21"/>
      <c r="I1034" s="21"/>
      <c r="J1034" s="21"/>
      <c r="K1034" s="21"/>
      <c r="L1034" s="21"/>
      <c r="M1034" s="71"/>
      <c r="N1034" s="60"/>
      <c r="O1034" s="60"/>
      <c r="P1034" s="61"/>
      <c r="Q1034" s="72"/>
      <c r="R1034" s="21"/>
      <c r="S1034" s="21"/>
      <c r="T1034" s="21"/>
      <c r="U1034" s="21"/>
      <c r="V1034" s="21"/>
      <c r="W1034" s="21"/>
      <c r="X1034" s="21"/>
      <c r="Y1034" s="21"/>
      <c r="Z1034" s="21"/>
      <c r="AA1034" s="21"/>
      <c r="AB1034" s="21"/>
      <c r="AC1034" s="21"/>
      <c r="AD1034" s="21"/>
    </row>
    <row r="1035" spans="1:30" ht="24.75" customHeight="1">
      <c r="A1035" s="21"/>
      <c r="B1035" s="21"/>
      <c r="C1035" s="21"/>
      <c r="D1035" s="21"/>
      <c r="E1035" s="21"/>
      <c r="F1035" s="21"/>
      <c r="G1035" s="21"/>
      <c r="H1035" s="21"/>
      <c r="I1035" s="21"/>
      <c r="J1035" s="21"/>
      <c r="K1035" s="21"/>
      <c r="L1035" s="21"/>
      <c r="M1035" s="71"/>
      <c r="N1035" s="60"/>
      <c r="O1035" s="60"/>
      <c r="P1035" s="61"/>
      <c r="Q1035" s="72"/>
      <c r="R1035" s="21"/>
      <c r="S1035" s="21"/>
      <c r="T1035" s="21"/>
      <c r="U1035" s="21"/>
      <c r="V1035" s="21"/>
      <c r="W1035" s="21"/>
      <c r="X1035" s="21"/>
      <c r="Y1035" s="21"/>
      <c r="Z1035" s="21"/>
      <c r="AA1035" s="21"/>
      <c r="AB1035" s="21"/>
      <c r="AC1035" s="21"/>
      <c r="AD1035" s="21"/>
    </row>
    <row r="1036" spans="1:30" ht="24.75" customHeight="1">
      <c r="A1036" s="21"/>
      <c r="B1036" s="21"/>
      <c r="C1036" s="21"/>
      <c r="D1036" s="21"/>
      <c r="E1036" s="21"/>
      <c r="F1036" s="21"/>
      <c r="G1036" s="21"/>
      <c r="H1036" s="21"/>
      <c r="I1036" s="21"/>
      <c r="J1036" s="21"/>
      <c r="K1036" s="21"/>
      <c r="L1036" s="21"/>
      <c r="M1036" s="71"/>
      <c r="N1036" s="60"/>
      <c r="O1036" s="60"/>
      <c r="P1036" s="61"/>
      <c r="Q1036" s="72"/>
      <c r="R1036" s="21"/>
      <c r="S1036" s="21"/>
      <c r="T1036" s="21"/>
      <c r="U1036" s="21"/>
      <c r="V1036" s="21"/>
      <c r="W1036" s="21"/>
      <c r="X1036" s="21"/>
      <c r="Y1036" s="21"/>
      <c r="Z1036" s="21"/>
      <c r="AA1036" s="21"/>
      <c r="AB1036" s="21"/>
      <c r="AC1036" s="21"/>
      <c r="AD1036" s="21"/>
    </row>
    <row r="1037" spans="1:30" ht="24.75" customHeight="1">
      <c r="A1037" s="21"/>
      <c r="B1037" s="21"/>
      <c r="C1037" s="21"/>
      <c r="D1037" s="21"/>
      <c r="E1037" s="21"/>
      <c r="F1037" s="21"/>
      <c r="G1037" s="21"/>
      <c r="H1037" s="21"/>
      <c r="I1037" s="21"/>
      <c r="J1037" s="21"/>
      <c r="K1037" s="21"/>
      <c r="L1037" s="21"/>
      <c r="M1037" s="71"/>
      <c r="N1037" s="60"/>
      <c r="O1037" s="60"/>
      <c r="P1037" s="61"/>
      <c r="Q1037" s="72"/>
      <c r="R1037" s="21"/>
      <c r="S1037" s="21"/>
      <c r="T1037" s="21"/>
      <c r="U1037" s="21"/>
      <c r="V1037" s="21"/>
      <c r="W1037" s="21"/>
      <c r="X1037" s="21"/>
      <c r="Y1037" s="21"/>
      <c r="Z1037" s="21"/>
      <c r="AA1037" s="21"/>
      <c r="AB1037" s="21"/>
      <c r="AC1037" s="21"/>
      <c r="AD1037" s="21"/>
    </row>
    <row r="1038" spans="1:30" ht="24.75" customHeight="1">
      <c r="A1038" s="21"/>
      <c r="B1038" s="21"/>
      <c r="C1038" s="21"/>
      <c r="D1038" s="21"/>
      <c r="E1038" s="21"/>
      <c r="F1038" s="21"/>
      <c r="G1038" s="21"/>
      <c r="H1038" s="21"/>
      <c r="I1038" s="21"/>
      <c r="J1038" s="21"/>
      <c r="K1038" s="21"/>
      <c r="L1038" s="21"/>
      <c r="M1038" s="71"/>
      <c r="N1038" s="60"/>
      <c r="O1038" s="60"/>
      <c r="P1038" s="61"/>
      <c r="Q1038" s="72"/>
      <c r="R1038" s="21"/>
      <c r="S1038" s="21"/>
      <c r="T1038" s="21"/>
      <c r="U1038" s="21"/>
      <c r="V1038" s="21"/>
      <c r="W1038" s="21"/>
      <c r="X1038" s="21"/>
      <c r="Y1038" s="21"/>
      <c r="Z1038" s="21"/>
      <c r="AA1038" s="21"/>
      <c r="AB1038" s="21"/>
      <c r="AC1038" s="21"/>
      <c r="AD1038" s="21"/>
    </row>
    <row r="1039" spans="1:30" ht="24.75" customHeight="1">
      <c r="A1039" s="21"/>
      <c r="B1039" s="21"/>
      <c r="C1039" s="21"/>
      <c r="D1039" s="21"/>
      <c r="E1039" s="21"/>
      <c r="F1039" s="21"/>
      <c r="G1039" s="21"/>
      <c r="H1039" s="21"/>
      <c r="I1039" s="21"/>
      <c r="J1039" s="21"/>
      <c r="K1039" s="21"/>
      <c r="L1039" s="21"/>
      <c r="M1039" s="71"/>
      <c r="N1039" s="60"/>
      <c r="O1039" s="60"/>
      <c r="P1039" s="61"/>
      <c r="Q1039" s="72"/>
      <c r="R1039" s="21"/>
      <c r="S1039" s="21"/>
      <c r="T1039" s="21"/>
      <c r="U1039" s="21"/>
      <c r="V1039" s="21"/>
      <c r="W1039" s="21"/>
      <c r="X1039" s="21"/>
      <c r="Y1039" s="21"/>
      <c r="Z1039" s="21"/>
      <c r="AA1039" s="21"/>
      <c r="AB1039" s="21"/>
      <c r="AC1039" s="21"/>
      <c r="AD1039" s="21"/>
    </row>
    <row r="1040" spans="1:30" ht="24.75" customHeight="1">
      <c r="A1040" s="21"/>
      <c r="B1040" s="21"/>
      <c r="C1040" s="21"/>
      <c r="D1040" s="21"/>
      <c r="E1040" s="21"/>
      <c r="F1040" s="21"/>
      <c r="G1040" s="21"/>
      <c r="H1040" s="21"/>
      <c r="I1040" s="21"/>
      <c r="J1040" s="21"/>
      <c r="K1040" s="21"/>
      <c r="L1040" s="21"/>
      <c r="M1040" s="71"/>
      <c r="N1040" s="60"/>
      <c r="O1040" s="60"/>
      <c r="P1040" s="61"/>
      <c r="Q1040" s="72"/>
      <c r="R1040" s="21"/>
      <c r="S1040" s="21"/>
      <c r="T1040" s="21"/>
      <c r="U1040" s="21"/>
      <c r="V1040" s="21"/>
      <c r="W1040" s="21"/>
      <c r="X1040" s="21"/>
      <c r="Y1040" s="21"/>
      <c r="Z1040" s="21"/>
      <c r="AA1040" s="21"/>
      <c r="AB1040" s="21"/>
      <c r="AC1040" s="21"/>
      <c r="AD1040" s="21"/>
    </row>
    <row r="1041" spans="1:30" ht="24.75" customHeight="1">
      <c r="A1041" s="21"/>
      <c r="B1041" s="21"/>
      <c r="C1041" s="21"/>
      <c r="D1041" s="21"/>
      <c r="E1041" s="21"/>
      <c r="F1041" s="21"/>
      <c r="G1041" s="21"/>
      <c r="H1041" s="21"/>
      <c r="I1041" s="21"/>
      <c r="J1041" s="21"/>
      <c r="K1041" s="21"/>
      <c r="L1041" s="21"/>
      <c r="M1041" s="71"/>
      <c r="N1041" s="60"/>
      <c r="O1041" s="60"/>
      <c r="P1041" s="61"/>
      <c r="Q1041" s="72"/>
      <c r="R1041" s="21"/>
      <c r="S1041" s="21"/>
      <c r="T1041" s="21"/>
      <c r="U1041" s="21"/>
      <c r="V1041" s="21"/>
      <c r="W1041" s="21"/>
      <c r="X1041" s="21"/>
      <c r="Y1041" s="21"/>
      <c r="Z1041" s="21"/>
      <c r="AA1041" s="21"/>
      <c r="AB1041" s="21"/>
      <c r="AC1041" s="21"/>
      <c r="AD1041" s="21"/>
    </row>
    <row r="1042" spans="1:30" ht="24.75" customHeight="1">
      <c r="A1042" s="21"/>
      <c r="B1042" s="21"/>
      <c r="C1042" s="21"/>
      <c r="D1042" s="21"/>
      <c r="E1042" s="21"/>
      <c r="F1042" s="21"/>
      <c r="G1042" s="21"/>
      <c r="H1042" s="21"/>
      <c r="I1042" s="21"/>
      <c r="J1042" s="21"/>
      <c r="K1042" s="21"/>
      <c r="L1042" s="21"/>
      <c r="M1042" s="71"/>
      <c r="N1042" s="60"/>
      <c r="O1042" s="60"/>
      <c r="P1042" s="61"/>
      <c r="Q1042" s="72"/>
      <c r="R1042" s="21"/>
      <c r="S1042" s="21"/>
      <c r="T1042" s="21"/>
      <c r="U1042" s="21"/>
      <c r="V1042" s="21"/>
      <c r="W1042" s="21"/>
      <c r="X1042" s="21"/>
      <c r="Y1042" s="21"/>
      <c r="Z1042" s="21"/>
      <c r="AA1042" s="21"/>
      <c r="AB1042" s="21"/>
      <c r="AC1042" s="21"/>
      <c r="AD1042" s="21"/>
    </row>
    <row r="1043" spans="1:30" ht="24.75" customHeight="1">
      <c r="A1043" s="21"/>
      <c r="B1043" s="21"/>
      <c r="C1043" s="21"/>
      <c r="D1043" s="21"/>
      <c r="E1043" s="21"/>
      <c r="F1043" s="21"/>
      <c r="G1043" s="21"/>
      <c r="H1043" s="21"/>
      <c r="I1043" s="21"/>
      <c r="J1043" s="21"/>
      <c r="K1043" s="21"/>
      <c r="L1043" s="21"/>
      <c r="M1043" s="71"/>
      <c r="N1043" s="60"/>
      <c r="O1043" s="60"/>
      <c r="P1043" s="61"/>
      <c r="Q1043" s="72"/>
      <c r="R1043" s="21"/>
      <c r="S1043" s="21"/>
      <c r="T1043" s="21"/>
      <c r="U1043" s="21"/>
      <c r="V1043" s="21"/>
      <c r="W1043" s="21"/>
      <c r="X1043" s="21"/>
      <c r="Y1043" s="21"/>
      <c r="Z1043" s="21"/>
      <c r="AA1043" s="21"/>
      <c r="AB1043" s="21"/>
      <c r="AC1043" s="21"/>
      <c r="AD1043" s="21"/>
    </row>
    <row r="1044" spans="1:30" ht="24.75" customHeight="1">
      <c r="A1044" s="21"/>
      <c r="B1044" s="21"/>
      <c r="C1044" s="21"/>
      <c r="D1044" s="21"/>
      <c r="E1044" s="21"/>
      <c r="F1044" s="21"/>
      <c r="G1044" s="21"/>
      <c r="H1044" s="21"/>
      <c r="I1044" s="21"/>
      <c r="J1044" s="21"/>
      <c r="K1044" s="21"/>
      <c r="L1044" s="21"/>
      <c r="M1044" s="71"/>
      <c r="N1044" s="60"/>
      <c r="O1044" s="60"/>
      <c r="P1044" s="61"/>
      <c r="Q1044" s="72"/>
      <c r="R1044" s="21"/>
      <c r="S1044" s="21"/>
      <c r="T1044" s="21"/>
      <c r="U1044" s="21"/>
      <c r="V1044" s="21"/>
      <c r="W1044" s="21"/>
      <c r="X1044" s="21"/>
      <c r="Y1044" s="21"/>
      <c r="Z1044" s="21"/>
      <c r="AA1044" s="21"/>
      <c r="AB1044" s="21"/>
      <c r="AC1044" s="21"/>
      <c r="AD1044" s="21"/>
    </row>
    <row r="1045" spans="1:30" ht="24.75" customHeight="1">
      <c r="A1045" s="21"/>
      <c r="B1045" s="21"/>
      <c r="C1045" s="21"/>
      <c r="D1045" s="21"/>
      <c r="E1045" s="21"/>
      <c r="F1045" s="21"/>
      <c r="G1045" s="21"/>
      <c r="H1045" s="21"/>
      <c r="I1045" s="21"/>
      <c r="J1045" s="21"/>
      <c r="K1045" s="21"/>
      <c r="L1045" s="21"/>
      <c r="M1045" s="71"/>
      <c r="N1045" s="60"/>
      <c r="O1045" s="60"/>
      <c r="P1045" s="61"/>
      <c r="Q1045" s="72"/>
      <c r="R1045" s="21"/>
      <c r="S1045" s="21"/>
      <c r="T1045" s="21"/>
      <c r="U1045" s="21"/>
      <c r="V1045" s="21"/>
      <c r="W1045" s="21"/>
      <c r="X1045" s="21"/>
      <c r="Y1045" s="21"/>
      <c r="Z1045" s="21"/>
      <c r="AA1045" s="21"/>
      <c r="AB1045" s="21"/>
      <c r="AC1045" s="21"/>
      <c r="AD1045" s="21"/>
    </row>
    <row r="1046" spans="1:30" ht="24.75" customHeight="1">
      <c r="A1046" s="21"/>
      <c r="B1046" s="21"/>
      <c r="C1046" s="21"/>
      <c r="D1046" s="21"/>
      <c r="E1046" s="21"/>
      <c r="F1046" s="21"/>
      <c r="G1046" s="21"/>
      <c r="H1046" s="21"/>
      <c r="I1046" s="21"/>
      <c r="J1046" s="21"/>
      <c r="K1046" s="21"/>
      <c r="L1046" s="21"/>
      <c r="M1046" s="71"/>
      <c r="N1046" s="60"/>
      <c r="O1046" s="60"/>
      <c r="P1046" s="61"/>
      <c r="Q1046" s="72"/>
      <c r="R1046" s="21"/>
      <c r="S1046" s="21"/>
      <c r="T1046" s="21"/>
      <c r="U1046" s="21"/>
      <c r="V1046" s="21"/>
      <c r="W1046" s="21"/>
      <c r="X1046" s="21"/>
      <c r="Y1046" s="21"/>
      <c r="Z1046" s="21"/>
      <c r="AA1046" s="21"/>
      <c r="AB1046" s="21"/>
      <c r="AC1046" s="21"/>
      <c r="AD1046" s="21"/>
    </row>
    <row r="1047" spans="1:30" ht="24.75" customHeight="1">
      <c r="A1047" s="21"/>
      <c r="B1047" s="21"/>
      <c r="C1047" s="21"/>
      <c r="D1047" s="21"/>
      <c r="E1047" s="21"/>
      <c r="F1047" s="21"/>
      <c r="G1047" s="21"/>
      <c r="H1047" s="21"/>
      <c r="I1047" s="21"/>
      <c r="J1047" s="21"/>
      <c r="K1047" s="21"/>
      <c r="L1047" s="21"/>
      <c r="M1047" s="71"/>
      <c r="N1047" s="60"/>
      <c r="O1047" s="60"/>
      <c r="P1047" s="61"/>
      <c r="Q1047" s="72"/>
      <c r="R1047" s="21"/>
      <c r="S1047" s="21"/>
      <c r="T1047" s="21"/>
      <c r="U1047" s="21"/>
      <c r="V1047" s="21"/>
      <c r="W1047" s="21"/>
      <c r="X1047" s="21"/>
      <c r="Y1047" s="21"/>
      <c r="Z1047" s="21"/>
      <c r="AA1047" s="21"/>
      <c r="AB1047" s="21"/>
      <c r="AC1047" s="21"/>
      <c r="AD1047" s="21"/>
    </row>
    <row r="1048" spans="1:30" ht="24.75" customHeight="1">
      <c r="A1048" s="21"/>
      <c r="B1048" s="21"/>
      <c r="C1048" s="21"/>
      <c r="D1048" s="21"/>
      <c r="E1048" s="21"/>
      <c r="F1048" s="21"/>
      <c r="G1048" s="21"/>
      <c r="H1048" s="21"/>
      <c r="I1048" s="21"/>
      <c r="J1048" s="21"/>
      <c r="K1048" s="21"/>
      <c r="L1048" s="21"/>
      <c r="M1048" s="71"/>
      <c r="N1048" s="60"/>
      <c r="O1048" s="60"/>
      <c r="P1048" s="61"/>
      <c r="Q1048" s="72"/>
      <c r="R1048" s="21"/>
      <c r="S1048" s="21"/>
      <c r="T1048" s="21"/>
      <c r="U1048" s="21"/>
      <c r="V1048" s="21"/>
      <c r="W1048" s="21"/>
      <c r="X1048" s="21"/>
      <c r="Y1048" s="21"/>
      <c r="Z1048" s="21"/>
      <c r="AA1048" s="21"/>
      <c r="AB1048" s="21"/>
      <c r="AC1048" s="21"/>
      <c r="AD1048" s="21"/>
    </row>
    <row r="1049" spans="1:30" ht="24.75" customHeight="1">
      <c r="A1049" s="21"/>
      <c r="B1049" s="21"/>
      <c r="C1049" s="21"/>
      <c r="D1049" s="21"/>
      <c r="E1049" s="21"/>
      <c r="F1049" s="21"/>
      <c r="G1049" s="21"/>
      <c r="H1049" s="21"/>
      <c r="I1049" s="21"/>
      <c r="J1049" s="21"/>
      <c r="K1049" s="21"/>
      <c r="L1049" s="21"/>
      <c r="M1049" s="71"/>
      <c r="N1049" s="60"/>
      <c r="O1049" s="60"/>
      <c r="P1049" s="61"/>
      <c r="Q1049" s="72"/>
      <c r="R1049" s="21"/>
      <c r="S1049" s="21"/>
      <c r="T1049" s="21"/>
      <c r="U1049" s="21"/>
      <c r="V1049" s="21"/>
      <c r="W1049" s="21"/>
      <c r="X1049" s="21"/>
      <c r="Y1049" s="21"/>
      <c r="Z1049" s="21"/>
      <c r="AA1049" s="21"/>
      <c r="AB1049" s="21"/>
      <c r="AC1049" s="21"/>
      <c r="AD1049" s="21"/>
    </row>
    <row r="1050" spans="1:30" ht="24.75" customHeight="1">
      <c r="A1050" s="21"/>
      <c r="B1050" s="21"/>
      <c r="C1050" s="21"/>
      <c r="D1050" s="21"/>
      <c r="E1050" s="21"/>
      <c r="F1050" s="21"/>
      <c r="G1050" s="21"/>
      <c r="H1050" s="21"/>
      <c r="I1050" s="21"/>
      <c r="J1050" s="21"/>
      <c r="K1050" s="21"/>
      <c r="L1050" s="21"/>
      <c r="M1050" s="71"/>
      <c r="N1050" s="60"/>
      <c r="O1050" s="60"/>
      <c r="P1050" s="61"/>
      <c r="Q1050" s="72"/>
      <c r="R1050" s="21"/>
      <c r="S1050" s="21"/>
      <c r="T1050" s="21"/>
      <c r="U1050" s="21"/>
      <c r="V1050" s="21"/>
      <c r="W1050" s="21"/>
      <c r="X1050" s="21"/>
      <c r="Y1050" s="21"/>
      <c r="Z1050" s="21"/>
      <c r="AA1050" s="21"/>
      <c r="AB1050" s="21"/>
      <c r="AC1050" s="21"/>
      <c r="AD1050" s="21"/>
    </row>
    <row r="1051" spans="1:30" ht="24.75" customHeight="1">
      <c r="A1051" s="21"/>
      <c r="B1051" s="21"/>
      <c r="C1051" s="21"/>
      <c r="D1051" s="21"/>
      <c r="E1051" s="21"/>
      <c r="F1051" s="21"/>
      <c r="G1051" s="21"/>
      <c r="H1051" s="21"/>
      <c r="I1051" s="21"/>
      <c r="J1051" s="21"/>
      <c r="K1051" s="21"/>
      <c r="L1051" s="21"/>
      <c r="M1051" s="71"/>
      <c r="N1051" s="60"/>
      <c r="O1051" s="60"/>
      <c r="P1051" s="61"/>
      <c r="Q1051" s="72"/>
      <c r="R1051" s="21"/>
      <c r="S1051" s="21"/>
      <c r="T1051" s="21"/>
      <c r="U1051" s="21"/>
      <c r="V1051" s="21"/>
      <c r="W1051" s="21"/>
      <c r="X1051" s="21"/>
      <c r="Y1051" s="21"/>
      <c r="Z1051" s="21"/>
      <c r="AA1051" s="21"/>
      <c r="AB1051" s="21"/>
      <c r="AC1051" s="21"/>
      <c r="AD1051" s="21"/>
    </row>
    <row r="1052" spans="1:30" ht="24.75" customHeight="1">
      <c r="A1052" s="21"/>
      <c r="B1052" s="21"/>
      <c r="C1052" s="21"/>
      <c r="D1052" s="21"/>
      <c r="E1052" s="21"/>
      <c r="F1052" s="21"/>
      <c r="G1052" s="21"/>
      <c r="H1052" s="21"/>
      <c r="I1052" s="21"/>
      <c r="J1052" s="21"/>
      <c r="K1052" s="21"/>
      <c r="L1052" s="21"/>
      <c r="M1052" s="71"/>
      <c r="N1052" s="60"/>
      <c r="O1052" s="60"/>
      <c r="P1052" s="61"/>
      <c r="Q1052" s="72"/>
      <c r="R1052" s="21"/>
      <c r="S1052" s="21"/>
      <c r="T1052" s="21"/>
      <c r="U1052" s="21"/>
      <c r="V1052" s="21"/>
      <c r="W1052" s="21"/>
      <c r="X1052" s="21"/>
      <c r="Y1052" s="21"/>
      <c r="Z1052" s="21"/>
      <c r="AA1052" s="21"/>
      <c r="AB1052" s="21"/>
      <c r="AC1052" s="21"/>
      <c r="AD1052" s="21"/>
    </row>
    <row r="1053" spans="1:30" ht="24.75" customHeight="1">
      <c r="A1053" s="21"/>
      <c r="B1053" s="21"/>
      <c r="C1053" s="21"/>
      <c r="D1053" s="21"/>
      <c r="E1053" s="21"/>
      <c r="F1053" s="21"/>
      <c r="G1053" s="21"/>
      <c r="H1053" s="21"/>
      <c r="I1053" s="21"/>
      <c r="J1053" s="21"/>
      <c r="K1053" s="21"/>
      <c r="L1053" s="21"/>
      <c r="M1053" s="71"/>
      <c r="N1053" s="60"/>
      <c r="O1053" s="60"/>
      <c r="P1053" s="61"/>
      <c r="Q1053" s="72"/>
      <c r="R1053" s="21"/>
      <c r="S1053" s="21"/>
      <c r="T1053" s="21"/>
      <c r="U1053" s="21"/>
      <c r="V1053" s="21"/>
      <c r="W1053" s="21"/>
      <c r="X1053" s="21"/>
      <c r="Y1053" s="21"/>
      <c r="Z1053" s="21"/>
      <c r="AA1053" s="21"/>
      <c r="AB1053" s="21"/>
      <c r="AC1053" s="21"/>
      <c r="AD1053" s="21"/>
    </row>
    <row r="1054" spans="1:30" ht="24.75" customHeight="1">
      <c r="A1054" s="21"/>
      <c r="B1054" s="21"/>
      <c r="C1054" s="21"/>
      <c r="D1054" s="21"/>
      <c r="E1054" s="21"/>
      <c r="F1054" s="21"/>
      <c r="G1054" s="21"/>
      <c r="H1054" s="21"/>
      <c r="I1054" s="21"/>
      <c r="J1054" s="21"/>
      <c r="K1054" s="21"/>
      <c r="L1054" s="21"/>
      <c r="M1054" s="71"/>
      <c r="N1054" s="60"/>
      <c r="O1054" s="60"/>
      <c r="P1054" s="61"/>
      <c r="Q1054" s="72"/>
      <c r="R1054" s="21"/>
      <c r="S1054" s="21"/>
      <c r="T1054" s="21"/>
      <c r="U1054" s="21"/>
      <c r="V1054" s="21"/>
      <c r="W1054" s="21"/>
      <c r="X1054" s="21"/>
      <c r="Y1054" s="21"/>
      <c r="Z1054" s="21"/>
      <c r="AA1054" s="21"/>
      <c r="AB1054" s="21"/>
      <c r="AC1054" s="21"/>
      <c r="AD1054" s="21"/>
    </row>
    <row r="1055" spans="1:30" ht="24.75" customHeight="1">
      <c r="A1055" s="21"/>
      <c r="B1055" s="21"/>
      <c r="C1055" s="21"/>
      <c r="D1055" s="21"/>
      <c r="E1055" s="21"/>
      <c r="F1055" s="21"/>
      <c r="G1055" s="21"/>
      <c r="H1055" s="21"/>
      <c r="I1055" s="21"/>
      <c r="J1055" s="21"/>
      <c r="K1055" s="21"/>
      <c r="L1055" s="21"/>
      <c r="M1055" s="71"/>
      <c r="N1055" s="60"/>
      <c r="O1055" s="60"/>
      <c r="P1055" s="61"/>
      <c r="Q1055" s="72"/>
      <c r="R1055" s="21"/>
      <c r="S1055" s="21"/>
      <c r="T1055" s="21"/>
      <c r="U1055" s="21"/>
      <c r="V1055" s="21"/>
      <c r="W1055" s="21"/>
      <c r="X1055" s="21"/>
      <c r="Y1055" s="21"/>
      <c r="Z1055" s="21"/>
      <c r="AA1055" s="21"/>
      <c r="AB1055" s="21"/>
      <c r="AC1055" s="21"/>
      <c r="AD1055" s="21"/>
    </row>
    <row r="1056" spans="1:30" ht="24.75" customHeight="1">
      <c r="A1056" s="21"/>
      <c r="B1056" s="21"/>
      <c r="C1056" s="21"/>
      <c r="D1056" s="21"/>
      <c r="E1056" s="21"/>
      <c r="F1056" s="21"/>
      <c r="G1056" s="21"/>
      <c r="H1056" s="21"/>
      <c r="I1056" s="21"/>
      <c r="J1056" s="21"/>
      <c r="K1056" s="21"/>
      <c r="L1056" s="21"/>
      <c r="M1056" s="71"/>
      <c r="N1056" s="60"/>
      <c r="O1056" s="60"/>
      <c r="P1056" s="61"/>
      <c r="Q1056" s="72"/>
      <c r="R1056" s="21"/>
      <c r="S1056" s="21"/>
      <c r="T1056" s="21"/>
      <c r="U1056" s="21"/>
      <c r="V1056" s="21"/>
      <c r="W1056" s="21"/>
      <c r="X1056" s="21"/>
      <c r="Y1056" s="21"/>
      <c r="Z1056" s="21"/>
      <c r="AA1056" s="21"/>
      <c r="AB1056" s="21"/>
      <c r="AC1056" s="21"/>
      <c r="AD1056" s="21"/>
    </row>
    <row r="1057" spans="1:30" ht="24.75" customHeight="1">
      <c r="A1057" s="21"/>
      <c r="B1057" s="21"/>
      <c r="C1057" s="21"/>
      <c r="D1057" s="21"/>
      <c r="E1057" s="21"/>
      <c r="F1057" s="21"/>
      <c r="G1057" s="21"/>
      <c r="H1057" s="21"/>
      <c r="I1057" s="21"/>
      <c r="J1057" s="21"/>
      <c r="K1057" s="21"/>
      <c r="L1057" s="21"/>
      <c r="M1057" s="71"/>
      <c r="N1057" s="60"/>
      <c r="O1057" s="60"/>
      <c r="P1057" s="61"/>
      <c r="Q1057" s="72"/>
      <c r="R1057" s="21"/>
      <c r="S1057" s="21"/>
      <c r="T1057" s="21"/>
      <c r="U1057" s="21"/>
      <c r="V1057" s="21"/>
      <c r="W1057" s="21"/>
      <c r="X1057" s="21"/>
      <c r="Y1057" s="21"/>
      <c r="Z1057" s="21"/>
      <c r="AA1057" s="21"/>
      <c r="AB1057" s="21"/>
      <c r="AC1057" s="21"/>
      <c r="AD1057" s="21"/>
    </row>
    <row r="1058" spans="1:30" ht="24.75" customHeight="1">
      <c r="A1058" s="21"/>
      <c r="B1058" s="21"/>
      <c r="C1058" s="21"/>
      <c r="D1058" s="21"/>
      <c r="E1058" s="21"/>
      <c r="F1058" s="21"/>
      <c r="G1058" s="21"/>
      <c r="H1058" s="21"/>
      <c r="I1058" s="21"/>
      <c r="J1058" s="21"/>
      <c r="K1058" s="21"/>
      <c r="L1058" s="21"/>
      <c r="M1058" s="71"/>
      <c r="N1058" s="60"/>
      <c r="O1058" s="60"/>
      <c r="P1058" s="61"/>
      <c r="Q1058" s="72"/>
      <c r="R1058" s="21"/>
      <c r="S1058" s="21"/>
      <c r="T1058" s="21"/>
      <c r="U1058" s="21"/>
      <c r="V1058" s="21"/>
      <c r="W1058" s="21"/>
      <c r="X1058" s="21"/>
      <c r="Y1058" s="21"/>
      <c r="Z1058" s="21"/>
      <c r="AA1058" s="21"/>
      <c r="AB1058" s="21"/>
      <c r="AC1058" s="21"/>
      <c r="AD1058" s="21"/>
    </row>
    <row r="1059" spans="1:30" ht="24.75" customHeight="1">
      <c r="A1059" s="21"/>
      <c r="B1059" s="21"/>
      <c r="C1059" s="21"/>
      <c r="D1059" s="21"/>
      <c r="E1059" s="21"/>
      <c r="F1059" s="21"/>
      <c r="G1059" s="21"/>
      <c r="H1059" s="21"/>
      <c r="I1059" s="21"/>
      <c r="J1059" s="21"/>
      <c r="K1059" s="21"/>
      <c r="L1059" s="21"/>
      <c r="M1059" s="71"/>
      <c r="N1059" s="60"/>
      <c r="O1059" s="60"/>
      <c r="P1059" s="61"/>
      <c r="Q1059" s="72"/>
      <c r="R1059" s="21"/>
      <c r="S1059" s="21"/>
      <c r="T1059" s="21"/>
      <c r="U1059" s="21"/>
      <c r="V1059" s="21"/>
      <c r="W1059" s="21"/>
      <c r="X1059" s="21"/>
      <c r="Y1059" s="21"/>
      <c r="Z1059" s="21"/>
      <c r="AA1059" s="21"/>
      <c r="AB1059" s="21"/>
      <c r="AC1059" s="21"/>
      <c r="AD1059" s="21"/>
    </row>
    <row r="1060" spans="1:30" ht="24.75" customHeight="1">
      <c r="A1060" s="21"/>
      <c r="B1060" s="21"/>
      <c r="C1060" s="21"/>
      <c r="D1060" s="21"/>
      <c r="E1060" s="21"/>
      <c r="F1060" s="21"/>
      <c r="G1060" s="21"/>
      <c r="H1060" s="21"/>
      <c r="I1060" s="21"/>
      <c r="J1060" s="21"/>
      <c r="K1060" s="21"/>
      <c r="L1060" s="21"/>
      <c r="M1060" s="71"/>
      <c r="N1060" s="60"/>
      <c r="O1060" s="60"/>
      <c r="P1060" s="61"/>
      <c r="Q1060" s="72"/>
      <c r="R1060" s="21"/>
      <c r="S1060" s="21"/>
      <c r="T1060" s="21"/>
      <c r="U1060" s="21"/>
      <c r="V1060" s="21"/>
      <c r="W1060" s="21"/>
      <c r="X1060" s="21"/>
      <c r="Y1060" s="21"/>
      <c r="Z1060" s="21"/>
      <c r="AA1060" s="21"/>
      <c r="AB1060" s="21"/>
      <c r="AC1060" s="21"/>
      <c r="AD1060" s="21"/>
    </row>
    <row r="1061" spans="1:30" ht="24.75" customHeight="1">
      <c r="A1061" s="21"/>
      <c r="B1061" s="21"/>
      <c r="C1061" s="21"/>
      <c r="D1061" s="21"/>
      <c r="E1061" s="21"/>
      <c r="F1061" s="21"/>
      <c r="G1061" s="21"/>
      <c r="H1061" s="21"/>
      <c r="I1061" s="21"/>
      <c r="J1061" s="21"/>
      <c r="K1061" s="21"/>
      <c r="L1061" s="21"/>
      <c r="M1061" s="71"/>
      <c r="N1061" s="60"/>
      <c r="O1061" s="60"/>
      <c r="P1061" s="61"/>
      <c r="Q1061" s="72"/>
      <c r="R1061" s="21"/>
      <c r="S1061" s="21"/>
      <c r="T1061" s="21"/>
      <c r="U1061" s="21"/>
      <c r="V1061" s="21"/>
      <c r="W1061" s="21"/>
      <c r="X1061" s="21"/>
      <c r="Y1061" s="21"/>
      <c r="Z1061" s="21"/>
      <c r="AA1061" s="21"/>
      <c r="AB1061" s="21"/>
      <c r="AC1061" s="21"/>
      <c r="AD1061" s="21"/>
    </row>
    <row r="1062" spans="1:30" ht="24.75" customHeight="1">
      <c r="A1062" s="21"/>
      <c r="B1062" s="21"/>
      <c r="C1062" s="21"/>
      <c r="D1062" s="21"/>
      <c r="E1062" s="21"/>
      <c r="F1062" s="21"/>
      <c r="G1062" s="21"/>
      <c r="H1062" s="21"/>
      <c r="I1062" s="21"/>
      <c r="J1062" s="21"/>
      <c r="K1062" s="21"/>
      <c r="L1062" s="21"/>
      <c r="M1062" s="71"/>
      <c r="N1062" s="60"/>
      <c r="O1062" s="60"/>
      <c r="P1062" s="61"/>
      <c r="Q1062" s="72"/>
      <c r="R1062" s="21"/>
      <c r="S1062" s="21"/>
      <c r="T1062" s="21"/>
      <c r="U1062" s="21"/>
      <c r="V1062" s="21"/>
      <c r="W1062" s="21"/>
      <c r="X1062" s="21"/>
      <c r="Y1062" s="21"/>
      <c r="Z1062" s="21"/>
      <c r="AA1062" s="21"/>
      <c r="AB1062" s="21"/>
      <c r="AC1062" s="21"/>
      <c r="AD1062" s="21"/>
    </row>
    <row r="1063" spans="1:30" ht="24.75" customHeight="1">
      <c r="A1063" s="21"/>
      <c r="B1063" s="21"/>
      <c r="C1063" s="21"/>
      <c r="D1063" s="21"/>
      <c r="E1063" s="21"/>
      <c r="F1063" s="21"/>
      <c r="G1063" s="21"/>
      <c r="H1063" s="21"/>
      <c r="I1063" s="21"/>
      <c r="J1063" s="21"/>
      <c r="K1063" s="21"/>
      <c r="L1063" s="21"/>
      <c r="M1063" s="71"/>
      <c r="N1063" s="60"/>
      <c r="O1063" s="60"/>
      <c r="P1063" s="61"/>
      <c r="Q1063" s="72"/>
      <c r="R1063" s="21"/>
      <c r="S1063" s="21"/>
      <c r="T1063" s="21"/>
      <c r="U1063" s="21"/>
      <c r="V1063" s="21"/>
      <c r="W1063" s="21"/>
      <c r="X1063" s="21"/>
      <c r="Y1063" s="21"/>
      <c r="Z1063" s="21"/>
      <c r="AA1063" s="21"/>
      <c r="AB1063" s="21"/>
      <c r="AC1063" s="21"/>
      <c r="AD1063" s="21"/>
    </row>
    <row r="1064" spans="1:30" ht="24.75" customHeight="1">
      <c r="A1064" s="21"/>
      <c r="B1064" s="21"/>
      <c r="C1064" s="21"/>
      <c r="D1064" s="21"/>
      <c r="E1064" s="21"/>
      <c r="F1064" s="21"/>
      <c r="G1064" s="21"/>
      <c r="H1064" s="21"/>
      <c r="I1064" s="21"/>
      <c r="J1064" s="21"/>
      <c r="K1064" s="21"/>
      <c r="L1064" s="21"/>
      <c r="M1064" s="71"/>
      <c r="N1064" s="60"/>
      <c r="O1064" s="60"/>
      <c r="P1064" s="61"/>
      <c r="Q1064" s="72"/>
      <c r="R1064" s="21"/>
      <c r="S1064" s="21"/>
      <c r="T1064" s="21"/>
      <c r="U1064" s="21"/>
      <c r="V1064" s="21"/>
      <c r="W1064" s="21"/>
      <c r="X1064" s="21"/>
      <c r="Y1064" s="21"/>
      <c r="Z1064" s="21"/>
      <c r="AA1064" s="21"/>
      <c r="AB1064" s="21"/>
      <c r="AC1064" s="21"/>
      <c r="AD1064" s="21"/>
    </row>
    <row r="1065" spans="1:30" ht="24.75" customHeight="1">
      <c r="A1065" s="21"/>
      <c r="B1065" s="21"/>
      <c r="C1065" s="21"/>
      <c r="D1065" s="21"/>
      <c r="E1065" s="21"/>
      <c r="F1065" s="21"/>
      <c r="G1065" s="21"/>
      <c r="H1065" s="21"/>
      <c r="I1065" s="21"/>
      <c r="J1065" s="21"/>
      <c r="K1065" s="21"/>
      <c r="L1065" s="21"/>
      <c r="M1065" s="71"/>
      <c r="N1065" s="60"/>
      <c r="O1065" s="60"/>
      <c r="P1065" s="61"/>
      <c r="Q1065" s="72"/>
      <c r="R1065" s="21"/>
      <c r="S1065" s="21"/>
      <c r="T1065" s="21"/>
      <c r="U1065" s="21"/>
      <c r="V1065" s="21"/>
      <c r="W1065" s="21"/>
      <c r="X1065" s="21"/>
      <c r="Y1065" s="21"/>
      <c r="Z1065" s="21"/>
      <c r="AA1065" s="21"/>
      <c r="AB1065" s="21"/>
      <c r="AC1065" s="21"/>
      <c r="AD1065" s="21"/>
    </row>
    <row r="1066" spans="1:30" ht="24.75" customHeight="1">
      <c r="A1066" s="21"/>
      <c r="B1066" s="21"/>
      <c r="C1066" s="21"/>
      <c r="D1066" s="21"/>
      <c r="E1066" s="21"/>
      <c r="F1066" s="21"/>
      <c r="G1066" s="21"/>
      <c r="H1066" s="21"/>
      <c r="I1066" s="21"/>
      <c r="J1066" s="21"/>
      <c r="K1066" s="21"/>
      <c r="L1066" s="21"/>
      <c r="M1066" s="71"/>
      <c r="N1066" s="60"/>
      <c r="O1066" s="60"/>
      <c r="P1066" s="61"/>
      <c r="Q1066" s="72"/>
      <c r="R1066" s="21"/>
      <c r="S1066" s="21"/>
      <c r="T1066" s="21"/>
      <c r="U1066" s="21"/>
      <c r="V1066" s="21"/>
      <c r="W1066" s="21"/>
      <c r="X1066" s="21"/>
      <c r="Y1066" s="21"/>
      <c r="Z1066" s="21"/>
      <c r="AA1066" s="21"/>
      <c r="AB1066" s="21"/>
      <c r="AC1066" s="21"/>
      <c r="AD1066" s="21"/>
    </row>
    <row r="1067" spans="1:30" ht="24.75" customHeight="1">
      <c r="A1067" s="21"/>
      <c r="B1067" s="21"/>
      <c r="C1067" s="21"/>
      <c r="D1067" s="21"/>
      <c r="E1067" s="21"/>
      <c r="F1067" s="21"/>
      <c r="G1067" s="21"/>
      <c r="H1067" s="21"/>
      <c r="I1067" s="21"/>
      <c r="J1067" s="21"/>
      <c r="K1067" s="21"/>
      <c r="L1067" s="21"/>
      <c r="M1067" s="71"/>
      <c r="N1067" s="60"/>
      <c r="O1067" s="60"/>
      <c r="P1067" s="61"/>
      <c r="Q1067" s="72"/>
      <c r="R1067" s="21"/>
      <c r="S1067" s="21"/>
      <c r="T1067" s="21"/>
      <c r="U1067" s="21"/>
      <c r="V1067" s="21"/>
      <c r="W1067" s="21"/>
      <c r="X1067" s="21"/>
      <c r="Y1067" s="21"/>
      <c r="Z1067" s="21"/>
      <c r="AA1067" s="21"/>
      <c r="AB1067" s="21"/>
      <c r="AC1067" s="21"/>
      <c r="AD1067" s="21"/>
    </row>
    <row r="1068" spans="1:30" ht="24.75" customHeight="1">
      <c r="A1068" s="21"/>
      <c r="B1068" s="21"/>
      <c r="C1068" s="21"/>
      <c r="D1068" s="21"/>
      <c r="E1068" s="21"/>
      <c r="F1068" s="21"/>
      <c r="G1068" s="21"/>
      <c r="H1068" s="21"/>
      <c r="I1068" s="21"/>
      <c r="J1068" s="21"/>
      <c r="K1068" s="21"/>
      <c r="L1068" s="21"/>
      <c r="M1068" s="71"/>
      <c r="N1068" s="60"/>
      <c r="O1068" s="60"/>
      <c r="P1068" s="61"/>
      <c r="Q1068" s="72"/>
      <c r="R1068" s="21"/>
      <c r="S1068" s="21"/>
      <c r="T1068" s="21"/>
      <c r="U1068" s="21"/>
      <c r="V1068" s="21"/>
      <c r="W1068" s="21"/>
      <c r="X1068" s="21"/>
      <c r="Y1068" s="21"/>
      <c r="Z1068" s="21"/>
      <c r="AA1068" s="21"/>
      <c r="AB1068" s="21"/>
      <c r="AC1068" s="21"/>
      <c r="AD1068" s="21"/>
    </row>
    <row r="1069" spans="1:30" ht="24.75" customHeight="1">
      <c r="A1069" s="21"/>
      <c r="B1069" s="21"/>
      <c r="C1069" s="21"/>
      <c r="D1069" s="21"/>
      <c r="E1069" s="21"/>
      <c r="F1069" s="21"/>
      <c r="G1069" s="21"/>
      <c r="H1069" s="21"/>
      <c r="I1069" s="21"/>
      <c r="J1069" s="21"/>
      <c r="K1069" s="21"/>
      <c r="L1069" s="21"/>
      <c r="M1069" s="71"/>
      <c r="N1069" s="60"/>
      <c r="O1069" s="60"/>
      <c r="P1069" s="61"/>
      <c r="Q1069" s="72"/>
      <c r="R1069" s="21"/>
      <c r="S1069" s="21"/>
      <c r="T1069" s="21"/>
      <c r="U1069" s="21"/>
      <c r="V1069" s="21"/>
      <c r="W1069" s="21"/>
      <c r="X1069" s="21"/>
      <c r="Y1069" s="21"/>
      <c r="Z1069" s="21"/>
      <c r="AA1069" s="21"/>
      <c r="AB1069" s="21"/>
      <c r="AC1069" s="21"/>
      <c r="AD1069" s="21"/>
    </row>
    <row r="1070" spans="1:30" ht="24.75" customHeight="1">
      <c r="A1070" s="21"/>
      <c r="B1070" s="21"/>
      <c r="C1070" s="21"/>
      <c r="D1070" s="21"/>
      <c r="E1070" s="21"/>
      <c r="F1070" s="21"/>
      <c r="G1070" s="21"/>
      <c r="H1070" s="21"/>
      <c r="I1070" s="21"/>
      <c r="J1070" s="21"/>
      <c r="K1070" s="21"/>
      <c r="L1070" s="21"/>
      <c r="M1070" s="71"/>
      <c r="N1070" s="60"/>
      <c r="O1070" s="60"/>
      <c r="P1070" s="61"/>
      <c r="Q1070" s="72"/>
      <c r="R1070" s="21"/>
      <c r="S1070" s="21"/>
      <c r="T1070" s="21"/>
      <c r="U1070" s="21"/>
      <c r="V1070" s="21"/>
      <c r="W1070" s="21"/>
      <c r="X1070" s="21"/>
      <c r="Y1070" s="21"/>
      <c r="Z1070" s="21"/>
      <c r="AA1070" s="21"/>
      <c r="AB1070" s="21"/>
      <c r="AC1070" s="21"/>
      <c r="AD1070" s="21"/>
    </row>
    <row r="1071" spans="1:30" ht="24.75" customHeight="1">
      <c r="A1071" s="21"/>
      <c r="B1071" s="21"/>
      <c r="C1071" s="21"/>
      <c r="D1071" s="21"/>
      <c r="E1071" s="21"/>
      <c r="F1071" s="21"/>
      <c r="G1071" s="21"/>
      <c r="H1071" s="21"/>
      <c r="I1071" s="21"/>
      <c r="J1071" s="21"/>
      <c r="K1071" s="21"/>
      <c r="L1071" s="21"/>
      <c r="M1071" s="71"/>
      <c r="N1071" s="60"/>
      <c r="O1071" s="60"/>
      <c r="P1071" s="61"/>
      <c r="Q1071" s="72"/>
      <c r="R1071" s="21"/>
      <c r="S1071" s="21"/>
      <c r="T1071" s="21"/>
      <c r="U1071" s="21"/>
      <c r="V1071" s="21"/>
      <c r="W1071" s="21"/>
      <c r="X1071" s="21"/>
      <c r="Y1071" s="21"/>
      <c r="Z1071" s="21"/>
      <c r="AA1071" s="21"/>
      <c r="AB1071" s="21"/>
      <c r="AC1071" s="21"/>
      <c r="AD1071" s="21"/>
    </row>
    <row r="1072" spans="1:30" ht="24.75" customHeight="1">
      <c r="A1072" s="21"/>
      <c r="B1072" s="21"/>
      <c r="C1072" s="21"/>
      <c r="D1072" s="21"/>
      <c r="E1072" s="21"/>
      <c r="F1072" s="21"/>
      <c r="G1072" s="21"/>
      <c r="H1072" s="21"/>
      <c r="I1072" s="21"/>
      <c r="J1072" s="21"/>
      <c r="K1072" s="21"/>
      <c r="L1072" s="21"/>
      <c r="M1072" s="71"/>
      <c r="N1072" s="60"/>
      <c r="O1072" s="60"/>
      <c r="P1072" s="61"/>
      <c r="Q1072" s="72"/>
      <c r="R1072" s="21"/>
      <c r="S1072" s="21"/>
      <c r="T1072" s="21"/>
      <c r="U1072" s="21"/>
      <c r="V1072" s="21"/>
      <c r="W1072" s="21"/>
      <c r="X1072" s="21"/>
      <c r="Y1072" s="21"/>
      <c r="Z1072" s="21"/>
      <c r="AA1072" s="21"/>
      <c r="AB1072" s="21"/>
      <c r="AC1072" s="21"/>
      <c r="AD1072" s="21"/>
    </row>
    <row r="1073" spans="1:30" ht="24.75" customHeight="1">
      <c r="A1073" s="21"/>
      <c r="B1073" s="21"/>
      <c r="C1073" s="21"/>
      <c r="D1073" s="21"/>
      <c r="E1073" s="21"/>
      <c r="F1073" s="21"/>
      <c r="G1073" s="21"/>
      <c r="H1073" s="21"/>
      <c r="I1073" s="21"/>
      <c r="J1073" s="21"/>
      <c r="K1073" s="21"/>
      <c r="L1073" s="21"/>
      <c r="M1073" s="71"/>
      <c r="N1073" s="60"/>
      <c r="O1073" s="60"/>
      <c r="P1073" s="61"/>
      <c r="Q1073" s="72"/>
      <c r="R1073" s="21"/>
      <c r="S1073" s="21"/>
      <c r="T1073" s="21"/>
      <c r="U1073" s="21"/>
      <c r="V1073" s="21"/>
      <c r="W1073" s="21"/>
      <c r="X1073" s="21"/>
      <c r="Y1073" s="21"/>
      <c r="Z1073" s="21"/>
      <c r="AA1073" s="21"/>
      <c r="AB1073" s="21"/>
      <c r="AC1073" s="21"/>
      <c r="AD1073" s="21"/>
    </row>
    <row r="1074" spans="1:30" ht="24.75" customHeight="1">
      <c r="A1074" s="21"/>
      <c r="B1074" s="21"/>
      <c r="C1074" s="21"/>
      <c r="D1074" s="21"/>
      <c r="E1074" s="21"/>
      <c r="F1074" s="21"/>
      <c r="G1074" s="21"/>
      <c r="H1074" s="21"/>
      <c r="I1074" s="21"/>
      <c r="J1074" s="21"/>
      <c r="K1074" s="21"/>
      <c r="L1074" s="21"/>
      <c r="M1074" s="71"/>
      <c r="N1074" s="60"/>
      <c r="O1074" s="60"/>
      <c r="P1074" s="61"/>
      <c r="Q1074" s="72"/>
      <c r="R1074" s="21"/>
      <c r="S1074" s="21"/>
      <c r="T1074" s="21"/>
      <c r="U1074" s="21"/>
      <c r="V1074" s="21"/>
      <c r="W1074" s="21"/>
      <c r="X1074" s="21"/>
      <c r="Y1074" s="21"/>
      <c r="Z1074" s="21"/>
      <c r="AA1074" s="21"/>
      <c r="AB1074" s="21"/>
      <c r="AC1074" s="21"/>
      <c r="AD1074" s="21"/>
    </row>
    <row r="1075" spans="1:30" ht="24.75" customHeight="1">
      <c r="A1075" s="21"/>
      <c r="B1075" s="21"/>
      <c r="C1075" s="21"/>
      <c r="D1075" s="21"/>
      <c r="E1075" s="21"/>
      <c r="F1075" s="21"/>
      <c r="G1075" s="21"/>
      <c r="H1075" s="21"/>
      <c r="I1075" s="21"/>
      <c r="J1075" s="21"/>
      <c r="K1075" s="21"/>
      <c r="L1075" s="21"/>
      <c r="M1075" s="71"/>
      <c r="N1075" s="60"/>
      <c r="O1075" s="60"/>
      <c r="P1075" s="61"/>
      <c r="Q1075" s="72"/>
      <c r="R1075" s="21"/>
      <c r="S1075" s="21"/>
      <c r="T1075" s="21"/>
      <c r="U1075" s="21"/>
      <c r="V1075" s="21"/>
      <c r="W1075" s="21"/>
      <c r="X1075" s="21"/>
      <c r="Y1075" s="21"/>
      <c r="Z1075" s="21"/>
      <c r="AA1075" s="21"/>
      <c r="AB1075" s="21"/>
      <c r="AC1075" s="21"/>
      <c r="AD1075" s="21"/>
    </row>
    <row r="1076" spans="1:30" ht="24.75" customHeight="1">
      <c r="A1076" s="21"/>
      <c r="B1076" s="21"/>
      <c r="C1076" s="21"/>
      <c r="D1076" s="21"/>
      <c r="E1076" s="21"/>
      <c r="F1076" s="21"/>
      <c r="G1076" s="21"/>
      <c r="H1076" s="21"/>
      <c r="I1076" s="21"/>
      <c r="J1076" s="21"/>
      <c r="K1076" s="21"/>
      <c r="L1076" s="21"/>
      <c r="M1076" s="71"/>
      <c r="N1076" s="60"/>
      <c r="O1076" s="60"/>
      <c r="P1076" s="61"/>
      <c r="Q1076" s="72"/>
      <c r="R1076" s="21"/>
      <c r="S1076" s="21"/>
      <c r="T1076" s="21"/>
      <c r="U1076" s="21"/>
      <c r="V1076" s="21"/>
      <c r="W1076" s="21"/>
      <c r="X1076" s="21"/>
      <c r="Y1076" s="21"/>
      <c r="Z1076" s="21"/>
      <c r="AA1076" s="21"/>
      <c r="AB1076" s="21"/>
      <c r="AC1076" s="21"/>
      <c r="AD1076" s="21"/>
    </row>
    <row r="1077" spans="1:30" ht="24.75" customHeight="1">
      <c r="A1077" s="21"/>
      <c r="B1077" s="21"/>
      <c r="C1077" s="21"/>
      <c r="D1077" s="21"/>
      <c r="E1077" s="21"/>
      <c r="F1077" s="21"/>
      <c r="G1077" s="21"/>
      <c r="H1077" s="21"/>
      <c r="I1077" s="21"/>
      <c r="J1077" s="21"/>
      <c r="K1077" s="21"/>
      <c r="L1077" s="21"/>
      <c r="M1077" s="71"/>
      <c r="N1077" s="60"/>
      <c r="O1077" s="60"/>
      <c r="P1077" s="61"/>
      <c r="Q1077" s="72"/>
      <c r="R1077" s="21"/>
      <c r="S1077" s="21"/>
      <c r="T1077" s="21"/>
      <c r="U1077" s="21"/>
      <c r="V1077" s="21"/>
      <c r="W1077" s="21"/>
      <c r="X1077" s="21"/>
      <c r="Y1077" s="21"/>
      <c r="Z1077" s="21"/>
      <c r="AA1077" s="21"/>
      <c r="AB1077" s="21"/>
      <c r="AC1077" s="21"/>
      <c r="AD1077" s="21"/>
    </row>
    <row r="1078" spans="1:30" ht="24.75" customHeight="1">
      <c r="A1078" s="21"/>
      <c r="B1078" s="21"/>
      <c r="C1078" s="21"/>
      <c r="D1078" s="21"/>
      <c r="E1078" s="21"/>
      <c r="F1078" s="21"/>
      <c r="G1078" s="21"/>
      <c r="H1078" s="21"/>
      <c r="I1078" s="21"/>
      <c r="J1078" s="21"/>
      <c r="K1078" s="21"/>
      <c r="L1078" s="21"/>
      <c r="M1078" s="71"/>
      <c r="N1078" s="60"/>
      <c r="O1078" s="60"/>
      <c r="P1078" s="61"/>
      <c r="Q1078" s="72"/>
      <c r="R1078" s="21"/>
      <c r="S1078" s="21"/>
      <c r="T1078" s="21"/>
      <c r="U1078" s="21"/>
      <c r="V1078" s="21"/>
      <c r="W1078" s="21"/>
      <c r="X1078" s="21"/>
      <c r="Y1078" s="21"/>
      <c r="Z1078" s="21"/>
      <c r="AA1078" s="21"/>
      <c r="AB1078" s="21"/>
      <c r="AC1078" s="21"/>
      <c r="AD1078" s="21"/>
    </row>
    <row r="1079" spans="1:30" ht="24.75" customHeight="1">
      <c r="A1079" s="21"/>
      <c r="B1079" s="21"/>
      <c r="C1079" s="21"/>
      <c r="D1079" s="21"/>
      <c r="E1079" s="21"/>
      <c r="F1079" s="21"/>
      <c r="G1079" s="21"/>
      <c r="H1079" s="21"/>
      <c r="I1079" s="21"/>
      <c r="J1079" s="21"/>
      <c r="K1079" s="21"/>
      <c r="L1079" s="21"/>
      <c r="M1079" s="71"/>
      <c r="N1079" s="60"/>
      <c r="O1079" s="60"/>
      <c r="P1079" s="61"/>
      <c r="Q1079" s="72"/>
      <c r="R1079" s="21"/>
      <c r="S1079" s="21"/>
      <c r="T1079" s="21"/>
      <c r="U1079" s="21"/>
      <c r="V1079" s="21"/>
      <c r="W1079" s="21"/>
      <c r="X1079" s="21"/>
      <c r="Y1079" s="21"/>
      <c r="Z1079" s="21"/>
      <c r="AA1079" s="21"/>
      <c r="AB1079" s="21"/>
      <c r="AC1079" s="21"/>
      <c r="AD1079" s="21"/>
    </row>
    <row r="1080" spans="1:30" ht="24.75" customHeight="1">
      <c r="A1080" s="21"/>
      <c r="B1080" s="21"/>
      <c r="C1080" s="21"/>
      <c r="D1080" s="21"/>
      <c r="E1080" s="21"/>
      <c r="F1080" s="21"/>
      <c r="G1080" s="21"/>
      <c r="H1080" s="21"/>
      <c r="I1080" s="21"/>
      <c r="J1080" s="21"/>
      <c r="K1080" s="21"/>
      <c r="L1080" s="21"/>
      <c r="M1080" s="71"/>
      <c r="N1080" s="60"/>
      <c r="O1080" s="60"/>
      <c r="P1080" s="61"/>
      <c r="Q1080" s="72"/>
      <c r="R1080" s="21"/>
      <c r="S1080" s="21"/>
      <c r="T1080" s="21"/>
      <c r="U1080" s="21"/>
      <c r="V1080" s="21"/>
      <c r="W1080" s="21"/>
      <c r="X1080" s="21"/>
      <c r="Y1080" s="21"/>
      <c r="Z1080" s="21"/>
      <c r="AA1080" s="21"/>
      <c r="AB1080" s="21"/>
      <c r="AC1080" s="21"/>
      <c r="AD1080" s="21"/>
    </row>
    <row r="1081" spans="1:30" ht="24.75" customHeight="1">
      <c r="A1081" s="21"/>
      <c r="B1081" s="21"/>
      <c r="C1081" s="21"/>
      <c r="D1081" s="21"/>
      <c r="E1081" s="21"/>
      <c r="F1081" s="21"/>
      <c r="G1081" s="21"/>
      <c r="H1081" s="21"/>
      <c r="I1081" s="21"/>
      <c r="J1081" s="21"/>
      <c r="K1081" s="21"/>
      <c r="L1081" s="21"/>
      <c r="M1081" s="71"/>
      <c r="N1081" s="60"/>
      <c r="O1081" s="60"/>
      <c r="P1081" s="61"/>
      <c r="Q1081" s="72"/>
      <c r="R1081" s="21"/>
      <c r="S1081" s="21"/>
      <c r="T1081" s="21"/>
      <c r="U1081" s="21"/>
      <c r="V1081" s="21"/>
      <c r="W1081" s="21"/>
      <c r="X1081" s="21"/>
      <c r="Y1081" s="21"/>
      <c r="Z1081" s="21"/>
      <c r="AA1081" s="21"/>
      <c r="AB1081" s="21"/>
      <c r="AC1081" s="21"/>
      <c r="AD1081" s="21"/>
    </row>
    <row r="1082" spans="1:30" ht="24.75" customHeight="1">
      <c r="A1082" s="21"/>
      <c r="B1082" s="21"/>
      <c r="C1082" s="21"/>
      <c r="D1082" s="21"/>
      <c r="E1082" s="21"/>
      <c r="F1082" s="21"/>
      <c r="G1082" s="21"/>
      <c r="H1082" s="21"/>
      <c r="I1082" s="21"/>
      <c r="J1082" s="21"/>
      <c r="K1082" s="21"/>
      <c r="L1082" s="21"/>
      <c r="M1082" s="71"/>
      <c r="N1082" s="60"/>
      <c r="O1082" s="60"/>
      <c r="P1082" s="61"/>
      <c r="Q1082" s="72"/>
      <c r="R1082" s="21"/>
      <c r="S1082" s="21"/>
      <c r="T1082" s="21"/>
      <c r="U1082" s="21"/>
      <c r="V1082" s="21"/>
      <c r="W1082" s="21"/>
      <c r="X1082" s="21"/>
      <c r="Y1082" s="21"/>
      <c r="Z1082" s="21"/>
      <c r="AA1082" s="21"/>
      <c r="AB1082" s="21"/>
      <c r="AC1082" s="21"/>
      <c r="AD1082" s="21"/>
    </row>
    <row r="1083" spans="1:30" ht="24.75" customHeight="1">
      <c r="A1083" s="21"/>
      <c r="B1083" s="21"/>
      <c r="C1083" s="21"/>
      <c r="D1083" s="21"/>
      <c r="E1083" s="21"/>
      <c r="F1083" s="21"/>
      <c r="G1083" s="21"/>
      <c r="H1083" s="21"/>
      <c r="I1083" s="21"/>
      <c r="J1083" s="21"/>
      <c r="K1083" s="21"/>
      <c r="L1083" s="21"/>
      <c r="M1083" s="71"/>
      <c r="N1083" s="60"/>
      <c r="O1083" s="60"/>
      <c r="P1083" s="61"/>
      <c r="Q1083" s="72"/>
      <c r="R1083" s="21"/>
      <c r="S1083" s="21"/>
      <c r="T1083" s="21"/>
      <c r="U1083" s="21"/>
      <c r="V1083" s="21"/>
      <c r="W1083" s="21"/>
      <c r="X1083" s="21"/>
      <c r="Y1083" s="21"/>
      <c r="Z1083" s="21"/>
      <c r="AA1083" s="21"/>
      <c r="AB1083" s="21"/>
      <c r="AC1083" s="21"/>
      <c r="AD1083" s="21"/>
    </row>
    <row r="1084" spans="1:30" ht="24.75" customHeight="1">
      <c r="A1084" s="21"/>
      <c r="B1084" s="21"/>
      <c r="C1084" s="21"/>
      <c r="D1084" s="21"/>
      <c r="E1084" s="21"/>
      <c r="F1084" s="21"/>
      <c r="G1084" s="21"/>
      <c r="H1084" s="21"/>
      <c r="I1084" s="21"/>
      <c r="J1084" s="21"/>
      <c r="K1084" s="21"/>
      <c r="L1084" s="21"/>
      <c r="M1084" s="71"/>
      <c r="N1084" s="60"/>
      <c r="O1084" s="60"/>
      <c r="P1084" s="61"/>
      <c r="Q1084" s="72"/>
      <c r="R1084" s="21"/>
      <c r="S1084" s="21"/>
      <c r="T1084" s="21"/>
      <c r="U1084" s="21"/>
      <c r="V1084" s="21"/>
      <c r="W1084" s="21"/>
      <c r="X1084" s="21"/>
      <c r="Y1084" s="21"/>
      <c r="Z1084" s="21"/>
      <c r="AA1084" s="21"/>
      <c r="AB1084" s="21"/>
      <c r="AC1084" s="21"/>
      <c r="AD1084" s="21"/>
    </row>
    <row r="1085" spans="1:30" ht="24.75" customHeight="1">
      <c r="A1085" s="21"/>
      <c r="B1085" s="21"/>
      <c r="C1085" s="21"/>
      <c r="D1085" s="21"/>
      <c r="E1085" s="21"/>
      <c r="F1085" s="21"/>
      <c r="G1085" s="21"/>
      <c r="H1085" s="21"/>
      <c r="I1085" s="21"/>
      <c r="J1085" s="21"/>
      <c r="K1085" s="21"/>
      <c r="L1085" s="21"/>
      <c r="M1085" s="71"/>
      <c r="N1085" s="60"/>
      <c r="O1085" s="60"/>
      <c r="P1085" s="61"/>
      <c r="Q1085" s="72"/>
      <c r="R1085" s="21"/>
      <c r="S1085" s="21"/>
      <c r="T1085" s="21"/>
      <c r="U1085" s="21"/>
      <c r="V1085" s="21"/>
      <c r="W1085" s="21"/>
      <c r="X1085" s="21"/>
      <c r="Y1085" s="21"/>
      <c r="Z1085" s="21"/>
      <c r="AA1085" s="21"/>
      <c r="AB1085" s="21"/>
      <c r="AC1085" s="21"/>
      <c r="AD1085" s="21"/>
    </row>
    <row r="1086" spans="1:30" ht="24.75" customHeight="1">
      <c r="A1086" s="21"/>
      <c r="B1086" s="21"/>
      <c r="C1086" s="21"/>
      <c r="D1086" s="21"/>
      <c r="E1086" s="21"/>
      <c r="F1086" s="21"/>
      <c r="G1086" s="21"/>
      <c r="H1086" s="21"/>
      <c r="I1086" s="21"/>
      <c r="J1086" s="21"/>
      <c r="K1086" s="21"/>
      <c r="L1086" s="21"/>
      <c r="M1086" s="71"/>
      <c r="N1086" s="60"/>
      <c r="O1086" s="60"/>
      <c r="P1086" s="61"/>
      <c r="Q1086" s="72"/>
      <c r="R1086" s="21"/>
      <c r="S1086" s="21"/>
      <c r="T1086" s="21"/>
      <c r="U1086" s="21"/>
      <c r="V1086" s="21"/>
      <c r="W1086" s="21"/>
      <c r="X1086" s="21"/>
      <c r="Y1086" s="21"/>
      <c r="Z1086" s="21"/>
      <c r="AA1086" s="21"/>
      <c r="AB1086" s="21"/>
      <c r="AC1086" s="21"/>
      <c r="AD1086" s="21"/>
    </row>
    <row r="1087" spans="1:30" ht="24.75" customHeight="1">
      <c r="A1087" s="21"/>
      <c r="B1087" s="21"/>
      <c r="C1087" s="21"/>
      <c r="D1087" s="21"/>
      <c r="E1087" s="21"/>
      <c r="F1087" s="21"/>
      <c r="G1087" s="21"/>
      <c r="H1087" s="21"/>
      <c r="I1087" s="21"/>
      <c r="J1087" s="21"/>
      <c r="K1087" s="21"/>
      <c r="L1087" s="21"/>
      <c r="M1087" s="71"/>
      <c r="N1087" s="60"/>
      <c r="O1087" s="60"/>
      <c r="P1087" s="61"/>
      <c r="Q1087" s="72"/>
      <c r="R1087" s="21"/>
      <c r="S1087" s="21"/>
      <c r="T1087" s="21"/>
      <c r="U1087" s="21"/>
      <c r="V1087" s="21"/>
      <c r="W1087" s="21"/>
      <c r="X1087" s="21"/>
      <c r="Y1087" s="21"/>
      <c r="Z1087" s="21"/>
      <c r="AA1087" s="21"/>
      <c r="AB1087" s="21"/>
      <c r="AC1087" s="21"/>
      <c r="AD1087" s="21"/>
    </row>
    <row r="1088" spans="1:30" ht="24.75" customHeight="1">
      <c r="A1088" s="21"/>
      <c r="B1088" s="21"/>
      <c r="C1088" s="21"/>
      <c r="D1088" s="21"/>
      <c r="E1088" s="21"/>
      <c r="F1088" s="21"/>
      <c r="G1088" s="21"/>
      <c r="H1088" s="21"/>
      <c r="I1088" s="21"/>
      <c r="J1088" s="21"/>
      <c r="K1088" s="21"/>
      <c r="L1088" s="21"/>
      <c r="M1088" s="71"/>
      <c r="N1088" s="60"/>
      <c r="O1088" s="60"/>
      <c r="P1088" s="61"/>
      <c r="Q1088" s="72"/>
      <c r="R1088" s="21"/>
      <c r="S1088" s="21"/>
      <c r="T1088" s="21"/>
      <c r="U1088" s="21"/>
      <c r="V1088" s="21"/>
      <c r="W1088" s="21"/>
      <c r="X1088" s="21"/>
      <c r="Y1088" s="21"/>
      <c r="Z1088" s="21"/>
      <c r="AA1088" s="21"/>
      <c r="AB1088" s="21"/>
      <c r="AC1088" s="21"/>
      <c r="AD1088" s="21"/>
    </row>
    <row r="1089" spans="1:30" ht="24.75" customHeight="1">
      <c r="A1089" s="21"/>
      <c r="B1089" s="21"/>
      <c r="C1089" s="21"/>
      <c r="D1089" s="21"/>
      <c r="E1089" s="21"/>
      <c r="F1089" s="21"/>
      <c r="G1089" s="21"/>
      <c r="H1089" s="21"/>
      <c r="I1089" s="21"/>
      <c r="J1089" s="21"/>
      <c r="K1089" s="21"/>
      <c r="L1089" s="21"/>
      <c r="M1089" s="71"/>
      <c r="N1089" s="60"/>
      <c r="O1089" s="60"/>
      <c r="P1089" s="61"/>
      <c r="Q1089" s="72"/>
      <c r="R1089" s="21"/>
      <c r="S1089" s="21"/>
      <c r="T1089" s="21"/>
      <c r="U1089" s="21"/>
      <c r="V1089" s="21"/>
      <c r="W1089" s="21"/>
      <c r="X1089" s="21"/>
      <c r="Y1089" s="21"/>
      <c r="Z1089" s="21"/>
      <c r="AA1089" s="21"/>
      <c r="AB1089" s="21"/>
      <c r="AC1089" s="21"/>
      <c r="AD1089" s="21"/>
    </row>
    <row r="1090" spans="1:30" ht="24.75" customHeight="1">
      <c r="A1090" s="21"/>
      <c r="B1090" s="21"/>
      <c r="C1090" s="21"/>
      <c r="D1090" s="21"/>
      <c r="E1090" s="21"/>
      <c r="F1090" s="21"/>
      <c r="G1090" s="21"/>
      <c r="H1090" s="21"/>
      <c r="I1090" s="21"/>
      <c r="J1090" s="21"/>
      <c r="K1090" s="21"/>
      <c r="L1090" s="21"/>
      <c r="M1090" s="71"/>
      <c r="N1090" s="60"/>
      <c r="O1090" s="60"/>
      <c r="P1090" s="61"/>
      <c r="Q1090" s="72"/>
      <c r="R1090" s="21"/>
      <c r="S1090" s="21"/>
      <c r="T1090" s="21"/>
      <c r="U1090" s="21"/>
      <c r="V1090" s="21"/>
      <c r="W1090" s="21"/>
      <c r="X1090" s="21"/>
      <c r="Y1090" s="21"/>
      <c r="Z1090" s="21"/>
      <c r="AA1090" s="21"/>
      <c r="AB1090" s="21"/>
      <c r="AC1090" s="21"/>
      <c r="AD1090"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045"/>
  <sheetViews>
    <sheetView workbookViewId="0">
      <pane xSplit="7" ySplit="1" topLeftCell="H2" activePane="bottomRight" state="frozen"/>
      <selection pane="topRight" activeCell="H1" sqref="H1"/>
      <selection pane="bottomLeft" activeCell="A2" sqref="A2"/>
      <selection pane="bottomRight" activeCell="I1" activeCellId="1" sqref="G1:G1048576 I1:I1048576"/>
    </sheetView>
  </sheetViews>
  <sheetFormatPr defaultColWidth="12.5546875" defaultRowHeight="15.75" customHeight="1"/>
  <cols>
    <col min="1" max="1" width="22.44140625" hidden="1" customWidth="1"/>
    <col min="2" max="2" width="11" hidden="1" customWidth="1"/>
    <col min="3" max="3" width="12" hidden="1" customWidth="1"/>
    <col min="4" max="4" width="12.44140625" hidden="1" customWidth="1"/>
    <col min="5" max="5" width="4.109375" hidden="1" customWidth="1"/>
    <col min="6" max="6" width="9" hidden="1" customWidth="1"/>
    <col min="7" max="7" width="6.6640625" customWidth="1"/>
    <col min="8" max="8" width="20.109375" customWidth="1"/>
    <col min="9" max="10" width="36.88671875" customWidth="1"/>
    <col min="11" max="12" width="38.88671875" customWidth="1"/>
    <col min="13" max="13" width="42.33203125" customWidth="1"/>
    <col min="14" max="15" width="40" customWidth="1"/>
    <col min="16" max="16" width="51" customWidth="1"/>
    <col min="17" max="17" width="25" customWidth="1"/>
  </cols>
  <sheetData>
    <row r="1" spans="1:18" ht="24.75" customHeight="1">
      <c r="A1" s="18" t="s">
        <v>158</v>
      </c>
      <c r="B1" s="18" t="s">
        <v>159</v>
      </c>
      <c r="C1" s="18" t="s">
        <v>160</v>
      </c>
      <c r="D1" s="18" t="s">
        <v>163</v>
      </c>
      <c r="E1" s="18" t="s">
        <v>164</v>
      </c>
      <c r="F1" s="18" t="s">
        <v>14</v>
      </c>
      <c r="G1" s="18" t="s">
        <v>165</v>
      </c>
      <c r="H1" s="58" t="s">
        <v>173</v>
      </c>
      <c r="I1" s="18" t="s">
        <v>955</v>
      </c>
      <c r="J1" s="18" t="s">
        <v>202</v>
      </c>
      <c r="K1" s="18" t="s">
        <v>203</v>
      </c>
      <c r="L1" s="18" t="s">
        <v>204</v>
      </c>
      <c r="M1" s="18" t="s">
        <v>205</v>
      </c>
      <c r="N1" s="18" t="s">
        <v>206</v>
      </c>
      <c r="O1" s="18" t="s">
        <v>53</v>
      </c>
      <c r="P1" s="18" t="s">
        <v>207</v>
      </c>
      <c r="Q1" s="18" t="s">
        <v>54</v>
      </c>
      <c r="R1" s="59"/>
    </row>
    <row r="2" spans="1:18" ht="24.75" customHeight="1">
      <c r="A2" s="21" t="s">
        <v>180</v>
      </c>
      <c r="B2" s="21" t="s">
        <v>149</v>
      </c>
      <c r="C2" s="20">
        <v>44077</v>
      </c>
      <c r="D2" s="21" t="s">
        <v>84</v>
      </c>
      <c r="E2" s="21">
        <v>1</v>
      </c>
      <c r="F2" s="21" t="s">
        <v>85</v>
      </c>
      <c r="G2" s="21">
        <v>40</v>
      </c>
      <c r="H2" s="62">
        <v>1</v>
      </c>
      <c r="I2" s="21">
        <v>13.098191653274572</v>
      </c>
      <c r="J2" s="21">
        <v>16.875590218525819</v>
      </c>
      <c r="K2" s="21">
        <v>73.640268082249051</v>
      </c>
      <c r="L2" s="21">
        <v>58.747513651163679</v>
      </c>
      <c r="M2" s="21">
        <f t="shared" ref="M2:M126" si="0">ABS(I2-J2)/H2</f>
        <v>3.7773985652512465</v>
      </c>
      <c r="N2" s="21">
        <f t="shared" ref="N2:N126" si="1">(K2-L2)/H2</f>
        <v>14.892754431085372</v>
      </c>
      <c r="O2" s="21">
        <f t="shared" ref="O2:O126" si="2">(M2+N2)/H2</f>
        <v>18.670152996336618</v>
      </c>
      <c r="P2" s="21">
        <f t="shared" ref="P2:P126" si="3">M2/O2</f>
        <v>0.2023228500587238</v>
      </c>
      <c r="Q2" s="21">
        <f t="shared" ref="Q2:Q126" si="4">O2/K2</f>
        <v>0.25353184449958638</v>
      </c>
      <c r="R2" s="21"/>
    </row>
    <row r="3" spans="1:18" ht="24.75" customHeight="1">
      <c r="A3" s="21" t="s">
        <v>180</v>
      </c>
      <c r="B3" s="21" t="s">
        <v>149</v>
      </c>
      <c r="C3" s="20">
        <v>44077</v>
      </c>
      <c r="D3" s="21" t="s">
        <v>84</v>
      </c>
      <c r="E3" s="21">
        <v>2</v>
      </c>
      <c r="F3" s="21" t="s">
        <v>89</v>
      </c>
      <c r="G3" s="21">
        <v>41</v>
      </c>
      <c r="H3" s="62">
        <v>1</v>
      </c>
      <c r="I3" s="21">
        <v>17.672735015437027</v>
      </c>
      <c r="J3" s="21">
        <v>19.770041520281058</v>
      </c>
      <c r="K3" s="21">
        <v>91.991143993823115</v>
      </c>
      <c r="L3" s="21">
        <v>77.586180165150878</v>
      </c>
      <c r="M3" s="21">
        <f t="shared" si="0"/>
        <v>2.0973065048440311</v>
      </c>
      <c r="N3" s="21">
        <f t="shared" si="1"/>
        <v>14.404963828672237</v>
      </c>
      <c r="O3" s="21">
        <f t="shared" si="2"/>
        <v>16.502270333516268</v>
      </c>
      <c r="P3" s="21">
        <f t="shared" si="3"/>
        <v>0.12709199779525981</v>
      </c>
      <c r="Q3" s="21">
        <f t="shared" si="4"/>
        <v>0.1793897718526507</v>
      </c>
      <c r="R3" s="21"/>
    </row>
    <row r="4" spans="1:18" ht="24.75" customHeight="1">
      <c r="A4" s="21" t="s">
        <v>180</v>
      </c>
      <c r="B4" s="21" t="s">
        <v>149</v>
      </c>
      <c r="C4" s="20">
        <v>44077</v>
      </c>
      <c r="D4" s="21" t="s">
        <v>84</v>
      </c>
      <c r="E4" s="21">
        <v>3</v>
      </c>
      <c r="F4" s="21" t="s">
        <v>90</v>
      </c>
      <c r="G4" s="21">
        <v>42</v>
      </c>
      <c r="H4" s="62">
        <v>1</v>
      </c>
      <c r="I4" s="21">
        <v>13.190364857280649</v>
      </c>
      <c r="J4" s="21">
        <v>20.410235294449443</v>
      </c>
      <c r="K4" s="21">
        <v>80.518654923461241</v>
      </c>
      <c r="L4" s="21">
        <v>63.515679328118338</v>
      </c>
      <c r="M4" s="21">
        <f t="shared" si="0"/>
        <v>7.2198704371687938</v>
      </c>
      <c r="N4" s="21">
        <f t="shared" si="1"/>
        <v>17.002975595342903</v>
      </c>
      <c r="O4" s="21">
        <f t="shared" si="2"/>
        <v>24.222846032511697</v>
      </c>
      <c r="P4" s="21">
        <f t="shared" si="3"/>
        <v>0.29806036943298675</v>
      </c>
      <c r="Q4" s="21">
        <f t="shared" si="4"/>
        <v>0.30083520465583102</v>
      </c>
      <c r="R4" s="21"/>
    </row>
    <row r="5" spans="1:18" ht="24.75" customHeight="1">
      <c r="A5" s="21" t="s">
        <v>180</v>
      </c>
      <c r="B5" s="21" t="s">
        <v>149</v>
      </c>
      <c r="C5" s="20">
        <v>44077</v>
      </c>
      <c r="D5" s="21" t="s">
        <v>84</v>
      </c>
      <c r="E5" s="21">
        <v>4</v>
      </c>
      <c r="F5" s="21" t="s">
        <v>89</v>
      </c>
      <c r="G5" s="21">
        <v>43</v>
      </c>
      <c r="H5" s="62">
        <v>1</v>
      </c>
      <c r="I5" s="21">
        <v>11.413174640512494</v>
      </c>
      <c r="J5" s="21">
        <v>15.007285980063603</v>
      </c>
      <c r="K5" s="21">
        <v>94.734135554869894</v>
      </c>
      <c r="L5" s="21">
        <v>74.874010079193667</v>
      </c>
      <c r="M5" s="21">
        <f t="shared" si="0"/>
        <v>3.5941113395511088</v>
      </c>
      <c r="N5" s="21">
        <f t="shared" si="1"/>
        <v>19.860125475676227</v>
      </c>
      <c r="O5" s="21">
        <f t="shared" si="2"/>
        <v>23.454236815227336</v>
      </c>
      <c r="P5" s="21">
        <f t="shared" si="3"/>
        <v>0.15323932165712945</v>
      </c>
      <c r="Q5" s="21">
        <f t="shared" si="4"/>
        <v>0.24757957285251916</v>
      </c>
      <c r="R5" s="21"/>
    </row>
    <row r="6" spans="1:18" ht="24.75" customHeight="1">
      <c r="A6" s="21" t="s">
        <v>180</v>
      </c>
      <c r="B6" s="21" t="s">
        <v>149</v>
      </c>
      <c r="C6" s="20">
        <v>44077</v>
      </c>
      <c r="D6" s="21" t="s">
        <v>84</v>
      </c>
      <c r="E6" s="21">
        <v>5</v>
      </c>
      <c r="F6" s="21" t="s">
        <v>85</v>
      </c>
      <c r="G6" s="21">
        <v>44</v>
      </c>
      <c r="H6" s="62">
        <v>1</v>
      </c>
      <c r="I6" s="21">
        <v>17.818524263239532</v>
      </c>
      <c r="J6" s="21">
        <v>24.158541989807226</v>
      </c>
      <c r="K6" s="21">
        <v>99.943423129999999</v>
      </c>
      <c r="L6" s="21">
        <v>87.020461539999999</v>
      </c>
      <c r="M6" s="21">
        <f t="shared" si="0"/>
        <v>6.3400177265676945</v>
      </c>
      <c r="N6" s="21">
        <f t="shared" si="1"/>
        <v>12.92296159</v>
      </c>
      <c r="O6" s="21">
        <f t="shared" si="2"/>
        <v>19.262979316567694</v>
      </c>
      <c r="P6" s="21">
        <f t="shared" si="3"/>
        <v>0.32912965447223291</v>
      </c>
      <c r="Q6" s="21">
        <f t="shared" si="4"/>
        <v>0.19273883876792619</v>
      </c>
      <c r="R6" s="21"/>
    </row>
    <row r="7" spans="1:18" ht="24.75" customHeight="1">
      <c r="A7" s="21" t="s">
        <v>180</v>
      </c>
      <c r="B7" s="21" t="s">
        <v>149</v>
      </c>
      <c r="C7" s="20">
        <v>44077</v>
      </c>
      <c r="D7" s="21" t="s">
        <v>84</v>
      </c>
      <c r="E7" s="21">
        <v>6</v>
      </c>
      <c r="F7" s="21" t="s">
        <v>90</v>
      </c>
      <c r="G7" s="21">
        <v>45</v>
      </c>
      <c r="H7" s="62">
        <v>1</v>
      </c>
      <c r="I7" s="21">
        <v>17.703748279999999</v>
      </c>
      <c r="J7" s="21">
        <v>26.80355072</v>
      </c>
      <c r="K7" s="21">
        <v>91.522921116253229</v>
      </c>
      <c r="L7" s="21">
        <v>73.722897362758133</v>
      </c>
      <c r="M7" s="21">
        <f t="shared" si="0"/>
        <v>9.0998024400000013</v>
      </c>
      <c r="N7" s="21">
        <f t="shared" si="1"/>
        <v>17.800023753495097</v>
      </c>
      <c r="O7" s="21">
        <f t="shared" si="2"/>
        <v>26.899826193495098</v>
      </c>
      <c r="P7" s="21">
        <f t="shared" si="3"/>
        <v>0.33828480431596658</v>
      </c>
      <c r="Q7" s="21">
        <f t="shared" si="4"/>
        <v>0.29391354499411898</v>
      </c>
      <c r="R7" s="21"/>
    </row>
    <row r="8" spans="1:18" ht="24.75" customHeight="1">
      <c r="A8" s="21" t="s">
        <v>180</v>
      </c>
      <c r="B8" s="21" t="s">
        <v>149</v>
      </c>
      <c r="C8" s="20">
        <v>44077</v>
      </c>
      <c r="D8" s="21" t="s">
        <v>84</v>
      </c>
      <c r="E8" s="21">
        <v>7</v>
      </c>
      <c r="F8" s="21" t="s">
        <v>89</v>
      </c>
      <c r="G8" s="21">
        <v>46</v>
      </c>
      <c r="H8" s="62">
        <v>1</v>
      </c>
      <c r="I8" s="21">
        <v>11.023494122708579</v>
      </c>
      <c r="J8" s="21">
        <v>12.598493897063912</v>
      </c>
      <c r="K8" s="21">
        <v>91.807367907537568</v>
      </c>
      <c r="L8" s="21">
        <v>72.342886597305537</v>
      </c>
      <c r="M8" s="21">
        <f t="shared" si="0"/>
        <v>1.5749997743553337</v>
      </c>
      <c r="N8" s="21">
        <f t="shared" si="1"/>
        <v>19.464481310232031</v>
      </c>
      <c r="O8" s="21">
        <f t="shared" si="2"/>
        <v>21.039481084587365</v>
      </c>
      <c r="P8" s="21">
        <f t="shared" si="3"/>
        <v>7.4859249998761229E-2</v>
      </c>
      <c r="Q8" s="21">
        <f t="shared" si="4"/>
        <v>0.22916985383762409</v>
      </c>
      <c r="R8" s="21"/>
    </row>
    <row r="9" spans="1:18" ht="24.75" customHeight="1">
      <c r="A9" s="21" t="s">
        <v>180</v>
      </c>
      <c r="B9" s="21" t="s">
        <v>149</v>
      </c>
      <c r="C9" s="20">
        <v>44077</v>
      </c>
      <c r="D9" s="21" t="s">
        <v>84</v>
      </c>
      <c r="E9" s="21">
        <v>8</v>
      </c>
      <c r="F9" s="21" t="s">
        <v>85</v>
      </c>
      <c r="G9" s="21">
        <v>47</v>
      </c>
      <c r="H9" s="62">
        <v>1</v>
      </c>
      <c r="I9" s="21">
        <v>12.936281125135615</v>
      </c>
      <c r="J9" s="21">
        <v>19.725265274800883</v>
      </c>
      <c r="K9" s="21">
        <v>75.691314643648298</v>
      </c>
      <c r="L9" s="21">
        <v>58.093346573982124</v>
      </c>
      <c r="M9" s="21">
        <f t="shared" si="0"/>
        <v>6.7889841496652679</v>
      </c>
      <c r="N9" s="21">
        <f t="shared" si="1"/>
        <v>17.597968069666173</v>
      </c>
      <c r="O9" s="21">
        <f t="shared" si="2"/>
        <v>24.386952219331441</v>
      </c>
      <c r="P9" s="21">
        <f t="shared" si="3"/>
        <v>0.27838592082382752</v>
      </c>
      <c r="Q9" s="21">
        <f t="shared" si="4"/>
        <v>0.32218957134176152</v>
      </c>
      <c r="R9" s="21"/>
    </row>
    <row r="10" spans="1:18" ht="24.75" customHeight="1">
      <c r="A10" s="21" t="s">
        <v>180</v>
      </c>
      <c r="B10" s="21" t="s">
        <v>149</v>
      </c>
      <c r="C10" s="20">
        <v>44077</v>
      </c>
      <c r="D10" s="21" t="s">
        <v>84</v>
      </c>
      <c r="E10" s="21">
        <v>9</v>
      </c>
      <c r="F10" s="21" t="s">
        <v>90</v>
      </c>
      <c r="G10" s="21">
        <v>48</v>
      </c>
      <c r="H10" s="62">
        <v>1</v>
      </c>
      <c r="I10" s="21">
        <v>14.809247085780937</v>
      </c>
      <c r="J10" s="21">
        <v>17.686278025315509</v>
      </c>
      <c r="K10" s="21">
        <v>97.117860530952143</v>
      </c>
      <c r="L10" s="21">
        <v>74.952190215181673</v>
      </c>
      <c r="M10" s="21">
        <f t="shared" si="0"/>
        <v>2.8770309395345723</v>
      </c>
      <c r="N10" s="21">
        <f t="shared" si="1"/>
        <v>22.16567031577047</v>
      </c>
      <c r="O10" s="21">
        <f t="shared" si="2"/>
        <v>25.04270125530504</v>
      </c>
      <c r="P10" s="21">
        <f t="shared" si="3"/>
        <v>0.11488500821871613</v>
      </c>
      <c r="Q10" s="21">
        <f t="shared" si="4"/>
        <v>0.2578588646660287</v>
      </c>
      <c r="R10" s="21"/>
    </row>
    <row r="11" spans="1:18" ht="24.75" customHeight="1">
      <c r="A11" s="21" t="s">
        <v>180</v>
      </c>
      <c r="B11" s="21" t="s">
        <v>183</v>
      </c>
      <c r="C11" s="20">
        <v>44083</v>
      </c>
      <c r="D11" s="21" t="s">
        <v>84</v>
      </c>
      <c r="E11" s="21">
        <v>1</v>
      </c>
      <c r="F11" s="21" t="s">
        <v>85</v>
      </c>
      <c r="G11" s="21">
        <v>49</v>
      </c>
      <c r="H11" s="62">
        <v>1</v>
      </c>
      <c r="I11" s="21">
        <v>12.967373634267137</v>
      </c>
      <c r="J11" s="21">
        <v>19.342368908547883</v>
      </c>
      <c r="K11" s="21">
        <v>92.385031590043312</v>
      </c>
      <c r="L11" s="21">
        <v>81.116693019501099</v>
      </c>
      <c r="M11" s="21">
        <f t="shared" si="0"/>
        <v>6.3749952742807459</v>
      </c>
      <c r="N11" s="21">
        <f t="shared" si="1"/>
        <v>11.268338570542213</v>
      </c>
      <c r="O11" s="21">
        <f t="shared" si="2"/>
        <v>17.643333844822958</v>
      </c>
      <c r="P11" s="21">
        <f t="shared" si="3"/>
        <v>0.36132600167010642</v>
      </c>
      <c r="Q11" s="21">
        <f t="shared" si="4"/>
        <v>0.19097610880423674</v>
      </c>
      <c r="R11" s="21"/>
    </row>
    <row r="12" spans="1:18" ht="24.75" customHeight="1">
      <c r="A12" s="21" t="s">
        <v>180</v>
      </c>
      <c r="B12" s="21" t="s">
        <v>183</v>
      </c>
      <c r="C12" s="20">
        <v>44083</v>
      </c>
      <c r="D12" s="21" t="s">
        <v>84</v>
      </c>
      <c r="E12" s="21">
        <v>2</v>
      </c>
      <c r="F12" s="21" t="s">
        <v>89</v>
      </c>
      <c r="G12" s="21">
        <v>50</v>
      </c>
      <c r="H12" s="62">
        <v>1</v>
      </c>
      <c r="I12" s="21">
        <v>8.7194549237962296</v>
      </c>
      <c r="J12" s="21">
        <v>14.040486334175718</v>
      </c>
      <c r="K12" s="21">
        <v>85.730289819999996</v>
      </c>
      <c r="L12" s="21">
        <v>71.433664160000006</v>
      </c>
      <c r="M12" s="21">
        <f t="shared" si="0"/>
        <v>5.3210314103794882</v>
      </c>
      <c r="N12" s="21">
        <f t="shared" si="1"/>
        <v>14.296625659999989</v>
      </c>
      <c r="O12" s="21">
        <f t="shared" si="2"/>
        <v>19.617657070379479</v>
      </c>
      <c r="P12" s="21">
        <f t="shared" si="3"/>
        <v>0.27123684501620049</v>
      </c>
      <c r="Q12" s="21">
        <f t="shared" si="4"/>
        <v>0.22882993993801806</v>
      </c>
      <c r="R12" s="21"/>
    </row>
    <row r="13" spans="1:18" ht="24.75" customHeight="1">
      <c r="A13" s="21" t="s">
        <v>180</v>
      </c>
      <c r="B13" s="21" t="s">
        <v>183</v>
      </c>
      <c r="C13" s="20">
        <v>44083</v>
      </c>
      <c r="D13" s="21" t="s">
        <v>84</v>
      </c>
      <c r="E13" s="21">
        <v>3</v>
      </c>
      <c r="F13" s="21" t="s">
        <v>90</v>
      </c>
      <c r="G13" s="21">
        <v>51</v>
      </c>
      <c r="H13" s="62">
        <v>1</v>
      </c>
      <c r="I13" s="21">
        <v>16.215975124885308</v>
      </c>
      <c r="J13" s="21">
        <v>20.284305229890919</v>
      </c>
      <c r="K13" s="21">
        <v>87.533997117216032</v>
      </c>
      <c r="L13" s="21">
        <v>78.176210168677173</v>
      </c>
      <c r="M13" s="21">
        <f t="shared" si="0"/>
        <v>4.0683301050056109</v>
      </c>
      <c r="N13" s="21">
        <f t="shared" si="1"/>
        <v>9.357786948538859</v>
      </c>
      <c r="O13" s="21">
        <f t="shared" si="2"/>
        <v>13.42611705354447</v>
      </c>
      <c r="P13" s="21">
        <f t="shared" si="3"/>
        <v>0.3030161355498967</v>
      </c>
      <c r="Q13" s="21">
        <f t="shared" si="4"/>
        <v>0.15338174304511276</v>
      </c>
      <c r="R13" s="21"/>
    </row>
    <row r="14" spans="1:18" ht="24.75" customHeight="1">
      <c r="A14" s="21" t="s">
        <v>180</v>
      </c>
      <c r="B14" s="21" t="s">
        <v>183</v>
      </c>
      <c r="C14" s="20">
        <v>44083</v>
      </c>
      <c r="D14" s="21" t="s">
        <v>84</v>
      </c>
      <c r="E14" s="21">
        <v>4</v>
      </c>
      <c r="F14" s="21" t="s">
        <v>89</v>
      </c>
      <c r="G14" s="21">
        <v>52</v>
      </c>
      <c r="H14" s="62">
        <v>1</v>
      </c>
      <c r="I14" s="21">
        <v>8.3929647252652675</v>
      </c>
      <c r="J14" s="21">
        <v>12.040008360690001</v>
      </c>
      <c r="K14" s="21">
        <v>81.783715752167367</v>
      </c>
      <c r="L14" s="21">
        <v>54.163620174174923</v>
      </c>
      <c r="M14" s="21">
        <f t="shared" si="0"/>
        <v>3.6470436354247333</v>
      </c>
      <c r="N14" s="21">
        <f t="shared" si="1"/>
        <v>27.620095577992444</v>
      </c>
      <c r="O14" s="21">
        <f t="shared" si="2"/>
        <v>31.267139213417178</v>
      </c>
      <c r="P14" s="21">
        <f t="shared" si="3"/>
        <v>0.11664142378141633</v>
      </c>
      <c r="Q14" s="21">
        <f t="shared" si="4"/>
        <v>0.38231497463587133</v>
      </c>
      <c r="R14" s="21"/>
    </row>
    <row r="15" spans="1:18" ht="24.75" customHeight="1">
      <c r="A15" s="21" t="s">
        <v>180</v>
      </c>
      <c r="B15" s="21" t="s">
        <v>183</v>
      </c>
      <c r="C15" s="20">
        <v>44083</v>
      </c>
      <c r="D15" s="21" t="s">
        <v>84</v>
      </c>
      <c r="E15" s="21">
        <v>5</v>
      </c>
      <c r="F15" s="21" t="s">
        <v>85</v>
      </c>
      <c r="G15" s="21">
        <v>53</v>
      </c>
      <c r="H15" s="62">
        <v>1</v>
      </c>
      <c r="I15" s="21">
        <v>10.083531700269372</v>
      </c>
      <c r="J15" s="21">
        <v>19.736240877659458</v>
      </c>
      <c r="K15" s="21">
        <v>76.893660816473954</v>
      </c>
      <c r="L15" s="21">
        <v>58.533114585735866</v>
      </c>
      <c r="M15" s="21">
        <f t="shared" si="0"/>
        <v>9.6527091773900864</v>
      </c>
      <c r="N15" s="21">
        <f t="shared" si="1"/>
        <v>18.360546230738088</v>
      </c>
      <c r="O15" s="21">
        <f t="shared" si="2"/>
        <v>28.013255408128174</v>
      </c>
      <c r="P15" s="21">
        <f t="shared" si="3"/>
        <v>0.34457648840731692</v>
      </c>
      <c r="Q15" s="21">
        <f t="shared" si="4"/>
        <v>0.36431163649483211</v>
      </c>
      <c r="R15" s="21"/>
    </row>
    <row r="16" spans="1:18" ht="24.75" customHeight="1">
      <c r="A16" s="21" t="s">
        <v>180</v>
      </c>
      <c r="B16" s="21" t="s">
        <v>183</v>
      </c>
      <c r="C16" s="20">
        <v>44083</v>
      </c>
      <c r="D16" s="21" t="s">
        <v>84</v>
      </c>
      <c r="E16" s="21">
        <v>6</v>
      </c>
      <c r="F16" s="21" t="s">
        <v>90</v>
      </c>
      <c r="G16" s="21">
        <v>54</v>
      </c>
      <c r="H16" s="62">
        <v>1</v>
      </c>
      <c r="I16" s="21">
        <v>11.203588472509916</v>
      </c>
      <c r="J16" s="21">
        <v>16.898875797547991</v>
      </c>
      <c r="K16" s="21">
        <v>92.27775354326819</v>
      </c>
      <c r="L16" s="21">
        <v>61.54730942073121</v>
      </c>
      <c r="M16" s="21">
        <f t="shared" si="0"/>
        <v>5.6952873250380751</v>
      </c>
      <c r="N16" s="21">
        <f t="shared" si="1"/>
        <v>30.73044412253698</v>
      </c>
      <c r="O16" s="21">
        <f t="shared" si="2"/>
        <v>36.425731447575053</v>
      </c>
      <c r="P16" s="21">
        <f t="shared" si="3"/>
        <v>0.15635341004023198</v>
      </c>
      <c r="Q16" s="21">
        <f t="shared" si="4"/>
        <v>0.39474011935601966</v>
      </c>
      <c r="R16" s="21"/>
    </row>
    <row r="17" spans="1:18" ht="24.75" customHeight="1">
      <c r="A17" s="21" t="s">
        <v>180</v>
      </c>
      <c r="B17" s="21" t="s">
        <v>183</v>
      </c>
      <c r="C17" s="20">
        <v>44083</v>
      </c>
      <c r="D17" s="21" t="s">
        <v>84</v>
      </c>
      <c r="E17" s="21">
        <v>7</v>
      </c>
      <c r="F17" s="21" t="s">
        <v>89</v>
      </c>
      <c r="G17" s="21">
        <v>55</v>
      </c>
      <c r="H17" s="62">
        <v>1</v>
      </c>
      <c r="I17" s="21">
        <v>9.4830617391726086</v>
      </c>
      <c r="J17" s="21">
        <v>13.228090596052184</v>
      </c>
      <c r="K17" s="21">
        <v>73.247065813085015</v>
      </c>
      <c r="L17" s="21">
        <v>62.246896066734557</v>
      </c>
      <c r="M17" s="21">
        <f t="shared" si="0"/>
        <v>3.7450288568795749</v>
      </c>
      <c r="N17" s="21">
        <f t="shared" si="1"/>
        <v>11.000169746350458</v>
      </c>
      <c r="O17" s="21">
        <f t="shared" si="2"/>
        <v>14.745198603230033</v>
      </c>
      <c r="P17" s="21">
        <f t="shared" si="3"/>
        <v>0.25398293760920937</v>
      </c>
      <c r="Q17" s="21">
        <f t="shared" si="4"/>
        <v>0.20130770344927482</v>
      </c>
      <c r="R17" s="21"/>
    </row>
    <row r="18" spans="1:18" ht="24.75" customHeight="1">
      <c r="A18" s="21" t="s">
        <v>180</v>
      </c>
      <c r="B18" s="21" t="s">
        <v>183</v>
      </c>
      <c r="C18" s="20">
        <v>44083</v>
      </c>
      <c r="D18" s="21" t="s">
        <v>84</v>
      </c>
      <c r="E18" s="21">
        <v>8</v>
      </c>
      <c r="F18" s="21" t="s">
        <v>85</v>
      </c>
      <c r="G18" s="21">
        <v>56</v>
      </c>
      <c r="H18" s="62">
        <v>1</v>
      </c>
      <c r="I18" s="21">
        <v>12.412840818016884</v>
      </c>
      <c r="J18" s="21">
        <v>17.569166758756687</v>
      </c>
      <c r="K18" s="21">
        <v>91.213995297205926</v>
      </c>
      <c r="L18" s="21">
        <v>71.098821122380514</v>
      </c>
      <c r="M18" s="21">
        <f t="shared" si="0"/>
        <v>5.1563259407398032</v>
      </c>
      <c r="N18" s="21">
        <f t="shared" si="1"/>
        <v>20.115174174825412</v>
      </c>
      <c r="O18" s="21">
        <f t="shared" si="2"/>
        <v>25.271500115565217</v>
      </c>
      <c r="P18" s="21">
        <f t="shared" si="3"/>
        <v>0.20403719277289439</v>
      </c>
      <c r="Q18" s="21">
        <f t="shared" si="4"/>
        <v>0.27705726553498899</v>
      </c>
      <c r="R18" s="21"/>
    </row>
    <row r="19" spans="1:18" ht="24.75" customHeight="1">
      <c r="A19" s="21" t="s">
        <v>180</v>
      </c>
      <c r="B19" s="21" t="s">
        <v>183</v>
      </c>
      <c r="C19" s="20">
        <v>44083</v>
      </c>
      <c r="D19" s="21" t="s">
        <v>84</v>
      </c>
      <c r="E19" s="21">
        <v>9</v>
      </c>
      <c r="F19" s="21" t="s">
        <v>90</v>
      </c>
      <c r="G19" s="21">
        <v>57</v>
      </c>
      <c r="H19" s="62">
        <v>1</v>
      </c>
      <c r="I19" s="21">
        <v>12.079712756443625</v>
      </c>
      <c r="J19" s="21">
        <v>17.562300618000773</v>
      </c>
      <c r="K19" s="21">
        <v>71.262057361573127</v>
      </c>
      <c r="L19" s="21">
        <v>58.565703790282178</v>
      </c>
      <c r="M19" s="21">
        <f t="shared" si="0"/>
        <v>5.4825878615571479</v>
      </c>
      <c r="N19" s="21">
        <f t="shared" si="1"/>
        <v>12.696353571290949</v>
      </c>
      <c r="O19" s="21">
        <f t="shared" si="2"/>
        <v>18.178941432848099</v>
      </c>
      <c r="P19" s="21">
        <f t="shared" si="3"/>
        <v>0.30159005032330916</v>
      </c>
      <c r="Q19" s="21">
        <f t="shared" si="4"/>
        <v>0.25509986809124585</v>
      </c>
      <c r="R19" s="21"/>
    </row>
    <row r="20" spans="1:18" ht="24.75" customHeight="1">
      <c r="A20" s="21" t="s">
        <v>180</v>
      </c>
      <c r="B20" s="21" t="s">
        <v>185</v>
      </c>
      <c r="C20" s="20">
        <v>44085</v>
      </c>
      <c r="D20" s="21" t="s">
        <v>84</v>
      </c>
      <c r="E20" s="21">
        <v>1</v>
      </c>
      <c r="F20" s="21" t="s">
        <v>85</v>
      </c>
      <c r="G20" s="21">
        <v>58</v>
      </c>
      <c r="H20" s="62">
        <v>1</v>
      </c>
      <c r="I20" s="21">
        <v>11.726654045491424</v>
      </c>
      <c r="J20" s="21">
        <v>17.417773779232459</v>
      </c>
      <c r="K20" s="21">
        <v>80.485086598483591</v>
      </c>
      <c r="L20" s="21">
        <v>62.055398262964445</v>
      </c>
      <c r="M20" s="21">
        <f t="shared" si="0"/>
        <v>5.6911197337410346</v>
      </c>
      <c r="N20" s="21">
        <f t="shared" si="1"/>
        <v>18.429688335519145</v>
      </c>
      <c r="O20" s="21">
        <f t="shared" si="2"/>
        <v>24.120808069260178</v>
      </c>
      <c r="P20" s="21">
        <f t="shared" si="3"/>
        <v>0.23594233316726482</v>
      </c>
      <c r="Q20" s="21">
        <f t="shared" si="4"/>
        <v>0.29969288831845076</v>
      </c>
      <c r="R20" s="21"/>
    </row>
    <row r="21" spans="1:18" ht="24.75" customHeight="1">
      <c r="A21" s="21" t="s">
        <v>180</v>
      </c>
      <c r="B21" s="21" t="s">
        <v>185</v>
      </c>
      <c r="C21" s="20">
        <v>44085</v>
      </c>
      <c r="D21" s="21" t="s">
        <v>84</v>
      </c>
      <c r="E21" s="21">
        <v>2</v>
      </c>
      <c r="F21" s="21" t="s">
        <v>89</v>
      </c>
      <c r="G21" s="21">
        <v>59</v>
      </c>
      <c r="H21" s="62">
        <v>1</v>
      </c>
      <c r="I21" s="21">
        <v>9.6568167455043366</v>
      </c>
      <c r="J21" s="21">
        <v>13.88277125584899</v>
      </c>
      <c r="K21" s="21">
        <v>76.101038220743931</v>
      </c>
      <c r="L21" s="21">
        <v>56.760184867164391</v>
      </c>
      <c r="M21" s="21">
        <f t="shared" si="0"/>
        <v>4.2259545103446534</v>
      </c>
      <c r="N21" s="21">
        <f t="shared" si="1"/>
        <v>19.34085335357954</v>
      </c>
      <c r="O21" s="21">
        <f t="shared" si="2"/>
        <v>23.566807863924193</v>
      </c>
      <c r="P21" s="21">
        <f t="shared" si="3"/>
        <v>0.17931807034476219</v>
      </c>
      <c r="Q21" s="21">
        <f t="shared" si="4"/>
        <v>0.30967787582036244</v>
      </c>
      <c r="R21" s="21"/>
    </row>
    <row r="22" spans="1:18" ht="24.75" customHeight="1">
      <c r="A22" s="21" t="s">
        <v>180</v>
      </c>
      <c r="B22" s="21" t="s">
        <v>185</v>
      </c>
      <c r="C22" s="20">
        <v>44085</v>
      </c>
      <c r="D22" s="21" t="s">
        <v>84</v>
      </c>
      <c r="E22" s="21">
        <v>3</v>
      </c>
      <c r="F22" s="21" t="s">
        <v>90</v>
      </c>
      <c r="G22" s="21">
        <v>60</v>
      </c>
      <c r="H22" s="62">
        <v>1</v>
      </c>
      <c r="I22" s="21">
        <v>13.301183753899824</v>
      </c>
      <c r="J22" s="21">
        <v>18.372231403611377</v>
      </c>
      <c r="K22" s="21">
        <v>72.501890052921496</v>
      </c>
      <c r="L22" s="21">
        <v>57.309104654930344</v>
      </c>
      <c r="M22" s="21">
        <f t="shared" si="0"/>
        <v>5.0710476497115522</v>
      </c>
      <c r="N22" s="21">
        <f t="shared" si="1"/>
        <v>15.192785397991152</v>
      </c>
      <c r="O22" s="21">
        <f t="shared" si="2"/>
        <v>20.263833047702704</v>
      </c>
      <c r="P22" s="21">
        <f t="shared" si="3"/>
        <v>0.25025115622369642</v>
      </c>
      <c r="Q22" s="21">
        <f t="shared" si="4"/>
        <v>0.27949385916576064</v>
      </c>
      <c r="R22" s="21"/>
    </row>
    <row r="23" spans="1:18" ht="24.75" customHeight="1">
      <c r="A23" s="21" t="s">
        <v>180</v>
      </c>
      <c r="B23" s="21" t="s">
        <v>185</v>
      </c>
      <c r="C23" s="20">
        <v>44085</v>
      </c>
      <c r="D23" s="21" t="s">
        <v>84</v>
      </c>
      <c r="E23" s="21">
        <v>4</v>
      </c>
      <c r="F23" s="21" t="s">
        <v>89</v>
      </c>
      <c r="G23" s="21">
        <v>61</v>
      </c>
      <c r="H23" s="62">
        <v>1</v>
      </c>
      <c r="I23" s="21">
        <v>10.662000770514959</v>
      </c>
      <c r="J23" s="21">
        <v>17.187299345062282</v>
      </c>
      <c r="K23" s="21">
        <v>82.208056880000001</v>
      </c>
      <c r="L23" s="21">
        <v>75.12520868</v>
      </c>
      <c r="M23" s="21">
        <f t="shared" si="0"/>
        <v>6.5252985745473229</v>
      </c>
      <c r="N23" s="21">
        <f t="shared" si="1"/>
        <v>7.0828482000000008</v>
      </c>
      <c r="O23" s="21">
        <f t="shared" si="2"/>
        <v>13.608146774547324</v>
      </c>
      <c r="P23" s="21">
        <f t="shared" si="3"/>
        <v>0.47951412360956019</v>
      </c>
      <c r="Q23" s="21">
        <f t="shared" si="4"/>
        <v>0.165533006021676</v>
      </c>
      <c r="R23" s="21"/>
    </row>
    <row r="24" spans="1:18" ht="24.75" customHeight="1">
      <c r="A24" s="21" t="s">
        <v>180</v>
      </c>
      <c r="B24" s="21" t="s">
        <v>185</v>
      </c>
      <c r="C24" s="20">
        <v>44085</v>
      </c>
      <c r="D24" s="21" t="s">
        <v>84</v>
      </c>
      <c r="E24" s="21">
        <v>5</v>
      </c>
      <c r="F24" s="21" t="s">
        <v>85</v>
      </c>
      <c r="G24" s="21">
        <v>62</v>
      </c>
      <c r="H24" s="62">
        <v>1</v>
      </c>
      <c r="I24" s="21">
        <v>16.044928289692827</v>
      </c>
      <c r="J24" s="21">
        <v>25.645735205760481</v>
      </c>
      <c r="K24" s="21">
        <v>91.938346688940513</v>
      </c>
      <c r="L24" s="21">
        <v>84.634634961238277</v>
      </c>
      <c r="M24" s="21">
        <f t="shared" si="0"/>
        <v>9.6008069160676541</v>
      </c>
      <c r="N24" s="21">
        <f t="shared" si="1"/>
        <v>7.3037117277022361</v>
      </c>
      <c r="O24" s="21">
        <f t="shared" si="2"/>
        <v>16.90451864376989</v>
      </c>
      <c r="P24" s="21">
        <f t="shared" si="3"/>
        <v>0.56794322975922196</v>
      </c>
      <c r="Q24" s="21">
        <f t="shared" si="4"/>
        <v>0.18386798602071638</v>
      </c>
      <c r="R24" s="21"/>
    </row>
    <row r="25" spans="1:18" ht="24.75" customHeight="1">
      <c r="A25" s="21" t="s">
        <v>180</v>
      </c>
      <c r="B25" s="21" t="s">
        <v>185</v>
      </c>
      <c r="C25" s="20">
        <v>44085</v>
      </c>
      <c r="D25" s="21" t="s">
        <v>84</v>
      </c>
      <c r="E25" s="21">
        <v>6</v>
      </c>
      <c r="F25" s="21" t="s">
        <v>90</v>
      </c>
      <c r="G25" s="21">
        <v>63</v>
      </c>
      <c r="H25" s="62">
        <v>1</v>
      </c>
      <c r="I25" s="21">
        <v>12.069751538636881</v>
      </c>
      <c r="J25" s="21">
        <v>19.339253327519053</v>
      </c>
      <c r="K25" s="21">
        <v>84.856736916883719</v>
      </c>
      <c r="L25" s="21">
        <v>74.501951013600475</v>
      </c>
      <c r="M25" s="21">
        <f t="shared" si="0"/>
        <v>7.269501788882172</v>
      </c>
      <c r="N25" s="21">
        <f t="shared" si="1"/>
        <v>10.354785903283243</v>
      </c>
      <c r="O25" s="21">
        <f t="shared" si="2"/>
        <v>17.624287692165417</v>
      </c>
      <c r="P25" s="21">
        <f t="shared" si="3"/>
        <v>0.41247067205522908</v>
      </c>
      <c r="Q25" s="21">
        <f t="shared" si="4"/>
        <v>0.20769461957308377</v>
      </c>
      <c r="R25" s="21"/>
    </row>
    <row r="26" spans="1:18" ht="24.75" customHeight="1">
      <c r="A26" s="21" t="s">
        <v>180</v>
      </c>
      <c r="B26" s="21" t="s">
        <v>185</v>
      </c>
      <c r="C26" s="20">
        <v>44085</v>
      </c>
      <c r="D26" s="21" t="s">
        <v>84</v>
      </c>
      <c r="E26" s="21">
        <v>7</v>
      </c>
      <c r="F26" s="21" t="s">
        <v>89</v>
      </c>
      <c r="G26" s="21">
        <v>64</v>
      </c>
      <c r="H26" s="62">
        <v>1</v>
      </c>
      <c r="I26" s="21">
        <v>9.7124054930603219</v>
      </c>
      <c r="J26" s="21">
        <v>14.926202065399062</v>
      </c>
      <c r="K26" s="21">
        <v>60.986115880881123</v>
      </c>
      <c r="L26" s="21">
        <v>51.12642888681745</v>
      </c>
      <c r="M26" s="21">
        <f t="shared" si="0"/>
        <v>5.2137965723387403</v>
      </c>
      <c r="N26" s="21">
        <f t="shared" si="1"/>
        <v>9.8596869940636722</v>
      </c>
      <c r="O26" s="21">
        <f t="shared" si="2"/>
        <v>15.073483566402412</v>
      </c>
      <c r="P26" s="21">
        <f t="shared" si="3"/>
        <v>0.34589194656767169</v>
      </c>
      <c r="Q26" s="21">
        <f t="shared" si="4"/>
        <v>0.24716254427227563</v>
      </c>
      <c r="R26" s="21"/>
    </row>
    <row r="27" spans="1:18" ht="24.75" customHeight="1">
      <c r="A27" s="21" t="s">
        <v>180</v>
      </c>
      <c r="B27" s="21" t="s">
        <v>185</v>
      </c>
      <c r="C27" s="20">
        <v>44085</v>
      </c>
      <c r="D27" s="21" t="s">
        <v>84</v>
      </c>
      <c r="E27" s="21">
        <v>8</v>
      </c>
      <c r="F27" s="21" t="s">
        <v>85</v>
      </c>
      <c r="G27" s="21">
        <v>65</v>
      </c>
      <c r="H27" s="62">
        <v>1</v>
      </c>
      <c r="I27" s="21">
        <v>13.70324992604745</v>
      </c>
      <c r="J27" s="21">
        <v>22.114958974692492</v>
      </c>
      <c r="K27" s="21">
        <v>75.700293431870591</v>
      </c>
      <c r="L27" s="21">
        <v>70.407620252569401</v>
      </c>
      <c r="M27" s="21">
        <f t="shared" si="0"/>
        <v>8.4117090486450419</v>
      </c>
      <c r="N27" s="21">
        <f t="shared" si="1"/>
        <v>5.2926731793011896</v>
      </c>
      <c r="O27" s="21">
        <f t="shared" si="2"/>
        <v>13.704382227946232</v>
      </c>
      <c r="P27" s="21">
        <f t="shared" si="3"/>
        <v>0.61379702555958549</v>
      </c>
      <c r="Q27" s="21">
        <f t="shared" si="4"/>
        <v>0.18103473060220066</v>
      </c>
      <c r="R27" s="21"/>
    </row>
    <row r="28" spans="1:18" ht="24.75" customHeight="1">
      <c r="A28" s="21" t="s">
        <v>180</v>
      </c>
      <c r="B28" s="21" t="s">
        <v>185</v>
      </c>
      <c r="C28" s="20">
        <v>44085</v>
      </c>
      <c r="D28" s="21" t="s">
        <v>84</v>
      </c>
      <c r="E28" s="21">
        <v>9</v>
      </c>
      <c r="F28" s="21" t="s">
        <v>90</v>
      </c>
      <c r="G28" s="21">
        <v>66</v>
      </c>
      <c r="H28" s="62">
        <v>1</v>
      </c>
      <c r="I28" s="21">
        <v>23.298030909233542</v>
      </c>
      <c r="J28" s="21">
        <v>31.003373342747309</v>
      </c>
      <c r="K28" s="21">
        <v>96.801736155113417</v>
      </c>
      <c r="L28" s="21">
        <v>78.241034089469025</v>
      </c>
      <c r="M28" s="21">
        <f t="shared" si="0"/>
        <v>7.705342433513767</v>
      </c>
      <c r="N28" s="21">
        <f t="shared" si="1"/>
        <v>18.560702065644392</v>
      </c>
      <c r="O28" s="21">
        <f t="shared" si="2"/>
        <v>26.266044499158159</v>
      </c>
      <c r="P28" s="21">
        <f t="shared" si="3"/>
        <v>0.29335754889780713</v>
      </c>
      <c r="Q28" s="21">
        <f t="shared" si="4"/>
        <v>0.27133856831937297</v>
      </c>
      <c r="R28" s="21"/>
    </row>
    <row r="29" spans="1:18" ht="24.75" customHeight="1">
      <c r="A29" s="21" t="s">
        <v>180</v>
      </c>
      <c r="B29" s="21" t="s">
        <v>187</v>
      </c>
      <c r="C29" s="20">
        <v>44089</v>
      </c>
      <c r="D29" s="21" t="s">
        <v>84</v>
      </c>
      <c r="E29" s="21">
        <v>1</v>
      </c>
      <c r="F29" s="21" t="s">
        <v>85</v>
      </c>
      <c r="G29" s="21">
        <v>67</v>
      </c>
      <c r="H29" s="62">
        <v>1</v>
      </c>
      <c r="I29" s="21">
        <v>13.400528750826172</v>
      </c>
      <c r="J29" s="21">
        <v>16.64904163912756</v>
      </c>
      <c r="K29" s="21">
        <v>78.071867712529155</v>
      </c>
      <c r="L29" s="21">
        <v>58.527665889336433</v>
      </c>
      <c r="M29" s="21">
        <f t="shared" si="0"/>
        <v>3.2485128883013878</v>
      </c>
      <c r="N29" s="21">
        <f t="shared" si="1"/>
        <v>19.544201823192722</v>
      </c>
      <c r="O29" s="21">
        <f t="shared" si="2"/>
        <v>22.79271471149411</v>
      </c>
      <c r="P29" s="21">
        <f t="shared" si="3"/>
        <v>0.14252417623001262</v>
      </c>
      <c r="Q29" s="21">
        <f t="shared" si="4"/>
        <v>0.29194529834254601</v>
      </c>
      <c r="R29" s="21"/>
    </row>
    <row r="30" spans="1:18" ht="24.75" customHeight="1">
      <c r="A30" s="21" t="s">
        <v>180</v>
      </c>
      <c r="B30" s="21" t="s">
        <v>187</v>
      </c>
      <c r="C30" s="20">
        <v>44089</v>
      </c>
      <c r="D30" s="21" t="s">
        <v>84</v>
      </c>
      <c r="E30" s="21">
        <v>2</v>
      </c>
      <c r="F30" s="21" t="s">
        <v>89</v>
      </c>
      <c r="G30" s="21">
        <v>68</v>
      </c>
      <c r="H30" s="62">
        <v>1</v>
      </c>
      <c r="I30" s="21">
        <v>14.060356652949245</v>
      </c>
      <c r="J30" s="21">
        <v>19.001880232723142</v>
      </c>
      <c r="K30" s="21">
        <v>85.925546577646287</v>
      </c>
      <c r="L30" s="21">
        <v>71.116738110592678</v>
      </c>
      <c r="M30" s="21">
        <f t="shared" si="0"/>
        <v>4.9415235797738966</v>
      </c>
      <c r="N30" s="21">
        <f t="shared" si="1"/>
        <v>14.808808467053609</v>
      </c>
      <c r="O30" s="21">
        <f t="shared" si="2"/>
        <v>19.750332046827506</v>
      </c>
      <c r="P30" s="21">
        <f t="shared" si="3"/>
        <v>0.25019951907935911</v>
      </c>
      <c r="Q30" s="21">
        <f t="shared" si="4"/>
        <v>0.22985401703532016</v>
      </c>
      <c r="R30" s="21"/>
    </row>
    <row r="31" spans="1:18" ht="24.75" customHeight="1">
      <c r="A31" s="21" t="s">
        <v>180</v>
      </c>
      <c r="B31" s="21" t="s">
        <v>187</v>
      </c>
      <c r="C31" s="20">
        <v>44089</v>
      </c>
      <c r="D31" s="21" t="s">
        <v>84</v>
      </c>
      <c r="E31" s="21">
        <v>3</v>
      </c>
      <c r="F31" s="21" t="s">
        <v>90</v>
      </c>
      <c r="G31" s="21">
        <v>69</v>
      </c>
      <c r="H31" s="62">
        <v>1</v>
      </c>
      <c r="I31" s="21">
        <v>17.178052777306885</v>
      </c>
      <c r="J31" s="21">
        <v>23.097135107645361</v>
      </c>
      <c r="K31" s="21">
        <v>64.459367202556805</v>
      </c>
      <c r="L31" s="21">
        <v>62.032153408370021</v>
      </c>
      <c r="M31" s="21">
        <f t="shared" si="0"/>
        <v>5.9190823303384761</v>
      </c>
      <c r="N31" s="21">
        <f t="shared" si="1"/>
        <v>2.427213794186784</v>
      </c>
      <c r="O31" s="21">
        <f t="shared" si="2"/>
        <v>8.34629612452526</v>
      </c>
      <c r="P31" s="21">
        <f t="shared" si="3"/>
        <v>0.70918671492441865</v>
      </c>
      <c r="Q31" s="21">
        <f t="shared" si="4"/>
        <v>0.12948150884413587</v>
      </c>
      <c r="R31" s="21"/>
    </row>
    <row r="32" spans="1:18" ht="24.75" customHeight="1">
      <c r="A32" s="21" t="s">
        <v>180</v>
      </c>
      <c r="B32" s="21" t="s">
        <v>187</v>
      </c>
      <c r="C32" s="20">
        <v>44089</v>
      </c>
      <c r="D32" s="21" t="s">
        <v>84</v>
      </c>
      <c r="E32" s="21">
        <v>4</v>
      </c>
      <c r="F32" s="21" t="s">
        <v>89</v>
      </c>
      <c r="G32" s="21">
        <v>70</v>
      </c>
      <c r="H32" s="62">
        <v>1</v>
      </c>
      <c r="I32" s="21">
        <v>14.126537398341412</v>
      </c>
      <c r="J32" s="21">
        <v>20.762389327350665</v>
      </c>
      <c r="K32" s="21">
        <v>87.166250779787887</v>
      </c>
      <c r="L32" s="21">
        <v>72.992825951341246</v>
      </c>
      <c r="M32" s="21">
        <f t="shared" si="0"/>
        <v>6.6358519290092524</v>
      </c>
      <c r="N32" s="21">
        <f t="shared" si="1"/>
        <v>14.173424828446642</v>
      </c>
      <c r="O32" s="21">
        <f t="shared" si="2"/>
        <v>20.809276757455894</v>
      </c>
      <c r="P32" s="21">
        <f t="shared" si="3"/>
        <v>0.31888911884607662</v>
      </c>
      <c r="Q32" s="21">
        <f t="shared" si="4"/>
        <v>0.23873089150097013</v>
      </c>
      <c r="R32" s="21"/>
    </row>
    <row r="33" spans="1:18" ht="24.75" customHeight="1">
      <c r="A33" s="21" t="s">
        <v>180</v>
      </c>
      <c r="B33" s="21" t="s">
        <v>187</v>
      </c>
      <c r="C33" s="20">
        <v>44089</v>
      </c>
      <c r="D33" s="21" t="s">
        <v>84</v>
      </c>
      <c r="E33" s="21">
        <v>5</v>
      </c>
      <c r="F33" s="21" t="s">
        <v>85</v>
      </c>
      <c r="G33" s="21">
        <v>71</v>
      </c>
      <c r="H33" s="62">
        <v>1</v>
      </c>
      <c r="I33" s="21">
        <v>19.729550362317617</v>
      </c>
      <c r="J33" s="21">
        <v>26.780510647185849</v>
      </c>
      <c r="K33" s="21">
        <v>86.211717463001818</v>
      </c>
      <c r="L33" s="21">
        <v>77.882286357250905</v>
      </c>
      <c r="M33" s="21">
        <f t="shared" si="0"/>
        <v>7.050960284868232</v>
      </c>
      <c r="N33" s="21">
        <f t="shared" si="1"/>
        <v>8.3294311057509134</v>
      </c>
      <c r="O33" s="21">
        <f t="shared" si="2"/>
        <v>15.380391390619145</v>
      </c>
      <c r="P33" s="21">
        <f t="shared" si="3"/>
        <v>0.45843828715365298</v>
      </c>
      <c r="Q33" s="21">
        <f t="shared" si="4"/>
        <v>0.17840256340119562</v>
      </c>
      <c r="R33" s="21"/>
    </row>
    <row r="34" spans="1:18" ht="24.75" customHeight="1">
      <c r="A34" s="21" t="s">
        <v>180</v>
      </c>
      <c r="B34" s="21" t="s">
        <v>187</v>
      </c>
      <c r="C34" s="20">
        <v>44089</v>
      </c>
      <c r="D34" s="21" t="s">
        <v>84</v>
      </c>
      <c r="E34" s="21">
        <v>6</v>
      </c>
      <c r="F34" s="21" t="s">
        <v>90</v>
      </c>
      <c r="G34" s="21">
        <v>72</v>
      </c>
      <c r="H34" s="62">
        <v>1</v>
      </c>
      <c r="I34" s="21">
        <v>15.356709120916763</v>
      </c>
      <c r="J34" s="21">
        <v>19.45629495842805</v>
      </c>
      <c r="K34" s="21">
        <v>82.031458836725392</v>
      </c>
      <c r="L34" s="21">
        <v>71.055983311406848</v>
      </c>
      <c r="M34" s="21">
        <f t="shared" si="0"/>
        <v>4.0995858375112864</v>
      </c>
      <c r="N34" s="21">
        <f t="shared" si="1"/>
        <v>10.975475525318544</v>
      </c>
      <c r="O34" s="21">
        <f t="shared" si="2"/>
        <v>15.07506136282983</v>
      </c>
      <c r="P34" s="21">
        <f t="shared" si="3"/>
        <v>0.27194488558564173</v>
      </c>
      <c r="Q34" s="21">
        <f t="shared" si="4"/>
        <v>0.18377170876401314</v>
      </c>
      <c r="R34" s="21"/>
    </row>
    <row r="35" spans="1:18" ht="24.75" customHeight="1">
      <c r="A35" s="21" t="s">
        <v>180</v>
      </c>
      <c r="B35" s="21" t="s">
        <v>187</v>
      </c>
      <c r="C35" s="20">
        <v>44089</v>
      </c>
      <c r="D35" s="21" t="s">
        <v>84</v>
      </c>
      <c r="E35" s="21">
        <v>7</v>
      </c>
      <c r="F35" s="21" t="s">
        <v>89</v>
      </c>
      <c r="G35" s="21">
        <v>73</v>
      </c>
      <c r="H35" s="62">
        <v>1</v>
      </c>
      <c r="I35" s="21">
        <v>10.572857367004477</v>
      </c>
      <c r="J35" s="21">
        <v>15.020457754836841</v>
      </c>
      <c r="K35" s="21">
        <v>78.098813469358745</v>
      </c>
      <c r="L35" s="21">
        <v>69.931750456599062</v>
      </c>
      <c r="M35" s="21">
        <f t="shared" si="0"/>
        <v>4.4476003878323631</v>
      </c>
      <c r="N35" s="21">
        <f t="shared" si="1"/>
        <v>8.1670630127596837</v>
      </c>
      <c r="O35" s="21">
        <f t="shared" si="2"/>
        <v>12.614663400592047</v>
      </c>
      <c r="P35" s="21">
        <f t="shared" si="3"/>
        <v>0.35257384573762174</v>
      </c>
      <c r="Q35" s="21">
        <f t="shared" si="4"/>
        <v>0.16152183164141512</v>
      </c>
      <c r="R35" s="21"/>
    </row>
    <row r="36" spans="1:18" ht="24.75" customHeight="1">
      <c r="A36" s="21" t="s">
        <v>180</v>
      </c>
      <c r="B36" s="21" t="s">
        <v>187</v>
      </c>
      <c r="C36" s="20">
        <v>44089</v>
      </c>
      <c r="D36" s="21" t="s">
        <v>84</v>
      </c>
      <c r="E36" s="21">
        <v>8</v>
      </c>
      <c r="F36" s="21" t="s">
        <v>85</v>
      </c>
      <c r="G36" s="21">
        <v>74</v>
      </c>
      <c r="H36" s="62">
        <v>1</v>
      </c>
      <c r="I36" s="21">
        <v>21.109605304421844</v>
      </c>
      <c r="J36" s="21">
        <v>26.430267461135251</v>
      </c>
      <c r="K36" s="21">
        <v>98.795779229999994</v>
      </c>
      <c r="L36" s="21">
        <v>89.359433350000003</v>
      </c>
      <c r="M36" s="21">
        <f t="shared" si="0"/>
        <v>5.3206621567134071</v>
      </c>
      <c r="N36" s="21">
        <f t="shared" si="1"/>
        <v>9.4363458799999904</v>
      </c>
      <c r="O36" s="21">
        <f t="shared" si="2"/>
        <v>14.757008036713398</v>
      </c>
      <c r="P36" s="21">
        <f t="shared" si="3"/>
        <v>0.36055155242013387</v>
      </c>
      <c r="Q36" s="21">
        <f t="shared" si="4"/>
        <v>0.14936881060838209</v>
      </c>
      <c r="R36" s="21"/>
    </row>
    <row r="37" spans="1:18" ht="24.75" customHeight="1">
      <c r="A37" s="21" t="s">
        <v>180</v>
      </c>
      <c r="B37" s="21" t="s">
        <v>187</v>
      </c>
      <c r="C37" s="20">
        <v>44089</v>
      </c>
      <c r="D37" s="21" t="s">
        <v>84</v>
      </c>
      <c r="E37" s="21">
        <v>9</v>
      </c>
      <c r="F37" s="21" t="s">
        <v>90</v>
      </c>
      <c r="G37" s="21">
        <v>75</v>
      </c>
      <c r="H37" s="62">
        <v>1</v>
      </c>
      <c r="I37" s="21">
        <v>18.992207683973668</v>
      </c>
      <c r="J37" s="21">
        <v>57.527710642553551</v>
      </c>
      <c r="K37" s="21">
        <v>85.112484863934739</v>
      </c>
      <c r="L37" s="21">
        <v>69.472946274934685</v>
      </c>
      <c r="M37" s="21">
        <f t="shared" si="0"/>
        <v>38.535502958579883</v>
      </c>
      <c r="N37" s="21">
        <f t="shared" si="1"/>
        <v>15.639538589000054</v>
      </c>
      <c r="O37" s="21">
        <f t="shared" si="2"/>
        <v>54.175041547579937</v>
      </c>
      <c r="P37" s="21">
        <f t="shared" si="3"/>
        <v>0.71131469137380499</v>
      </c>
      <c r="Q37" s="21">
        <f t="shared" si="4"/>
        <v>0.63651110215131168</v>
      </c>
      <c r="R37" s="21"/>
    </row>
    <row r="38" spans="1:18" ht="24.75" customHeight="1">
      <c r="A38" s="21" t="s">
        <v>180</v>
      </c>
      <c r="B38" s="21" t="s">
        <v>189</v>
      </c>
      <c r="C38" s="20">
        <v>44096</v>
      </c>
      <c r="D38" s="21" t="s">
        <v>84</v>
      </c>
      <c r="E38" s="21">
        <v>1</v>
      </c>
      <c r="F38" s="21" t="s">
        <v>85</v>
      </c>
      <c r="G38" s="21">
        <v>76</v>
      </c>
      <c r="H38" s="62">
        <v>1</v>
      </c>
      <c r="I38" s="21">
        <v>15.920611199875967</v>
      </c>
      <c r="J38" s="21">
        <v>22.797255802135236</v>
      </c>
      <c r="K38" s="21">
        <v>82.953266125937105</v>
      </c>
      <c r="L38" s="21">
        <v>73.10723332395159</v>
      </c>
      <c r="M38" s="21">
        <f t="shared" si="0"/>
        <v>6.8766446022592689</v>
      </c>
      <c r="N38" s="21">
        <f t="shared" si="1"/>
        <v>9.8460328019855154</v>
      </c>
      <c r="O38" s="21">
        <f t="shared" si="2"/>
        <v>16.722677404244784</v>
      </c>
      <c r="P38" s="21">
        <f t="shared" si="3"/>
        <v>0.41121672301791473</v>
      </c>
      <c r="Q38" s="21">
        <f t="shared" si="4"/>
        <v>0.20159154889521683</v>
      </c>
      <c r="R38" s="21"/>
    </row>
    <row r="39" spans="1:18" ht="24.75" customHeight="1">
      <c r="A39" s="21" t="s">
        <v>180</v>
      </c>
      <c r="B39" s="21" t="s">
        <v>189</v>
      </c>
      <c r="C39" s="20">
        <v>44096</v>
      </c>
      <c r="D39" s="21" t="s">
        <v>84</v>
      </c>
      <c r="E39" s="21">
        <v>2</v>
      </c>
      <c r="F39" s="21" t="s">
        <v>89</v>
      </c>
      <c r="G39" s="21">
        <v>77</v>
      </c>
      <c r="H39" s="62">
        <v>1</v>
      </c>
      <c r="I39" s="21">
        <v>13.266755280168601</v>
      </c>
      <c r="J39" s="21">
        <v>19.798547479821895</v>
      </c>
      <c r="K39" s="21">
        <v>95.401033115765031</v>
      </c>
      <c r="L39" s="21">
        <v>70.861530452889113</v>
      </c>
      <c r="M39" s="21">
        <f t="shared" si="0"/>
        <v>6.5317921996532942</v>
      </c>
      <c r="N39" s="21">
        <f t="shared" si="1"/>
        <v>24.539502662875918</v>
      </c>
      <c r="O39" s="21">
        <f t="shared" si="2"/>
        <v>31.071294862529214</v>
      </c>
      <c r="P39" s="21">
        <f t="shared" si="3"/>
        <v>0.21021950416139187</v>
      </c>
      <c r="Q39" s="21">
        <f t="shared" si="4"/>
        <v>0.32569138768995864</v>
      </c>
      <c r="R39" s="21"/>
    </row>
    <row r="40" spans="1:18" ht="24.75" customHeight="1">
      <c r="A40" s="21" t="s">
        <v>180</v>
      </c>
      <c r="B40" s="21" t="s">
        <v>189</v>
      </c>
      <c r="C40" s="20">
        <v>44096</v>
      </c>
      <c r="D40" s="21" t="s">
        <v>84</v>
      </c>
      <c r="E40" s="21">
        <v>3</v>
      </c>
      <c r="F40" s="21" t="s">
        <v>90</v>
      </c>
      <c r="G40" s="21">
        <v>78</v>
      </c>
      <c r="H40" s="62">
        <v>1</v>
      </c>
      <c r="I40" s="21">
        <v>24.533695305014373</v>
      </c>
      <c r="J40" s="21">
        <v>31.259980836793353</v>
      </c>
      <c r="K40" s="21">
        <v>94.538266919671102</v>
      </c>
      <c r="L40" s="21">
        <v>72.267552182163186</v>
      </c>
      <c r="M40" s="21">
        <f t="shared" si="0"/>
        <v>6.7262855317789807</v>
      </c>
      <c r="N40" s="21">
        <f t="shared" si="1"/>
        <v>22.270714737507916</v>
      </c>
      <c r="O40" s="21">
        <f t="shared" si="2"/>
        <v>28.997000269286897</v>
      </c>
      <c r="P40" s="21">
        <f t="shared" si="3"/>
        <v>0.23196487461854259</v>
      </c>
      <c r="Q40" s="21">
        <f t="shared" si="4"/>
        <v>0.30672235925295271</v>
      </c>
      <c r="R40" s="21"/>
    </row>
    <row r="41" spans="1:18" ht="24.75" customHeight="1">
      <c r="A41" s="21" t="s">
        <v>180</v>
      </c>
      <c r="B41" s="21" t="s">
        <v>189</v>
      </c>
      <c r="C41" s="20">
        <v>44096</v>
      </c>
      <c r="D41" s="21" t="s">
        <v>84</v>
      </c>
      <c r="E41" s="21">
        <v>4</v>
      </c>
      <c r="F41" s="21" t="s">
        <v>89</v>
      </c>
      <c r="G41" s="21">
        <v>79</v>
      </c>
      <c r="H41" s="62">
        <v>1</v>
      </c>
      <c r="I41" s="21">
        <v>22.916840003328062</v>
      </c>
      <c r="J41" s="21">
        <v>30.286421499292789</v>
      </c>
      <c r="K41" s="21">
        <v>94.004126360000001</v>
      </c>
      <c r="L41" s="21">
        <v>89.89534707</v>
      </c>
      <c r="M41" s="21">
        <f t="shared" si="0"/>
        <v>7.3695814959647272</v>
      </c>
      <c r="N41" s="21">
        <f t="shared" si="1"/>
        <v>4.1087792900000011</v>
      </c>
      <c r="O41" s="21">
        <f t="shared" si="2"/>
        <v>11.478360785964728</v>
      </c>
      <c r="P41" s="21">
        <f t="shared" si="3"/>
        <v>0.64204128388924231</v>
      </c>
      <c r="Q41" s="21">
        <f t="shared" si="4"/>
        <v>0.12210486103564197</v>
      </c>
      <c r="R41" s="21"/>
    </row>
    <row r="42" spans="1:18" ht="24.75" customHeight="1">
      <c r="A42" s="21" t="s">
        <v>180</v>
      </c>
      <c r="B42" s="21" t="s">
        <v>189</v>
      </c>
      <c r="C42" s="20">
        <v>44096</v>
      </c>
      <c r="D42" s="21" t="s">
        <v>84</v>
      </c>
      <c r="E42" s="21">
        <v>5</v>
      </c>
      <c r="F42" s="21" t="s">
        <v>85</v>
      </c>
      <c r="G42" s="21">
        <v>80</v>
      </c>
      <c r="H42" s="62">
        <v>1</v>
      </c>
      <c r="I42" s="21">
        <v>23.492961831226857</v>
      </c>
      <c r="J42" s="21">
        <v>33.681388887721347</v>
      </c>
      <c r="K42" s="21">
        <v>103.5955458</v>
      </c>
      <c r="L42" s="21">
        <v>94.458094290000005</v>
      </c>
      <c r="M42" s="21">
        <f t="shared" si="0"/>
        <v>10.18842705649449</v>
      </c>
      <c r="N42" s="21">
        <f t="shared" si="1"/>
        <v>9.1374515099999911</v>
      </c>
      <c r="O42" s="21">
        <f t="shared" si="2"/>
        <v>19.325878566494481</v>
      </c>
      <c r="P42" s="21">
        <f t="shared" si="3"/>
        <v>0.52719088663623781</v>
      </c>
      <c r="Q42" s="21">
        <f t="shared" si="4"/>
        <v>0.18655125002965603</v>
      </c>
      <c r="R42" s="21"/>
    </row>
    <row r="43" spans="1:18" ht="24.75" customHeight="1">
      <c r="A43" s="21" t="s">
        <v>180</v>
      </c>
      <c r="B43" s="21" t="s">
        <v>189</v>
      </c>
      <c r="C43" s="20">
        <v>44096</v>
      </c>
      <c r="D43" s="21" t="s">
        <v>84</v>
      </c>
      <c r="E43" s="21">
        <v>6</v>
      </c>
      <c r="F43" s="21" t="s">
        <v>90</v>
      </c>
      <c r="G43" s="21">
        <v>81</v>
      </c>
      <c r="H43" s="62">
        <v>1</v>
      </c>
      <c r="I43" s="21">
        <v>16.966826823145677</v>
      </c>
      <c r="J43" s="21">
        <v>23.545800489263392</v>
      </c>
      <c r="K43" s="21">
        <v>101.31998996011498</v>
      </c>
      <c r="L43" s="21">
        <v>84.777710670907467</v>
      </c>
      <c r="M43" s="21">
        <f t="shared" si="0"/>
        <v>6.5789736661177152</v>
      </c>
      <c r="N43" s="21">
        <f t="shared" si="1"/>
        <v>16.542279289207514</v>
      </c>
      <c r="O43" s="21">
        <f t="shared" si="2"/>
        <v>23.121252955325229</v>
      </c>
      <c r="P43" s="21">
        <f t="shared" si="3"/>
        <v>0.28454226415971384</v>
      </c>
      <c r="Q43" s="21">
        <f t="shared" si="4"/>
        <v>0.22820030839350658</v>
      </c>
      <c r="R43" s="21"/>
    </row>
    <row r="44" spans="1:18" ht="24.75" customHeight="1">
      <c r="A44" s="21" t="s">
        <v>180</v>
      </c>
      <c r="B44" s="21" t="s">
        <v>189</v>
      </c>
      <c r="C44" s="20">
        <v>44096</v>
      </c>
      <c r="D44" s="21" t="s">
        <v>84</v>
      </c>
      <c r="E44" s="21">
        <v>7</v>
      </c>
      <c r="F44" s="21" t="s">
        <v>89</v>
      </c>
      <c r="G44" s="21">
        <v>82</v>
      </c>
      <c r="H44" s="62">
        <v>1</v>
      </c>
      <c r="I44" s="21">
        <v>13.4377420623027</v>
      </c>
      <c r="J44" s="21">
        <v>18.485288450684489</v>
      </c>
      <c r="K44" s="21">
        <v>112.38442315701791</v>
      </c>
      <c r="L44" s="21">
        <v>88.591211995002084</v>
      </c>
      <c r="M44" s="21">
        <f t="shared" si="0"/>
        <v>5.0475463883817895</v>
      </c>
      <c r="N44" s="21">
        <f t="shared" si="1"/>
        <v>23.793211162015822</v>
      </c>
      <c r="O44" s="21">
        <f t="shared" si="2"/>
        <v>28.840757550397612</v>
      </c>
      <c r="P44" s="21">
        <f t="shared" si="3"/>
        <v>0.17501434834232368</v>
      </c>
      <c r="Q44" s="21">
        <f t="shared" si="4"/>
        <v>0.25662593391704064</v>
      </c>
      <c r="R44" s="21"/>
    </row>
    <row r="45" spans="1:18" ht="24.75" customHeight="1">
      <c r="A45" s="21" t="s">
        <v>180</v>
      </c>
      <c r="B45" s="21" t="s">
        <v>189</v>
      </c>
      <c r="C45" s="20">
        <v>44096</v>
      </c>
      <c r="D45" s="21" t="s">
        <v>84</v>
      </c>
      <c r="E45" s="21">
        <v>8</v>
      </c>
      <c r="F45" s="21" t="s">
        <v>85</v>
      </c>
      <c r="G45" s="21">
        <v>83</v>
      </c>
      <c r="H45" s="62">
        <v>1</v>
      </c>
      <c r="I45" s="21">
        <v>11.774858033626543</v>
      </c>
      <c r="J45" s="21">
        <v>17.564353028109849</v>
      </c>
      <c r="K45" s="21">
        <v>90.941161814656013</v>
      </c>
      <c r="L45" s="21">
        <v>88.459024056286026</v>
      </c>
      <c r="M45" s="21">
        <f t="shared" si="0"/>
        <v>5.7894949944833058</v>
      </c>
      <c r="N45" s="21">
        <f t="shared" si="1"/>
        <v>2.4821377583699871</v>
      </c>
      <c r="O45" s="21">
        <f t="shared" si="2"/>
        <v>8.2716327528532929</v>
      </c>
      <c r="P45" s="21">
        <f t="shared" si="3"/>
        <v>0.6999216681236512</v>
      </c>
      <c r="Q45" s="21">
        <f t="shared" si="4"/>
        <v>9.0955872872082025E-2</v>
      </c>
      <c r="R45" s="21"/>
    </row>
    <row r="46" spans="1:18" ht="24.75" customHeight="1">
      <c r="A46" s="21" t="s">
        <v>180</v>
      </c>
      <c r="B46" s="21" t="s">
        <v>189</v>
      </c>
      <c r="C46" s="20">
        <v>44096</v>
      </c>
      <c r="D46" s="21" t="s">
        <v>84</v>
      </c>
      <c r="E46" s="21">
        <v>9</v>
      </c>
      <c r="F46" s="21" t="s">
        <v>90</v>
      </c>
      <c r="G46" s="21">
        <v>84</v>
      </c>
      <c r="H46" s="62">
        <v>1</v>
      </c>
      <c r="I46" s="21">
        <v>16.92495238095238</v>
      </c>
      <c r="J46" s="21">
        <v>33.097142857142856</v>
      </c>
      <c r="K46" s="21">
        <v>92.734214390000005</v>
      </c>
      <c r="L46" s="21">
        <v>86.521292220000007</v>
      </c>
      <c r="M46" s="21">
        <f t="shared" si="0"/>
        <v>16.172190476190476</v>
      </c>
      <c r="N46" s="21">
        <f t="shared" si="1"/>
        <v>6.2129221699999988</v>
      </c>
      <c r="O46" s="21">
        <f t="shared" si="2"/>
        <v>22.385112646190475</v>
      </c>
      <c r="P46" s="21">
        <f t="shared" si="3"/>
        <v>0.72245294146164052</v>
      </c>
      <c r="Q46" s="21">
        <f t="shared" si="4"/>
        <v>0.24139000684308781</v>
      </c>
      <c r="R46" s="21"/>
    </row>
    <row r="47" spans="1:18" ht="24.75" customHeight="1">
      <c r="A47" s="21" t="s">
        <v>201</v>
      </c>
      <c r="B47" s="21" t="s">
        <v>149</v>
      </c>
      <c r="C47" s="20">
        <v>44364</v>
      </c>
      <c r="D47" s="21" t="s">
        <v>121</v>
      </c>
      <c r="E47" s="21">
        <v>1</v>
      </c>
      <c r="F47" s="21" t="s">
        <v>122</v>
      </c>
      <c r="G47" s="21">
        <v>221</v>
      </c>
      <c r="H47" s="64">
        <v>1</v>
      </c>
      <c r="I47" s="21">
        <v>13.069498360000001</v>
      </c>
      <c r="J47" s="21">
        <v>17.526119699999999</v>
      </c>
      <c r="K47" s="21">
        <v>139.97070890000001</v>
      </c>
      <c r="L47" s="21">
        <v>111.23053779999999</v>
      </c>
      <c r="M47" s="21">
        <f t="shared" si="0"/>
        <v>4.4566213399999981</v>
      </c>
      <c r="N47" s="21">
        <f t="shared" si="1"/>
        <v>28.740171100000012</v>
      </c>
      <c r="O47" s="21">
        <f t="shared" si="2"/>
        <v>33.19679244000001</v>
      </c>
      <c r="P47" s="21">
        <f t="shared" si="3"/>
        <v>0.13424855271951078</v>
      </c>
      <c r="Q47" s="21">
        <f t="shared" si="4"/>
        <v>0.23716956712505446</v>
      </c>
      <c r="R47" s="21"/>
    </row>
    <row r="48" spans="1:18" ht="24.75" customHeight="1">
      <c r="A48" s="21" t="s">
        <v>201</v>
      </c>
      <c r="B48" s="21" t="s">
        <v>149</v>
      </c>
      <c r="C48" s="20">
        <v>44364</v>
      </c>
      <c r="D48" s="21" t="s">
        <v>121</v>
      </c>
      <c r="E48" s="21">
        <v>3</v>
      </c>
      <c r="F48" s="21" t="s">
        <v>122</v>
      </c>
      <c r="G48" s="21">
        <v>222</v>
      </c>
      <c r="H48" s="64">
        <v>1</v>
      </c>
      <c r="I48" s="21">
        <v>15.424010640000001</v>
      </c>
      <c r="J48" s="21">
        <v>22.21692874</v>
      </c>
      <c r="K48" s="21">
        <v>10.98029294</v>
      </c>
      <c r="L48" s="21">
        <v>8.7270824539999996</v>
      </c>
      <c r="M48" s="21">
        <f t="shared" si="0"/>
        <v>6.7929180999999996</v>
      </c>
      <c r="N48" s="21">
        <f t="shared" si="1"/>
        <v>2.2532104860000004</v>
      </c>
      <c r="O48" s="21">
        <f t="shared" si="2"/>
        <v>9.046128586</v>
      </c>
      <c r="P48" s="21">
        <f t="shared" si="3"/>
        <v>0.75091991401856462</v>
      </c>
      <c r="Q48" s="21">
        <f t="shared" si="4"/>
        <v>0.82385129754106545</v>
      </c>
      <c r="R48" s="21"/>
    </row>
    <row r="49" spans="1:18" ht="24.75" customHeight="1">
      <c r="A49" s="21" t="s">
        <v>201</v>
      </c>
      <c r="B49" s="21" t="s">
        <v>149</v>
      </c>
      <c r="C49" s="20">
        <v>44364</v>
      </c>
      <c r="D49" s="21" t="s">
        <v>121</v>
      </c>
      <c r="E49" s="21">
        <v>2</v>
      </c>
      <c r="F49" s="21" t="s">
        <v>122</v>
      </c>
      <c r="G49" s="21">
        <v>223</v>
      </c>
      <c r="H49" s="64">
        <v>1</v>
      </c>
      <c r="I49" s="21">
        <v>23.82169309</v>
      </c>
      <c r="J49" s="21">
        <v>32.22660277</v>
      </c>
      <c r="K49" s="21">
        <v>132.4447212</v>
      </c>
      <c r="L49" s="21">
        <v>110.43690309999999</v>
      </c>
      <c r="M49" s="21">
        <f t="shared" si="0"/>
        <v>8.4049096799999994</v>
      </c>
      <c r="N49" s="21">
        <f t="shared" si="1"/>
        <v>22.007818100000009</v>
      </c>
      <c r="O49" s="21">
        <f t="shared" si="2"/>
        <v>30.412727780000008</v>
      </c>
      <c r="P49" s="21">
        <f t="shared" si="3"/>
        <v>0.27636158587284726</v>
      </c>
      <c r="Q49" s="21">
        <f t="shared" si="4"/>
        <v>0.22962582052685093</v>
      </c>
      <c r="R49" s="21"/>
    </row>
    <row r="50" spans="1:18" ht="24.75" customHeight="1">
      <c r="A50" s="21" t="s">
        <v>194</v>
      </c>
      <c r="B50" s="21" t="s">
        <v>149</v>
      </c>
      <c r="C50" s="56">
        <v>44368</v>
      </c>
      <c r="D50" s="21" t="s">
        <v>84</v>
      </c>
      <c r="E50" s="21">
        <v>1</v>
      </c>
      <c r="F50" s="21" t="s">
        <v>85</v>
      </c>
      <c r="G50" s="21">
        <v>232</v>
      </c>
      <c r="H50" s="64">
        <v>1</v>
      </c>
      <c r="I50" s="21">
        <v>14.760553580886992</v>
      </c>
      <c r="J50" s="21">
        <v>22.783044490485935</v>
      </c>
      <c r="K50" s="21">
        <v>71.18721710043414</v>
      </c>
      <c r="L50" s="21">
        <v>58.750101988125778</v>
      </c>
      <c r="M50" s="21">
        <f t="shared" si="0"/>
        <v>8.0224909095989432</v>
      </c>
      <c r="N50" s="21">
        <f t="shared" si="1"/>
        <v>12.437115112308362</v>
      </c>
      <c r="O50" s="21">
        <f t="shared" si="2"/>
        <v>20.459606021907305</v>
      </c>
      <c r="P50" s="21">
        <f t="shared" si="3"/>
        <v>0.39211365561041545</v>
      </c>
      <c r="Q50" s="21">
        <f t="shared" si="4"/>
        <v>0.28740561655952879</v>
      </c>
      <c r="R50" s="21"/>
    </row>
    <row r="51" spans="1:18" ht="24.75" customHeight="1">
      <c r="A51" s="21" t="s">
        <v>194</v>
      </c>
      <c r="B51" s="21" t="s">
        <v>149</v>
      </c>
      <c r="C51" s="56">
        <v>44368</v>
      </c>
      <c r="D51" s="21" t="s">
        <v>84</v>
      </c>
      <c r="E51" s="21">
        <v>2</v>
      </c>
      <c r="F51" s="21" t="s">
        <v>89</v>
      </c>
      <c r="G51" s="21">
        <v>233</v>
      </c>
      <c r="H51" s="64">
        <v>1</v>
      </c>
      <c r="I51" s="21">
        <v>13.435839343609132</v>
      </c>
      <c r="J51" s="21">
        <v>19.146647215558264</v>
      </c>
      <c r="K51" s="21">
        <v>71.864737546636604</v>
      </c>
      <c r="L51" s="21">
        <v>55.127042204458789</v>
      </c>
      <c r="M51" s="21">
        <f t="shared" si="0"/>
        <v>5.7108078719491324</v>
      </c>
      <c r="N51" s="21">
        <f t="shared" si="1"/>
        <v>16.737695342177815</v>
      </c>
      <c r="O51" s="21">
        <f t="shared" si="2"/>
        <v>22.448503214126948</v>
      </c>
      <c r="P51" s="21">
        <f t="shared" si="3"/>
        <v>0.254395930876821</v>
      </c>
      <c r="Q51" s="21">
        <f t="shared" si="4"/>
        <v>0.31237160226959704</v>
      </c>
      <c r="R51" s="21"/>
    </row>
    <row r="52" spans="1:18" ht="24.75" customHeight="1">
      <c r="A52" s="21" t="s">
        <v>194</v>
      </c>
      <c r="B52" s="21" t="s">
        <v>149</v>
      </c>
      <c r="C52" s="56">
        <v>44368</v>
      </c>
      <c r="D52" s="21" t="s">
        <v>84</v>
      </c>
      <c r="E52" s="21">
        <v>3</v>
      </c>
      <c r="F52" s="21" t="s">
        <v>90</v>
      </c>
      <c r="G52" s="21">
        <v>234</v>
      </c>
      <c r="H52" s="64">
        <v>1</v>
      </c>
      <c r="I52" s="21">
        <v>8.4192799706424246</v>
      </c>
      <c r="J52" s="21">
        <v>15.027471155119899</v>
      </c>
      <c r="K52" s="21">
        <v>84.950036510633637</v>
      </c>
      <c r="L52" s="21">
        <v>63.753957097660056</v>
      </c>
      <c r="M52" s="21">
        <f t="shared" si="0"/>
        <v>6.6081911844774748</v>
      </c>
      <c r="N52" s="21">
        <f t="shared" si="1"/>
        <v>21.196079412973582</v>
      </c>
      <c r="O52" s="21">
        <f t="shared" si="2"/>
        <v>27.804270597451058</v>
      </c>
      <c r="P52" s="21">
        <f t="shared" si="3"/>
        <v>0.23766820860545348</v>
      </c>
      <c r="Q52" s="21">
        <f t="shared" si="4"/>
        <v>0.32730145553228401</v>
      </c>
      <c r="R52" s="21"/>
    </row>
    <row r="53" spans="1:18" ht="24.75" customHeight="1">
      <c r="A53" s="21" t="s">
        <v>194</v>
      </c>
      <c r="B53" s="21" t="s">
        <v>149</v>
      </c>
      <c r="C53" s="56">
        <v>44368</v>
      </c>
      <c r="D53" s="21" t="s">
        <v>84</v>
      </c>
      <c r="E53" s="21">
        <v>4</v>
      </c>
      <c r="F53" s="21" t="s">
        <v>89</v>
      </c>
      <c r="G53" s="21">
        <v>235</v>
      </c>
      <c r="H53" s="64">
        <v>1</v>
      </c>
      <c r="I53" s="21">
        <v>1.2618838413181992</v>
      </c>
      <c r="J53" s="21">
        <v>9.824241887243808</v>
      </c>
      <c r="K53" s="21">
        <v>59.523897270186247</v>
      </c>
      <c r="L53" s="21">
        <v>44.804472327744577</v>
      </c>
      <c r="M53" s="21">
        <f t="shared" si="0"/>
        <v>8.5623580459256097</v>
      </c>
      <c r="N53" s="21">
        <f t="shared" si="1"/>
        <v>14.71942494244167</v>
      </c>
      <c r="O53" s="21">
        <f t="shared" si="2"/>
        <v>23.281782988367279</v>
      </c>
      <c r="P53" s="21">
        <f t="shared" si="3"/>
        <v>0.36777071799886563</v>
      </c>
      <c r="Q53" s="21">
        <f t="shared" si="4"/>
        <v>0.39113337761955369</v>
      </c>
      <c r="R53" s="21"/>
    </row>
    <row r="54" spans="1:18" ht="24.75" customHeight="1">
      <c r="A54" s="21" t="s">
        <v>194</v>
      </c>
      <c r="B54" s="21" t="s">
        <v>149</v>
      </c>
      <c r="C54" s="56">
        <v>44368</v>
      </c>
      <c r="D54" s="21" t="s">
        <v>84</v>
      </c>
      <c r="E54" s="21">
        <v>5</v>
      </c>
      <c r="F54" s="21" t="s">
        <v>85</v>
      </c>
      <c r="G54" s="21">
        <v>236</v>
      </c>
      <c r="H54" s="64">
        <v>1</v>
      </c>
      <c r="I54" s="21">
        <v>26.011695187944266</v>
      </c>
      <c r="J54" s="21">
        <v>37.396912005054261</v>
      </c>
      <c r="K54" s="21">
        <v>89.975980652988824</v>
      </c>
      <c r="L54" s="21">
        <v>83.199490426223463</v>
      </c>
      <c r="M54" s="21">
        <f t="shared" si="0"/>
        <v>11.385216817109995</v>
      </c>
      <c r="N54" s="21">
        <f t="shared" si="1"/>
        <v>6.7764902267653611</v>
      </c>
      <c r="O54" s="21">
        <f t="shared" si="2"/>
        <v>18.161707043875357</v>
      </c>
      <c r="P54" s="21">
        <f t="shared" si="3"/>
        <v>0.62688032515916026</v>
      </c>
      <c r="Q54" s="21">
        <f t="shared" si="4"/>
        <v>0.20185061515383507</v>
      </c>
      <c r="R54" s="21"/>
    </row>
    <row r="55" spans="1:18" ht="24.75" customHeight="1">
      <c r="A55" s="21" t="s">
        <v>194</v>
      </c>
      <c r="B55" s="21" t="s">
        <v>149</v>
      </c>
      <c r="C55" s="56">
        <v>44368</v>
      </c>
      <c r="D55" s="21" t="s">
        <v>84</v>
      </c>
      <c r="E55" s="21">
        <v>6</v>
      </c>
      <c r="F55" s="21" t="s">
        <v>90</v>
      </c>
      <c r="G55" s="21">
        <v>237</v>
      </c>
      <c r="H55" s="64">
        <v>1</v>
      </c>
      <c r="I55" s="21">
        <v>26.955598584063324</v>
      </c>
      <c r="J55" s="21">
        <v>34.936521704983527</v>
      </c>
      <c r="K55" s="21">
        <v>110.330940932777</v>
      </c>
      <c r="L55" s="21">
        <v>86.425755112796423</v>
      </c>
      <c r="M55" s="21">
        <f t="shared" si="0"/>
        <v>7.9809231209202025</v>
      </c>
      <c r="N55" s="21">
        <f t="shared" si="1"/>
        <v>23.905185819980574</v>
      </c>
      <c r="O55" s="21">
        <f t="shared" si="2"/>
        <v>31.886108940900776</v>
      </c>
      <c r="P55" s="21">
        <f t="shared" si="3"/>
        <v>0.25029467018733531</v>
      </c>
      <c r="Q55" s="21">
        <f t="shared" si="4"/>
        <v>0.28900423282285348</v>
      </c>
      <c r="R55" s="21"/>
    </row>
    <row r="56" spans="1:18" ht="24.75" customHeight="1">
      <c r="A56" s="21" t="s">
        <v>194</v>
      </c>
      <c r="B56" s="21" t="s">
        <v>149</v>
      </c>
      <c r="C56" s="56">
        <v>44368</v>
      </c>
      <c r="D56" s="21" t="s">
        <v>84</v>
      </c>
      <c r="E56" s="21">
        <v>7</v>
      </c>
      <c r="F56" s="21" t="s">
        <v>89</v>
      </c>
      <c r="G56" s="21">
        <v>238</v>
      </c>
      <c r="H56" s="64">
        <v>1</v>
      </c>
      <c r="I56" s="21">
        <v>10.955502638218857</v>
      </c>
      <c r="J56" s="21">
        <v>16.846046621316855</v>
      </c>
      <c r="K56" s="21">
        <v>83.739317748887672</v>
      </c>
      <c r="L56" s="21">
        <v>54.577303290475626</v>
      </c>
      <c r="M56" s="21">
        <f t="shared" si="0"/>
        <v>5.8905439830979986</v>
      </c>
      <c r="N56" s="21">
        <f t="shared" si="1"/>
        <v>29.162014458412045</v>
      </c>
      <c r="O56" s="21">
        <f t="shared" si="2"/>
        <v>35.052558441510044</v>
      </c>
      <c r="P56" s="21">
        <f t="shared" si="3"/>
        <v>0.16804890270498149</v>
      </c>
      <c r="Q56" s="21">
        <f t="shared" si="4"/>
        <v>0.41859140226844821</v>
      </c>
      <c r="R56" s="21"/>
    </row>
    <row r="57" spans="1:18" ht="24.75" customHeight="1">
      <c r="A57" s="21" t="s">
        <v>194</v>
      </c>
      <c r="B57" s="21" t="s">
        <v>149</v>
      </c>
      <c r="C57" s="56">
        <v>44368</v>
      </c>
      <c r="D57" s="21" t="s">
        <v>84</v>
      </c>
      <c r="E57" s="21">
        <v>8</v>
      </c>
      <c r="F57" s="21" t="s">
        <v>85</v>
      </c>
      <c r="G57" s="21">
        <v>239</v>
      </c>
      <c r="H57" s="64">
        <v>1</v>
      </c>
      <c r="I57" s="21">
        <v>18.130024798725739</v>
      </c>
      <c r="J57" s="21">
        <v>27.17826345058781</v>
      </c>
      <c r="K57" s="21">
        <v>89.562493604760689</v>
      </c>
      <c r="L57" s="21">
        <v>72.208984318620466</v>
      </c>
      <c r="M57" s="21">
        <f t="shared" si="0"/>
        <v>9.0482386518620714</v>
      </c>
      <c r="N57" s="21">
        <f t="shared" si="1"/>
        <v>17.353509286140223</v>
      </c>
      <c r="O57" s="21">
        <f t="shared" si="2"/>
        <v>26.401747938002295</v>
      </c>
      <c r="P57" s="21">
        <f t="shared" si="3"/>
        <v>0.34271362157950791</v>
      </c>
      <c r="Q57" s="21">
        <f t="shared" si="4"/>
        <v>0.2947857621574631</v>
      </c>
      <c r="R57" s="21"/>
    </row>
    <row r="58" spans="1:18" ht="24.75" customHeight="1">
      <c r="A58" s="21" t="s">
        <v>194</v>
      </c>
      <c r="B58" s="21" t="s">
        <v>149</v>
      </c>
      <c r="C58" s="56">
        <v>44368</v>
      </c>
      <c r="D58" s="21" t="s">
        <v>84</v>
      </c>
      <c r="E58" s="21">
        <v>9</v>
      </c>
      <c r="F58" s="21" t="s">
        <v>90</v>
      </c>
      <c r="G58" s="21">
        <v>240</v>
      </c>
      <c r="H58" s="64">
        <v>1</v>
      </c>
      <c r="I58" s="21">
        <v>11.937099685285579</v>
      </c>
      <c r="J58" s="21">
        <v>17.762416719407298</v>
      </c>
      <c r="K58" s="21">
        <v>87.661909466158491</v>
      </c>
      <c r="L58" s="21">
        <v>72.796171523251175</v>
      </c>
      <c r="M58" s="21">
        <f t="shared" si="0"/>
        <v>5.8253170341217189</v>
      </c>
      <c r="N58" s="21">
        <f t="shared" si="1"/>
        <v>14.865737942907316</v>
      </c>
      <c r="O58" s="21">
        <f t="shared" si="2"/>
        <v>20.691054977029033</v>
      </c>
      <c r="P58" s="21">
        <f t="shared" si="3"/>
        <v>0.28153794190721149</v>
      </c>
      <c r="Q58" s="21">
        <f t="shared" si="4"/>
        <v>0.2360324467380753</v>
      </c>
      <c r="R58" s="21"/>
    </row>
    <row r="59" spans="1:18" ht="24.75" customHeight="1">
      <c r="A59" s="21" t="s">
        <v>194</v>
      </c>
      <c r="B59" s="21" t="s">
        <v>195</v>
      </c>
      <c r="C59" s="56">
        <v>44369</v>
      </c>
      <c r="D59" s="21" t="s">
        <v>84</v>
      </c>
      <c r="E59" s="21">
        <v>1</v>
      </c>
      <c r="F59" s="21" t="s">
        <v>85</v>
      </c>
      <c r="G59" s="21">
        <v>241</v>
      </c>
      <c r="H59" s="64">
        <v>1</v>
      </c>
      <c r="I59" s="21">
        <v>0.821869826749555</v>
      </c>
      <c r="J59" s="21">
        <v>12.276680537071481</v>
      </c>
      <c r="K59" s="21">
        <v>71.225885763852048</v>
      </c>
      <c r="L59" s="21">
        <v>48.767574554050668</v>
      </c>
      <c r="M59" s="21">
        <f t="shared" si="0"/>
        <v>11.454810710321926</v>
      </c>
      <c r="N59" s="21">
        <f t="shared" si="1"/>
        <v>22.45831120980138</v>
      </c>
      <c r="O59" s="21">
        <f t="shared" si="2"/>
        <v>33.913121920123302</v>
      </c>
      <c r="P59" s="21">
        <f t="shared" si="3"/>
        <v>0.33776927813669944</v>
      </c>
      <c r="Q59" s="21">
        <f t="shared" si="4"/>
        <v>0.47613478662184078</v>
      </c>
      <c r="R59" s="21"/>
    </row>
    <row r="60" spans="1:18" ht="24.75" customHeight="1">
      <c r="A60" s="21" t="s">
        <v>194</v>
      </c>
      <c r="B60" s="21" t="s">
        <v>195</v>
      </c>
      <c r="C60" s="56">
        <v>44369</v>
      </c>
      <c r="D60" s="21" t="s">
        <v>84</v>
      </c>
      <c r="E60" s="21">
        <v>2</v>
      </c>
      <c r="F60" s="21" t="s">
        <v>89</v>
      </c>
      <c r="G60" s="21">
        <v>242</v>
      </c>
      <c r="H60" s="64">
        <v>1</v>
      </c>
      <c r="I60" s="21">
        <v>16.495033133758575</v>
      </c>
      <c r="J60" s="21">
        <v>24.48522983995624</v>
      </c>
      <c r="K60" s="21">
        <v>80.595879366957547</v>
      </c>
      <c r="L60" s="21">
        <v>58.434993477425955</v>
      </c>
      <c r="M60" s="21">
        <f t="shared" si="0"/>
        <v>7.9901967061976649</v>
      </c>
      <c r="N60" s="21">
        <f t="shared" si="1"/>
        <v>22.160885889531592</v>
      </c>
      <c r="O60" s="21">
        <f t="shared" si="2"/>
        <v>30.151082595729257</v>
      </c>
      <c r="P60" s="21">
        <f t="shared" si="3"/>
        <v>0.26500530058345018</v>
      </c>
      <c r="Q60" s="21">
        <f t="shared" si="4"/>
        <v>0.3741020363888542</v>
      </c>
      <c r="R60" s="21"/>
    </row>
    <row r="61" spans="1:18" ht="24.75" customHeight="1">
      <c r="A61" s="21" t="s">
        <v>194</v>
      </c>
      <c r="B61" s="21" t="s">
        <v>195</v>
      </c>
      <c r="C61" s="56">
        <v>44369</v>
      </c>
      <c r="D61" s="21" t="s">
        <v>84</v>
      </c>
      <c r="E61" s="21">
        <v>3</v>
      </c>
      <c r="F61" s="21" t="s">
        <v>90</v>
      </c>
      <c r="G61" s="21">
        <v>243</v>
      </c>
      <c r="H61" s="64">
        <v>1</v>
      </c>
      <c r="I61" s="21">
        <v>16.576442620553603</v>
      </c>
      <c r="J61" s="21">
        <v>24.731450031364044</v>
      </c>
      <c r="K61" s="21">
        <v>67.992910986214341</v>
      </c>
      <c r="L61" s="21">
        <v>47.981351566735079</v>
      </c>
      <c r="M61" s="21">
        <f t="shared" si="0"/>
        <v>8.1550074108104411</v>
      </c>
      <c r="N61" s="21">
        <f t="shared" si="1"/>
        <v>20.011559419479262</v>
      </c>
      <c r="O61" s="21">
        <f t="shared" si="2"/>
        <v>28.166566830289703</v>
      </c>
      <c r="P61" s="21">
        <f t="shared" si="3"/>
        <v>0.28952791655249677</v>
      </c>
      <c r="Q61" s="21">
        <f t="shared" si="4"/>
        <v>0.41425740451089843</v>
      </c>
      <c r="R61" s="21"/>
    </row>
    <row r="62" spans="1:18" ht="24.75" customHeight="1">
      <c r="A62" s="21" t="s">
        <v>194</v>
      </c>
      <c r="B62" s="21" t="s">
        <v>195</v>
      </c>
      <c r="C62" s="56">
        <v>44369</v>
      </c>
      <c r="D62" s="21" t="s">
        <v>84</v>
      </c>
      <c r="E62" s="21">
        <v>4</v>
      </c>
      <c r="F62" s="21" t="s">
        <v>89</v>
      </c>
      <c r="G62" s="21">
        <v>244</v>
      </c>
      <c r="H62" s="64">
        <v>1</v>
      </c>
      <c r="I62" s="21">
        <v>9.9912957144007528</v>
      </c>
      <c r="J62" s="21">
        <v>19.934121365503962</v>
      </c>
      <c r="K62" s="21">
        <v>99.315369794704409</v>
      </c>
      <c r="L62" s="21">
        <v>78.046132943829264</v>
      </c>
      <c r="M62" s="21">
        <f t="shared" si="0"/>
        <v>9.9428256511032096</v>
      </c>
      <c r="N62" s="21">
        <f t="shared" si="1"/>
        <v>21.269236850875146</v>
      </c>
      <c r="O62" s="21">
        <f t="shared" si="2"/>
        <v>31.212062501978355</v>
      </c>
      <c r="P62" s="21">
        <f t="shared" si="3"/>
        <v>0.31855714919425754</v>
      </c>
      <c r="Q62" s="21">
        <f t="shared" si="4"/>
        <v>0.31427222761690421</v>
      </c>
      <c r="R62" s="21"/>
    </row>
    <row r="63" spans="1:18" ht="24.75" customHeight="1">
      <c r="A63" s="21" t="s">
        <v>194</v>
      </c>
      <c r="B63" s="21" t="s">
        <v>195</v>
      </c>
      <c r="C63" s="56">
        <v>44369</v>
      </c>
      <c r="D63" s="21" t="s">
        <v>84</v>
      </c>
      <c r="E63" s="21">
        <v>5</v>
      </c>
      <c r="F63" s="21" t="s">
        <v>85</v>
      </c>
      <c r="G63" s="21">
        <v>245</v>
      </c>
      <c r="H63" s="64">
        <v>1</v>
      </c>
      <c r="I63" s="21">
        <v>22.744740785026366</v>
      </c>
      <c r="J63" s="21">
        <v>32.419227559865817</v>
      </c>
      <c r="K63" s="21">
        <v>84.322911585345821</v>
      </c>
      <c r="L63" s="21">
        <v>81.622671057856124</v>
      </c>
      <c r="M63" s="21">
        <f t="shared" si="0"/>
        <v>9.6744867748394512</v>
      </c>
      <c r="N63" s="21">
        <f t="shared" si="1"/>
        <v>2.7002405274896972</v>
      </c>
      <c r="O63" s="21">
        <f t="shared" si="2"/>
        <v>12.374727302329148</v>
      </c>
      <c r="P63" s="21">
        <f t="shared" si="3"/>
        <v>0.78179393682627152</v>
      </c>
      <c r="Q63" s="21">
        <f t="shared" si="4"/>
        <v>0.14675403244116286</v>
      </c>
      <c r="R63" s="21"/>
    </row>
    <row r="64" spans="1:18" ht="24.75" customHeight="1">
      <c r="A64" s="21" t="s">
        <v>194</v>
      </c>
      <c r="B64" s="21" t="s">
        <v>195</v>
      </c>
      <c r="C64" s="56">
        <v>44369</v>
      </c>
      <c r="D64" s="21" t="s">
        <v>84</v>
      </c>
      <c r="E64" s="21">
        <v>6</v>
      </c>
      <c r="F64" s="21" t="s">
        <v>90</v>
      </c>
      <c r="G64" s="21">
        <v>246</v>
      </c>
      <c r="H64" s="64">
        <v>1</v>
      </c>
      <c r="I64" s="21">
        <v>19.202954994908509</v>
      </c>
      <c r="J64" s="21">
        <v>28.68858412919834</v>
      </c>
      <c r="K64" s="21">
        <v>87.276196136481602</v>
      </c>
      <c r="L64" s="21">
        <v>75.278772356194182</v>
      </c>
      <c r="M64" s="21">
        <f t="shared" si="0"/>
        <v>9.4856291342898302</v>
      </c>
      <c r="N64" s="21">
        <f t="shared" si="1"/>
        <v>11.99742378028742</v>
      </c>
      <c r="O64" s="21">
        <f t="shared" si="2"/>
        <v>21.48305291457725</v>
      </c>
      <c r="P64" s="21">
        <f t="shared" si="3"/>
        <v>0.44154009078725442</v>
      </c>
      <c r="Q64" s="21">
        <f t="shared" si="4"/>
        <v>0.2461501974831978</v>
      </c>
      <c r="R64" s="21"/>
    </row>
    <row r="65" spans="1:18" ht="24.75" customHeight="1">
      <c r="A65" s="21" t="s">
        <v>194</v>
      </c>
      <c r="B65" s="21" t="s">
        <v>195</v>
      </c>
      <c r="C65" s="56">
        <v>44369</v>
      </c>
      <c r="D65" s="21" t="s">
        <v>84</v>
      </c>
      <c r="E65" s="21">
        <v>7</v>
      </c>
      <c r="F65" s="21" t="s">
        <v>89</v>
      </c>
      <c r="G65" s="21">
        <v>247</v>
      </c>
      <c r="H65" s="64">
        <v>1</v>
      </c>
      <c r="I65" s="21">
        <v>10.503212625445496</v>
      </c>
      <c r="J65" s="21">
        <v>15.792575584861023</v>
      </c>
      <c r="K65" s="21">
        <v>71.145175426489857</v>
      </c>
      <c r="L65" s="21">
        <v>57.639621051850888</v>
      </c>
      <c r="M65" s="21">
        <f t="shared" si="0"/>
        <v>5.2893629594155271</v>
      </c>
      <c r="N65" s="21">
        <f t="shared" si="1"/>
        <v>13.505554374638969</v>
      </c>
      <c r="O65" s="21">
        <f t="shared" si="2"/>
        <v>18.794917334054496</v>
      </c>
      <c r="P65" s="21">
        <f t="shared" si="3"/>
        <v>0.2814251781694051</v>
      </c>
      <c r="Q65" s="21">
        <f t="shared" si="4"/>
        <v>0.26417697646236299</v>
      </c>
      <c r="R65" s="21"/>
    </row>
    <row r="66" spans="1:18" ht="24.75" customHeight="1">
      <c r="A66" s="21" t="s">
        <v>194</v>
      </c>
      <c r="B66" s="21" t="s">
        <v>195</v>
      </c>
      <c r="C66" s="56">
        <v>44369</v>
      </c>
      <c r="D66" s="21" t="s">
        <v>84</v>
      </c>
      <c r="E66" s="21">
        <v>8</v>
      </c>
      <c r="F66" s="21" t="s">
        <v>85</v>
      </c>
      <c r="G66" s="21">
        <v>248</v>
      </c>
      <c r="H66" s="64">
        <v>1</v>
      </c>
      <c r="I66" s="21">
        <v>20.173621747497492</v>
      </c>
      <c r="J66" s="21">
        <v>34.466519264899091</v>
      </c>
      <c r="K66" s="21">
        <v>76.533776560342289</v>
      </c>
      <c r="L66" s="21">
        <v>72.689630960819983</v>
      </c>
      <c r="M66" s="21">
        <f t="shared" si="0"/>
        <v>14.292897517401599</v>
      </c>
      <c r="N66" s="21">
        <f t="shared" si="1"/>
        <v>3.8441455995223066</v>
      </c>
      <c r="O66" s="21">
        <f t="shared" si="2"/>
        <v>18.137043116923905</v>
      </c>
      <c r="P66" s="21">
        <f t="shared" si="3"/>
        <v>0.78805003799460094</v>
      </c>
      <c r="Q66" s="21">
        <f t="shared" si="4"/>
        <v>0.23698089826553817</v>
      </c>
      <c r="R66" s="21"/>
    </row>
    <row r="67" spans="1:18" ht="24.75" customHeight="1">
      <c r="A67" s="21" t="s">
        <v>194</v>
      </c>
      <c r="B67" s="21" t="s">
        <v>195</v>
      </c>
      <c r="C67" s="56">
        <v>44369</v>
      </c>
      <c r="D67" s="21" t="s">
        <v>84</v>
      </c>
      <c r="E67" s="21">
        <v>9</v>
      </c>
      <c r="F67" s="21" t="s">
        <v>90</v>
      </c>
      <c r="G67" s="21">
        <v>249</v>
      </c>
      <c r="H67" s="64">
        <v>1</v>
      </c>
      <c r="I67" s="21">
        <v>14.073058735408898</v>
      </c>
      <c r="J67" s="21">
        <v>20.240257861493813</v>
      </c>
      <c r="K67" s="21">
        <v>57.002699652396672</v>
      </c>
      <c r="L67" s="21">
        <v>45.388702521541759</v>
      </c>
      <c r="M67" s="21">
        <f t="shared" si="0"/>
        <v>6.1671991260849151</v>
      </c>
      <c r="N67" s="21">
        <f t="shared" si="1"/>
        <v>11.613997130854912</v>
      </c>
      <c r="O67" s="21">
        <f t="shared" si="2"/>
        <v>17.781196256939829</v>
      </c>
      <c r="P67" s="21">
        <f t="shared" si="3"/>
        <v>0.34683825750350833</v>
      </c>
      <c r="Q67" s="21">
        <f t="shared" si="4"/>
        <v>0.31193603750997467</v>
      </c>
      <c r="R67" s="21"/>
    </row>
    <row r="68" spans="1:18" ht="24.75" customHeight="1">
      <c r="A68" s="21" t="s">
        <v>194</v>
      </c>
      <c r="B68" s="21" t="s">
        <v>196</v>
      </c>
      <c r="C68" s="56">
        <v>44370</v>
      </c>
      <c r="D68" s="21" t="s">
        <v>84</v>
      </c>
      <c r="E68" s="21">
        <v>1</v>
      </c>
      <c r="F68" s="21" t="s">
        <v>85</v>
      </c>
      <c r="G68" s="21">
        <v>250</v>
      </c>
      <c r="H68" s="64">
        <v>1</v>
      </c>
      <c r="I68" s="21">
        <v>13.311630327190329</v>
      </c>
      <c r="J68" s="21">
        <v>20.409858072614341</v>
      </c>
      <c r="K68" s="21">
        <v>75.855786060522306</v>
      </c>
      <c r="L68" s="21">
        <v>57.120470263804336</v>
      </c>
      <c r="M68" s="21">
        <f t="shared" si="0"/>
        <v>7.0982277454240119</v>
      </c>
      <c r="N68" s="21">
        <f t="shared" si="1"/>
        <v>18.73531579671797</v>
      </c>
      <c r="O68" s="21">
        <f t="shared" si="2"/>
        <v>25.833543542141982</v>
      </c>
      <c r="P68" s="21">
        <f t="shared" si="3"/>
        <v>0.27476787045667</v>
      </c>
      <c r="Q68" s="21">
        <f t="shared" si="4"/>
        <v>0.34056127928765284</v>
      </c>
      <c r="R68" s="21"/>
    </row>
    <row r="69" spans="1:18" ht="24.75" customHeight="1">
      <c r="A69" s="21" t="s">
        <v>194</v>
      </c>
      <c r="B69" s="21" t="s">
        <v>196</v>
      </c>
      <c r="C69" s="56">
        <v>44370</v>
      </c>
      <c r="D69" s="21" t="s">
        <v>84</v>
      </c>
      <c r="E69" s="21">
        <v>2</v>
      </c>
      <c r="F69" s="21" t="s">
        <v>89</v>
      </c>
      <c r="G69" s="21">
        <v>251</v>
      </c>
      <c r="H69" s="64">
        <v>1</v>
      </c>
      <c r="I69" s="21">
        <v>13.068995723093821</v>
      </c>
      <c r="J69" s="21">
        <v>18.995811704468185</v>
      </c>
      <c r="K69" s="21">
        <v>89.628918376203558</v>
      </c>
      <c r="L69" s="21">
        <v>71.330138385487018</v>
      </c>
      <c r="M69" s="21">
        <f t="shared" si="0"/>
        <v>5.9268159813743644</v>
      </c>
      <c r="N69" s="21">
        <f t="shared" si="1"/>
        <v>18.29877999071654</v>
      </c>
      <c r="O69" s="21">
        <f t="shared" si="2"/>
        <v>24.225595972090904</v>
      </c>
      <c r="P69" s="21">
        <f t="shared" si="3"/>
        <v>0.24465098766620033</v>
      </c>
      <c r="Q69" s="21">
        <f t="shared" si="4"/>
        <v>0.27028771975589067</v>
      </c>
      <c r="R69" s="21"/>
    </row>
    <row r="70" spans="1:18" ht="24.75" customHeight="1">
      <c r="A70" s="21" t="s">
        <v>194</v>
      </c>
      <c r="B70" s="21" t="s">
        <v>196</v>
      </c>
      <c r="C70" s="56">
        <v>44370</v>
      </c>
      <c r="D70" s="21" t="s">
        <v>84</v>
      </c>
      <c r="E70" s="21">
        <v>3</v>
      </c>
      <c r="F70" s="21" t="s">
        <v>90</v>
      </c>
      <c r="G70" s="21">
        <v>252</v>
      </c>
      <c r="H70" s="64">
        <v>1</v>
      </c>
      <c r="I70" s="21">
        <v>16.748437108164541</v>
      </c>
      <c r="J70" s="21">
        <v>25.433240213078825</v>
      </c>
      <c r="K70" s="21">
        <v>83.275608340587823</v>
      </c>
      <c r="L70" s="21">
        <v>61.926791858392406</v>
      </c>
      <c r="M70" s="21">
        <f t="shared" si="0"/>
        <v>8.684803104914284</v>
      </c>
      <c r="N70" s="21">
        <f t="shared" si="1"/>
        <v>21.348816482195417</v>
      </c>
      <c r="O70" s="21">
        <f t="shared" si="2"/>
        <v>30.033619587109701</v>
      </c>
      <c r="P70" s="21">
        <f t="shared" si="3"/>
        <v>0.28916937832700534</v>
      </c>
      <c r="Q70" s="21">
        <f t="shared" si="4"/>
        <v>0.36065325952679433</v>
      </c>
      <c r="R70" s="21"/>
    </row>
    <row r="71" spans="1:18" ht="24.75" customHeight="1">
      <c r="A71" s="21" t="s">
        <v>194</v>
      </c>
      <c r="B71" s="21" t="s">
        <v>196</v>
      </c>
      <c r="C71" s="56">
        <v>44370</v>
      </c>
      <c r="D71" s="21" t="s">
        <v>84</v>
      </c>
      <c r="E71" s="21">
        <v>4</v>
      </c>
      <c r="F71" s="21" t="s">
        <v>89</v>
      </c>
      <c r="G71" s="21">
        <v>253</v>
      </c>
      <c r="H71" s="64">
        <v>1</v>
      </c>
      <c r="I71" s="21">
        <v>11.140450043426851</v>
      </c>
      <c r="J71" s="21">
        <v>17.003299624625917</v>
      </c>
      <c r="K71" s="21">
        <v>83.664399452856998</v>
      </c>
      <c r="L71" s="21">
        <v>69.189519628384147</v>
      </c>
      <c r="M71" s="21">
        <f t="shared" si="0"/>
        <v>5.8628495811990664</v>
      </c>
      <c r="N71" s="21">
        <f t="shared" si="1"/>
        <v>14.47487982447285</v>
      </c>
      <c r="O71" s="21">
        <f t="shared" si="2"/>
        <v>20.337729405671915</v>
      </c>
      <c r="P71" s="21">
        <f t="shared" si="3"/>
        <v>0.28827453961325683</v>
      </c>
      <c r="Q71" s="21">
        <f t="shared" si="4"/>
        <v>0.24308701835757235</v>
      </c>
      <c r="R71" s="21"/>
    </row>
    <row r="72" spans="1:18" ht="24.75" customHeight="1">
      <c r="A72" s="21" t="s">
        <v>194</v>
      </c>
      <c r="B72" s="21" t="s">
        <v>196</v>
      </c>
      <c r="C72" s="56">
        <v>44370</v>
      </c>
      <c r="D72" s="21" t="s">
        <v>84</v>
      </c>
      <c r="E72" s="21">
        <v>5</v>
      </c>
      <c r="F72" s="21" t="s">
        <v>85</v>
      </c>
      <c r="G72" s="21">
        <v>254</v>
      </c>
      <c r="H72" s="64">
        <v>1</v>
      </c>
      <c r="I72" s="21">
        <v>16.458683264484939</v>
      </c>
      <c r="J72" s="21">
        <v>25.302721837784549</v>
      </c>
      <c r="K72" s="21">
        <v>53.163170020479036</v>
      </c>
      <c r="L72" s="21">
        <v>52.65125400466701</v>
      </c>
      <c r="M72" s="21">
        <f t="shared" si="0"/>
        <v>8.8440385732996099</v>
      </c>
      <c r="N72" s="21">
        <f t="shared" si="1"/>
        <v>0.51191601581202661</v>
      </c>
      <c r="O72" s="21">
        <f t="shared" si="2"/>
        <v>9.3559545891116365</v>
      </c>
      <c r="P72" s="21">
        <f t="shared" si="3"/>
        <v>0.94528446980623559</v>
      </c>
      <c r="Q72" s="21">
        <f t="shared" si="4"/>
        <v>0.17598564166710939</v>
      </c>
      <c r="R72" s="21"/>
    </row>
    <row r="73" spans="1:18" ht="24.75" customHeight="1">
      <c r="A73" s="21" t="s">
        <v>194</v>
      </c>
      <c r="B73" s="21" t="s">
        <v>196</v>
      </c>
      <c r="C73" s="56">
        <v>44370</v>
      </c>
      <c r="D73" s="21" t="s">
        <v>84</v>
      </c>
      <c r="E73" s="21">
        <v>6</v>
      </c>
      <c r="F73" s="21" t="s">
        <v>90</v>
      </c>
      <c r="G73" s="21">
        <v>255</v>
      </c>
      <c r="H73" s="64">
        <v>1</v>
      </c>
      <c r="I73" s="21">
        <v>10.125289384014238</v>
      </c>
      <c r="J73" s="21">
        <v>17.81274161882612</v>
      </c>
      <c r="K73" s="21">
        <v>61.903579793125431</v>
      </c>
      <c r="L73" s="21">
        <v>54.69591082186998</v>
      </c>
      <c r="M73" s="21">
        <f t="shared" si="0"/>
        <v>7.6874522348118823</v>
      </c>
      <c r="N73" s="21">
        <f t="shared" si="1"/>
        <v>7.2076689712554511</v>
      </c>
      <c r="O73" s="21">
        <f t="shared" si="2"/>
        <v>14.895121206067333</v>
      </c>
      <c r="P73" s="21">
        <f t="shared" si="3"/>
        <v>0.51610538299483588</v>
      </c>
      <c r="Q73" s="21">
        <f t="shared" si="4"/>
        <v>0.24061809116443827</v>
      </c>
      <c r="R73" s="21"/>
    </row>
    <row r="74" spans="1:18" ht="24.75" customHeight="1">
      <c r="A74" s="21" t="s">
        <v>194</v>
      </c>
      <c r="B74" s="21" t="s">
        <v>196</v>
      </c>
      <c r="C74" s="56">
        <v>44370</v>
      </c>
      <c r="D74" s="21" t="s">
        <v>84</v>
      </c>
      <c r="E74" s="21">
        <v>7</v>
      </c>
      <c r="F74" s="21" t="s">
        <v>89</v>
      </c>
      <c r="G74" s="21">
        <v>256</v>
      </c>
      <c r="H74" s="64">
        <v>1</v>
      </c>
      <c r="I74" s="21">
        <v>7.7441690087676793</v>
      </c>
      <c r="J74" s="21">
        <v>15.287728376272051</v>
      </c>
      <c r="K74" s="21">
        <v>80.542024349163469</v>
      </c>
      <c r="L74" s="21">
        <v>54.884802423586279</v>
      </c>
      <c r="M74" s="21">
        <f t="shared" si="0"/>
        <v>7.5435593675043719</v>
      </c>
      <c r="N74" s="21">
        <f t="shared" si="1"/>
        <v>25.65722192557719</v>
      </c>
      <c r="O74" s="21">
        <f t="shared" si="2"/>
        <v>33.200781293081562</v>
      </c>
      <c r="P74" s="21">
        <f t="shared" si="3"/>
        <v>0.22721029667685297</v>
      </c>
      <c r="Q74" s="21">
        <f t="shared" si="4"/>
        <v>0.41221687139561441</v>
      </c>
      <c r="R74" s="21"/>
    </row>
    <row r="75" spans="1:18" ht="24.75" customHeight="1">
      <c r="A75" s="21" t="s">
        <v>194</v>
      </c>
      <c r="B75" s="21" t="s">
        <v>196</v>
      </c>
      <c r="C75" s="56">
        <v>44370</v>
      </c>
      <c r="D75" s="21" t="s">
        <v>84</v>
      </c>
      <c r="E75" s="21">
        <v>8</v>
      </c>
      <c r="F75" s="21" t="s">
        <v>85</v>
      </c>
      <c r="G75" s="21">
        <v>257</v>
      </c>
      <c r="H75" s="64">
        <v>1</v>
      </c>
      <c r="I75" s="21">
        <v>21.932587587997155</v>
      </c>
      <c r="J75" s="21">
        <v>32.557407426684712</v>
      </c>
      <c r="K75" s="21">
        <v>112.76586366401425</v>
      </c>
      <c r="L75" s="21">
        <v>83.613487055819618</v>
      </c>
      <c r="M75" s="21">
        <f t="shared" si="0"/>
        <v>10.624819838687557</v>
      </c>
      <c r="N75" s="21">
        <f t="shared" si="1"/>
        <v>29.152376608194629</v>
      </c>
      <c r="O75" s="21">
        <f t="shared" si="2"/>
        <v>39.777196446882186</v>
      </c>
      <c r="P75" s="21">
        <f t="shared" si="3"/>
        <v>0.26710831299726634</v>
      </c>
      <c r="Q75" s="21">
        <f t="shared" si="4"/>
        <v>0.35274146939891576</v>
      </c>
      <c r="R75" s="21"/>
    </row>
    <row r="76" spans="1:18" ht="24.75" customHeight="1">
      <c r="A76" s="21" t="s">
        <v>194</v>
      </c>
      <c r="B76" s="21" t="s">
        <v>196</v>
      </c>
      <c r="C76" s="56">
        <v>44370</v>
      </c>
      <c r="D76" s="21" t="s">
        <v>84</v>
      </c>
      <c r="E76" s="21">
        <v>9</v>
      </c>
      <c r="F76" s="21" t="s">
        <v>90</v>
      </c>
      <c r="G76" s="21">
        <v>258</v>
      </c>
      <c r="H76" s="64">
        <v>1</v>
      </c>
      <c r="I76" s="21">
        <v>5.5936863189509465</v>
      </c>
      <c r="J76" s="21">
        <v>14.892218698109856</v>
      </c>
      <c r="K76" s="21">
        <v>60.300396721705937</v>
      </c>
      <c r="L76" s="21">
        <v>44.817267519928919</v>
      </c>
      <c r="M76" s="21">
        <f t="shared" si="0"/>
        <v>9.2985323791589103</v>
      </c>
      <c r="N76" s="21">
        <f t="shared" si="1"/>
        <v>15.483129201777018</v>
      </c>
      <c r="O76" s="21">
        <f t="shared" si="2"/>
        <v>24.781661580935928</v>
      </c>
      <c r="P76" s="21">
        <f t="shared" si="3"/>
        <v>0.3752182777894158</v>
      </c>
      <c r="Q76" s="21">
        <f t="shared" si="4"/>
        <v>0.41097012504422609</v>
      </c>
      <c r="R76" s="21"/>
    </row>
    <row r="77" spans="1:18" ht="24.75" customHeight="1">
      <c r="A77" s="21" t="s">
        <v>194</v>
      </c>
      <c r="B77" s="21" t="s">
        <v>197</v>
      </c>
      <c r="C77" s="56">
        <v>44371</v>
      </c>
      <c r="D77" s="21" t="s">
        <v>84</v>
      </c>
      <c r="E77" s="21">
        <v>1</v>
      </c>
      <c r="F77" s="21" t="s">
        <v>85</v>
      </c>
      <c r="G77" s="21">
        <v>259</v>
      </c>
      <c r="H77" s="64">
        <v>1</v>
      </c>
      <c r="I77" s="21">
        <v>11.300335116130908</v>
      </c>
      <c r="J77" s="21">
        <v>15.75144216574542</v>
      </c>
      <c r="K77" s="21">
        <v>78.588282222688633</v>
      </c>
      <c r="L77" s="21">
        <v>64.255002468599741</v>
      </c>
      <c r="M77" s="21">
        <f t="shared" si="0"/>
        <v>4.451107049614512</v>
      </c>
      <c r="N77" s="21">
        <f t="shared" si="1"/>
        <v>14.333279754088892</v>
      </c>
      <c r="O77" s="21">
        <f t="shared" si="2"/>
        <v>18.784386803703406</v>
      </c>
      <c r="P77" s="21">
        <f t="shared" si="3"/>
        <v>0.23695780416622175</v>
      </c>
      <c r="Q77" s="21">
        <f t="shared" si="4"/>
        <v>0.23902274324403425</v>
      </c>
      <c r="R77" s="21"/>
    </row>
    <row r="78" spans="1:18" ht="24.75" customHeight="1">
      <c r="A78" s="21" t="s">
        <v>194</v>
      </c>
      <c r="B78" s="21" t="s">
        <v>197</v>
      </c>
      <c r="C78" s="56">
        <v>44371</v>
      </c>
      <c r="D78" s="21" t="s">
        <v>84</v>
      </c>
      <c r="E78" s="21">
        <v>2</v>
      </c>
      <c r="F78" s="21" t="s">
        <v>89</v>
      </c>
      <c r="G78" s="21">
        <v>260</v>
      </c>
      <c r="H78" s="64">
        <v>1</v>
      </c>
      <c r="I78" s="21">
        <v>6.5967683372103076</v>
      </c>
      <c r="J78" s="21">
        <v>12.615359900126865</v>
      </c>
      <c r="K78" s="21">
        <v>75.546310741452004</v>
      </c>
      <c r="L78" s="21">
        <v>57.211500878367822</v>
      </c>
      <c r="M78" s="21">
        <f t="shared" si="0"/>
        <v>6.0185915629165576</v>
      </c>
      <c r="N78" s="21">
        <f t="shared" si="1"/>
        <v>18.334809863084182</v>
      </c>
      <c r="O78" s="21">
        <f t="shared" si="2"/>
        <v>24.35340142600074</v>
      </c>
      <c r="P78" s="21">
        <f t="shared" si="3"/>
        <v>0.24713556261142439</v>
      </c>
      <c r="Q78" s="21">
        <f t="shared" si="4"/>
        <v>0.32236387438358538</v>
      </c>
      <c r="R78" s="21"/>
    </row>
    <row r="79" spans="1:18" ht="24.75" customHeight="1">
      <c r="A79" s="21" t="s">
        <v>194</v>
      </c>
      <c r="B79" s="21" t="s">
        <v>197</v>
      </c>
      <c r="C79" s="56">
        <v>44371</v>
      </c>
      <c r="D79" s="21" t="s">
        <v>84</v>
      </c>
      <c r="E79" s="21">
        <v>3</v>
      </c>
      <c r="F79" s="21" t="s">
        <v>90</v>
      </c>
      <c r="G79" s="21">
        <v>261</v>
      </c>
      <c r="H79" s="64">
        <v>1</v>
      </c>
      <c r="I79" s="21">
        <v>13.319837775611704</v>
      </c>
      <c r="J79" s="21">
        <v>18.977019465070249</v>
      </c>
      <c r="K79" s="21">
        <v>79.690209530410954</v>
      </c>
      <c r="L79" s="21">
        <v>56.506853787213423</v>
      </c>
      <c r="M79" s="21">
        <f t="shared" si="0"/>
        <v>5.6571816894585449</v>
      </c>
      <c r="N79" s="21">
        <f t="shared" si="1"/>
        <v>23.183355743197531</v>
      </c>
      <c r="O79" s="21">
        <f t="shared" si="2"/>
        <v>28.840537432656077</v>
      </c>
      <c r="P79" s="21">
        <f t="shared" si="3"/>
        <v>0.1961538235086053</v>
      </c>
      <c r="Q79" s="21">
        <f t="shared" si="4"/>
        <v>0.36190816415974042</v>
      </c>
      <c r="R79" s="21"/>
    </row>
    <row r="80" spans="1:18" ht="24.75" customHeight="1">
      <c r="A80" s="21" t="s">
        <v>194</v>
      </c>
      <c r="B80" s="21" t="s">
        <v>197</v>
      </c>
      <c r="C80" s="56">
        <v>44371</v>
      </c>
      <c r="D80" s="21" t="s">
        <v>84</v>
      </c>
      <c r="E80" s="21">
        <v>4</v>
      </c>
      <c r="F80" s="21" t="s">
        <v>89</v>
      </c>
      <c r="G80" s="21">
        <v>262</v>
      </c>
      <c r="H80" s="64">
        <v>1</v>
      </c>
      <c r="I80" s="21">
        <v>14.894705549793573</v>
      </c>
      <c r="J80" s="21">
        <v>21.770754550177728</v>
      </c>
      <c r="K80" s="21">
        <v>79.8754659733262</v>
      </c>
      <c r="L80" s="21">
        <v>69.480749180175152</v>
      </c>
      <c r="M80" s="21">
        <f t="shared" si="0"/>
        <v>6.876049000384155</v>
      </c>
      <c r="N80" s="21">
        <f t="shared" si="1"/>
        <v>10.394716793151048</v>
      </c>
      <c r="O80" s="21">
        <f t="shared" si="2"/>
        <v>17.270765793535205</v>
      </c>
      <c r="P80" s="21">
        <f t="shared" si="3"/>
        <v>0.39813225901992133</v>
      </c>
      <c r="Q80" s="21">
        <f t="shared" si="4"/>
        <v>0.21622115856328958</v>
      </c>
      <c r="R80" s="21"/>
    </row>
    <row r="81" spans="1:18" ht="24.75" customHeight="1">
      <c r="A81" s="21" t="s">
        <v>194</v>
      </c>
      <c r="B81" s="21" t="s">
        <v>197</v>
      </c>
      <c r="C81" s="56">
        <v>44371</v>
      </c>
      <c r="D81" s="21" t="s">
        <v>84</v>
      </c>
      <c r="E81" s="21">
        <v>5</v>
      </c>
      <c r="F81" s="21" t="s">
        <v>85</v>
      </c>
      <c r="G81" s="21">
        <v>263</v>
      </c>
      <c r="H81" s="64">
        <v>1</v>
      </c>
      <c r="I81" s="21">
        <v>14.184369113382557</v>
      </c>
      <c r="J81" s="21">
        <v>20.68935887709069</v>
      </c>
      <c r="K81" s="21">
        <v>93.558129991801465</v>
      </c>
      <c r="L81" s="21">
        <v>75.981928970504455</v>
      </c>
      <c r="M81" s="21">
        <f t="shared" si="0"/>
        <v>6.5049897637081333</v>
      </c>
      <c r="N81" s="21">
        <f t="shared" si="1"/>
        <v>17.57620102129701</v>
      </c>
      <c r="O81" s="21">
        <f t="shared" si="2"/>
        <v>24.081190785005141</v>
      </c>
      <c r="P81" s="21">
        <f t="shared" si="3"/>
        <v>0.27012741279217206</v>
      </c>
      <c r="Q81" s="21">
        <f t="shared" si="4"/>
        <v>0.25739281863709101</v>
      </c>
      <c r="R81" s="21"/>
    </row>
    <row r="82" spans="1:18" ht="24.75" customHeight="1">
      <c r="A82" s="21" t="s">
        <v>194</v>
      </c>
      <c r="B82" s="21" t="s">
        <v>197</v>
      </c>
      <c r="C82" s="56">
        <v>44371</v>
      </c>
      <c r="D82" s="21" t="s">
        <v>84</v>
      </c>
      <c r="E82" s="21">
        <v>6</v>
      </c>
      <c r="F82" s="21" t="s">
        <v>90</v>
      </c>
      <c r="G82" s="21">
        <v>264</v>
      </c>
      <c r="H82" s="64">
        <v>1</v>
      </c>
      <c r="I82" s="21">
        <v>12.196796117808216</v>
      </c>
      <c r="J82" s="21">
        <v>19.078913567822379</v>
      </c>
      <c r="K82" s="21">
        <v>81.248229154198526</v>
      </c>
      <c r="L82" s="21">
        <v>69.774150768780089</v>
      </c>
      <c r="M82" s="21">
        <f t="shared" si="0"/>
        <v>6.8821174500141638</v>
      </c>
      <c r="N82" s="21">
        <f t="shared" si="1"/>
        <v>11.474078385418437</v>
      </c>
      <c r="O82" s="21">
        <f t="shared" si="2"/>
        <v>18.356195835432601</v>
      </c>
      <c r="P82" s="21">
        <f t="shared" si="3"/>
        <v>0.37492068137177686</v>
      </c>
      <c r="Q82" s="21">
        <f t="shared" si="4"/>
        <v>0.22592733437420451</v>
      </c>
      <c r="R82" s="21"/>
    </row>
    <row r="83" spans="1:18" ht="24.75" customHeight="1">
      <c r="A83" s="21" t="s">
        <v>194</v>
      </c>
      <c r="B83" s="21" t="s">
        <v>197</v>
      </c>
      <c r="C83" s="56">
        <v>44371</v>
      </c>
      <c r="D83" s="21" t="s">
        <v>84</v>
      </c>
      <c r="E83" s="21">
        <v>7</v>
      </c>
      <c r="F83" s="21" t="s">
        <v>89</v>
      </c>
      <c r="G83" s="21">
        <v>265</v>
      </c>
      <c r="H83" s="64">
        <v>1</v>
      </c>
      <c r="I83" s="21">
        <v>5.5322239806001301</v>
      </c>
      <c r="J83" s="21">
        <v>12.353014400037072</v>
      </c>
      <c r="K83" s="21">
        <v>62.499423200892359</v>
      </c>
      <c r="L83" s="21">
        <v>44.297438695030806</v>
      </c>
      <c r="M83" s="21">
        <f t="shared" si="0"/>
        <v>6.8207904194369418</v>
      </c>
      <c r="N83" s="21">
        <f t="shared" si="1"/>
        <v>18.201984505861553</v>
      </c>
      <c r="O83" s="21">
        <f t="shared" si="2"/>
        <v>25.022774925298496</v>
      </c>
      <c r="P83" s="21">
        <f t="shared" si="3"/>
        <v>0.27258329421094679</v>
      </c>
      <c r="Q83" s="21">
        <f t="shared" si="4"/>
        <v>0.40036809371612286</v>
      </c>
      <c r="R83" s="21"/>
    </row>
    <row r="84" spans="1:18" ht="24.75" customHeight="1">
      <c r="A84" s="21" t="s">
        <v>194</v>
      </c>
      <c r="B84" s="21" t="s">
        <v>197</v>
      </c>
      <c r="C84" s="56">
        <v>44371</v>
      </c>
      <c r="D84" s="21" t="s">
        <v>84</v>
      </c>
      <c r="E84" s="21">
        <v>8</v>
      </c>
      <c r="F84" s="21" t="s">
        <v>85</v>
      </c>
      <c r="G84" s="21">
        <v>266</v>
      </c>
      <c r="H84" s="64">
        <v>1</v>
      </c>
      <c r="I84" s="21">
        <v>15.341932110793511</v>
      </c>
      <c r="J84" s="21">
        <v>29.961677470540799</v>
      </c>
      <c r="K84" s="21">
        <v>111.77064967525401</v>
      </c>
      <c r="L84" s="21">
        <v>101.6056840271275</v>
      </c>
      <c r="M84" s="21">
        <f t="shared" si="0"/>
        <v>14.619745359747288</v>
      </c>
      <c r="N84" s="21">
        <f t="shared" si="1"/>
        <v>10.164965648126511</v>
      </c>
      <c r="O84" s="21">
        <f t="shared" si="2"/>
        <v>24.784711007873799</v>
      </c>
      <c r="P84" s="21">
        <f t="shared" si="3"/>
        <v>0.58986951088930484</v>
      </c>
      <c r="Q84" s="21">
        <f t="shared" si="4"/>
        <v>0.22174614784726557</v>
      </c>
      <c r="R84" s="21"/>
    </row>
    <row r="85" spans="1:18" ht="24.75" customHeight="1">
      <c r="A85" s="21" t="s">
        <v>194</v>
      </c>
      <c r="B85" s="21" t="s">
        <v>197</v>
      </c>
      <c r="C85" s="56">
        <v>44371</v>
      </c>
      <c r="D85" s="21" t="s">
        <v>84</v>
      </c>
      <c r="E85" s="21">
        <v>9</v>
      </c>
      <c r="F85" s="21" t="s">
        <v>90</v>
      </c>
      <c r="G85" s="21">
        <v>267</v>
      </c>
      <c r="H85" s="64">
        <v>1</v>
      </c>
      <c r="I85" s="21">
        <v>14.677469589603628</v>
      </c>
      <c r="J85" s="21">
        <v>22.834981897594101</v>
      </c>
      <c r="K85" s="21">
        <v>60.569233781194775</v>
      </c>
      <c r="L85" s="21">
        <v>43.912897498584947</v>
      </c>
      <c r="M85" s="21">
        <f t="shared" si="0"/>
        <v>8.1575123079904728</v>
      </c>
      <c r="N85" s="21">
        <f t="shared" si="1"/>
        <v>16.656336282609828</v>
      </c>
      <c r="O85" s="21">
        <f t="shared" si="2"/>
        <v>24.813848590600301</v>
      </c>
      <c r="P85" s="21">
        <f t="shared" si="3"/>
        <v>0.32874837122527656</v>
      </c>
      <c r="Q85" s="21">
        <f t="shared" si="4"/>
        <v>0.40967743921344402</v>
      </c>
      <c r="R85" s="21"/>
    </row>
    <row r="86" spans="1:18" ht="24.75" customHeight="1">
      <c r="A86" s="21" t="s">
        <v>194</v>
      </c>
      <c r="B86" s="21" t="s">
        <v>198</v>
      </c>
      <c r="C86" s="56">
        <v>44375</v>
      </c>
      <c r="D86" s="21" t="s">
        <v>84</v>
      </c>
      <c r="E86" s="21">
        <v>1</v>
      </c>
      <c r="F86" s="21" t="s">
        <v>85</v>
      </c>
      <c r="G86" s="21">
        <v>268</v>
      </c>
      <c r="H86" s="64">
        <v>1</v>
      </c>
      <c r="I86" s="21">
        <v>13.645131882719399</v>
      </c>
      <c r="J86" s="21">
        <v>20.646876323549158</v>
      </c>
      <c r="K86" s="21">
        <v>101.94769320484642</v>
      </c>
      <c r="L86" s="21">
        <v>83.695918737556298</v>
      </c>
      <c r="M86" s="21">
        <f t="shared" si="0"/>
        <v>7.0017444408297589</v>
      </c>
      <c r="N86" s="21">
        <f t="shared" si="1"/>
        <v>18.251774467290119</v>
      </c>
      <c r="O86" s="21">
        <f t="shared" si="2"/>
        <v>25.253518908119879</v>
      </c>
      <c r="P86" s="21">
        <f t="shared" si="3"/>
        <v>0.27725817009123649</v>
      </c>
      <c r="Q86" s="21">
        <f t="shared" si="4"/>
        <v>0.24771054757832786</v>
      </c>
      <c r="R86" s="21"/>
    </row>
    <row r="87" spans="1:18" ht="24.75" customHeight="1">
      <c r="A87" s="21" t="s">
        <v>194</v>
      </c>
      <c r="B87" s="21" t="s">
        <v>198</v>
      </c>
      <c r="C87" s="56">
        <v>44375</v>
      </c>
      <c r="D87" s="21" t="s">
        <v>84</v>
      </c>
      <c r="E87" s="21">
        <v>2</v>
      </c>
      <c r="F87" s="21" t="s">
        <v>89</v>
      </c>
      <c r="G87" s="21">
        <v>269</v>
      </c>
      <c r="H87" s="64">
        <v>1</v>
      </c>
      <c r="I87" s="21">
        <v>8.7266365909811583</v>
      </c>
      <c r="J87" s="21">
        <v>16.980082270921674</v>
      </c>
      <c r="K87" s="21">
        <v>67.017070933693901</v>
      </c>
      <c r="L87" s="21">
        <v>49.096639460351724</v>
      </c>
      <c r="M87" s="21">
        <f t="shared" si="0"/>
        <v>8.2534456799405156</v>
      </c>
      <c r="N87" s="21">
        <f t="shared" si="1"/>
        <v>17.920431473342177</v>
      </c>
      <c r="O87" s="21">
        <f t="shared" si="2"/>
        <v>26.173877153282692</v>
      </c>
      <c r="P87" s="21">
        <f t="shared" si="3"/>
        <v>0.31533141351606669</v>
      </c>
      <c r="Q87" s="21">
        <f t="shared" si="4"/>
        <v>0.390555373259731</v>
      </c>
      <c r="R87" s="21"/>
    </row>
    <row r="88" spans="1:18" ht="24.75" customHeight="1">
      <c r="A88" s="21" t="s">
        <v>194</v>
      </c>
      <c r="B88" s="21" t="s">
        <v>198</v>
      </c>
      <c r="C88" s="56">
        <v>44375</v>
      </c>
      <c r="D88" s="21" t="s">
        <v>84</v>
      </c>
      <c r="E88" s="21">
        <v>3</v>
      </c>
      <c r="F88" s="21" t="s">
        <v>90</v>
      </c>
      <c r="G88" s="21">
        <v>270</v>
      </c>
      <c r="H88" s="64">
        <v>1</v>
      </c>
      <c r="I88" s="21">
        <v>11.61880678947446</v>
      </c>
      <c r="J88" s="21">
        <v>28.252097901560653</v>
      </c>
      <c r="K88" s="21">
        <v>88.470694890560821</v>
      </c>
      <c r="L88" s="21">
        <v>61.702147607741956</v>
      </c>
      <c r="M88" s="21">
        <f t="shared" si="0"/>
        <v>16.633291112086191</v>
      </c>
      <c r="N88" s="21">
        <f t="shared" si="1"/>
        <v>26.768547282818865</v>
      </c>
      <c r="O88" s="21">
        <f t="shared" si="2"/>
        <v>43.401838394905056</v>
      </c>
      <c r="P88" s="21">
        <f t="shared" si="3"/>
        <v>0.38323932181727061</v>
      </c>
      <c r="Q88" s="21">
        <f t="shared" si="4"/>
        <v>0.49057869895329281</v>
      </c>
      <c r="R88" s="21"/>
    </row>
    <row r="89" spans="1:18" ht="24.75" customHeight="1">
      <c r="A89" s="21" t="s">
        <v>194</v>
      </c>
      <c r="B89" s="21" t="s">
        <v>198</v>
      </c>
      <c r="C89" s="56">
        <v>44375</v>
      </c>
      <c r="D89" s="21" t="s">
        <v>84</v>
      </c>
      <c r="E89" s="21">
        <v>4</v>
      </c>
      <c r="F89" s="21" t="s">
        <v>89</v>
      </c>
      <c r="G89" s="21">
        <v>271</v>
      </c>
      <c r="H89" s="64">
        <v>1</v>
      </c>
      <c r="I89" s="21">
        <v>8.7454547638901552</v>
      </c>
      <c r="J89" s="21">
        <v>12.082579172300239</v>
      </c>
      <c r="K89" s="21">
        <v>68.65514764645701</v>
      </c>
      <c r="L89" s="21">
        <v>50.224997044633938</v>
      </c>
      <c r="M89" s="21">
        <f t="shared" si="0"/>
        <v>3.3371244084100837</v>
      </c>
      <c r="N89" s="21">
        <f t="shared" si="1"/>
        <v>18.430150601823073</v>
      </c>
      <c r="O89" s="21">
        <f t="shared" si="2"/>
        <v>21.767275010233156</v>
      </c>
      <c r="P89" s="21">
        <f t="shared" si="3"/>
        <v>0.15330924090595843</v>
      </c>
      <c r="Q89" s="21">
        <f t="shared" si="4"/>
        <v>0.31705233702685759</v>
      </c>
      <c r="R89" s="21"/>
    </row>
    <row r="90" spans="1:18" ht="24.75" customHeight="1">
      <c r="A90" s="21" t="s">
        <v>194</v>
      </c>
      <c r="B90" s="21" t="s">
        <v>198</v>
      </c>
      <c r="C90" s="56">
        <v>44375</v>
      </c>
      <c r="D90" s="21" t="s">
        <v>84</v>
      </c>
      <c r="E90" s="21">
        <v>5</v>
      </c>
      <c r="F90" s="21" t="s">
        <v>85</v>
      </c>
      <c r="G90" s="21">
        <v>272</v>
      </c>
      <c r="H90" s="64">
        <v>1</v>
      </c>
      <c r="I90" s="21">
        <v>14.982708526056044</v>
      </c>
      <c r="J90" s="21">
        <v>26.505756806022173</v>
      </c>
      <c r="K90" s="21">
        <v>69.786154721201143</v>
      </c>
      <c r="L90" s="21">
        <v>68.585897063972197</v>
      </c>
      <c r="M90" s="21">
        <f t="shared" si="0"/>
        <v>11.52304827996613</v>
      </c>
      <c r="N90" s="21">
        <f t="shared" si="1"/>
        <v>1.2002576572289456</v>
      </c>
      <c r="O90" s="21">
        <f t="shared" si="2"/>
        <v>12.723305937195075</v>
      </c>
      <c r="P90" s="21">
        <f t="shared" si="3"/>
        <v>0.90566463911551986</v>
      </c>
      <c r="Q90" s="21">
        <f t="shared" si="4"/>
        <v>0.18231848406070317</v>
      </c>
      <c r="R90" s="21"/>
    </row>
    <row r="91" spans="1:18" ht="24.75" customHeight="1">
      <c r="A91" s="21" t="s">
        <v>194</v>
      </c>
      <c r="B91" s="21" t="s">
        <v>198</v>
      </c>
      <c r="C91" s="56">
        <v>44375</v>
      </c>
      <c r="D91" s="21" t="s">
        <v>84</v>
      </c>
      <c r="E91" s="21">
        <v>6</v>
      </c>
      <c r="F91" s="21" t="s">
        <v>90</v>
      </c>
      <c r="G91" s="21">
        <v>273</v>
      </c>
      <c r="H91" s="64">
        <v>1</v>
      </c>
      <c r="I91" s="21">
        <v>15.605675694616419</v>
      </c>
      <c r="J91" s="21">
        <v>25.712969793690682</v>
      </c>
      <c r="K91" s="21">
        <v>97.794573895805883</v>
      </c>
      <c r="L91" s="21">
        <v>81.039769012240768</v>
      </c>
      <c r="M91" s="21">
        <f t="shared" si="0"/>
        <v>10.107294099074263</v>
      </c>
      <c r="N91" s="21">
        <f t="shared" si="1"/>
        <v>16.754804883565114</v>
      </c>
      <c r="O91" s="21">
        <f t="shared" si="2"/>
        <v>26.862098982639377</v>
      </c>
      <c r="P91" s="21">
        <f t="shared" si="3"/>
        <v>0.37626598374186898</v>
      </c>
      <c r="Q91" s="21">
        <f t="shared" si="4"/>
        <v>0.2746788284108615</v>
      </c>
      <c r="R91" s="21"/>
    </row>
    <row r="92" spans="1:18" ht="24.75" customHeight="1">
      <c r="A92" s="21" t="s">
        <v>194</v>
      </c>
      <c r="B92" s="21" t="s">
        <v>198</v>
      </c>
      <c r="C92" s="56">
        <v>44375</v>
      </c>
      <c r="D92" s="21" t="s">
        <v>84</v>
      </c>
      <c r="E92" s="21">
        <v>7</v>
      </c>
      <c r="F92" s="21" t="s">
        <v>89</v>
      </c>
      <c r="G92" s="21">
        <v>274</v>
      </c>
      <c r="H92" s="64">
        <v>1</v>
      </c>
      <c r="I92" s="21">
        <v>8.8950768003597727</v>
      </c>
      <c r="J92" s="21">
        <v>17.834603340640619</v>
      </c>
      <c r="K92" s="21">
        <v>63.808495014488564</v>
      </c>
      <c r="L92" s="21">
        <v>52.47495843105488</v>
      </c>
      <c r="M92" s="21">
        <f t="shared" si="0"/>
        <v>8.9395265402808466</v>
      </c>
      <c r="N92" s="21">
        <f t="shared" si="1"/>
        <v>11.333536583433684</v>
      </c>
      <c r="O92" s="21">
        <f t="shared" si="2"/>
        <v>20.273063123714529</v>
      </c>
      <c r="P92" s="21">
        <f t="shared" si="3"/>
        <v>0.44095588741218811</v>
      </c>
      <c r="Q92" s="21">
        <f t="shared" si="4"/>
        <v>0.31771730580875263</v>
      </c>
      <c r="R92" s="21"/>
    </row>
    <row r="93" spans="1:18" ht="24.75" customHeight="1">
      <c r="A93" s="21" t="s">
        <v>194</v>
      </c>
      <c r="B93" s="21" t="s">
        <v>198</v>
      </c>
      <c r="C93" s="56">
        <v>44375</v>
      </c>
      <c r="D93" s="21" t="s">
        <v>84</v>
      </c>
      <c r="E93" s="21">
        <v>8</v>
      </c>
      <c r="F93" s="21" t="s">
        <v>85</v>
      </c>
      <c r="G93" s="21">
        <v>275</v>
      </c>
      <c r="H93" s="64">
        <v>1</v>
      </c>
      <c r="I93" s="21">
        <v>19.853208293435955</v>
      </c>
      <c r="J93" s="21">
        <v>33.127421554507769</v>
      </c>
      <c r="K93" s="21">
        <v>134.98029409200959</v>
      </c>
      <c r="L93" s="21">
        <v>106.08665788660929</v>
      </c>
      <c r="M93" s="21">
        <f t="shared" si="0"/>
        <v>13.274213261071814</v>
      </c>
      <c r="N93" s="21">
        <f t="shared" si="1"/>
        <v>28.893636205400298</v>
      </c>
      <c r="O93" s="21">
        <f t="shared" si="2"/>
        <v>42.167849466472113</v>
      </c>
      <c r="P93" s="21">
        <f t="shared" si="3"/>
        <v>0.31479464637214222</v>
      </c>
      <c r="Q93" s="21">
        <f t="shared" si="4"/>
        <v>0.31240004142922012</v>
      </c>
      <c r="R93" s="21"/>
    </row>
    <row r="94" spans="1:18" ht="24.75" customHeight="1">
      <c r="A94" s="21" t="s">
        <v>194</v>
      </c>
      <c r="B94" s="21" t="s">
        <v>198</v>
      </c>
      <c r="C94" s="56">
        <v>44375</v>
      </c>
      <c r="D94" s="21" t="s">
        <v>84</v>
      </c>
      <c r="E94" s="21">
        <v>9</v>
      </c>
      <c r="F94" s="21" t="s">
        <v>90</v>
      </c>
      <c r="G94" s="21">
        <v>276</v>
      </c>
      <c r="H94" s="64">
        <v>1</v>
      </c>
      <c r="I94" s="21">
        <v>8.2795733632272501</v>
      </c>
      <c r="J94" s="21">
        <v>19.630834689399034</v>
      </c>
      <c r="K94" s="21">
        <v>70.89955924664352</v>
      </c>
      <c r="L94" s="21">
        <v>55.542596218735447</v>
      </c>
      <c r="M94" s="21">
        <f t="shared" si="0"/>
        <v>11.351261326171784</v>
      </c>
      <c r="N94" s="21">
        <f t="shared" si="1"/>
        <v>15.356963027908073</v>
      </c>
      <c r="O94" s="21">
        <f t="shared" si="2"/>
        <v>26.708224354079857</v>
      </c>
      <c r="P94" s="21">
        <f t="shared" si="3"/>
        <v>0.42500995856872842</v>
      </c>
      <c r="Q94" s="21">
        <f t="shared" si="4"/>
        <v>0.37670508304809047</v>
      </c>
      <c r="R94" s="21"/>
    </row>
    <row r="95" spans="1:18" ht="24.75" customHeight="1">
      <c r="A95" s="21" t="s">
        <v>194</v>
      </c>
      <c r="B95" s="21" t="s">
        <v>199</v>
      </c>
      <c r="C95" s="56">
        <v>44377</v>
      </c>
      <c r="D95" s="21" t="s">
        <v>84</v>
      </c>
      <c r="E95" s="21">
        <v>1</v>
      </c>
      <c r="F95" s="21" t="s">
        <v>85</v>
      </c>
      <c r="G95" s="21">
        <v>277</v>
      </c>
      <c r="H95" s="64">
        <v>1</v>
      </c>
      <c r="I95" s="21">
        <v>11.970268010944269</v>
      </c>
      <c r="J95" s="21">
        <v>19.261541180077074</v>
      </c>
      <c r="K95" s="21">
        <v>101.70627633164844</v>
      </c>
      <c r="L95" s="21">
        <v>69.667198090589835</v>
      </c>
      <c r="M95" s="21">
        <f t="shared" si="0"/>
        <v>7.2912731691328059</v>
      </c>
      <c r="N95" s="21">
        <f t="shared" si="1"/>
        <v>32.039078241058604</v>
      </c>
      <c r="O95" s="21">
        <f t="shared" si="2"/>
        <v>39.330351410191412</v>
      </c>
      <c r="P95" s="21">
        <f t="shared" si="3"/>
        <v>0.18538540612285165</v>
      </c>
      <c r="Q95" s="21">
        <f t="shared" si="4"/>
        <v>0.38670525388168986</v>
      </c>
      <c r="R95" s="21"/>
    </row>
    <row r="96" spans="1:18" ht="24.75" customHeight="1">
      <c r="A96" s="21" t="s">
        <v>194</v>
      </c>
      <c r="B96" s="21" t="s">
        <v>199</v>
      </c>
      <c r="C96" s="56">
        <v>44377</v>
      </c>
      <c r="D96" s="21" t="s">
        <v>84</v>
      </c>
      <c r="E96" s="21">
        <v>2</v>
      </c>
      <c r="F96" s="21" t="s">
        <v>89</v>
      </c>
      <c r="G96" s="21">
        <v>278</v>
      </c>
      <c r="H96" s="64">
        <v>1</v>
      </c>
      <c r="I96" s="21">
        <v>7.2761688321694358</v>
      </c>
      <c r="J96" s="21">
        <v>14.735064981164848</v>
      </c>
      <c r="K96" s="21">
        <v>85.343386685116329</v>
      </c>
      <c r="L96" s="21">
        <v>60.101703892122281</v>
      </c>
      <c r="M96" s="21">
        <f t="shared" si="0"/>
        <v>7.4588961489954126</v>
      </c>
      <c r="N96" s="21">
        <f t="shared" si="1"/>
        <v>25.241682792994048</v>
      </c>
      <c r="O96" s="21">
        <f t="shared" si="2"/>
        <v>32.700578941989463</v>
      </c>
      <c r="P96" s="21">
        <f t="shared" si="3"/>
        <v>0.22809676129060064</v>
      </c>
      <c r="Q96" s="21">
        <f t="shared" si="4"/>
        <v>0.38316476779439035</v>
      </c>
      <c r="R96" s="21"/>
    </row>
    <row r="97" spans="1:18" ht="24.75" customHeight="1">
      <c r="A97" s="21" t="s">
        <v>194</v>
      </c>
      <c r="B97" s="21" t="s">
        <v>199</v>
      </c>
      <c r="C97" s="56">
        <v>44377</v>
      </c>
      <c r="D97" s="21" t="s">
        <v>84</v>
      </c>
      <c r="E97" s="21">
        <v>3</v>
      </c>
      <c r="F97" s="21" t="s">
        <v>90</v>
      </c>
      <c r="G97" s="21">
        <v>279</v>
      </c>
      <c r="H97" s="64">
        <v>1</v>
      </c>
      <c r="I97" s="21">
        <v>11.853548500308202</v>
      </c>
      <c r="J97" s="21">
        <v>26.502454933603417</v>
      </c>
      <c r="K97" s="21">
        <v>79.800355510057045</v>
      </c>
      <c r="L97" s="21">
        <v>65.668731340735818</v>
      </c>
      <c r="M97" s="21">
        <f t="shared" si="0"/>
        <v>14.648906433295215</v>
      </c>
      <c r="N97" s="21">
        <f t="shared" si="1"/>
        <v>14.131624169321228</v>
      </c>
      <c r="O97" s="21">
        <f t="shared" si="2"/>
        <v>28.780530602616444</v>
      </c>
      <c r="P97" s="21">
        <f t="shared" si="3"/>
        <v>0.50898667003600973</v>
      </c>
      <c r="Q97" s="21">
        <f t="shared" si="4"/>
        <v>0.36065667149802738</v>
      </c>
      <c r="R97" s="21"/>
    </row>
    <row r="98" spans="1:18" ht="24.75" customHeight="1">
      <c r="A98" s="21" t="s">
        <v>194</v>
      </c>
      <c r="B98" s="21" t="s">
        <v>199</v>
      </c>
      <c r="C98" s="56">
        <v>44377</v>
      </c>
      <c r="D98" s="21" t="s">
        <v>84</v>
      </c>
      <c r="E98" s="21">
        <v>4</v>
      </c>
      <c r="F98" s="21" t="s">
        <v>89</v>
      </c>
      <c r="G98" s="21">
        <v>280</v>
      </c>
      <c r="H98" s="64">
        <v>1</v>
      </c>
      <c r="I98" s="21">
        <v>9.8511022900692353</v>
      </c>
      <c r="J98" s="21">
        <v>15.580937365091154</v>
      </c>
      <c r="K98" s="21">
        <v>54.16479168721051</v>
      </c>
      <c r="L98" s="21">
        <v>48.31582495206851</v>
      </c>
      <c r="M98" s="21">
        <f t="shared" si="0"/>
        <v>5.7298350750219189</v>
      </c>
      <c r="N98" s="21">
        <f t="shared" si="1"/>
        <v>5.8489667351419996</v>
      </c>
      <c r="O98" s="21">
        <f t="shared" si="2"/>
        <v>11.578801810163919</v>
      </c>
      <c r="P98" s="21">
        <f t="shared" si="3"/>
        <v>0.49485561364322228</v>
      </c>
      <c r="Q98" s="21">
        <f t="shared" si="4"/>
        <v>0.21376989460291651</v>
      </c>
      <c r="R98" s="21"/>
    </row>
    <row r="99" spans="1:18" ht="24.75" customHeight="1">
      <c r="A99" s="21" t="s">
        <v>194</v>
      </c>
      <c r="B99" s="21" t="s">
        <v>199</v>
      </c>
      <c r="C99" s="56">
        <v>44377</v>
      </c>
      <c r="D99" s="21" t="s">
        <v>84</v>
      </c>
      <c r="E99" s="21">
        <v>5</v>
      </c>
      <c r="F99" s="21" t="s">
        <v>85</v>
      </c>
      <c r="G99" s="21">
        <v>281</v>
      </c>
      <c r="H99" s="64">
        <v>1</v>
      </c>
      <c r="I99" s="21">
        <v>26.950240138383769</v>
      </c>
      <c r="J99" s="21">
        <v>38.536119674236467</v>
      </c>
      <c r="K99" s="21">
        <v>83.294359879790491</v>
      </c>
      <c r="L99" s="21">
        <v>76.609260329118371</v>
      </c>
      <c r="M99" s="21">
        <f t="shared" si="0"/>
        <v>11.585879535852698</v>
      </c>
      <c r="N99" s="21">
        <f t="shared" si="1"/>
        <v>6.6850995506721205</v>
      </c>
      <c r="O99" s="21">
        <f t="shared" si="2"/>
        <v>18.270979086524818</v>
      </c>
      <c r="P99" s="21">
        <f t="shared" si="3"/>
        <v>0.63411377578542005</v>
      </c>
      <c r="Q99" s="21">
        <f t="shared" si="4"/>
        <v>0.21935433699104351</v>
      </c>
      <c r="R99" s="21"/>
    </row>
    <row r="100" spans="1:18" ht="24.75" customHeight="1">
      <c r="A100" s="21" t="s">
        <v>194</v>
      </c>
      <c r="B100" s="21" t="s">
        <v>199</v>
      </c>
      <c r="C100" s="56">
        <v>44377</v>
      </c>
      <c r="D100" s="21" t="s">
        <v>84</v>
      </c>
      <c r="E100" s="21">
        <v>6</v>
      </c>
      <c r="F100" s="21" t="s">
        <v>90</v>
      </c>
      <c r="G100" s="21">
        <v>282</v>
      </c>
      <c r="H100" s="64">
        <v>1</v>
      </c>
      <c r="I100" s="21">
        <v>12.855768999220535</v>
      </c>
      <c r="J100" s="21">
        <v>21.494039079996579</v>
      </c>
      <c r="K100" s="21">
        <v>100.45459594319728</v>
      </c>
      <c r="L100" s="21">
        <v>85.705052935634043</v>
      </c>
      <c r="M100" s="21">
        <f t="shared" si="0"/>
        <v>8.638270080776044</v>
      </c>
      <c r="N100" s="21">
        <f t="shared" si="1"/>
        <v>14.749543007563233</v>
      </c>
      <c r="O100" s="21">
        <f t="shared" si="2"/>
        <v>23.387813088339279</v>
      </c>
      <c r="P100" s="21">
        <f t="shared" si="3"/>
        <v>0.36934920114796549</v>
      </c>
      <c r="Q100" s="21">
        <f t="shared" si="4"/>
        <v>0.23281974178228812</v>
      </c>
      <c r="R100" s="21"/>
    </row>
    <row r="101" spans="1:18" ht="24.75" customHeight="1">
      <c r="A101" s="21" t="s">
        <v>194</v>
      </c>
      <c r="B101" s="21" t="s">
        <v>199</v>
      </c>
      <c r="C101" s="56">
        <v>44377</v>
      </c>
      <c r="D101" s="21" t="s">
        <v>84</v>
      </c>
      <c r="E101" s="21">
        <v>7</v>
      </c>
      <c r="F101" s="21" t="s">
        <v>89</v>
      </c>
      <c r="G101" s="21">
        <v>283</v>
      </c>
      <c r="H101" s="64">
        <v>1</v>
      </c>
      <c r="I101" s="21">
        <v>12.648767212855537</v>
      </c>
      <c r="J101" s="21">
        <v>20.5181145056447</v>
      </c>
      <c r="K101" s="21">
        <v>102.36222144774382</v>
      </c>
      <c r="L101" s="21">
        <v>80.650163667884058</v>
      </c>
      <c r="M101" s="21">
        <f t="shared" si="0"/>
        <v>7.869347292789163</v>
      </c>
      <c r="N101" s="21">
        <f t="shared" si="1"/>
        <v>21.712057779859762</v>
      </c>
      <c r="O101" s="21">
        <f t="shared" si="2"/>
        <v>29.581405072648927</v>
      </c>
      <c r="P101" s="21">
        <f t="shared" si="3"/>
        <v>0.26602344525092181</v>
      </c>
      <c r="Q101" s="21">
        <f t="shared" si="4"/>
        <v>0.2889875254197205</v>
      </c>
      <c r="R101" s="21"/>
    </row>
    <row r="102" spans="1:18" ht="24.75" customHeight="1">
      <c r="A102" s="21" t="s">
        <v>194</v>
      </c>
      <c r="B102" s="21" t="s">
        <v>199</v>
      </c>
      <c r="C102" s="56">
        <v>44377</v>
      </c>
      <c r="D102" s="21" t="s">
        <v>84</v>
      </c>
      <c r="E102" s="21">
        <v>8</v>
      </c>
      <c r="F102" s="21" t="s">
        <v>85</v>
      </c>
      <c r="G102" s="21">
        <v>284</v>
      </c>
      <c r="H102" s="64">
        <v>1</v>
      </c>
      <c r="I102" s="21">
        <v>16.115908660672673</v>
      </c>
      <c r="J102" s="21">
        <v>25.241988756861439</v>
      </c>
      <c r="K102" s="21">
        <v>98.8913177260917</v>
      </c>
      <c r="L102" s="21">
        <v>83.593278191828674</v>
      </c>
      <c r="M102" s="21">
        <f t="shared" si="0"/>
        <v>9.1260800961887654</v>
      </c>
      <c r="N102" s="21">
        <f t="shared" si="1"/>
        <v>15.298039534263026</v>
      </c>
      <c r="O102" s="21">
        <f t="shared" si="2"/>
        <v>24.424119630451791</v>
      </c>
      <c r="P102" s="21">
        <f t="shared" si="3"/>
        <v>0.37365031920374497</v>
      </c>
      <c r="Q102" s="21">
        <f t="shared" si="4"/>
        <v>0.24697941327975326</v>
      </c>
      <c r="R102" s="21"/>
    </row>
    <row r="103" spans="1:18" ht="24.75" customHeight="1">
      <c r="A103" s="21" t="s">
        <v>194</v>
      </c>
      <c r="B103" s="21" t="s">
        <v>199</v>
      </c>
      <c r="C103" s="56">
        <v>44377</v>
      </c>
      <c r="D103" s="21" t="s">
        <v>84</v>
      </c>
      <c r="E103" s="21">
        <v>9</v>
      </c>
      <c r="F103" s="21" t="s">
        <v>90</v>
      </c>
      <c r="G103" s="21">
        <v>285</v>
      </c>
      <c r="H103" s="64">
        <v>1</v>
      </c>
      <c r="I103" s="21">
        <v>8.9290993878960627</v>
      </c>
      <c r="J103" s="21">
        <v>20.63042252427244</v>
      </c>
      <c r="K103" s="21">
        <v>55.136116581675878</v>
      </c>
      <c r="L103" s="21">
        <v>41.096108512898645</v>
      </c>
      <c r="M103" s="21">
        <f t="shared" si="0"/>
        <v>11.701323136376377</v>
      </c>
      <c r="N103" s="21">
        <f t="shared" si="1"/>
        <v>14.040008068777233</v>
      </c>
      <c r="O103" s="21">
        <f t="shared" si="2"/>
        <v>25.74133120515361</v>
      </c>
      <c r="P103" s="21">
        <f t="shared" si="3"/>
        <v>0.45457334910611319</v>
      </c>
      <c r="Q103" s="21">
        <f t="shared" si="4"/>
        <v>0.46686877497115148</v>
      </c>
      <c r="R103" s="21"/>
    </row>
    <row r="104" spans="1:18" ht="24.75" customHeight="1">
      <c r="A104" s="21" t="s">
        <v>201</v>
      </c>
      <c r="B104" s="21" t="s">
        <v>195</v>
      </c>
      <c r="C104" s="20">
        <v>44372</v>
      </c>
      <c r="D104" s="21" t="s">
        <v>121</v>
      </c>
      <c r="E104" s="21">
        <v>1</v>
      </c>
      <c r="F104" s="21" t="s">
        <v>122</v>
      </c>
      <c r="G104" s="21">
        <v>286</v>
      </c>
      <c r="H104" s="64">
        <v>1</v>
      </c>
      <c r="I104" s="21">
        <v>24.04003458</v>
      </c>
      <c r="J104" s="21">
        <v>33.81304325</v>
      </c>
      <c r="K104" s="21">
        <v>133.02640840000001</v>
      </c>
      <c r="L104" s="21">
        <v>121.31029460000001</v>
      </c>
      <c r="M104" s="21">
        <f t="shared" si="0"/>
        <v>9.7730086699999994</v>
      </c>
      <c r="N104" s="21">
        <f t="shared" si="1"/>
        <v>11.716113800000002</v>
      </c>
      <c r="O104" s="21">
        <f t="shared" si="2"/>
        <v>21.489122470000002</v>
      </c>
      <c r="P104" s="21">
        <f t="shared" si="3"/>
        <v>0.45478863474502773</v>
      </c>
      <c r="Q104" s="21">
        <f t="shared" si="4"/>
        <v>0.16154027405884619</v>
      </c>
      <c r="R104" s="21"/>
    </row>
    <row r="105" spans="1:18" ht="24.75" customHeight="1">
      <c r="A105" s="21" t="s">
        <v>201</v>
      </c>
      <c r="B105" s="21" t="s">
        <v>195</v>
      </c>
      <c r="C105" s="20">
        <v>44372</v>
      </c>
      <c r="D105" s="21" t="s">
        <v>121</v>
      </c>
      <c r="E105" s="21">
        <v>3</v>
      </c>
      <c r="F105" s="21" t="s">
        <v>122</v>
      </c>
      <c r="G105" s="21">
        <v>287</v>
      </c>
      <c r="H105" s="64">
        <v>1</v>
      </c>
      <c r="I105" s="21">
        <v>23.501387000000001</v>
      </c>
      <c r="J105" s="21">
        <v>32.459796779999998</v>
      </c>
      <c r="K105" s="21">
        <v>133.0992885</v>
      </c>
      <c r="L105" s="21">
        <v>119.227149</v>
      </c>
      <c r="M105" s="21">
        <f t="shared" si="0"/>
        <v>8.9584097799999967</v>
      </c>
      <c r="N105" s="21">
        <f t="shared" si="1"/>
        <v>13.872139500000003</v>
      </c>
      <c r="O105" s="21">
        <f t="shared" si="2"/>
        <v>22.83054928</v>
      </c>
      <c r="P105" s="21">
        <f t="shared" si="3"/>
        <v>0.39238695793656336</v>
      </c>
      <c r="Q105" s="21">
        <f t="shared" si="4"/>
        <v>0.17153021280049893</v>
      </c>
      <c r="R105" s="21"/>
    </row>
    <row r="106" spans="1:18" ht="24.75" customHeight="1">
      <c r="A106" s="21" t="s">
        <v>201</v>
      </c>
      <c r="B106" s="21" t="s">
        <v>195</v>
      </c>
      <c r="C106" s="20">
        <v>44372</v>
      </c>
      <c r="D106" s="21" t="s">
        <v>121</v>
      </c>
      <c r="E106" s="21">
        <v>2</v>
      </c>
      <c r="F106" s="21" t="s">
        <v>122</v>
      </c>
      <c r="G106" s="21">
        <v>288</v>
      </c>
      <c r="H106" s="64">
        <v>1</v>
      </c>
      <c r="I106" s="21">
        <v>28.567994590000001</v>
      </c>
      <c r="J106" s="21">
        <v>37.192985550000003</v>
      </c>
      <c r="K106" s="21">
        <v>138.95325729999999</v>
      </c>
      <c r="L106" s="21">
        <v>118.07903039999999</v>
      </c>
      <c r="M106" s="21">
        <f t="shared" si="0"/>
        <v>8.6249909600000016</v>
      </c>
      <c r="N106" s="21">
        <f t="shared" si="1"/>
        <v>20.874226899999996</v>
      </c>
      <c r="O106" s="21">
        <f t="shared" si="2"/>
        <v>29.499217859999998</v>
      </c>
      <c r="P106" s="21">
        <f t="shared" si="3"/>
        <v>0.29238032685928311</v>
      </c>
      <c r="Q106" s="21">
        <f t="shared" si="4"/>
        <v>0.21229597947683376</v>
      </c>
      <c r="R106" s="21"/>
    </row>
    <row r="107" spans="1:18" ht="24.75" customHeight="1">
      <c r="A107" s="21" t="s">
        <v>201</v>
      </c>
      <c r="B107" s="21" t="s">
        <v>197</v>
      </c>
      <c r="C107" s="20">
        <v>44374</v>
      </c>
      <c r="D107" s="21" t="s">
        <v>121</v>
      </c>
      <c r="E107" s="21">
        <v>1</v>
      </c>
      <c r="F107" s="21" t="s">
        <v>122</v>
      </c>
      <c r="G107" s="21">
        <v>289</v>
      </c>
      <c r="H107" s="64">
        <v>1</v>
      </c>
      <c r="I107" s="21">
        <v>30.821286300000001</v>
      </c>
      <c r="J107" s="21">
        <v>41.266360830000004</v>
      </c>
      <c r="K107" s="21">
        <v>135.8559084</v>
      </c>
      <c r="L107" s="21">
        <v>122.49135130000001</v>
      </c>
      <c r="M107" s="21">
        <f t="shared" si="0"/>
        <v>10.445074530000003</v>
      </c>
      <c r="N107" s="21">
        <f t="shared" si="1"/>
        <v>13.364557099999999</v>
      </c>
      <c r="O107" s="21">
        <f t="shared" si="2"/>
        <v>23.809631630000002</v>
      </c>
      <c r="P107" s="21">
        <f t="shared" si="3"/>
        <v>0.43869114366470363</v>
      </c>
      <c r="Q107" s="21">
        <f t="shared" si="4"/>
        <v>0.17525650455994449</v>
      </c>
      <c r="R107" s="21"/>
    </row>
    <row r="108" spans="1:18" ht="24.75" customHeight="1">
      <c r="A108" s="21" t="s">
        <v>201</v>
      </c>
      <c r="B108" s="21" t="s">
        <v>197</v>
      </c>
      <c r="C108" s="20">
        <v>44374</v>
      </c>
      <c r="D108" s="21" t="s">
        <v>121</v>
      </c>
      <c r="E108" s="21">
        <v>3</v>
      </c>
      <c r="F108" s="21" t="s">
        <v>122</v>
      </c>
      <c r="G108" s="21">
        <v>290</v>
      </c>
      <c r="H108" s="64">
        <v>1</v>
      </c>
      <c r="I108" s="21">
        <v>28.93528761</v>
      </c>
      <c r="J108" s="21">
        <v>37.368007329999998</v>
      </c>
      <c r="K108" s="21">
        <v>155.9017503</v>
      </c>
      <c r="L108" s="21">
        <v>135.2146204</v>
      </c>
      <c r="M108" s="21">
        <f t="shared" si="0"/>
        <v>8.4327197199999979</v>
      </c>
      <c r="N108" s="21">
        <f t="shared" si="1"/>
        <v>20.687129900000002</v>
      </c>
      <c r="O108" s="21">
        <f t="shared" si="2"/>
        <v>29.11984962</v>
      </c>
      <c r="P108" s="21">
        <f t="shared" si="3"/>
        <v>0.28958665068820494</v>
      </c>
      <c r="Q108" s="21">
        <f t="shared" si="4"/>
        <v>0.18678333991738386</v>
      </c>
      <c r="R108" s="21"/>
    </row>
    <row r="109" spans="1:18" ht="24.75" customHeight="1">
      <c r="A109" s="21" t="s">
        <v>201</v>
      </c>
      <c r="B109" s="21" t="s">
        <v>197</v>
      </c>
      <c r="C109" s="20">
        <v>44374</v>
      </c>
      <c r="D109" s="21" t="s">
        <v>121</v>
      </c>
      <c r="E109" s="21">
        <v>2</v>
      </c>
      <c r="F109" s="21" t="s">
        <v>122</v>
      </c>
      <c r="G109" s="21">
        <v>291</v>
      </c>
      <c r="H109" s="64">
        <v>1</v>
      </c>
      <c r="I109" s="21">
        <v>36.276774850000002</v>
      </c>
      <c r="J109" s="21">
        <v>42.96705309</v>
      </c>
      <c r="K109" s="21">
        <v>156.7137247</v>
      </c>
      <c r="L109" s="21">
        <v>138.16156939999999</v>
      </c>
      <c r="M109" s="21">
        <f t="shared" si="0"/>
        <v>6.6902782399999978</v>
      </c>
      <c r="N109" s="21">
        <f t="shared" si="1"/>
        <v>18.55215530000001</v>
      </c>
      <c r="O109" s="21">
        <f t="shared" si="2"/>
        <v>25.242433540000007</v>
      </c>
      <c r="P109" s="21">
        <f t="shared" si="3"/>
        <v>0.26504093709500548</v>
      </c>
      <c r="Q109" s="21">
        <f t="shared" si="4"/>
        <v>0.16107353448667031</v>
      </c>
      <c r="R109" s="21"/>
    </row>
    <row r="110" spans="1:18" ht="24.75" customHeight="1">
      <c r="A110" s="21" t="s">
        <v>194</v>
      </c>
      <c r="B110" s="21" t="s">
        <v>200</v>
      </c>
      <c r="C110" s="20">
        <v>44384</v>
      </c>
      <c r="D110" s="21" t="s">
        <v>84</v>
      </c>
      <c r="E110" s="21">
        <v>1</v>
      </c>
      <c r="F110" s="21" t="s">
        <v>85</v>
      </c>
      <c r="G110" s="21">
        <v>300</v>
      </c>
      <c r="H110" s="64">
        <v>1</v>
      </c>
      <c r="I110" s="21">
        <v>13.256894249029212</v>
      </c>
      <c r="J110" s="21">
        <v>15.211954647550352</v>
      </c>
      <c r="K110" s="21">
        <v>88.203799042621966</v>
      </c>
      <c r="L110" s="21">
        <v>63.434162056537879</v>
      </c>
      <c r="M110" s="21">
        <f t="shared" si="0"/>
        <v>1.9550603985211392</v>
      </c>
      <c r="N110" s="21">
        <f t="shared" si="1"/>
        <v>24.769636986084087</v>
      </c>
      <c r="O110" s="21">
        <f t="shared" si="2"/>
        <v>26.724697384605228</v>
      </c>
      <c r="P110" s="21">
        <f t="shared" si="3"/>
        <v>7.3155567316071923E-2</v>
      </c>
      <c r="Q110" s="21">
        <f t="shared" si="4"/>
        <v>0.30298805351560065</v>
      </c>
      <c r="R110" s="21"/>
    </row>
    <row r="111" spans="1:18" ht="24.75" customHeight="1">
      <c r="A111" s="21" t="s">
        <v>194</v>
      </c>
      <c r="B111" s="21" t="s">
        <v>200</v>
      </c>
      <c r="C111" s="20">
        <v>44384</v>
      </c>
      <c r="D111" s="21" t="s">
        <v>84</v>
      </c>
      <c r="E111" s="21">
        <v>2</v>
      </c>
      <c r="F111" s="21" t="s">
        <v>89</v>
      </c>
      <c r="G111" s="21">
        <v>301</v>
      </c>
      <c r="H111" s="64">
        <v>1</v>
      </c>
      <c r="I111" s="21">
        <v>17.807539642214895</v>
      </c>
      <c r="J111" s="21">
        <v>28.728471702413149</v>
      </c>
      <c r="K111" s="21">
        <v>85.91828489101583</v>
      </c>
      <c r="L111" s="21">
        <v>68.667161898184261</v>
      </c>
      <c r="M111" s="21">
        <f t="shared" si="0"/>
        <v>10.920932060198254</v>
      </c>
      <c r="N111" s="21">
        <f t="shared" si="1"/>
        <v>17.251122992831569</v>
      </c>
      <c r="O111" s="21">
        <f t="shared" si="2"/>
        <v>28.172055053029823</v>
      </c>
      <c r="P111" s="21">
        <f t="shared" si="3"/>
        <v>0.38765123948683111</v>
      </c>
      <c r="Q111" s="21">
        <f t="shared" si="4"/>
        <v>0.32789359201903334</v>
      </c>
      <c r="R111" s="21"/>
    </row>
    <row r="112" spans="1:18" ht="24.75" customHeight="1">
      <c r="A112" s="21" t="s">
        <v>194</v>
      </c>
      <c r="B112" s="21" t="s">
        <v>200</v>
      </c>
      <c r="C112" s="20">
        <v>44384</v>
      </c>
      <c r="D112" s="21" t="s">
        <v>84</v>
      </c>
      <c r="E112" s="21">
        <v>3</v>
      </c>
      <c r="F112" s="21" t="s">
        <v>90</v>
      </c>
      <c r="G112" s="21">
        <v>302</v>
      </c>
      <c r="H112" s="64">
        <v>1</v>
      </c>
      <c r="I112" s="21">
        <v>11.974256804296122</v>
      </c>
      <c r="J112" s="21">
        <v>20.290481089856158</v>
      </c>
      <c r="K112" s="21">
        <v>81.326156522791507</v>
      </c>
      <c r="L112" s="21">
        <v>63.865648516970367</v>
      </c>
      <c r="M112" s="21">
        <f t="shared" si="0"/>
        <v>8.3162242855600361</v>
      </c>
      <c r="N112" s="21">
        <f t="shared" si="1"/>
        <v>17.46050800582114</v>
      </c>
      <c r="O112" s="21">
        <f t="shared" si="2"/>
        <v>25.776732291381176</v>
      </c>
      <c r="P112" s="21">
        <f t="shared" si="3"/>
        <v>0.32262523393396481</v>
      </c>
      <c r="Q112" s="21">
        <f t="shared" si="4"/>
        <v>0.3169550043122632</v>
      </c>
      <c r="R112" s="21"/>
    </row>
    <row r="113" spans="1:18" ht="24.75" customHeight="1">
      <c r="A113" s="21" t="s">
        <v>194</v>
      </c>
      <c r="B113" s="21" t="s">
        <v>200</v>
      </c>
      <c r="C113" s="20">
        <v>44384</v>
      </c>
      <c r="D113" s="21" t="s">
        <v>84</v>
      </c>
      <c r="E113" s="21">
        <v>4</v>
      </c>
      <c r="F113" s="21" t="s">
        <v>89</v>
      </c>
      <c r="G113" s="21">
        <v>303</v>
      </c>
      <c r="H113" s="64">
        <v>1</v>
      </c>
      <c r="I113" s="21">
        <v>11.932739597118466</v>
      </c>
      <c r="J113" s="21">
        <v>14.875038205900342</v>
      </c>
      <c r="K113" s="21">
        <v>84.879558920517582</v>
      </c>
      <c r="L113" s="21">
        <v>68.555902830206321</v>
      </c>
      <c r="M113" s="21">
        <f t="shared" si="0"/>
        <v>2.9422986087818757</v>
      </c>
      <c r="N113" s="21">
        <f t="shared" si="1"/>
        <v>16.32365609031126</v>
      </c>
      <c r="O113" s="21">
        <f t="shared" si="2"/>
        <v>19.265954699093136</v>
      </c>
      <c r="P113" s="21">
        <f t="shared" si="3"/>
        <v>0.15272010418047813</v>
      </c>
      <c r="Q113" s="21">
        <f t="shared" si="4"/>
        <v>0.22697991064178419</v>
      </c>
      <c r="R113" s="21"/>
    </row>
    <row r="114" spans="1:18" ht="24.75" customHeight="1">
      <c r="A114" s="21" t="s">
        <v>194</v>
      </c>
      <c r="B114" s="21" t="s">
        <v>200</v>
      </c>
      <c r="C114" s="20">
        <v>44384</v>
      </c>
      <c r="D114" s="21" t="s">
        <v>84</v>
      </c>
      <c r="E114" s="21">
        <v>5</v>
      </c>
      <c r="F114" s="21" t="s">
        <v>85</v>
      </c>
      <c r="G114" s="21">
        <v>304</v>
      </c>
      <c r="H114" s="64">
        <v>1</v>
      </c>
      <c r="I114" s="21">
        <v>17.038215233378466</v>
      </c>
      <c r="J114" s="21">
        <v>27.089450671963526</v>
      </c>
      <c r="K114" s="21">
        <v>83.139114404795734</v>
      </c>
      <c r="L114" s="21">
        <v>72.293778824094431</v>
      </c>
      <c r="M114" s="21">
        <f t="shared" si="0"/>
        <v>10.05123543858506</v>
      </c>
      <c r="N114" s="21">
        <f t="shared" si="1"/>
        <v>10.845335580701303</v>
      </c>
      <c r="O114" s="21">
        <f t="shared" si="2"/>
        <v>20.896571019286363</v>
      </c>
      <c r="P114" s="21">
        <f t="shared" si="3"/>
        <v>0.48099927156988265</v>
      </c>
      <c r="Q114" s="21">
        <f t="shared" si="4"/>
        <v>0.2513446428782381</v>
      </c>
      <c r="R114" s="21"/>
    </row>
    <row r="115" spans="1:18" ht="24.75" customHeight="1">
      <c r="A115" s="21" t="s">
        <v>194</v>
      </c>
      <c r="B115" s="21" t="s">
        <v>200</v>
      </c>
      <c r="C115" s="20">
        <v>44384</v>
      </c>
      <c r="D115" s="21" t="s">
        <v>84</v>
      </c>
      <c r="E115" s="21">
        <v>6</v>
      </c>
      <c r="F115" s="21" t="s">
        <v>90</v>
      </c>
      <c r="G115" s="21">
        <v>305</v>
      </c>
      <c r="H115" s="64">
        <v>1</v>
      </c>
      <c r="I115" s="21">
        <v>17.29924849259373</v>
      </c>
      <c r="J115" s="21">
        <v>27.522571614610197</v>
      </c>
      <c r="K115" s="21">
        <v>91.096164764848965</v>
      </c>
      <c r="L115" s="21">
        <v>81.208794845380339</v>
      </c>
      <c r="M115" s="21">
        <f t="shared" si="0"/>
        <v>10.223323122016467</v>
      </c>
      <c r="N115" s="21">
        <f t="shared" si="1"/>
        <v>9.8873699194686253</v>
      </c>
      <c r="O115" s="21">
        <f t="shared" si="2"/>
        <v>20.110693041485092</v>
      </c>
      <c r="P115" s="21">
        <f t="shared" si="3"/>
        <v>0.50835260132146676</v>
      </c>
      <c r="Q115" s="21">
        <f t="shared" si="4"/>
        <v>0.22076333392737024</v>
      </c>
      <c r="R115" s="21"/>
    </row>
    <row r="116" spans="1:18" ht="24.75" customHeight="1">
      <c r="A116" s="21" t="s">
        <v>194</v>
      </c>
      <c r="B116" s="21" t="s">
        <v>200</v>
      </c>
      <c r="C116" s="20">
        <v>44384</v>
      </c>
      <c r="D116" s="21" t="s">
        <v>84</v>
      </c>
      <c r="E116" s="21">
        <v>7</v>
      </c>
      <c r="F116" s="21" t="s">
        <v>89</v>
      </c>
      <c r="G116" s="21">
        <v>306</v>
      </c>
      <c r="H116" s="64">
        <v>1</v>
      </c>
      <c r="I116" s="21">
        <v>9.6429258755967915</v>
      </c>
      <c r="J116" s="21">
        <v>13.775608393709703</v>
      </c>
      <c r="K116" s="21">
        <v>89.245886946605211</v>
      </c>
      <c r="L116" s="21">
        <v>65.424559409772371</v>
      </c>
      <c r="M116" s="21">
        <f t="shared" si="0"/>
        <v>4.1326825181129117</v>
      </c>
      <c r="N116" s="21">
        <f t="shared" si="1"/>
        <v>23.82132753683284</v>
      </c>
      <c r="O116" s="21">
        <f t="shared" si="2"/>
        <v>27.954010054945751</v>
      </c>
      <c r="P116" s="21">
        <f t="shared" si="3"/>
        <v>0.14783862887613644</v>
      </c>
      <c r="Q116" s="21">
        <f t="shared" si="4"/>
        <v>0.31322463153590835</v>
      </c>
      <c r="R116" s="21"/>
    </row>
    <row r="117" spans="1:18" ht="24.75" customHeight="1">
      <c r="A117" s="21" t="s">
        <v>194</v>
      </c>
      <c r="B117" s="21" t="s">
        <v>200</v>
      </c>
      <c r="C117" s="20">
        <v>44384</v>
      </c>
      <c r="D117" s="21" t="s">
        <v>84</v>
      </c>
      <c r="E117" s="21">
        <v>8</v>
      </c>
      <c r="F117" s="21" t="s">
        <v>85</v>
      </c>
      <c r="G117" s="21">
        <v>307</v>
      </c>
      <c r="H117" s="64">
        <v>1</v>
      </c>
      <c r="I117" s="21">
        <v>19.126969529637911</v>
      </c>
      <c r="J117" s="21">
        <v>32.588251535143243</v>
      </c>
      <c r="K117" s="21">
        <v>81.472933475924606</v>
      </c>
      <c r="L117" s="21">
        <v>75.803476942478014</v>
      </c>
      <c r="M117" s="21">
        <f t="shared" si="0"/>
        <v>13.461282005505332</v>
      </c>
      <c r="N117" s="21">
        <f t="shared" si="1"/>
        <v>5.6694565334465921</v>
      </c>
      <c r="O117" s="21">
        <f t="shared" si="2"/>
        <v>19.130738538951924</v>
      </c>
      <c r="P117" s="21">
        <f t="shared" si="3"/>
        <v>0.70364675039057889</v>
      </c>
      <c r="Q117" s="21">
        <f t="shared" si="4"/>
        <v>0.2348109700088937</v>
      </c>
      <c r="R117" s="21"/>
    </row>
    <row r="118" spans="1:18" ht="24.75" customHeight="1">
      <c r="A118" s="21" t="s">
        <v>194</v>
      </c>
      <c r="B118" s="21" t="s">
        <v>200</v>
      </c>
      <c r="C118" s="20">
        <v>44384</v>
      </c>
      <c r="D118" s="21" t="s">
        <v>84</v>
      </c>
      <c r="E118" s="21">
        <v>9</v>
      </c>
      <c r="F118" s="21" t="s">
        <v>90</v>
      </c>
      <c r="G118" s="21">
        <v>308</v>
      </c>
      <c r="H118" s="64">
        <v>1</v>
      </c>
      <c r="I118" s="21">
        <v>8.8116270940381511</v>
      </c>
      <c r="J118" s="21">
        <v>14.079858424064392</v>
      </c>
      <c r="K118" s="21">
        <v>83.692139501300602</v>
      </c>
      <c r="L118" s="21">
        <v>70.490257225781917</v>
      </c>
      <c r="M118" s="21">
        <f t="shared" si="0"/>
        <v>5.2682313300262411</v>
      </c>
      <c r="N118" s="21">
        <f t="shared" si="1"/>
        <v>13.201882275518685</v>
      </c>
      <c r="O118" s="21">
        <f t="shared" si="2"/>
        <v>18.470113605544924</v>
      </c>
      <c r="P118" s="21">
        <f t="shared" si="3"/>
        <v>0.28523004473803898</v>
      </c>
      <c r="Q118" s="21">
        <f t="shared" si="4"/>
        <v>0.22069113916316946</v>
      </c>
      <c r="R118" s="21"/>
    </row>
    <row r="119" spans="1:18" ht="24.75" customHeight="1">
      <c r="A119" s="73" t="s">
        <v>180</v>
      </c>
      <c r="B119" s="73" t="s">
        <v>149</v>
      </c>
      <c r="C119" s="74">
        <v>44077</v>
      </c>
      <c r="D119" s="73" t="s">
        <v>84</v>
      </c>
      <c r="E119" s="73">
        <v>5</v>
      </c>
      <c r="F119" s="73" t="s">
        <v>85</v>
      </c>
      <c r="G119" s="73" t="s">
        <v>181</v>
      </c>
      <c r="H119" s="75">
        <v>1</v>
      </c>
      <c r="I119" s="73">
        <v>17.818524263239532</v>
      </c>
      <c r="J119" s="73">
        <v>24.158541989807226</v>
      </c>
      <c r="K119" s="73">
        <v>77.618193904477963</v>
      </c>
      <c r="L119" s="73">
        <v>78.172652740567642</v>
      </c>
      <c r="M119" s="73">
        <f t="shared" si="0"/>
        <v>6.3400177265676945</v>
      </c>
      <c r="N119" s="73">
        <f t="shared" si="1"/>
        <v>-0.55445883608967961</v>
      </c>
      <c r="O119" s="73">
        <f t="shared" si="2"/>
        <v>5.7855588904780149</v>
      </c>
      <c r="P119" s="21">
        <f t="shared" si="3"/>
        <v>1.0958349654001827</v>
      </c>
      <c r="Q119" s="73">
        <f t="shared" si="4"/>
        <v>7.4538695110557496E-2</v>
      </c>
      <c r="R119" s="73"/>
    </row>
    <row r="120" spans="1:18" ht="24.75" customHeight="1">
      <c r="A120" s="73" t="s">
        <v>180</v>
      </c>
      <c r="B120" s="73" t="s">
        <v>149</v>
      </c>
      <c r="C120" s="74">
        <v>44077</v>
      </c>
      <c r="D120" s="73" t="s">
        <v>84</v>
      </c>
      <c r="E120" s="73">
        <v>6</v>
      </c>
      <c r="F120" s="73" t="s">
        <v>90</v>
      </c>
      <c r="G120" s="73" t="s">
        <v>182</v>
      </c>
      <c r="H120" s="75">
        <v>1</v>
      </c>
      <c r="I120" s="73">
        <v>12.884036052737496</v>
      </c>
      <c r="J120" s="73">
        <v>12.508994889683015</v>
      </c>
      <c r="K120" s="73">
        <v>91.522921116253229</v>
      </c>
      <c r="L120" s="73">
        <v>73.722897362758133</v>
      </c>
      <c r="M120" s="73">
        <f t="shared" si="0"/>
        <v>0.37504116305448143</v>
      </c>
      <c r="N120" s="73">
        <f t="shared" si="1"/>
        <v>17.800023753495097</v>
      </c>
      <c r="O120" s="73">
        <f t="shared" si="2"/>
        <v>18.17506491654958</v>
      </c>
      <c r="P120" s="21">
        <f t="shared" si="3"/>
        <v>2.0634928390983739E-2</v>
      </c>
      <c r="Q120" s="73">
        <f t="shared" si="4"/>
        <v>0.19858484295385909</v>
      </c>
      <c r="R120" s="73"/>
    </row>
    <row r="121" spans="1:18" ht="24.75" customHeight="1">
      <c r="A121" s="73" t="s">
        <v>180</v>
      </c>
      <c r="B121" s="73" t="s">
        <v>183</v>
      </c>
      <c r="C121" s="74">
        <v>44083</v>
      </c>
      <c r="D121" s="73" t="s">
        <v>84</v>
      </c>
      <c r="E121" s="73">
        <v>2</v>
      </c>
      <c r="F121" s="73" t="s">
        <v>89</v>
      </c>
      <c r="G121" s="73" t="s">
        <v>184</v>
      </c>
      <c r="H121" s="75">
        <v>1</v>
      </c>
      <c r="I121" s="73">
        <v>8.7194549237962296</v>
      </c>
      <c r="J121" s="73">
        <v>14.040486334175718</v>
      </c>
      <c r="K121" s="73">
        <v>84.417502681897304</v>
      </c>
      <c r="L121" s="73">
        <v>63.013536169226363</v>
      </c>
      <c r="M121" s="73">
        <f t="shared" si="0"/>
        <v>5.3210314103794882</v>
      </c>
      <c r="N121" s="73">
        <f t="shared" si="1"/>
        <v>21.403966512670941</v>
      </c>
      <c r="O121" s="73">
        <f t="shared" si="2"/>
        <v>26.724997923050431</v>
      </c>
      <c r="P121" s="21">
        <f t="shared" si="3"/>
        <v>0.19910315524440414</v>
      </c>
      <c r="Q121" s="73">
        <f t="shared" si="4"/>
        <v>0.31658124291778422</v>
      </c>
      <c r="R121" s="73"/>
    </row>
    <row r="122" spans="1:18" ht="24.75" customHeight="1">
      <c r="A122" s="73" t="s">
        <v>180</v>
      </c>
      <c r="B122" s="73" t="s">
        <v>185</v>
      </c>
      <c r="C122" s="74">
        <v>44085</v>
      </c>
      <c r="D122" s="73" t="s">
        <v>84</v>
      </c>
      <c r="E122" s="73">
        <v>4</v>
      </c>
      <c r="F122" s="73" t="s">
        <v>89</v>
      </c>
      <c r="G122" s="73" t="s">
        <v>186</v>
      </c>
      <c r="H122" s="75">
        <v>1</v>
      </c>
      <c r="I122" s="73">
        <v>10.662000770514959</v>
      </c>
      <c r="J122" s="73">
        <v>17.187299345062282</v>
      </c>
      <c r="K122" s="73">
        <v>54.84062222083535</v>
      </c>
      <c r="L122" s="73">
        <v>80.372271542914191</v>
      </c>
      <c r="M122" s="73">
        <f t="shared" si="0"/>
        <v>6.5252985745473229</v>
      </c>
      <c r="N122" s="73">
        <f t="shared" si="1"/>
        <v>-25.531649322078842</v>
      </c>
      <c r="O122" s="73">
        <f t="shared" si="2"/>
        <v>-19.006350747531521</v>
      </c>
      <c r="P122" s="21">
        <f t="shared" si="3"/>
        <v>-0.34332201174361715</v>
      </c>
      <c r="Q122" s="73">
        <f t="shared" si="4"/>
        <v>-0.34657430893099028</v>
      </c>
      <c r="R122" s="73"/>
    </row>
    <row r="123" spans="1:18" ht="24.75" customHeight="1">
      <c r="A123" s="73" t="s">
        <v>180</v>
      </c>
      <c r="B123" s="73" t="s">
        <v>187</v>
      </c>
      <c r="C123" s="74">
        <v>44089</v>
      </c>
      <c r="D123" s="73" t="s">
        <v>84</v>
      </c>
      <c r="E123" s="73">
        <v>8</v>
      </c>
      <c r="F123" s="73" t="s">
        <v>85</v>
      </c>
      <c r="G123" s="73" t="s">
        <v>188</v>
      </c>
      <c r="H123" s="75">
        <v>1</v>
      </c>
      <c r="I123" s="73">
        <v>21.109605304421844</v>
      </c>
      <c r="J123" s="73">
        <v>26.430267461135251</v>
      </c>
      <c r="K123" s="73">
        <v>78.846483264243375</v>
      </c>
      <c r="L123" s="73">
        <v>79.375792250505327</v>
      </c>
      <c r="M123" s="73">
        <f t="shared" si="0"/>
        <v>5.3206621567134071</v>
      </c>
      <c r="N123" s="73">
        <f t="shared" si="1"/>
        <v>-0.52930898626195244</v>
      </c>
      <c r="O123" s="73">
        <f t="shared" si="2"/>
        <v>4.7913531704514547</v>
      </c>
      <c r="P123" s="21">
        <f t="shared" si="3"/>
        <v>1.1104717117340108</v>
      </c>
      <c r="Q123" s="73">
        <f t="shared" si="4"/>
        <v>6.0768127785660132E-2</v>
      </c>
      <c r="R123" s="73"/>
    </row>
    <row r="124" spans="1:18" ht="24.75" customHeight="1">
      <c r="A124" s="73" t="s">
        <v>180</v>
      </c>
      <c r="B124" s="73" t="s">
        <v>189</v>
      </c>
      <c r="C124" s="74">
        <v>44096</v>
      </c>
      <c r="D124" s="73" t="s">
        <v>84</v>
      </c>
      <c r="E124" s="73">
        <v>4</v>
      </c>
      <c r="F124" s="73" t="s">
        <v>89</v>
      </c>
      <c r="G124" s="73" t="s">
        <v>190</v>
      </c>
      <c r="H124" s="75">
        <v>1</v>
      </c>
      <c r="I124" s="73">
        <v>22.916840003328062</v>
      </c>
      <c r="J124" s="73">
        <v>30.286421499292789</v>
      </c>
      <c r="K124" s="73">
        <v>83.551920768307326</v>
      </c>
      <c r="L124" s="73">
        <v>80.094037615046005</v>
      </c>
      <c r="M124" s="73">
        <f t="shared" si="0"/>
        <v>7.3695814959647272</v>
      </c>
      <c r="N124" s="73">
        <f t="shared" si="1"/>
        <v>3.4578831532613208</v>
      </c>
      <c r="O124" s="73">
        <f t="shared" si="2"/>
        <v>10.827464649226048</v>
      </c>
      <c r="P124" s="21">
        <f t="shared" si="3"/>
        <v>0.6806377794538917</v>
      </c>
      <c r="Q124" s="73">
        <f t="shared" si="4"/>
        <v>0.12958965574533016</v>
      </c>
      <c r="R124" s="73"/>
    </row>
    <row r="125" spans="1:18" ht="24.75" customHeight="1">
      <c r="A125" s="73" t="s">
        <v>180</v>
      </c>
      <c r="B125" s="73" t="s">
        <v>189</v>
      </c>
      <c r="C125" s="74">
        <v>44096</v>
      </c>
      <c r="D125" s="73" t="s">
        <v>84</v>
      </c>
      <c r="E125" s="73">
        <v>5</v>
      </c>
      <c r="F125" s="73" t="s">
        <v>85</v>
      </c>
      <c r="G125" s="73" t="s">
        <v>191</v>
      </c>
      <c r="H125" s="75">
        <v>1</v>
      </c>
      <c r="I125" s="73">
        <v>23.492961831226857</v>
      </c>
      <c r="J125" s="73">
        <v>33.681388887721347</v>
      </c>
      <c r="K125" s="73">
        <v>99.258813885939077</v>
      </c>
      <c r="L125" s="73">
        <v>101.86550943298288</v>
      </c>
      <c r="M125" s="73">
        <f t="shared" si="0"/>
        <v>10.18842705649449</v>
      </c>
      <c r="N125" s="73">
        <f t="shared" si="1"/>
        <v>-2.6066955470437989</v>
      </c>
      <c r="O125" s="73">
        <f t="shared" si="2"/>
        <v>7.581731509450691</v>
      </c>
      <c r="P125" s="21">
        <f t="shared" si="3"/>
        <v>1.343812695529317</v>
      </c>
      <c r="Q125" s="73">
        <f t="shared" si="4"/>
        <v>7.6383458683710034E-2</v>
      </c>
      <c r="R125" s="73"/>
    </row>
    <row r="126" spans="1:18" ht="24.75" customHeight="1">
      <c r="A126" s="73" t="s">
        <v>180</v>
      </c>
      <c r="B126" s="73" t="s">
        <v>189</v>
      </c>
      <c r="C126" s="74">
        <v>44096</v>
      </c>
      <c r="D126" s="73" t="s">
        <v>84</v>
      </c>
      <c r="E126" s="73">
        <v>9</v>
      </c>
      <c r="F126" s="73" t="s">
        <v>90</v>
      </c>
      <c r="G126" s="73" t="s">
        <v>192</v>
      </c>
      <c r="H126" s="75">
        <v>1</v>
      </c>
      <c r="I126" s="73">
        <v>16.92495238095238</v>
      </c>
      <c r="J126" s="73">
        <v>33.097142857142856</v>
      </c>
      <c r="K126" s="73">
        <v>72.627809523809518</v>
      </c>
      <c r="L126" s="73">
        <v>68.803047619047632</v>
      </c>
      <c r="M126" s="73">
        <f t="shared" si="0"/>
        <v>16.172190476190476</v>
      </c>
      <c r="N126" s="73">
        <f t="shared" si="1"/>
        <v>3.8247619047618855</v>
      </c>
      <c r="O126" s="73">
        <f t="shared" si="2"/>
        <v>19.996952380952361</v>
      </c>
      <c r="P126" s="21">
        <f t="shared" si="3"/>
        <v>0.80873275927760502</v>
      </c>
      <c r="Q126" s="73">
        <f t="shared" si="4"/>
        <v>0.27533464814737085</v>
      </c>
      <c r="R126" s="73"/>
    </row>
    <row r="127" spans="1:18" ht="24.75" customHeight="1">
      <c r="A127" s="21"/>
      <c r="B127" s="21"/>
      <c r="C127" s="56"/>
      <c r="D127" s="21"/>
      <c r="E127" s="21"/>
      <c r="F127" s="21"/>
      <c r="G127" s="21"/>
      <c r="H127" s="64"/>
      <c r="I127" s="21"/>
      <c r="J127" s="21"/>
      <c r="K127" s="21"/>
      <c r="L127" s="21"/>
      <c r="M127" s="21"/>
      <c r="N127" s="21"/>
      <c r="O127" s="21"/>
      <c r="P127" s="21"/>
      <c r="Q127" s="21"/>
      <c r="R127" s="21"/>
    </row>
    <row r="128" spans="1:18" ht="24.75" customHeight="1">
      <c r="A128" s="21"/>
      <c r="B128" s="21"/>
      <c r="C128" s="56"/>
      <c r="D128" s="21"/>
      <c r="E128" s="21"/>
      <c r="F128" s="21"/>
      <c r="G128" s="21"/>
      <c r="H128" s="64"/>
      <c r="I128" s="21"/>
      <c r="J128" s="21"/>
      <c r="K128" s="21"/>
      <c r="L128" s="21"/>
      <c r="M128" s="21"/>
      <c r="N128" s="21"/>
      <c r="O128" s="21"/>
      <c r="P128" s="21"/>
      <c r="Q128" s="21"/>
      <c r="R128" s="21"/>
    </row>
    <row r="129" spans="1:18" ht="24.75" customHeight="1">
      <c r="A129" s="21"/>
      <c r="B129" s="21"/>
      <c r="C129" s="56"/>
      <c r="D129" s="21"/>
      <c r="E129" s="21"/>
      <c r="F129" s="21"/>
      <c r="G129" s="21"/>
      <c r="H129" s="64"/>
      <c r="I129" s="21"/>
      <c r="J129" s="21"/>
      <c r="K129" s="21"/>
      <c r="L129" s="21"/>
      <c r="M129" s="21"/>
      <c r="N129" s="21"/>
      <c r="O129" s="21"/>
      <c r="P129" s="21"/>
      <c r="Q129" s="21"/>
      <c r="R129" s="21"/>
    </row>
    <row r="130" spans="1:18" ht="24.75" customHeight="1">
      <c r="A130" s="21"/>
      <c r="B130" s="21"/>
      <c r="C130" s="56"/>
      <c r="D130" s="21"/>
      <c r="E130" s="21"/>
      <c r="F130" s="21"/>
      <c r="G130" s="21"/>
      <c r="H130" s="64"/>
      <c r="I130" s="21"/>
      <c r="J130" s="21"/>
      <c r="K130" s="21"/>
      <c r="L130" s="21"/>
      <c r="M130" s="21"/>
      <c r="N130" s="21"/>
      <c r="O130" s="21"/>
      <c r="P130" s="21"/>
      <c r="Q130" s="21"/>
      <c r="R130" s="21"/>
    </row>
    <row r="131" spans="1:18" ht="24.75" customHeight="1">
      <c r="A131" s="21"/>
      <c r="B131" s="21"/>
      <c r="C131" s="56"/>
      <c r="D131" s="21"/>
      <c r="E131" s="21"/>
      <c r="F131" s="21"/>
      <c r="G131" s="21"/>
      <c r="H131" s="64"/>
      <c r="I131" s="21"/>
      <c r="J131" s="21"/>
      <c r="K131" s="21"/>
      <c r="L131" s="21"/>
      <c r="M131" s="21"/>
      <c r="N131" s="21"/>
      <c r="O131" s="21"/>
      <c r="P131" s="21"/>
      <c r="Q131" s="21"/>
      <c r="R131" s="21"/>
    </row>
    <row r="132" spans="1:18" ht="24.75" customHeight="1">
      <c r="A132" s="21"/>
      <c r="B132" s="21"/>
      <c r="C132" s="56"/>
      <c r="D132" s="21"/>
      <c r="E132" s="21"/>
      <c r="F132" s="21"/>
      <c r="G132" s="21"/>
      <c r="H132" s="64"/>
      <c r="I132" s="21"/>
      <c r="J132" s="21"/>
      <c r="K132" s="21"/>
      <c r="L132" s="21"/>
      <c r="M132" s="21"/>
      <c r="N132" s="21"/>
      <c r="O132" s="21"/>
      <c r="P132" s="21"/>
      <c r="Q132" s="21"/>
      <c r="R132" s="21"/>
    </row>
    <row r="133" spans="1:18" ht="24.75" customHeight="1">
      <c r="A133" s="21"/>
      <c r="B133" s="21"/>
      <c r="C133" s="56"/>
      <c r="D133" s="21"/>
      <c r="E133" s="21"/>
      <c r="F133" s="21"/>
      <c r="G133" s="21"/>
      <c r="H133" s="64"/>
      <c r="I133" s="21"/>
      <c r="J133" s="21"/>
      <c r="K133" s="21"/>
      <c r="L133" s="21"/>
      <c r="M133" s="21"/>
      <c r="N133" s="21"/>
      <c r="O133" s="21"/>
      <c r="P133" s="21"/>
      <c r="Q133" s="21"/>
      <c r="R133" s="21"/>
    </row>
    <row r="134" spans="1:18" ht="24.75" customHeight="1">
      <c r="A134" s="21"/>
      <c r="B134" s="21"/>
      <c r="C134" s="56"/>
      <c r="D134" s="21"/>
      <c r="E134" s="21"/>
      <c r="F134" s="21"/>
      <c r="G134" s="21"/>
      <c r="H134" s="64"/>
      <c r="I134" s="21"/>
      <c r="J134" s="21"/>
      <c r="K134" s="21"/>
      <c r="L134" s="21"/>
      <c r="M134" s="21"/>
      <c r="N134" s="21"/>
      <c r="O134" s="21"/>
      <c r="P134" s="21"/>
      <c r="Q134" s="21"/>
      <c r="R134" s="21"/>
    </row>
    <row r="135" spans="1:18" ht="24.75" customHeight="1">
      <c r="A135" s="21"/>
      <c r="B135" s="21"/>
      <c r="C135" s="56"/>
      <c r="D135" s="21"/>
      <c r="E135" s="21"/>
      <c r="F135" s="21"/>
      <c r="G135" s="21"/>
      <c r="H135" s="64"/>
      <c r="I135" s="21"/>
      <c r="J135" s="21"/>
      <c r="K135" s="21"/>
      <c r="L135" s="21"/>
      <c r="M135" s="21"/>
      <c r="N135" s="21"/>
      <c r="O135" s="21"/>
      <c r="P135" s="21"/>
      <c r="Q135" s="21"/>
      <c r="R135" s="21"/>
    </row>
    <row r="136" spans="1:18" ht="24.75" customHeight="1">
      <c r="A136" s="21"/>
      <c r="B136" s="21"/>
      <c r="C136" s="56"/>
      <c r="D136" s="21"/>
      <c r="E136" s="21"/>
      <c r="F136" s="21"/>
      <c r="G136" s="21"/>
      <c r="H136" s="64"/>
      <c r="I136" s="21"/>
      <c r="J136" s="21"/>
      <c r="K136" s="21"/>
      <c r="L136" s="21"/>
      <c r="M136" s="21"/>
      <c r="N136" s="21"/>
      <c r="O136" s="21"/>
      <c r="P136" s="21"/>
      <c r="Q136" s="21"/>
      <c r="R136" s="21"/>
    </row>
    <row r="137" spans="1:18" ht="24.75" customHeight="1">
      <c r="A137" s="21"/>
      <c r="B137" s="21"/>
      <c r="C137" s="56"/>
      <c r="D137" s="21"/>
      <c r="E137" s="21"/>
      <c r="F137" s="21"/>
      <c r="G137" s="21"/>
      <c r="H137" s="64"/>
      <c r="I137" s="21"/>
      <c r="J137" s="21"/>
      <c r="K137" s="21"/>
      <c r="L137" s="21"/>
      <c r="M137" s="21"/>
      <c r="N137" s="21"/>
      <c r="O137" s="21"/>
      <c r="P137" s="21"/>
      <c r="Q137" s="21"/>
      <c r="R137" s="21"/>
    </row>
    <row r="138" spans="1:18" ht="24.75" customHeight="1">
      <c r="A138" s="21"/>
      <c r="B138" s="21"/>
      <c r="C138" s="56"/>
      <c r="D138" s="21"/>
      <c r="E138" s="21"/>
      <c r="F138" s="21"/>
      <c r="G138" s="21"/>
      <c r="H138" s="64"/>
      <c r="I138" s="21"/>
      <c r="J138" s="21"/>
      <c r="K138" s="21"/>
      <c r="L138" s="21"/>
      <c r="M138" s="21"/>
      <c r="N138" s="21"/>
      <c r="O138" s="21"/>
      <c r="P138" s="21"/>
      <c r="Q138" s="21"/>
      <c r="R138" s="21"/>
    </row>
    <row r="139" spans="1:18" ht="24.75" customHeight="1">
      <c r="A139" s="21"/>
      <c r="B139" s="21"/>
      <c r="C139" s="56"/>
      <c r="D139" s="21"/>
      <c r="E139" s="21"/>
      <c r="F139" s="21"/>
      <c r="G139" s="21"/>
      <c r="H139" s="64"/>
      <c r="I139" s="21"/>
      <c r="J139" s="21"/>
      <c r="K139" s="21"/>
      <c r="L139" s="21"/>
      <c r="M139" s="21"/>
      <c r="N139" s="21"/>
      <c r="O139" s="21"/>
      <c r="P139" s="21"/>
      <c r="Q139" s="21"/>
      <c r="R139" s="21"/>
    </row>
    <row r="140" spans="1:18" ht="24.75" customHeight="1">
      <c r="A140" s="21"/>
      <c r="B140" s="21"/>
      <c r="C140" s="56"/>
      <c r="D140" s="21"/>
      <c r="E140" s="21"/>
      <c r="F140" s="21"/>
      <c r="G140" s="21"/>
      <c r="H140" s="64"/>
      <c r="I140" s="21"/>
      <c r="J140" s="21"/>
      <c r="K140" s="21"/>
      <c r="L140" s="21"/>
      <c r="M140" s="21"/>
      <c r="N140" s="21"/>
      <c r="O140" s="21"/>
      <c r="P140" s="21"/>
      <c r="Q140" s="21"/>
      <c r="R140" s="21"/>
    </row>
    <row r="141" spans="1:18" ht="24.75" customHeight="1">
      <c r="A141" s="21"/>
      <c r="B141" s="21"/>
      <c r="C141" s="56"/>
      <c r="D141" s="21"/>
      <c r="E141" s="21"/>
      <c r="F141" s="21"/>
      <c r="G141" s="21"/>
      <c r="H141" s="64"/>
      <c r="I141" s="21"/>
      <c r="J141" s="21"/>
      <c r="K141" s="21"/>
      <c r="L141" s="21"/>
      <c r="M141" s="21"/>
      <c r="N141" s="21"/>
      <c r="O141" s="21"/>
      <c r="P141" s="21"/>
      <c r="Q141" s="21"/>
      <c r="R141" s="21"/>
    </row>
    <row r="142" spans="1:18" ht="24.75" customHeight="1">
      <c r="A142" s="21"/>
      <c r="B142" s="21"/>
      <c r="C142" s="56"/>
      <c r="D142" s="21"/>
      <c r="E142" s="21"/>
      <c r="F142" s="21"/>
      <c r="G142" s="21"/>
      <c r="H142" s="64"/>
      <c r="I142" s="21"/>
      <c r="J142" s="21"/>
      <c r="K142" s="21"/>
      <c r="L142" s="21"/>
      <c r="M142" s="21"/>
      <c r="N142" s="21"/>
      <c r="O142" s="21"/>
      <c r="P142" s="21"/>
      <c r="Q142" s="21"/>
      <c r="R142" s="21"/>
    </row>
    <row r="143" spans="1:18" ht="24.75" customHeight="1">
      <c r="A143" s="21"/>
      <c r="B143" s="21"/>
      <c r="C143" s="56"/>
      <c r="D143" s="21"/>
      <c r="E143" s="21"/>
      <c r="F143" s="21"/>
      <c r="G143" s="21"/>
      <c r="H143" s="64"/>
      <c r="I143" s="21"/>
      <c r="J143" s="21"/>
      <c r="K143" s="21"/>
      <c r="L143" s="21"/>
      <c r="M143" s="21"/>
      <c r="N143" s="21"/>
      <c r="O143" s="21"/>
      <c r="P143" s="21"/>
      <c r="Q143" s="21"/>
      <c r="R143" s="21"/>
    </row>
    <row r="144" spans="1:18" ht="24.75" customHeight="1">
      <c r="A144" s="21"/>
      <c r="B144" s="21"/>
      <c r="C144" s="56"/>
      <c r="D144" s="21"/>
      <c r="E144" s="21"/>
      <c r="F144" s="21"/>
      <c r="G144" s="21"/>
      <c r="H144" s="64"/>
      <c r="I144" s="21"/>
      <c r="J144" s="21"/>
      <c r="K144" s="21"/>
      <c r="L144" s="21"/>
      <c r="M144" s="21"/>
      <c r="N144" s="21"/>
      <c r="O144" s="21"/>
      <c r="P144" s="21"/>
      <c r="Q144" s="21"/>
      <c r="R144" s="21"/>
    </row>
    <row r="145" spans="1:18" ht="24.75" customHeight="1">
      <c r="A145" s="21"/>
      <c r="B145" s="21"/>
      <c r="C145" s="56"/>
      <c r="D145" s="21"/>
      <c r="E145" s="21"/>
      <c r="F145" s="21"/>
      <c r="G145" s="21"/>
      <c r="H145" s="64"/>
      <c r="I145" s="21"/>
      <c r="J145" s="21"/>
      <c r="K145" s="21"/>
      <c r="L145" s="21"/>
      <c r="M145" s="21"/>
      <c r="N145" s="21"/>
      <c r="O145" s="21"/>
      <c r="P145" s="21"/>
      <c r="Q145" s="21"/>
      <c r="R145" s="21"/>
    </row>
    <row r="146" spans="1:18" ht="24.75" customHeight="1">
      <c r="A146" s="21"/>
      <c r="B146" s="21"/>
      <c r="C146" s="56"/>
      <c r="D146" s="21"/>
      <c r="E146" s="21"/>
      <c r="F146" s="21"/>
      <c r="G146" s="21"/>
      <c r="H146" s="64"/>
      <c r="I146" s="21"/>
      <c r="J146" s="21"/>
      <c r="K146" s="21"/>
      <c r="L146" s="21"/>
      <c r="M146" s="21"/>
      <c r="N146" s="21"/>
      <c r="O146" s="21"/>
      <c r="P146" s="21"/>
      <c r="Q146" s="21"/>
      <c r="R146" s="21"/>
    </row>
    <row r="147" spans="1:18" ht="24.75" customHeight="1">
      <c r="A147" s="21"/>
      <c r="B147" s="21"/>
      <c r="C147" s="56"/>
      <c r="D147" s="21"/>
      <c r="E147" s="21"/>
      <c r="F147" s="21"/>
      <c r="G147" s="21"/>
      <c r="H147" s="64"/>
      <c r="I147" s="21"/>
      <c r="J147" s="21"/>
      <c r="K147" s="21"/>
      <c r="L147" s="21"/>
      <c r="M147" s="21"/>
      <c r="N147" s="21"/>
      <c r="O147" s="21"/>
      <c r="P147" s="21"/>
      <c r="Q147" s="21"/>
      <c r="R147" s="21"/>
    </row>
    <row r="148" spans="1:18" ht="24.75" customHeight="1">
      <c r="A148" s="21"/>
      <c r="B148" s="21"/>
      <c r="C148" s="56"/>
      <c r="D148" s="21"/>
      <c r="E148" s="21"/>
      <c r="F148" s="21"/>
      <c r="G148" s="21"/>
      <c r="H148" s="64"/>
      <c r="I148" s="21"/>
      <c r="J148" s="21"/>
      <c r="K148" s="21"/>
      <c r="L148" s="21"/>
      <c r="M148" s="21"/>
      <c r="N148" s="21"/>
      <c r="O148" s="21"/>
      <c r="P148" s="21"/>
      <c r="Q148" s="21"/>
      <c r="R148" s="21"/>
    </row>
    <row r="149" spans="1:18" ht="24.75" customHeight="1">
      <c r="A149" s="21"/>
      <c r="B149" s="21"/>
      <c r="C149" s="56"/>
      <c r="D149" s="21"/>
      <c r="E149" s="21"/>
      <c r="F149" s="21"/>
      <c r="G149" s="21"/>
      <c r="H149" s="64"/>
      <c r="I149" s="21"/>
      <c r="J149" s="21"/>
      <c r="K149" s="21"/>
      <c r="L149" s="21"/>
      <c r="M149" s="21"/>
      <c r="N149" s="21"/>
      <c r="O149" s="21"/>
      <c r="P149" s="21"/>
      <c r="Q149" s="21"/>
      <c r="R149" s="21"/>
    </row>
    <row r="150" spans="1:18" ht="24.75" customHeight="1">
      <c r="A150" s="21"/>
      <c r="B150" s="21"/>
      <c r="C150" s="56"/>
      <c r="D150" s="21"/>
      <c r="E150" s="21"/>
      <c r="F150" s="21"/>
      <c r="G150" s="21"/>
      <c r="H150" s="64"/>
      <c r="I150" s="21"/>
      <c r="J150" s="21"/>
      <c r="K150" s="21"/>
      <c r="L150" s="21"/>
      <c r="M150" s="21"/>
      <c r="N150" s="21"/>
      <c r="O150" s="21"/>
      <c r="P150" s="21"/>
      <c r="Q150" s="21"/>
      <c r="R150" s="21"/>
    </row>
    <row r="151" spans="1:18" ht="24.75" customHeight="1">
      <c r="A151" s="21"/>
      <c r="B151" s="21"/>
      <c r="C151" s="56"/>
      <c r="D151" s="21"/>
      <c r="E151" s="21"/>
      <c r="F151" s="21"/>
      <c r="G151" s="21"/>
      <c r="H151" s="64"/>
      <c r="I151" s="21"/>
      <c r="J151" s="21"/>
      <c r="K151" s="21"/>
      <c r="L151" s="21"/>
      <c r="M151" s="21"/>
      <c r="N151" s="21"/>
      <c r="O151" s="21"/>
      <c r="P151" s="21"/>
      <c r="Q151" s="21"/>
      <c r="R151" s="21"/>
    </row>
    <row r="152" spans="1:18" ht="24.75" customHeight="1">
      <c r="A152" s="21"/>
      <c r="B152" s="21"/>
      <c r="C152" s="56"/>
      <c r="D152" s="21"/>
      <c r="E152" s="21"/>
      <c r="F152" s="21"/>
      <c r="G152" s="21"/>
      <c r="H152" s="64"/>
      <c r="I152" s="21"/>
      <c r="J152" s="21"/>
      <c r="K152" s="21"/>
      <c r="L152" s="21"/>
      <c r="M152" s="21"/>
      <c r="N152" s="21"/>
      <c r="O152" s="21"/>
      <c r="P152" s="21"/>
      <c r="Q152" s="21"/>
      <c r="R152" s="21"/>
    </row>
    <row r="153" spans="1:18" ht="24.75" customHeight="1">
      <c r="A153" s="21"/>
      <c r="B153" s="21"/>
      <c r="C153" s="56"/>
      <c r="D153" s="21"/>
      <c r="E153" s="21"/>
      <c r="F153" s="21"/>
      <c r="G153" s="21"/>
      <c r="H153" s="64"/>
      <c r="I153" s="21"/>
      <c r="J153" s="21"/>
      <c r="K153" s="21"/>
      <c r="L153" s="21"/>
      <c r="M153" s="21"/>
      <c r="N153" s="21"/>
      <c r="O153" s="21"/>
      <c r="P153" s="21"/>
      <c r="Q153" s="21"/>
      <c r="R153" s="21"/>
    </row>
    <row r="154" spans="1:18" ht="24.75" customHeight="1">
      <c r="A154" s="21"/>
      <c r="B154" s="21"/>
      <c r="C154" s="56"/>
      <c r="D154" s="21"/>
      <c r="E154" s="21"/>
      <c r="F154" s="21"/>
      <c r="G154" s="21"/>
      <c r="H154" s="64"/>
      <c r="I154" s="21"/>
      <c r="J154" s="21"/>
      <c r="K154" s="21"/>
      <c r="L154" s="21"/>
      <c r="M154" s="21"/>
      <c r="N154" s="21"/>
      <c r="O154" s="21"/>
      <c r="P154" s="21"/>
      <c r="Q154" s="21"/>
      <c r="R154" s="21"/>
    </row>
    <row r="155" spans="1:18" ht="24.75" customHeight="1">
      <c r="A155" s="21"/>
      <c r="B155" s="21"/>
      <c r="C155" s="56"/>
      <c r="D155" s="21"/>
      <c r="E155" s="21"/>
      <c r="F155" s="21"/>
      <c r="G155" s="21"/>
      <c r="H155" s="64"/>
      <c r="I155" s="21"/>
      <c r="J155" s="21"/>
      <c r="K155" s="21"/>
      <c r="L155" s="21"/>
      <c r="M155" s="21"/>
      <c r="N155" s="21"/>
      <c r="O155" s="21"/>
      <c r="P155" s="21"/>
      <c r="Q155" s="21"/>
      <c r="R155" s="21"/>
    </row>
    <row r="156" spans="1:18" ht="24.75" customHeight="1">
      <c r="A156" s="21"/>
      <c r="B156" s="21"/>
      <c r="C156" s="56"/>
      <c r="D156" s="21"/>
      <c r="E156" s="21"/>
      <c r="F156" s="21"/>
      <c r="G156" s="21"/>
      <c r="H156" s="64"/>
      <c r="I156" s="21"/>
      <c r="J156" s="21"/>
      <c r="K156" s="21"/>
      <c r="L156" s="21"/>
      <c r="M156" s="21"/>
      <c r="N156" s="21"/>
      <c r="O156" s="21"/>
      <c r="P156" s="21"/>
      <c r="Q156" s="21"/>
      <c r="R156" s="21"/>
    </row>
    <row r="157" spans="1:18" ht="24.75" customHeight="1">
      <c r="A157" s="21"/>
      <c r="B157" s="21"/>
      <c r="C157" s="56"/>
      <c r="D157" s="21"/>
      <c r="E157" s="21"/>
      <c r="F157" s="21"/>
      <c r="G157" s="21"/>
      <c r="H157" s="64"/>
      <c r="I157" s="21"/>
      <c r="J157" s="21"/>
      <c r="K157" s="21"/>
      <c r="L157" s="21"/>
      <c r="M157" s="21"/>
      <c r="N157" s="21"/>
      <c r="O157" s="21"/>
      <c r="P157" s="21"/>
      <c r="Q157" s="21"/>
      <c r="R157" s="21"/>
    </row>
    <row r="158" spans="1:18" ht="24.75" customHeight="1">
      <c r="A158" s="21"/>
      <c r="B158" s="21"/>
      <c r="C158" s="56"/>
      <c r="D158" s="21"/>
      <c r="E158" s="21"/>
      <c r="F158" s="21"/>
      <c r="G158" s="21"/>
      <c r="H158" s="64"/>
      <c r="I158" s="21"/>
      <c r="J158" s="21"/>
      <c r="K158" s="21"/>
      <c r="L158" s="21"/>
      <c r="M158" s="21"/>
      <c r="N158" s="21"/>
      <c r="O158" s="21"/>
      <c r="P158" s="21"/>
      <c r="Q158" s="21"/>
      <c r="R158" s="21"/>
    </row>
    <row r="159" spans="1:18" ht="24.75" customHeight="1">
      <c r="A159" s="21"/>
      <c r="B159" s="21"/>
      <c r="C159" s="56"/>
      <c r="D159" s="21"/>
      <c r="E159" s="21"/>
      <c r="F159" s="21"/>
      <c r="G159" s="21"/>
      <c r="H159" s="64"/>
      <c r="I159" s="21"/>
      <c r="J159" s="21"/>
      <c r="K159" s="21"/>
      <c r="L159" s="21"/>
      <c r="M159" s="21"/>
      <c r="N159" s="21"/>
      <c r="O159" s="21"/>
      <c r="P159" s="21"/>
      <c r="Q159" s="21"/>
      <c r="R159" s="21"/>
    </row>
    <row r="160" spans="1:18" ht="24.75" customHeight="1">
      <c r="A160" s="21"/>
      <c r="B160" s="21"/>
      <c r="C160" s="56"/>
      <c r="D160" s="21"/>
      <c r="E160" s="21"/>
      <c r="F160" s="21"/>
      <c r="G160" s="21"/>
      <c r="H160" s="64"/>
      <c r="I160" s="21"/>
      <c r="J160" s="21"/>
      <c r="K160" s="21"/>
      <c r="L160" s="21"/>
      <c r="M160" s="21"/>
      <c r="N160" s="21"/>
      <c r="O160" s="21"/>
      <c r="P160" s="21"/>
      <c r="Q160" s="21"/>
      <c r="R160" s="21"/>
    </row>
    <row r="161" spans="1:18" ht="24.75" customHeight="1">
      <c r="A161" s="21"/>
      <c r="B161" s="21"/>
      <c r="C161" s="56"/>
      <c r="D161" s="21"/>
      <c r="E161" s="21"/>
      <c r="F161" s="21"/>
      <c r="G161" s="21"/>
      <c r="H161" s="64"/>
      <c r="I161" s="21"/>
      <c r="J161" s="21"/>
      <c r="K161" s="21"/>
      <c r="L161" s="21"/>
      <c r="M161" s="21"/>
      <c r="N161" s="21"/>
      <c r="O161" s="21"/>
      <c r="P161" s="21"/>
      <c r="Q161" s="21"/>
      <c r="R161" s="21"/>
    </row>
    <row r="162" spans="1:18" ht="24.75" customHeight="1">
      <c r="A162" s="21"/>
      <c r="B162" s="21"/>
      <c r="C162" s="56"/>
      <c r="D162" s="21"/>
      <c r="E162" s="21"/>
      <c r="F162" s="21"/>
      <c r="G162" s="21"/>
      <c r="H162" s="64"/>
      <c r="I162" s="21"/>
      <c r="J162" s="21"/>
      <c r="K162" s="21"/>
      <c r="L162" s="21"/>
      <c r="M162" s="21"/>
      <c r="N162" s="21"/>
      <c r="O162" s="21"/>
      <c r="P162" s="21"/>
      <c r="Q162" s="21"/>
      <c r="R162" s="21"/>
    </row>
    <row r="163" spans="1:18" ht="24.75" customHeight="1">
      <c r="A163" s="21"/>
      <c r="B163" s="21"/>
      <c r="C163" s="56"/>
      <c r="D163" s="21"/>
      <c r="E163" s="21"/>
      <c r="F163" s="21"/>
      <c r="G163" s="21"/>
      <c r="H163" s="64"/>
      <c r="I163" s="21"/>
      <c r="J163" s="21"/>
      <c r="K163" s="21"/>
      <c r="L163" s="21"/>
      <c r="M163" s="21"/>
      <c r="N163" s="21"/>
      <c r="O163" s="21"/>
      <c r="P163" s="21"/>
      <c r="Q163" s="21"/>
      <c r="R163" s="21"/>
    </row>
    <row r="164" spans="1:18" ht="24.75" customHeight="1">
      <c r="A164" s="21"/>
      <c r="B164" s="21"/>
      <c r="C164" s="20"/>
      <c r="D164" s="21"/>
      <c r="E164" s="21"/>
      <c r="F164" s="21"/>
      <c r="G164" s="21"/>
      <c r="H164" s="64"/>
      <c r="I164" s="21"/>
      <c r="J164" s="21"/>
      <c r="K164" s="21"/>
      <c r="L164" s="21"/>
      <c r="M164" s="21"/>
      <c r="N164" s="21"/>
      <c r="O164" s="21"/>
      <c r="P164" s="21"/>
      <c r="Q164" s="21"/>
      <c r="R164" s="21"/>
    </row>
    <row r="165" spans="1:18" ht="24.75" customHeight="1">
      <c r="A165" s="21"/>
      <c r="B165" s="21"/>
      <c r="C165" s="20"/>
      <c r="D165" s="21"/>
      <c r="E165" s="21"/>
      <c r="F165" s="21"/>
      <c r="G165" s="21"/>
      <c r="H165" s="64"/>
      <c r="I165" s="21"/>
      <c r="J165" s="21"/>
      <c r="K165" s="21"/>
      <c r="L165" s="21"/>
      <c r="M165" s="21"/>
      <c r="N165" s="21"/>
      <c r="O165" s="21"/>
      <c r="P165" s="21"/>
      <c r="Q165" s="21"/>
      <c r="R165" s="21"/>
    </row>
    <row r="166" spans="1:18" ht="24.75" customHeight="1">
      <c r="A166" s="21"/>
      <c r="B166" s="21"/>
      <c r="C166" s="20"/>
      <c r="D166" s="21"/>
      <c r="E166" s="21"/>
      <c r="F166" s="21"/>
      <c r="G166" s="21"/>
      <c r="H166" s="64"/>
      <c r="I166" s="21"/>
      <c r="J166" s="21"/>
      <c r="K166" s="21"/>
      <c r="L166" s="21"/>
      <c r="M166" s="21"/>
      <c r="N166" s="21"/>
      <c r="O166" s="21"/>
      <c r="P166" s="21"/>
      <c r="Q166" s="21"/>
      <c r="R166" s="21"/>
    </row>
    <row r="167" spans="1:18" ht="24.75" customHeight="1">
      <c r="A167" s="21"/>
      <c r="B167" s="21"/>
      <c r="C167" s="20"/>
      <c r="D167" s="21"/>
      <c r="E167" s="21"/>
      <c r="F167" s="21"/>
      <c r="G167" s="21"/>
      <c r="H167" s="64"/>
      <c r="I167" s="21"/>
      <c r="J167" s="21"/>
      <c r="K167" s="21"/>
      <c r="L167" s="21"/>
      <c r="M167" s="21"/>
      <c r="N167" s="21"/>
      <c r="O167" s="21"/>
      <c r="P167" s="21"/>
      <c r="Q167" s="21"/>
      <c r="R167" s="21"/>
    </row>
    <row r="168" spans="1:18" ht="24.75" customHeight="1">
      <c r="A168" s="21"/>
      <c r="B168" s="21"/>
      <c r="C168" s="20"/>
      <c r="D168" s="21"/>
      <c r="E168" s="21"/>
      <c r="F168" s="21"/>
      <c r="G168" s="21"/>
      <c r="H168" s="64"/>
      <c r="I168" s="21"/>
      <c r="J168" s="21"/>
      <c r="K168" s="21"/>
      <c r="L168" s="21"/>
      <c r="M168" s="21"/>
      <c r="N168" s="21"/>
      <c r="O168" s="21"/>
      <c r="P168" s="21"/>
      <c r="Q168" s="21"/>
      <c r="R168" s="21"/>
    </row>
    <row r="169" spans="1:18" ht="24.75" customHeight="1">
      <c r="A169" s="21"/>
      <c r="B169" s="21"/>
      <c r="C169" s="20"/>
      <c r="D169" s="21"/>
      <c r="E169" s="21"/>
      <c r="F169" s="21"/>
      <c r="G169" s="21"/>
      <c r="H169" s="64"/>
      <c r="I169" s="21"/>
      <c r="J169" s="21"/>
      <c r="K169" s="21"/>
      <c r="L169" s="21"/>
      <c r="M169" s="21"/>
      <c r="N169" s="21"/>
      <c r="O169" s="21"/>
      <c r="P169" s="21"/>
      <c r="Q169" s="21"/>
      <c r="R169" s="21"/>
    </row>
    <row r="170" spans="1:18" ht="24.75" customHeight="1">
      <c r="A170" s="21"/>
      <c r="B170" s="21"/>
      <c r="C170" s="20"/>
      <c r="D170" s="21"/>
      <c r="E170" s="21"/>
      <c r="F170" s="21"/>
      <c r="G170" s="21"/>
      <c r="H170" s="64"/>
      <c r="I170" s="21"/>
      <c r="J170" s="21"/>
      <c r="K170" s="21"/>
      <c r="L170" s="21"/>
      <c r="M170" s="21"/>
      <c r="N170" s="21"/>
      <c r="O170" s="21"/>
      <c r="P170" s="21"/>
      <c r="Q170" s="21"/>
      <c r="R170" s="21"/>
    </row>
    <row r="171" spans="1:18" ht="24.75" customHeight="1">
      <c r="A171" s="21"/>
      <c r="B171" s="21"/>
      <c r="C171" s="20"/>
      <c r="D171" s="21"/>
      <c r="E171" s="21"/>
      <c r="F171" s="21"/>
      <c r="G171" s="21"/>
      <c r="H171" s="64"/>
      <c r="I171" s="21"/>
      <c r="J171" s="21"/>
      <c r="K171" s="21"/>
      <c r="L171" s="21"/>
      <c r="M171" s="21"/>
      <c r="N171" s="21"/>
      <c r="O171" s="21"/>
      <c r="P171" s="21"/>
      <c r="Q171" s="21"/>
      <c r="R171" s="21"/>
    </row>
    <row r="172" spans="1:18" ht="24.75" customHeight="1">
      <c r="A172" s="21"/>
      <c r="B172" s="21"/>
      <c r="C172" s="20"/>
      <c r="D172" s="21"/>
      <c r="E172" s="21"/>
      <c r="F172" s="21"/>
      <c r="G172" s="21"/>
      <c r="H172" s="64"/>
      <c r="I172" s="21"/>
      <c r="J172" s="21"/>
      <c r="K172" s="21"/>
      <c r="L172" s="21"/>
      <c r="M172" s="21"/>
      <c r="N172" s="21"/>
      <c r="O172" s="21"/>
      <c r="P172" s="21"/>
      <c r="Q172" s="21"/>
      <c r="R172" s="21"/>
    </row>
    <row r="173" spans="1:18" ht="24.75" customHeight="1">
      <c r="A173" s="21"/>
      <c r="B173" s="21"/>
      <c r="C173" s="70"/>
      <c r="D173" s="21"/>
      <c r="E173" s="21"/>
      <c r="F173" s="21"/>
      <c r="G173" s="21"/>
      <c r="H173" s="72"/>
      <c r="I173" s="21"/>
      <c r="J173" s="21"/>
      <c r="K173" s="21"/>
      <c r="L173" s="21"/>
      <c r="M173" s="21"/>
      <c r="N173" s="21"/>
      <c r="O173" s="21"/>
      <c r="P173" s="21"/>
      <c r="Q173" s="21"/>
      <c r="R173" s="21"/>
    </row>
    <row r="174" spans="1:18" ht="24.75" customHeight="1">
      <c r="A174" s="21"/>
      <c r="B174" s="21"/>
      <c r="C174" s="70"/>
      <c r="D174" s="21"/>
      <c r="E174" s="21"/>
      <c r="F174" s="21"/>
      <c r="G174" s="21"/>
      <c r="H174" s="72"/>
      <c r="I174" s="21"/>
      <c r="J174" s="21"/>
      <c r="K174" s="21"/>
      <c r="L174" s="21"/>
      <c r="M174" s="21"/>
      <c r="N174" s="21"/>
      <c r="O174" s="21"/>
      <c r="P174" s="21"/>
      <c r="Q174" s="21"/>
      <c r="R174" s="21"/>
    </row>
    <row r="175" spans="1:18" ht="24.75" customHeight="1">
      <c r="A175" s="21"/>
      <c r="B175" s="21"/>
      <c r="C175" s="70"/>
      <c r="D175" s="21"/>
      <c r="E175" s="21"/>
      <c r="F175" s="21"/>
      <c r="G175" s="21"/>
      <c r="H175" s="72"/>
      <c r="I175" s="21"/>
      <c r="J175" s="21"/>
      <c r="K175" s="21"/>
      <c r="L175" s="21"/>
      <c r="M175" s="21"/>
      <c r="N175" s="21"/>
      <c r="O175" s="21"/>
      <c r="P175" s="21"/>
      <c r="Q175" s="21"/>
      <c r="R175" s="21"/>
    </row>
    <row r="176" spans="1:18" ht="24.75" customHeight="1">
      <c r="A176" s="21"/>
      <c r="B176" s="21"/>
      <c r="C176" s="70"/>
      <c r="D176" s="21"/>
      <c r="E176" s="21"/>
      <c r="F176" s="21"/>
      <c r="G176" s="21"/>
      <c r="H176" s="72"/>
      <c r="I176" s="21"/>
      <c r="J176" s="21"/>
      <c r="K176" s="21"/>
      <c r="L176" s="21"/>
      <c r="M176" s="21"/>
      <c r="N176" s="21"/>
      <c r="O176" s="21"/>
      <c r="P176" s="21"/>
      <c r="Q176" s="21"/>
      <c r="R176" s="21"/>
    </row>
    <row r="177" spans="1:18" ht="24.75" customHeight="1">
      <c r="A177" s="21"/>
      <c r="B177" s="21"/>
      <c r="C177" s="70"/>
      <c r="D177" s="21"/>
      <c r="E177" s="21"/>
      <c r="F177" s="21"/>
      <c r="G177" s="21"/>
      <c r="H177" s="72"/>
      <c r="I177" s="21"/>
      <c r="J177" s="21"/>
      <c r="K177" s="21"/>
      <c r="L177" s="21"/>
      <c r="M177" s="21"/>
      <c r="N177" s="21"/>
      <c r="O177" s="21"/>
      <c r="P177" s="21"/>
      <c r="Q177" s="21"/>
      <c r="R177" s="21"/>
    </row>
    <row r="178" spans="1:18" ht="24.75" customHeight="1">
      <c r="A178" s="21"/>
      <c r="B178" s="21"/>
      <c r="C178" s="70"/>
      <c r="D178" s="21"/>
      <c r="E178" s="21"/>
      <c r="F178" s="21"/>
      <c r="G178" s="21"/>
      <c r="H178" s="72"/>
      <c r="I178" s="21"/>
      <c r="J178" s="21"/>
      <c r="K178" s="21"/>
      <c r="L178" s="21"/>
      <c r="M178" s="21"/>
      <c r="N178" s="21"/>
      <c r="O178" s="21"/>
      <c r="P178" s="21"/>
      <c r="Q178" s="21"/>
      <c r="R178" s="21"/>
    </row>
    <row r="179" spans="1:18" ht="24.75" customHeight="1">
      <c r="A179" s="21"/>
      <c r="B179" s="21"/>
      <c r="C179" s="70"/>
      <c r="D179" s="21"/>
      <c r="E179" s="21"/>
      <c r="F179" s="21"/>
      <c r="G179" s="21"/>
      <c r="H179" s="72"/>
      <c r="I179" s="21"/>
      <c r="J179" s="21"/>
      <c r="K179" s="21"/>
      <c r="L179" s="21"/>
      <c r="M179" s="21"/>
      <c r="N179" s="21"/>
      <c r="O179" s="21"/>
      <c r="P179" s="21"/>
      <c r="Q179" s="21"/>
      <c r="R179" s="21"/>
    </row>
    <row r="180" spans="1:18" ht="24.75" customHeight="1">
      <c r="A180" s="21"/>
      <c r="B180" s="21"/>
      <c r="C180" s="70"/>
      <c r="D180" s="21"/>
      <c r="E180" s="21"/>
      <c r="F180" s="21"/>
      <c r="G180" s="21"/>
      <c r="H180" s="72"/>
      <c r="I180" s="21"/>
      <c r="J180" s="21"/>
      <c r="K180" s="21"/>
      <c r="L180" s="21"/>
      <c r="M180" s="21"/>
      <c r="N180" s="21"/>
      <c r="O180" s="21"/>
      <c r="P180" s="21"/>
      <c r="Q180" s="21"/>
      <c r="R180" s="21"/>
    </row>
    <row r="181" spans="1:18" ht="24.75" customHeight="1">
      <c r="A181" s="21"/>
      <c r="B181" s="21"/>
      <c r="C181" s="70"/>
      <c r="D181" s="21"/>
      <c r="E181" s="21"/>
      <c r="F181" s="21"/>
      <c r="G181" s="21"/>
      <c r="H181" s="72"/>
      <c r="I181" s="21"/>
      <c r="J181" s="21"/>
      <c r="K181" s="21"/>
      <c r="L181" s="21"/>
      <c r="M181" s="21"/>
      <c r="N181" s="21"/>
      <c r="O181" s="21"/>
      <c r="P181" s="21"/>
      <c r="Q181" s="21"/>
      <c r="R181" s="21"/>
    </row>
    <row r="182" spans="1:18" ht="24.75" customHeight="1">
      <c r="A182" s="21"/>
      <c r="B182" s="21"/>
      <c r="C182" s="70"/>
      <c r="D182" s="21"/>
      <c r="E182" s="21"/>
      <c r="F182" s="21"/>
      <c r="G182" s="21"/>
      <c r="H182" s="72"/>
      <c r="I182" s="21"/>
      <c r="J182" s="21"/>
      <c r="K182" s="21"/>
      <c r="L182" s="21"/>
      <c r="M182" s="21"/>
      <c r="N182" s="21"/>
      <c r="O182" s="21"/>
      <c r="P182" s="21"/>
      <c r="Q182" s="21"/>
      <c r="R182" s="21"/>
    </row>
    <row r="183" spans="1:18" ht="24.75" customHeight="1">
      <c r="A183" s="21"/>
      <c r="B183" s="21"/>
      <c r="C183" s="70"/>
      <c r="D183" s="21"/>
      <c r="E183" s="21"/>
      <c r="F183" s="21"/>
      <c r="G183" s="21"/>
      <c r="H183" s="72"/>
      <c r="I183" s="21"/>
      <c r="J183" s="21"/>
      <c r="K183" s="21"/>
      <c r="L183" s="21"/>
      <c r="M183" s="21"/>
      <c r="N183" s="21"/>
      <c r="O183" s="21"/>
      <c r="P183" s="21"/>
      <c r="Q183" s="21"/>
      <c r="R183" s="21"/>
    </row>
    <row r="184" spans="1:18" ht="24.75" customHeight="1">
      <c r="A184" s="21"/>
      <c r="B184" s="21"/>
      <c r="C184" s="70"/>
      <c r="D184" s="21"/>
      <c r="E184" s="21"/>
      <c r="F184" s="21"/>
      <c r="G184" s="21"/>
      <c r="H184" s="72"/>
      <c r="I184" s="21"/>
      <c r="J184" s="21"/>
      <c r="K184" s="21"/>
      <c r="L184" s="21"/>
      <c r="M184" s="21"/>
      <c r="N184" s="21"/>
      <c r="O184" s="21"/>
      <c r="P184" s="21"/>
      <c r="Q184" s="21"/>
      <c r="R184" s="21"/>
    </row>
    <row r="185" spans="1:18" ht="24.75" customHeight="1">
      <c r="A185" s="21"/>
      <c r="B185" s="21"/>
      <c r="C185" s="70"/>
      <c r="D185" s="21"/>
      <c r="E185" s="21"/>
      <c r="F185" s="21"/>
      <c r="G185" s="21"/>
      <c r="H185" s="72"/>
      <c r="I185" s="21"/>
      <c r="J185" s="21"/>
      <c r="K185" s="21"/>
      <c r="L185" s="21"/>
      <c r="M185" s="21"/>
      <c r="N185" s="21"/>
      <c r="O185" s="21"/>
      <c r="P185" s="21"/>
      <c r="Q185" s="21"/>
      <c r="R185" s="21"/>
    </row>
    <row r="186" spans="1:18" ht="24.75" customHeight="1">
      <c r="A186" s="21"/>
      <c r="B186" s="21"/>
      <c r="C186" s="70"/>
      <c r="D186" s="21"/>
      <c r="E186" s="21"/>
      <c r="F186" s="21"/>
      <c r="G186" s="21"/>
      <c r="H186" s="72"/>
      <c r="I186" s="21"/>
      <c r="J186" s="21"/>
      <c r="K186" s="21"/>
      <c r="L186" s="21"/>
      <c r="M186" s="21"/>
      <c r="N186" s="21"/>
      <c r="O186" s="21"/>
      <c r="P186" s="21"/>
      <c r="Q186" s="21"/>
      <c r="R186" s="21"/>
    </row>
    <row r="187" spans="1:18" ht="24.75" customHeight="1">
      <c r="A187" s="21"/>
      <c r="B187" s="21"/>
      <c r="C187" s="70"/>
      <c r="D187" s="21"/>
      <c r="E187" s="21"/>
      <c r="F187" s="21"/>
      <c r="G187" s="21"/>
      <c r="H187" s="72"/>
      <c r="I187" s="21"/>
      <c r="J187" s="21"/>
      <c r="K187" s="21"/>
      <c r="L187" s="21"/>
      <c r="M187" s="21"/>
      <c r="N187" s="21"/>
      <c r="O187" s="21"/>
      <c r="P187" s="21"/>
      <c r="Q187" s="21"/>
      <c r="R187" s="21"/>
    </row>
    <row r="188" spans="1:18" ht="24.75" customHeight="1">
      <c r="A188" s="21"/>
      <c r="B188" s="21"/>
      <c r="C188" s="70"/>
      <c r="D188" s="21"/>
      <c r="E188" s="21"/>
      <c r="F188" s="21"/>
      <c r="G188" s="21"/>
      <c r="H188" s="72"/>
      <c r="I188" s="21"/>
      <c r="J188" s="21"/>
      <c r="K188" s="21"/>
      <c r="L188" s="21"/>
      <c r="M188" s="21"/>
      <c r="N188" s="21"/>
      <c r="O188" s="21"/>
      <c r="P188" s="21"/>
      <c r="Q188" s="21"/>
      <c r="R188" s="21"/>
    </row>
    <row r="189" spans="1:18" ht="24.75" customHeight="1">
      <c r="A189" s="21"/>
      <c r="B189" s="21"/>
      <c r="C189" s="70"/>
      <c r="D189" s="21"/>
      <c r="E189" s="21"/>
      <c r="F189" s="21"/>
      <c r="G189" s="21"/>
      <c r="H189" s="72"/>
      <c r="I189" s="21"/>
      <c r="J189" s="21"/>
      <c r="K189" s="21"/>
      <c r="L189" s="21"/>
      <c r="M189" s="21"/>
      <c r="N189" s="21"/>
      <c r="O189" s="21"/>
      <c r="P189" s="21"/>
      <c r="Q189" s="21"/>
      <c r="R189" s="21"/>
    </row>
    <row r="190" spans="1:18" ht="24.75" customHeight="1">
      <c r="A190" s="21"/>
      <c r="B190" s="21"/>
      <c r="C190" s="70"/>
      <c r="D190" s="21"/>
      <c r="E190" s="21"/>
      <c r="F190" s="21"/>
      <c r="G190" s="21"/>
      <c r="H190" s="72"/>
      <c r="I190" s="21"/>
      <c r="J190" s="21"/>
      <c r="K190" s="21"/>
      <c r="L190" s="21"/>
      <c r="M190" s="21"/>
      <c r="N190" s="21"/>
      <c r="O190" s="21"/>
      <c r="P190" s="21"/>
      <c r="Q190" s="21"/>
      <c r="R190" s="21"/>
    </row>
    <row r="191" spans="1:18" ht="24.75" customHeight="1">
      <c r="A191" s="21"/>
      <c r="B191" s="21"/>
      <c r="C191" s="70"/>
      <c r="D191" s="21"/>
      <c r="E191" s="21"/>
      <c r="F191" s="21"/>
      <c r="G191" s="21"/>
      <c r="H191" s="72"/>
      <c r="I191" s="21"/>
      <c r="J191" s="21"/>
      <c r="K191" s="21"/>
      <c r="L191" s="21"/>
      <c r="M191" s="21"/>
      <c r="N191" s="21"/>
      <c r="O191" s="21"/>
      <c r="P191" s="21"/>
      <c r="Q191" s="21"/>
      <c r="R191" s="21"/>
    </row>
    <row r="192" spans="1:18" ht="24.75" customHeight="1">
      <c r="A192" s="21"/>
      <c r="B192" s="21"/>
      <c r="C192" s="70"/>
      <c r="D192" s="21"/>
      <c r="E192" s="21"/>
      <c r="F192" s="21"/>
      <c r="G192" s="21"/>
      <c r="H192" s="72"/>
      <c r="I192" s="21"/>
      <c r="J192" s="21"/>
      <c r="K192" s="21"/>
      <c r="L192" s="21"/>
      <c r="M192" s="21"/>
      <c r="N192" s="21"/>
      <c r="O192" s="21"/>
      <c r="P192" s="21"/>
      <c r="Q192" s="21"/>
      <c r="R192" s="21"/>
    </row>
    <row r="193" spans="1:18" ht="24.75" customHeight="1">
      <c r="A193" s="21"/>
      <c r="B193" s="21"/>
      <c r="C193" s="70"/>
      <c r="D193" s="21"/>
      <c r="E193" s="21"/>
      <c r="F193" s="21"/>
      <c r="G193" s="21"/>
      <c r="H193" s="72"/>
      <c r="I193" s="21"/>
      <c r="J193" s="21"/>
      <c r="K193" s="21"/>
      <c r="L193" s="21"/>
      <c r="M193" s="21"/>
      <c r="N193" s="21"/>
      <c r="O193" s="21"/>
      <c r="P193" s="21"/>
      <c r="Q193" s="21"/>
      <c r="R193" s="21"/>
    </row>
    <row r="194" spans="1:18" ht="24.75" customHeight="1">
      <c r="A194" s="21"/>
      <c r="B194" s="21"/>
      <c r="C194" s="70"/>
      <c r="D194" s="21"/>
      <c r="E194" s="21"/>
      <c r="F194" s="21"/>
      <c r="G194" s="21"/>
      <c r="H194" s="72"/>
      <c r="I194" s="21"/>
      <c r="J194" s="21"/>
      <c r="K194" s="21"/>
      <c r="L194" s="21"/>
      <c r="M194" s="21"/>
      <c r="N194" s="21"/>
      <c r="O194" s="21"/>
      <c r="P194" s="21"/>
      <c r="Q194" s="21"/>
      <c r="R194" s="21"/>
    </row>
    <row r="195" spans="1:18" ht="24.75" customHeight="1">
      <c r="A195" s="21"/>
      <c r="B195" s="21"/>
      <c r="C195" s="70"/>
      <c r="D195" s="21"/>
      <c r="E195" s="21"/>
      <c r="F195" s="21"/>
      <c r="G195" s="21"/>
      <c r="H195" s="72"/>
      <c r="I195" s="21"/>
      <c r="J195" s="21"/>
      <c r="K195" s="21"/>
      <c r="L195" s="21"/>
      <c r="M195" s="21"/>
      <c r="N195" s="21"/>
      <c r="O195" s="21"/>
      <c r="P195" s="21"/>
      <c r="Q195" s="21"/>
      <c r="R195" s="21"/>
    </row>
    <row r="196" spans="1:18" ht="24.75" customHeight="1">
      <c r="A196" s="21"/>
      <c r="B196" s="21"/>
      <c r="C196" s="70"/>
      <c r="D196" s="21"/>
      <c r="E196" s="21"/>
      <c r="F196" s="21"/>
      <c r="G196" s="21"/>
      <c r="H196" s="72"/>
      <c r="I196" s="21"/>
      <c r="J196" s="21"/>
      <c r="K196" s="21"/>
      <c r="L196" s="21"/>
      <c r="M196" s="21"/>
      <c r="N196" s="21"/>
      <c r="O196" s="21"/>
      <c r="P196" s="21"/>
      <c r="Q196" s="21"/>
      <c r="R196" s="21"/>
    </row>
    <row r="197" spans="1:18" ht="24.75" customHeight="1">
      <c r="A197" s="21"/>
      <c r="B197" s="21"/>
      <c r="C197" s="70"/>
      <c r="D197" s="21"/>
      <c r="E197" s="21"/>
      <c r="F197" s="21"/>
      <c r="G197" s="21"/>
      <c r="H197" s="72"/>
      <c r="I197" s="21"/>
      <c r="J197" s="21"/>
      <c r="K197" s="21"/>
      <c r="L197" s="21"/>
      <c r="M197" s="21"/>
      <c r="N197" s="21"/>
      <c r="O197" s="21"/>
      <c r="P197" s="21"/>
      <c r="Q197" s="21"/>
      <c r="R197" s="21"/>
    </row>
    <row r="198" spans="1:18" ht="24.75" customHeight="1">
      <c r="A198" s="21"/>
      <c r="B198" s="21"/>
      <c r="C198" s="70"/>
      <c r="D198" s="21"/>
      <c r="E198" s="21"/>
      <c r="F198" s="21"/>
      <c r="G198" s="21"/>
      <c r="H198" s="72"/>
      <c r="I198" s="21"/>
      <c r="J198" s="21"/>
      <c r="K198" s="21"/>
      <c r="L198" s="21"/>
      <c r="M198" s="21"/>
      <c r="N198" s="21"/>
      <c r="O198" s="21"/>
      <c r="P198" s="21"/>
      <c r="Q198" s="21"/>
      <c r="R198" s="21"/>
    </row>
    <row r="199" spans="1:18" ht="24.75" customHeight="1">
      <c r="A199" s="21"/>
      <c r="B199" s="21"/>
      <c r="C199" s="70"/>
      <c r="D199" s="21"/>
      <c r="E199" s="21"/>
      <c r="F199" s="21"/>
      <c r="G199" s="21"/>
      <c r="H199" s="72"/>
      <c r="I199" s="21"/>
      <c r="J199" s="21"/>
      <c r="K199" s="21"/>
      <c r="L199" s="21"/>
      <c r="M199" s="21"/>
      <c r="N199" s="21"/>
      <c r="O199" s="21"/>
      <c r="P199" s="21"/>
      <c r="Q199" s="21"/>
      <c r="R199" s="21"/>
    </row>
    <row r="200" spans="1:18" ht="24.75" customHeight="1">
      <c r="A200" s="21"/>
      <c r="B200" s="21"/>
      <c r="C200" s="70"/>
      <c r="D200" s="21"/>
      <c r="E200" s="21"/>
      <c r="F200" s="21"/>
      <c r="G200" s="21"/>
      <c r="H200" s="72"/>
      <c r="I200" s="21"/>
      <c r="J200" s="21"/>
      <c r="K200" s="21"/>
      <c r="L200" s="21"/>
      <c r="M200" s="21"/>
      <c r="N200" s="21"/>
      <c r="O200" s="21"/>
      <c r="P200" s="21"/>
      <c r="Q200" s="21"/>
      <c r="R200" s="21"/>
    </row>
    <row r="201" spans="1:18" ht="24.75" customHeight="1">
      <c r="A201" s="21"/>
      <c r="B201" s="21"/>
      <c r="C201" s="70"/>
      <c r="D201" s="21"/>
      <c r="E201" s="21"/>
      <c r="F201" s="21"/>
      <c r="G201" s="21"/>
      <c r="H201" s="72"/>
      <c r="I201" s="21"/>
      <c r="J201" s="21"/>
      <c r="K201" s="21"/>
      <c r="L201" s="21"/>
      <c r="M201" s="21"/>
      <c r="N201" s="21"/>
      <c r="O201" s="21"/>
      <c r="P201" s="21"/>
      <c r="Q201" s="21"/>
      <c r="R201" s="21"/>
    </row>
    <row r="202" spans="1:18" ht="24.75" customHeight="1">
      <c r="A202" s="21"/>
      <c r="B202" s="21"/>
      <c r="C202" s="70"/>
      <c r="D202" s="21"/>
      <c r="E202" s="21"/>
      <c r="F202" s="21"/>
      <c r="G202" s="21"/>
      <c r="H202" s="72"/>
      <c r="I202" s="21"/>
      <c r="J202" s="21"/>
      <c r="K202" s="21"/>
      <c r="L202" s="21"/>
      <c r="M202" s="21"/>
      <c r="N202" s="21"/>
      <c r="O202" s="21"/>
      <c r="P202" s="21"/>
      <c r="Q202" s="21"/>
      <c r="R202" s="21"/>
    </row>
    <row r="203" spans="1:18" ht="24.75" customHeight="1">
      <c r="A203" s="21"/>
      <c r="B203" s="21"/>
      <c r="C203" s="70"/>
      <c r="D203" s="21"/>
      <c r="E203" s="21"/>
      <c r="F203" s="21"/>
      <c r="G203" s="21"/>
      <c r="H203" s="72"/>
      <c r="I203" s="21"/>
      <c r="J203" s="21"/>
      <c r="K203" s="21"/>
      <c r="L203" s="21"/>
      <c r="M203" s="21"/>
      <c r="N203" s="21"/>
      <c r="O203" s="21"/>
      <c r="P203" s="21"/>
      <c r="Q203" s="21"/>
      <c r="R203" s="21"/>
    </row>
    <row r="204" spans="1:18" ht="24.75" customHeight="1">
      <c r="A204" s="21"/>
      <c r="B204" s="21"/>
      <c r="C204" s="70"/>
      <c r="D204" s="21"/>
      <c r="E204" s="21"/>
      <c r="F204" s="21"/>
      <c r="G204" s="21"/>
      <c r="H204" s="72"/>
      <c r="I204" s="21"/>
      <c r="J204" s="21"/>
      <c r="K204" s="21"/>
      <c r="L204" s="21"/>
      <c r="M204" s="21"/>
      <c r="N204" s="21"/>
      <c r="O204" s="21"/>
      <c r="P204" s="21"/>
      <c r="Q204" s="21"/>
      <c r="R204" s="21"/>
    </row>
    <row r="205" spans="1:18" ht="24.75" customHeight="1">
      <c r="A205" s="21"/>
      <c r="B205" s="21"/>
      <c r="C205" s="70"/>
      <c r="D205" s="21"/>
      <c r="E205" s="21"/>
      <c r="F205" s="21"/>
      <c r="G205" s="21"/>
      <c r="H205" s="72"/>
      <c r="I205" s="21"/>
      <c r="J205" s="21"/>
      <c r="K205" s="21"/>
      <c r="L205" s="21"/>
      <c r="M205" s="21"/>
      <c r="N205" s="21"/>
      <c r="O205" s="21"/>
      <c r="P205" s="21"/>
      <c r="Q205" s="21"/>
      <c r="R205" s="21"/>
    </row>
    <row r="206" spans="1:18" ht="24.75" customHeight="1">
      <c r="A206" s="21"/>
      <c r="B206" s="21"/>
      <c r="C206" s="70"/>
      <c r="D206" s="21"/>
      <c r="E206" s="21"/>
      <c r="F206" s="21"/>
      <c r="G206" s="21"/>
      <c r="H206" s="72"/>
      <c r="I206" s="21"/>
      <c r="J206" s="21"/>
      <c r="K206" s="21"/>
      <c r="L206" s="21"/>
      <c r="M206" s="21"/>
      <c r="N206" s="21"/>
      <c r="O206" s="21"/>
      <c r="P206" s="21"/>
      <c r="Q206" s="21"/>
      <c r="R206" s="21"/>
    </row>
    <row r="207" spans="1:18" ht="24.75" customHeight="1">
      <c r="A207" s="21"/>
      <c r="B207" s="21"/>
      <c r="C207" s="70"/>
      <c r="D207" s="21"/>
      <c r="E207" s="21"/>
      <c r="F207" s="21"/>
      <c r="G207" s="21"/>
      <c r="H207" s="72"/>
      <c r="I207" s="21"/>
      <c r="J207" s="21"/>
      <c r="K207" s="21"/>
      <c r="L207" s="21"/>
      <c r="M207" s="21"/>
      <c r="N207" s="21"/>
      <c r="O207" s="21"/>
      <c r="P207" s="21"/>
      <c r="Q207" s="21"/>
      <c r="R207" s="21"/>
    </row>
    <row r="208" spans="1:18" ht="24.75" customHeight="1">
      <c r="A208" s="21"/>
      <c r="B208" s="21"/>
      <c r="C208" s="70"/>
      <c r="D208" s="21"/>
      <c r="E208" s="21"/>
      <c r="F208" s="21"/>
      <c r="G208" s="21"/>
      <c r="H208" s="72"/>
      <c r="I208" s="21"/>
      <c r="J208" s="21"/>
      <c r="K208" s="21"/>
      <c r="L208" s="21"/>
      <c r="M208" s="21"/>
      <c r="N208" s="21"/>
      <c r="O208" s="21"/>
      <c r="P208" s="21"/>
      <c r="Q208" s="21"/>
      <c r="R208" s="21"/>
    </row>
    <row r="209" spans="1:18" ht="24.75" customHeight="1">
      <c r="A209" s="21"/>
      <c r="B209" s="21"/>
      <c r="C209" s="70"/>
      <c r="D209" s="21"/>
      <c r="E209" s="21"/>
      <c r="F209" s="21"/>
      <c r="G209" s="21"/>
      <c r="H209" s="72"/>
      <c r="I209" s="21"/>
      <c r="J209" s="21"/>
      <c r="K209" s="21"/>
      <c r="L209" s="21"/>
      <c r="M209" s="21"/>
      <c r="N209" s="21"/>
      <c r="O209" s="21"/>
      <c r="P209" s="21"/>
      <c r="Q209" s="21"/>
      <c r="R209" s="21"/>
    </row>
    <row r="210" spans="1:18" ht="24.75" customHeight="1">
      <c r="A210" s="21"/>
      <c r="B210" s="21"/>
      <c r="C210" s="70"/>
      <c r="D210" s="21"/>
      <c r="E210" s="21"/>
      <c r="F210" s="21"/>
      <c r="G210" s="21"/>
      <c r="H210" s="72"/>
      <c r="I210" s="21"/>
      <c r="J210" s="21"/>
      <c r="K210" s="21"/>
      <c r="L210" s="21"/>
      <c r="M210" s="21"/>
      <c r="N210" s="21"/>
      <c r="O210" s="21"/>
      <c r="P210" s="21"/>
      <c r="Q210" s="21"/>
      <c r="R210" s="21"/>
    </row>
    <row r="211" spans="1:18" ht="24.75" customHeight="1">
      <c r="A211" s="21"/>
      <c r="B211" s="21"/>
      <c r="C211" s="70"/>
      <c r="D211" s="21"/>
      <c r="E211" s="21"/>
      <c r="F211" s="21"/>
      <c r="G211" s="21"/>
      <c r="H211" s="72"/>
      <c r="I211" s="21"/>
      <c r="J211" s="21"/>
      <c r="K211" s="21"/>
      <c r="L211" s="21"/>
      <c r="M211" s="21"/>
      <c r="N211" s="21"/>
      <c r="O211" s="21"/>
      <c r="P211" s="21"/>
      <c r="Q211" s="21"/>
      <c r="R211" s="21"/>
    </row>
    <row r="212" spans="1:18" ht="24.75" customHeight="1">
      <c r="A212" s="21"/>
      <c r="B212" s="21"/>
      <c r="C212" s="70"/>
      <c r="D212" s="21"/>
      <c r="E212" s="21"/>
      <c r="F212" s="21"/>
      <c r="G212" s="21"/>
      <c r="H212" s="72"/>
      <c r="I212" s="21"/>
      <c r="J212" s="21"/>
      <c r="K212" s="21"/>
      <c r="L212" s="21"/>
      <c r="M212" s="21"/>
      <c r="N212" s="21"/>
      <c r="O212" s="21"/>
      <c r="P212" s="21"/>
      <c r="Q212" s="21"/>
      <c r="R212" s="21"/>
    </row>
    <row r="213" spans="1:18" ht="24.75" customHeight="1">
      <c r="A213" s="21"/>
      <c r="B213" s="21"/>
      <c r="C213" s="70"/>
      <c r="D213" s="21"/>
      <c r="E213" s="21"/>
      <c r="F213" s="21"/>
      <c r="G213" s="21"/>
      <c r="H213" s="72"/>
      <c r="I213" s="21"/>
      <c r="J213" s="21"/>
      <c r="K213" s="21"/>
      <c r="L213" s="21"/>
      <c r="M213" s="21"/>
      <c r="N213" s="21"/>
      <c r="O213" s="21"/>
      <c r="P213" s="21"/>
      <c r="Q213" s="21"/>
      <c r="R213" s="21"/>
    </row>
    <row r="214" spans="1:18" ht="24.75" customHeight="1">
      <c r="A214" s="21"/>
      <c r="B214" s="21"/>
      <c r="C214" s="70"/>
      <c r="D214" s="21"/>
      <c r="E214" s="21"/>
      <c r="F214" s="21"/>
      <c r="G214" s="21"/>
      <c r="H214" s="72"/>
      <c r="I214" s="21"/>
      <c r="J214" s="21"/>
      <c r="K214" s="21"/>
      <c r="L214" s="21"/>
      <c r="M214" s="21"/>
      <c r="N214" s="21"/>
      <c r="O214" s="21"/>
      <c r="P214" s="21"/>
      <c r="Q214" s="21"/>
      <c r="R214" s="21"/>
    </row>
    <row r="215" spans="1:18" ht="24.75" customHeight="1">
      <c r="A215" s="21"/>
      <c r="B215" s="21"/>
      <c r="C215" s="70"/>
      <c r="D215" s="21"/>
      <c r="E215" s="21"/>
      <c r="F215" s="21"/>
      <c r="G215" s="21"/>
      <c r="H215" s="72"/>
      <c r="I215" s="21"/>
      <c r="J215" s="21"/>
      <c r="K215" s="21"/>
      <c r="L215" s="21"/>
      <c r="M215" s="21"/>
      <c r="N215" s="21"/>
      <c r="O215" s="21"/>
      <c r="P215" s="21"/>
      <c r="Q215" s="21"/>
      <c r="R215" s="21"/>
    </row>
    <row r="216" spans="1:18" ht="24.75" customHeight="1">
      <c r="A216" s="21"/>
      <c r="B216" s="21"/>
      <c r="C216" s="70"/>
      <c r="D216" s="21"/>
      <c r="E216" s="21"/>
      <c r="F216" s="21"/>
      <c r="G216" s="21"/>
      <c r="H216" s="72"/>
      <c r="I216" s="21"/>
      <c r="J216" s="21"/>
      <c r="K216" s="21"/>
      <c r="L216" s="21"/>
      <c r="M216" s="21"/>
      <c r="N216" s="21"/>
      <c r="O216" s="21"/>
      <c r="P216" s="21"/>
      <c r="Q216" s="21"/>
      <c r="R216" s="21"/>
    </row>
    <row r="217" spans="1:18" ht="24.75" customHeight="1">
      <c r="A217" s="21"/>
      <c r="B217" s="21"/>
      <c r="C217" s="70"/>
      <c r="D217" s="21"/>
      <c r="E217" s="21"/>
      <c r="F217" s="21"/>
      <c r="G217" s="21"/>
      <c r="H217" s="72"/>
      <c r="I217" s="21"/>
      <c r="J217" s="21"/>
      <c r="K217" s="21"/>
      <c r="L217" s="21"/>
      <c r="M217" s="21"/>
      <c r="N217" s="21"/>
      <c r="O217" s="21"/>
      <c r="P217" s="21"/>
      <c r="Q217" s="21"/>
      <c r="R217" s="21"/>
    </row>
    <row r="218" spans="1:18" ht="24.75" customHeight="1">
      <c r="A218" s="21"/>
      <c r="B218" s="21"/>
      <c r="C218" s="70"/>
      <c r="D218" s="21"/>
      <c r="E218" s="21"/>
      <c r="F218" s="21"/>
      <c r="G218" s="21"/>
      <c r="H218" s="72"/>
      <c r="I218" s="21"/>
      <c r="J218" s="21"/>
      <c r="K218" s="21"/>
      <c r="L218" s="21"/>
      <c r="M218" s="21"/>
      <c r="N218" s="21"/>
      <c r="O218" s="21"/>
      <c r="P218" s="21"/>
      <c r="Q218" s="21"/>
      <c r="R218" s="21"/>
    </row>
    <row r="219" spans="1:18" ht="24.75" customHeight="1">
      <c r="A219" s="21"/>
      <c r="B219" s="21"/>
      <c r="C219" s="70"/>
      <c r="D219" s="21"/>
      <c r="E219" s="21"/>
      <c r="F219" s="21"/>
      <c r="G219" s="21"/>
      <c r="H219" s="72"/>
      <c r="I219" s="21"/>
      <c r="J219" s="21"/>
      <c r="K219" s="21"/>
      <c r="L219" s="21"/>
      <c r="M219" s="21"/>
      <c r="N219" s="21"/>
      <c r="O219" s="21"/>
      <c r="P219" s="21"/>
      <c r="Q219" s="21"/>
      <c r="R219" s="21"/>
    </row>
    <row r="220" spans="1:18" ht="24.75" customHeight="1">
      <c r="A220" s="21"/>
      <c r="B220" s="21"/>
      <c r="C220" s="70"/>
      <c r="D220" s="21"/>
      <c r="E220" s="21"/>
      <c r="F220" s="21"/>
      <c r="G220" s="21"/>
      <c r="H220" s="72"/>
      <c r="I220" s="21"/>
      <c r="J220" s="21"/>
      <c r="K220" s="21"/>
      <c r="L220" s="21"/>
      <c r="M220" s="21"/>
      <c r="N220" s="21"/>
      <c r="O220" s="21"/>
      <c r="P220" s="21"/>
      <c r="Q220" s="21"/>
      <c r="R220" s="21"/>
    </row>
    <row r="221" spans="1:18" ht="24.75" customHeight="1">
      <c r="A221" s="21"/>
      <c r="B221" s="21"/>
      <c r="C221" s="70"/>
      <c r="D221" s="21"/>
      <c r="E221" s="21"/>
      <c r="F221" s="21"/>
      <c r="G221" s="21"/>
      <c r="H221" s="72"/>
      <c r="I221" s="21"/>
      <c r="J221" s="21"/>
      <c r="K221" s="21"/>
      <c r="L221" s="21"/>
      <c r="M221" s="21"/>
      <c r="N221" s="21"/>
      <c r="O221" s="21"/>
      <c r="P221" s="21"/>
      <c r="Q221" s="21"/>
      <c r="R221" s="21"/>
    </row>
    <row r="222" spans="1:18" ht="24.75" customHeight="1">
      <c r="A222" s="21"/>
      <c r="B222" s="21"/>
      <c r="C222" s="70"/>
      <c r="D222" s="21"/>
      <c r="E222" s="21"/>
      <c r="F222" s="21"/>
      <c r="G222" s="21"/>
      <c r="H222" s="72"/>
      <c r="I222" s="21"/>
      <c r="J222" s="21"/>
      <c r="K222" s="21"/>
      <c r="L222" s="21"/>
      <c r="M222" s="21"/>
      <c r="N222" s="21"/>
      <c r="O222" s="21"/>
      <c r="P222" s="21"/>
      <c r="Q222" s="21"/>
      <c r="R222" s="21"/>
    </row>
    <row r="223" spans="1:18" ht="24.75" customHeight="1">
      <c r="A223" s="21"/>
      <c r="B223" s="21"/>
      <c r="C223" s="70"/>
      <c r="D223" s="21"/>
      <c r="E223" s="21"/>
      <c r="F223" s="21"/>
      <c r="G223" s="21"/>
      <c r="H223" s="72"/>
      <c r="I223" s="21"/>
      <c r="J223" s="21"/>
      <c r="K223" s="21"/>
      <c r="L223" s="21"/>
      <c r="M223" s="21"/>
      <c r="N223" s="21"/>
      <c r="O223" s="21"/>
      <c r="P223" s="21"/>
      <c r="Q223" s="21"/>
      <c r="R223" s="21"/>
    </row>
    <row r="224" spans="1:18" ht="24.75" customHeight="1">
      <c r="A224" s="21"/>
      <c r="B224" s="21"/>
      <c r="C224" s="70"/>
      <c r="D224" s="21"/>
      <c r="E224" s="21"/>
      <c r="F224" s="21"/>
      <c r="G224" s="21"/>
      <c r="H224" s="72"/>
      <c r="I224" s="21"/>
      <c r="J224" s="21"/>
      <c r="K224" s="21"/>
      <c r="L224" s="21"/>
      <c r="M224" s="21"/>
      <c r="N224" s="21"/>
      <c r="O224" s="21"/>
      <c r="P224" s="21"/>
      <c r="Q224" s="21"/>
      <c r="R224" s="21"/>
    </row>
    <row r="225" spans="1:18" ht="24.75" customHeight="1">
      <c r="A225" s="21"/>
      <c r="B225" s="21"/>
      <c r="C225" s="70"/>
      <c r="D225" s="21"/>
      <c r="E225" s="21"/>
      <c r="F225" s="21"/>
      <c r="G225" s="21"/>
      <c r="H225" s="72"/>
      <c r="I225" s="21"/>
      <c r="J225" s="21"/>
      <c r="K225" s="21"/>
      <c r="L225" s="21"/>
      <c r="M225" s="21"/>
      <c r="N225" s="21"/>
      <c r="O225" s="21"/>
      <c r="P225" s="21"/>
      <c r="Q225" s="21"/>
      <c r="R225" s="21"/>
    </row>
    <row r="226" spans="1:18" ht="24.75" customHeight="1">
      <c r="A226" s="21"/>
      <c r="B226" s="21"/>
      <c r="C226" s="70"/>
      <c r="D226" s="21"/>
      <c r="E226" s="21"/>
      <c r="F226" s="21"/>
      <c r="G226" s="21"/>
      <c r="H226" s="72"/>
      <c r="I226" s="21"/>
      <c r="J226" s="21"/>
      <c r="K226" s="21"/>
      <c r="L226" s="21"/>
      <c r="M226" s="21"/>
      <c r="N226" s="21"/>
      <c r="O226" s="21"/>
      <c r="P226" s="21"/>
      <c r="Q226" s="21"/>
      <c r="R226" s="21"/>
    </row>
    <row r="227" spans="1:18" ht="24.75" customHeight="1">
      <c r="A227" s="21"/>
      <c r="B227" s="21"/>
      <c r="C227" s="70"/>
      <c r="D227" s="21"/>
      <c r="E227" s="21"/>
      <c r="F227" s="21"/>
      <c r="G227" s="21"/>
      <c r="H227" s="72"/>
      <c r="I227" s="21"/>
      <c r="J227" s="21"/>
      <c r="K227" s="21"/>
      <c r="L227" s="21"/>
      <c r="M227" s="21"/>
      <c r="N227" s="21"/>
      <c r="O227" s="21"/>
      <c r="P227" s="21"/>
      <c r="Q227" s="21"/>
      <c r="R227" s="21"/>
    </row>
    <row r="228" spans="1:18" ht="24.75" customHeight="1">
      <c r="A228" s="21"/>
      <c r="B228" s="21"/>
      <c r="C228" s="70"/>
      <c r="D228" s="21"/>
      <c r="E228" s="21"/>
      <c r="F228" s="21"/>
      <c r="G228" s="21"/>
      <c r="H228" s="72"/>
      <c r="I228" s="21"/>
      <c r="J228" s="21"/>
      <c r="K228" s="21"/>
      <c r="L228" s="21"/>
      <c r="M228" s="21"/>
      <c r="N228" s="21"/>
      <c r="O228" s="21"/>
      <c r="P228" s="21"/>
      <c r="Q228" s="21"/>
      <c r="R228" s="21"/>
    </row>
    <row r="229" spans="1:18" ht="24.75" customHeight="1">
      <c r="A229" s="21"/>
      <c r="B229" s="21"/>
      <c r="C229" s="70"/>
      <c r="D229" s="21"/>
      <c r="E229" s="21"/>
      <c r="F229" s="21"/>
      <c r="G229" s="21"/>
      <c r="H229" s="72"/>
      <c r="I229" s="21"/>
      <c r="J229" s="21"/>
      <c r="K229" s="21"/>
      <c r="L229" s="21"/>
      <c r="M229" s="21"/>
      <c r="N229" s="21"/>
      <c r="O229" s="21"/>
      <c r="P229" s="21"/>
      <c r="Q229" s="21"/>
      <c r="R229" s="21"/>
    </row>
    <row r="230" spans="1:18" ht="24.75" customHeight="1">
      <c r="A230" s="21"/>
      <c r="B230" s="21"/>
      <c r="C230" s="70"/>
      <c r="D230" s="21"/>
      <c r="E230" s="21"/>
      <c r="F230" s="21"/>
      <c r="G230" s="21"/>
      <c r="H230" s="72"/>
      <c r="I230" s="21"/>
      <c r="J230" s="21"/>
      <c r="K230" s="21"/>
      <c r="L230" s="21"/>
      <c r="M230" s="21"/>
      <c r="N230" s="21"/>
      <c r="O230" s="21"/>
      <c r="P230" s="21"/>
      <c r="Q230" s="21"/>
      <c r="R230" s="21"/>
    </row>
    <row r="231" spans="1:18" ht="24.75" customHeight="1">
      <c r="A231" s="21"/>
      <c r="B231" s="21"/>
      <c r="C231" s="70"/>
      <c r="D231" s="21"/>
      <c r="E231" s="21"/>
      <c r="F231" s="21"/>
      <c r="G231" s="21"/>
      <c r="H231" s="72"/>
      <c r="I231" s="21"/>
      <c r="J231" s="21"/>
      <c r="K231" s="21"/>
      <c r="L231" s="21"/>
      <c r="M231" s="21"/>
      <c r="N231" s="21"/>
      <c r="O231" s="21"/>
      <c r="P231" s="21"/>
      <c r="Q231" s="21"/>
      <c r="R231" s="21"/>
    </row>
    <row r="232" spans="1:18" ht="24.75" customHeight="1">
      <c r="A232" s="21"/>
      <c r="B232" s="21"/>
      <c r="C232" s="70"/>
      <c r="D232" s="21"/>
      <c r="E232" s="21"/>
      <c r="F232" s="21"/>
      <c r="G232" s="21"/>
      <c r="H232" s="72"/>
      <c r="I232" s="21"/>
      <c r="J232" s="21"/>
      <c r="K232" s="21"/>
      <c r="L232" s="21"/>
      <c r="M232" s="21"/>
      <c r="N232" s="21"/>
      <c r="O232" s="21"/>
      <c r="P232" s="21"/>
      <c r="Q232" s="21"/>
      <c r="R232" s="21"/>
    </row>
    <row r="233" spans="1:18" ht="24.75" customHeight="1">
      <c r="A233" s="21"/>
      <c r="B233" s="21"/>
      <c r="C233" s="70"/>
      <c r="D233" s="21"/>
      <c r="E233" s="21"/>
      <c r="F233" s="21"/>
      <c r="G233" s="21"/>
      <c r="H233" s="72"/>
      <c r="I233" s="21"/>
      <c r="J233" s="21"/>
      <c r="K233" s="21"/>
      <c r="L233" s="21"/>
      <c r="M233" s="21"/>
      <c r="N233" s="21"/>
      <c r="O233" s="21"/>
      <c r="P233" s="21"/>
      <c r="Q233" s="21"/>
      <c r="R233" s="21"/>
    </row>
    <row r="234" spans="1:18" ht="24.75" customHeight="1">
      <c r="A234" s="21"/>
      <c r="B234" s="21"/>
      <c r="C234" s="70"/>
      <c r="D234" s="21"/>
      <c r="E234" s="21"/>
      <c r="F234" s="21"/>
      <c r="G234" s="21"/>
      <c r="H234" s="72"/>
      <c r="I234" s="21"/>
      <c r="J234" s="21"/>
      <c r="K234" s="21"/>
      <c r="L234" s="21"/>
      <c r="M234" s="21"/>
      <c r="N234" s="21"/>
      <c r="O234" s="21"/>
      <c r="P234" s="21"/>
      <c r="Q234" s="21"/>
      <c r="R234" s="21"/>
    </row>
    <row r="235" spans="1:18" ht="24.75" customHeight="1">
      <c r="A235" s="21"/>
      <c r="B235" s="21"/>
      <c r="C235" s="70"/>
      <c r="D235" s="21"/>
      <c r="E235" s="21"/>
      <c r="F235" s="21"/>
      <c r="G235" s="21"/>
      <c r="H235" s="72"/>
      <c r="I235" s="21"/>
      <c r="J235" s="21"/>
      <c r="K235" s="21"/>
      <c r="L235" s="21"/>
      <c r="M235" s="21"/>
      <c r="N235" s="21"/>
      <c r="O235" s="21"/>
      <c r="P235" s="21"/>
      <c r="Q235" s="21"/>
      <c r="R235" s="21"/>
    </row>
    <row r="236" spans="1:18" ht="24.75" customHeight="1">
      <c r="A236" s="21"/>
      <c r="B236" s="21"/>
      <c r="C236" s="70"/>
      <c r="D236" s="21"/>
      <c r="E236" s="21"/>
      <c r="F236" s="21"/>
      <c r="G236" s="21"/>
      <c r="H236" s="72"/>
      <c r="I236" s="21"/>
      <c r="J236" s="21"/>
      <c r="K236" s="21"/>
      <c r="L236" s="21"/>
      <c r="M236" s="21"/>
      <c r="N236" s="21"/>
      <c r="O236" s="21"/>
      <c r="P236" s="21"/>
      <c r="Q236" s="21"/>
      <c r="R236" s="21"/>
    </row>
    <row r="237" spans="1:18" ht="24.75" customHeight="1">
      <c r="A237" s="21"/>
      <c r="B237" s="21"/>
      <c r="C237" s="70"/>
      <c r="D237" s="21"/>
      <c r="E237" s="21"/>
      <c r="F237" s="21"/>
      <c r="G237" s="21"/>
      <c r="H237" s="72"/>
      <c r="I237" s="21"/>
      <c r="J237" s="21"/>
      <c r="K237" s="21"/>
      <c r="L237" s="21"/>
      <c r="M237" s="21"/>
      <c r="N237" s="21"/>
      <c r="O237" s="21"/>
      <c r="P237" s="21"/>
      <c r="Q237" s="21"/>
      <c r="R237" s="21"/>
    </row>
    <row r="238" spans="1:18" ht="24.75" customHeight="1">
      <c r="A238" s="21"/>
      <c r="B238" s="21"/>
      <c r="C238" s="70"/>
      <c r="D238" s="21"/>
      <c r="E238" s="21"/>
      <c r="F238" s="21"/>
      <c r="G238" s="21"/>
      <c r="H238" s="72"/>
      <c r="I238" s="21"/>
      <c r="J238" s="21"/>
      <c r="K238" s="21"/>
      <c r="L238" s="21"/>
      <c r="M238" s="21"/>
      <c r="N238" s="21"/>
      <c r="O238" s="21"/>
      <c r="P238" s="21"/>
      <c r="Q238" s="21"/>
      <c r="R238" s="21"/>
    </row>
    <row r="239" spans="1:18" ht="24.75" customHeight="1">
      <c r="A239" s="21"/>
      <c r="B239" s="21"/>
      <c r="C239" s="70"/>
      <c r="D239" s="21"/>
      <c r="E239" s="21"/>
      <c r="F239" s="21"/>
      <c r="G239" s="21"/>
      <c r="H239" s="72"/>
      <c r="I239" s="21"/>
      <c r="J239" s="21"/>
      <c r="K239" s="21"/>
      <c r="L239" s="21"/>
      <c r="M239" s="21"/>
      <c r="N239" s="21"/>
      <c r="O239" s="21"/>
      <c r="P239" s="21"/>
      <c r="Q239" s="21"/>
      <c r="R239" s="21"/>
    </row>
    <row r="240" spans="1:18" ht="24.75" customHeight="1">
      <c r="A240" s="21"/>
      <c r="B240" s="21"/>
      <c r="C240" s="70"/>
      <c r="D240" s="21"/>
      <c r="E240" s="21"/>
      <c r="F240" s="21"/>
      <c r="G240" s="21"/>
      <c r="H240" s="72"/>
      <c r="I240" s="21"/>
      <c r="J240" s="21"/>
      <c r="K240" s="21"/>
      <c r="L240" s="21"/>
      <c r="M240" s="21"/>
      <c r="N240" s="21"/>
      <c r="O240" s="21"/>
      <c r="P240" s="21"/>
      <c r="Q240" s="21"/>
      <c r="R240" s="21"/>
    </row>
    <row r="241" spans="1:18" ht="24.75" customHeight="1">
      <c r="A241" s="21"/>
      <c r="B241" s="21"/>
      <c r="C241" s="70"/>
      <c r="D241" s="21"/>
      <c r="E241" s="21"/>
      <c r="F241" s="21"/>
      <c r="G241" s="21"/>
      <c r="H241" s="72"/>
      <c r="I241" s="21"/>
      <c r="J241" s="21"/>
      <c r="K241" s="21"/>
      <c r="L241" s="21"/>
      <c r="M241" s="21"/>
      <c r="N241" s="21"/>
      <c r="O241" s="21"/>
      <c r="P241" s="21"/>
      <c r="Q241" s="21"/>
      <c r="R241" s="21"/>
    </row>
    <row r="242" spans="1:18" ht="24.75" customHeight="1">
      <c r="A242" s="21"/>
      <c r="B242" s="21"/>
      <c r="C242" s="70"/>
      <c r="D242" s="21"/>
      <c r="E242" s="21"/>
      <c r="F242" s="21"/>
      <c r="G242" s="21"/>
      <c r="H242" s="72"/>
      <c r="I242" s="21"/>
      <c r="J242" s="21"/>
      <c r="K242" s="21"/>
      <c r="L242" s="21"/>
      <c r="M242" s="21"/>
      <c r="N242" s="21"/>
      <c r="O242" s="21"/>
      <c r="P242" s="21"/>
      <c r="Q242" s="21"/>
      <c r="R242" s="21"/>
    </row>
    <row r="243" spans="1:18" ht="24.75" customHeight="1">
      <c r="A243" s="21"/>
      <c r="B243" s="21"/>
      <c r="C243" s="70"/>
      <c r="D243" s="21"/>
      <c r="E243" s="21"/>
      <c r="F243" s="21"/>
      <c r="G243" s="21"/>
      <c r="H243" s="72"/>
      <c r="I243" s="21"/>
      <c r="J243" s="21"/>
      <c r="K243" s="21"/>
      <c r="L243" s="21"/>
      <c r="M243" s="21"/>
      <c r="N243" s="21"/>
      <c r="O243" s="21"/>
      <c r="P243" s="21"/>
      <c r="Q243" s="21"/>
      <c r="R243" s="21"/>
    </row>
    <row r="244" spans="1:18" ht="24.75" customHeight="1">
      <c r="A244" s="21"/>
      <c r="B244" s="21"/>
      <c r="C244" s="70"/>
      <c r="D244" s="21"/>
      <c r="E244" s="21"/>
      <c r="F244" s="21"/>
      <c r="G244" s="21"/>
      <c r="H244" s="72"/>
      <c r="I244" s="21"/>
      <c r="J244" s="21"/>
      <c r="K244" s="21"/>
      <c r="L244" s="21"/>
      <c r="M244" s="21"/>
      <c r="N244" s="21"/>
      <c r="O244" s="21"/>
      <c r="P244" s="21"/>
      <c r="Q244" s="21"/>
      <c r="R244" s="21"/>
    </row>
    <row r="245" spans="1:18" ht="24.75" customHeight="1">
      <c r="A245" s="21"/>
      <c r="B245" s="21"/>
      <c r="C245" s="70"/>
      <c r="D245" s="21"/>
      <c r="E245" s="21"/>
      <c r="F245" s="21"/>
      <c r="G245" s="21"/>
      <c r="H245" s="72"/>
      <c r="I245" s="21"/>
      <c r="J245" s="21"/>
      <c r="K245" s="21"/>
      <c r="L245" s="21"/>
      <c r="M245" s="21"/>
      <c r="N245" s="21"/>
      <c r="O245" s="21"/>
      <c r="P245" s="21"/>
      <c r="Q245" s="21"/>
      <c r="R245" s="21"/>
    </row>
    <row r="246" spans="1:18" ht="24.75" customHeight="1">
      <c r="A246" s="21"/>
      <c r="B246" s="21"/>
      <c r="C246" s="70"/>
      <c r="D246" s="21"/>
      <c r="E246" s="21"/>
      <c r="F246" s="21"/>
      <c r="G246" s="21"/>
      <c r="H246" s="72"/>
      <c r="I246" s="21"/>
      <c r="J246" s="21"/>
      <c r="K246" s="21"/>
      <c r="L246" s="21"/>
      <c r="M246" s="21"/>
      <c r="N246" s="21"/>
      <c r="O246" s="21"/>
      <c r="P246" s="21"/>
      <c r="Q246" s="21"/>
      <c r="R246" s="21"/>
    </row>
    <row r="247" spans="1:18" ht="24.75" customHeight="1">
      <c r="A247" s="21"/>
      <c r="B247" s="21"/>
      <c r="C247" s="70"/>
      <c r="D247" s="21"/>
      <c r="E247" s="21"/>
      <c r="F247" s="21"/>
      <c r="G247" s="21"/>
      <c r="H247" s="72"/>
      <c r="I247" s="21"/>
      <c r="J247" s="21"/>
      <c r="K247" s="21"/>
      <c r="L247" s="21"/>
      <c r="M247" s="21"/>
      <c r="N247" s="21"/>
      <c r="O247" s="21"/>
      <c r="P247" s="21"/>
      <c r="Q247" s="21"/>
      <c r="R247" s="21"/>
    </row>
    <row r="248" spans="1:18" ht="24.75" customHeight="1">
      <c r="A248" s="21"/>
      <c r="B248" s="21"/>
      <c r="C248" s="70"/>
      <c r="D248" s="21"/>
      <c r="E248" s="21"/>
      <c r="F248" s="21"/>
      <c r="G248" s="21"/>
      <c r="H248" s="72"/>
      <c r="I248" s="21"/>
      <c r="J248" s="21"/>
      <c r="K248" s="21"/>
      <c r="L248" s="21"/>
      <c r="M248" s="21"/>
      <c r="N248" s="21"/>
      <c r="O248" s="21"/>
      <c r="P248" s="21"/>
      <c r="Q248" s="21"/>
      <c r="R248" s="21"/>
    </row>
    <row r="249" spans="1:18" ht="24.75" customHeight="1">
      <c r="A249" s="21"/>
      <c r="B249" s="21"/>
      <c r="C249" s="70"/>
      <c r="D249" s="21"/>
      <c r="E249" s="21"/>
      <c r="F249" s="21"/>
      <c r="G249" s="21"/>
      <c r="H249" s="72"/>
      <c r="I249" s="21"/>
      <c r="J249" s="21"/>
      <c r="K249" s="21"/>
      <c r="L249" s="21"/>
      <c r="M249" s="21"/>
      <c r="N249" s="21"/>
      <c r="O249" s="21"/>
      <c r="P249" s="21"/>
      <c r="Q249" s="21"/>
      <c r="R249" s="21"/>
    </row>
    <row r="250" spans="1:18" ht="24.75" customHeight="1">
      <c r="A250" s="21"/>
      <c r="B250" s="21"/>
      <c r="C250" s="70"/>
      <c r="D250" s="21"/>
      <c r="E250" s="21"/>
      <c r="F250" s="21"/>
      <c r="G250" s="21"/>
      <c r="H250" s="72"/>
      <c r="I250" s="21"/>
      <c r="J250" s="21"/>
      <c r="K250" s="21"/>
      <c r="L250" s="21"/>
      <c r="M250" s="21"/>
      <c r="N250" s="21"/>
      <c r="O250" s="21"/>
      <c r="P250" s="21"/>
      <c r="Q250" s="21"/>
      <c r="R250" s="21"/>
    </row>
    <row r="251" spans="1:18" ht="24.75" customHeight="1">
      <c r="A251" s="21"/>
      <c r="B251" s="21"/>
      <c r="C251" s="70"/>
      <c r="D251" s="21"/>
      <c r="E251" s="21"/>
      <c r="F251" s="21"/>
      <c r="G251" s="21"/>
      <c r="H251" s="72"/>
      <c r="I251" s="21"/>
      <c r="J251" s="21"/>
      <c r="K251" s="21"/>
      <c r="L251" s="21"/>
      <c r="M251" s="21"/>
      <c r="N251" s="21"/>
      <c r="O251" s="21"/>
      <c r="P251" s="21"/>
      <c r="Q251" s="21"/>
      <c r="R251" s="21"/>
    </row>
    <row r="252" spans="1:18" ht="24.75" customHeight="1">
      <c r="A252" s="21"/>
      <c r="B252" s="21"/>
      <c r="C252" s="70"/>
      <c r="D252" s="21"/>
      <c r="E252" s="21"/>
      <c r="F252" s="21"/>
      <c r="G252" s="21"/>
      <c r="H252" s="72"/>
      <c r="I252" s="21"/>
      <c r="J252" s="21"/>
      <c r="K252" s="21"/>
      <c r="L252" s="21"/>
      <c r="M252" s="21"/>
      <c r="N252" s="21"/>
      <c r="O252" s="21"/>
      <c r="P252" s="21"/>
      <c r="Q252" s="21"/>
      <c r="R252" s="21"/>
    </row>
    <row r="253" spans="1:18" ht="24.75" customHeight="1">
      <c r="A253" s="21"/>
      <c r="B253" s="21"/>
      <c r="C253" s="70"/>
      <c r="D253" s="21"/>
      <c r="E253" s="21"/>
      <c r="F253" s="21"/>
      <c r="G253" s="21"/>
      <c r="H253" s="72"/>
      <c r="I253" s="21"/>
      <c r="J253" s="21"/>
      <c r="K253" s="21"/>
      <c r="L253" s="21"/>
      <c r="M253" s="21"/>
      <c r="N253" s="21"/>
      <c r="O253" s="21"/>
      <c r="P253" s="21"/>
      <c r="Q253" s="21"/>
      <c r="R253" s="21"/>
    </row>
    <row r="254" spans="1:18" ht="24.75" customHeight="1">
      <c r="A254" s="21"/>
      <c r="B254" s="21"/>
      <c r="C254" s="70"/>
      <c r="D254" s="21"/>
      <c r="E254" s="21"/>
      <c r="F254" s="21"/>
      <c r="G254" s="21"/>
      <c r="H254" s="72"/>
      <c r="I254" s="21"/>
      <c r="J254" s="21"/>
      <c r="K254" s="21"/>
      <c r="L254" s="21"/>
      <c r="M254" s="21"/>
      <c r="N254" s="21"/>
      <c r="O254" s="21"/>
      <c r="P254" s="21"/>
      <c r="Q254" s="21"/>
      <c r="R254" s="21"/>
    </row>
    <row r="255" spans="1:18" ht="24.75" customHeight="1">
      <c r="A255" s="21"/>
      <c r="B255" s="21"/>
      <c r="C255" s="70"/>
      <c r="D255" s="21"/>
      <c r="E255" s="21"/>
      <c r="F255" s="21"/>
      <c r="G255" s="21"/>
      <c r="H255" s="72"/>
      <c r="I255" s="21"/>
      <c r="J255" s="21"/>
      <c r="K255" s="21"/>
      <c r="L255" s="21"/>
      <c r="M255" s="21"/>
      <c r="N255" s="21"/>
      <c r="O255" s="21"/>
      <c r="P255" s="21"/>
      <c r="Q255" s="21"/>
      <c r="R255" s="21"/>
    </row>
    <row r="256" spans="1:18" ht="24.75" customHeight="1">
      <c r="A256" s="21"/>
      <c r="B256" s="21"/>
      <c r="C256" s="70"/>
      <c r="D256" s="21"/>
      <c r="E256" s="21"/>
      <c r="F256" s="21"/>
      <c r="G256" s="21"/>
      <c r="H256" s="72"/>
      <c r="I256" s="21"/>
      <c r="J256" s="21"/>
      <c r="K256" s="21"/>
      <c r="L256" s="21"/>
      <c r="M256" s="21"/>
      <c r="N256" s="21"/>
      <c r="O256" s="21"/>
      <c r="P256" s="21"/>
      <c r="Q256" s="21"/>
      <c r="R256" s="21"/>
    </row>
    <row r="257" spans="1:18" ht="24.75" customHeight="1">
      <c r="A257" s="21"/>
      <c r="B257" s="21"/>
      <c r="C257" s="70"/>
      <c r="D257" s="21"/>
      <c r="E257" s="21"/>
      <c r="F257" s="21"/>
      <c r="G257" s="21"/>
      <c r="H257" s="72"/>
      <c r="I257" s="21"/>
      <c r="J257" s="21"/>
      <c r="K257" s="21"/>
      <c r="L257" s="21"/>
      <c r="M257" s="21"/>
      <c r="N257" s="21"/>
      <c r="O257" s="21"/>
      <c r="P257" s="21"/>
      <c r="Q257" s="21"/>
      <c r="R257" s="21"/>
    </row>
    <row r="258" spans="1:18" ht="24.75" customHeight="1">
      <c r="A258" s="21"/>
      <c r="B258" s="21"/>
      <c r="C258" s="70"/>
      <c r="D258" s="21"/>
      <c r="E258" s="21"/>
      <c r="F258" s="21"/>
      <c r="G258" s="21"/>
      <c r="H258" s="72"/>
      <c r="I258" s="21"/>
      <c r="J258" s="21"/>
      <c r="K258" s="21"/>
      <c r="L258" s="21"/>
      <c r="M258" s="21"/>
      <c r="N258" s="21"/>
      <c r="O258" s="21"/>
      <c r="P258" s="21"/>
      <c r="Q258" s="21"/>
      <c r="R258" s="21"/>
    </row>
    <row r="259" spans="1:18" ht="24.75" customHeight="1">
      <c r="A259" s="21"/>
      <c r="B259" s="21"/>
      <c r="C259" s="70"/>
      <c r="D259" s="21"/>
      <c r="E259" s="21"/>
      <c r="F259" s="21"/>
      <c r="G259" s="21"/>
      <c r="H259" s="72"/>
      <c r="I259" s="21"/>
      <c r="J259" s="21"/>
      <c r="K259" s="21"/>
      <c r="L259" s="21"/>
      <c r="M259" s="21"/>
      <c r="N259" s="21"/>
      <c r="O259" s="21"/>
      <c r="P259" s="21"/>
      <c r="Q259" s="21"/>
      <c r="R259" s="21"/>
    </row>
    <row r="260" spans="1:18" ht="24.75" customHeight="1">
      <c r="A260" s="21"/>
      <c r="B260" s="21"/>
      <c r="C260" s="70"/>
      <c r="D260" s="21"/>
      <c r="E260" s="21"/>
      <c r="F260" s="21"/>
      <c r="G260" s="21"/>
      <c r="H260" s="72"/>
      <c r="I260" s="21"/>
      <c r="J260" s="21"/>
      <c r="K260" s="21"/>
      <c r="L260" s="21"/>
      <c r="M260" s="21"/>
      <c r="N260" s="21"/>
      <c r="O260" s="21"/>
      <c r="P260" s="21"/>
      <c r="Q260" s="21"/>
      <c r="R260" s="21"/>
    </row>
    <row r="261" spans="1:18" ht="24.75" customHeight="1">
      <c r="A261" s="21"/>
      <c r="B261" s="21"/>
      <c r="C261" s="70"/>
      <c r="D261" s="21"/>
      <c r="E261" s="21"/>
      <c r="F261" s="21"/>
      <c r="G261" s="21"/>
      <c r="H261" s="72"/>
      <c r="I261" s="21"/>
      <c r="J261" s="21"/>
      <c r="K261" s="21"/>
      <c r="L261" s="21"/>
      <c r="M261" s="21"/>
      <c r="N261" s="21"/>
      <c r="O261" s="21"/>
      <c r="P261" s="21"/>
      <c r="Q261" s="21"/>
      <c r="R261" s="21"/>
    </row>
    <row r="262" spans="1:18" ht="24.75" customHeight="1">
      <c r="A262" s="21"/>
      <c r="B262" s="21"/>
      <c r="C262" s="70"/>
      <c r="D262" s="21"/>
      <c r="E262" s="21"/>
      <c r="F262" s="21"/>
      <c r="G262" s="21"/>
      <c r="H262" s="72"/>
      <c r="I262" s="21"/>
      <c r="J262" s="21"/>
      <c r="K262" s="21"/>
      <c r="L262" s="21"/>
      <c r="M262" s="21"/>
      <c r="N262" s="21"/>
      <c r="O262" s="21"/>
      <c r="P262" s="21"/>
      <c r="Q262" s="21"/>
      <c r="R262" s="21"/>
    </row>
    <row r="263" spans="1:18" ht="24.75" customHeight="1">
      <c r="A263" s="21"/>
      <c r="B263" s="21"/>
      <c r="C263" s="70"/>
      <c r="D263" s="21"/>
      <c r="E263" s="21"/>
      <c r="F263" s="21"/>
      <c r="G263" s="21"/>
      <c r="H263" s="72"/>
      <c r="I263" s="21"/>
      <c r="J263" s="21"/>
      <c r="K263" s="21"/>
      <c r="L263" s="21"/>
      <c r="M263" s="21"/>
      <c r="N263" s="21"/>
      <c r="O263" s="21"/>
      <c r="P263" s="21"/>
      <c r="Q263" s="21"/>
      <c r="R263" s="21"/>
    </row>
    <row r="264" spans="1:18" ht="24.75" customHeight="1">
      <c r="A264" s="21"/>
      <c r="B264" s="21"/>
      <c r="C264" s="70"/>
      <c r="D264" s="21"/>
      <c r="E264" s="21"/>
      <c r="F264" s="21"/>
      <c r="G264" s="21"/>
      <c r="H264" s="72"/>
      <c r="I264" s="21"/>
      <c r="J264" s="21"/>
      <c r="K264" s="21"/>
      <c r="L264" s="21"/>
      <c r="M264" s="21"/>
      <c r="N264" s="21"/>
      <c r="O264" s="21"/>
      <c r="P264" s="21"/>
      <c r="Q264" s="21"/>
      <c r="R264" s="21"/>
    </row>
    <row r="265" spans="1:18" ht="24.75" customHeight="1">
      <c r="A265" s="21"/>
      <c r="B265" s="21"/>
      <c r="C265" s="70"/>
      <c r="D265" s="21"/>
      <c r="E265" s="21"/>
      <c r="F265" s="21"/>
      <c r="G265" s="21"/>
      <c r="H265" s="72"/>
      <c r="I265" s="21"/>
      <c r="J265" s="21"/>
      <c r="K265" s="21"/>
      <c r="L265" s="21"/>
      <c r="M265" s="21"/>
      <c r="N265" s="21"/>
      <c r="O265" s="21"/>
      <c r="P265" s="21"/>
      <c r="Q265" s="21"/>
      <c r="R265" s="21"/>
    </row>
    <row r="266" spans="1:18" ht="24.75" customHeight="1">
      <c r="A266" s="21"/>
      <c r="B266" s="21"/>
      <c r="C266" s="70"/>
      <c r="D266" s="21"/>
      <c r="E266" s="21"/>
      <c r="F266" s="21"/>
      <c r="G266" s="21"/>
      <c r="H266" s="72"/>
      <c r="I266" s="21"/>
      <c r="J266" s="21"/>
      <c r="K266" s="21"/>
      <c r="L266" s="21"/>
      <c r="M266" s="21"/>
      <c r="N266" s="21"/>
      <c r="O266" s="21"/>
      <c r="P266" s="21"/>
      <c r="Q266" s="21"/>
      <c r="R266" s="21"/>
    </row>
    <row r="267" spans="1:18" ht="24.75" customHeight="1">
      <c r="A267" s="21"/>
      <c r="B267" s="21"/>
      <c r="C267" s="70"/>
      <c r="D267" s="21"/>
      <c r="E267" s="21"/>
      <c r="F267" s="21"/>
      <c r="G267" s="21"/>
      <c r="H267" s="72"/>
      <c r="I267" s="21"/>
      <c r="J267" s="21"/>
      <c r="K267" s="21"/>
      <c r="L267" s="21"/>
      <c r="M267" s="21"/>
      <c r="N267" s="21"/>
      <c r="O267" s="21"/>
      <c r="P267" s="21"/>
      <c r="Q267" s="21"/>
      <c r="R267" s="21"/>
    </row>
    <row r="268" spans="1:18" ht="24.75" customHeight="1">
      <c r="A268" s="21"/>
      <c r="B268" s="21"/>
      <c r="C268" s="70"/>
      <c r="D268" s="21"/>
      <c r="E268" s="21"/>
      <c r="F268" s="21"/>
      <c r="G268" s="21"/>
      <c r="H268" s="72"/>
      <c r="I268" s="21"/>
      <c r="J268" s="21"/>
      <c r="K268" s="21"/>
      <c r="L268" s="21"/>
      <c r="M268" s="21"/>
      <c r="N268" s="21"/>
      <c r="O268" s="21"/>
      <c r="P268" s="21"/>
      <c r="Q268" s="21"/>
      <c r="R268" s="21"/>
    </row>
    <row r="269" spans="1:18" ht="24.75" customHeight="1">
      <c r="A269" s="21"/>
      <c r="B269" s="21"/>
      <c r="C269" s="70"/>
      <c r="D269" s="21"/>
      <c r="E269" s="21"/>
      <c r="F269" s="21"/>
      <c r="G269" s="21"/>
      <c r="H269" s="72"/>
      <c r="I269" s="21"/>
      <c r="J269" s="21"/>
      <c r="K269" s="21"/>
      <c r="L269" s="21"/>
      <c r="M269" s="21"/>
      <c r="N269" s="21"/>
      <c r="O269" s="21"/>
      <c r="P269" s="21"/>
      <c r="Q269" s="21"/>
      <c r="R269" s="21"/>
    </row>
    <row r="270" spans="1:18" ht="24.75" customHeight="1">
      <c r="A270" s="21"/>
      <c r="B270" s="21"/>
      <c r="C270" s="70"/>
      <c r="D270" s="21"/>
      <c r="E270" s="21"/>
      <c r="F270" s="21"/>
      <c r="G270" s="21"/>
      <c r="H270" s="72"/>
      <c r="I270" s="21"/>
      <c r="J270" s="21"/>
      <c r="K270" s="21"/>
      <c r="L270" s="21"/>
      <c r="M270" s="21"/>
      <c r="N270" s="21"/>
      <c r="O270" s="21"/>
      <c r="P270" s="21"/>
      <c r="Q270" s="21"/>
      <c r="R270" s="21"/>
    </row>
    <row r="271" spans="1:18" ht="24.75" customHeight="1">
      <c r="A271" s="21"/>
      <c r="B271" s="21"/>
      <c r="C271" s="70"/>
      <c r="D271" s="21"/>
      <c r="E271" s="21"/>
      <c r="F271" s="21"/>
      <c r="G271" s="21"/>
      <c r="H271" s="72"/>
      <c r="I271" s="21"/>
      <c r="J271" s="21"/>
      <c r="K271" s="21"/>
      <c r="L271" s="21"/>
      <c r="M271" s="21"/>
      <c r="N271" s="21"/>
      <c r="O271" s="21"/>
      <c r="P271" s="21"/>
      <c r="Q271" s="21"/>
      <c r="R271" s="21"/>
    </row>
    <row r="272" spans="1:18" ht="24.75" customHeight="1">
      <c r="A272" s="21"/>
      <c r="B272" s="21"/>
      <c r="C272" s="70"/>
      <c r="D272" s="21"/>
      <c r="E272" s="21"/>
      <c r="F272" s="21"/>
      <c r="G272" s="21"/>
      <c r="H272" s="72"/>
      <c r="I272" s="21"/>
      <c r="J272" s="21"/>
      <c r="K272" s="21"/>
      <c r="L272" s="21"/>
      <c r="M272" s="21"/>
      <c r="N272" s="21"/>
      <c r="O272" s="21"/>
      <c r="P272" s="21"/>
      <c r="Q272" s="21"/>
      <c r="R272" s="21"/>
    </row>
    <row r="273" spans="1:18" ht="24.75" customHeight="1">
      <c r="A273" s="21"/>
      <c r="B273" s="21"/>
      <c r="C273" s="70"/>
      <c r="D273" s="21"/>
      <c r="E273" s="21"/>
      <c r="F273" s="21"/>
      <c r="G273" s="21"/>
      <c r="H273" s="72"/>
      <c r="I273" s="21"/>
      <c r="J273" s="21"/>
      <c r="K273" s="21"/>
      <c r="L273" s="21"/>
      <c r="M273" s="21"/>
      <c r="N273" s="21"/>
      <c r="O273" s="21"/>
      <c r="P273" s="21"/>
      <c r="Q273" s="21"/>
      <c r="R273" s="21"/>
    </row>
    <row r="274" spans="1:18" ht="24.75" customHeight="1">
      <c r="A274" s="21"/>
      <c r="B274" s="21"/>
      <c r="C274" s="70"/>
      <c r="D274" s="21"/>
      <c r="E274" s="21"/>
      <c r="F274" s="21"/>
      <c r="G274" s="21"/>
      <c r="H274" s="72"/>
      <c r="I274" s="21"/>
      <c r="J274" s="21"/>
      <c r="K274" s="21"/>
      <c r="L274" s="21"/>
      <c r="M274" s="21"/>
      <c r="N274" s="21"/>
      <c r="O274" s="21"/>
      <c r="P274" s="21"/>
      <c r="Q274" s="21"/>
      <c r="R274" s="21"/>
    </row>
    <row r="275" spans="1:18" ht="24.75" customHeight="1">
      <c r="A275" s="21"/>
      <c r="B275" s="21"/>
      <c r="C275" s="70"/>
      <c r="D275" s="21"/>
      <c r="E275" s="21"/>
      <c r="F275" s="21"/>
      <c r="G275" s="21"/>
      <c r="H275" s="72"/>
      <c r="I275" s="21"/>
      <c r="J275" s="21"/>
      <c r="K275" s="21"/>
      <c r="L275" s="21"/>
      <c r="M275" s="21"/>
      <c r="N275" s="21"/>
      <c r="O275" s="21"/>
      <c r="P275" s="21"/>
      <c r="Q275" s="21"/>
      <c r="R275" s="21"/>
    </row>
    <row r="276" spans="1:18" ht="24.75" customHeight="1">
      <c r="A276" s="21"/>
      <c r="B276" s="21"/>
      <c r="C276" s="70"/>
      <c r="D276" s="21"/>
      <c r="E276" s="21"/>
      <c r="F276" s="21"/>
      <c r="G276" s="21"/>
      <c r="H276" s="72"/>
      <c r="I276" s="21"/>
      <c r="J276" s="21"/>
      <c r="K276" s="21"/>
      <c r="L276" s="21"/>
      <c r="M276" s="21"/>
      <c r="N276" s="21"/>
      <c r="O276" s="21"/>
      <c r="P276" s="21"/>
      <c r="Q276" s="21"/>
      <c r="R276" s="21"/>
    </row>
    <row r="277" spans="1:18" ht="24.75" customHeight="1">
      <c r="A277" s="21"/>
      <c r="B277" s="21"/>
      <c r="C277" s="70"/>
      <c r="D277" s="21"/>
      <c r="E277" s="21"/>
      <c r="F277" s="21"/>
      <c r="G277" s="21"/>
      <c r="H277" s="72"/>
      <c r="I277" s="21"/>
      <c r="J277" s="21"/>
      <c r="K277" s="21"/>
      <c r="L277" s="21"/>
      <c r="M277" s="21"/>
      <c r="N277" s="21"/>
      <c r="O277" s="21"/>
      <c r="P277" s="21"/>
      <c r="Q277" s="21"/>
      <c r="R277" s="21"/>
    </row>
    <row r="278" spans="1:18" ht="24.75" customHeight="1">
      <c r="A278" s="21"/>
      <c r="B278" s="21"/>
      <c r="C278" s="70"/>
      <c r="D278" s="21"/>
      <c r="E278" s="21"/>
      <c r="F278" s="21"/>
      <c r="G278" s="21"/>
      <c r="H278" s="72"/>
      <c r="I278" s="21"/>
      <c r="J278" s="21"/>
      <c r="K278" s="21"/>
      <c r="L278" s="21"/>
      <c r="M278" s="21"/>
      <c r="N278" s="21"/>
      <c r="O278" s="21"/>
      <c r="P278" s="21"/>
      <c r="Q278" s="21"/>
      <c r="R278" s="21"/>
    </row>
    <row r="279" spans="1:18" ht="24.75" customHeight="1">
      <c r="A279" s="21"/>
      <c r="B279" s="21"/>
      <c r="C279" s="70"/>
      <c r="D279" s="21"/>
      <c r="E279" s="21"/>
      <c r="F279" s="21"/>
      <c r="G279" s="21"/>
      <c r="H279" s="72"/>
      <c r="I279" s="21"/>
      <c r="J279" s="21"/>
      <c r="K279" s="21"/>
      <c r="L279" s="21"/>
      <c r="M279" s="21"/>
      <c r="N279" s="21"/>
      <c r="O279" s="21"/>
      <c r="P279" s="21"/>
      <c r="Q279" s="21"/>
      <c r="R279" s="21"/>
    </row>
    <row r="280" spans="1:18" ht="24.75" customHeight="1">
      <c r="A280" s="21"/>
      <c r="B280" s="21"/>
      <c r="C280" s="70"/>
      <c r="D280" s="21"/>
      <c r="E280" s="21"/>
      <c r="F280" s="21"/>
      <c r="G280" s="21"/>
      <c r="H280" s="72"/>
      <c r="I280" s="21"/>
      <c r="J280" s="21"/>
      <c r="K280" s="21"/>
      <c r="L280" s="21"/>
      <c r="M280" s="21"/>
      <c r="N280" s="21"/>
      <c r="O280" s="21"/>
      <c r="P280" s="21"/>
      <c r="Q280" s="21"/>
      <c r="R280" s="21"/>
    </row>
    <row r="281" spans="1:18" ht="24.75" customHeight="1">
      <c r="A281" s="21"/>
      <c r="B281" s="21"/>
      <c r="C281" s="21"/>
      <c r="D281" s="21"/>
      <c r="E281" s="21"/>
      <c r="F281" s="21"/>
      <c r="G281" s="21"/>
      <c r="H281" s="72"/>
      <c r="I281" s="21"/>
      <c r="J281" s="21"/>
      <c r="K281" s="21"/>
      <c r="L281" s="21"/>
      <c r="M281" s="21"/>
      <c r="N281" s="21"/>
      <c r="O281" s="21"/>
      <c r="P281" s="21"/>
      <c r="Q281" s="21"/>
      <c r="R281" s="21"/>
    </row>
    <row r="282" spans="1:18" ht="24.75" customHeight="1">
      <c r="A282" s="21"/>
      <c r="B282" s="21"/>
      <c r="C282" s="21"/>
      <c r="D282" s="21"/>
      <c r="E282" s="21"/>
      <c r="F282" s="21"/>
      <c r="G282" s="21"/>
      <c r="H282" s="72"/>
      <c r="I282" s="21"/>
      <c r="J282" s="21"/>
      <c r="K282" s="21"/>
      <c r="L282" s="21"/>
      <c r="M282" s="21"/>
      <c r="N282" s="21"/>
      <c r="O282" s="21"/>
      <c r="P282" s="21"/>
      <c r="Q282" s="21"/>
      <c r="R282" s="21"/>
    </row>
    <row r="283" spans="1:18" ht="24.75" customHeight="1">
      <c r="A283" s="21"/>
      <c r="B283" s="21"/>
      <c r="C283" s="21"/>
      <c r="D283" s="21"/>
      <c r="E283" s="21"/>
      <c r="F283" s="21"/>
      <c r="G283" s="21"/>
      <c r="H283" s="72"/>
      <c r="I283" s="21"/>
      <c r="J283" s="21"/>
      <c r="K283" s="21"/>
      <c r="L283" s="21"/>
      <c r="M283" s="21"/>
      <c r="N283" s="21"/>
      <c r="O283" s="21"/>
      <c r="P283" s="21"/>
      <c r="Q283" s="21"/>
      <c r="R283" s="21"/>
    </row>
    <row r="284" spans="1:18" ht="24.75" customHeight="1">
      <c r="A284" s="21"/>
      <c r="B284" s="21"/>
      <c r="C284" s="21"/>
      <c r="D284" s="21"/>
      <c r="E284" s="21"/>
      <c r="F284" s="21"/>
      <c r="G284" s="21"/>
      <c r="H284" s="72"/>
      <c r="I284" s="21"/>
      <c r="J284" s="21"/>
      <c r="K284" s="21"/>
      <c r="L284" s="21"/>
      <c r="M284" s="21"/>
      <c r="N284" s="21"/>
      <c r="O284" s="21"/>
      <c r="P284" s="21"/>
      <c r="Q284" s="21"/>
      <c r="R284" s="21"/>
    </row>
    <row r="285" spans="1:18" ht="24.75" customHeight="1">
      <c r="A285" s="21"/>
      <c r="B285" s="21"/>
      <c r="C285" s="21"/>
      <c r="D285" s="21"/>
      <c r="E285" s="21"/>
      <c r="F285" s="21"/>
      <c r="G285" s="21"/>
      <c r="H285" s="72"/>
      <c r="I285" s="21"/>
      <c r="J285" s="21"/>
      <c r="K285" s="21"/>
      <c r="L285" s="21"/>
      <c r="M285" s="21"/>
      <c r="N285" s="21"/>
      <c r="O285" s="21"/>
      <c r="P285" s="21"/>
      <c r="Q285" s="21"/>
      <c r="R285" s="21"/>
    </row>
    <row r="286" spans="1:18" ht="24.75" customHeight="1">
      <c r="A286" s="21"/>
      <c r="B286" s="21"/>
      <c r="C286" s="21"/>
      <c r="D286" s="21"/>
      <c r="E286" s="21"/>
      <c r="F286" s="21"/>
      <c r="G286" s="21"/>
      <c r="H286" s="72"/>
      <c r="I286" s="21"/>
      <c r="J286" s="21"/>
      <c r="K286" s="21"/>
      <c r="L286" s="21"/>
      <c r="M286" s="21"/>
      <c r="N286" s="21"/>
      <c r="O286" s="21"/>
      <c r="P286" s="21"/>
      <c r="Q286" s="21"/>
      <c r="R286" s="21"/>
    </row>
    <row r="287" spans="1:18" ht="24.75" customHeight="1">
      <c r="A287" s="21"/>
      <c r="B287" s="21"/>
      <c r="C287" s="21"/>
      <c r="D287" s="21"/>
      <c r="E287" s="21"/>
      <c r="F287" s="21"/>
      <c r="G287" s="21"/>
      <c r="H287" s="72"/>
      <c r="I287" s="21"/>
      <c r="J287" s="21"/>
      <c r="K287" s="21"/>
      <c r="L287" s="21"/>
      <c r="M287" s="21"/>
      <c r="N287" s="21"/>
      <c r="O287" s="21"/>
      <c r="P287" s="21"/>
      <c r="Q287" s="21"/>
      <c r="R287" s="21"/>
    </row>
    <row r="288" spans="1:18" ht="24.75" customHeight="1">
      <c r="A288" s="21"/>
      <c r="B288" s="21"/>
      <c r="C288" s="21"/>
      <c r="D288" s="21"/>
      <c r="E288" s="21"/>
      <c r="F288" s="21"/>
      <c r="G288" s="21"/>
      <c r="H288" s="72"/>
      <c r="I288" s="21"/>
      <c r="J288" s="21"/>
      <c r="K288" s="21"/>
      <c r="L288" s="21"/>
      <c r="M288" s="21"/>
      <c r="N288" s="21"/>
      <c r="O288" s="21"/>
      <c r="P288" s="21"/>
      <c r="Q288" s="21"/>
      <c r="R288" s="21"/>
    </row>
    <row r="289" spans="1:18" ht="24.75" customHeight="1">
      <c r="A289" s="21"/>
      <c r="B289" s="21"/>
      <c r="C289" s="21"/>
      <c r="D289" s="21"/>
      <c r="E289" s="21"/>
      <c r="F289" s="21"/>
      <c r="G289" s="21"/>
      <c r="H289" s="72"/>
      <c r="I289" s="21"/>
      <c r="J289" s="21"/>
      <c r="K289" s="21"/>
      <c r="L289" s="21"/>
      <c r="M289" s="21"/>
      <c r="N289" s="21"/>
      <c r="O289" s="21"/>
      <c r="P289" s="21"/>
      <c r="Q289" s="21"/>
      <c r="R289" s="21"/>
    </row>
    <row r="290" spans="1:18" ht="24.75" customHeight="1">
      <c r="A290" s="21"/>
      <c r="B290" s="21"/>
      <c r="C290" s="21"/>
      <c r="D290" s="21"/>
      <c r="E290" s="21"/>
      <c r="F290" s="21"/>
      <c r="G290" s="21"/>
      <c r="H290" s="72"/>
      <c r="I290" s="21"/>
      <c r="J290" s="21"/>
      <c r="K290" s="21"/>
      <c r="L290" s="21"/>
      <c r="M290" s="21"/>
      <c r="N290" s="21"/>
      <c r="O290" s="21"/>
      <c r="P290" s="21"/>
      <c r="Q290" s="21"/>
      <c r="R290" s="21"/>
    </row>
    <row r="291" spans="1:18" ht="24.75" customHeight="1">
      <c r="A291" s="21"/>
      <c r="B291" s="21"/>
      <c r="C291" s="21"/>
      <c r="D291" s="21"/>
      <c r="E291" s="21"/>
      <c r="F291" s="21"/>
      <c r="G291" s="21"/>
      <c r="H291" s="72"/>
      <c r="I291" s="21"/>
      <c r="J291" s="21"/>
      <c r="K291" s="21"/>
      <c r="L291" s="21"/>
      <c r="M291" s="21"/>
      <c r="N291" s="21"/>
      <c r="O291" s="21"/>
      <c r="P291" s="21"/>
      <c r="Q291" s="21"/>
      <c r="R291" s="21"/>
    </row>
    <row r="292" spans="1:18" ht="24.75" customHeight="1">
      <c r="A292" s="21"/>
      <c r="B292" s="21"/>
      <c r="C292" s="21"/>
      <c r="D292" s="21"/>
      <c r="E292" s="21"/>
      <c r="F292" s="21"/>
      <c r="G292" s="21"/>
      <c r="H292" s="72"/>
      <c r="I292" s="21"/>
      <c r="J292" s="21"/>
      <c r="K292" s="21"/>
      <c r="L292" s="21"/>
      <c r="M292" s="21"/>
      <c r="N292" s="21"/>
      <c r="O292" s="21"/>
      <c r="P292" s="21"/>
      <c r="Q292" s="21"/>
      <c r="R292" s="21"/>
    </row>
    <row r="293" spans="1:18" ht="24.75" customHeight="1">
      <c r="A293" s="21"/>
      <c r="B293" s="21"/>
      <c r="C293" s="21"/>
      <c r="D293" s="21"/>
      <c r="E293" s="21"/>
      <c r="F293" s="21"/>
      <c r="G293" s="21"/>
      <c r="H293" s="72"/>
      <c r="I293" s="21"/>
      <c r="J293" s="21"/>
      <c r="K293" s="21"/>
      <c r="L293" s="21"/>
      <c r="M293" s="21"/>
      <c r="N293" s="21"/>
      <c r="O293" s="21"/>
      <c r="P293" s="21"/>
      <c r="Q293" s="21"/>
      <c r="R293" s="21"/>
    </row>
    <row r="294" spans="1:18" ht="24.75" customHeight="1">
      <c r="A294" s="21"/>
      <c r="B294" s="21"/>
      <c r="C294" s="21"/>
      <c r="D294" s="21"/>
      <c r="E294" s="21"/>
      <c r="F294" s="21"/>
      <c r="G294" s="21"/>
      <c r="H294" s="72"/>
      <c r="I294" s="21"/>
      <c r="J294" s="21"/>
      <c r="K294" s="21"/>
      <c r="L294" s="21"/>
      <c r="M294" s="21"/>
      <c r="N294" s="21"/>
      <c r="O294" s="21"/>
      <c r="P294" s="21"/>
      <c r="Q294" s="21"/>
      <c r="R294" s="21"/>
    </row>
    <row r="295" spans="1:18" ht="24.75" customHeight="1">
      <c r="A295" s="21"/>
      <c r="B295" s="21"/>
      <c r="C295" s="21"/>
      <c r="D295" s="21"/>
      <c r="E295" s="21"/>
      <c r="F295" s="21"/>
      <c r="G295" s="21"/>
      <c r="H295" s="72"/>
      <c r="I295" s="21"/>
      <c r="J295" s="21"/>
      <c r="K295" s="21"/>
      <c r="L295" s="21"/>
      <c r="M295" s="21"/>
      <c r="N295" s="21"/>
      <c r="O295" s="21"/>
      <c r="P295" s="21"/>
      <c r="Q295" s="21"/>
      <c r="R295" s="21"/>
    </row>
    <row r="296" spans="1:18" ht="24.75" customHeight="1">
      <c r="A296" s="21"/>
      <c r="B296" s="21"/>
      <c r="C296" s="21"/>
      <c r="D296" s="21"/>
      <c r="E296" s="21"/>
      <c r="F296" s="21"/>
      <c r="G296" s="21"/>
      <c r="H296" s="72"/>
      <c r="I296" s="21"/>
      <c r="J296" s="21"/>
      <c r="K296" s="21"/>
      <c r="L296" s="21"/>
      <c r="M296" s="21"/>
      <c r="N296" s="21"/>
      <c r="O296" s="21"/>
      <c r="P296" s="21"/>
      <c r="Q296" s="21"/>
      <c r="R296" s="21"/>
    </row>
    <row r="297" spans="1:18" ht="24.75" customHeight="1">
      <c r="A297" s="21"/>
      <c r="B297" s="21"/>
      <c r="C297" s="21"/>
      <c r="D297" s="21"/>
      <c r="E297" s="21"/>
      <c r="F297" s="21"/>
      <c r="G297" s="21"/>
      <c r="H297" s="72"/>
      <c r="I297" s="21"/>
      <c r="J297" s="21"/>
      <c r="K297" s="21"/>
      <c r="L297" s="21"/>
      <c r="M297" s="21"/>
      <c r="N297" s="21"/>
      <c r="O297" s="21"/>
      <c r="P297" s="21"/>
      <c r="Q297" s="21"/>
      <c r="R297" s="21"/>
    </row>
    <row r="298" spans="1:18" ht="24.75" customHeight="1">
      <c r="A298" s="21"/>
      <c r="B298" s="21"/>
      <c r="C298" s="21"/>
      <c r="D298" s="21"/>
      <c r="E298" s="21"/>
      <c r="F298" s="21"/>
      <c r="G298" s="21"/>
      <c r="H298" s="72"/>
      <c r="I298" s="21"/>
      <c r="J298" s="21"/>
      <c r="K298" s="21"/>
      <c r="L298" s="21"/>
      <c r="M298" s="21"/>
      <c r="N298" s="21"/>
      <c r="O298" s="21"/>
      <c r="P298" s="21"/>
      <c r="Q298" s="21"/>
      <c r="R298" s="21"/>
    </row>
    <row r="299" spans="1:18" ht="24.75" customHeight="1">
      <c r="A299" s="21"/>
      <c r="B299" s="21"/>
      <c r="C299" s="21"/>
      <c r="D299" s="21"/>
      <c r="E299" s="21"/>
      <c r="F299" s="21"/>
      <c r="G299" s="21"/>
      <c r="H299" s="72"/>
      <c r="I299" s="21"/>
      <c r="J299" s="21"/>
      <c r="K299" s="21"/>
      <c r="L299" s="21"/>
      <c r="M299" s="21"/>
      <c r="N299" s="21"/>
      <c r="O299" s="21"/>
      <c r="P299" s="21"/>
      <c r="Q299" s="21"/>
      <c r="R299" s="21"/>
    </row>
    <row r="300" spans="1:18" ht="24.75" customHeight="1">
      <c r="A300" s="21"/>
      <c r="B300" s="21"/>
      <c r="C300" s="21"/>
      <c r="D300" s="21"/>
      <c r="E300" s="21"/>
      <c r="F300" s="21"/>
      <c r="G300" s="21"/>
      <c r="H300" s="72"/>
      <c r="I300" s="21"/>
      <c r="J300" s="21"/>
      <c r="K300" s="21"/>
      <c r="L300" s="21"/>
      <c r="M300" s="21"/>
      <c r="N300" s="21"/>
      <c r="O300" s="21"/>
      <c r="P300" s="21"/>
      <c r="Q300" s="21"/>
      <c r="R300" s="21"/>
    </row>
    <row r="301" spans="1:18" ht="24.75" customHeight="1">
      <c r="A301" s="21"/>
      <c r="B301" s="21"/>
      <c r="C301" s="21"/>
      <c r="D301" s="21"/>
      <c r="E301" s="21"/>
      <c r="F301" s="21"/>
      <c r="G301" s="21"/>
      <c r="H301" s="72"/>
      <c r="I301" s="21"/>
      <c r="J301" s="21"/>
      <c r="K301" s="21"/>
      <c r="L301" s="21"/>
      <c r="M301" s="21"/>
      <c r="N301" s="21"/>
      <c r="O301" s="21"/>
      <c r="P301" s="21"/>
      <c r="Q301" s="21"/>
      <c r="R301" s="21"/>
    </row>
    <row r="302" spans="1:18" ht="24.75" customHeight="1">
      <c r="A302" s="21"/>
      <c r="B302" s="21"/>
      <c r="C302" s="21"/>
      <c r="D302" s="21"/>
      <c r="E302" s="21"/>
      <c r="F302" s="21"/>
      <c r="G302" s="21"/>
      <c r="H302" s="72"/>
      <c r="I302" s="21"/>
      <c r="J302" s="21"/>
      <c r="K302" s="21"/>
      <c r="L302" s="21"/>
      <c r="M302" s="21"/>
      <c r="N302" s="21"/>
      <c r="O302" s="21"/>
      <c r="P302" s="21"/>
      <c r="Q302" s="21"/>
      <c r="R302" s="21"/>
    </row>
    <row r="303" spans="1:18" ht="24.75" customHeight="1">
      <c r="A303" s="21"/>
      <c r="B303" s="21"/>
      <c r="C303" s="21"/>
      <c r="D303" s="21"/>
      <c r="E303" s="21"/>
      <c r="F303" s="21"/>
      <c r="G303" s="21"/>
      <c r="H303" s="72"/>
      <c r="I303" s="21"/>
      <c r="J303" s="21"/>
      <c r="K303" s="21"/>
      <c r="L303" s="21"/>
      <c r="M303" s="21"/>
      <c r="N303" s="21"/>
      <c r="O303" s="21"/>
      <c r="P303" s="21"/>
      <c r="Q303" s="21"/>
      <c r="R303" s="21"/>
    </row>
    <row r="304" spans="1:18" ht="24.75" customHeight="1">
      <c r="A304" s="21"/>
      <c r="B304" s="21"/>
      <c r="C304" s="21"/>
      <c r="D304" s="21"/>
      <c r="E304" s="21"/>
      <c r="F304" s="21"/>
      <c r="G304" s="21"/>
      <c r="H304" s="72"/>
      <c r="I304" s="21"/>
      <c r="J304" s="21"/>
      <c r="K304" s="21"/>
      <c r="L304" s="21"/>
      <c r="M304" s="21"/>
      <c r="N304" s="21"/>
      <c r="O304" s="21"/>
      <c r="P304" s="21"/>
      <c r="Q304" s="21"/>
      <c r="R304" s="21"/>
    </row>
    <row r="305" spans="1:18" ht="24.75" customHeight="1">
      <c r="A305" s="21"/>
      <c r="B305" s="21"/>
      <c r="C305" s="21"/>
      <c r="D305" s="21"/>
      <c r="E305" s="21"/>
      <c r="F305" s="21"/>
      <c r="G305" s="21"/>
      <c r="H305" s="72"/>
      <c r="I305" s="21"/>
      <c r="J305" s="21"/>
      <c r="K305" s="21"/>
      <c r="L305" s="21"/>
      <c r="M305" s="21"/>
      <c r="N305" s="21"/>
      <c r="O305" s="21"/>
      <c r="P305" s="21"/>
      <c r="Q305" s="21"/>
      <c r="R305" s="21"/>
    </row>
    <row r="306" spans="1:18" ht="24.75" customHeight="1">
      <c r="A306" s="21"/>
      <c r="B306" s="21"/>
      <c r="C306" s="21"/>
      <c r="D306" s="21"/>
      <c r="E306" s="21"/>
      <c r="F306" s="21"/>
      <c r="G306" s="21"/>
      <c r="H306" s="72"/>
      <c r="I306" s="21"/>
      <c r="J306" s="21"/>
      <c r="K306" s="21"/>
      <c r="L306" s="21"/>
      <c r="M306" s="21"/>
      <c r="N306" s="21"/>
      <c r="O306" s="21"/>
      <c r="P306" s="21"/>
      <c r="Q306" s="21"/>
      <c r="R306" s="21"/>
    </row>
    <row r="307" spans="1:18" ht="24.75" customHeight="1">
      <c r="A307" s="21"/>
      <c r="B307" s="21"/>
      <c r="C307" s="21"/>
      <c r="D307" s="21"/>
      <c r="E307" s="21"/>
      <c r="F307" s="21"/>
      <c r="G307" s="21"/>
      <c r="H307" s="72"/>
      <c r="I307" s="21"/>
      <c r="J307" s="21"/>
      <c r="K307" s="21"/>
      <c r="L307" s="21"/>
      <c r="M307" s="21"/>
      <c r="N307" s="21"/>
      <c r="O307" s="21"/>
      <c r="P307" s="21"/>
      <c r="Q307" s="21"/>
      <c r="R307" s="21"/>
    </row>
    <row r="308" spans="1:18" ht="24.75" customHeight="1">
      <c r="A308" s="21"/>
      <c r="B308" s="21"/>
      <c r="C308" s="21"/>
      <c r="D308" s="21"/>
      <c r="E308" s="21"/>
      <c r="F308" s="21"/>
      <c r="G308" s="21"/>
      <c r="H308" s="72"/>
      <c r="I308" s="21"/>
      <c r="J308" s="21"/>
      <c r="K308" s="21"/>
      <c r="L308" s="21"/>
      <c r="M308" s="21"/>
      <c r="N308" s="21"/>
      <c r="O308" s="21"/>
      <c r="P308" s="21"/>
      <c r="Q308" s="21"/>
      <c r="R308" s="21"/>
    </row>
    <row r="309" spans="1:18" ht="24.75" customHeight="1">
      <c r="A309" s="21"/>
      <c r="B309" s="21"/>
      <c r="C309" s="21"/>
      <c r="D309" s="21"/>
      <c r="E309" s="21"/>
      <c r="F309" s="21"/>
      <c r="G309" s="21"/>
      <c r="H309" s="72"/>
      <c r="I309" s="21"/>
      <c r="J309" s="21"/>
      <c r="K309" s="21"/>
      <c r="L309" s="21"/>
      <c r="M309" s="21"/>
      <c r="N309" s="21"/>
      <c r="O309" s="21"/>
      <c r="P309" s="21"/>
      <c r="Q309" s="21"/>
      <c r="R309" s="21"/>
    </row>
    <row r="310" spans="1:18" ht="24.75" customHeight="1">
      <c r="A310" s="21"/>
      <c r="B310" s="21"/>
      <c r="C310" s="21"/>
      <c r="D310" s="21"/>
      <c r="E310" s="21"/>
      <c r="F310" s="21"/>
      <c r="G310" s="21"/>
      <c r="H310" s="72"/>
      <c r="I310" s="21"/>
      <c r="J310" s="21"/>
      <c r="K310" s="21"/>
      <c r="L310" s="21"/>
      <c r="M310" s="21"/>
      <c r="N310" s="21"/>
      <c r="O310" s="21"/>
      <c r="P310" s="21"/>
      <c r="Q310" s="21"/>
      <c r="R310" s="21"/>
    </row>
    <row r="311" spans="1:18" ht="24.75" customHeight="1">
      <c r="A311" s="21"/>
      <c r="B311" s="21"/>
      <c r="C311" s="21"/>
      <c r="D311" s="21"/>
      <c r="E311" s="21"/>
      <c r="F311" s="21"/>
      <c r="G311" s="21"/>
      <c r="H311" s="72"/>
      <c r="I311" s="21"/>
      <c r="J311" s="21"/>
      <c r="K311" s="21"/>
      <c r="L311" s="21"/>
      <c r="M311" s="21"/>
      <c r="N311" s="21"/>
      <c r="O311" s="21"/>
      <c r="P311" s="21"/>
      <c r="Q311" s="21"/>
      <c r="R311" s="21"/>
    </row>
    <row r="312" spans="1:18" ht="24.75" customHeight="1">
      <c r="A312" s="21"/>
      <c r="B312" s="21"/>
      <c r="C312" s="21"/>
      <c r="D312" s="21"/>
      <c r="E312" s="21"/>
      <c r="F312" s="21"/>
      <c r="G312" s="21"/>
      <c r="H312" s="72"/>
      <c r="I312" s="21"/>
      <c r="J312" s="21"/>
      <c r="K312" s="21"/>
      <c r="L312" s="21"/>
      <c r="M312" s="21"/>
      <c r="N312" s="21"/>
      <c r="O312" s="21"/>
      <c r="P312" s="21"/>
      <c r="Q312" s="21"/>
      <c r="R312" s="21"/>
    </row>
    <row r="313" spans="1:18" ht="24.75" customHeight="1">
      <c r="A313" s="21"/>
      <c r="B313" s="21"/>
      <c r="C313" s="21"/>
      <c r="D313" s="21"/>
      <c r="E313" s="21"/>
      <c r="F313" s="21"/>
      <c r="G313" s="21"/>
      <c r="H313" s="72"/>
      <c r="I313" s="21"/>
      <c r="J313" s="21"/>
      <c r="K313" s="21"/>
      <c r="L313" s="21"/>
      <c r="M313" s="21"/>
      <c r="N313" s="21"/>
      <c r="O313" s="21"/>
      <c r="P313" s="21"/>
      <c r="Q313" s="21"/>
      <c r="R313" s="21"/>
    </row>
    <row r="314" spans="1:18" ht="24.75" customHeight="1">
      <c r="A314" s="21"/>
      <c r="B314" s="21"/>
      <c r="C314" s="21"/>
      <c r="D314" s="21"/>
      <c r="E314" s="21"/>
      <c r="F314" s="21"/>
      <c r="G314" s="21"/>
      <c r="H314" s="72"/>
      <c r="I314" s="21"/>
      <c r="J314" s="21"/>
      <c r="K314" s="21"/>
      <c r="L314" s="21"/>
      <c r="M314" s="21"/>
      <c r="N314" s="21"/>
      <c r="O314" s="21"/>
      <c r="P314" s="21"/>
      <c r="Q314" s="21"/>
      <c r="R314" s="21"/>
    </row>
    <row r="315" spans="1:18" ht="24.75" customHeight="1">
      <c r="A315" s="21"/>
      <c r="B315" s="21"/>
      <c r="C315" s="21"/>
      <c r="D315" s="21"/>
      <c r="E315" s="21"/>
      <c r="F315" s="21"/>
      <c r="G315" s="21"/>
      <c r="H315" s="72"/>
      <c r="I315" s="21"/>
      <c r="J315" s="21"/>
      <c r="K315" s="21"/>
      <c r="L315" s="21"/>
      <c r="M315" s="21"/>
      <c r="N315" s="21"/>
      <c r="O315" s="21"/>
      <c r="P315" s="21"/>
      <c r="Q315" s="21"/>
      <c r="R315" s="21"/>
    </row>
    <row r="316" spans="1:18" ht="24.75" customHeight="1">
      <c r="A316" s="21"/>
      <c r="B316" s="21"/>
      <c r="C316" s="21"/>
      <c r="D316" s="21"/>
      <c r="E316" s="21"/>
      <c r="F316" s="21"/>
      <c r="G316" s="21"/>
      <c r="H316" s="72"/>
      <c r="I316" s="21"/>
      <c r="J316" s="21"/>
      <c r="K316" s="21"/>
      <c r="L316" s="21"/>
      <c r="M316" s="21"/>
      <c r="N316" s="21"/>
      <c r="O316" s="21"/>
      <c r="P316" s="21"/>
      <c r="Q316" s="21"/>
      <c r="R316" s="21"/>
    </row>
    <row r="317" spans="1:18" ht="24.75" customHeight="1">
      <c r="A317" s="21"/>
      <c r="B317" s="21"/>
      <c r="C317" s="21"/>
      <c r="D317" s="21"/>
      <c r="E317" s="21"/>
      <c r="F317" s="21"/>
      <c r="G317" s="21"/>
      <c r="H317" s="72"/>
      <c r="I317" s="21"/>
      <c r="J317" s="21"/>
      <c r="K317" s="21"/>
      <c r="L317" s="21"/>
      <c r="M317" s="21"/>
      <c r="N317" s="21"/>
      <c r="O317" s="21"/>
      <c r="P317" s="21"/>
      <c r="Q317" s="21"/>
      <c r="R317" s="21"/>
    </row>
    <row r="318" spans="1:18" ht="24.75" customHeight="1">
      <c r="A318" s="21"/>
      <c r="B318" s="21"/>
      <c r="C318" s="21"/>
      <c r="D318" s="21"/>
      <c r="E318" s="21"/>
      <c r="F318" s="21"/>
      <c r="G318" s="21"/>
      <c r="H318" s="72"/>
      <c r="I318" s="21"/>
      <c r="J318" s="21"/>
      <c r="K318" s="21"/>
      <c r="L318" s="21"/>
      <c r="M318" s="21"/>
      <c r="N318" s="21"/>
      <c r="O318" s="21"/>
      <c r="P318" s="21"/>
      <c r="Q318" s="21"/>
      <c r="R318" s="21"/>
    </row>
    <row r="319" spans="1:18" ht="24.75" customHeight="1">
      <c r="A319" s="21"/>
      <c r="B319" s="21"/>
      <c r="C319" s="21"/>
      <c r="D319" s="21"/>
      <c r="E319" s="21"/>
      <c r="F319" s="21"/>
      <c r="G319" s="21"/>
      <c r="H319" s="72"/>
      <c r="I319" s="21"/>
      <c r="J319" s="21"/>
      <c r="K319" s="21"/>
      <c r="L319" s="21"/>
      <c r="M319" s="21"/>
      <c r="N319" s="21"/>
      <c r="O319" s="21"/>
      <c r="P319" s="21"/>
      <c r="Q319" s="21"/>
      <c r="R319" s="21"/>
    </row>
    <row r="320" spans="1:18" ht="24.75" customHeight="1">
      <c r="A320" s="21"/>
      <c r="B320" s="21"/>
      <c r="C320" s="21"/>
      <c r="D320" s="21"/>
      <c r="E320" s="21"/>
      <c r="F320" s="21"/>
      <c r="G320" s="21"/>
      <c r="H320" s="72"/>
      <c r="I320" s="21"/>
      <c r="J320" s="21"/>
      <c r="K320" s="21"/>
      <c r="L320" s="21"/>
      <c r="M320" s="21"/>
      <c r="N320" s="21"/>
      <c r="O320" s="21"/>
      <c r="P320" s="21"/>
      <c r="Q320" s="21"/>
      <c r="R320" s="21"/>
    </row>
    <row r="321" spans="1:18" ht="24.75" customHeight="1">
      <c r="A321" s="21"/>
      <c r="B321" s="21"/>
      <c r="C321" s="21"/>
      <c r="D321" s="21"/>
      <c r="E321" s="21"/>
      <c r="F321" s="21"/>
      <c r="G321" s="21"/>
      <c r="H321" s="72"/>
      <c r="I321" s="21"/>
      <c r="J321" s="21"/>
      <c r="K321" s="21"/>
      <c r="L321" s="21"/>
      <c r="M321" s="21"/>
      <c r="N321" s="21"/>
      <c r="O321" s="21"/>
      <c r="P321" s="21"/>
      <c r="Q321" s="21"/>
      <c r="R321" s="21"/>
    </row>
    <row r="322" spans="1:18" ht="24.75" customHeight="1">
      <c r="A322" s="21"/>
      <c r="B322" s="21"/>
      <c r="C322" s="21"/>
      <c r="D322" s="21"/>
      <c r="E322" s="21"/>
      <c r="F322" s="21"/>
      <c r="G322" s="21"/>
      <c r="H322" s="72"/>
      <c r="I322" s="21"/>
      <c r="J322" s="21"/>
      <c r="K322" s="21"/>
      <c r="L322" s="21"/>
      <c r="M322" s="21"/>
      <c r="N322" s="21"/>
      <c r="O322" s="21"/>
      <c r="P322" s="21"/>
      <c r="Q322" s="21"/>
      <c r="R322" s="21"/>
    </row>
    <row r="323" spans="1:18" ht="24.75" customHeight="1">
      <c r="A323" s="21"/>
      <c r="B323" s="21"/>
      <c r="C323" s="21"/>
      <c r="D323" s="21"/>
      <c r="E323" s="21"/>
      <c r="F323" s="21"/>
      <c r="G323" s="21"/>
      <c r="H323" s="72"/>
      <c r="I323" s="21"/>
      <c r="J323" s="21"/>
      <c r="K323" s="21"/>
      <c r="L323" s="21"/>
      <c r="M323" s="21"/>
      <c r="N323" s="21"/>
      <c r="O323" s="21"/>
      <c r="P323" s="21"/>
      <c r="Q323" s="21"/>
      <c r="R323" s="21"/>
    </row>
    <row r="324" spans="1:18" ht="24.75" customHeight="1">
      <c r="A324" s="21"/>
      <c r="B324" s="21"/>
      <c r="C324" s="21"/>
      <c r="D324" s="21"/>
      <c r="E324" s="21"/>
      <c r="F324" s="21"/>
      <c r="G324" s="21"/>
      <c r="H324" s="72"/>
      <c r="I324" s="21"/>
      <c r="J324" s="21"/>
      <c r="K324" s="21"/>
      <c r="L324" s="21"/>
      <c r="M324" s="21"/>
      <c r="N324" s="21"/>
      <c r="O324" s="21"/>
      <c r="P324" s="21"/>
      <c r="Q324" s="21"/>
      <c r="R324" s="21"/>
    </row>
    <row r="325" spans="1:18" ht="24.75" customHeight="1">
      <c r="A325" s="21"/>
      <c r="B325" s="21"/>
      <c r="C325" s="21"/>
      <c r="D325" s="21"/>
      <c r="E325" s="21"/>
      <c r="F325" s="21"/>
      <c r="G325" s="21"/>
      <c r="H325" s="72"/>
      <c r="I325" s="21"/>
      <c r="J325" s="21"/>
      <c r="K325" s="21"/>
      <c r="L325" s="21"/>
      <c r="M325" s="21"/>
      <c r="N325" s="21"/>
      <c r="O325" s="21"/>
      <c r="P325" s="21"/>
      <c r="Q325" s="21"/>
      <c r="R325" s="21"/>
    </row>
    <row r="326" spans="1:18" ht="24.75" customHeight="1">
      <c r="A326" s="21"/>
      <c r="B326" s="21"/>
      <c r="C326" s="21"/>
      <c r="D326" s="21"/>
      <c r="E326" s="21"/>
      <c r="F326" s="21"/>
      <c r="G326" s="21"/>
      <c r="H326" s="72"/>
      <c r="I326" s="21"/>
      <c r="J326" s="21"/>
      <c r="K326" s="21"/>
      <c r="L326" s="21"/>
      <c r="M326" s="21"/>
      <c r="N326" s="21"/>
      <c r="O326" s="21"/>
      <c r="P326" s="21"/>
      <c r="Q326" s="21"/>
      <c r="R326" s="21"/>
    </row>
    <row r="327" spans="1:18" ht="24.75" customHeight="1">
      <c r="A327" s="21"/>
      <c r="B327" s="21"/>
      <c r="C327" s="21"/>
      <c r="D327" s="21"/>
      <c r="E327" s="21"/>
      <c r="F327" s="21"/>
      <c r="G327" s="21"/>
      <c r="H327" s="72"/>
      <c r="I327" s="21"/>
      <c r="J327" s="21"/>
      <c r="K327" s="21"/>
      <c r="L327" s="21"/>
      <c r="M327" s="21"/>
      <c r="N327" s="21"/>
      <c r="O327" s="21"/>
      <c r="P327" s="21"/>
      <c r="Q327" s="21"/>
      <c r="R327" s="21"/>
    </row>
    <row r="328" spans="1:18" ht="24.75" customHeight="1">
      <c r="A328" s="21"/>
      <c r="B328" s="21"/>
      <c r="C328" s="21"/>
      <c r="D328" s="21"/>
      <c r="E328" s="21"/>
      <c r="F328" s="21"/>
      <c r="G328" s="21"/>
      <c r="H328" s="72"/>
      <c r="I328" s="21"/>
      <c r="J328" s="21"/>
      <c r="K328" s="21"/>
      <c r="L328" s="21"/>
      <c r="M328" s="21"/>
      <c r="N328" s="21"/>
      <c r="O328" s="21"/>
      <c r="P328" s="21"/>
      <c r="Q328" s="21"/>
      <c r="R328" s="21"/>
    </row>
    <row r="329" spans="1:18" ht="24.75" customHeight="1">
      <c r="A329" s="21"/>
      <c r="B329" s="21"/>
      <c r="C329" s="21"/>
      <c r="D329" s="21"/>
      <c r="E329" s="21"/>
      <c r="F329" s="21"/>
      <c r="G329" s="21"/>
      <c r="H329" s="72"/>
      <c r="I329" s="21"/>
      <c r="J329" s="21"/>
      <c r="K329" s="21"/>
      <c r="L329" s="21"/>
      <c r="M329" s="21"/>
      <c r="N329" s="21"/>
      <c r="O329" s="21"/>
      <c r="P329" s="21"/>
      <c r="Q329" s="21"/>
      <c r="R329" s="21"/>
    </row>
    <row r="330" spans="1:18" ht="24.75" customHeight="1">
      <c r="A330" s="21"/>
      <c r="B330" s="21"/>
      <c r="C330" s="21"/>
      <c r="D330" s="21"/>
      <c r="E330" s="21"/>
      <c r="F330" s="21"/>
      <c r="G330" s="21"/>
      <c r="H330" s="72"/>
      <c r="I330" s="21"/>
      <c r="J330" s="21"/>
      <c r="K330" s="21"/>
      <c r="L330" s="21"/>
      <c r="M330" s="21"/>
      <c r="N330" s="21"/>
      <c r="O330" s="21"/>
      <c r="P330" s="21"/>
      <c r="Q330" s="21"/>
      <c r="R330" s="21"/>
    </row>
    <row r="331" spans="1:18" ht="24.75" customHeight="1">
      <c r="A331" s="21"/>
      <c r="B331" s="21"/>
      <c r="C331" s="21"/>
      <c r="D331" s="21"/>
      <c r="E331" s="21"/>
      <c r="F331" s="21"/>
      <c r="G331" s="21"/>
      <c r="H331" s="72"/>
      <c r="I331" s="21"/>
      <c r="J331" s="21"/>
      <c r="K331" s="21"/>
      <c r="L331" s="21"/>
      <c r="M331" s="21"/>
      <c r="N331" s="21"/>
      <c r="O331" s="21"/>
      <c r="P331" s="21"/>
      <c r="Q331" s="21"/>
      <c r="R331" s="21"/>
    </row>
    <row r="332" spans="1:18" ht="24.75" customHeight="1">
      <c r="A332" s="21"/>
      <c r="B332" s="21"/>
      <c r="C332" s="21"/>
      <c r="D332" s="21"/>
      <c r="E332" s="21"/>
      <c r="F332" s="21"/>
      <c r="G332" s="21"/>
      <c r="H332" s="72"/>
      <c r="I332" s="21"/>
      <c r="J332" s="21"/>
      <c r="K332" s="21"/>
      <c r="L332" s="21"/>
      <c r="M332" s="21"/>
      <c r="N332" s="21"/>
      <c r="O332" s="21"/>
      <c r="P332" s="21"/>
      <c r="Q332" s="21"/>
      <c r="R332" s="21"/>
    </row>
    <row r="333" spans="1:18" ht="24.75" customHeight="1">
      <c r="A333" s="21"/>
      <c r="B333" s="21"/>
      <c r="C333" s="21"/>
      <c r="D333" s="21"/>
      <c r="E333" s="21"/>
      <c r="F333" s="21"/>
      <c r="G333" s="21"/>
      <c r="H333" s="72"/>
      <c r="I333" s="21"/>
      <c r="J333" s="21"/>
      <c r="K333" s="21"/>
      <c r="L333" s="21"/>
      <c r="M333" s="21"/>
      <c r="N333" s="21"/>
      <c r="O333" s="21"/>
      <c r="P333" s="21"/>
      <c r="Q333" s="21"/>
      <c r="R333" s="21"/>
    </row>
    <row r="334" spans="1:18" ht="24.75" customHeight="1">
      <c r="A334" s="21"/>
      <c r="B334" s="21"/>
      <c r="C334" s="21"/>
      <c r="D334" s="21"/>
      <c r="E334" s="21"/>
      <c r="F334" s="21"/>
      <c r="G334" s="21"/>
      <c r="H334" s="72"/>
      <c r="I334" s="21"/>
      <c r="J334" s="21"/>
      <c r="K334" s="21"/>
      <c r="L334" s="21"/>
      <c r="M334" s="21"/>
      <c r="N334" s="21"/>
      <c r="O334" s="21"/>
      <c r="P334" s="21"/>
      <c r="Q334" s="21"/>
      <c r="R334" s="21"/>
    </row>
    <row r="335" spans="1:18" ht="24.75" customHeight="1">
      <c r="A335" s="21"/>
      <c r="B335" s="21"/>
      <c r="C335" s="21"/>
      <c r="D335" s="21"/>
      <c r="E335" s="21"/>
      <c r="F335" s="21"/>
      <c r="G335" s="21"/>
      <c r="H335" s="72"/>
      <c r="I335" s="21"/>
      <c r="J335" s="21"/>
      <c r="K335" s="21"/>
      <c r="L335" s="21"/>
      <c r="M335" s="21"/>
      <c r="N335" s="21"/>
      <c r="O335" s="21"/>
      <c r="P335" s="21"/>
      <c r="Q335" s="21"/>
      <c r="R335" s="21"/>
    </row>
    <row r="336" spans="1:18" ht="24.75" customHeight="1">
      <c r="A336" s="21"/>
      <c r="B336" s="21"/>
      <c r="C336" s="21"/>
      <c r="D336" s="21"/>
      <c r="E336" s="21"/>
      <c r="F336" s="21"/>
      <c r="G336" s="21"/>
      <c r="H336" s="72"/>
      <c r="I336" s="21"/>
      <c r="J336" s="21"/>
      <c r="K336" s="21"/>
      <c r="L336" s="21"/>
      <c r="M336" s="21"/>
      <c r="N336" s="21"/>
      <c r="O336" s="21"/>
      <c r="P336" s="21"/>
      <c r="Q336" s="21"/>
      <c r="R336" s="21"/>
    </row>
    <row r="337" spans="1:18" ht="24.75" customHeight="1">
      <c r="A337" s="21"/>
      <c r="B337" s="21"/>
      <c r="C337" s="21"/>
      <c r="D337" s="21"/>
      <c r="E337" s="21"/>
      <c r="F337" s="21"/>
      <c r="G337" s="21"/>
      <c r="H337" s="72"/>
      <c r="I337" s="21"/>
      <c r="J337" s="21"/>
      <c r="K337" s="21"/>
      <c r="L337" s="21"/>
      <c r="M337" s="21"/>
      <c r="N337" s="21"/>
      <c r="O337" s="21"/>
      <c r="P337" s="21"/>
      <c r="Q337" s="21"/>
      <c r="R337" s="21"/>
    </row>
    <row r="338" spans="1:18" ht="24.75" customHeight="1">
      <c r="A338" s="21"/>
      <c r="B338" s="21"/>
      <c r="C338" s="21"/>
      <c r="D338" s="21"/>
      <c r="E338" s="21"/>
      <c r="F338" s="21"/>
      <c r="G338" s="21"/>
      <c r="H338" s="72"/>
      <c r="I338" s="21"/>
      <c r="J338" s="21"/>
      <c r="K338" s="21"/>
      <c r="L338" s="21"/>
      <c r="M338" s="21"/>
      <c r="N338" s="21"/>
      <c r="O338" s="21"/>
      <c r="P338" s="21"/>
      <c r="Q338" s="21"/>
      <c r="R338" s="21"/>
    </row>
    <row r="339" spans="1:18" ht="24.75" customHeight="1">
      <c r="A339" s="21"/>
      <c r="B339" s="21"/>
      <c r="C339" s="21"/>
      <c r="D339" s="21"/>
      <c r="E339" s="21"/>
      <c r="F339" s="21"/>
      <c r="G339" s="21"/>
      <c r="H339" s="72"/>
      <c r="I339" s="21"/>
      <c r="J339" s="21"/>
      <c r="K339" s="21"/>
      <c r="L339" s="21"/>
      <c r="M339" s="21"/>
      <c r="N339" s="21"/>
      <c r="O339" s="21"/>
      <c r="P339" s="21"/>
      <c r="Q339" s="21"/>
      <c r="R339" s="21"/>
    </row>
    <row r="340" spans="1:18" ht="24.75" customHeight="1">
      <c r="A340" s="21"/>
      <c r="B340" s="21"/>
      <c r="C340" s="21"/>
      <c r="D340" s="21"/>
      <c r="E340" s="21"/>
      <c r="F340" s="21"/>
      <c r="G340" s="21"/>
      <c r="H340" s="72"/>
      <c r="I340" s="21"/>
      <c r="J340" s="21"/>
      <c r="K340" s="21"/>
      <c r="L340" s="21"/>
      <c r="M340" s="21"/>
      <c r="N340" s="21"/>
      <c r="O340" s="21"/>
      <c r="P340" s="21"/>
      <c r="Q340" s="21"/>
      <c r="R340" s="21"/>
    </row>
    <row r="341" spans="1:18" ht="24.75" customHeight="1">
      <c r="A341" s="21"/>
      <c r="B341" s="21"/>
      <c r="C341" s="21"/>
      <c r="D341" s="21"/>
      <c r="E341" s="21"/>
      <c r="F341" s="21"/>
      <c r="G341" s="21"/>
      <c r="H341" s="72"/>
      <c r="I341" s="21"/>
      <c r="J341" s="21"/>
      <c r="K341" s="21"/>
      <c r="L341" s="21"/>
      <c r="M341" s="21"/>
      <c r="N341" s="21"/>
      <c r="O341" s="21"/>
      <c r="P341" s="21"/>
      <c r="Q341" s="21"/>
      <c r="R341" s="21"/>
    </row>
    <row r="342" spans="1:18" ht="24.75" customHeight="1">
      <c r="A342" s="21"/>
      <c r="B342" s="21"/>
      <c r="C342" s="21"/>
      <c r="D342" s="21"/>
      <c r="E342" s="21"/>
      <c r="F342" s="21"/>
      <c r="G342" s="21"/>
      <c r="H342" s="72"/>
      <c r="I342" s="21"/>
      <c r="J342" s="21"/>
      <c r="K342" s="21"/>
      <c r="L342" s="21"/>
      <c r="M342" s="21"/>
      <c r="N342" s="21"/>
      <c r="O342" s="21"/>
      <c r="P342" s="21"/>
      <c r="Q342" s="21"/>
      <c r="R342" s="21"/>
    </row>
    <row r="343" spans="1:18" ht="24.75" customHeight="1">
      <c r="A343" s="21"/>
      <c r="B343" s="21"/>
      <c r="C343" s="21"/>
      <c r="D343" s="21"/>
      <c r="E343" s="21"/>
      <c r="F343" s="21"/>
      <c r="G343" s="21"/>
      <c r="H343" s="72"/>
      <c r="I343" s="21"/>
      <c r="J343" s="21"/>
      <c r="K343" s="21"/>
      <c r="L343" s="21"/>
      <c r="M343" s="21"/>
      <c r="N343" s="21"/>
      <c r="O343" s="21"/>
      <c r="P343" s="21"/>
      <c r="Q343" s="21"/>
      <c r="R343" s="21"/>
    </row>
    <row r="344" spans="1:18" ht="24.75" customHeight="1">
      <c r="A344" s="21"/>
      <c r="B344" s="21"/>
      <c r="C344" s="21"/>
      <c r="D344" s="21"/>
      <c r="E344" s="21"/>
      <c r="F344" s="21"/>
      <c r="G344" s="21"/>
      <c r="H344" s="72"/>
      <c r="I344" s="21"/>
      <c r="J344" s="21"/>
      <c r="K344" s="21"/>
      <c r="L344" s="21"/>
      <c r="M344" s="21"/>
      <c r="N344" s="21"/>
      <c r="O344" s="21"/>
      <c r="P344" s="21"/>
      <c r="Q344" s="21"/>
      <c r="R344" s="21"/>
    </row>
    <row r="345" spans="1:18" ht="24.75" customHeight="1">
      <c r="A345" s="21"/>
      <c r="B345" s="21"/>
      <c r="C345" s="21"/>
      <c r="D345" s="21"/>
      <c r="E345" s="21"/>
      <c r="F345" s="21"/>
      <c r="G345" s="21"/>
      <c r="H345" s="72"/>
      <c r="I345" s="21"/>
      <c r="J345" s="21"/>
      <c r="K345" s="21"/>
      <c r="L345" s="21"/>
      <c r="M345" s="21"/>
      <c r="N345" s="21"/>
      <c r="O345" s="21"/>
      <c r="P345" s="21"/>
      <c r="Q345" s="21"/>
      <c r="R345" s="21"/>
    </row>
    <row r="346" spans="1:18" ht="24.75" customHeight="1">
      <c r="A346" s="21"/>
      <c r="B346" s="21"/>
      <c r="C346" s="21"/>
      <c r="D346" s="21"/>
      <c r="E346" s="21"/>
      <c r="F346" s="21"/>
      <c r="G346" s="21"/>
      <c r="H346" s="72"/>
      <c r="I346" s="21"/>
      <c r="J346" s="21"/>
      <c r="K346" s="21"/>
      <c r="L346" s="21"/>
      <c r="M346" s="21"/>
      <c r="N346" s="21"/>
      <c r="O346" s="21"/>
      <c r="P346" s="21"/>
      <c r="Q346" s="21"/>
      <c r="R346" s="21"/>
    </row>
    <row r="347" spans="1:18" ht="24.75" customHeight="1">
      <c r="A347" s="21"/>
      <c r="B347" s="21"/>
      <c r="C347" s="21"/>
      <c r="D347" s="21"/>
      <c r="E347" s="21"/>
      <c r="F347" s="21"/>
      <c r="G347" s="21"/>
      <c r="H347" s="72"/>
      <c r="I347" s="21"/>
      <c r="J347" s="21"/>
      <c r="K347" s="21"/>
      <c r="L347" s="21"/>
      <c r="M347" s="21"/>
      <c r="N347" s="21"/>
      <c r="O347" s="21"/>
      <c r="P347" s="21"/>
      <c r="Q347" s="21"/>
      <c r="R347" s="21"/>
    </row>
    <row r="348" spans="1:18" ht="24.75" customHeight="1">
      <c r="A348" s="21"/>
      <c r="B348" s="21"/>
      <c r="C348" s="21"/>
      <c r="D348" s="21"/>
      <c r="E348" s="21"/>
      <c r="F348" s="21"/>
      <c r="G348" s="21"/>
      <c r="H348" s="72"/>
      <c r="I348" s="21"/>
      <c r="J348" s="21"/>
      <c r="K348" s="21"/>
      <c r="L348" s="21"/>
      <c r="M348" s="21"/>
      <c r="N348" s="21"/>
      <c r="O348" s="21"/>
      <c r="P348" s="21"/>
      <c r="Q348" s="21"/>
      <c r="R348" s="21"/>
    </row>
    <row r="349" spans="1:18" ht="24.75" customHeight="1">
      <c r="A349" s="21"/>
      <c r="B349" s="21"/>
      <c r="C349" s="21"/>
      <c r="D349" s="21"/>
      <c r="E349" s="21"/>
      <c r="F349" s="21"/>
      <c r="G349" s="21"/>
      <c r="H349" s="72"/>
      <c r="I349" s="21"/>
      <c r="J349" s="21"/>
      <c r="K349" s="21"/>
      <c r="L349" s="21"/>
      <c r="M349" s="21"/>
      <c r="N349" s="21"/>
      <c r="O349" s="21"/>
      <c r="P349" s="21"/>
      <c r="Q349" s="21"/>
      <c r="R349" s="21"/>
    </row>
    <row r="350" spans="1:18" ht="24.75" customHeight="1">
      <c r="A350" s="21"/>
      <c r="B350" s="21"/>
      <c r="C350" s="21"/>
      <c r="D350" s="21"/>
      <c r="E350" s="21"/>
      <c r="F350" s="21"/>
      <c r="G350" s="21"/>
      <c r="H350" s="72"/>
      <c r="I350" s="21"/>
      <c r="J350" s="21"/>
      <c r="K350" s="21"/>
      <c r="L350" s="21"/>
      <c r="M350" s="21"/>
      <c r="N350" s="21"/>
      <c r="O350" s="21"/>
      <c r="P350" s="21"/>
      <c r="Q350" s="21"/>
      <c r="R350" s="21"/>
    </row>
    <row r="351" spans="1:18" ht="24.75" customHeight="1">
      <c r="A351" s="21"/>
      <c r="B351" s="21"/>
      <c r="C351" s="21"/>
      <c r="D351" s="21"/>
      <c r="E351" s="21"/>
      <c r="F351" s="21"/>
      <c r="G351" s="21"/>
      <c r="H351" s="72"/>
      <c r="I351" s="21"/>
      <c r="J351" s="21"/>
      <c r="K351" s="21"/>
      <c r="L351" s="21"/>
      <c r="M351" s="21"/>
      <c r="N351" s="21"/>
      <c r="O351" s="21"/>
      <c r="P351" s="21"/>
      <c r="Q351" s="21"/>
      <c r="R351" s="21"/>
    </row>
    <row r="352" spans="1:18" ht="24.75" customHeight="1">
      <c r="A352" s="21"/>
      <c r="B352" s="21"/>
      <c r="C352" s="21"/>
      <c r="D352" s="21"/>
      <c r="E352" s="21"/>
      <c r="F352" s="21"/>
      <c r="G352" s="21"/>
      <c r="H352" s="72"/>
      <c r="I352" s="21"/>
      <c r="J352" s="21"/>
      <c r="K352" s="21"/>
      <c r="L352" s="21"/>
      <c r="M352" s="21"/>
      <c r="N352" s="21"/>
      <c r="O352" s="21"/>
      <c r="P352" s="21"/>
      <c r="Q352" s="21"/>
      <c r="R352" s="21"/>
    </row>
    <row r="353" spans="1:18" ht="24.75" customHeight="1">
      <c r="A353" s="21"/>
      <c r="B353" s="21"/>
      <c r="C353" s="21"/>
      <c r="D353" s="21"/>
      <c r="E353" s="21"/>
      <c r="F353" s="21"/>
      <c r="G353" s="21"/>
      <c r="H353" s="72"/>
      <c r="I353" s="21"/>
      <c r="J353" s="21"/>
      <c r="K353" s="21"/>
      <c r="L353" s="21"/>
      <c r="M353" s="21"/>
      <c r="N353" s="21"/>
      <c r="O353" s="21"/>
      <c r="P353" s="21"/>
      <c r="Q353" s="21"/>
      <c r="R353" s="21"/>
    </row>
    <row r="354" spans="1:18" ht="24.75" customHeight="1">
      <c r="A354" s="21"/>
      <c r="B354" s="21"/>
      <c r="C354" s="21"/>
      <c r="D354" s="21"/>
      <c r="E354" s="21"/>
      <c r="F354" s="21"/>
      <c r="G354" s="21"/>
      <c r="H354" s="72"/>
      <c r="I354" s="21"/>
      <c r="J354" s="21"/>
      <c r="K354" s="21"/>
      <c r="L354" s="21"/>
      <c r="M354" s="21"/>
      <c r="N354" s="21"/>
      <c r="O354" s="21"/>
      <c r="P354" s="21"/>
      <c r="Q354" s="21"/>
      <c r="R354" s="21"/>
    </row>
    <row r="355" spans="1:18" ht="24.75" customHeight="1">
      <c r="A355" s="21"/>
      <c r="B355" s="21"/>
      <c r="C355" s="21"/>
      <c r="D355" s="21"/>
      <c r="E355" s="21"/>
      <c r="F355" s="21"/>
      <c r="G355" s="21"/>
      <c r="H355" s="72"/>
      <c r="I355" s="21"/>
      <c r="J355" s="21"/>
      <c r="K355" s="21"/>
      <c r="L355" s="21"/>
      <c r="M355" s="21"/>
      <c r="N355" s="21"/>
      <c r="O355" s="21"/>
      <c r="P355" s="21"/>
      <c r="Q355" s="21"/>
      <c r="R355" s="21"/>
    </row>
    <row r="356" spans="1:18" ht="24.75" customHeight="1">
      <c r="A356" s="21"/>
      <c r="B356" s="21"/>
      <c r="C356" s="21"/>
      <c r="D356" s="21"/>
      <c r="E356" s="21"/>
      <c r="F356" s="21"/>
      <c r="G356" s="21"/>
      <c r="H356" s="72"/>
      <c r="I356" s="21"/>
      <c r="J356" s="21"/>
      <c r="K356" s="21"/>
      <c r="L356" s="21"/>
      <c r="M356" s="21"/>
      <c r="N356" s="21"/>
      <c r="O356" s="21"/>
      <c r="P356" s="21"/>
      <c r="Q356" s="21"/>
      <c r="R356" s="21"/>
    </row>
    <row r="357" spans="1:18" ht="24.75" customHeight="1">
      <c r="A357" s="21"/>
      <c r="B357" s="21"/>
      <c r="C357" s="21"/>
      <c r="D357" s="21"/>
      <c r="E357" s="21"/>
      <c r="F357" s="21"/>
      <c r="G357" s="21"/>
      <c r="H357" s="72"/>
      <c r="I357" s="21"/>
      <c r="J357" s="21"/>
      <c r="K357" s="21"/>
      <c r="L357" s="21"/>
      <c r="M357" s="21"/>
      <c r="N357" s="21"/>
      <c r="O357" s="21"/>
      <c r="P357" s="21"/>
      <c r="Q357" s="21"/>
      <c r="R357" s="21"/>
    </row>
    <row r="358" spans="1:18" ht="24.75" customHeight="1">
      <c r="A358" s="21"/>
      <c r="B358" s="21"/>
      <c r="C358" s="21"/>
      <c r="D358" s="21"/>
      <c r="E358" s="21"/>
      <c r="F358" s="21"/>
      <c r="G358" s="21"/>
      <c r="H358" s="72"/>
      <c r="I358" s="21"/>
      <c r="J358" s="21"/>
      <c r="K358" s="21"/>
      <c r="L358" s="21"/>
      <c r="M358" s="21"/>
      <c r="N358" s="21"/>
      <c r="O358" s="21"/>
      <c r="P358" s="21"/>
      <c r="Q358" s="21"/>
      <c r="R358" s="21"/>
    </row>
    <row r="359" spans="1:18" ht="24.75" customHeight="1">
      <c r="A359" s="21"/>
      <c r="B359" s="21"/>
      <c r="C359" s="21"/>
      <c r="D359" s="21"/>
      <c r="E359" s="21"/>
      <c r="F359" s="21"/>
      <c r="G359" s="21"/>
      <c r="H359" s="72"/>
      <c r="I359" s="21"/>
      <c r="J359" s="21"/>
      <c r="K359" s="21"/>
      <c r="L359" s="21"/>
      <c r="M359" s="21"/>
      <c r="N359" s="21"/>
      <c r="O359" s="21"/>
      <c r="P359" s="21"/>
      <c r="Q359" s="21"/>
      <c r="R359" s="21"/>
    </row>
    <row r="360" spans="1:18" ht="24.75" customHeight="1">
      <c r="A360" s="21"/>
      <c r="B360" s="21"/>
      <c r="C360" s="21"/>
      <c r="D360" s="21"/>
      <c r="E360" s="21"/>
      <c r="F360" s="21"/>
      <c r="G360" s="21"/>
      <c r="H360" s="72"/>
      <c r="I360" s="21"/>
      <c r="J360" s="21"/>
      <c r="K360" s="21"/>
      <c r="L360" s="21"/>
      <c r="M360" s="21"/>
      <c r="N360" s="21"/>
      <c r="O360" s="21"/>
      <c r="P360" s="21"/>
      <c r="Q360" s="21"/>
      <c r="R360" s="21"/>
    </row>
    <row r="361" spans="1:18" ht="24.75" customHeight="1">
      <c r="A361" s="21"/>
      <c r="B361" s="21"/>
      <c r="C361" s="21"/>
      <c r="D361" s="21"/>
      <c r="E361" s="21"/>
      <c r="F361" s="21"/>
      <c r="G361" s="21"/>
      <c r="H361" s="72"/>
      <c r="I361" s="21"/>
      <c r="J361" s="21"/>
      <c r="K361" s="21"/>
      <c r="L361" s="21"/>
      <c r="M361" s="21"/>
      <c r="N361" s="21"/>
      <c r="O361" s="21"/>
      <c r="P361" s="21"/>
      <c r="Q361" s="21"/>
      <c r="R361" s="21"/>
    </row>
    <row r="362" spans="1:18" ht="24.75" customHeight="1">
      <c r="A362" s="21"/>
      <c r="B362" s="21"/>
      <c r="C362" s="21"/>
      <c r="D362" s="21"/>
      <c r="E362" s="21"/>
      <c r="F362" s="21"/>
      <c r="G362" s="21"/>
      <c r="H362" s="72"/>
      <c r="I362" s="21"/>
      <c r="J362" s="21"/>
      <c r="K362" s="21"/>
      <c r="L362" s="21"/>
      <c r="M362" s="21"/>
      <c r="N362" s="21"/>
      <c r="O362" s="21"/>
      <c r="P362" s="21"/>
      <c r="Q362" s="21"/>
      <c r="R362" s="21"/>
    </row>
    <row r="363" spans="1:18" ht="24.75" customHeight="1">
      <c r="A363" s="21"/>
      <c r="B363" s="21"/>
      <c r="C363" s="21"/>
      <c r="D363" s="21"/>
      <c r="E363" s="21"/>
      <c r="F363" s="21"/>
      <c r="G363" s="21"/>
      <c r="H363" s="72"/>
      <c r="I363" s="21"/>
      <c r="J363" s="21"/>
      <c r="K363" s="21"/>
      <c r="L363" s="21"/>
      <c r="M363" s="21"/>
      <c r="N363" s="21"/>
      <c r="O363" s="21"/>
      <c r="P363" s="21"/>
      <c r="Q363" s="21"/>
      <c r="R363" s="21"/>
    </row>
    <row r="364" spans="1:18" ht="24.75" customHeight="1">
      <c r="A364" s="21"/>
      <c r="B364" s="21"/>
      <c r="C364" s="21"/>
      <c r="D364" s="21"/>
      <c r="E364" s="21"/>
      <c r="F364" s="21"/>
      <c r="G364" s="21"/>
      <c r="H364" s="72"/>
      <c r="I364" s="21"/>
      <c r="J364" s="21"/>
      <c r="K364" s="21"/>
      <c r="L364" s="21"/>
      <c r="M364" s="21"/>
      <c r="N364" s="21"/>
      <c r="O364" s="21"/>
      <c r="P364" s="21"/>
      <c r="Q364" s="21"/>
      <c r="R364" s="21"/>
    </row>
    <row r="365" spans="1:18" ht="24.75" customHeight="1">
      <c r="A365" s="21"/>
      <c r="B365" s="21"/>
      <c r="C365" s="21"/>
      <c r="D365" s="21"/>
      <c r="E365" s="21"/>
      <c r="F365" s="21"/>
      <c r="G365" s="21"/>
      <c r="H365" s="72"/>
      <c r="I365" s="21"/>
      <c r="J365" s="21"/>
      <c r="K365" s="21"/>
      <c r="L365" s="21"/>
      <c r="M365" s="21"/>
      <c r="N365" s="21"/>
      <c r="O365" s="21"/>
      <c r="P365" s="21"/>
      <c r="Q365" s="21"/>
      <c r="R365" s="21"/>
    </row>
    <row r="366" spans="1:18" ht="24.75" customHeight="1">
      <c r="A366" s="21"/>
      <c r="B366" s="21"/>
      <c r="C366" s="21"/>
      <c r="D366" s="21"/>
      <c r="E366" s="21"/>
      <c r="F366" s="21"/>
      <c r="G366" s="21"/>
      <c r="H366" s="72"/>
      <c r="I366" s="21"/>
      <c r="J366" s="21"/>
      <c r="K366" s="21"/>
      <c r="L366" s="21"/>
      <c r="M366" s="21"/>
      <c r="N366" s="21"/>
      <c r="O366" s="21"/>
      <c r="P366" s="21"/>
      <c r="Q366" s="21"/>
      <c r="R366" s="21"/>
    </row>
    <row r="367" spans="1:18" ht="24.75" customHeight="1">
      <c r="A367" s="21"/>
      <c r="B367" s="21"/>
      <c r="C367" s="21"/>
      <c r="D367" s="21"/>
      <c r="E367" s="21"/>
      <c r="F367" s="21"/>
      <c r="G367" s="21"/>
      <c r="H367" s="72"/>
      <c r="I367" s="21"/>
      <c r="J367" s="21"/>
      <c r="K367" s="21"/>
      <c r="L367" s="21"/>
      <c r="M367" s="21"/>
      <c r="N367" s="21"/>
      <c r="O367" s="21"/>
      <c r="P367" s="21"/>
      <c r="Q367" s="21"/>
      <c r="R367" s="21"/>
    </row>
    <row r="368" spans="1:18" ht="24.75" customHeight="1">
      <c r="A368" s="21"/>
      <c r="B368" s="21"/>
      <c r="C368" s="21"/>
      <c r="D368" s="21"/>
      <c r="E368" s="21"/>
      <c r="F368" s="21"/>
      <c r="G368" s="21"/>
      <c r="H368" s="72"/>
      <c r="I368" s="21"/>
      <c r="J368" s="21"/>
      <c r="K368" s="21"/>
      <c r="L368" s="21"/>
      <c r="M368" s="21"/>
      <c r="N368" s="21"/>
      <c r="O368" s="21"/>
      <c r="P368" s="21"/>
      <c r="Q368" s="21"/>
      <c r="R368" s="21"/>
    </row>
    <row r="369" spans="1:18" ht="24.75" customHeight="1">
      <c r="A369" s="21"/>
      <c r="B369" s="21"/>
      <c r="C369" s="21"/>
      <c r="D369" s="21"/>
      <c r="E369" s="21"/>
      <c r="F369" s="21"/>
      <c r="G369" s="21"/>
      <c r="H369" s="72"/>
      <c r="I369" s="21"/>
      <c r="J369" s="21"/>
      <c r="K369" s="21"/>
      <c r="L369" s="21"/>
      <c r="M369" s="21"/>
      <c r="N369" s="21"/>
      <c r="O369" s="21"/>
      <c r="P369" s="21"/>
      <c r="Q369" s="21"/>
      <c r="R369" s="21"/>
    </row>
    <row r="370" spans="1:18" ht="24.75" customHeight="1">
      <c r="A370" s="21"/>
      <c r="B370" s="21"/>
      <c r="C370" s="21"/>
      <c r="D370" s="21"/>
      <c r="E370" s="21"/>
      <c r="F370" s="21"/>
      <c r="G370" s="21"/>
      <c r="H370" s="72"/>
      <c r="I370" s="21"/>
      <c r="J370" s="21"/>
      <c r="K370" s="21"/>
      <c r="L370" s="21"/>
      <c r="M370" s="21"/>
      <c r="N370" s="21"/>
      <c r="O370" s="21"/>
      <c r="P370" s="21"/>
      <c r="Q370" s="21"/>
      <c r="R370" s="21"/>
    </row>
    <row r="371" spans="1:18" ht="24.75" customHeight="1">
      <c r="A371" s="21"/>
      <c r="B371" s="21"/>
      <c r="C371" s="21"/>
      <c r="D371" s="21"/>
      <c r="E371" s="21"/>
      <c r="F371" s="21"/>
      <c r="G371" s="21"/>
      <c r="H371" s="72"/>
      <c r="I371" s="21"/>
      <c r="J371" s="21"/>
      <c r="K371" s="21"/>
      <c r="L371" s="21"/>
      <c r="M371" s="21"/>
      <c r="N371" s="21"/>
      <c r="O371" s="21"/>
      <c r="P371" s="21"/>
      <c r="Q371" s="21"/>
      <c r="R371" s="21"/>
    </row>
    <row r="372" spans="1:18" ht="24.75" customHeight="1">
      <c r="A372" s="21"/>
      <c r="B372" s="21"/>
      <c r="C372" s="21"/>
      <c r="D372" s="21"/>
      <c r="E372" s="21"/>
      <c r="F372" s="21"/>
      <c r="G372" s="21"/>
      <c r="H372" s="72"/>
      <c r="I372" s="21"/>
      <c r="J372" s="21"/>
      <c r="K372" s="21"/>
      <c r="L372" s="21"/>
      <c r="M372" s="21"/>
      <c r="N372" s="21"/>
      <c r="O372" s="21"/>
      <c r="P372" s="21"/>
      <c r="Q372" s="21"/>
      <c r="R372" s="21"/>
    </row>
    <row r="373" spans="1:18" ht="24.75" customHeight="1">
      <c r="A373" s="21"/>
      <c r="B373" s="21"/>
      <c r="C373" s="21"/>
      <c r="D373" s="21"/>
      <c r="E373" s="21"/>
      <c r="F373" s="21"/>
      <c r="G373" s="21"/>
      <c r="H373" s="72"/>
      <c r="I373" s="21"/>
      <c r="J373" s="21"/>
      <c r="K373" s="21"/>
      <c r="L373" s="21"/>
      <c r="M373" s="21"/>
      <c r="N373" s="21"/>
      <c r="O373" s="21"/>
      <c r="P373" s="21"/>
      <c r="Q373" s="21"/>
      <c r="R373" s="21"/>
    </row>
    <row r="374" spans="1:18" ht="24.75" customHeight="1">
      <c r="A374" s="21"/>
      <c r="B374" s="21"/>
      <c r="C374" s="21"/>
      <c r="D374" s="21"/>
      <c r="E374" s="21"/>
      <c r="F374" s="21"/>
      <c r="G374" s="21"/>
      <c r="H374" s="72"/>
      <c r="I374" s="21"/>
      <c r="J374" s="21"/>
      <c r="K374" s="21"/>
      <c r="L374" s="21"/>
      <c r="M374" s="21"/>
      <c r="N374" s="21"/>
      <c r="O374" s="21"/>
      <c r="P374" s="21"/>
      <c r="Q374" s="21"/>
      <c r="R374" s="21"/>
    </row>
    <row r="375" spans="1:18" ht="24.75" customHeight="1">
      <c r="A375" s="21"/>
      <c r="B375" s="21"/>
      <c r="C375" s="21"/>
      <c r="D375" s="21"/>
      <c r="E375" s="21"/>
      <c r="F375" s="21"/>
      <c r="G375" s="21"/>
      <c r="H375" s="72"/>
      <c r="I375" s="21"/>
      <c r="J375" s="21"/>
      <c r="K375" s="21"/>
      <c r="L375" s="21"/>
      <c r="M375" s="21"/>
      <c r="N375" s="21"/>
      <c r="O375" s="21"/>
      <c r="P375" s="21"/>
      <c r="Q375" s="21"/>
      <c r="R375" s="21"/>
    </row>
    <row r="376" spans="1:18" ht="24.75" customHeight="1">
      <c r="A376" s="21"/>
      <c r="B376" s="21"/>
      <c r="C376" s="21"/>
      <c r="D376" s="21"/>
      <c r="E376" s="21"/>
      <c r="F376" s="21"/>
      <c r="G376" s="21"/>
      <c r="H376" s="72"/>
      <c r="I376" s="21"/>
      <c r="J376" s="21"/>
      <c r="K376" s="21"/>
      <c r="L376" s="21"/>
      <c r="M376" s="21"/>
      <c r="N376" s="21"/>
      <c r="O376" s="21"/>
      <c r="P376" s="21"/>
      <c r="Q376" s="21"/>
      <c r="R376" s="21"/>
    </row>
    <row r="377" spans="1:18" ht="24.75" customHeight="1">
      <c r="A377" s="21"/>
      <c r="B377" s="21"/>
      <c r="C377" s="21"/>
      <c r="D377" s="21"/>
      <c r="E377" s="21"/>
      <c r="F377" s="21"/>
      <c r="G377" s="21"/>
      <c r="H377" s="72"/>
      <c r="I377" s="21"/>
      <c r="J377" s="21"/>
      <c r="K377" s="21"/>
      <c r="L377" s="21"/>
      <c r="M377" s="21"/>
      <c r="N377" s="21"/>
      <c r="O377" s="21"/>
      <c r="P377" s="21"/>
      <c r="Q377" s="21"/>
      <c r="R377" s="21"/>
    </row>
    <row r="378" spans="1:18" ht="24.75" customHeight="1">
      <c r="A378" s="21"/>
      <c r="B378" s="21"/>
      <c r="C378" s="21"/>
      <c r="D378" s="21"/>
      <c r="E378" s="21"/>
      <c r="F378" s="21"/>
      <c r="G378" s="21"/>
      <c r="H378" s="72"/>
      <c r="I378" s="21"/>
      <c r="J378" s="21"/>
      <c r="K378" s="21"/>
      <c r="L378" s="21"/>
      <c r="M378" s="21"/>
      <c r="N378" s="21"/>
      <c r="O378" s="21"/>
      <c r="P378" s="21"/>
      <c r="Q378" s="21"/>
      <c r="R378" s="21"/>
    </row>
    <row r="379" spans="1:18" ht="24.75" customHeight="1">
      <c r="A379" s="21"/>
      <c r="B379" s="21"/>
      <c r="C379" s="21"/>
      <c r="D379" s="21"/>
      <c r="E379" s="21"/>
      <c r="F379" s="21"/>
      <c r="G379" s="21"/>
      <c r="H379" s="72"/>
      <c r="I379" s="21"/>
      <c r="J379" s="21"/>
      <c r="K379" s="21"/>
      <c r="L379" s="21"/>
      <c r="M379" s="21"/>
      <c r="N379" s="21"/>
      <c r="O379" s="21"/>
      <c r="P379" s="21"/>
      <c r="Q379" s="21"/>
      <c r="R379" s="21"/>
    </row>
    <row r="380" spans="1:18" ht="24.75" customHeight="1">
      <c r="A380" s="21"/>
      <c r="B380" s="21"/>
      <c r="C380" s="21"/>
      <c r="D380" s="21"/>
      <c r="E380" s="21"/>
      <c r="F380" s="21"/>
      <c r="G380" s="21"/>
      <c r="H380" s="72"/>
      <c r="I380" s="21"/>
      <c r="J380" s="21"/>
      <c r="K380" s="21"/>
      <c r="L380" s="21"/>
      <c r="M380" s="21"/>
      <c r="N380" s="21"/>
      <c r="O380" s="21"/>
      <c r="P380" s="21"/>
      <c r="Q380" s="21"/>
      <c r="R380" s="21"/>
    </row>
    <row r="381" spans="1:18" ht="24.75" customHeight="1">
      <c r="A381" s="21"/>
      <c r="B381" s="21"/>
      <c r="C381" s="21"/>
      <c r="D381" s="21"/>
      <c r="E381" s="21"/>
      <c r="F381" s="21"/>
      <c r="G381" s="21"/>
      <c r="H381" s="72"/>
      <c r="I381" s="21"/>
      <c r="J381" s="21"/>
      <c r="K381" s="21"/>
      <c r="L381" s="21"/>
      <c r="M381" s="21"/>
      <c r="N381" s="21"/>
      <c r="O381" s="21"/>
      <c r="P381" s="21"/>
      <c r="Q381" s="21"/>
      <c r="R381" s="21"/>
    </row>
    <row r="382" spans="1:18" ht="24.75" customHeight="1">
      <c r="A382" s="21"/>
      <c r="B382" s="21"/>
      <c r="C382" s="21"/>
      <c r="D382" s="21"/>
      <c r="E382" s="21"/>
      <c r="F382" s="21"/>
      <c r="G382" s="21"/>
      <c r="H382" s="72"/>
      <c r="I382" s="21"/>
      <c r="J382" s="21"/>
      <c r="K382" s="21"/>
      <c r="L382" s="21"/>
      <c r="M382" s="21"/>
      <c r="N382" s="21"/>
      <c r="O382" s="21"/>
      <c r="P382" s="21"/>
      <c r="Q382" s="21"/>
      <c r="R382" s="21"/>
    </row>
    <row r="383" spans="1:18" ht="24.75" customHeight="1">
      <c r="A383" s="21"/>
      <c r="B383" s="21"/>
      <c r="C383" s="21"/>
      <c r="D383" s="21"/>
      <c r="E383" s="21"/>
      <c r="F383" s="21"/>
      <c r="G383" s="21"/>
      <c r="H383" s="72"/>
      <c r="I383" s="21"/>
      <c r="J383" s="21"/>
      <c r="K383" s="21"/>
      <c r="L383" s="21"/>
      <c r="M383" s="21"/>
      <c r="N383" s="21"/>
      <c r="O383" s="21"/>
      <c r="P383" s="21"/>
      <c r="Q383" s="21"/>
      <c r="R383" s="21"/>
    </row>
    <row r="384" spans="1:18" ht="24.75" customHeight="1">
      <c r="A384" s="21"/>
      <c r="B384" s="21"/>
      <c r="C384" s="21"/>
      <c r="D384" s="21"/>
      <c r="E384" s="21"/>
      <c r="F384" s="21"/>
      <c r="G384" s="21"/>
      <c r="H384" s="72"/>
      <c r="I384" s="21"/>
      <c r="J384" s="21"/>
      <c r="K384" s="21"/>
      <c r="L384" s="21"/>
      <c r="M384" s="21"/>
      <c r="N384" s="21"/>
      <c r="O384" s="21"/>
      <c r="P384" s="21"/>
      <c r="Q384" s="21"/>
      <c r="R384" s="21"/>
    </row>
    <row r="385" spans="1:18" ht="24.75" customHeight="1">
      <c r="A385" s="21"/>
      <c r="B385" s="21"/>
      <c r="C385" s="21"/>
      <c r="D385" s="21"/>
      <c r="E385" s="21"/>
      <c r="F385" s="21"/>
      <c r="G385" s="21"/>
      <c r="H385" s="72"/>
      <c r="I385" s="21"/>
      <c r="J385" s="21"/>
      <c r="K385" s="21"/>
      <c r="L385" s="21"/>
      <c r="M385" s="21"/>
      <c r="N385" s="21"/>
      <c r="O385" s="21"/>
      <c r="P385" s="21"/>
      <c r="Q385" s="21"/>
      <c r="R385" s="21"/>
    </row>
    <row r="386" spans="1:18" ht="24.75" customHeight="1">
      <c r="A386" s="21"/>
      <c r="B386" s="21"/>
      <c r="C386" s="21"/>
      <c r="D386" s="21"/>
      <c r="E386" s="21"/>
      <c r="F386" s="21"/>
      <c r="G386" s="21"/>
      <c r="H386" s="72"/>
      <c r="I386" s="21"/>
      <c r="J386" s="21"/>
      <c r="K386" s="21"/>
      <c r="L386" s="21"/>
      <c r="M386" s="21"/>
      <c r="N386" s="21"/>
      <c r="O386" s="21"/>
      <c r="P386" s="21"/>
      <c r="Q386" s="21"/>
      <c r="R386" s="21"/>
    </row>
    <row r="387" spans="1:18" ht="24.75" customHeight="1">
      <c r="A387" s="21"/>
      <c r="B387" s="21"/>
      <c r="C387" s="21"/>
      <c r="D387" s="21"/>
      <c r="E387" s="21"/>
      <c r="F387" s="21"/>
      <c r="G387" s="21"/>
      <c r="H387" s="72"/>
      <c r="I387" s="21"/>
      <c r="J387" s="21"/>
      <c r="K387" s="21"/>
      <c r="L387" s="21"/>
      <c r="M387" s="21"/>
      <c r="N387" s="21"/>
      <c r="O387" s="21"/>
      <c r="P387" s="21"/>
      <c r="Q387" s="21"/>
      <c r="R387" s="21"/>
    </row>
    <row r="388" spans="1:18" ht="24.75" customHeight="1">
      <c r="A388" s="21"/>
      <c r="B388" s="21"/>
      <c r="C388" s="21"/>
      <c r="D388" s="21"/>
      <c r="E388" s="21"/>
      <c r="F388" s="21"/>
      <c r="G388" s="21"/>
      <c r="H388" s="72"/>
      <c r="I388" s="21"/>
      <c r="J388" s="21"/>
      <c r="K388" s="21"/>
      <c r="L388" s="21"/>
      <c r="M388" s="21"/>
      <c r="N388" s="21"/>
      <c r="O388" s="21"/>
      <c r="P388" s="21"/>
      <c r="Q388" s="21"/>
      <c r="R388" s="21"/>
    </row>
    <row r="389" spans="1:18" ht="24.75" customHeight="1">
      <c r="A389" s="21"/>
      <c r="B389" s="21"/>
      <c r="C389" s="21"/>
      <c r="D389" s="21"/>
      <c r="E389" s="21"/>
      <c r="F389" s="21"/>
      <c r="G389" s="21"/>
      <c r="H389" s="72"/>
      <c r="I389" s="21"/>
      <c r="J389" s="21"/>
      <c r="K389" s="21"/>
      <c r="L389" s="21"/>
      <c r="M389" s="21"/>
      <c r="N389" s="21"/>
      <c r="O389" s="21"/>
      <c r="P389" s="21"/>
      <c r="Q389" s="21"/>
      <c r="R389" s="21"/>
    </row>
    <row r="390" spans="1:18" ht="24.75" customHeight="1">
      <c r="A390" s="21"/>
      <c r="B390" s="21"/>
      <c r="C390" s="21"/>
      <c r="D390" s="21"/>
      <c r="E390" s="21"/>
      <c r="F390" s="21"/>
      <c r="G390" s="21"/>
      <c r="H390" s="72"/>
      <c r="I390" s="21"/>
      <c r="J390" s="21"/>
      <c r="K390" s="21"/>
      <c r="L390" s="21"/>
      <c r="M390" s="21"/>
      <c r="N390" s="21"/>
      <c r="O390" s="21"/>
      <c r="P390" s="21"/>
      <c r="Q390" s="21"/>
      <c r="R390" s="21"/>
    </row>
    <row r="391" spans="1:18" ht="24.75" customHeight="1">
      <c r="A391" s="21"/>
      <c r="B391" s="21"/>
      <c r="C391" s="21"/>
      <c r="D391" s="21"/>
      <c r="E391" s="21"/>
      <c r="F391" s="21"/>
      <c r="G391" s="21"/>
      <c r="H391" s="72"/>
      <c r="I391" s="21"/>
      <c r="J391" s="21"/>
      <c r="K391" s="21"/>
      <c r="L391" s="21"/>
      <c r="M391" s="21"/>
      <c r="N391" s="21"/>
      <c r="O391" s="21"/>
      <c r="P391" s="21"/>
      <c r="Q391" s="21"/>
      <c r="R391" s="21"/>
    </row>
    <row r="392" spans="1:18" ht="24.75" customHeight="1">
      <c r="A392" s="21"/>
      <c r="B392" s="21"/>
      <c r="C392" s="21"/>
      <c r="D392" s="21"/>
      <c r="E392" s="21"/>
      <c r="F392" s="21"/>
      <c r="G392" s="21"/>
      <c r="H392" s="72"/>
      <c r="I392" s="21"/>
      <c r="J392" s="21"/>
      <c r="K392" s="21"/>
      <c r="L392" s="21"/>
      <c r="M392" s="21"/>
      <c r="N392" s="21"/>
      <c r="O392" s="21"/>
      <c r="P392" s="21"/>
      <c r="Q392" s="21"/>
      <c r="R392" s="21"/>
    </row>
    <row r="393" spans="1:18" ht="24.75" customHeight="1">
      <c r="A393" s="21"/>
      <c r="B393" s="21"/>
      <c r="C393" s="21"/>
      <c r="D393" s="21"/>
      <c r="E393" s="21"/>
      <c r="F393" s="21"/>
      <c r="G393" s="21"/>
      <c r="H393" s="72"/>
      <c r="I393" s="21"/>
      <c r="J393" s="21"/>
      <c r="K393" s="21"/>
      <c r="L393" s="21"/>
      <c r="M393" s="21"/>
      <c r="N393" s="21"/>
      <c r="O393" s="21"/>
      <c r="P393" s="21"/>
      <c r="Q393" s="21"/>
      <c r="R393" s="21"/>
    </row>
    <row r="394" spans="1:18" ht="24.75" customHeight="1">
      <c r="A394" s="21"/>
      <c r="B394" s="21"/>
      <c r="C394" s="21"/>
      <c r="D394" s="21"/>
      <c r="E394" s="21"/>
      <c r="F394" s="21"/>
      <c r="G394" s="21"/>
      <c r="H394" s="72"/>
      <c r="I394" s="21"/>
      <c r="J394" s="21"/>
      <c r="K394" s="21"/>
      <c r="L394" s="21"/>
      <c r="M394" s="21"/>
      <c r="N394" s="21"/>
      <c r="O394" s="21"/>
      <c r="P394" s="21"/>
      <c r="Q394" s="21"/>
      <c r="R394" s="21"/>
    </row>
    <row r="395" spans="1:18" ht="24.75" customHeight="1">
      <c r="A395" s="21"/>
      <c r="B395" s="21"/>
      <c r="C395" s="21"/>
      <c r="D395" s="21"/>
      <c r="E395" s="21"/>
      <c r="F395" s="21"/>
      <c r="G395" s="21"/>
      <c r="H395" s="72"/>
      <c r="I395" s="21"/>
      <c r="J395" s="21"/>
      <c r="K395" s="21"/>
      <c r="L395" s="21"/>
      <c r="M395" s="21"/>
      <c r="N395" s="21"/>
      <c r="O395" s="21"/>
      <c r="P395" s="21"/>
      <c r="Q395" s="21"/>
      <c r="R395" s="21"/>
    </row>
    <row r="396" spans="1:18" ht="24.75" customHeight="1">
      <c r="A396" s="21"/>
      <c r="B396" s="21"/>
      <c r="C396" s="21"/>
      <c r="D396" s="21"/>
      <c r="E396" s="21"/>
      <c r="F396" s="21"/>
      <c r="G396" s="21"/>
      <c r="H396" s="72"/>
      <c r="I396" s="21"/>
      <c r="J396" s="21"/>
      <c r="K396" s="21"/>
      <c r="L396" s="21"/>
      <c r="M396" s="21"/>
      <c r="N396" s="21"/>
      <c r="O396" s="21"/>
      <c r="P396" s="21"/>
      <c r="Q396" s="21"/>
      <c r="R396" s="21"/>
    </row>
    <row r="397" spans="1:18" ht="24.75" customHeight="1">
      <c r="A397" s="21"/>
      <c r="B397" s="21"/>
      <c r="C397" s="21"/>
      <c r="D397" s="21"/>
      <c r="E397" s="21"/>
      <c r="F397" s="21"/>
      <c r="G397" s="21"/>
      <c r="H397" s="72"/>
      <c r="I397" s="21"/>
      <c r="J397" s="21"/>
      <c r="K397" s="21"/>
      <c r="L397" s="21"/>
      <c r="M397" s="21"/>
      <c r="N397" s="21"/>
      <c r="O397" s="21"/>
      <c r="P397" s="21"/>
      <c r="Q397" s="21"/>
      <c r="R397" s="21"/>
    </row>
    <row r="398" spans="1:18" ht="24.75" customHeight="1">
      <c r="A398" s="21"/>
      <c r="B398" s="21"/>
      <c r="C398" s="21"/>
      <c r="D398" s="21"/>
      <c r="E398" s="21"/>
      <c r="F398" s="21"/>
      <c r="G398" s="21"/>
      <c r="H398" s="72"/>
      <c r="I398" s="21"/>
      <c r="J398" s="21"/>
      <c r="K398" s="21"/>
      <c r="L398" s="21"/>
      <c r="M398" s="21"/>
      <c r="N398" s="21"/>
      <c r="O398" s="21"/>
      <c r="P398" s="21"/>
      <c r="Q398" s="21"/>
      <c r="R398" s="21"/>
    </row>
    <row r="399" spans="1:18" ht="24.75" customHeight="1">
      <c r="A399" s="21"/>
      <c r="B399" s="21"/>
      <c r="C399" s="21"/>
      <c r="D399" s="21"/>
      <c r="E399" s="21"/>
      <c r="F399" s="21"/>
      <c r="G399" s="21"/>
      <c r="H399" s="72"/>
      <c r="I399" s="21"/>
      <c r="J399" s="21"/>
      <c r="K399" s="21"/>
      <c r="L399" s="21"/>
      <c r="M399" s="21"/>
      <c r="N399" s="21"/>
      <c r="O399" s="21"/>
      <c r="P399" s="21"/>
      <c r="Q399" s="21"/>
      <c r="R399" s="21"/>
    </row>
    <row r="400" spans="1:18" ht="24.75" customHeight="1">
      <c r="A400" s="21"/>
      <c r="B400" s="21"/>
      <c r="C400" s="21"/>
      <c r="D400" s="21"/>
      <c r="E400" s="21"/>
      <c r="F400" s="21"/>
      <c r="G400" s="21"/>
      <c r="H400" s="72"/>
      <c r="I400" s="21"/>
      <c r="J400" s="21"/>
      <c r="K400" s="21"/>
      <c r="L400" s="21"/>
      <c r="M400" s="21"/>
      <c r="N400" s="21"/>
      <c r="O400" s="21"/>
      <c r="P400" s="21"/>
      <c r="Q400" s="21"/>
      <c r="R400" s="21"/>
    </row>
    <row r="401" spans="1:18" ht="24.75" customHeight="1">
      <c r="A401" s="21"/>
      <c r="B401" s="21"/>
      <c r="C401" s="21"/>
      <c r="D401" s="21"/>
      <c r="E401" s="21"/>
      <c r="F401" s="21"/>
      <c r="G401" s="21"/>
      <c r="H401" s="72"/>
      <c r="I401" s="21"/>
      <c r="J401" s="21"/>
      <c r="K401" s="21"/>
      <c r="L401" s="21"/>
      <c r="M401" s="21"/>
      <c r="N401" s="21"/>
      <c r="O401" s="21"/>
      <c r="P401" s="21"/>
      <c r="Q401" s="21"/>
      <c r="R401" s="21"/>
    </row>
    <row r="402" spans="1:18" ht="24.75" customHeight="1">
      <c r="A402" s="21"/>
      <c r="B402" s="21"/>
      <c r="C402" s="21"/>
      <c r="D402" s="21"/>
      <c r="E402" s="21"/>
      <c r="F402" s="21"/>
      <c r="G402" s="21"/>
      <c r="H402" s="72"/>
      <c r="I402" s="21"/>
      <c r="J402" s="21"/>
      <c r="K402" s="21"/>
      <c r="L402" s="21"/>
      <c r="M402" s="21"/>
      <c r="N402" s="21"/>
      <c r="O402" s="21"/>
      <c r="P402" s="21"/>
      <c r="Q402" s="21"/>
      <c r="R402" s="21"/>
    </row>
    <row r="403" spans="1:18" ht="24.75" customHeight="1">
      <c r="A403" s="21"/>
      <c r="B403" s="21"/>
      <c r="C403" s="21"/>
      <c r="D403" s="21"/>
      <c r="E403" s="21"/>
      <c r="F403" s="21"/>
      <c r="G403" s="21"/>
      <c r="H403" s="72"/>
      <c r="I403" s="21"/>
      <c r="J403" s="21"/>
      <c r="K403" s="21"/>
      <c r="L403" s="21"/>
      <c r="M403" s="21"/>
      <c r="N403" s="21"/>
      <c r="O403" s="21"/>
      <c r="P403" s="21"/>
      <c r="Q403" s="21"/>
      <c r="R403" s="21"/>
    </row>
    <row r="404" spans="1:18" ht="24.75" customHeight="1">
      <c r="A404" s="21"/>
      <c r="B404" s="21"/>
      <c r="C404" s="21"/>
      <c r="D404" s="21"/>
      <c r="E404" s="21"/>
      <c r="F404" s="21"/>
      <c r="G404" s="21"/>
      <c r="H404" s="72"/>
      <c r="I404" s="21"/>
      <c r="J404" s="21"/>
      <c r="K404" s="21"/>
      <c r="L404" s="21"/>
      <c r="M404" s="21"/>
      <c r="N404" s="21"/>
      <c r="O404" s="21"/>
      <c r="P404" s="21"/>
      <c r="Q404" s="21"/>
      <c r="R404" s="21"/>
    </row>
    <row r="405" spans="1:18" ht="24.75" customHeight="1">
      <c r="A405" s="21"/>
      <c r="B405" s="21"/>
      <c r="C405" s="21"/>
      <c r="D405" s="21"/>
      <c r="E405" s="21"/>
      <c r="F405" s="21"/>
      <c r="G405" s="21"/>
      <c r="H405" s="72"/>
      <c r="I405" s="21"/>
      <c r="J405" s="21"/>
      <c r="K405" s="21"/>
      <c r="L405" s="21"/>
      <c r="M405" s="21"/>
      <c r="N405" s="21"/>
      <c r="O405" s="21"/>
      <c r="P405" s="21"/>
      <c r="Q405" s="21"/>
      <c r="R405" s="21"/>
    </row>
    <row r="406" spans="1:18" ht="24.75" customHeight="1">
      <c r="A406" s="21"/>
      <c r="B406" s="21"/>
      <c r="C406" s="21"/>
      <c r="D406" s="21"/>
      <c r="E406" s="21"/>
      <c r="F406" s="21"/>
      <c r="G406" s="21"/>
      <c r="H406" s="72"/>
      <c r="I406" s="21"/>
      <c r="J406" s="21"/>
      <c r="K406" s="21"/>
      <c r="L406" s="21"/>
      <c r="M406" s="21"/>
      <c r="N406" s="21"/>
      <c r="O406" s="21"/>
      <c r="P406" s="21"/>
      <c r="Q406" s="21"/>
      <c r="R406" s="21"/>
    </row>
    <row r="407" spans="1:18" ht="24.75" customHeight="1">
      <c r="A407" s="21"/>
      <c r="B407" s="21"/>
      <c r="C407" s="21"/>
      <c r="D407" s="21"/>
      <c r="E407" s="21"/>
      <c r="F407" s="21"/>
      <c r="G407" s="21"/>
      <c r="H407" s="72"/>
      <c r="I407" s="21"/>
      <c r="J407" s="21"/>
      <c r="K407" s="21"/>
      <c r="L407" s="21"/>
      <c r="M407" s="21"/>
      <c r="N407" s="21"/>
      <c r="O407" s="21"/>
      <c r="P407" s="21"/>
      <c r="Q407" s="21"/>
      <c r="R407" s="21"/>
    </row>
    <row r="408" spans="1:18" ht="24.75" customHeight="1">
      <c r="A408" s="21"/>
      <c r="B408" s="21"/>
      <c r="C408" s="21"/>
      <c r="D408" s="21"/>
      <c r="E408" s="21"/>
      <c r="F408" s="21"/>
      <c r="G408" s="21"/>
      <c r="H408" s="72"/>
      <c r="I408" s="21"/>
      <c r="J408" s="21"/>
      <c r="K408" s="21"/>
      <c r="L408" s="21"/>
      <c r="M408" s="21"/>
      <c r="N408" s="21"/>
      <c r="O408" s="21"/>
      <c r="P408" s="21"/>
      <c r="Q408" s="21"/>
      <c r="R408" s="21"/>
    </row>
    <row r="409" spans="1:18" ht="24.75" customHeight="1">
      <c r="A409" s="21"/>
      <c r="B409" s="21"/>
      <c r="C409" s="21"/>
      <c r="D409" s="21"/>
      <c r="E409" s="21"/>
      <c r="F409" s="21"/>
      <c r="G409" s="21"/>
      <c r="H409" s="72"/>
      <c r="I409" s="21"/>
      <c r="J409" s="21"/>
      <c r="K409" s="21"/>
      <c r="L409" s="21"/>
      <c r="M409" s="21"/>
      <c r="N409" s="21"/>
      <c r="O409" s="21"/>
      <c r="P409" s="21"/>
      <c r="Q409" s="21"/>
      <c r="R409" s="21"/>
    </row>
    <row r="410" spans="1:18" ht="24.75" customHeight="1">
      <c r="A410" s="21"/>
      <c r="B410" s="21"/>
      <c r="C410" s="21"/>
      <c r="D410" s="21"/>
      <c r="E410" s="21"/>
      <c r="F410" s="21"/>
      <c r="G410" s="21"/>
      <c r="H410" s="72"/>
      <c r="I410" s="21"/>
      <c r="J410" s="21"/>
      <c r="K410" s="21"/>
      <c r="L410" s="21"/>
      <c r="M410" s="21"/>
      <c r="N410" s="21"/>
      <c r="O410" s="21"/>
      <c r="P410" s="21"/>
      <c r="Q410" s="21"/>
      <c r="R410" s="21"/>
    </row>
    <row r="411" spans="1:18" ht="24.75" customHeight="1">
      <c r="A411" s="21"/>
      <c r="B411" s="21"/>
      <c r="C411" s="21"/>
      <c r="D411" s="21"/>
      <c r="E411" s="21"/>
      <c r="F411" s="21"/>
      <c r="G411" s="21"/>
      <c r="H411" s="72"/>
      <c r="I411" s="21"/>
      <c r="J411" s="21"/>
      <c r="K411" s="21"/>
      <c r="L411" s="21"/>
      <c r="M411" s="21"/>
      <c r="N411" s="21"/>
      <c r="O411" s="21"/>
      <c r="P411" s="21"/>
      <c r="Q411" s="21"/>
      <c r="R411" s="21"/>
    </row>
    <row r="412" spans="1:18" ht="24.75" customHeight="1">
      <c r="A412" s="21"/>
      <c r="B412" s="21"/>
      <c r="C412" s="21"/>
      <c r="D412" s="21"/>
      <c r="E412" s="21"/>
      <c r="F412" s="21"/>
      <c r="G412" s="21"/>
      <c r="H412" s="72"/>
      <c r="I412" s="21"/>
      <c r="J412" s="21"/>
      <c r="K412" s="21"/>
      <c r="L412" s="21"/>
      <c r="M412" s="21"/>
      <c r="N412" s="21"/>
      <c r="O412" s="21"/>
      <c r="P412" s="21"/>
      <c r="Q412" s="21"/>
      <c r="R412" s="21"/>
    </row>
    <row r="413" spans="1:18" ht="24.75" customHeight="1">
      <c r="A413" s="21"/>
      <c r="B413" s="21"/>
      <c r="C413" s="21"/>
      <c r="D413" s="21"/>
      <c r="E413" s="21"/>
      <c r="F413" s="21"/>
      <c r="G413" s="21"/>
      <c r="H413" s="72"/>
      <c r="I413" s="21"/>
      <c r="J413" s="21"/>
      <c r="K413" s="21"/>
      <c r="L413" s="21"/>
      <c r="M413" s="21"/>
      <c r="N413" s="21"/>
      <c r="O413" s="21"/>
      <c r="P413" s="21"/>
      <c r="Q413" s="21"/>
      <c r="R413" s="21"/>
    </row>
    <row r="414" spans="1:18" ht="24.75" customHeight="1">
      <c r="A414" s="21"/>
      <c r="B414" s="21"/>
      <c r="C414" s="21"/>
      <c r="D414" s="21"/>
      <c r="E414" s="21"/>
      <c r="F414" s="21"/>
      <c r="G414" s="21"/>
      <c r="H414" s="72"/>
      <c r="I414" s="21"/>
      <c r="J414" s="21"/>
      <c r="K414" s="21"/>
      <c r="L414" s="21"/>
      <c r="M414" s="21"/>
      <c r="N414" s="21"/>
      <c r="O414" s="21"/>
      <c r="P414" s="21"/>
      <c r="Q414" s="21"/>
      <c r="R414" s="21"/>
    </row>
    <row r="415" spans="1:18" ht="24.75" customHeight="1">
      <c r="A415" s="21"/>
      <c r="B415" s="21"/>
      <c r="C415" s="21"/>
      <c r="D415" s="21"/>
      <c r="E415" s="21"/>
      <c r="F415" s="21"/>
      <c r="G415" s="21"/>
      <c r="H415" s="72"/>
      <c r="I415" s="21"/>
      <c r="J415" s="21"/>
      <c r="K415" s="21"/>
      <c r="L415" s="21"/>
      <c r="M415" s="21"/>
      <c r="N415" s="21"/>
      <c r="O415" s="21"/>
      <c r="P415" s="21"/>
      <c r="Q415" s="21"/>
      <c r="R415" s="21"/>
    </row>
    <row r="416" spans="1:18" ht="24.75" customHeight="1">
      <c r="A416" s="21"/>
      <c r="B416" s="21"/>
      <c r="C416" s="21"/>
      <c r="D416" s="21"/>
      <c r="E416" s="21"/>
      <c r="F416" s="21"/>
      <c r="G416" s="21"/>
      <c r="H416" s="72"/>
      <c r="I416" s="21"/>
      <c r="J416" s="21"/>
      <c r="K416" s="21"/>
      <c r="L416" s="21"/>
      <c r="M416" s="21"/>
      <c r="N416" s="21"/>
      <c r="O416" s="21"/>
      <c r="P416" s="21"/>
      <c r="Q416" s="21"/>
      <c r="R416" s="21"/>
    </row>
    <row r="417" spans="1:18" ht="24.75" customHeight="1">
      <c r="A417" s="21"/>
      <c r="B417" s="21"/>
      <c r="C417" s="21"/>
      <c r="D417" s="21"/>
      <c r="E417" s="21"/>
      <c r="F417" s="21"/>
      <c r="G417" s="21"/>
      <c r="H417" s="72"/>
      <c r="I417" s="21"/>
      <c r="J417" s="21"/>
      <c r="K417" s="21"/>
      <c r="L417" s="21"/>
      <c r="M417" s="21"/>
      <c r="N417" s="21"/>
      <c r="O417" s="21"/>
      <c r="P417" s="21"/>
      <c r="Q417" s="21"/>
      <c r="R417" s="21"/>
    </row>
    <row r="418" spans="1:18" ht="24.75" customHeight="1">
      <c r="A418" s="21"/>
      <c r="B418" s="21"/>
      <c r="C418" s="21"/>
      <c r="D418" s="21"/>
      <c r="E418" s="21"/>
      <c r="F418" s="21"/>
      <c r="G418" s="21"/>
      <c r="H418" s="72"/>
      <c r="I418" s="21"/>
      <c r="J418" s="21"/>
      <c r="K418" s="21"/>
      <c r="L418" s="21"/>
      <c r="M418" s="21"/>
      <c r="N418" s="21"/>
      <c r="O418" s="21"/>
      <c r="P418" s="21"/>
      <c r="Q418" s="21"/>
      <c r="R418" s="21"/>
    </row>
    <row r="419" spans="1:18" ht="24.75" customHeight="1">
      <c r="A419" s="21"/>
      <c r="B419" s="21"/>
      <c r="C419" s="21"/>
      <c r="D419" s="21"/>
      <c r="E419" s="21"/>
      <c r="F419" s="21"/>
      <c r="G419" s="21"/>
      <c r="H419" s="72"/>
      <c r="I419" s="21"/>
      <c r="J419" s="21"/>
      <c r="K419" s="21"/>
      <c r="L419" s="21"/>
      <c r="M419" s="21"/>
      <c r="N419" s="21"/>
      <c r="O419" s="21"/>
      <c r="P419" s="21"/>
      <c r="Q419" s="21"/>
      <c r="R419" s="21"/>
    </row>
    <row r="420" spans="1:18" ht="24.75" customHeight="1">
      <c r="A420" s="21"/>
      <c r="B420" s="21"/>
      <c r="C420" s="21"/>
      <c r="D420" s="21"/>
      <c r="E420" s="21"/>
      <c r="F420" s="21"/>
      <c r="G420" s="21"/>
      <c r="H420" s="72"/>
      <c r="I420" s="21"/>
      <c r="J420" s="21"/>
      <c r="K420" s="21"/>
      <c r="L420" s="21"/>
      <c r="M420" s="21"/>
      <c r="N420" s="21"/>
      <c r="O420" s="21"/>
      <c r="P420" s="21"/>
      <c r="Q420" s="21"/>
      <c r="R420" s="21"/>
    </row>
    <row r="421" spans="1:18" ht="24.75" customHeight="1">
      <c r="A421" s="21"/>
      <c r="B421" s="21"/>
      <c r="C421" s="21"/>
      <c r="D421" s="21"/>
      <c r="E421" s="21"/>
      <c r="F421" s="21"/>
      <c r="G421" s="21"/>
      <c r="H421" s="72"/>
      <c r="I421" s="21"/>
      <c r="J421" s="21"/>
      <c r="K421" s="21"/>
      <c r="L421" s="21"/>
      <c r="M421" s="21"/>
      <c r="N421" s="21"/>
      <c r="O421" s="21"/>
      <c r="P421" s="21"/>
      <c r="Q421" s="21"/>
      <c r="R421" s="21"/>
    </row>
    <row r="422" spans="1:18" ht="24.75" customHeight="1">
      <c r="A422" s="21"/>
      <c r="B422" s="21"/>
      <c r="C422" s="21"/>
      <c r="D422" s="21"/>
      <c r="E422" s="21"/>
      <c r="F422" s="21"/>
      <c r="G422" s="21"/>
      <c r="H422" s="72"/>
      <c r="I422" s="21"/>
      <c r="J422" s="21"/>
      <c r="K422" s="21"/>
      <c r="L422" s="21"/>
      <c r="M422" s="21"/>
      <c r="N422" s="21"/>
      <c r="O422" s="21"/>
      <c r="P422" s="21"/>
      <c r="Q422" s="21"/>
      <c r="R422" s="21"/>
    </row>
    <row r="423" spans="1:18" ht="24.75" customHeight="1">
      <c r="A423" s="21"/>
      <c r="B423" s="21"/>
      <c r="C423" s="21"/>
      <c r="D423" s="21"/>
      <c r="E423" s="21"/>
      <c r="F423" s="21"/>
      <c r="G423" s="21"/>
      <c r="H423" s="72"/>
      <c r="I423" s="21"/>
      <c r="J423" s="21"/>
      <c r="K423" s="21"/>
      <c r="L423" s="21"/>
      <c r="M423" s="21"/>
      <c r="N423" s="21"/>
      <c r="O423" s="21"/>
      <c r="P423" s="21"/>
      <c r="Q423" s="21"/>
      <c r="R423" s="21"/>
    </row>
    <row r="424" spans="1:18" ht="24.75" customHeight="1">
      <c r="A424" s="21"/>
      <c r="B424" s="21"/>
      <c r="C424" s="21"/>
      <c r="D424" s="21"/>
      <c r="E424" s="21"/>
      <c r="F424" s="21"/>
      <c r="G424" s="21"/>
      <c r="H424" s="72"/>
      <c r="I424" s="21"/>
      <c r="J424" s="21"/>
      <c r="K424" s="21"/>
      <c r="L424" s="21"/>
      <c r="M424" s="21"/>
      <c r="N424" s="21"/>
      <c r="O424" s="21"/>
      <c r="P424" s="21"/>
      <c r="Q424" s="21"/>
      <c r="R424" s="21"/>
    </row>
    <row r="425" spans="1:18" ht="24.75" customHeight="1">
      <c r="A425" s="21"/>
      <c r="B425" s="21"/>
      <c r="C425" s="21"/>
      <c r="D425" s="21"/>
      <c r="E425" s="21"/>
      <c r="F425" s="21"/>
      <c r="G425" s="21"/>
      <c r="H425" s="72"/>
      <c r="I425" s="21"/>
      <c r="J425" s="21"/>
      <c r="K425" s="21"/>
      <c r="L425" s="21"/>
      <c r="M425" s="21"/>
      <c r="N425" s="21"/>
      <c r="O425" s="21"/>
      <c r="P425" s="21"/>
      <c r="Q425" s="21"/>
      <c r="R425" s="21"/>
    </row>
    <row r="426" spans="1:18" ht="24.75" customHeight="1">
      <c r="A426" s="21"/>
      <c r="B426" s="21"/>
      <c r="C426" s="21"/>
      <c r="D426" s="21"/>
      <c r="E426" s="21"/>
      <c r="F426" s="21"/>
      <c r="G426" s="21"/>
      <c r="H426" s="72"/>
      <c r="I426" s="21"/>
      <c r="J426" s="21"/>
      <c r="K426" s="21"/>
      <c r="L426" s="21"/>
      <c r="M426" s="21"/>
      <c r="N426" s="21"/>
      <c r="O426" s="21"/>
      <c r="P426" s="21"/>
      <c r="Q426" s="21"/>
      <c r="R426" s="21"/>
    </row>
    <row r="427" spans="1:18" ht="24.75" customHeight="1">
      <c r="A427" s="21"/>
      <c r="B427" s="21"/>
      <c r="C427" s="21"/>
      <c r="D427" s="21"/>
      <c r="E427" s="21"/>
      <c r="F427" s="21"/>
      <c r="G427" s="21"/>
      <c r="H427" s="72"/>
      <c r="I427" s="21"/>
      <c r="J427" s="21"/>
      <c r="K427" s="21"/>
      <c r="L427" s="21"/>
      <c r="M427" s="21"/>
      <c r="N427" s="21"/>
      <c r="O427" s="21"/>
      <c r="P427" s="21"/>
      <c r="Q427" s="21"/>
      <c r="R427" s="21"/>
    </row>
    <row r="428" spans="1:18" ht="24.75" customHeight="1">
      <c r="A428" s="21"/>
      <c r="B428" s="21"/>
      <c r="C428" s="21"/>
      <c r="D428" s="21"/>
      <c r="E428" s="21"/>
      <c r="F428" s="21"/>
      <c r="G428" s="21"/>
      <c r="H428" s="72"/>
      <c r="I428" s="21"/>
      <c r="J428" s="21"/>
      <c r="K428" s="21"/>
      <c r="L428" s="21"/>
      <c r="M428" s="21"/>
      <c r="N428" s="21"/>
      <c r="O428" s="21"/>
      <c r="P428" s="21"/>
      <c r="Q428" s="21"/>
      <c r="R428" s="21"/>
    </row>
    <row r="429" spans="1:18" ht="24.75" customHeight="1">
      <c r="A429" s="21"/>
      <c r="B429" s="21"/>
      <c r="C429" s="21"/>
      <c r="D429" s="21"/>
      <c r="E429" s="21"/>
      <c r="F429" s="21"/>
      <c r="G429" s="21"/>
      <c r="H429" s="72"/>
      <c r="I429" s="21"/>
      <c r="J429" s="21"/>
      <c r="K429" s="21"/>
      <c r="L429" s="21"/>
      <c r="M429" s="21"/>
      <c r="N429" s="21"/>
      <c r="O429" s="21"/>
      <c r="P429" s="21"/>
      <c r="Q429" s="21"/>
      <c r="R429" s="21"/>
    </row>
    <row r="430" spans="1:18" ht="24.75" customHeight="1">
      <c r="A430" s="21"/>
      <c r="B430" s="21"/>
      <c r="C430" s="21"/>
      <c r="D430" s="21"/>
      <c r="E430" s="21"/>
      <c r="F430" s="21"/>
      <c r="G430" s="21"/>
      <c r="H430" s="72"/>
      <c r="I430" s="21"/>
      <c r="J430" s="21"/>
      <c r="K430" s="21"/>
      <c r="L430" s="21"/>
      <c r="M430" s="21"/>
      <c r="N430" s="21"/>
      <c r="O430" s="21"/>
      <c r="P430" s="21"/>
      <c r="Q430" s="21"/>
      <c r="R430" s="21"/>
    </row>
    <row r="431" spans="1:18" ht="24.75" customHeight="1">
      <c r="A431" s="21"/>
      <c r="B431" s="21"/>
      <c r="C431" s="21"/>
      <c r="D431" s="21"/>
      <c r="E431" s="21"/>
      <c r="F431" s="21"/>
      <c r="G431" s="21"/>
      <c r="H431" s="72"/>
      <c r="I431" s="21"/>
      <c r="J431" s="21"/>
      <c r="K431" s="21"/>
      <c r="L431" s="21"/>
      <c r="M431" s="21"/>
      <c r="N431" s="21"/>
      <c r="O431" s="21"/>
      <c r="P431" s="21"/>
      <c r="Q431" s="21"/>
      <c r="R431" s="21"/>
    </row>
    <row r="432" spans="1:18" ht="24.75" customHeight="1">
      <c r="A432" s="21"/>
      <c r="B432" s="21"/>
      <c r="C432" s="21"/>
      <c r="D432" s="21"/>
      <c r="E432" s="21"/>
      <c r="F432" s="21"/>
      <c r="G432" s="21"/>
      <c r="H432" s="72"/>
      <c r="I432" s="21"/>
      <c r="J432" s="21"/>
      <c r="K432" s="21"/>
      <c r="L432" s="21"/>
      <c r="M432" s="21"/>
      <c r="N432" s="21"/>
      <c r="O432" s="21"/>
      <c r="P432" s="21"/>
      <c r="Q432" s="21"/>
      <c r="R432" s="21"/>
    </row>
    <row r="433" spans="1:18" ht="24.75" customHeight="1">
      <c r="A433" s="21"/>
      <c r="B433" s="21"/>
      <c r="C433" s="21"/>
      <c r="D433" s="21"/>
      <c r="E433" s="21"/>
      <c r="F433" s="21"/>
      <c r="G433" s="21"/>
      <c r="H433" s="72"/>
      <c r="I433" s="21"/>
      <c r="J433" s="21"/>
      <c r="K433" s="21"/>
      <c r="L433" s="21"/>
      <c r="M433" s="21"/>
      <c r="N433" s="21"/>
      <c r="O433" s="21"/>
      <c r="P433" s="21"/>
      <c r="Q433" s="21"/>
      <c r="R433" s="21"/>
    </row>
    <row r="434" spans="1:18" ht="24.75" customHeight="1">
      <c r="A434" s="21"/>
      <c r="B434" s="21"/>
      <c r="C434" s="21"/>
      <c r="D434" s="21"/>
      <c r="E434" s="21"/>
      <c r="F434" s="21"/>
      <c r="G434" s="21"/>
      <c r="H434" s="72"/>
      <c r="I434" s="21"/>
      <c r="J434" s="21"/>
      <c r="K434" s="21"/>
      <c r="L434" s="21"/>
      <c r="M434" s="21"/>
      <c r="N434" s="21"/>
      <c r="O434" s="21"/>
      <c r="P434" s="21"/>
      <c r="Q434" s="21"/>
      <c r="R434" s="21"/>
    </row>
    <row r="435" spans="1:18" ht="24.75" customHeight="1">
      <c r="A435" s="21"/>
      <c r="B435" s="21"/>
      <c r="C435" s="21"/>
      <c r="D435" s="21"/>
      <c r="E435" s="21"/>
      <c r="F435" s="21"/>
      <c r="G435" s="21"/>
      <c r="H435" s="72"/>
      <c r="I435" s="21"/>
      <c r="J435" s="21"/>
      <c r="K435" s="21"/>
      <c r="L435" s="21"/>
      <c r="M435" s="21"/>
      <c r="N435" s="21"/>
      <c r="O435" s="21"/>
      <c r="P435" s="21"/>
      <c r="Q435" s="21"/>
      <c r="R435" s="21"/>
    </row>
    <row r="436" spans="1:18" ht="24.75" customHeight="1">
      <c r="A436" s="21"/>
      <c r="B436" s="21"/>
      <c r="C436" s="21"/>
      <c r="D436" s="21"/>
      <c r="E436" s="21"/>
      <c r="F436" s="21"/>
      <c r="G436" s="21"/>
      <c r="H436" s="72"/>
      <c r="I436" s="21"/>
      <c r="J436" s="21"/>
      <c r="K436" s="21"/>
      <c r="L436" s="21"/>
      <c r="M436" s="21"/>
      <c r="N436" s="21"/>
      <c r="O436" s="21"/>
      <c r="P436" s="21"/>
      <c r="Q436" s="21"/>
      <c r="R436" s="21"/>
    </row>
    <row r="437" spans="1:18" ht="24.75" customHeight="1">
      <c r="A437" s="21"/>
      <c r="B437" s="21"/>
      <c r="C437" s="21"/>
      <c r="D437" s="21"/>
      <c r="E437" s="21"/>
      <c r="F437" s="21"/>
      <c r="G437" s="21"/>
      <c r="H437" s="72"/>
      <c r="I437" s="21"/>
      <c r="J437" s="21"/>
      <c r="K437" s="21"/>
      <c r="L437" s="21"/>
      <c r="M437" s="21"/>
      <c r="N437" s="21"/>
      <c r="O437" s="21"/>
      <c r="P437" s="21"/>
      <c r="Q437" s="21"/>
      <c r="R437" s="21"/>
    </row>
    <row r="438" spans="1:18" ht="24.75" customHeight="1">
      <c r="A438" s="21"/>
      <c r="B438" s="21"/>
      <c r="C438" s="21"/>
      <c r="D438" s="21"/>
      <c r="E438" s="21"/>
      <c r="F438" s="21"/>
      <c r="G438" s="21"/>
      <c r="H438" s="72"/>
      <c r="I438" s="21"/>
      <c r="J438" s="21"/>
      <c r="K438" s="21"/>
      <c r="L438" s="21"/>
      <c r="M438" s="21"/>
      <c r="N438" s="21"/>
      <c r="O438" s="21"/>
      <c r="P438" s="21"/>
      <c r="Q438" s="21"/>
      <c r="R438" s="21"/>
    </row>
    <row r="439" spans="1:18" ht="24.75" customHeight="1">
      <c r="A439" s="21"/>
      <c r="B439" s="21"/>
      <c r="C439" s="21"/>
      <c r="D439" s="21"/>
      <c r="E439" s="21"/>
      <c r="F439" s="21"/>
      <c r="G439" s="21"/>
      <c r="H439" s="72"/>
      <c r="I439" s="21"/>
      <c r="J439" s="21"/>
      <c r="K439" s="21"/>
      <c r="L439" s="21"/>
      <c r="M439" s="21"/>
      <c r="N439" s="21"/>
      <c r="O439" s="21"/>
      <c r="P439" s="21"/>
      <c r="Q439" s="21"/>
      <c r="R439" s="21"/>
    </row>
    <row r="440" spans="1:18" ht="24.75" customHeight="1">
      <c r="A440" s="21"/>
      <c r="B440" s="21"/>
      <c r="C440" s="21"/>
      <c r="D440" s="21"/>
      <c r="E440" s="21"/>
      <c r="F440" s="21"/>
      <c r="G440" s="21"/>
      <c r="H440" s="72"/>
      <c r="I440" s="21"/>
      <c r="J440" s="21"/>
      <c r="K440" s="21"/>
      <c r="L440" s="21"/>
      <c r="M440" s="21"/>
      <c r="N440" s="21"/>
      <c r="O440" s="21"/>
      <c r="P440" s="21"/>
      <c r="Q440" s="21"/>
      <c r="R440" s="21"/>
    </row>
    <row r="441" spans="1:18" ht="24.75" customHeight="1">
      <c r="A441" s="21"/>
      <c r="B441" s="21"/>
      <c r="C441" s="21"/>
      <c r="D441" s="21"/>
      <c r="E441" s="21"/>
      <c r="F441" s="21"/>
      <c r="G441" s="21"/>
      <c r="H441" s="72"/>
      <c r="I441" s="21"/>
      <c r="J441" s="21"/>
      <c r="K441" s="21"/>
      <c r="L441" s="21"/>
      <c r="M441" s="21"/>
      <c r="N441" s="21"/>
      <c r="O441" s="21"/>
      <c r="P441" s="21"/>
      <c r="Q441" s="21"/>
      <c r="R441" s="21"/>
    </row>
    <row r="442" spans="1:18" ht="24.75" customHeight="1">
      <c r="A442" s="21"/>
      <c r="B442" s="21"/>
      <c r="C442" s="21"/>
      <c r="D442" s="21"/>
      <c r="E442" s="21"/>
      <c r="F442" s="21"/>
      <c r="G442" s="21"/>
      <c r="H442" s="72"/>
      <c r="I442" s="21"/>
      <c r="J442" s="21"/>
      <c r="K442" s="21"/>
      <c r="L442" s="21"/>
      <c r="M442" s="21"/>
      <c r="N442" s="21"/>
      <c r="O442" s="21"/>
      <c r="P442" s="21"/>
      <c r="Q442" s="21"/>
      <c r="R442" s="21"/>
    </row>
    <row r="443" spans="1:18" ht="24.75" customHeight="1">
      <c r="A443" s="21"/>
      <c r="B443" s="21"/>
      <c r="C443" s="21"/>
      <c r="D443" s="21"/>
      <c r="E443" s="21"/>
      <c r="F443" s="21"/>
      <c r="G443" s="21"/>
      <c r="H443" s="72"/>
      <c r="I443" s="21"/>
      <c r="J443" s="21"/>
      <c r="K443" s="21"/>
      <c r="L443" s="21"/>
      <c r="M443" s="21"/>
      <c r="N443" s="21"/>
      <c r="O443" s="21"/>
      <c r="P443" s="21"/>
      <c r="Q443" s="21"/>
      <c r="R443" s="21"/>
    </row>
    <row r="444" spans="1:18" ht="24.75" customHeight="1">
      <c r="A444" s="21"/>
      <c r="B444" s="21"/>
      <c r="C444" s="21"/>
      <c r="D444" s="21"/>
      <c r="E444" s="21"/>
      <c r="F444" s="21"/>
      <c r="G444" s="21"/>
      <c r="H444" s="72"/>
      <c r="I444" s="21"/>
      <c r="J444" s="21"/>
      <c r="K444" s="21"/>
      <c r="L444" s="21"/>
      <c r="M444" s="21"/>
      <c r="N444" s="21"/>
      <c r="O444" s="21"/>
      <c r="P444" s="21"/>
      <c r="Q444" s="21"/>
      <c r="R444" s="21"/>
    </row>
    <row r="445" spans="1:18" ht="24.75" customHeight="1">
      <c r="A445" s="21"/>
      <c r="B445" s="21"/>
      <c r="C445" s="21"/>
      <c r="D445" s="21"/>
      <c r="E445" s="21"/>
      <c r="F445" s="21"/>
      <c r="G445" s="21"/>
      <c r="H445" s="72"/>
      <c r="I445" s="21"/>
      <c r="J445" s="21"/>
      <c r="K445" s="21"/>
      <c r="L445" s="21"/>
      <c r="M445" s="21"/>
      <c r="N445" s="21"/>
      <c r="O445" s="21"/>
      <c r="P445" s="21"/>
      <c r="Q445" s="21"/>
      <c r="R445" s="21"/>
    </row>
    <row r="446" spans="1:18" ht="24.75" customHeight="1">
      <c r="A446" s="21"/>
      <c r="B446" s="21"/>
      <c r="C446" s="21"/>
      <c r="D446" s="21"/>
      <c r="E446" s="21"/>
      <c r="F446" s="21"/>
      <c r="G446" s="21"/>
      <c r="H446" s="72"/>
      <c r="I446" s="21"/>
      <c r="J446" s="21"/>
      <c r="K446" s="21"/>
      <c r="L446" s="21"/>
      <c r="M446" s="21"/>
      <c r="N446" s="21"/>
      <c r="O446" s="21"/>
      <c r="P446" s="21"/>
      <c r="Q446" s="21"/>
      <c r="R446" s="21"/>
    </row>
    <row r="447" spans="1:18" ht="24.75" customHeight="1">
      <c r="A447" s="21"/>
      <c r="B447" s="21"/>
      <c r="C447" s="21"/>
      <c r="D447" s="21"/>
      <c r="E447" s="21"/>
      <c r="F447" s="21"/>
      <c r="G447" s="21"/>
      <c r="H447" s="72"/>
      <c r="I447" s="21"/>
      <c r="J447" s="21"/>
      <c r="K447" s="21"/>
      <c r="L447" s="21"/>
      <c r="M447" s="21"/>
      <c r="N447" s="21"/>
      <c r="O447" s="21"/>
      <c r="P447" s="21"/>
      <c r="Q447" s="21"/>
      <c r="R447" s="21"/>
    </row>
    <row r="448" spans="1:18" ht="24.75" customHeight="1">
      <c r="A448" s="21"/>
      <c r="B448" s="21"/>
      <c r="C448" s="21"/>
      <c r="D448" s="21"/>
      <c r="E448" s="21"/>
      <c r="F448" s="21"/>
      <c r="G448" s="21"/>
      <c r="H448" s="72"/>
      <c r="I448" s="21"/>
      <c r="J448" s="21"/>
      <c r="K448" s="21"/>
      <c r="L448" s="21"/>
      <c r="M448" s="21"/>
      <c r="N448" s="21"/>
      <c r="O448" s="21"/>
      <c r="P448" s="21"/>
      <c r="Q448" s="21"/>
      <c r="R448" s="21"/>
    </row>
    <row r="449" spans="1:18" ht="24.75" customHeight="1">
      <c r="A449" s="21"/>
      <c r="B449" s="21"/>
      <c r="C449" s="21"/>
      <c r="D449" s="21"/>
      <c r="E449" s="21"/>
      <c r="F449" s="21"/>
      <c r="G449" s="21"/>
      <c r="H449" s="72"/>
      <c r="I449" s="21"/>
      <c r="J449" s="21"/>
      <c r="K449" s="21"/>
      <c r="L449" s="21"/>
      <c r="M449" s="21"/>
      <c r="N449" s="21"/>
      <c r="O449" s="21"/>
      <c r="P449" s="21"/>
      <c r="Q449" s="21"/>
      <c r="R449" s="21"/>
    </row>
    <row r="450" spans="1:18" ht="24.75" customHeight="1">
      <c r="A450" s="21"/>
      <c r="B450" s="21"/>
      <c r="C450" s="21"/>
      <c r="D450" s="21"/>
      <c r="E450" s="21"/>
      <c r="F450" s="21"/>
      <c r="G450" s="21"/>
      <c r="H450" s="72"/>
      <c r="I450" s="21"/>
      <c r="J450" s="21"/>
      <c r="K450" s="21"/>
      <c r="L450" s="21"/>
      <c r="M450" s="21"/>
      <c r="N450" s="21"/>
      <c r="O450" s="21"/>
      <c r="P450" s="21"/>
      <c r="Q450" s="21"/>
      <c r="R450" s="21"/>
    </row>
    <row r="451" spans="1:18" ht="24.75" customHeight="1">
      <c r="A451" s="21"/>
      <c r="B451" s="21"/>
      <c r="C451" s="21"/>
      <c r="D451" s="21"/>
      <c r="E451" s="21"/>
      <c r="F451" s="21"/>
      <c r="G451" s="21"/>
      <c r="H451" s="72"/>
      <c r="I451" s="21"/>
      <c r="J451" s="21"/>
      <c r="K451" s="21"/>
      <c r="L451" s="21"/>
      <c r="M451" s="21"/>
      <c r="N451" s="21"/>
      <c r="O451" s="21"/>
      <c r="P451" s="21"/>
      <c r="Q451" s="21"/>
      <c r="R451" s="21"/>
    </row>
    <row r="452" spans="1:18" ht="24.75" customHeight="1">
      <c r="A452" s="21"/>
      <c r="B452" s="21"/>
      <c r="C452" s="21"/>
      <c r="D452" s="21"/>
      <c r="E452" s="21"/>
      <c r="F452" s="21"/>
      <c r="G452" s="21"/>
      <c r="H452" s="72"/>
      <c r="I452" s="21"/>
      <c r="J452" s="21"/>
      <c r="K452" s="21"/>
      <c r="L452" s="21"/>
      <c r="M452" s="21"/>
      <c r="N452" s="21"/>
      <c r="O452" s="21"/>
      <c r="P452" s="21"/>
      <c r="Q452" s="21"/>
      <c r="R452" s="21"/>
    </row>
    <row r="453" spans="1:18" ht="24.75" customHeight="1">
      <c r="A453" s="21"/>
      <c r="B453" s="21"/>
      <c r="C453" s="21"/>
      <c r="D453" s="21"/>
      <c r="E453" s="21"/>
      <c r="F453" s="21"/>
      <c r="G453" s="21"/>
      <c r="H453" s="72"/>
      <c r="I453" s="21"/>
      <c r="J453" s="21"/>
      <c r="K453" s="21"/>
      <c r="L453" s="21"/>
      <c r="M453" s="21"/>
      <c r="N453" s="21"/>
      <c r="O453" s="21"/>
      <c r="P453" s="21"/>
      <c r="Q453" s="21"/>
      <c r="R453" s="21"/>
    </row>
    <row r="454" spans="1:18" ht="24.75" customHeight="1">
      <c r="A454" s="21"/>
      <c r="B454" s="21"/>
      <c r="C454" s="21"/>
      <c r="D454" s="21"/>
      <c r="E454" s="21"/>
      <c r="F454" s="21"/>
      <c r="G454" s="21"/>
      <c r="H454" s="72"/>
      <c r="I454" s="21"/>
      <c r="J454" s="21"/>
      <c r="K454" s="21"/>
      <c r="L454" s="21"/>
      <c r="M454" s="21"/>
      <c r="N454" s="21"/>
      <c r="O454" s="21"/>
      <c r="P454" s="21"/>
      <c r="Q454" s="21"/>
      <c r="R454" s="21"/>
    </row>
    <row r="455" spans="1:18" ht="24.75" customHeight="1">
      <c r="A455" s="21"/>
      <c r="B455" s="21"/>
      <c r="C455" s="21"/>
      <c r="D455" s="21"/>
      <c r="E455" s="21"/>
      <c r="F455" s="21"/>
      <c r="G455" s="21"/>
      <c r="H455" s="72"/>
      <c r="I455" s="21"/>
      <c r="J455" s="21"/>
      <c r="K455" s="21"/>
      <c r="L455" s="21"/>
      <c r="M455" s="21"/>
      <c r="N455" s="21"/>
      <c r="O455" s="21"/>
      <c r="P455" s="21"/>
      <c r="Q455" s="21"/>
      <c r="R455" s="21"/>
    </row>
    <row r="456" spans="1:18" ht="24.75" customHeight="1">
      <c r="A456" s="21"/>
      <c r="B456" s="21"/>
      <c r="C456" s="21"/>
      <c r="D456" s="21"/>
      <c r="E456" s="21"/>
      <c r="F456" s="21"/>
      <c r="G456" s="21"/>
      <c r="H456" s="72"/>
      <c r="I456" s="21"/>
      <c r="J456" s="21"/>
      <c r="K456" s="21"/>
      <c r="L456" s="21"/>
      <c r="M456" s="21"/>
      <c r="N456" s="21"/>
      <c r="O456" s="21"/>
      <c r="P456" s="21"/>
      <c r="Q456" s="21"/>
      <c r="R456" s="21"/>
    </row>
    <row r="457" spans="1:18" ht="24.75" customHeight="1">
      <c r="A457" s="21"/>
      <c r="B457" s="21"/>
      <c r="C457" s="21"/>
      <c r="D457" s="21"/>
      <c r="E457" s="21"/>
      <c r="F457" s="21"/>
      <c r="G457" s="21"/>
      <c r="H457" s="72"/>
      <c r="I457" s="21"/>
      <c r="J457" s="21"/>
      <c r="K457" s="21"/>
      <c r="L457" s="21"/>
      <c r="M457" s="21"/>
      <c r="N457" s="21"/>
      <c r="O457" s="21"/>
      <c r="P457" s="21"/>
      <c r="Q457" s="21"/>
      <c r="R457" s="21"/>
    </row>
    <row r="458" spans="1:18" ht="24.75" customHeight="1">
      <c r="A458" s="21"/>
      <c r="B458" s="21"/>
      <c r="C458" s="21"/>
      <c r="D458" s="21"/>
      <c r="E458" s="21"/>
      <c r="F458" s="21"/>
      <c r="G458" s="21"/>
      <c r="H458" s="72"/>
      <c r="I458" s="21"/>
      <c r="J458" s="21"/>
      <c r="K458" s="21"/>
      <c r="L458" s="21"/>
      <c r="M458" s="21"/>
      <c r="N458" s="21"/>
      <c r="O458" s="21"/>
      <c r="P458" s="21"/>
      <c r="Q458" s="21"/>
      <c r="R458" s="21"/>
    </row>
    <row r="459" spans="1:18" ht="24.75" customHeight="1">
      <c r="A459" s="21"/>
      <c r="B459" s="21"/>
      <c r="C459" s="21"/>
      <c r="D459" s="21"/>
      <c r="E459" s="21"/>
      <c r="F459" s="21"/>
      <c r="G459" s="21"/>
      <c r="H459" s="72"/>
      <c r="I459" s="21"/>
      <c r="J459" s="21"/>
      <c r="K459" s="21"/>
      <c r="L459" s="21"/>
      <c r="M459" s="21"/>
      <c r="N459" s="21"/>
      <c r="O459" s="21"/>
      <c r="P459" s="21"/>
      <c r="Q459" s="21"/>
      <c r="R459" s="21"/>
    </row>
    <row r="460" spans="1:18" ht="24.75" customHeight="1">
      <c r="A460" s="21"/>
      <c r="B460" s="21"/>
      <c r="C460" s="21"/>
      <c r="D460" s="21"/>
      <c r="E460" s="21"/>
      <c r="F460" s="21"/>
      <c r="G460" s="21"/>
      <c r="H460" s="72"/>
      <c r="I460" s="21"/>
      <c r="J460" s="21"/>
      <c r="K460" s="21"/>
      <c r="L460" s="21"/>
      <c r="M460" s="21"/>
      <c r="N460" s="21"/>
      <c r="O460" s="21"/>
      <c r="P460" s="21"/>
      <c r="Q460" s="21"/>
      <c r="R460" s="21"/>
    </row>
    <row r="461" spans="1:18" ht="24.75" customHeight="1">
      <c r="A461" s="21"/>
      <c r="B461" s="21"/>
      <c r="C461" s="21"/>
      <c r="D461" s="21"/>
      <c r="E461" s="21"/>
      <c r="F461" s="21"/>
      <c r="G461" s="21"/>
      <c r="H461" s="72"/>
      <c r="I461" s="21"/>
      <c r="J461" s="21"/>
      <c r="K461" s="21"/>
      <c r="L461" s="21"/>
      <c r="M461" s="21"/>
      <c r="N461" s="21"/>
      <c r="O461" s="21"/>
      <c r="P461" s="21"/>
      <c r="Q461" s="21"/>
      <c r="R461" s="21"/>
    </row>
    <row r="462" spans="1:18" ht="24.75" customHeight="1">
      <c r="A462" s="21"/>
      <c r="B462" s="21"/>
      <c r="C462" s="21"/>
      <c r="D462" s="21"/>
      <c r="E462" s="21"/>
      <c r="F462" s="21"/>
      <c r="G462" s="21"/>
      <c r="H462" s="72"/>
      <c r="I462" s="21"/>
      <c r="J462" s="21"/>
      <c r="K462" s="21"/>
      <c r="L462" s="21"/>
      <c r="M462" s="21"/>
      <c r="N462" s="21"/>
      <c r="O462" s="21"/>
      <c r="P462" s="21"/>
      <c r="Q462" s="21"/>
      <c r="R462" s="21"/>
    </row>
    <row r="463" spans="1:18" ht="24.75" customHeight="1">
      <c r="A463" s="21"/>
      <c r="B463" s="21"/>
      <c r="C463" s="21"/>
      <c r="D463" s="21"/>
      <c r="E463" s="21"/>
      <c r="F463" s="21"/>
      <c r="G463" s="21"/>
      <c r="H463" s="72"/>
      <c r="I463" s="21"/>
      <c r="J463" s="21"/>
      <c r="K463" s="21"/>
      <c r="L463" s="21"/>
      <c r="M463" s="21"/>
      <c r="N463" s="21"/>
      <c r="O463" s="21"/>
      <c r="P463" s="21"/>
      <c r="Q463" s="21"/>
      <c r="R463" s="21"/>
    </row>
    <row r="464" spans="1:18" ht="24.75" customHeight="1">
      <c r="A464" s="21"/>
      <c r="B464" s="21"/>
      <c r="C464" s="21"/>
      <c r="D464" s="21"/>
      <c r="E464" s="21"/>
      <c r="F464" s="21"/>
      <c r="G464" s="21"/>
      <c r="H464" s="72"/>
      <c r="I464" s="21"/>
      <c r="J464" s="21"/>
      <c r="K464" s="21"/>
      <c r="L464" s="21"/>
      <c r="M464" s="21"/>
      <c r="N464" s="21"/>
      <c r="O464" s="21"/>
      <c r="P464" s="21"/>
      <c r="Q464" s="21"/>
      <c r="R464" s="21"/>
    </row>
    <row r="465" spans="1:18" ht="24.75" customHeight="1">
      <c r="A465" s="21"/>
      <c r="B465" s="21"/>
      <c r="C465" s="21"/>
      <c r="D465" s="21"/>
      <c r="E465" s="21"/>
      <c r="F465" s="21"/>
      <c r="G465" s="21"/>
      <c r="H465" s="72"/>
      <c r="I465" s="21"/>
      <c r="J465" s="21"/>
      <c r="K465" s="21"/>
      <c r="L465" s="21"/>
      <c r="M465" s="21"/>
      <c r="N465" s="21"/>
      <c r="O465" s="21"/>
      <c r="P465" s="21"/>
      <c r="Q465" s="21"/>
      <c r="R465" s="21"/>
    </row>
    <row r="466" spans="1:18" ht="24.75" customHeight="1">
      <c r="A466" s="21"/>
      <c r="B466" s="21"/>
      <c r="C466" s="21"/>
      <c r="D466" s="21"/>
      <c r="E466" s="21"/>
      <c r="F466" s="21"/>
      <c r="G466" s="21"/>
      <c r="H466" s="72"/>
      <c r="I466" s="21"/>
      <c r="J466" s="21"/>
      <c r="K466" s="21"/>
      <c r="L466" s="21"/>
      <c r="M466" s="21"/>
      <c r="N466" s="21"/>
      <c r="O466" s="21"/>
      <c r="P466" s="21"/>
      <c r="Q466" s="21"/>
      <c r="R466" s="21"/>
    </row>
    <row r="467" spans="1:18" ht="24.75" customHeight="1">
      <c r="A467" s="21"/>
      <c r="B467" s="21"/>
      <c r="C467" s="21"/>
      <c r="D467" s="21"/>
      <c r="E467" s="21"/>
      <c r="F467" s="21"/>
      <c r="G467" s="21"/>
      <c r="H467" s="72"/>
      <c r="I467" s="21"/>
      <c r="J467" s="21"/>
      <c r="K467" s="21"/>
      <c r="L467" s="21"/>
      <c r="M467" s="21"/>
      <c r="N467" s="21"/>
      <c r="O467" s="21"/>
      <c r="P467" s="21"/>
      <c r="Q467" s="21"/>
      <c r="R467" s="21"/>
    </row>
    <row r="468" spans="1:18" ht="24.75" customHeight="1">
      <c r="A468" s="21"/>
      <c r="B468" s="21"/>
      <c r="C468" s="21"/>
      <c r="D468" s="21"/>
      <c r="E468" s="21"/>
      <c r="F468" s="21"/>
      <c r="G468" s="21"/>
      <c r="H468" s="72"/>
      <c r="I468" s="21"/>
      <c r="J468" s="21"/>
      <c r="K468" s="21"/>
      <c r="L468" s="21"/>
      <c r="M468" s="21"/>
      <c r="N468" s="21"/>
      <c r="O468" s="21"/>
      <c r="P468" s="21"/>
      <c r="Q468" s="21"/>
      <c r="R468" s="21"/>
    </row>
    <row r="469" spans="1:18" ht="24.75" customHeight="1">
      <c r="A469" s="21"/>
      <c r="B469" s="21"/>
      <c r="C469" s="21"/>
      <c r="D469" s="21"/>
      <c r="E469" s="21"/>
      <c r="F469" s="21"/>
      <c r="G469" s="21"/>
      <c r="H469" s="72"/>
      <c r="I469" s="21"/>
      <c r="J469" s="21"/>
      <c r="K469" s="21"/>
      <c r="L469" s="21"/>
      <c r="M469" s="21"/>
      <c r="N469" s="21"/>
      <c r="O469" s="21"/>
      <c r="P469" s="21"/>
      <c r="Q469" s="21"/>
      <c r="R469" s="21"/>
    </row>
    <row r="470" spans="1:18" ht="24.75" customHeight="1">
      <c r="A470" s="21"/>
      <c r="B470" s="21"/>
      <c r="C470" s="21"/>
      <c r="D470" s="21"/>
      <c r="E470" s="21"/>
      <c r="F470" s="21"/>
      <c r="G470" s="21"/>
      <c r="H470" s="72"/>
      <c r="I470" s="21"/>
      <c r="J470" s="21"/>
      <c r="K470" s="21"/>
      <c r="L470" s="21"/>
      <c r="M470" s="21"/>
      <c r="N470" s="21"/>
      <c r="O470" s="21"/>
      <c r="P470" s="21"/>
      <c r="Q470" s="21"/>
      <c r="R470" s="21"/>
    </row>
    <row r="471" spans="1:18" ht="24.75" customHeight="1">
      <c r="A471" s="21"/>
      <c r="B471" s="21"/>
      <c r="C471" s="21"/>
      <c r="D471" s="21"/>
      <c r="E471" s="21"/>
      <c r="F471" s="21"/>
      <c r="G471" s="21"/>
      <c r="H471" s="72"/>
      <c r="I471" s="21"/>
      <c r="J471" s="21"/>
      <c r="K471" s="21"/>
      <c r="L471" s="21"/>
      <c r="M471" s="21"/>
      <c r="N471" s="21"/>
      <c r="O471" s="21"/>
      <c r="P471" s="21"/>
      <c r="Q471" s="21"/>
      <c r="R471" s="21"/>
    </row>
    <row r="472" spans="1:18" ht="24.75" customHeight="1">
      <c r="A472" s="21"/>
      <c r="B472" s="21"/>
      <c r="C472" s="21"/>
      <c r="D472" s="21"/>
      <c r="E472" s="21"/>
      <c r="F472" s="21"/>
      <c r="G472" s="21"/>
      <c r="H472" s="72"/>
      <c r="I472" s="21"/>
      <c r="J472" s="21"/>
      <c r="K472" s="21"/>
      <c r="L472" s="21"/>
      <c r="M472" s="21"/>
      <c r="N472" s="21"/>
      <c r="O472" s="21"/>
      <c r="P472" s="21"/>
      <c r="Q472" s="21"/>
      <c r="R472" s="21"/>
    </row>
    <row r="473" spans="1:18" ht="24.75" customHeight="1">
      <c r="A473" s="21"/>
      <c r="B473" s="21"/>
      <c r="C473" s="21"/>
      <c r="D473" s="21"/>
      <c r="E473" s="21"/>
      <c r="F473" s="21"/>
      <c r="G473" s="21"/>
      <c r="H473" s="72"/>
      <c r="I473" s="21"/>
      <c r="J473" s="21"/>
      <c r="K473" s="21"/>
      <c r="L473" s="21"/>
      <c r="M473" s="21"/>
      <c r="N473" s="21"/>
      <c r="O473" s="21"/>
      <c r="P473" s="21"/>
      <c r="Q473" s="21"/>
      <c r="R473" s="21"/>
    </row>
    <row r="474" spans="1:18" ht="24.75" customHeight="1">
      <c r="A474" s="21"/>
      <c r="B474" s="21"/>
      <c r="C474" s="21"/>
      <c r="D474" s="21"/>
      <c r="E474" s="21"/>
      <c r="F474" s="21"/>
      <c r="G474" s="21"/>
      <c r="H474" s="72"/>
      <c r="I474" s="21"/>
      <c r="J474" s="21"/>
      <c r="K474" s="21"/>
      <c r="L474" s="21"/>
      <c r="M474" s="21"/>
      <c r="N474" s="21"/>
      <c r="O474" s="21"/>
      <c r="P474" s="21"/>
      <c r="Q474" s="21"/>
      <c r="R474" s="21"/>
    </row>
    <row r="475" spans="1:18" ht="24.75" customHeight="1">
      <c r="A475" s="21"/>
      <c r="B475" s="21"/>
      <c r="C475" s="21"/>
      <c r="D475" s="21"/>
      <c r="E475" s="21"/>
      <c r="F475" s="21"/>
      <c r="G475" s="21"/>
      <c r="H475" s="72"/>
      <c r="I475" s="21"/>
      <c r="J475" s="21"/>
      <c r="K475" s="21"/>
      <c r="L475" s="21"/>
      <c r="M475" s="21"/>
      <c r="N475" s="21"/>
      <c r="O475" s="21"/>
      <c r="P475" s="21"/>
      <c r="Q475" s="21"/>
      <c r="R475" s="21"/>
    </row>
    <row r="476" spans="1:18" ht="24.75" customHeight="1">
      <c r="A476" s="21"/>
      <c r="B476" s="21"/>
      <c r="C476" s="21"/>
      <c r="D476" s="21"/>
      <c r="E476" s="21"/>
      <c r="F476" s="21"/>
      <c r="G476" s="21"/>
      <c r="H476" s="72"/>
      <c r="I476" s="21"/>
      <c r="J476" s="21"/>
      <c r="K476" s="21"/>
      <c r="L476" s="21"/>
      <c r="M476" s="21"/>
      <c r="N476" s="21"/>
      <c r="O476" s="21"/>
      <c r="P476" s="21"/>
      <c r="Q476" s="21"/>
      <c r="R476" s="21"/>
    </row>
    <row r="477" spans="1:18" ht="24.75" customHeight="1">
      <c r="A477" s="21"/>
      <c r="B477" s="21"/>
      <c r="C477" s="21"/>
      <c r="D477" s="21"/>
      <c r="E477" s="21"/>
      <c r="F477" s="21"/>
      <c r="G477" s="21"/>
      <c r="H477" s="72"/>
      <c r="I477" s="21"/>
      <c r="J477" s="21"/>
      <c r="K477" s="21"/>
      <c r="L477" s="21"/>
      <c r="M477" s="21"/>
      <c r="N477" s="21"/>
      <c r="O477" s="21"/>
      <c r="P477" s="21"/>
      <c r="Q477" s="21"/>
      <c r="R477" s="21"/>
    </row>
    <row r="478" spans="1:18" ht="24.75" customHeight="1">
      <c r="A478" s="21"/>
      <c r="B478" s="21"/>
      <c r="C478" s="21"/>
      <c r="D478" s="21"/>
      <c r="E478" s="21"/>
      <c r="F478" s="21"/>
      <c r="G478" s="21"/>
      <c r="H478" s="72"/>
      <c r="I478" s="21"/>
      <c r="J478" s="21"/>
      <c r="K478" s="21"/>
      <c r="L478" s="21"/>
      <c r="M478" s="21"/>
      <c r="N478" s="21"/>
      <c r="O478" s="21"/>
      <c r="P478" s="21"/>
      <c r="Q478" s="21"/>
      <c r="R478" s="21"/>
    </row>
    <row r="479" spans="1:18" ht="24.75" customHeight="1">
      <c r="A479" s="21"/>
      <c r="B479" s="21"/>
      <c r="C479" s="21"/>
      <c r="D479" s="21"/>
      <c r="E479" s="21"/>
      <c r="F479" s="21"/>
      <c r="G479" s="21"/>
      <c r="H479" s="72"/>
      <c r="I479" s="21"/>
      <c r="J479" s="21"/>
      <c r="K479" s="21"/>
      <c r="L479" s="21"/>
      <c r="M479" s="21"/>
      <c r="N479" s="21"/>
      <c r="O479" s="21"/>
      <c r="P479" s="21"/>
      <c r="Q479" s="21"/>
      <c r="R479" s="21"/>
    </row>
    <row r="480" spans="1:18" ht="24.75" customHeight="1">
      <c r="A480" s="21"/>
      <c r="B480" s="21"/>
      <c r="C480" s="21"/>
      <c r="D480" s="21"/>
      <c r="E480" s="21"/>
      <c r="F480" s="21"/>
      <c r="G480" s="21"/>
      <c r="H480" s="72"/>
      <c r="I480" s="21"/>
      <c r="J480" s="21"/>
      <c r="K480" s="21"/>
      <c r="L480" s="21"/>
      <c r="M480" s="21"/>
      <c r="N480" s="21"/>
      <c r="O480" s="21"/>
      <c r="P480" s="21"/>
      <c r="Q480" s="21"/>
      <c r="R480" s="21"/>
    </row>
    <row r="481" spans="1:18" ht="24.75" customHeight="1">
      <c r="A481" s="21"/>
      <c r="B481" s="21"/>
      <c r="C481" s="21"/>
      <c r="D481" s="21"/>
      <c r="E481" s="21"/>
      <c r="F481" s="21"/>
      <c r="G481" s="21"/>
      <c r="H481" s="72"/>
      <c r="I481" s="21"/>
      <c r="J481" s="21"/>
      <c r="K481" s="21"/>
      <c r="L481" s="21"/>
      <c r="M481" s="21"/>
      <c r="N481" s="21"/>
      <c r="O481" s="21"/>
      <c r="P481" s="21"/>
      <c r="Q481" s="21"/>
      <c r="R481" s="21"/>
    </row>
    <row r="482" spans="1:18" ht="24.75" customHeight="1">
      <c r="A482" s="21"/>
      <c r="B482" s="21"/>
      <c r="C482" s="21"/>
      <c r="D482" s="21"/>
      <c r="E482" s="21"/>
      <c r="F482" s="21"/>
      <c r="G482" s="21"/>
      <c r="H482" s="72"/>
      <c r="I482" s="21"/>
      <c r="J482" s="21"/>
      <c r="K482" s="21"/>
      <c r="L482" s="21"/>
      <c r="M482" s="21"/>
      <c r="N482" s="21"/>
      <c r="O482" s="21"/>
      <c r="P482" s="21"/>
      <c r="Q482" s="21"/>
      <c r="R482" s="21"/>
    </row>
    <row r="483" spans="1:18" ht="24.75" customHeight="1">
      <c r="A483" s="21"/>
      <c r="B483" s="21"/>
      <c r="C483" s="21"/>
      <c r="D483" s="21"/>
      <c r="E483" s="21"/>
      <c r="F483" s="21"/>
      <c r="G483" s="21"/>
      <c r="H483" s="72"/>
      <c r="I483" s="21"/>
      <c r="J483" s="21"/>
      <c r="K483" s="21"/>
      <c r="L483" s="21"/>
      <c r="M483" s="21"/>
      <c r="N483" s="21"/>
      <c r="O483" s="21"/>
      <c r="P483" s="21"/>
      <c r="Q483" s="21"/>
      <c r="R483" s="21"/>
    </row>
    <row r="484" spans="1:18" ht="24.75" customHeight="1">
      <c r="A484" s="21"/>
      <c r="B484" s="21"/>
      <c r="C484" s="21"/>
      <c r="D484" s="21"/>
      <c r="E484" s="21"/>
      <c r="F484" s="21"/>
      <c r="G484" s="21"/>
      <c r="H484" s="72"/>
      <c r="I484" s="21"/>
      <c r="J484" s="21"/>
      <c r="K484" s="21"/>
      <c r="L484" s="21"/>
      <c r="M484" s="21"/>
      <c r="N484" s="21"/>
      <c r="O484" s="21"/>
      <c r="P484" s="21"/>
      <c r="Q484" s="21"/>
      <c r="R484" s="21"/>
    </row>
    <row r="485" spans="1:18" ht="24.75" customHeight="1">
      <c r="A485" s="21"/>
      <c r="B485" s="21"/>
      <c r="C485" s="21"/>
      <c r="D485" s="21"/>
      <c r="E485" s="21"/>
      <c r="F485" s="21"/>
      <c r="G485" s="21"/>
      <c r="H485" s="72"/>
      <c r="I485" s="21"/>
      <c r="J485" s="21"/>
      <c r="K485" s="21"/>
      <c r="L485" s="21"/>
      <c r="M485" s="21"/>
      <c r="N485" s="21"/>
      <c r="O485" s="21"/>
      <c r="P485" s="21"/>
      <c r="Q485" s="21"/>
      <c r="R485" s="21"/>
    </row>
    <row r="486" spans="1:18" ht="24.75" customHeight="1">
      <c r="A486" s="21"/>
      <c r="B486" s="21"/>
      <c r="C486" s="21"/>
      <c r="D486" s="21"/>
      <c r="E486" s="21"/>
      <c r="F486" s="21"/>
      <c r="G486" s="21"/>
      <c r="H486" s="72"/>
      <c r="I486" s="21"/>
      <c r="J486" s="21"/>
      <c r="K486" s="21"/>
      <c r="L486" s="21"/>
      <c r="M486" s="21"/>
      <c r="N486" s="21"/>
      <c r="O486" s="21"/>
      <c r="P486" s="21"/>
      <c r="Q486" s="21"/>
      <c r="R486" s="21"/>
    </row>
    <row r="487" spans="1:18" ht="24.75" customHeight="1">
      <c r="A487" s="21"/>
      <c r="B487" s="21"/>
      <c r="C487" s="21"/>
      <c r="D487" s="21"/>
      <c r="E487" s="21"/>
      <c r="F487" s="21"/>
      <c r="G487" s="21"/>
      <c r="H487" s="72"/>
      <c r="I487" s="21"/>
      <c r="J487" s="21"/>
      <c r="K487" s="21"/>
      <c r="L487" s="21"/>
      <c r="M487" s="21"/>
      <c r="N487" s="21"/>
      <c r="O487" s="21"/>
      <c r="P487" s="21"/>
      <c r="Q487" s="21"/>
      <c r="R487" s="21"/>
    </row>
    <row r="488" spans="1:18" ht="24.75" customHeight="1">
      <c r="A488" s="21"/>
      <c r="B488" s="21"/>
      <c r="C488" s="21"/>
      <c r="D488" s="21"/>
      <c r="E488" s="21"/>
      <c r="F488" s="21"/>
      <c r="G488" s="21"/>
      <c r="H488" s="72"/>
      <c r="I488" s="21"/>
      <c r="J488" s="21"/>
      <c r="K488" s="21"/>
      <c r="L488" s="21"/>
      <c r="M488" s="21"/>
      <c r="N488" s="21"/>
      <c r="O488" s="21"/>
      <c r="P488" s="21"/>
      <c r="Q488" s="21"/>
      <c r="R488" s="21"/>
    </row>
    <row r="489" spans="1:18" ht="24.75" customHeight="1">
      <c r="A489" s="21"/>
      <c r="B489" s="21"/>
      <c r="C489" s="21"/>
      <c r="D489" s="21"/>
      <c r="E489" s="21"/>
      <c r="F489" s="21"/>
      <c r="G489" s="21"/>
      <c r="H489" s="72"/>
      <c r="I489" s="21"/>
      <c r="J489" s="21"/>
      <c r="K489" s="21"/>
      <c r="L489" s="21"/>
      <c r="M489" s="21"/>
      <c r="N489" s="21"/>
      <c r="O489" s="21"/>
      <c r="P489" s="21"/>
      <c r="Q489" s="21"/>
      <c r="R489" s="21"/>
    </row>
    <row r="490" spans="1:18" ht="24.75" customHeight="1">
      <c r="A490" s="21"/>
      <c r="B490" s="21"/>
      <c r="C490" s="21"/>
      <c r="D490" s="21"/>
      <c r="E490" s="21"/>
      <c r="F490" s="21"/>
      <c r="G490" s="21"/>
      <c r="H490" s="72"/>
      <c r="I490" s="21"/>
      <c r="J490" s="21"/>
      <c r="K490" s="21"/>
      <c r="L490" s="21"/>
      <c r="M490" s="21"/>
      <c r="N490" s="21"/>
      <c r="O490" s="21"/>
      <c r="P490" s="21"/>
      <c r="Q490" s="21"/>
      <c r="R490" s="21"/>
    </row>
    <row r="491" spans="1:18" ht="24.75" customHeight="1">
      <c r="A491" s="21"/>
      <c r="B491" s="21"/>
      <c r="C491" s="21"/>
      <c r="D491" s="21"/>
      <c r="E491" s="21"/>
      <c r="F491" s="21"/>
      <c r="G491" s="21"/>
      <c r="H491" s="72"/>
      <c r="I491" s="21"/>
      <c r="J491" s="21"/>
      <c r="K491" s="21"/>
      <c r="L491" s="21"/>
      <c r="M491" s="21"/>
      <c r="N491" s="21"/>
      <c r="O491" s="21"/>
      <c r="P491" s="21"/>
      <c r="Q491" s="21"/>
      <c r="R491" s="21"/>
    </row>
    <row r="492" spans="1:18" ht="24.75" customHeight="1">
      <c r="A492" s="21"/>
      <c r="B492" s="21"/>
      <c r="C492" s="21"/>
      <c r="D492" s="21"/>
      <c r="E492" s="21"/>
      <c r="F492" s="21"/>
      <c r="G492" s="21"/>
      <c r="H492" s="72"/>
      <c r="I492" s="21"/>
      <c r="J492" s="21"/>
      <c r="K492" s="21"/>
      <c r="L492" s="21"/>
      <c r="M492" s="21"/>
      <c r="N492" s="21"/>
      <c r="O492" s="21"/>
      <c r="P492" s="21"/>
      <c r="Q492" s="21"/>
      <c r="R492" s="21"/>
    </row>
    <row r="493" spans="1:18" ht="24.75" customHeight="1">
      <c r="A493" s="21"/>
      <c r="B493" s="21"/>
      <c r="C493" s="21"/>
      <c r="D493" s="21"/>
      <c r="E493" s="21"/>
      <c r="F493" s="21"/>
      <c r="G493" s="21"/>
      <c r="H493" s="72"/>
      <c r="I493" s="21"/>
      <c r="J493" s="21"/>
      <c r="K493" s="21"/>
      <c r="L493" s="21"/>
      <c r="M493" s="21"/>
      <c r="N493" s="21"/>
      <c r="O493" s="21"/>
      <c r="P493" s="21"/>
      <c r="Q493" s="21"/>
      <c r="R493" s="21"/>
    </row>
    <row r="494" spans="1:18" ht="24.75" customHeight="1">
      <c r="A494" s="21"/>
      <c r="B494" s="21"/>
      <c r="C494" s="21"/>
      <c r="D494" s="21"/>
      <c r="E494" s="21"/>
      <c r="F494" s="21"/>
      <c r="G494" s="21"/>
      <c r="H494" s="72"/>
      <c r="I494" s="21"/>
      <c r="J494" s="21"/>
      <c r="K494" s="21"/>
      <c r="L494" s="21"/>
      <c r="M494" s="21"/>
      <c r="N494" s="21"/>
      <c r="O494" s="21"/>
      <c r="P494" s="21"/>
      <c r="Q494" s="21"/>
      <c r="R494" s="21"/>
    </row>
    <row r="495" spans="1:18" ht="24.75" customHeight="1">
      <c r="A495" s="21"/>
      <c r="B495" s="21"/>
      <c r="C495" s="21"/>
      <c r="D495" s="21"/>
      <c r="E495" s="21"/>
      <c r="F495" s="21"/>
      <c r="G495" s="21"/>
      <c r="H495" s="72"/>
      <c r="I495" s="21"/>
      <c r="J495" s="21"/>
      <c r="K495" s="21"/>
      <c r="L495" s="21"/>
      <c r="M495" s="21"/>
      <c r="N495" s="21"/>
      <c r="O495" s="21"/>
      <c r="P495" s="21"/>
      <c r="Q495" s="21"/>
      <c r="R495" s="21"/>
    </row>
    <row r="496" spans="1:18" ht="24.75" customHeight="1">
      <c r="A496" s="21"/>
      <c r="B496" s="21"/>
      <c r="C496" s="21"/>
      <c r="D496" s="21"/>
      <c r="E496" s="21"/>
      <c r="F496" s="21"/>
      <c r="G496" s="21"/>
      <c r="H496" s="72"/>
      <c r="I496" s="21"/>
      <c r="J496" s="21"/>
      <c r="K496" s="21"/>
      <c r="L496" s="21"/>
      <c r="M496" s="21"/>
      <c r="N496" s="21"/>
      <c r="O496" s="21"/>
      <c r="P496" s="21"/>
      <c r="Q496" s="21"/>
      <c r="R496" s="21"/>
    </row>
    <row r="497" spans="1:18" ht="24.75" customHeight="1">
      <c r="A497" s="21"/>
      <c r="B497" s="21"/>
      <c r="C497" s="21"/>
      <c r="D497" s="21"/>
      <c r="E497" s="21"/>
      <c r="F497" s="21"/>
      <c r="G497" s="21"/>
      <c r="H497" s="72"/>
      <c r="I497" s="21"/>
      <c r="J497" s="21"/>
      <c r="K497" s="21"/>
      <c r="L497" s="21"/>
      <c r="M497" s="21"/>
      <c r="N497" s="21"/>
      <c r="O497" s="21"/>
      <c r="P497" s="21"/>
      <c r="Q497" s="21"/>
      <c r="R497" s="21"/>
    </row>
    <row r="498" spans="1:18" ht="24.75" customHeight="1">
      <c r="A498" s="21"/>
      <c r="B498" s="21"/>
      <c r="C498" s="21"/>
      <c r="D498" s="21"/>
      <c r="E498" s="21"/>
      <c r="F498" s="21"/>
      <c r="G498" s="21"/>
      <c r="H498" s="72"/>
      <c r="I498" s="21"/>
      <c r="J498" s="21"/>
      <c r="K498" s="21"/>
      <c r="L498" s="21"/>
      <c r="M498" s="21"/>
      <c r="N498" s="21"/>
      <c r="O498" s="21"/>
      <c r="P498" s="21"/>
      <c r="Q498" s="21"/>
      <c r="R498" s="21"/>
    </row>
    <row r="499" spans="1:18" ht="24.75" customHeight="1">
      <c r="A499" s="21"/>
      <c r="B499" s="21"/>
      <c r="C499" s="21"/>
      <c r="D499" s="21"/>
      <c r="E499" s="21"/>
      <c r="F499" s="21"/>
      <c r="G499" s="21"/>
      <c r="H499" s="72"/>
      <c r="I499" s="21"/>
      <c r="J499" s="21"/>
      <c r="K499" s="21"/>
      <c r="L499" s="21"/>
      <c r="M499" s="21"/>
      <c r="N499" s="21"/>
      <c r="O499" s="21"/>
      <c r="P499" s="21"/>
      <c r="Q499" s="21"/>
      <c r="R499" s="21"/>
    </row>
    <row r="500" spans="1:18" ht="24.75" customHeight="1">
      <c r="A500" s="21"/>
      <c r="B500" s="21"/>
      <c r="C500" s="21"/>
      <c r="D500" s="21"/>
      <c r="E500" s="21"/>
      <c r="F500" s="21"/>
      <c r="G500" s="21"/>
      <c r="H500" s="72"/>
      <c r="I500" s="21"/>
      <c r="J500" s="21"/>
      <c r="K500" s="21"/>
      <c r="L500" s="21"/>
      <c r="M500" s="21"/>
      <c r="N500" s="21"/>
      <c r="O500" s="21"/>
      <c r="P500" s="21"/>
      <c r="Q500" s="21"/>
      <c r="R500" s="21"/>
    </row>
    <row r="501" spans="1:18" ht="24.75" customHeight="1">
      <c r="A501" s="21"/>
      <c r="B501" s="21"/>
      <c r="C501" s="21"/>
      <c r="D501" s="21"/>
      <c r="E501" s="21"/>
      <c r="F501" s="21"/>
      <c r="G501" s="21"/>
      <c r="H501" s="72"/>
      <c r="I501" s="21"/>
      <c r="J501" s="21"/>
      <c r="K501" s="21"/>
      <c r="L501" s="21"/>
      <c r="M501" s="21"/>
      <c r="N501" s="21"/>
      <c r="O501" s="21"/>
      <c r="P501" s="21"/>
      <c r="Q501" s="21"/>
      <c r="R501" s="21"/>
    </row>
    <row r="502" spans="1:18" ht="24.75" customHeight="1">
      <c r="A502" s="21"/>
      <c r="B502" s="21"/>
      <c r="C502" s="21"/>
      <c r="D502" s="21"/>
      <c r="E502" s="21"/>
      <c r="F502" s="21"/>
      <c r="G502" s="21"/>
      <c r="H502" s="72"/>
      <c r="I502" s="21"/>
      <c r="J502" s="21"/>
      <c r="K502" s="21"/>
      <c r="L502" s="21"/>
      <c r="M502" s="21"/>
      <c r="N502" s="21"/>
      <c r="O502" s="21"/>
      <c r="P502" s="21"/>
      <c r="Q502" s="21"/>
      <c r="R502" s="21"/>
    </row>
    <row r="503" spans="1:18" ht="24.75" customHeight="1">
      <c r="A503" s="21"/>
      <c r="B503" s="21"/>
      <c r="C503" s="21"/>
      <c r="D503" s="21"/>
      <c r="E503" s="21"/>
      <c r="F503" s="21"/>
      <c r="G503" s="21"/>
      <c r="H503" s="72"/>
      <c r="I503" s="21"/>
      <c r="J503" s="21"/>
      <c r="K503" s="21"/>
      <c r="L503" s="21"/>
      <c r="M503" s="21"/>
      <c r="N503" s="21"/>
      <c r="O503" s="21"/>
      <c r="P503" s="21"/>
      <c r="Q503" s="21"/>
      <c r="R503" s="21"/>
    </row>
    <row r="504" spans="1:18" ht="24.75" customHeight="1">
      <c r="A504" s="21"/>
      <c r="B504" s="21"/>
      <c r="C504" s="21"/>
      <c r="D504" s="21"/>
      <c r="E504" s="21"/>
      <c r="F504" s="21"/>
      <c r="G504" s="21"/>
      <c r="H504" s="72"/>
      <c r="I504" s="21"/>
      <c r="J504" s="21"/>
      <c r="K504" s="21"/>
      <c r="L504" s="21"/>
      <c r="M504" s="21"/>
      <c r="N504" s="21"/>
      <c r="O504" s="21"/>
      <c r="P504" s="21"/>
      <c r="Q504" s="21"/>
      <c r="R504" s="21"/>
    </row>
    <row r="505" spans="1:18" ht="24.75" customHeight="1">
      <c r="A505" s="21"/>
      <c r="B505" s="21"/>
      <c r="C505" s="21"/>
      <c r="D505" s="21"/>
      <c r="E505" s="21"/>
      <c r="F505" s="21"/>
      <c r="G505" s="21"/>
      <c r="H505" s="72"/>
      <c r="I505" s="21"/>
      <c r="J505" s="21"/>
      <c r="K505" s="21"/>
      <c r="L505" s="21"/>
      <c r="M505" s="21"/>
      <c r="N505" s="21"/>
      <c r="O505" s="21"/>
      <c r="P505" s="21"/>
      <c r="Q505" s="21"/>
      <c r="R505" s="21"/>
    </row>
    <row r="506" spans="1:18" ht="24.75" customHeight="1">
      <c r="A506" s="21"/>
      <c r="B506" s="21"/>
      <c r="C506" s="21"/>
      <c r="D506" s="21"/>
      <c r="E506" s="21"/>
      <c r="F506" s="21"/>
      <c r="G506" s="21"/>
      <c r="H506" s="72"/>
      <c r="I506" s="21"/>
      <c r="J506" s="21"/>
      <c r="K506" s="21"/>
      <c r="L506" s="21"/>
      <c r="M506" s="21"/>
      <c r="N506" s="21"/>
      <c r="O506" s="21"/>
      <c r="P506" s="21"/>
      <c r="Q506" s="21"/>
      <c r="R506" s="21"/>
    </row>
    <row r="507" spans="1:18" ht="24.75" customHeight="1">
      <c r="A507" s="21"/>
      <c r="B507" s="21"/>
      <c r="C507" s="21"/>
      <c r="D507" s="21"/>
      <c r="E507" s="21"/>
      <c r="F507" s="21"/>
      <c r="G507" s="21"/>
      <c r="H507" s="72"/>
      <c r="I507" s="21"/>
      <c r="J507" s="21"/>
      <c r="K507" s="21"/>
      <c r="L507" s="21"/>
      <c r="M507" s="21"/>
      <c r="N507" s="21"/>
      <c r="O507" s="21"/>
      <c r="P507" s="21"/>
      <c r="Q507" s="21"/>
      <c r="R507" s="21"/>
    </row>
    <row r="508" spans="1:18" ht="24.75" customHeight="1">
      <c r="A508" s="21"/>
      <c r="B508" s="21"/>
      <c r="C508" s="21"/>
      <c r="D508" s="21"/>
      <c r="E508" s="21"/>
      <c r="F508" s="21"/>
      <c r="G508" s="21"/>
      <c r="H508" s="72"/>
      <c r="I508" s="21"/>
      <c r="J508" s="21"/>
      <c r="K508" s="21"/>
      <c r="L508" s="21"/>
      <c r="M508" s="21"/>
      <c r="N508" s="21"/>
      <c r="O508" s="21"/>
      <c r="P508" s="21"/>
      <c r="Q508" s="21"/>
      <c r="R508" s="21"/>
    </row>
    <row r="509" spans="1:18" ht="24.75" customHeight="1">
      <c r="A509" s="21"/>
      <c r="B509" s="21"/>
      <c r="C509" s="21"/>
      <c r="D509" s="21"/>
      <c r="E509" s="21"/>
      <c r="F509" s="21"/>
      <c r="G509" s="21"/>
      <c r="H509" s="72"/>
      <c r="I509" s="21"/>
      <c r="J509" s="21"/>
      <c r="K509" s="21"/>
      <c r="L509" s="21"/>
      <c r="M509" s="21"/>
      <c r="N509" s="21"/>
      <c r="O509" s="21"/>
      <c r="P509" s="21"/>
      <c r="Q509" s="21"/>
      <c r="R509" s="21"/>
    </row>
    <row r="510" spans="1:18" ht="24.75" customHeight="1">
      <c r="A510" s="21"/>
      <c r="B510" s="21"/>
      <c r="C510" s="21"/>
      <c r="D510" s="21"/>
      <c r="E510" s="21"/>
      <c r="F510" s="21"/>
      <c r="G510" s="21"/>
      <c r="H510" s="72"/>
      <c r="I510" s="21"/>
      <c r="J510" s="21"/>
      <c r="K510" s="21"/>
      <c r="L510" s="21"/>
      <c r="M510" s="21"/>
      <c r="N510" s="21"/>
      <c r="O510" s="21"/>
      <c r="P510" s="21"/>
      <c r="Q510" s="21"/>
      <c r="R510" s="21"/>
    </row>
    <row r="511" spans="1:18" ht="24.75" customHeight="1">
      <c r="A511" s="21"/>
      <c r="B511" s="21"/>
      <c r="C511" s="21"/>
      <c r="D511" s="21"/>
      <c r="E511" s="21"/>
      <c r="F511" s="21"/>
      <c r="G511" s="21"/>
      <c r="H511" s="72"/>
      <c r="I511" s="21"/>
      <c r="J511" s="21"/>
      <c r="K511" s="21"/>
      <c r="L511" s="21"/>
      <c r="M511" s="21"/>
      <c r="N511" s="21"/>
      <c r="O511" s="21"/>
      <c r="P511" s="21"/>
      <c r="Q511" s="21"/>
      <c r="R511" s="21"/>
    </row>
    <row r="512" spans="1:18" ht="24.75" customHeight="1">
      <c r="A512" s="21"/>
      <c r="B512" s="21"/>
      <c r="C512" s="21"/>
      <c r="D512" s="21"/>
      <c r="E512" s="21"/>
      <c r="F512" s="21"/>
      <c r="G512" s="21"/>
      <c r="H512" s="72"/>
      <c r="I512" s="21"/>
      <c r="J512" s="21"/>
      <c r="K512" s="21"/>
      <c r="L512" s="21"/>
      <c r="M512" s="21"/>
      <c r="N512" s="21"/>
      <c r="O512" s="21"/>
      <c r="P512" s="21"/>
      <c r="Q512" s="21"/>
      <c r="R512" s="21"/>
    </row>
    <row r="513" spans="1:18" ht="24.75" customHeight="1">
      <c r="A513" s="21"/>
      <c r="B513" s="21"/>
      <c r="C513" s="21"/>
      <c r="D513" s="21"/>
      <c r="E513" s="21"/>
      <c r="F513" s="21"/>
      <c r="G513" s="21"/>
      <c r="H513" s="72"/>
      <c r="I513" s="21"/>
      <c r="J513" s="21"/>
      <c r="K513" s="21"/>
      <c r="L513" s="21"/>
      <c r="M513" s="21"/>
      <c r="N513" s="21"/>
      <c r="O513" s="21"/>
      <c r="P513" s="21"/>
      <c r="Q513" s="21"/>
      <c r="R513" s="21"/>
    </row>
    <row r="514" spans="1:18" ht="24.75" customHeight="1">
      <c r="A514" s="21"/>
      <c r="B514" s="21"/>
      <c r="C514" s="21"/>
      <c r="D514" s="21"/>
      <c r="E514" s="21"/>
      <c r="F514" s="21"/>
      <c r="G514" s="21"/>
      <c r="H514" s="72"/>
      <c r="I514" s="21"/>
      <c r="J514" s="21"/>
      <c r="K514" s="21"/>
      <c r="L514" s="21"/>
      <c r="M514" s="21"/>
      <c r="N514" s="21"/>
      <c r="O514" s="21"/>
      <c r="P514" s="21"/>
      <c r="Q514" s="21"/>
      <c r="R514" s="21"/>
    </row>
    <row r="515" spans="1:18" ht="24.75" customHeight="1">
      <c r="A515" s="21"/>
      <c r="B515" s="21"/>
      <c r="C515" s="21"/>
      <c r="D515" s="21"/>
      <c r="E515" s="21"/>
      <c r="F515" s="21"/>
      <c r="G515" s="21"/>
      <c r="H515" s="72"/>
      <c r="I515" s="21"/>
      <c r="J515" s="21"/>
      <c r="K515" s="21"/>
      <c r="L515" s="21"/>
      <c r="M515" s="21"/>
      <c r="N515" s="21"/>
      <c r="O515" s="21"/>
      <c r="P515" s="21"/>
      <c r="Q515" s="21"/>
      <c r="R515" s="21"/>
    </row>
    <row r="516" spans="1:18" ht="24.75" customHeight="1">
      <c r="A516" s="21"/>
      <c r="B516" s="21"/>
      <c r="C516" s="21"/>
      <c r="D516" s="21"/>
      <c r="E516" s="21"/>
      <c r="F516" s="21"/>
      <c r="G516" s="21"/>
      <c r="H516" s="72"/>
      <c r="I516" s="21"/>
      <c r="J516" s="21"/>
      <c r="K516" s="21"/>
      <c r="L516" s="21"/>
      <c r="M516" s="21"/>
      <c r="N516" s="21"/>
      <c r="O516" s="21"/>
      <c r="P516" s="21"/>
      <c r="Q516" s="21"/>
      <c r="R516" s="21"/>
    </row>
    <row r="517" spans="1:18" ht="24.75" customHeight="1">
      <c r="A517" s="21"/>
      <c r="B517" s="21"/>
      <c r="C517" s="21"/>
      <c r="D517" s="21"/>
      <c r="E517" s="21"/>
      <c r="F517" s="21"/>
      <c r="G517" s="21"/>
      <c r="H517" s="72"/>
      <c r="I517" s="21"/>
      <c r="J517" s="21"/>
      <c r="K517" s="21"/>
      <c r="L517" s="21"/>
      <c r="M517" s="21"/>
      <c r="N517" s="21"/>
      <c r="O517" s="21"/>
      <c r="P517" s="21"/>
      <c r="Q517" s="21"/>
      <c r="R517" s="21"/>
    </row>
    <row r="518" spans="1:18" ht="24.75" customHeight="1">
      <c r="A518" s="21"/>
      <c r="B518" s="21"/>
      <c r="C518" s="21"/>
      <c r="D518" s="21"/>
      <c r="E518" s="21"/>
      <c r="F518" s="21"/>
      <c r="G518" s="21"/>
      <c r="H518" s="72"/>
      <c r="I518" s="21"/>
      <c r="J518" s="21"/>
      <c r="K518" s="21"/>
      <c r="L518" s="21"/>
      <c r="M518" s="21"/>
      <c r="N518" s="21"/>
      <c r="O518" s="21"/>
      <c r="P518" s="21"/>
      <c r="Q518" s="21"/>
      <c r="R518" s="21"/>
    </row>
    <row r="519" spans="1:18" ht="24.75" customHeight="1">
      <c r="A519" s="21"/>
      <c r="B519" s="21"/>
      <c r="C519" s="21"/>
      <c r="D519" s="21"/>
      <c r="E519" s="21"/>
      <c r="F519" s="21"/>
      <c r="G519" s="21"/>
      <c r="H519" s="72"/>
      <c r="I519" s="21"/>
      <c r="J519" s="21"/>
      <c r="K519" s="21"/>
      <c r="L519" s="21"/>
      <c r="M519" s="21"/>
      <c r="N519" s="21"/>
      <c r="O519" s="21"/>
      <c r="P519" s="21"/>
      <c r="Q519" s="21"/>
      <c r="R519" s="21"/>
    </row>
    <row r="520" spans="1:18" ht="24.75" customHeight="1">
      <c r="A520" s="21"/>
      <c r="B520" s="21"/>
      <c r="C520" s="21"/>
      <c r="D520" s="21"/>
      <c r="E520" s="21"/>
      <c r="F520" s="21"/>
      <c r="G520" s="21"/>
      <c r="H520" s="72"/>
      <c r="I520" s="21"/>
      <c r="J520" s="21"/>
      <c r="K520" s="21"/>
      <c r="L520" s="21"/>
      <c r="M520" s="21"/>
      <c r="N520" s="21"/>
      <c r="O520" s="21"/>
      <c r="P520" s="21"/>
      <c r="Q520" s="21"/>
      <c r="R520" s="21"/>
    </row>
    <row r="521" spans="1:18" ht="24.75" customHeight="1">
      <c r="A521" s="21"/>
      <c r="B521" s="21"/>
      <c r="C521" s="21"/>
      <c r="D521" s="21"/>
      <c r="E521" s="21"/>
      <c r="F521" s="21"/>
      <c r="G521" s="21"/>
      <c r="H521" s="72"/>
      <c r="I521" s="21"/>
      <c r="J521" s="21"/>
      <c r="K521" s="21"/>
      <c r="L521" s="21"/>
      <c r="M521" s="21"/>
      <c r="N521" s="21"/>
      <c r="O521" s="21"/>
      <c r="P521" s="21"/>
      <c r="Q521" s="21"/>
      <c r="R521" s="21"/>
    </row>
    <row r="522" spans="1:18" ht="24.75" customHeight="1">
      <c r="A522" s="21"/>
      <c r="B522" s="21"/>
      <c r="C522" s="21"/>
      <c r="D522" s="21"/>
      <c r="E522" s="21"/>
      <c r="F522" s="21"/>
      <c r="G522" s="21"/>
      <c r="H522" s="72"/>
      <c r="I522" s="21"/>
      <c r="J522" s="21"/>
      <c r="K522" s="21"/>
      <c r="L522" s="21"/>
      <c r="M522" s="21"/>
      <c r="N522" s="21"/>
      <c r="O522" s="21"/>
      <c r="P522" s="21"/>
      <c r="Q522" s="21"/>
      <c r="R522" s="21"/>
    </row>
    <row r="523" spans="1:18" ht="24.75" customHeight="1">
      <c r="A523" s="21"/>
      <c r="B523" s="21"/>
      <c r="C523" s="21"/>
      <c r="D523" s="21"/>
      <c r="E523" s="21"/>
      <c r="F523" s="21"/>
      <c r="G523" s="21"/>
      <c r="H523" s="72"/>
      <c r="I523" s="21"/>
      <c r="J523" s="21"/>
      <c r="K523" s="21"/>
      <c r="L523" s="21"/>
      <c r="M523" s="21"/>
      <c r="N523" s="21"/>
      <c r="O523" s="21"/>
      <c r="P523" s="21"/>
      <c r="Q523" s="21"/>
      <c r="R523" s="21"/>
    </row>
    <row r="524" spans="1:18" ht="24.75" customHeight="1">
      <c r="A524" s="21"/>
      <c r="B524" s="21"/>
      <c r="C524" s="21"/>
      <c r="D524" s="21"/>
      <c r="E524" s="21"/>
      <c r="F524" s="21"/>
      <c r="G524" s="21"/>
      <c r="H524" s="72"/>
      <c r="I524" s="21"/>
      <c r="J524" s="21"/>
      <c r="K524" s="21"/>
      <c r="L524" s="21"/>
      <c r="M524" s="21"/>
      <c r="N524" s="21"/>
      <c r="O524" s="21"/>
      <c r="P524" s="21"/>
      <c r="Q524" s="21"/>
      <c r="R524" s="21"/>
    </row>
    <row r="525" spans="1:18" ht="24.75" customHeight="1">
      <c r="A525" s="21"/>
      <c r="B525" s="21"/>
      <c r="C525" s="21"/>
      <c r="D525" s="21"/>
      <c r="E525" s="21"/>
      <c r="F525" s="21"/>
      <c r="G525" s="21"/>
      <c r="H525" s="72"/>
      <c r="I525" s="21"/>
      <c r="J525" s="21"/>
      <c r="K525" s="21"/>
      <c r="L525" s="21"/>
      <c r="M525" s="21"/>
      <c r="N525" s="21"/>
      <c r="O525" s="21"/>
      <c r="P525" s="21"/>
      <c r="Q525" s="21"/>
      <c r="R525" s="21"/>
    </row>
    <row r="526" spans="1:18" ht="24.75" customHeight="1">
      <c r="A526" s="21"/>
      <c r="B526" s="21"/>
      <c r="C526" s="21"/>
      <c r="D526" s="21"/>
      <c r="E526" s="21"/>
      <c r="F526" s="21"/>
      <c r="G526" s="21"/>
      <c r="H526" s="72"/>
      <c r="I526" s="21"/>
      <c r="J526" s="21"/>
      <c r="K526" s="21"/>
      <c r="L526" s="21"/>
      <c r="M526" s="21"/>
      <c r="N526" s="21"/>
      <c r="O526" s="21"/>
      <c r="P526" s="21"/>
      <c r="Q526" s="21"/>
      <c r="R526" s="21"/>
    </row>
    <row r="527" spans="1:18" ht="24.75" customHeight="1">
      <c r="A527" s="21"/>
      <c r="B527" s="21"/>
      <c r="C527" s="21"/>
      <c r="D527" s="21"/>
      <c r="E527" s="21"/>
      <c r="F527" s="21"/>
      <c r="G527" s="21"/>
      <c r="H527" s="72"/>
      <c r="I527" s="21"/>
      <c r="J527" s="21"/>
      <c r="K527" s="21"/>
      <c r="L527" s="21"/>
      <c r="M527" s="21"/>
      <c r="N527" s="21"/>
      <c r="O527" s="21"/>
      <c r="P527" s="21"/>
      <c r="Q527" s="21"/>
      <c r="R527" s="21"/>
    </row>
    <row r="528" spans="1:18" ht="24.75" customHeight="1">
      <c r="A528" s="21"/>
      <c r="B528" s="21"/>
      <c r="C528" s="21"/>
      <c r="D528" s="21"/>
      <c r="E528" s="21"/>
      <c r="F528" s="21"/>
      <c r="G528" s="21"/>
      <c r="H528" s="72"/>
      <c r="I528" s="21"/>
      <c r="J528" s="21"/>
      <c r="K528" s="21"/>
      <c r="L528" s="21"/>
      <c r="M528" s="21"/>
      <c r="N528" s="21"/>
      <c r="O528" s="21"/>
      <c r="P528" s="21"/>
      <c r="Q528" s="21"/>
      <c r="R528" s="21"/>
    </row>
    <row r="529" spans="1:18" ht="24.75" customHeight="1">
      <c r="A529" s="21"/>
      <c r="B529" s="21"/>
      <c r="C529" s="21"/>
      <c r="D529" s="21"/>
      <c r="E529" s="21"/>
      <c r="F529" s="21"/>
      <c r="G529" s="21"/>
      <c r="H529" s="72"/>
      <c r="I529" s="21"/>
      <c r="J529" s="21"/>
      <c r="K529" s="21"/>
      <c r="L529" s="21"/>
      <c r="M529" s="21"/>
      <c r="N529" s="21"/>
      <c r="O529" s="21"/>
      <c r="P529" s="21"/>
      <c r="Q529" s="21"/>
      <c r="R529" s="21"/>
    </row>
    <row r="530" spans="1:18" ht="24.75" customHeight="1">
      <c r="A530" s="21"/>
      <c r="B530" s="21"/>
      <c r="C530" s="21"/>
      <c r="D530" s="21"/>
      <c r="E530" s="21"/>
      <c r="F530" s="21"/>
      <c r="G530" s="21"/>
      <c r="H530" s="72"/>
      <c r="I530" s="21"/>
      <c r="J530" s="21"/>
      <c r="K530" s="21"/>
      <c r="L530" s="21"/>
      <c r="M530" s="21"/>
      <c r="N530" s="21"/>
      <c r="O530" s="21"/>
      <c r="P530" s="21"/>
      <c r="Q530" s="21"/>
      <c r="R530" s="21"/>
    </row>
    <row r="531" spans="1:18" ht="24.75" customHeight="1">
      <c r="A531" s="21"/>
      <c r="B531" s="21"/>
      <c r="C531" s="21"/>
      <c r="D531" s="21"/>
      <c r="E531" s="21"/>
      <c r="F531" s="21"/>
      <c r="G531" s="21"/>
      <c r="H531" s="72"/>
      <c r="I531" s="21"/>
      <c r="J531" s="21"/>
      <c r="K531" s="21"/>
      <c r="L531" s="21"/>
      <c r="M531" s="21"/>
      <c r="N531" s="21"/>
      <c r="O531" s="21"/>
      <c r="P531" s="21"/>
      <c r="Q531" s="21"/>
      <c r="R531" s="21"/>
    </row>
    <row r="532" spans="1:18" ht="24.75" customHeight="1">
      <c r="A532" s="21"/>
      <c r="B532" s="21"/>
      <c r="C532" s="21"/>
      <c r="D532" s="21"/>
      <c r="E532" s="21"/>
      <c r="F532" s="21"/>
      <c r="G532" s="21"/>
      <c r="H532" s="72"/>
      <c r="I532" s="21"/>
      <c r="J532" s="21"/>
      <c r="K532" s="21"/>
      <c r="L532" s="21"/>
      <c r="M532" s="21"/>
      <c r="N532" s="21"/>
      <c r="O532" s="21"/>
      <c r="P532" s="21"/>
      <c r="Q532" s="21"/>
      <c r="R532" s="21"/>
    </row>
    <row r="533" spans="1:18" ht="24.75" customHeight="1">
      <c r="A533" s="21"/>
      <c r="B533" s="21"/>
      <c r="C533" s="21"/>
      <c r="D533" s="21"/>
      <c r="E533" s="21"/>
      <c r="F533" s="21"/>
      <c r="G533" s="21"/>
      <c r="H533" s="72"/>
      <c r="I533" s="21"/>
      <c r="J533" s="21"/>
      <c r="K533" s="21"/>
      <c r="L533" s="21"/>
      <c r="M533" s="21"/>
      <c r="N533" s="21"/>
      <c r="O533" s="21"/>
      <c r="P533" s="21"/>
      <c r="Q533" s="21"/>
      <c r="R533" s="21"/>
    </row>
    <row r="534" spans="1:18" ht="24.75" customHeight="1">
      <c r="A534" s="21"/>
      <c r="B534" s="21"/>
      <c r="C534" s="21"/>
      <c r="D534" s="21"/>
      <c r="E534" s="21"/>
      <c r="F534" s="21"/>
      <c r="G534" s="21"/>
      <c r="H534" s="72"/>
      <c r="I534" s="21"/>
      <c r="J534" s="21"/>
      <c r="K534" s="21"/>
      <c r="L534" s="21"/>
      <c r="M534" s="21"/>
      <c r="N534" s="21"/>
      <c r="O534" s="21"/>
      <c r="P534" s="21"/>
      <c r="Q534" s="21"/>
      <c r="R534" s="21"/>
    </row>
    <row r="535" spans="1:18" ht="24.75" customHeight="1">
      <c r="A535" s="21"/>
      <c r="B535" s="21"/>
      <c r="C535" s="21"/>
      <c r="D535" s="21"/>
      <c r="E535" s="21"/>
      <c r="F535" s="21"/>
      <c r="G535" s="21"/>
      <c r="H535" s="72"/>
      <c r="I535" s="21"/>
      <c r="J535" s="21"/>
      <c r="K535" s="21"/>
      <c r="L535" s="21"/>
      <c r="M535" s="21"/>
      <c r="N535" s="21"/>
      <c r="O535" s="21"/>
      <c r="P535" s="21"/>
      <c r="Q535" s="21"/>
      <c r="R535" s="21"/>
    </row>
    <row r="536" spans="1:18" ht="24.75" customHeight="1">
      <c r="A536" s="21"/>
      <c r="B536" s="21"/>
      <c r="C536" s="21"/>
      <c r="D536" s="21"/>
      <c r="E536" s="21"/>
      <c r="F536" s="21"/>
      <c r="G536" s="21"/>
      <c r="H536" s="72"/>
      <c r="I536" s="21"/>
      <c r="J536" s="21"/>
      <c r="K536" s="21"/>
      <c r="L536" s="21"/>
      <c r="M536" s="21"/>
      <c r="N536" s="21"/>
      <c r="O536" s="21"/>
      <c r="P536" s="21"/>
      <c r="Q536" s="21"/>
      <c r="R536" s="21"/>
    </row>
    <row r="537" spans="1:18" ht="24.75" customHeight="1">
      <c r="A537" s="21"/>
      <c r="B537" s="21"/>
      <c r="C537" s="21"/>
      <c r="D537" s="21"/>
      <c r="E537" s="21"/>
      <c r="F537" s="21"/>
      <c r="G537" s="21"/>
      <c r="H537" s="72"/>
      <c r="I537" s="21"/>
      <c r="J537" s="21"/>
      <c r="K537" s="21"/>
      <c r="L537" s="21"/>
      <c r="M537" s="21"/>
      <c r="N537" s="21"/>
      <c r="O537" s="21"/>
      <c r="P537" s="21"/>
      <c r="Q537" s="21"/>
      <c r="R537" s="21"/>
    </row>
    <row r="538" spans="1:18" ht="24.75" customHeight="1">
      <c r="A538" s="21"/>
      <c r="B538" s="21"/>
      <c r="C538" s="21"/>
      <c r="D538" s="21"/>
      <c r="E538" s="21"/>
      <c r="F538" s="21"/>
      <c r="G538" s="21"/>
      <c r="H538" s="72"/>
      <c r="I538" s="21"/>
      <c r="J538" s="21"/>
      <c r="K538" s="21"/>
      <c r="L538" s="21"/>
      <c r="M538" s="21"/>
      <c r="N538" s="21"/>
      <c r="O538" s="21"/>
      <c r="P538" s="21"/>
      <c r="Q538" s="21"/>
      <c r="R538" s="21"/>
    </row>
    <row r="539" spans="1:18" ht="24.75" customHeight="1">
      <c r="A539" s="21"/>
      <c r="B539" s="21"/>
      <c r="C539" s="21"/>
      <c r="D539" s="21"/>
      <c r="E539" s="21"/>
      <c r="F539" s="21"/>
      <c r="G539" s="21"/>
      <c r="H539" s="72"/>
      <c r="I539" s="21"/>
      <c r="J539" s="21"/>
      <c r="K539" s="21"/>
      <c r="L539" s="21"/>
      <c r="M539" s="21"/>
      <c r="N539" s="21"/>
      <c r="O539" s="21"/>
      <c r="P539" s="21"/>
      <c r="Q539" s="21"/>
      <c r="R539" s="21"/>
    </row>
    <row r="540" spans="1:18" ht="24.75" customHeight="1">
      <c r="A540" s="21"/>
      <c r="B540" s="21"/>
      <c r="C540" s="21"/>
      <c r="D540" s="21"/>
      <c r="E540" s="21"/>
      <c r="F540" s="21"/>
      <c r="G540" s="21"/>
      <c r="H540" s="72"/>
      <c r="I540" s="21"/>
      <c r="J540" s="21"/>
      <c r="K540" s="21"/>
      <c r="L540" s="21"/>
      <c r="M540" s="21"/>
      <c r="N540" s="21"/>
      <c r="O540" s="21"/>
      <c r="P540" s="21"/>
      <c r="Q540" s="21"/>
      <c r="R540" s="21"/>
    </row>
    <row r="541" spans="1:18" ht="24.75" customHeight="1">
      <c r="A541" s="21"/>
      <c r="B541" s="21"/>
      <c r="C541" s="21"/>
      <c r="D541" s="21"/>
      <c r="E541" s="21"/>
      <c r="F541" s="21"/>
      <c r="G541" s="21"/>
      <c r="H541" s="72"/>
      <c r="I541" s="21"/>
      <c r="J541" s="21"/>
      <c r="K541" s="21"/>
      <c r="L541" s="21"/>
      <c r="M541" s="21"/>
      <c r="N541" s="21"/>
      <c r="O541" s="21"/>
      <c r="P541" s="21"/>
      <c r="Q541" s="21"/>
      <c r="R541" s="21"/>
    </row>
    <row r="542" spans="1:18" ht="24.75" customHeight="1">
      <c r="A542" s="21"/>
      <c r="B542" s="21"/>
      <c r="C542" s="21"/>
      <c r="D542" s="21"/>
      <c r="E542" s="21"/>
      <c r="F542" s="21"/>
      <c r="G542" s="21"/>
      <c r="H542" s="72"/>
      <c r="I542" s="21"/>
      <c r="J542" s="21"/>
      <c r="K542" s="21"/>
      <c r="L542" s="21"/>
      <c r="M542" s="21"/>
      <c r="N542" s="21"/>
      <c r="O542" s="21"/>
      <c r="P542" s="21"/>
      <c r="Q542" s="21"/>
      <c r="R542" s="21"/>
    </row>
    <row r="543" spans="1:18" ht="24.75" customHeight="1">
      <c r="A543" s="21"/>
      <c r="B543" s="21"/>
      <c r="C543" s="21"/>
      <c r="D543" s="21"/>
      <c r="E543" s="21"/>
      <c r="F543" s="21"/>
      <c r="G543" s="21"/>
      <c r="H543" s="72"/>
      <c r="I543" s="21"/>
      <c r="J543" s="21"/>
      <c r="K543" s="21"/>
      <c r="L543" s="21"/>
      <c r="M543" s="21"/>
      <c r="N543" s="21"/>
      <c r="O543" s="21"/>
      <c r="P543" s="21"/>
      <c r="Q543" s="21"/>
      <c r="R543" s="21"/>
    </row>
    <row r="544" spans="1:18" ht="24.75" customHeight="1">
      <c r="A544" s="21"/>
      <c r="B544" s="21"/>
      <c r="C544" s="21"/>
      <c r="D544" s="21"/>
      <c r="E544" s="21"/>
      <c r="F544" s="21"/>
      <c r="G544" s="21"/>
      <c r="H544" s="72"/>
      <c r="I544" s="21"/>
      <c r="J544" s="21"/>
      <c r="K544" s="21"/>
      <c r="L544" s="21"/>
      <c r="M544" s="21"/>
      <c r="N544" s="21"/>
      <c r="O544" s="21"/>
      <c r="P544" s="21"/>
      <c r="Q544" s="21"/>
      <c r="R544" s="21"/>
    </row>
    <row r="545" spans="1:18" ht="24.75" customHeight="1">
      <c r="A545" s="21"/>
      <c r="B545" s="21"/>
      <c r="C545" s="21"/>
      <c r="D545" s="21"/>
      <c r="E545" s="21"/>
      <c r="F545" s="21"/>
      <c r="G545" s="21"/>
      <c r="H545" s="72"/>
      <c r="I545" s="21"/>
      <c r="J545" s="21"/>
      <c r="K545" s="21"/>
      <c r="L545" s="21"/>
      <c r="M545" s="21"/>
      <c r="N545" s="21"/>
      <c r="O545" s="21"/>
      <c r="P545" s="21"/>
      <c r="Q545" s="21"/>
      <c r="R545" s="21"/>
    </row>
    <row r="546" spans="1:18" ht="24.75" customHeight="1">
      <c r="A546" s="21"/>
      <c r="B546" s="21"/>
      <c r="C546" s="21"/>
      <c r="D546" s="21"/>
      <c r="E546" s="21"/>
      <c r="F546" s="21"/>
      <c r="G546" s="21"/>
      <c r="H546" s="72"/>
      <c r="I546" s="21"/>
      <c r="J546" s="21"/>
      <c r="K546" s="21"/>
      <c r="L546" s="21"/>
      <c r="M546" s="21"/>
      <c r="N546" s="21"/>
      <c r="O546" s="21"/>
      <c r="P546" s="21"/>
      <c r="Q546" s="21"/>
      <c r="R546" s="21"/>
    </row>
    <row r="547" spans="1:18" ht="24.75" customHeight="1">
      <c r="A547" s="21"/>
      <c r="B547" s="21"/>
      <c r="C547" s="21"/>
      <c r="D547" s="21"/>
      <c r="E547" s="21"/>
      <c r="F547" s="21"/>
      <c r="G547" s="21"/>
      <c r="H547" s="72"/>
      <c r="I547" s="21"/>
      <c r="J547" s="21"/>
      <c r="K547" s="21"/>
      <c r="L547" s="21"/>
      <c r="M547" s="21"/>
      <c r="N547" s="21"/>
      <c r="O547" s="21"/>
      <c r="P547" s="21"/>
      <c r="Q547" s="21"/>
      <c r="R547" s="21"/>
    </row>
    <row r="548" spans="1:18" ht="24.75" customHeight="1">
      <c r="A548" s="21"/>
      <c r="B548" s="21"/>
      <c r="C548" s="21"/>
      <c r="D548" s="21"/>
      <c r="E548" s="21"/>
      <c r="F548" s="21"/>
      <c r="G548" s="21"/>
      <c r="H548" s="72"/>
      <c r="I548" s="21"/>
      <c r="J548" s="21"/>
      <c r="K548" s="21"/>
      <c r="L548" s="21"/>
      <c r="M548" s="21"/>
      <c r="N548" s="21"/>
      <c r="O548" s="21"/>
      <c r="P548" s="21"/>
      <c r="Q548" s="21"/>
      <c r="R548" s="21"/>
    </row>
    <row r="549" spans="1:18" ht="24.75" customHeight="1">
      <c r="A549" s="21"/>
      <c r="B549" s="21"/>
      <c r="C549" s="21"/>
      <c r="D549" s="21"/>
      <c r="E549" s="21"/>
      <c r="F549" s="21"/>
      <c r="G549" s="21"/>
      <c r="H549" s="72"/>
      <c r="I549" s="21"/>
      <c r="J549" s="21"/>
      <c r="K549" s="21"/>
      <c r="L549" s="21"/>
      <c r="M549" s="21"/>
      <c r="N549" s="21"/>
      <c r="O549" s="21"/>
      <c r="P549" s="21"/>
      <c r="Q549" s="21"/>
      <c r="R549" s="21"/>
    </row>
    <row r="550" spans="1:18" ht="24.75" customHeight="1">
      <c r="A550" s="21"/>
      <c r="B550" s="21"/>
      <c r="C550" s="21"/>
      <c r="D550" s="21"/>
      <c r="E550" s="21"/>
      <c r="F550" s="21"/>
      <c r="G550" s="21"/>
      <c r="H550" s="72"/>
      <c r="I550" s="21"/>
      <c r="J550" s="21"/>
      <c r="K550" s="21"/>
      <c r="L550" s="21"/>
      <c r="M550" s="21"/>
      <c r="N550" s="21"/>
      <c r="O550" s="21"/>
      <c r="P550" s="21"/>
      <c r="Q550" s="21"/>
      <c r="R550" s="21"/>
    </row>
    <row r="551" spans="1:18" ht="24.75" customHeight="1">
      <c r="A551" s="21"/>
      <c r="B551" s="21"/>
      <c r="C551" s="21"/>
      <c r="D551" s="21"/>
      <c r="E551" s="21"/>
      <c r="F551" s="21"/>
      <c r="G551" s="21"/>
      <c r="H551" s="72"/>
      <c r="I551" s="21"/>
      <c r="J551" s="21"/>
      <c r="K551" s="21"/>
      <c r="L551" s="21"/>
      <c r="M551" s="21"/>
      <c r="N551" s="21"/>
      <c r="O551" s="21"/>
      <c r="P551" s="21"/>
      <c r="Q551" s="21"/>
      <c r="R551" s="21"/>
    </row>
    <row r="552" spans="1:18" ht="24.75" customHeight="1">
      <c r="A552" s="21"/>
      <c r="B552" s="21"/>
      <c r="C552" s="21"/>
      <c r="D552" s="21"/>
      <c r="E552" s="21"/>
      <c r="F552" s="21"/>
      <c r="G552" s="21"/>
      <c r="H552" s="72"/>
      <c r="I552" s="21"/>
      <c r="J552" s="21"/>
      <c r="K552" s="21"/>
      <c r="L552" s="21"/>
      <c r="M552" s="21"/>
      <c r="N552" s="21"/>
      <c r="O552" s="21"/>
      <c r="P552" s="21"/>
      <c r="Q552" s="21"/>
      <c r="R552" s="21"/>
    </row>
    <row r="553" spans="1:18" ht="24.75" customHeight="1">
      <c r="A553" s="21"/>
      <c r="B553" s="21"/>
      <c r="C553" s="21"/>
      <c r="D553" s="21"/>
      <c r="E553" s="21"/>
      <c r="F553" s="21"/>
      <c r="G553" s="21"/>
      <c r="H553" s="72"/>
      <c r="I553" s="21"/>
      <c r="J553" s="21"/>
      <c r="K553" s="21"/>
      <c r="L553" s="21"/>
      <c r="M553" s="21"/>
      <c r="N553" s="21"/>
      <c r="O553" s="21"/>
      <c r="P553" s="21"/>
      <c r="Q553" s="21"/>
      <c r="R553" s="21"/>
    </row>
    <row r="554" spans="1:18" ht="24.75" customHeight="1">
      <c r="A554" s="21"/>
      <c r="B554" s="21"/>
      <c r="C554" s="21"/>
      <c r="D554" s="21"/>
      <c r="E554" s="21"/>
      <c r="F554" s="21"/>
      <c r="G554" s="21"/>
      <c r="H554" s="72"/>
      <c r="I554" s="21"/>
      <c r="J554" s="21"/>
      <c r="K554" s="21"/>
      <c r="L554" s="21"/>
      <c r="M554" s="21"/>
      <c r="N554" s="21"/>
      <c r="O554" s="21"/>
      <c r="P554" s="21"/>
      <c r="Q554" s="21"/>
      <c r="R554" s="21"/>
    </row>
    <row r="555" spans="1:18" ht="24.75" customHeight="1">
      <c r="A555" s="21"/>
      <c r="B555" s="21"/>
      <c r="C555" s="21"/>
      <c r="D555" s="21"/>
      <c r="E555" s="21"/>
      <c r="F555" s="21"/>
      <c r="G555" s="21"/>
      <c r="H555" s="72"/>
      <c r="I555" s="21"/>
      <c r="J555" s="21"/>
      <c r="K555" s="21"/>
      <c r="L555" s="21"/>
      <c r="M555" s="21"/>
      <c r="N555" s="21"/>
      <c r="O555" s="21"/>
      <c r="P555" s="21"/>
      <c r="Q555" s="21"/>
      <c r="R555" s="21"/>
    </row>
    <row r="556" spans="1:18" ht="24.75" customHeight="1">
      <c r="A556" s="21"/>
      <c r="B556" s="21"/>
      <c r="C556" s="21"/>
      <c r="D556" s="21"/>
      <c r="E556" s="21"/>
      <c r="F556" s="21"/>
      <c r="G556" s="21"/>
      <c r="H556" s="72"/>
      <c r="I556" s="21"/>
      <c r="J556" s="21"/>
      <c r="K556" s="21"/>
      <c r="L556" s="21"/>
      <c r="M556" s="21"/>
      <c r="N556" s="21"/>
      <c r="O556" s="21"/>
      <c r="P556" s="21"/>
      <c r="Q556" s="21"/>
      <c r="R556" s="21"/>
    </row>
    <row r="557" spans="1:18" ht="24.75" customHeight="1">
      <c r="A557" s="21"/>
      <c r="B557" s="21"/>
      <c r="C557" s="21"/>
      <c r="D557" s="21"/>
      <c r="E557" s="21"/>
      <c r="F557" s="21"/>
      <c r="G557" s="21"/>
      <c r="H557" s="72"/>
      <c r="I557" s="21"/>
      <c r="J557" s="21"/>
      <c r="K557" s="21"/>
      <c r="L557" s="21"/>
      <c r="M557" s="21"/>
      <c r="N557" s="21"/>
      <c r="O557" s="21"/>
      <c r="P557" s="21"/>
      <c r="Q557" s="21"/>
      <c r="R557" s="21"/>
    </row>
    <row r="558" spans="1:18" ht="24.75" customHeight="1">
      <c r="A558" s="21"/>
      <c r="B558" s="21"/>
      <c r="C558" s="21"/>
      <c r="D558" s="21"/>
      <c r="E558" s="21"/>
      <c r="F558" s="21"/>
      <c r="G558" s="21"/>
      <c r="H558" s="72"/>
      <c r="I558" s="21"/>
      <c r="J558" s="21"/>
      <c r="K558" s="21"/>
      <c r="L558" s="21"/>
      <c r="M558" s="21"/>
      <c r="N558" s="21"/>
      <c r="O558" s="21"/>
      <c r="P558" s="21"/>
      <c r="Q558" s="21"/>
      <c r="R558" s="21"/>
    </row>
    <row r="559" spans="1:18" ht="24.75" customHeight="1">
      <c r="A559" s="21"/>
      <c r="B559" s="21"/>
      <c r="C559" s="21"/>
      <c r="D559" s="21"/>
      <c r="E559" s="21"/>
      <c r="F559" s="21"/>
      <c r="G559" s="21"/>
      <c r="H559" s="72"/>
      <c r="I559" s="21"/>
      <c r="J559" s="21"/>
      <c r="K559" s="21"/>
      <c r="L559" s="21"/>
      <c r="M559" s="21"/>
      <c r="N559" s="21"/>
      <c r="O559" s="21"/>
      <c r="P559" s="21"/>
      <c r="Q559" s="21"/>
      <c r="R559" s="21"/>
    </row>
    <row r="560" spans="1:18" ht="24.75" customHeight="1">
      <c r="A560" s="21"/>
      <c r="B560" s="21"/>
      <c r="C560" s="21"/>
      <c r="D560" s="21"/>
      <c r="E560" s="21"/>
      <c r="F560" s="21"/>
      <c r="G560" s="21"/>
      <c r="H560" s="72"/>
      <c r="I560" s="21"/>
      <c r="J560" s="21"/>
      <c r="K560" s="21"/>
      <c r="L560" s="21"/>
      <c r="M560" s="21"/>
      <c r="N560" s="21"/>
      <c r="O560" s="21"/>
      <c r="P560" s="21"/>
      <c r="Q560" s="21"/>
      <c r="R560" s="21"/>
    </row>
    <row r="561" spans="1:18" ht="24.75" customHeight="1">
      <c r="A561" s="21"/>
      <c r="B561" s="21"/>
      <c r="C561" s="21"/>
      <c r="D561" s="21"/>
      <c r="E561" s="21"/>
      <c r="F561" s="21"/>
      <c r="G561" s="21"/>
      <c r="H561" s="72"/>
      <c r="I561" s="21"/>
      <c r="J561" s="21"/>
      <c r="K561" s="21"/>
      <c r="L561" s="21"/>
      <c r="M561" s="21"/>
      <c r="N561" s="21"/>
      <c r="O561" s="21"/>
      <c r="P561" s="21"/>
      <c r="Q561" s="21"/>
      <c r="R561" s="21"/>
    </row>
    <row r="562" spans="1:18" ht="24.75" customHeight="1">
      <c r="A562" s="21"/>
      <c r="B562" s="21"/>
      <c r="C562" s="21"/>
      <c r="D562" s="21"/>
      <c r="E562" s="21"/>
      <c r="F562" s="21"/>
      <c r="G562" s="21"/>
      <c r="H562" s="72"/>
      <c r="I562" s="21"/>
      <c r="J562" s="21"/>
      <c r="K562" s="21"/>
      <c r="L562" s="21"/>
      <c r="M562" s="21"/>
      <c r="N562" s="21"/>
      <c r="O562" s="21"/>
      <c r="P562" s="21"/>
      <c r="Q562" s="21"/>
      <c r="R562" s="21"/>
    </row>
    <row r="563" spans="1:18" ht="24.75" customHeight="1">
      <c r="A563" s="21"/>
      <c r="B563" s="21"/>
      <c r="C563" s="21"/>
      <c r="D563" s="21"/>
      <c r="E563" s="21"/>
      <c r="F563" s="21"/>
      <c r="G563" s="21"/>
      <c r="H563" s="72"/>
      <c r="I563" s="21"/>
      <c r="J563" s="21"/>
      <c r="K563" s="21"/>
      <c r="L563" s="21"/>
      <c r="M563" s="21"/>
      <c r="N563" s="21"/>
      <c r="O563" s="21"/>
      <c r="P563" s="21"/>
      <c r="Q563" s="21"/>
      <c r="R563" s="21"/>
    </row>
    <row r="564" spans="1:18" ht="24.75" customHeight="1">
      <c r="A564" s="21"/>
      <c r="B564" s="21"/>
      <c r="C564" s="21"/>
      <c r="D564" s="21"/>
      <c r="E564" s="21"/>
      <c r="F564" s="21"/>
      <c r="G564" s="21"/>
      <c r="H564" s="72"/>
      <c r="I564" s="21"/>
      <c r="J564" s="21"/>
      <c r="K564" s="21"/>
      <c r="L564" s="21"/>
      <c r="M564" s="21"/>
      <c r="N564" s="21"/>
      <c r="O564" s="21"/>
      <c r="P564" s="21"/>
      <c r="Q564" s="21"/>
      <c r="R564" s="21"/>
    </row>
    <row r="565" spans="1:18" ht="24.75" customHeight="1">
      <c r="A565" s="21"/>
      <c r="B565" s="21"/>
      <c r="C565" s="21"/>
      <c r="D565" s="21"/>
      <c r="E565" s="21"/>
      <c r="F565" s="21"/>
      <c r="G565" s="21"/>
      <c r="H565" s="72"/>
      <c r="I565" s="21"/>
      <c r="J565" s="21"/>
      <c r="K565" s="21"/>
      <c r="L565" s="21"/>
      <c r="M565" s="21"/>
      <c r="N565" s="21"/>
      <c r="O565" s="21"/>
      <c r="P565" s="21"/>
      <c r="Q565" s="21"/>
      <c r="R565" s="21"/>
    </row>
    <row r="566" spans="1:18" ht="24.75" customHeight="1">
      <c r="A566" s="21"/>
      <c r="B566" s="21"/>
      <c r="C566" s="21"/>
      <c r="D566" s="21"/>
      <c r="E566" s="21"/>
      <c r="F566" s="21"/>
      <c r="G566" s="21"/>
      <c r="H566" s="72"/>
      <c r="I566" s="21"/>
      <c r="J566" s="21"/>
      <c r="K566" s="21"/>
      <c r="L566" s="21"/>
      <c r="M566" s="21"/>
      <c r="N566" s="21"/>
      <c r="O566" s="21"/>
      <c r="P566" s="21"/>
      <c r="Q566" s="21"/>
      <c r="R566" s="21"/>
    </row>
    <row r="567" spans="1:18" ht="24.75" customHeight="1">
      <c r="A567" s="21"/>
      <c r="B567" s="21"/>
      <c r="C567" s="21"/>
      <c r="D567" s="21"/>
      <c r="E567" s="21"/>
      <c r="F567" s="21"/>
      <c r="G567" s="21"/>
      <c r="H567" s="72"/>
      <c r="I567" s="21"/>
      <c r="J567" s="21"/>
      <c r="K567" s="21"/>
      <c r="L567" s="21"/>
      <c r="M567" s="21"/>
      <c r="N567" s="21"/>
      <c r="O567" s="21"/>
      <c r="P567" s="21"/>
      <c r="Q567" s="21"/>
      <c r="R567" s="21"/>
    </row>
    <row r="568" spans="1:18" ht="24.75" customHeight="1">
      <c r="A568" s="21"/>
      <c r="B568" s="21"/>
      <c r="C568" s="21"/>
      <c r="D568" s="21"/>
      <c r="E568" s="21"/>
      <c r="F568" s="21"/>
      <c r="G568" s="21"/>
      <c r="H568" s="72"/>
      <c r="I568" s="21"/>
      <c r="J568" s="21"/>
      <c r="K568" s="21"/>
      <c r="L568" s="21"/>
      <c r="M568" s="21"/>
      <c r="N568" s="21"/>
      <c r="O568" s="21"/>
      <c r="P568" s="21"/>
      <c r="Q568" s="21"/>
      <c r="R568" s="21"/>
    </row>
    <row r="569" spans="1:18" ht="24.75" customHeight="1">
      <c r="A569" s="21"/>
      <c r="B569" s="21"/>
      <c r="C569" s="21"/>
      <c r="D569" s="21"/>
      <c r="E569" s="21"/>
      <c r="F569" s="21"/>
      <c r="G569" s="21"/>
      <c r="H569" s="72"/>
      <c r="I569" s="21"/>
      <c r="J569" s="21"/>
      <c r="K569" s="21"/>
      <c r="L569" s="21"/>
      <c r="M569" s="21"/>
      <c r="N569" s="21"/>
      <c r="O569" s="21"/>
      <c r="P569" s="21"/>
      <c r="Q569" s="21"/>
      <c r="R569" s="21"/>
    </row>
    <row r="570" spans="1:18" ht="24.75" customHeight="1">
      <c r="A570" s="21"/>
      <c r="B570" s="21"/>
      <c r="C570" s="21"/>
      <c r="D570" s="21"/>
      <c r="E570" s="21"/>
      <c r="F570" s="21"/>
      <c r="G570" s="21"/>
      <c r="H570" s="72"/>
      <c r="I570" s="21"/>
      <c r="J570" s="21"/>
      <c r="K570" s="21"/>
      <c r="L570" s="21"/>
      <c r="M570" s="21"/>
      <c r="N570" s="21"/>
      <c r="O570" s="21"/>
      <c r="P570" s="21"/>
      <c r="Q570" s="21"/>
      <c r="R570" s="21"/>
    </row>
    <row r="571" spans="1:18" ht="24.75" customHeight="1">
      <c r="A571" s="21"/>
      <c r="B571" s="21"/>
      <c r="C571" s="21"/>
      <c r="D571" s="21"/>
      <c r="E571" s="21"/>
      <c r="F571" s="21"/>
      <c r="G571" s="21"/>
      <c r="H571" s="72"/>
      <c r="I571" s="21"/>
      <c r="J571" s="21"/>
      <c r="K571" s="21"/>
      <c r="L571" s="21"/>
      <c r="M571" s="21"/>
      <c r="N571" s="21"/>
      <c r="O571" s="21"/>
      <c r="P571" s="21"/>
      <c r="Q571" s="21"/>
      <c r="R571" s="21"/>
    </row>
    <row r="572" spans="1:18" ht="24.75" customHeight="1">
      <c r="A572" s="21"/>
      <c r="B572" s="21"/>
      <c r="C572" s="21"/>
      <c r="D572" s="21"/>
      <c r="E572" s="21"/>
      <c r="F572" s="21"/>
      <c r="G572" s="21"/>
      <c r="H572" s="72"/>
      <c r="I572" s="21"/>
      <c r="J572" s="21"/>
      <c r="K572" s="21"/>
      <c r="L572" s="21"/>
      <c r="M572" s="21"/>
      <c r="N572" s="21"/>
      <c r="O572" s="21"/>
      <c r="P572" s="21"/>
      <c r="Q572" s="21"/>
      <c r="R572" s="21"/>
    </row>
    <row r="573" spans="1:18" ht="24.75" customHeight="1">
      <c r="A573" s="21"/>
      <c r="B573" s="21"/>
      <c r="C573" s="21"/>
      <c r="D573" s="21"/>
      <c r="E573" s="21"/>
      <c r="F573" s="21"/>
      <c r="G573" s="21"/>
      <c r="H573" s="72"/>
      <c r="I573" s="21"/>
      <c r="J573" s="21"/>
      <c r="K573" s="21"/>
      <c r="L573" s="21"/>
      <c r="M573" s="21"/>
      <c r="N573" s="21"/>
      <c r="O573" s="21"/>
      <c r="P573" s="21"/>
      <c r="Q573" s="21"/>
      <c r="R573" s="21"/>
    </row>
    <row r="574" spans="1:18" ht="24.75" customHeight="1">
      <c r="A574" s="21"/>
      <c r="B574" s="21"/>
      <c r="C574" s="21"/>
      <c r="D574" s="21"/>
      <c r="E574" s="21"/>
      <c r="F574" s="21"/>
      <c r="G574" s="21"/>
      <c r="H574" s="72"/>
      <c r="I574" s="21"/>
      <c r="J574" s="21"/>
      <c r="K574" s="21"/>
      <c r="L574" s="21"/>
      <c r="M574" s="21"/>
      <c r="N574" s="21"/>
      <c r="O574" s="21"/>
      <c r="P574" s="21"/>
      <c r="Q574" s="21"/>
      <c r="R574" s="21"/>
    </row>
    <row r="575" spans="1:18" ht="24.75" customHeight="1">
      <c r="A575" s="21"/>
      <c r="B575" s="21"/>
      <c r="C575" s="21"/>
      <c r="D575" s="21"/>
      <c r="E575" s="21"/>
      <c r="F575" s="21"/>
      <c r="G575" s="21"/>
      <c r="H575" s="72"/>
      <c r="I575" s="21"/>
      <c r="J575" s="21"/>
      <c r="K575" s="21"/>
      <c r="L575" s="21"/>
      <c r="M575" s="21"/>
      <c r="N575" s="21"/>
      <c r="O575" s="21"/>
      <c r="P575" s="21"/>
      <c r="Q575" s="21"/>
      <c r="R575" s="21"/>
    </row>
    <row r="576" spans="1:18" ht="24.75" customHeight="1">
      <c r="A576" s="21"/>
      <c r="B576" s="21"/>
      <c r="C576" s="21"/>
      <c r="D576" s="21"/>
      <c r="E576" s="21"/>
      <c r="F576" s="21"/>
      <c r="G576" s="21"/>
      <c r="H576" s="72"/>
      <c r="I576" s="21"/>
      <c r="J576" s="21"/>
      <c r="K576" s="21"/>
      <c r="L576" s="21"/>
      <c r="M576" s="21"/>
      <c r="N576" s="21"/>
      <c r="O576" s="21"/>
      <c r="P576" s="21"/>
      <c r="Q576" s="21"/>
      <c r="R576" s="21"/>
    </row>
    <row r="577" spans="1:18" ht="24.75" customHeight="1">
      <c r="A577" s="21"/>
      <c r="B577" s="21"/>
      <c r="C577" s="21"/>
      <c r="D577" s="21"/>
      <c r="E577" s="21"/>
      <c r="F577" s="21"/>
      <c r="G577" s="21"/>
      <c r="H577" s="72"/>
      <c r="I577" s="21"/>
      <c r="J577" s="21"/>
      <c r="K577" s="21"/>
      <c r="L577" s="21"/>
      <c r="M577" s="21"/>
      <c r="N577" s="21"/>
      <c r="O577" s="21"/>
      <c r="P577" s="21"/>
      <c r="Q577" s="21"/>
      <c r="R577" s="21"/>
    </row>
    <row r="578" spans="1:18" ht="24.75" customHeight="1">
      <c r="A578" s="21"/>
      <c r="B578" s="21"/>
      <c r="C578" s="21"/>
      <c r="D578" s="21"/>
      <c r="E578" s="21"/>
      <c r="F578" s="21"/>
      <c r="G578" s="21"/>
      <c r="H578" s="72"/>
      <c r="I578" s="21"/>
      <c r="J578" s="21"/>
      <c r="K578" s="21"/>
      <c r="L578" s="21"/>
      <c r="M578" s="21"/>
      <c r="N578" s="21"/>
      <c r="O578" s="21"/>
      <c r="P578" s="21"/>
      <c r="Q578" s="21"/>
      <c r="R578" s="21"/>
    </row>
    <row r="579" spans="1:18" ht="24.75" customHeight="1">
      <c r="A579" s="21"/>
      <c r="B579" s="21"/>
      <c r="C579" s="21"/>
      <c r="D579" s="21"/>
      <c r="E579" s="21"/>
      <c r="F579" s="21"/>
      <c r="G579" s="21"/>
      <c r="H579" s="72"/>
      <c r="I579" s="21"/>
      <c r="J579" s="21"/>
      <c r="K579" s="21"/>
      <c r="L579" s="21"/>
      <c r="M579" s="21"/>
      <c r="N579" s="21"/>
      <c r="O579" s="21"/>
      <c r="P579" s="21"/>
      <c r="Q579" s="21"/>
      <c r="R579" s="21"/>
    </row>
    <row r="580" spans="1:18" ht="24.75" customHeight="1">
      <c r="A580" s="21"/>
      <c r="B580" s="21"/>
      <c r="C580" s="21"/>
      <c r="D580" s="21"/>
      <c r="E580" s="21"/>
      <c r="F580" s="21"/>
      <c r="G580" s="21"/>
      <c r="H580" s="72"/>
      <c r="I580" s="21"/>
      <c r="J580" s="21"/>
      <c r="K580" s="21"/>
      <c r="L580" s="21"/>
      <c r="M580" s="21"/>
      <c r="N580" s="21"/>
      <c r="O580" s="21"/>
      <c r="P580" s="21"/>
      <c r="Q580" s="21"/>
      <c r="R580" s="21"/>
    </row>
    <row r="581" spans="1:18" ht="24.75" customHeight="1">
      <c r="A581" s="21"/>
      <c r="B581" s="21"/>
      <c r="C581" s="21"/>
      <c r="D581" s="21"/>
      <c r="E581" s="21"/>
      <c r="F581" s="21"/>
      <c r="G581" s="21"/>
      <c r="H581" s="72"/>
      <c r="I581" s="21"/>
      <c r="J581" s="21"/>
      <c r="K581" s="21"/>
      <c r="L581" s="21"/>
      <c r="M581" s="21"/>
      <c r="N581" s="21"/>
      <c r="O581" s="21"/>
      <c r="P581" s="21"/>
      <c r="Q581" s="21"/>
      <c r="R581" s="21"/>
    </row>
    <row r="582" spans="1:18" ht="24.75" customHeight="1">
      <c r="A582" s="21"/>
      <c r="B582" s="21"/>
      <c r="C582" s="21"/>
      <c r="D582" s="21"/>
      <c r="E582" s="21"/>
      <c r="F582" s="21"/>
      <c r="G582" s="21"/>
      <c r="H582" s="72"/>
      <c r="I582" s="21"/>
      <c r="J582" s="21"/>
      <c r="K582" s="21"/>
      <c r="L582" s="21"/>
      <c r="M582" s="21"/>
      <c r="N582" s="21"/>
      <c r="O582" s="21"/>
      <c r="P582" s="21"/>
      <c r="Q582" s="21"/>
      <c r="R582" s="21"/>
    </row>
    <row r="583" spans="1:18" ht="24.75" customHeight="1">
      <c r="A583" s="21"/>
      <c r="B583" s="21"/>
      <c r="C583" s="21"/>
      <c r="D583" s="21"/>
      <c r="E583" s="21"/>
      <c r="F583" s="21"/>
      <c r="G583" s="21"/>
      <c r="H583" s="72"/>
      <c r="I583" s="21"/>
      <c r="J583" s="21"/>
      <c r="K583" s="21"/>
      <c r="L583" s="21"/>
      <c r="M583" s="21"/>
      <c r="N583" s="21"/>
      <c r="O583" s="21"/>
      <c r="P583" s="21"/>
      <c r="Q583" s="21"/>
      <c r="R583" s="21"/>
    </row>
    <row r="584" spans="1:18" ht="24.75" customHeight="1">
      <c r="A584" s="21"/>
      <c r="B584" s="21"/>
      <c r="C584" s="21"/>
      <c r="D584" s="21"/>
      <c r="E584" s="21"/>
      <c r="F584" s="21"/>
      <c r="G584" s="21"/>
      <c r="H584" s="72"/>
      <c r="I584" s="21"/>
      <c r="J584" s="21"/>
      <c r="K584" s="21"/>
      <c r="L584" s="21"/>
      <c r="M584" s="21"/>
      <c r="N584" s="21"/>
      <c r="O584" s="21"/>
      <c r="P584" s="21"/>
      <c r="Q584" s="21"/>
      <c r="R584" s="21"/>
    </row>
    <row r="585" spans="1:18" ht="24.75" customHeight="1">
      <c r="A585" s="21"/>
      <c r="B585" s="21"/>
      <c r="C585" s="21"/>
      <c r="D585" s="21"/>
      <c r="E585" s="21"/>
      <c r="F585" s="21"/>
      <c r="G585" s="21"/>
      <c r="H585" s="72"/>
      <c r="I585" s="21"/>
      <c r="J585" s="21"/>
      <c r="K585" s="21"/>
      <c r="L585" s="21"/>
      <c r="M585" s="21"/>
      <c r="N585" s="21"/>
      <c r="O585" s="21"/>
      <c r="P585" s="21"/>
      <c r="Q585" s="21"/>
      <c r="R585" s="21"/>
    </row>
    <row r="586" spans="1:18" ht="24.75" customHeight="1">
      <c r="A586" s="21"/>
      <c r="B586" s="21"/>
      <c r="C586" s="21"/>
      <c r="D586" s="21"/>
      <c r="E586" s="21"/>
      <c r="F586" s="21"/>
      <c r="G586" s="21"/>
      <c r="H586" s="72"/>
      <c r="I586" s="21"/>
      <c r="J586" s="21"/>
      <c r="K586" s="21"/>
      <c r="L586" s="21"/>
      <c r="M586" s="21"/>
      <c r="N586" s="21"/>
      <c r="O586" s="21"/>
      <c r="P586" s="21"/>
      <c r="Q586" s="21"/>
      <c r="R586" s="21"/>
    </row>
    <row r="587" spans="1:18" ht="24.75" customHeight="1">
      <c r="A587" s="21"/>
      <c r="B587" s="21"/>
      <c r="C587" s="21"/>
      <c r="D587" s="21"/>
      <c r="E587" s="21"/>
      <c r="F587" s="21"/>
      <c r="G587" s="21"/>
      <c r="H587" s="72"/>
      <c r="I587" s="21"/>
      <c r="J587" s="21"/>
      <c r="K587" s="21"/>
      <c r="L587" s="21"/>
      <c r="M587" s="21"/>
      <c r="N587" s="21"/>
      <c r="O587" s="21"/>
      <c r="P587" s="21"/>
      <c r="Q587" s="21"/>
      <c r="R587" s="21"/>
    </row>
    <row r="588" spans="1:18" ht="24.75" customHeight="1">
      <c r="A588" s="21"/>
      <c r="B588" s="21"/>
      <c r="C588" s="21"/>
      <c r="D588" s="21"/>
      <c r="E588" s="21"/>
      <c r="F588" s="21"/>
      <c r="G588" s="21"/>
      <c r="H588" s="72"/>
      <c r="I588" s="21"/>
      <c r="J588" s="21"/>
      <c r="K588" s="21"/>
      <c r="L588" s="21"/>
      <c r="M588" s="21"/>
      <c r="N588" s="21"/>
      <c r="O588" s="21"/>
      <c r="P588" s="21"/>
      <c r="Q588" s="21"/>
      <c r="R588" s="21"/>
    </row>
    <row r="589" spans="1:18" ht="24.75" customHeight="1">
      <c r="A589" s="21"/>
      <c r="B589" s="21"/>
      <c r="C589" s="21"/>
      <c r="D589" s="21"/>
      <c r="E589" s="21"/>
      <c r="F589" s="21"/>
      <c r="G589" s="21"/>
      <c r="H589" s="72"/>
      <c r="I589" s="21"/>
      <c r="J589" s="21"/>
      <c r="K589" s="21"/>
      <c r="L589" s="21"/>
      <c r="M589" s="21"/>
      <c r="N589" s="21"/>
      <c r="O589" s="21"/>
      <c r="P589" s="21"/>
      <c r="Q589" s="21"/>
      <c r="R589" s="21"/>
    </row>
    <row r="590" spans="1:18" ht="24.75" customHeight="1">
      <c r="A590" s="21"/>
      <c r="B590" s="21"/>
      <c r="C590" s="21"/>
      <c r="D590" s="21"/>
      <c r="E590" s="21"/>
      <c r="F590" s="21"/>
      <c r="G590" s="21"/>
      <c r="H590" s="72"/>
      <c r="I590" s="21"/>
      <c r="J590" s="21"/>
      <c r="K590" s="21"/>
      <c r="L590" s="21"/>
      <c r="M590" s="21"/>
      <c r="N590" s="21"/>
      <c r="O590" s="21"/>
      <c r="P590" s="21"/>
      <c r="Q590" s="21"/>
      <c r="R590" s="21"/>
    </row>
    <row r="591" spans="1:18" ht="24.75" customHeight="1">
      <c r="A591" s="21"/>
      <c r="B591" s="21"/>
      <c r="C591" s="21"/>
      <c r="D591" s="21"/>
      <c r="E591" s="21"/>
      <c r="F591" s="21"/>
      <c r="G591" s="21"/>
      <c r="H591" s="72"/>
      <c r="I591" s="21"/>
      <c r="J591" s="21"/>
      <c r="K591" s="21"/>
      <c r="L591" s="21"/>
      <c r="M591" s="21"/>
      <c r="N591" s="21"/>
      <c r="O591" s="21"/>
      <c r="P591" s="21"/>
      <c r="Q591" s="21"/>
      <c r="R591" s="21"/>
    </row>
    <row r="592" spans="1:18" ht="24.75" customHeight="1">
      <c r="A592" s="21"/>
      <c r="B592" s="21"/>
      <c r="C592" s="21"/>
      <c r="D592" s="21"/>
      <c r="E592" s="21"/>
      <c r="F592" s="21"/>
      <c r="G592" s="21"/>
      <c r="H592" s="72"/>
      <c r="I592" s="21"/>
      <c r="J592" s="21"/>
      <c r="K592" s="21"/>
      <c r="L592" s="21"/>
      <c r="M592" s="21"/>
      <c r="N592" s="21"/>
      <c r="O592" s="21"/>
      <c r="P592" s="21"/>
      <c r="Q592" s="21"/>
      <c r="R592" s="21"/>
    </row>
    <row r="593" spans="1:18" ht="24.75" customHeight="1">
      <c r="A593" s="21"/>
      <c r="B593" s="21"/>
      <c r="C593" s="21"/>
      <c r="D593" s="21"/>
      <c r="E593" s="21"/>
      <c r="F593" s="21"/>
      <c r="G593" s="21"/>
      <c r="H593" s="72"/>
      <c r="I593" s="21"/>
      <c r="J593" s="21"/>
      <c r="K593" s="21"/>
      <c r="L593" s="21"/>
      <c r="M593" s="21"/>
      <c r="N593" s="21"/>
      <c r="O593" s="21"/>
      <c r="P593" s="21"/>
      <c r="Q593" s="21"/>
      <c r="R593" s="21"/>
    </row>
    <row r="594" spans="1:18" ht="24.75" customHeight="1">
      <c r="A594" s="21"/>
      <c r="B594" s="21"/>
      <c r="C594" s="21"/>
      <c r="D594" s="21"/>
      <c r="E594" s="21"/>
      <c r="F594" s="21"/>
      <c r="G594" s="21"/>
      <c r="H594" s="72"/>
      <c r="I594" s="21"/>
      <c r="J594" s="21"/>
      <c r="K594" s="21"/>
      <c r="L594" s="21"/>
      <c r="M594" s="21"/>
      <c r="N594" s="21"/>
      <c r="O594" s="21"/>
      <c r="P594" s="21"/>
      <c r="Q594" s="21"/>
      <c r="R594" s="21"/>
    </row>
    <row r="595" spans="1:18" ht="24.75" customHeight="1">
      <c r="A595" s="21"/>
      <c r="B595" s="21"/>
      <c r="C595" s="21"/>
      <c r="D595" s="21"/>
      <c r="E595" s="21"/>
      <c r="F595" s="21"/>
      <c r="G595" s="21"/>
      <c r="H595" s="72"/>
      <c r="I595" s="21"/>
      <c r="J595" s="21"/>
      <c r="K595" s="21"/>
      <c r="L595" s="21"/>
      <c r="M595" s="21"/>
      <c r="N595" s="21"/>
      <c r="O595" s="21"/>
      <c r="P595" s="21"/>
      <c r="Q595" s="21"/>
      <c r="R595" s="21"/>
    </row>
    <row r="596" spans="1:18" ht="24.75" customHeight="1">
      <c r="A596" s="21"/>
      <c r="B596" s="21"/>
      <c r="C596" s="21"/>
      <c r="D596" s="21"/>
      <c r="E596" s="21"/>
      <c r="F596" s="21"/>
      <c r="G596" s="21"/>
      <c r="H596" s="72"/>
      <c r="I596" s="21"/>
      <c r="J596" s="21"/>
      <c r="K596" s="21"/>
      <c r="L596" s="21"/>
      <c r="M596" s="21"/>
      <c r="N596" s="21"/>
      <c r="O596" s="21"/>
      <c r="P596" s="21"/>
      <c r="Q596" s="21"/>
      <c r="R596" s="21"/>
    </row>
    <row r="597" spans="1:18" ht="24.75" customHeight="1">
      <c r="A597" s="21"/>
      <c r="B597" s="21"/>
      <c r="C597" s="21"/>
      <c r="D597" s="21"/>
      <c r="E597" s="21"/>
      <c r="F597" s="21"/>
      <c r="G597" s="21"/>
      <c r="H597" s="72"/>
      <c r="I597" s="21"/>
      <c r="J597" s="21"/>
      <c r="K597" s="21"/>
      <c r="L597" s="21"/>
      <c r="M597" s="21"/>
      <c r="N597" s="21"/>
      <c r="O597" s="21"/>
      <c r="P597" s="21"/>
      <c r="Q597" s="21"/>
      <c r="R597" s="21"/>
    </row>
    <row r="598" spans="1:18" ht="24.75" customHeight="1">
      <c r="A598" s="21"/>
      <c r="B598" s="21"/>
      <c r="C598" s="21"/>
      <c r="D598" s="21"/>
      <c r="E598" s="21"/>
      <c r="F598" s="21"/>
      <c r="G598" s="21"/>
      <c r="H598" s="72"/>
      <c r="I598" s="21"/>
      <c r="J598" s="21"/>
      <c r="K598" s="21"/>
      <c r="L598" s="21"/>
      <c r="M598" s="21"/>
      <c r="N598" s="21"/>
      <c r="O598" s="21"/>
      <c r="P598" s="21"/>
      <c r="Q598" s="21"/>
      <c r="R598" s="21"/>
    </row>
    <row r="599" spans="1:18" ht="24.75" customHeight="1">
      <c r="A599" s="21"/>
      <c r="B599" s="21"/>
      <c r="C599" s="21"/>
      <c r="D599" s="21"/>
      <c r="E599" s="21"/>
      <c r="F599" s="21"/>
      <c r="G599" s="21"/>
      <c r="H599" s="72"/>
      <c r="I599" s="21"/>
      <c r="J599" s="21"/>
      <c r="K599" s="21"/>
      <c r="L599" s="21"/>
      <c r="M599" s="21"/>
      <c r="N599" s="21"/>
      <c r="O599" s="21"/>
      <c r="P599" s="21"/>
      <c r="Q599" s="21"/>
      <c r="R599" s="21"/>
    </row>
    <row r="600" spans="1:18" ht="24.75" customHeight="1">
      <c r="A600" s="21"/>
      <c r="B600" s="21"/>
      <c r="C600" s="21"/>
      <c r="D600" s="21"/>
      <c r="E600" s="21"/>
      <c r="F600" s="21"/>
      <c r="G600" s="21"/>
      <c r="H600" s="72"/>
      <c r="I600" s="21"/>
      <c r="J600" s="21"/>
      <c r="K600" s="21"/>
      <c r="L600" s="21"/>
      <c r="M600" s="21"/>
      <c r="N600" s="21"/>
      <c r="O600" s="21"/>
      <c r="P600" s="21"/>
      <c r="Q600" s="21"/>
      <c r="R600" s="21"/>
    </row>
    <row r="601" spans="1:18" ht="24.75" customHeight="1">
      <c r="A601" s="21"/>
      <c r="B601" s="21"/>
      <c r="C601" s="21"/>
      <c r="D601" s="21"/>
      <c r="E601" s="21"/>
      <c r="F601" s="21"/>
      <c r="G601" s="21"/>
      <c r="H601" s="72"/>
      <c r="I601" s="21"/>
      <c r="J601" s="21"/>
      <c r="K601" s="21"/>
      <c r="L601" s="21"/>
      <c r="M601" s="21"/>
      <c r="N601" s="21"/>
      <c r="O601" s="21"/>
      <c r="P601" s="21"/>
      <c r="Q601" s="21"/>
      <c r="R601" s="21"/>
    </row>
    <row r="602" spans="1:18" ht="24.75" customHeight="1">
      <c r="A602" s="21"/>
      <c r="B602" s="21"/>
      <c r="C602" s="21"/>
      <c r="D602" s="21"/>
      <c r="E602" s="21"/>
      <c r="F602" s="21"/>
      <c r="G602" s="21"/>
      <c r="H602" s="72"/>
      <c r="I602" s="21"/>
      <c r="J602" s="21"/>
      <c r="K602" s="21"/>
      <c r="L602" s="21"/>
      <c r="M602" s="21"/>
      <c r="N602" s="21"/>
      <c r="O602" s="21"/>
      <c r="P602" s="21"/>
      <c r="Q602" s="21"/>
      <c r="R602" s="21"/>
    </row>
    <row r="603" spans="1:18" ht="24.75" customHeight="1">
      <c r="A603" s="21"/>
      <c r="B603" s="21"/>
      <c r="C603" s="21"/>
      <c r="D603" s="21"/>
      <c r="E603" s="21"/>
      <c r="F603" s="21"/>
      <c r="G603" s="21"/>
      <c r="H603" s="72"/>
      <c r="I603" s="21"/>
      <c r="J603" s="21"/>
      <c r="K603" s="21"/>
      <c r="L603" s="21"/>
      <c r="M603" s="21"/>
      <c r="N603" s="21"/>
      <c r="O603" s="21"/>
      <c r="P603" s="21"/>
      <c r="Q603" s="21"/>
      <c r="R603" s="21"/>
    </row>
    <row r="604" spans="1:18" ht="24.75" customHeight="1">
      <c r="A604" s="21"/>
      <c r="B604" s="21"/>
      <c r="C604" s="21"/>
      <c r="D604" s="21"/>
      <c r="E604" s="21"/>
      <c r="F604" s="21"/>
      <c r="G604" s="21"/>
      <c r="H604" s="72"/>
      <c r="I604" s="21"/>
      <c r="J604" s="21"/>
      <c r="K604" s="21"/>
      <c r="L604" s="21"/>
      <c r="M604" s="21"/>
      <c r="N604" s="21"/>
      <c r="O604" s="21"/>
      <c r="P604" s="21"/>
      <c r="Q604" s="21"/>
      <c r="R604" s="21"/>
    </row>
    <row r="605" spans="1:18" ht="24.75" customHeight="1">
      <c r="A605" s="21"/>
      <c r="B605" s="21"/>
      <c r="C605" s="21"/>
      <c r="D605" s="21"/>
      <c r="E605" s="21"/>
      <c r="F605" s="21"/>
      <c r="G605" s="21"/>
      <c r="H605" s="72"/>
      <c r="I605" s="21"/>
      <c r="J605" s="21"/>
      <c r="K605" s="21"/>
      <c r="L605" s="21"/>
      <c r="M605" s="21"/>
      <c r="N605" s="21"/>
      <c r="O605" s="21"/>
      <c r="P605" s="21"/>
      <c r="Q605" s="21"/>
      <c r="R605" s="21"/>
    </row>
    <row r="606" spans="1:18" ht="24.75" customHeight="1">
      <c r="A606" s="21"/>
      <c r="B606" s="21"/>
      <c r="C606" s="21"/>
      <c r="D606" s="21"/>
      <c r="E606" s="21"/>
      <c r="F606" s="21"/>
      <c r="G606" s="21"/>
      <c r="H606" s="72"/>
      <c r="I606" s="21"/>
      <c r="J606" s="21"/>
      <c r="K606" s="21"/>
      <c r="L606" s="21"/>
      <c r="M606" s="21"/>
      <c r="N606" s="21"/>
      <c r="O606" s="21"/>
      <c r="P606" s="21"/>
      <c r="Q606" s="21"/>
      <c r="R606" s="21"/>
    </row>
    <row r="607" spans="1:18" ht="24.75" customHeight="1">
      <c r="A607" s="21"/>
      <c r="B607" s="21"/>
      <c r="C607" s="21"/>
      <c r="D607" s="21"/>
      <c r="E607" s="21"/>
      <c r="F607" s="21"/>
      <c r="G607" s="21"/>
      <c r="H607" s="72"/>
      <c r="I607" s="21"/>
      <c r="J607" s="21"/>
      <c r="K607" s="21"/>
      <c r="L607" s="21"/>
      <c r="M607" s="21"/>
      <c r="N607" s="21"/>
      <c r="O607" s="21"/>
      <c r="P607" s="21"/>
      <c r="Q607" s="21"/>
      <c r="R607" s="21"/>
    </row>
    <row r="608" spans="1:18" ht="24.75" customHeight="1">
      <c r="A608" s="21"/>
      <c r="B608" s="21"/>
      <c r="C608" s="21"/>
      <c r="D608" s="21"/>
      <c r="E608" s="21"/>
      <c r="F608" s="21"/>
      <c r="G608" s="21"/>
      <c r="H608" s="72"/>
      <c r="I608" s="21"/>
      <c r="J608" s="21"/>
      <c r="K608" s="21"/>
      <c r="L608" s="21"/>
      <c r="M608" s="21"/>
      <c r="N608" s="21"/>
      <c r="O608" s="21"/>
      <c r="P608" s="21"/>
      <c r="Q608" s="21"/>
      <c r="R608" s="21"/>
    </row>
    <row r="609" spans="1:18" ht="24.75" customHeight="1">
      <c r="A609" s="21"/>
      <c r="B609" s="21"/>
      <c r="C609" s="21"/>
      <c r="D609" s="21"/>
      <c r="E609" s="21"/>
      <c r="F609" s="21"/>
      <c r="G609" s="21"/>
      <c r="H609" s="72"/>
      <c r="I609" s="21"/>
      <c r="J609" s="21"/>
      <c r="K609" s="21"/>
      <c r="L609" s="21"/>
      <c r="M609" s="21"/>
      <c r="N609" s="21"/>
      <c r="O609" s="21"/>
      <c r="P609" s="21"/>
      <c r="Q609" s="21"/>
      <c r="R609" s="21"/>
    </row>
    <row r="610" spans="1:18" ht="24.75" customHeight="1">
      <c r="A610" s="21"/>
      <c r="B610" s="21"/>
      <c r="C610" s="21"/>
      <c r="D610" s="21"/>
      <c r="E610" s="21"/>
      <c r="F610" s="21"/>
      <c r="G610" s="21"/>
      <c r="H610" s="72"/>
      <c r="I610" s="21"/>
      <c r="J610" s="21"/>
      <c r="K610" s="21"/>
      <c r="L610" s="21"/>
      <c r="M610" s="21"/>
      <c r="N610" s="21"/>
      <c r="O610" s="21"/>
      <c r="P610" s="21"/>
      <c r="Q610" s="21"/>
      <c r="R610" s="21"/>
    </row>
    <row r="611" spans="1:18" ht="24.75" customHeight="1">
      <c r="A611" s="21"/>
      <c r="B611" s="21"/>
      <c r="C611" s="21"/>
      <c r="D611" s="21"/>
      <c r="E611" s="21"/>
      <c r="F611" s="21"/>
      <c r="G611" s="21"/>
      <c r="H611" s="72"/>
      <c r="I611" s="21"/>
      <c r="J611" s="21"/>
      <c r="K611" s="21"/>
      <c r="L611" s="21"/>
      <c r="M611" s="21"/>
      <c r="N611" s="21"/>
      <c r="O611" s="21"/>
      <c r="P611" s="21"/>
      <c r="Q611" s="21"/>
      <c r="R611" s="21"/>
    </row>
    <row r="612" spans="1:18" ht="24.75" customHeight="1">
      <c r="A612" s="21"/>
      <c r="B612" s="21"/>
      <c r="C612" s="21"/>
      <c r="D612" s="21"/>
      <c r="E612" s="21"/>
      <c r="F612" s="21"/>
      <c r="G612" s="21"/>
      <c r="H612" s="72"/>
      <c r="I612" s="21"/>
      <c r="J612" s="21"/>
      <c r="K612" s="21"/>
      <c r="L612" s="21"/>
      <c r="M612" s="21"/>
      <c r="N612" s="21"/>
      <c r="O612" s="21"/>
      <c r="P612" s="21"/>
      <c r="Q612" s="21"/>
      <c r="R612" s="21"/>
    </row>
    <row r="613" spans="1:18" ht="24.75" customHeight="1">
      <c r="A613" s="21"/>
      <c r="B613" s="21"/>
      <c r="C613" s="21"/>
      <c r="D613" s="21"/>
      <c r="E613" s="21"/>
      <c r="F613" s="21"/>
      <c r="G613" s="21"/>
      <c r="H613" s="72"/>
      <c r="I613" s="21"/>
      <c r="J613" s="21"/>
      <c r="K613" s="21"/>
      <c r="L613" s="21"/>
      <c r="M613" s="21"/>
      <c r="N613" s="21"/>
      <c r="O613" s="21"/>
      <c r="P613" s="21"/>
      <c r="Q613" s="21"/>
      <c r="R613" s="21"/>
    </row>
    <row r="614" spans="1:18" ht="24.75" customHeight="1">
      <c r="A614" s="21"/>
      <c r="B614" s="21"/>
      <c r="C614" s="21"/>
      <c r="D614" s="21"/>
      <c r="E614" s="21"/>
      <c r="F614" s="21"/>
      <c r="G614" s="21"/>
      <c r="H614" s="72"/>
      <c r="I614" s="21"/>
      <c r="J614" s="21"/>
      <c r="K614" s="21"/>
      <c r="L614" s="21"/>
      <c r="M614" s="21"/>
      <c r="N614" s="21"/>
      <c r="O614" s="21"/>
      <c r="P614" s="21"/>
      <c r="Q614" s="21"/>
      <c r="R614" s="21"/>
    </row>
    <row r="615" spans="1:18" ht="24.75" customHeight="1">
      <c r="A615" s="21"/>
      <c r="B615" s="21"/>
      <c r="C615" s="21"/>
      <c r="D615" s="21"/>
      <c r="E615" s="21"/>
      <c r="F615" s="21"/>
      <c r="G615" s="21"/>
      <c r="H615" s="72"/>
      <c r="I615" s="21"/>
      <c r="J615" s="21"/>
      <c r="K615" s="21"/>
      <c r="L615" s="21"/>
      <c r="M615" s="21"/>
      <c r="N615" s="21"/>
      <c r="O615" s="21"/>
      <c r="P615" s="21"/>
      <c r="Q615" s="21"/>
      <c r="R615" s="21"/>
    </row>
    <row r="616" spans="1:18" ht="24.75" customHeight="1">
      <c r="A616" s="21"/>
      <c r="B616" s="21"/>
      <c r="C616" s="21"/>
      <c r="D616" s="21"/>
      <c r="E616" s="21"/>
      <c r="F616" s="21"/>
      <c r="G616" s="21"/>
      <c r="H616" s="72"/>
      <c r="I616" s="21"/>
      <c r="J616" s="21"/>
      <c r="K616" s="21"/>
      <c r="L616" s="21"/>
      <c r="M616" s="21"/>
      <c r="N616" s="21"/>
      <c r="O616" s="21"/>
      <c r="P616" s="21"/>
      <c r="Q616" s="21"/>
      <c r="R616" s="21"/>
    </row>
    <row r="617" spans="1:18" ht="24.75" customHeight="1">
      <c r="A617" s="21"/>
      <c r="B617" s="21"/>
      <c r="C617" s="21"/>
      <c r="D617" s="21"/>
      <c r="E617" s="21"/>
      <c r="F617" s="21"/>
      <c r="G617" s="21"/>
      <c r="H617" s="72"/>
      <c r="I617" s="21"/>
      <c r="J617" s="21"/>
      <c r="K617" s="21"/>
      <c r="L617" s="21"/>
      <c r="M617" s="21"/>
      <c r="N617" s="21"/>
      <c r="O617" s="21"/>
      <c r="P617" s="21"/>
      <c r="Q617" s="21"/>
      <c r="R617" s="21"/>
    </row>
    <row r="618" spans="1:18" ht="24.75" customHeight="1">
      <c r="A618" s="21"/>
      <c r="B618" s="21"/>
      <c r="C618" s="21"/>
      <c r="D618" s="21"/>
      <c r="E618" s="21"/>
      <c r="F618" s="21"/>
      <c r="G618" s="21"/>
      <c r="H618" s="72"/>
      <c r="I618" s="21"/>
      <c r="J618" s="21"/>
      <c r="K618" s="21"/>
      <c r="L618" s="21"/>
      <c r="M618" s="21"/>
      <c r="N618" s="21"/>
      <c r="O618" s="21"/>
      <c r="P618" s="21"/>
      <c r="Q618" s="21"/>
      <c r="R618" s="21"/>
    </row>
    <row r="619" spans="1:18" ht="24.75" customHeight="1">
      <c r="A619" s="21"/>
      <c r="B619" s="21"/>
      <c r="C619" s="21"/>
      <c r="D619" s="21"/>
      <c r="E619" s="21"/>
      <c r="F619" s="21"/>
      <c r="G619" s="21"/>
      <c r="H619" s="72"/>
      <c r="I619" s="21"/>
      <c r="J619" s="21"/>
      <c r="K619" s="21"/>
      <c r="L619" s="21"/>
      <c r="M619" s="21"/>
      <c r="N619" s="21"/>
      <c r="O619" s="21"/>
      <c r="P619" s="21"/>
      <c r="Q619" s="21"/>
      <c r="R619" s="21"/>
    </row>
    <row r="620" spans="1:18" ht="24.75" customHeight="1">
      <c r="A620" s="21"/>
      <c r="B620" s="21"/>
      <c r="C620" s="21"/>
      <c r="D620" s="21"/>
      <c r="E620" s="21"/>
      <c r="F620" s="21"/>
      <c r="G620" s="21"/>
      <c r="H620" s="72"/>
      <c r="I620" s="21"/>
      <c r="J620" s="21"/>
      <c r="K620" s="21"/>
      <c r="L620" s="21"/>
      <c r="M620" s="21"/>
      <c r="N620" s="21"/>
      <c r="O620" s="21"/>
      <c r="P620" s="21"/>
      <c r="Q620" s="21"/>
      <c r="R620" s="21"/>
    </row>
    <row r="621" spans="1:18" ht="24.75" customHeight="1">
      <c r="A621" s="21"/>
      <c r="B621" s="21"/>
      <c r="C621" s="21"/>
      <c r="D621" s="21"/>
      <c r="E621" s="21"/>
      <c r="F621" s="21"/>
      <c r="G621" s="21"/>
      <c r="H621" s="72"/>
      <c r="I621" s="21"/>
      <c r="J621" s="21"/>
      <c r="K621" s="21"/>
      <c r="L621" s="21"/>
      <c r="M621" s="21"/>
      <c r="N621" s="21"/>
      <c r="O621" s="21"/>
      <c r="P621" s="21"/>
      <c r="Q621" s="21"/>
      <c r="R621" s="21"/>
    </row>
    <row r="622" spans="1:18" ht="24.75" customHeight="1">
      <c r="A622" s="21"/>
      <c r="B622" s="21"/>
      <c r="C622" s="21"/>
      <c r="D622" s="21"/>
      <c r="E622" s="21"/>
      <c r="F622" s="21"/>
      <c r="G622" s="21"/>
      <c r="H622" s="72"/>
      <c r="I622" s="21"/>
      <c r="J622" s="21"/>
      <c r="K622" s="21"/>
      <c r="L622" s="21"/>
      <c r="M622" s="21"/>
      <c r="N622" s="21"/>
      <c r="O622" s="21"/>
      <c r="P622" s="21"/>
      <c r="Q622" s="21"/>
      <c r="R622" s="21"/>
    </row>
    <row r="623" spans="1:18" ht="24.75" customHeight="1">
      <c r="A623" s="21"/>
      <c r="B623" s="21"/>
      <c r="C623" s="21"/>
      <c r="D623" s="21"/>
      <c r="E623" s="21"/>
      <c r="F623" s="21"/>
      <c r="G623" s="21"/>
      <c r="H623" s="72"/>
      <c r="I623" s="21"/>
      <c r="J623" s="21"/>
      <c r="K623" s="21"/>
      <c r="L623" s="21"/>
      <c r="M623" s="21"/>
      <c r="N623" s="21"/>
      <c r="O623" s="21"/>
      <c r="P623" s="21"/>
      <c r="Q623" s="21"/>
      <c r="R623" s="21"/>
    </row>
    <row r="624" spans="1:18" ht="24.75" customHeight="1">
      <c r="A624" s="21"/>
      <c r="B624" s="21"/>
      <c r="C624" s="21"/>
      <c r="D624" s="21"/>
      <c r="E624" s="21"/>
      <c r="F624" s="21"/>
      <c r="G624" s="21"/>
      <c r="H624" s="72"/>
      <c r="I624" s="21"/>
      <c r="J624" s="21"/>
      <c r="K624" s="21"/>
      <c r="L624" s="21"/>
      <c r="M624" s="21"/>
      <c r="N624" s="21"/>
      <c r="O624" s="21"/>
      <c r="P624" s="21"/>
      <c r="Q624" s="21"/>
      <c r="R624" s="21"/>
    </row>
    <row r="625" spans="1:18" ht="24.75" customHeight="1">
      <c r="A625" s="21"/>
      <c r="B625" s="21"/>
      <c r="C625" s="21"/>
      <c r="D625" s="21"/>
      <c r="E625" s="21"/>
      <c r="F625" s="21"/>
      <c r="G625" s="21"/>
      <c r="H625" s="72"/>
      <c r="I625" s="21"/>
      <c r="J625" s="21"/>
      <c r="K625" s="21"/>
      <c r="L625" s="21"/>
      <c r="M625" s="21"/>
      <c r="N625" s="21"/>
      <c r="O625" s="21"/>
      <c r="P625" s="21"/>
      <c r="Q625" s="21"/>
      <c r="R625" s="21"/>
    </row>
    <row r="626" spans="1:18" ht="24.75" customHeight="1">
      <c r="A626" s="21"/>
      <c r="B626" s="21"/>
      <c r="C626" s="21"/>
      <c r="D626" s="21"/>
      <c r="E626" s="21"/>
      <c r="F626" s="21"/>
      <c r="G626" s="21"/>
      <c r="H626" s="72"/>
      <c r="I626" s="21"/>
      <c r="J626" s="21"/>
      <c r="K626" s="21"/>
      <c r="L626" s="21"/>
      <c r="M626" s="21"/>
      <c r="N626" s="21"/>
      <c r="O626" s="21"/>
      <c r="P626" s="21"/>
      <c r="Q626" s="21"/>
      <c r="R626" s="21"/>
    </row>
    <row r="627" spans="1:18" ht="24.75" customHeight="1">
      <c r="A627" s="21"/>
      <c r="B627" s="21"/>
      <c r="C627" s="21"/>
      <c r="D627" s="21"/>
      <c r="E627" s="21"/>
      <c r="F627" s="21"/>
      <c r="G627" s="21"/>
      <c r="H627" s="72"/>
      <c r="I627" s="21"/>
      <c r="J627" s="21"/>
      <c r="K627" s="21"/>
      <c r="L627" s="21"/>
      <c r="M627" s="21"/>
      <c r="N627" s="21"/>
      <c r="O627" s="21"/>
      <c r="P627" s="21"/>
      <c r="Q627" s="21"/>
      <c r="R627" s="21"/>
    </row>
    <row r="628" spans="1:18" ht="24.75" customHeight="1">
      <c r="A628" s="21"/>
      <c r="B628" s="21"/>
      <c r="C628" s="21"/>
      <c r="D628" s="21"/>
      <c r="E628" s="21"/>
      <c r="F628" s="21"/>
      <c r="G628" s="21"/>
      <c r="H628" s="72"/>
      <c r="I628" s="21"/>
      <c r="J628" s="21"/>
      <c r="K628" s="21"/>
      <c r="L628" s="21"/>
      <c r="M628" s="21"/>
      <c r="N628" s="21"/>
      <c r="O628" s="21"/>
      <c r="P628" s="21"/>
      <c r="Q628" s="21"/>
      <c r="R628" s="21"/>
    </row>
    <row r="629" spans="1:18" ht="24.75" customHeight="1">
      <c r="A629" s="21"/>
      <c r="B629" s="21"/>
      <c r="C629" s="21"/>
      <c r="D629" s="21"/>
      <c r="E629" s="21"/>
      <c r="F629" s="21"/>
      <c r="G629" s="21"/>
      <c r="H629" s="72"/>
      <c r="I629" s="21"/>
      <c r="J629" s="21"/>
      <c r="K629" s="21"/>
      <c r="L629" s="21"/>
      <c r="M629" s="21"/>
      <c r="N629" s="21"/>
      <c r="O629" s="21"/>
      <c r="P629" s="21"/>
      <c r="Q629" s="21"/>
      <c r="R629" s="21"/>
    </row>
    <row r="630" spans="1:18" ht="24.75" customHeight="1">
      <c r="A630" s="21"/>
      <c r="B630" s="21"/>
      <c r="C630" s="21"/>
      <c r="D630" s="21"/>
      <c r="E630" s="21"/>
      <c r="F630" s="21"/>
      <c r="G630" s="21"/>
      <c r="H630" s="72"/>
      <c r="I630" s="21"/>
      <c r="J630" s="21"/>
      <c r="K630" s="21"/>
      <c r="L630" s="21"/>
      <c r="M630" s="21"/>
      <c r="N630" s="21"/>
      <c r="O630" s="21"/>
      <c r="P630" s="21"/>
      <c r="Q630" s="21"/>
      <c r="R630" s="21"/>
    </row>
    <row r="631" spans="1:18" ht="24.75" customHeight="1">
      <c r="A631" s="21"/>
      <c r="B631" s="21"/>
      <c r="C631" s="21"/>
      <c r="D631" s="21"/>
      <c r="E631" s="21"/>
      <c r="F631" s="21"/>
      <c r="G631" s="21"/>
      <c r="H631" s="72"/>
      <c r="I631" s="21"/>
      <c r="J631" s="21"/>
      <c r="K631" s="21"/>
      <c r="L631" s="21"/>
      <c r="M631" s="21"/>
      <c r="N631" s="21"/>
      <c r="O631" s="21"/>
      <c r="P631" s="21"/>
      <c r="Q631" s="21"/>
      <c r="R631" s="21"/>
    </row>
    <row r="632" spans="1:18" ht="24.75" customHeight="1">
      <c r="A632" s="21"/>
      <c r="B632" s="21"/>
      <c r="C632" s="21"/>
      <c r="D632" s="21"/>
      <c r="E632" s="21"/>
      <c r="F632" s="21"/>
      <c r="G632" s="21"/>
      <c r="H632" s="72"/>
      <c r="I632" s="21"/>
      <c r="J632" s="21"/>
      <c r="K632" s="21"/>
      <c r="L632" s="21"/>
      <c r="M632" s="21"/>
      <c r="N632" s="21"/>
      <c r="O632" s="21"/>
      <c r="P632" s="21"/>
      <c r="Q632" s="21"/>
      <c r="R632" s="21"/>
    </row>
    <row r="633" spans="1:18" ht="24.75" customHeight="1">
      <c r="A633" s="21"/>
      <c r="B633" s="21"/>
      <c r="C633" s="21"/>
      <c r="D633" s="21"/>
      <c r="E633" s="21"/>
      <c r="F633" s="21"/>
      <c r="G633" s="21"/>
      <c r="H633" s="72"/>
      <c r="I633" s="21"/>
      <c r="J633" s="21"/>
      <c r="K633" s="21"/>
      <c r="L633" s="21"/>
      <c r="M633" s="21"/>
      <c r="N633" s="21"/>
      <c r="O633" s="21"/>
      <c r="P633" s="21"/>
      <c r="Q633" s="21"/>
      <c r="R633" s="21"/>
    </row>
    <row r="634" spans="1:18" ht="24.75" customHeight="1">
      <c r="A634" s="21"/>
      <c r="B634" s="21"/>
      <c r="C634" s="21"/>
      <c r="D634" s="21"/>
      <c r="E634" s="21"/>
      <c r="F634" s="21"/>
      <c r="G634" s="21"/>
      <c r="H634" s="72"/>
      <c r="I634" s="21"/>
      <c r="J634" s="21"/>
      <c r="K634" s="21"/>
      <c r="L634" s="21"/>
      <c r="M634" s="21"/>
      <c r="N634" s="21"/>
      <c r="O634" s="21"/>
      <c r="P634" s="21"/>
      <c r="Q634" s="21"/>
      <c r="R634" s="21"/>
    </row>
    <row r="635" spans="1:18" ht="24.75" customHeight="1">
      <c r="A635" s="21"/>
      <c r="B635" s="21"/>
      <c r="C635" s="21"/>
      <c r="D635" s="21"/>
      <c r="E635" s="21"/>
      <c r="F635" s="21"/>
      <c r="G635" s="21"/>
      <c r="H635" s="72"/>
      <c r="I635" s="21"/>
      <c r="J635" s="21"/>
      <c r="K635" s="21"/>
      <c r="L635" s="21"/>
      <c r="M635" s="21"/>
      <c r="N635" s="21"/>
      <c r="O635" s="21"/>
      <c r="P635" s="21"/>
      <c r="Q635" s="21"/>
      <c r="R635" s="21"/>
    </row>
    <row r="636" spans="1:18" ht="24.75" customHeight="1">
      <c r="A636" s="21"/>
      <c r="B636" s="21"/>
      <c r="C636" s="21"/>
      <c r="D636" s="21"/>
      <c r="E636" s="21"/>
      <c r="F636" s="21"/>
      <c r="G636" s="21"/>
      <c r="H636" s="72"/>
      <c r="I636" s="21"/>
      <c r="J636" s="21"/>
      <c r="K636" s="21"/>
      <c r="L636" s="21"/>
      <c r="M636" s="21"/>
      <c r="N636" s="21"/>
      <c r="O636" s="21"/>
      <c r="P636" s="21"/>
      <c r="Q636" s="21"/>
      <c r="R636" s="21"/>
    </row>
    <row r="637" spans="1:18" ht="24.75" customHeight="1">
      <c r="A637" s="21"/>
      <c r="B637" s="21"/>
      <c r="C637" s="21"/>
      <c r="D637" s="21"/>
      <c r="E637" s="21"/>
      <c r="F637" s="21"/>
      <c r="G637" s="21"/>
      <c r="H637" s="72"/>
      <c r="I637" s="21"/>
      <c r="J637" s="21"/>
      <c r="K637" s="21"/>
      <c r="L637" s="21"/>
      <c r="M637" s="21"/>
      <c r="N637" s="21"/>
      <c r="O637" s="21"/>
      <c r="P637" s="21"/>
      <c r="Q637" s="21"/>
      <c r="R637" s="21"/>
    </row>
    <row r="638" spans="1:18" ht="24.75" customHeight="1">
      <c r="A638" s="21"/>
      <c r="B638" s="21"/>
      <c r="C638" s="21"/>
      <c r="D638" s="21"/>
      <c r="E638" s="21"/>
      <c r="F638" s="21"/>
      <c r="G638" s="21"/>
      <c r="H638" s="72"/>
      <c r="I638" s="21"/>
      <c r="J638" s="21"/>
      <c r="K638" s="21"/>
      <c r="L638" s="21"/>
      <c r="M638" s="21"/>
      <c r="N638" s="21"/>
      <c r="O638" s="21"/>
      <c r="P638" s="21"/>
      <c r="Q638" s="21"/>
      <c r="R638" s="21"/>
    </row>
    <row r="639" spans="1:18" ht="24.75" customHeight="1">
      <c r="A639" s="21"/>
      <c r="B639" s="21"/>
      <c r="C639" s="21"/>
      <c r="D639" s="21"/>
      <c r="E639" s="21"/>
      <c r="F639" s="21"/>
      <c r="G639" s="21"/>
      <c r="H639" s="72"/>
      <c r="I639" s="21"/>
      <c r="J639" s="21"/>
      <c r="K639" s="21"/>
      <c r="L639" s="21"/>
      <c r="M639" s="21"/>
      <c r="N639" s="21"/>
      <c r="O639" s="21"/>
      <c r="P639" s="21"/>
      <c r="Q639" s="21"/>
      <c r="R639" s="21"/>
    </row>
    <row r="640" spans="1:18" ht="24.75" customHeight="1">
      <c r="A640" s="21"/>
      <c r="B640" s="21"/>
      <c r="C640" s="21"/>
      <c r="D640" s="21"/>
      <c r="E640" s="21"/>
      <c r="F640" s="21"/>
      <c r="G640" s="21"/>
      <c r="H640" s="72"/>
      <c r="I640" s="21"/>
      <c r="J640" s="21"/>
      <c r="K640" s="21"/>
      <c r="L640" s="21"/>
      <c r="M640" s="21"/>
      <c r="N640" s="21"/>
      <c r="O640" s="21"/>
      <c r="P640" s="21"/>
      <c r="Q640" s="21"/>
      <c r="R640" s="21"/>
    </row>
    <row r="641" spans="1:18" ht="24.75" customHeight="1">
      <c r="A641" s="21"/>
      <c r="B641" s="21"/>
      <c r="C641" s="21"/>
      <c r="D641" s="21"/>
      <c r="E641" s="21"/>
      <c r="F641" s="21"/>
      <c r="G641" s="21"/>
      <c r="H641" s="72"/>
      <c r="I641" s="21"/>
      <c r="J641" s="21"/>
      <c r="K641" s="21"/>
      <c r="L641" s="21"/>
      <c r="M641" s="21"/>
      <c r="N641" s="21"/>
      <c r="O641" s="21"/>
      <c r="P641" s="21"/>
      <c r="Q641" s="21"/>
      <c r="R641" s="21"/>
    </row>
    <row r="642" spans="1:18" ht="24.75" customHeight="1">
      <c r="A642" s="21"/>
      <c r="B642" s="21"/>
      <c r="C642" s="21"/>
      <c r="D642" s="21"/>
      <c r="E642" s="21"/>
      <c r="F642" s="21"/>
      <c r="G642" s="21"/>
      <c r="H642" s="72"/>
      <c r="I642" s="21"/>
      <c r="J642" s="21"/>
      <c r="K642" s="21"/>
      <c r="L642" s="21"/>
      <c r="M642" s="21"/>
      <c r="N642" s="21"/>
      <c r="O642" s="21"/>
      <c r="P642" s="21"/>
      <c r="Q642" s="21"/>
      <c r="R642" s="21"/>
    </row>
    <row r="643" spans="1:18" ht="24.75" customHeight="1">
      <c r="A643" s="21"/>
      <c r="B643" s="21"/>
      <c r="C643" s="21"/>
      <c r="D643" s="21"/>
      <c r="E643" s="21"/>
      <c r="F643" s="21"/>
      <c r="G643" s="21"/>
      <c r="H643" s="72"/>
      <c r="I643" s="21"/>
      <c r="J643" s="21"/>
      <c r="K643" s="21"/>
      <c r="L643" s="21"/>
      <c r="M643" s="21"/>
      <c r="N643" s="21"/>
      <c r="O643" s="21"/>
      <c r="P643" s="21"/>
      <c r="Q643" s="21"/>
      <c r="R643" s="21"/>
    </row>
    <row r="644" spans="1:18" ht="24.75" customHeight="1">
      <c r="A644" s="21"/>
      <c r="B644" s="21"/>
      <c r="C644" s="21"/>
      <c r="D644" s="21"/>
      <c r="E644" s="21"/>
      <c r="F644" s="21"/>
      <c r="G644" s="21"/>
      <c r="H644" s="72"/>
      <c r="I644" s="21"/>
      <c r="J644" s="21"/>
      <c r="K644" s="21"/>
      <c r="L644" s="21"/>
      <c r="M644" s="21"/>
      <c r="N644" s="21"/>
      <c r="O644" s="21"/>
      <c r="P644" s="21"/>
      <c r="Q644" s="21"/>
      <c r="R644" s="21"/>
    </row>
    <row r="645" spans="1:18" ht="24.75" customHeight="1">
      <c r="A645" s="21"/>
      <c r="B645" s="21"/>
      <c r="C645" s="21"/>
      <c r="D645" s="21"/>
      <c r="E645" s="21"/>
      <c r="F645" s="21"/>
      <c r="G645" s="21"/>
      <c r="H645" s="72"/>
      <c r="I645" s="21"/>
      <c r="J645" s="21"/>
      <c r="K645" s="21"/>
      <c r="L645" s="21"/>
      <c r="M645" s="21"/>
      <c r="N645" s="21"/>
      <c r="O645" s="21"/>
      <c r="P645" s="21"/>
      <c r="Q645" s="21"/>
      <c r="R645" s="21"/>
    </row>
    <row r="646" spans="1:18" ht="24.75" customHeight="1">
      <c r="A646" s="21"/>
      <c r="B646" s="21"/>
      <c r="C646" s="21"/>
      <c r="D646" s="21"/>
      <c r="E646" s="21"/>
      <c r="F646" s="21"/>
      <c r="G646" s="21"/>
      <c r="H646" s="72"/>
      <c r="I646" s="21"/>
      <c r="J646" s="21"/>
      <c r="K646" s="21"/>
      <c r="L646" s="21"/>
      <c r="M646" s="21"/>
      <c r="N646" s="21"/>
      <c r="O646" s="21"/>
      <c r="P646" s="21"/>
      <c r="Q646" s="21"/>
      <c r="R646" s="21"/>
    </row>
    <row r="647" spans="1:18" ht="24.75" customHeight="1">
      <c r="A647" s="21"/>
      <c r="B647" s="21"/>
      <c r="C647" s="21"/>
      <c r="D647" s="21"/>
      <c r="E647" s="21"/>
      <c r="F647" s="21"/>
      <c r="G647" s="21"/>
      <c r="H647" s="72"/>
      <c r="I647" s="21"/>
      <c r="J647" s="21"/>
      <c r="K647" s="21"/>
      <c r="L647" s="21"/>
      <c r="M647" s="21"/>
      <c r="N647" s="21"/>
      <c r="O647" s="21"/>
      <c r="P647" s="21"/>
      <c r="Q647" s="21"/>
      <c r="R647" s="21"/>
    </row>
    <row r="648" spans="1:18" ht="24.75" customHeight="1">
      <c r="A648" s="21"/>
      <c r="B648" s="21"/>
      <c r="C648" s="21"/>
      <c r="D648" s="21"/>
      <c r="E648" s="21"/>
      <c r="F648" s="21"/>
      <c r="G648" s="21"/>
      <c r="H648" s="72"/>
      <c r="I648" s="21"/>
      <c r="J648" s="21"/>
      <c r="K648" s="21"/>
      <c r="L648" s="21"/>
      <c r="M648" s="21"/>
      <c r="N648" s="21"/>
      <c r="O648" s="21"/>
      <c r="P648" s="21"/>
      <c r="Q648" s="21"/>
      <c r="R648" s="21"/>
    </row>
    <row r="649" spans="1:18" ht="24.75" customHeight="1">
      <c r="A649" s="21"/>
      <c r="B649" s="21"/>
      <c r="C649" s="21"/>
      <c r="D649" s="21"/>
      <c r="E649" s="21"/>
      <c r="F649" s="21"/>
      <c r="G649" s="21"/>
      <c r="H649" s="72"/>
      <c r="I649" s="21"/>
      <c r="J649" s="21"/>
      <c r="K649" s="21"/>
      <c r="L649" s="21"/>
      <c r="M649" s="21"/>
      <c r="N649" s="21"/>
      <c r="O649" s="21"/>
      <c r="P649" s="21"/>
      <c r="Q649" s="21"/>
      <c r="R649" s="21"/>
    </row>
    <row r="650" spans="1:18" ht="24.75" customHeight="1">
      <c r="A650" s="21"/>
      <c r="B650" s="21"/>
      <c r="C650" s="21"/>
      <c r="D650" s="21"/>
      <c r="E650" s="21"/>
      <c r="F650" s="21"/>
      <c r="G650" s="21"/>
      <c r="H650" s="72"/>
      <c r="I650" s="21"/>
      <c r="J650" s="21"/>
      <c r="K650" s="21"/>
      <c r="L650" s="21"/>
      <c r="M650" s="21"/>
      <c r="N650" s="21"/>
      <c r="O650" s="21"/>
      <c r="P650" s="21"/>
      <c r="Q650" s="21"/>
      <c r="R650" s="21"/>
    </row>
    <row r="651" spans="1:18" ht="24.75" customHeight="1">
      <c r="A651" s="21"/>
      <c r="B651" s="21"/>
      <c r="C651" s="21"/>
      <c r="D651" s="21"/>
      <c r="E651" s="21"/>
      <c r="F651" s="21"/>
      <c r="G651" s="21"/>
      <c r="H651" s="72"/>
      <c r="I651" s="21"/>
      <c r="J651" s="21"/>
      <c r="K651" s="21"/>
      <c r="L651" s="21"/>
      <c r="M651" s="21"/>
      <c r="N651" s="21"/>
      <c r="O651" s="21"/>
      <c r="P651" s="21"/>
      <c r="Q651" s="21"/>
      <c r="R651" s="21"/>
    </row>
    <row r="652" spans="1:18" ht="24.75" customHeight="1">
      <c r="A652" s="21"/>
      <c r="B652" s="21"/>
      <c r="C652" s="21"/>
      <c r="D652" s="21"/>
      <c r="E652" s="21"/>
      <c r="F652" s="21"/>
      <c r="G652" s="21"/>
      <c r="H652" s="72"/>
      <c r="I652" s="21"/>
      <c r="J652" s="21"/>
      <c r="K652" s="21"/>
      <c r="L652" s="21"/>
      <c r="M652" s="21"/>
      <c r="N652" s="21"/>
      <c r="O652" s="21"/>
      <c r="P652" s="21"/>
      <c r="Q652" s="21"/>
      <c r="R652" s="21"/>
    </row>
    <row r="653" spans="1:18" ht="24.75" customHeight="1">
      <c r="A653" s="21"/>
      <c r="B653" s="21"/>
      <c r="C653" s="21"/>
      <c r="D653" s="21"/>
      <c r="E653" s="21"/>
      <c r="F653" s="21"/>
      <c r="G653" s="21"/>
      <c r="H653" s="72"/>
      <c r="I653" s="21"/>
      <c r="J653" s="21"/>
      <c r="K653" s="21"/>
      <c r="L653" s="21"/>
      <c r="M653" s="21"/>
      <c r="N653" s="21"/>
      <c r="O653" s="21"/>
      <c r="P653" s="21"/>
      <c r="Q653" s="21"/>
      <c r="R653" s="21"/>
    </row>
    <row r="654" spans="1:18" ht="24.75" customHeight="1">
      <c r="A654" s="21"/>
      <c r="B654" s="21"/>
      <c r="C654" s="21"/>
      <c r="D654" s="21"/>
      <c r="E654" s="21"/>
      <c r="F654" s="21"/>
      <c r="G654" s="21"/>
      <c r="H654" s="72"/>
      <c r="I654" s="21"/>
      <c r="J654" s="21"/>
      <c r="K654" s="21"/>
      <c r="L654" s="21"/>
      <c r="M654" s="21"/>
      <c r="N654" s="21"/>
      <c r="O654" s="21"/>
      <c r="P654" s="21"/>
      <c r="Q654" s="21"/>
      <c r="R654" s="21"/>
    </row>
    <row r="655" spans="1:18" ht="24.75" customHeight="1">
      <c r="A655" s="21"/>
      <c r="B655" s="21"/>
      <c r="C655" s="21"/>
      <c r="D655" s="21"/>
      <c r="E655" s="21"/>
      <c r="F655" s="21"/>
      <c r="G655" s="21"/>
      <c r="H655" s="72"/>
      <c r="I655" s="21"/>
      <c r="J655" s="21"/>
      <c r="K655" s="21"/>
      <c r="L655" s="21"/>
      <c r="M655" s="21"/>
      <c r="N655" s="21"/>
      <c r="O655" s="21"/>
      <c r="P655" s="21"/>
      <c r="Q655" s="21"/>
      <c r="R655" s="21"/>
    </row>
    <row r="656" spans="1:18" ht="24.75" customHeight="1">
      <c r="A656" s="21"/>
      <c r="B656" s="21"/>
      <c r="C656" s="21"/>
      <c r="D656" s="21"/>
      <c r="E656" s="21"/>
      <c r="F656" s="21"/>
      <c r="G656" s="21"/>
      <c r="H656" s="72"/>
      <c r="I656" s="21"/>
      <c r="J656" s="21"/>
      <c r="K656" s="21"/>
      <c r="L656" s="21"/>
      <c r="M656" s="21"/>
      <c r="N656" s="21"/>
      <c r="O656" s="21"/>
      <c r="P656" s="21"/>
      <c r="Q656" s="21"/>
      <c r="R656" s="21"/>
    </row>
    <row r="657" spans="1:18" ht="24.75" customHeight="1">
      <c r="A657" s="21"/>
      <c r="B657" s="21"/>
      <c r="C657" s="21"/>
      <c r="D657" s="21"/>
      <c r="E657" s="21"/>
      <c r="F657" s="21"/>
      <c r="G657" s="21"/>
      <c r="H657" s="72"/>
      <c r="I657" s="21"/>
      <c r="J657" s="21"/>
      <c r="K657" s="21"/>
      <c r="L657" s="21"/>
      <c r="M657" s="21"/>
      <c r="N657" s="21"/>
      <c r="O657" s="21"/>
      <c r="P657" s="21"/>
      <c r="Q657" s="21"/>
      <c r="R657" s="21"/>
    </row>
    <row r="658" spans="1:18" ht="24.75" customHeight="1">
      <c r="A658" s="21"/>
      <c r="B658" s="21"/>
      <c r="C658" s="21"/>
      <c r="D658" s="21"/>
      <c r="E658" s="21"/>
      <c r="F658" s="21"/>
      <c r="G658" s="21"/>
      <c r="H658" s="72"/>
      <c r="I658" s="21"/>
      <c r="J658" s="21"/>
      <c r="K658" s="21"/>
      <c r="L658" s="21"/>
      <c r="M658" s="21"/>
      <c r="N658" s="21"/>
      <c r="O658" s="21"/>
      <c r="P658" s="21"/>
      <c r="Q658" s="21"/>
      <c r="R658" s="21"/>
    </row>
    <row r="659" spans="1:18" ht="24.75" customHeight="1">
      <c r="A659" s="21"/>
      <c r="B659" s="21"/>
      <c r="C659" s="21"/>
      <c r="D659" s="21"/>
      <c r="E659" s="21"/>
      <c r="F659" s="21"/>
      <c r="G659" s="21"/>
      <c r="H659" s="72"/>
      <c r="I659" s="21"/>
      <c r="J659" s="21"/>
      <c r="K659" s="21"/>
      <c r="L659" s="21"/>
      <c r="M659" s="21"/>
      <c r="N659" s="21"/>
      <c r="O659" s="21"/>
      <c r="P659" s="21"/>
      <c r="Q659" s="21"/>
      <c r="R659" s="21"/>
    </row>
    <row r="660" spans="1:18" ht="24.75" customHeight="1">
      <c r="A660" s="21"/>
      <c r="B660" s="21"/>
      <c r="C660" s="21"/>
      <c r="D660" s="21"/>
      <c r="E660" s="21"/>
      <c r="F660" s="21"/>
      <c r="G660" s="21"/>
      <c r="H660" s="72"/>
      <c r="I660" s="21"/>
      <c r="J660" s="21"/>
      <c r="K660" s="21"/>
      <c r="L660" s="21"/>
      <c r="M660" s="21"/>
      <c r="N660" s="21"/>
      <c r="O660" s="21"/>
      <c r="P660" s="21"/>
      <c r="Q660" s="21"/>
      <c r="R660" s="21"/>
    </row>
    <row r="661" spans="1:18" ht="24.75" customHeight="1">
      <c r="A661" s="21"/>
      <c r="B661" s="21"/>
      <c r="C661" s="21"/>
      <c r="D661" s="21"/>
      <c r="E661" s="21"/>
      <c r="F661" s="21"/>
      <c r="G661" s="21"/>
      <c r="H661" s="72"/>
      <c r="I661" s="21"/>
      <c r="J661" s="21"/>
      <c r="K661" s="21"/>
      <c r="L661" s="21"/>
      <c r="M661" s="21"/>
      <c r="N661" s="21"/>
      <c r="O661" s="21"/>
      <c r="P661" s="21"/>
      <c r="Q661" s="21"/>
      <c r="R661" s="21"/>
    </row>
    <row r="662" spans="1:18" ht="24.75" customHeight="1">
      <c r="A662" s="21"/>
      <c r="B662" s="21"/>
      <c r="C662" s="21"/>
      <c r="D662" s="21"/>
      <c r="E662" s="21"/>
      <c r="F662" s="21"/>
      <c r="G662" s="21"/>
      <c r="H662" s="72"/>
      <c r="I662" s="21"/>
      <c r="J662" s="21"/>
      <c r="K662" s="21"/>
      <c r="L662" s="21"/>
      <c r="M662" s="21"/>
      <c r="N662" s="21"/>
      <c r="O662" s="21"/>
      <c r="P662" s="21"/>
      <c r="Q662" s="21"/>
      <c r="R662" s="21"/>
    </row>
    <row r="663" spans="1:18" ht="24.75" customHeight="1">
      <c r="A663" s="21"/>
      <c r="B663" s="21"/>
      <c r="C663" s="21"/>
      <c r="D663" s="21"/>
      <c r="E663" s="21"/>
      <c r="F663" s="21"/>
      <c r="G663" s="21"/>
      <c r="H663" s="72"/>
      <c r="I663" s="21"/>
      <c r="J663" s="21"/>
      <c r="K663" s="21"/>
      <c r="L663" s="21"/>
      <c r="M663" s="21"/>
      <c r="N663" s="21"/>
      <c r="O663" s="21"/>
      <c r="P663" s="21"/>
      <c r="Q663" s="21"/>
      <c r="R663" s="21"/>
    </row>
    <row r="664" spans="1:18" ht="24.75" customHeight="1">
      <c r="A664" s="21"/>
      <c r="B664" s="21"/>
      <c r="C664" s="21"/>
      <c r="D664" s="21"/>
      <c r="E664" s="21"/>
      <c r="F664" s="21"/>
      <c r="G664" s="21"/>
      <c r="H664" s="72"/>
      <c r="I664" s="21"/>
      <c r="J664" s="21"/>
      <c r="K664" s="21"/>
      <c r="L664" s="21"/>
      <c r="M664" s="21"/>
      <c r="N664" s="21"/>
      <c r="O664" s="21"/>
      <c r="P664" s="21"/>
      <c r="Q664" s="21"/>
      <c r="R664" s="21"/>
    </row>
    <row r="665" spans="1:18" ht="24.75" customHeight="1">
      <c r="A665" s="21"/>
      <c r="B665" s="21"/>
      <c r="C665" s="21"/>
      <c r="D665" s="21"/>
      <c r="E665" s="21"/>
      <c r="F665" s="21"/>
      <c r="G665" s="21"/>
      <c r="H665" s="72"/>
      <c r="I665" s="21"/>
      <c r="J665" s="21"/>
      <c r="K665" s="21"/>
      <c r="L665" s="21"/>
      <c r="M665" s="21"/>
      <c r="N665" s="21"/>
      <c r="O665" s="21"/>
      <c r="P665" s="21"/>
      <c r="Q665" s="21"/>
      <c r="R665" s="21"/>
    </row>
    <row r="666" spans="1:18" ht="24.75" customHeight="1">
      <c r="A666" s="21"/>
      <c r="B666" s="21"/>
      <c r="C666" s="21"/>
      <c r="D666" s="21"/>
      <c r="E666" s="21"/>
      <c r="F666" s="21"/>
      <c r="G666" s="21"/>
      <c r="H666" s="72"/>
      <c r="I666" s="21"/>
      <c r="J666" s="21"/>
      <c r="K666" s="21"/>
      <c r="L666" s="21"/>
      <c r="M666" s="21"/>
      <c r="N666" s="21"/>
      <c r="O666" s="21"/>
      <c r="P666" s="21"/>
      <c r="Q666" s="21"/>
      <c r="R666" s="21"/>
    </row>
    <row r="667" spans="1:18" ht="24.75" customHeight="1">
      <c r="A667" s="21"/>
      <c r="B667" s="21"/>
      <c r="C667" s="21"/>
      <c r="D667" s="21"/>
      <c r="E667" s="21"/>
      <c r="F667" s="21"/>
      <c r="G667" s="21"/>
      <c r="H667" s="72"/>
      <c r="I667" s="21"/>
      <c r="J667" s="21"/>
      <c r="K667" s="21"/>
      <c r="L667" s="21"/>
      <c r="M667" s="21"/>
      <c r="N667" s="21"/>
      <c r="O667" s="21"/>
      <c r="P667" s="21"/>
      <c r="Q667" s="21"/>
      <c r="R667" s="21"/>
    </row>
    <row r="668" spans="1:18" ht="24.75" customHeight="1">
      <c r="A668" s="21"/>
      <c r="B668" s="21"/>
      <c r="C668" s="21"/>
      <c r="D668" s="21"/>
      <c r="E668" s="21"/>
      <c r="F668" s="21"/>
      <c r="G668" s="21"/>
      <c r="H668" s="72"/>
      <c r="I668" s="21"/>
      <c r="J668" s="21"/>
      <c r="K668" s="21"/>
      <c r="L668" s="21"/>
      <c r="M668" s="21"/>
      <c r="N668" s="21"/>
      <c r="O668" s="21"/>
      <c r="P668" s="21"/>
      <c r="Q668" s="21"/>
      <c r="R668" s="21"/>
    </row>
    <row r="669" spans="1:18" ht="24.75" customHeight="1">
      <c r="A669" s="21"/>
      <c r="B669" s="21"/>
      <c r="C669" s="21"/>
      <c r="D669" s="21"/>
      <c r="E669" s="21"/>
      <c r="F669" s="21"/>
      <c r="G669" s="21"/>
      <c r="H669" s="72"/>
      <c r="I669" s="21"/>
      <c r="J669" s="21"/>
      <c r="K669" s="21"/>
      <c r="L669" s="21"/>
      <c r="M669" s="21"/>
      <c r="N669" s="21"/>
      <c r="O669" s="21"/>
      <c r="P669" s="21"/>
      <c r="Q669" s="21"/>
      <c r="R669" s="21"/>
    </row>
    <row r="670" spans="1:18" ht="24.75" customHeight="1">
      <c r="A670" s="21"/>
      <c r="B670" s="21"/>
      <c r="C670" s="21"/>
      <c r="D670" s="21"/>
      <c r="E670" s="21"/>
      <c r="F670" s="21"/>
      <c r="G670" s="21"/>
      <c r="H670" s="72"/>
      <c r="I670" s="21"/>
      <c r="J670" s="21"/>
      <c r="K670" s="21"/>
      <c r="L670" s="21"/>
      <c r="M670" s="21"/>
      <c r="N670" s="21"/>
      <c r="O670" s="21"/>
      <c r="P670" s="21"/>
      <c r="Q670" s="21"/>
      <c r="R670" s="21"/>
    </row>
    <row r="671" spans="1:18" ht="24.75" customHeight="1">
      <c r="A671" s="21"/>
      <c r="B671" s="21"/>
      <c r="C671" s="21"/>
      <c r="D671" s="21"/>
      <c r="E671" s="21"/>
      <c r="F671" s="21"/>
      <c r="G671" s="21"/>
      <c r="H671" s="72"/>
      <c r="I671" s="21"/>
      <c r="J671" s="21"/>
      <c r="K671" s="21"/>
      <c r="L671" s="21"/>
      <c r="M671" s="21"/>
      <c r="N671" s="21"/>
      <c r="O671" s="21"/>
      <c r="P671" s="21"/>
      <c r="Q671" s="21"/>
      <c r="R671" s="21"/>
    </row>
    <row r="672" spans="1:18" ht="24.75" customHeight="1">
      <c r="A672" s="21"/>
      <c r="B672" s="21"/>
      <c r="C672" s="21"/>
      <c r="D672" s="21"/>
      <c r="E672" s="21"/>
      <c r="F672" s="21"/>
      <c r="G672" s="21"/>
      <c r="H672" s="72"/>
      <c r="I672" s="21"/>
      <c r="J672" s="21"/>
      <c r="K672" s="21"/>
      <c r="L672" s="21"/>
      <c r="M672" s="21"/>
      <c r="N672" s="21"/>
      <c r="O672" s="21"/>
      <c r="P672" s="21"/>
      <c r="Q672" s="21"/>
      <c r="R672" s="21"/>
    </row>
    <row r="673" spans="1:18" ht="24.75" customHeight="1">
      <c r="A673" s="21"/>
      <c r="B673" s="21"/>
      <c r="C673" s="21"/>
      <c r="D673" s="21"/>
      <c r="E673" s="21"/>
      <c r="F673" s="21"/>
      <c r="G673" s="21"/>
      <c r="H673" s="72"/>
      <c r="I673" s="21"/>
      <c r="J673" s="21"/>
      <c r="K673" s="21"/>
      <c r="L673" s="21"/>
      <c r="M673" s="21"/>
      <c r="N673" s="21"/>
      <c r="O673" s="21"/>
      <c r="P673" s="21"/>
      <c r="Q673" s="21"/>
      <c r="R673" s="21"/>
    </row>
    <row r="674" spans="1:18" ht="24.75" customHeight="1">
      <c r="A674" s="21"/>
      <c r="B674" s="21"/>
      <c r="C674" s="21"/>
      <c r="D674" s="21"/>
      <c r="E674" s="21"/>
      <c r="F674" s="21"/>
      <c r="G674" s="21"/>
      <c r="H674" s="72"/>
      <c r="I674" s="21"/>
      <c r="J674" s="21"/>
      <c r="K674" s="21"/>
      <c r="L674" s="21"/>
      <c r="M674" s="21"/>
      <c r="N674" s="21"/>
      <c r="O674" s="21"/>
      <c r="P674" s="21"/>
      <c r="Q674" s="21"/>
      <c r="R674" s="21"/>
    </row>
    <row r="675" spans="1:18" ht="24.75" customHeight="1">
      <c r="A675" s="21"/>
      <c r="B675" s="21"/>
      <c r="C675" s="21"/>
      <c r="D675" s="21"/>
      <c r="E675" s="21"/>
      <c r="F675" s="21"/>
      <c r="G675" s="21"/>
      <c r="H675" s="72"/>
      <c r="I675" s="21"/>
      <c r="J675" s="21"/>
      <c r="K675" s="21"/>
      <c r="L675" s="21"/>
      <c r="M675" s="21"/>
      <c r="N675" s="21"/>
      <c r="O675" s="21"/>
      <c r="P675" s="21"/>
      <c r="Q675" s="21"/>
      <c r="R675" s="21"/>
    </row>
    <row r="676" spans="1:18" ht="24.75" customHeight="1">
      <c r="A676" s="21"/>
      <c r="B676" s="21"/>
      <c r="C676" s="21"/>
      <c r="D676" s="21"/>
      <c r="E676" s="21"/>
      <c r="F676" s="21"/>
      <c r="G676" s="21"/>
      <c r="H676" s="72"/>
      <c r="I676" s="21"/>
      <c r="J676" s="21"/>
      <c r="K676" s="21"/>
      <c r="L676" s="21"/>
      <c r="M676" s="21"/>
      <c r="N676" s="21"/>
      <c r="O676" s="21"/>
      <c r="P676" s="21"/>
      <c r="Q676" s="21"/>
      <c r="R676" s="21"/>
    </row>
    <row r="677" spans="1:18" ht="24.75" customHeight="1">
      <c r="A677" s="21"/>
      <c r="B677" s="21"/>
      <c r="C677" s="21"/>
      <c r="D677" s="21"/>
      <c r="E677" s="21"/>
      <c r="F677" s="21"/>
      <c r="G677" s="21"/>
      <c r="H677" s="72"/>
      <c r="I677" s="21"/>
      <c r="J677" s="21"/>
      <c r="K677" s="21"/>
      <c r="L677" s="21"/>
      <c r="M677" s="21"/>
      <c r="N677" s="21"/>
      <c r="O677" s="21"/>
      <c r="P677" s="21"/>
      <c r="Q677" s="21"/>
      <c r="R677" s="21"/>
    </row>
    <row r="678" spans="1:18" ht="24.75" customHeight="1">
      <c r="A678" s="21"/>
      <c r="B678" s="21"/>
      <c r="C678" s="21"/>
      <c r="D678" s="21"/>
      <c r="E678" s="21"/>
      <c r="F678" s="21"/>
      <c r="G678" s="21"/>
      <c r="H678" s="72"/>
      <c r="I678" s="21"/>
      <c r="J678" s="21"/>
      <c r="K678" s="21"/>
      <c r="L678" s="21"/>
      <c r="M678" s="21"/>
      <c r="N678" s="21"/>
      <c r="O678" s="21"/>
      <c r="P678" s="21"/>
      <c r="Q678" s="21"/>
      <c r="R678" s="21"/>
    </row>
    <row r="679" spans="1:18" ht="24.75" customHeight="1">
      <c r="A679" s="21"/>
      <c r="B679" s="21"/>
      <c r="C679" s="21"/>
      <c r="D679" s="21"/>
      <c r="E679" s="21"/>
      <c r="F679" s="21"/>
      <c r="G679" s="21"/>
      <c r="H679" s="72"/>
      <c r="I679" s="21"/>
      <c r="J679" s="21"/>
      <c r="K679" s="21"/>
      <c r="L679" s="21"/>
      <c r="M679" s="21"/>
      <c r="N679" s="21"/>
      <c r="O679" s="21"/>
      <c r="P679" s="21"/>
      <c r="Q679" s="21"/>
      <c r="R679" s="21"/>
    </row>
    <row r="680" spans="1:18" ht="24.75" customHeight="1">
      <c r="A680" s="21"/>
      <c r="B680" s="21"/>
      <c r="C680" s="21"/>
      <c r="D680" s="21"/>
      <c r="E680" s="21"/>
      <c r="F680" s="21"/>
      <c r="G680" s="21"/>
      <c r="H680" s="72"/>
      <c r="I680" s="21"/>
      <c r="J680" s="21"/>
      <c r="K680" s="21"/>
      <c r="L680" s="21"/>
      <c r="M680" s="21"/>
      <c r="N680" s="21"/>
      <c r="O680" s="21"/>
      <c r="P680" s="21"/>
      <c r="Q680" s="21"/>
      <c r="R680" s="21"/>
    </row>
    <row r="681" spans="1:18" ht="24.75" customHeight="1">
      <c r="A681" s="21"/>
      <c r="B681" s="21"/>
      <c r="C681" s="21"/>
      <c r="D681" s="21"/>
      <c r="E681" s="21"/>
      <c r="F681" s="21"/>
      <c r="G681" s="21"/>
      <c r="H681" s="72"/>
      <c r="I681" s="21"/>
      <c r="J681" s="21"/>
      <c r="K681" s="21"/>
      <c r="L681" s="21"/>
      <c r="M681" s="21"/>
      <c r="N681" s="21"/>
      <c r="O681" s="21"/>
      <c r="P681" s="21"/>
      <c r="Q681" s="21"/>
      <c r="R681" s="21"/>
    </row>
    <row r="682" spans="1:18" ht="24.75" customHeight="1">
      <c r="A682" s="21"/>
      <c r="B682" s="21"/>
      <c r="C682" s="21"/>
      <c r="D682" s="21"/>
      <c r="E682" s="21"/>
      <c r="F682" s="21"/>
      <c r="G682" s="21"/>
      <c r="H682" s="72"/>
      <c r="I682" s="21"/>
      <c r="J682" s="21"/>
      <c r="K682" s="21"/>
      <c r="L682" s="21"/>
      <c r="M682" s="21"/>
      <c r="N682" s="21"/>
      <c r="O682" s="21"/>
      <c r="P682" s="21"/>
      <c r="Q682" s="21"/>
      <c r="R682" s="21"/>
    </row>
    <row r="683" spans="1:18" ht="24.75" customHeight="1">
      <c r="A683" s="21"/>
      <c r="B683" s="21"/>
      <c r="C683" s="21"/>
      <c r="D683" s="21"/>
      <c r="E683" s="21"/>
      <c r="F683" s="21"/>
      <c r="G683" s="21"/>
      <c r="H683" s="72"/>
      <c r="I683" s="21"/>
      <c r="J683" s="21"/>
      <c r="K683" s="21"/>
      <c r="L683" s="21"/>
      <c r="M683" s="21"/>
      <c r="N683" s="21"/>
      <c r="O683" s="21"/>
      <c r="P683" s="21"/>
      <c r="Q683" s="21"/>
      <c r="R683" s="21"/>
    </row>
    <row r="684" spans="1:18" ht="24.75" customHeight="1">
      <c r="A684" s="21"/>
      <c r="B684" s="21"/>
      <c r="C684" s="21"/>
      <c r="D684" s="21"/>
      <c r="E684" s="21"/>
      <c r="F684" s="21"/>
      <c r="G684" s="21"/>
      <c r="H684" s="72"/>
      <c r="I684" s="21"/>
      <c r="J684" s="21"/>
      <c r="K684" s="21"/>
      <c r="L684" s="21"/>
      <c r="M684" s="21"/>
      <c r="N684" s="21"/>
      <c r="O684" s="21"/>
      <c r="P684" s="21"/>
      <c r="Q684" s="21"/>
      <c r="R684" s="21"/>
    </row>
    <row r="685" spans="1:18" ht="24.75" customHeight="1">
      <c r="A685" s="21"/>
      <c r="B685" s="21"/>
      <c r="C685" s="21"/>
      <c r="D685" s="21"/>
      <c r="E685" s="21"/>
      <c r="F685" s="21"/>
      <c r="G685" s="21"/>
      <c r="H685" s="72"/>
      <c r="I685" s="21"/>
      <c r="J685" s="21"/>
      <c r="K685" s="21"/>
      <c r="L685" s="21"/>
      <c r="M685" s="21"/>
      <c r="N685" s="21"/>
      <c r="O685" s="21"/>
      <c r="P685" s="21"/>
      <c r="Q685" s="21"/>
      <c r="R685" s="21"/>
    </row>
    <row r="686" spans="1:18" ht="24.75" customHeight="1">
      <c r="A686" s="21"/>
      <c r="B686" s="21"/>
      <c r="C686" s="21"/>
      <c r="D686" s="21"/>
      <c r="E686" s="21"/>
      <c r="F686" s="21"/>
      <c r="G686" s="21"/>
      <c r="H686" s="72"/>
      <c r="I686" s="21"/>
      <c r="J686" s="21"/>
      <c r="K686" s="21"/>
      <c r="L686" s="21"/>
      <c r="M686" s="21"/>
      <c r="N686" s="21"/>
      <c r="O686" s="21"/>
      <c r="P686" s="21"/>
      <c r="Q686" s="21"/>
      <c r="R686" s="21"/>
    </row>
    <row r="687" spans="1:18" ht="24.75" customHeight="1">
      <c r="A687" s="21"/>
      <c r="B687" s="21"/>
      <c r="C687" s="21"/>
      <c r="D687" s="21"/>
      <c r="E687" s="21"/>
      <c r="F687" s="21"/>
      <c r="G687" s="21"/>
      <c r="H687" s="72"/>
      <c r="I687" s="21"/>
      <c r="J687" s="21"/>
      <c r="K687" s="21"/>
      <c r="L687" s="21"/>
      <c r="M687" s="21"/>
      <c r="N687" s="21"/>
      <c r="O687" s="21"/>
      <c r="P687" s="21"/>
      <c r="Q687" s="21"/>
      <c r="R687" s="21"/>
    </row>
    <row r="688" spans="1:18" ht="24.75" customHeight="1">
      <c r="A688" s="21"/>
      <c r="B688" s="21"/>
      <c r="C688" s="21"/>
      <c r="D688" s="21"/>
      <c r="E688" s="21"/>
      <c r="F688" s="21"/>
      <c r="G688" s="21"/>
      <c r="H688" s="72"/>
      <c r="I688" s="21"/>
      <c r="J688" s="21"/>
      <c r="K688" s="21"/>
      <c r="L688" s="21"/>
      <c r="M688" s="21"/>
      <c r="N688" s="21"/>
      <c r="O688" s="21"/>
      <c r="P688" s="21"/>
      <c r="Q688" s="21"/>
      <c r="R688" s="21"/>
    </row>
    <row r="689" spans="1:18" ht="24.75" customHeight="1">
      <c r="A689" s="21"/>
      <c r="B689" s="21"/>
      <c r="C689" s="21"/>
      <c r="D689" s="21"/>
      <c r="E689" s="21"/>
      <c r="F689" s="21"/>
      <c r="G689" s="21"/>
      <c r="H689" s="72"/>
      <c r="I689" s="21"/>
      <c r="J689" s="21"/>
      <c r="K689" s="21"/>
      <c r="L689" s="21"/>
      <c r="M689" s="21"/>
      <c r="N689" s="21"/>
      <c r="O689" s="21"/>
      <c r="P689" s="21"/>
      <c r="Q689" s="21"/>
      <c r="R689" s="21"/>
    </row>
    <row r="690" spans="1:18" ht="24.75" customHeight="1">
      <c r="A690" s="21"/>
      <c r="B690" s="21"/>
      <c r="C690" s="21"/>
      <c r="D690" s="21"/>
      <c r="E690" s="21"/>
      <c r="F690" s="21"/>
      <c r="G690" s="21"/>
      <c r="H690" s="72"/>
      <c r="I690" s="21"/>
      <c r="J690" s="21"/>
      <c r="K690" s="21"/>
      <c r="L690" s="21"/>
      <c r="M690" s="21"/>
      <c r="N690" s="21"/>
      <c r="O690" s="21"/>
      <c r="P690" s="21"/>
      <c r="Q690" s="21"/>
      <c r="R690" s="21"/>
    </row>
    <row r="691" spans="1:18" ht="24.75" customHeight="1">
      <c r="A691" s="21"/>
      <c r="B691" s="21"/>
      <c r="C691" s="21"/>
      <c r="D691" s="21"/>
      <c r="E691" s="21"/>
      <c r="F691" s="21"/>
      <c r="G691" s="21"/>
      <c r="H691" s="72"/>
      <c r="I691" s="21"/>
      <c r="J691" s="21"/>
      <c r="K691" s="21"/>
      <c r="L691" s="21"/>
      <c r="M691" s="21"/>
      <c r="N691" s="21"/>
      <c r="O691" s="21"/>
      <c r="P691" s="21"/>
      <c r="Q691" s="21"/>
      <c r="R691" s="21"/>
    </row>
    <row r="692" spans="1:18" ht="24.75" customHeight="1">
      <c r="A692" s="21"/>
      <c r="B692" s="21"/>
      <c r="C692" s="21"/>
      <c r="D692" s="21"/>
      <c r="E692" s="21"/>
      <c r="F692" s="21"/>
      <c r="G692" s="21"/>
      <c r="H692" s="72"/>
      <c r="I692" s="21"/>
      <c r="J692" s="21"/>
      <c r="K692" s="21"/>
      <c r="L692" s="21"/>
      <c r="M692" s="21"/>
      <c r="N692" s="21"/>
      <c r="O692" s="21"/>
      <c r="P692" s="21"/>
      <c r="Q692" s="21"/>
      <c r="R692" s="21"/>
    </row>
    <row r="693" spans="1:18" ht="24.75" customHeight="1">
      <c r="A693" s="21"/>
      <c r="B693" s="21"/>
      <c r="C693" s="21"/>
      <c r="D693" s="21"/>
      <c r="E693" s="21"/>
      <c r="F693" s="21"/>
      <c r="G693" s="21"/>
      <c r="H693" s="72"/>
      <c r="I693" s="21"/>
      <c r="J693" s="21"/>
      <c r="K693" s="21"/>
      <c r="L693" s="21"/>
      <c r="M693" s="21"/>
      <c r="N693" s="21"/>
      <c r="O693" s="21"/>
      <c r="P693" s="21"/>
      <c r="Q693" s="21"/>
      <c r="R693" s="21"/>
    </row>
    <row r="694" spans="1:18" ht="24.75" customHeight="1">
      <c r="A694" s="21"/>
      <c r="B694" s="21"/>
      <c r="C694" s="21"/>
      <c r="D694" s="21"/>
      <c r="E694" s="21"/>
      <c r="F694" s="21"/>
      <c r="G694" s="21"/>
      <c r="H694" s="72"/>
      <c r="I694" s="21"/>
      <c r="J694" s="21"/>
      <c r="K694" s="21"/>
      <c r="L694" s="21"/>
      <c r="M694" s="21"/>
      <c r="N694" s="21"/>
      <c r="O694" s="21"/>
      <c r="P694" s="21"/>
      <c r="Q694" s="21"/>
      <c r="R694" s="21"/>
    </row>
    <row r="695" spans="1:18" ht="24.75" customHeight="1">
      <c r="A695" s="21"/>
      <c r="B695" s="21"/>
      <c r="C695" s="21"/>
      <c r="D695" s="21"/>
      <c r="E695" s="21"/>
      <c r="F695" s="21"/>
      <c r="G695" s="21"/>
      <c r="H695" s="72"/>
      <c r="I695" s="21"/>
      <c r="J695" s="21"/>
      <c r="K695" s="21"/>
      <c r="L695" s="21"/>
      <c r="M695" s="21"/>
      <c r="N695" s="21"/>
      <c r="O695" s="21"/>
      <c r="P695" s="21"/>
      <c r="Q695" s="21"/>
      <c r="R695" s="21"/>
    </row>
    <row r="696" spans="1:18" ht="24.75" customHeight="1">
      <c r="A696" s="21"/>
      <c r="B696" s="21"/>
      <c r="C696" s="21"/>
      <c r="D696" s="21"/>
      <c r="E696" s="21"/>
      <c r="F696" s="21"/>
      <c r="G696" s="21"/>
      <c r="H696" s="72"/>
      <c r="I696" s="21"/>
      <c r="J696" s="21"/>
      <c r="K696" s="21"/>
      <c r="L696" s="21"/>
      <c r="M696" s="21"/>
      <c r="N696" s="21"/>
      <c r="O696" s="21"/>
      <c r="P696" s="21"/>
      <c r="Q696" s="21"/>
      <c r="R696" s="21"/>
    </row>
    <row r="697" spans="1:18" ht="24.75" customHeight="1">
      <c r="A697" s="21"/>
      <c r="B697" s="21"/>
      <c r="C697" s="21"/>
      <c r="D697" s="21"/>
      <c r="E697" s="21"/>
      <c r="F697" s="21"/>
      <c r="G697" s="21"/>
      <c r="H697" s="72"/>
      <c r="I697" s="21"/>
      <c r="J697" s="21"/>
      <c r="K697" s="21"/>
      <c r="L697" s="21"/>
      <c r="M697" s="21"/>
      <c r="N697" s="21"/>
      <c r="O697" s="21"/>
      <c r="P697" s="21"/>
      <c r="Q697" s="21"/>
      <c r="R697" s="21"/>
    </row>
    <row r="698" spans="1:18" ht="24.75" customHeight="1">
      <c r="A698" s="21"/>
      <c r="B698" s="21"/>
      <c r="C698" s="21"/>
      <c r="D698" s="21"/>
      <c r="E698" s="21"/>
      <c r="F698" s="21"/>
      <c r="G698" s="21"/>
      <c r="H698" s="72"/>
      <c r="I698" s="21"/>
      <c r="J698" s="21"/>
      <c r="K698" s="21"/>
      <c r="L698" s="21"/>
      <c r="M698" s="21"/>
      <c r="N698" s="21"/>
      <c r="O698" s="21"/>
      <c r="P698" s="21"/>
      <c r="Q698" s="21"/>
      <c r="R698" s="21"/>
    </row>
    <row r="699" spans="1:18" ht="24.75" customHeight="1">
      <c r="A699" s="21"/>
      <c r="B699" s="21"/>
      <c r="C699" s="21"/>
      <c r="D699" s="21"/>
      <c r="E699" s="21"/>
      <c r="F699" s="21"/>
      <c r="G699" s="21"/>
      <c r="H699" s="72"/>
      <c r="I699" s="21"/>
      <c r="J699" s="21"/>
      <c r="K699" s="21"/>
      <c r="L699" s="21"/>
      <c r="M699" s="21"/>
      <c r="N699" s="21"/>
      <c r="O699" s="21"/>
      <c r="P699" s="21"/>
      <c r="Q699" s="21"/>
      <c r="R699" s="21"/>
    </row>
    <row r="700" spans="1:18" ht="24.75" customHeight="1">
      <c r="A700" s="21"/>
      <c r="B700" s="21"/>
      <c r="C700" s="21"/>
      <c r="D700" s="21"/>
      <c r="E700" s="21"/>
      <c r="F700" s="21"/>
      <c r="G700" s="21"/>
      <c r="H700" s="72"/>
      <c r="I700" s="21"/>
      <c r="J700" s="21"/>
      <c r="K700" s="21"/>
      <c r="L700" s="21"/>
      <c r="M700" s="21"/>
      <c r="N700" s="21"/>
      <c r="O700" s="21"/>
      <c r="P700" s="21"/>
      <c r="Q700" s="21"/>
      <c r="R700" s="21"/>
    </row>
    <row r="701" spans="1:18" ht="24.75" customHeight="1">
      <c r="A701" s="21"/>
      <c r="B701" s="21"/>
      <c r="C701" s="21"/>
      <c r="D701" s="21"/>
      <c r="E701" s="21"/>
      <c r="F701" s="21"/>
      <c r="G701" s="21"/>
      <c r="H701" s="72"/>
      <c r="I701" s="21"/>
      <c r="J701" s="21"/>
      <c r="K701" s="21"/>
      <c r="L701" s="21"/>
      <c r="M701" s="21"/>
      <c r="N701" s="21"/>
      <c r="O701" s="21"/>
      <c r="P701" s="21"/>
      <c r="Q701" s="21"/>
      <c r="R701" s="21"/>
    </row>
    <row r="702" spans="1:18" ht="24.75" customHeight="1">
      <c r="A702" s="21"/>
      <c r="B702" s="21"/>
      <c r="C702" s="21"/>
      <c r="D702" s="21"/>
      <c r="E702" s="21"/>
      <c r="F702" s="21"/>
      <c r="G702" s="21"/>
      <c r="H702" s="72"/>
      <c r="I702" s="21"/>
      <c r="J702" s="21"/>
      <c r="K702" s="21"/>
      <c r="L702" s="21"/>
      <c r="M702" s="21"/>
      <c r="N702" s="21"/>
      <c r="O702" s="21"/>
      <c r="P702" s="21"/>
      <c r="Q702" s="21"/>
      <c r="R702" s="21"/>
    </row>
    <row r="703" spans="1:18" ht="24.75" customHeight="1">
      <c r="A703" s="21"/>
      <c r="B703" s="21"/>
      <c r="C703" s="21"/>
      <c r="D703" s="21"/>
      <c r="E703" s="21"/>
      <c r="F703" s="21"/>
      <c r="G703" s="21"/>
      <c r="H703" s="72"/>
      <c r="I703" s="21"/>
      <c r="J703" s="21"/>
      <c r="K703" s="21"/>
      <c r="L703" s="21"/>
      <c r="M703" s="21"/>
      <c r="N703" s="21"/>
      <c r="O703" s="21"/>
      <c r="P703" s="21"/>
      <c r="Q703" s="21"/>
      <c r="R703" s="21"/>
    </row>
    <row r="704" spans="1:18" ht="24.75" customHeight="1">
      <c r="A704" s="21"/>
      <c r="B704" s="21"/>
      <c r="C704" s="21"/>
      <c r="D704" s="21"/>
      <c r="E704" s="21"/>
      <c r="F704" s="21"/>
      <c r="G704" s="21"/>
      <c r="H704" s="72"/>
      <c r="I704" s="21"/>
      <c r="J704" s="21"/>
      <c r="K704" s="21"/>
      <c r="L704" s="21"/>
      <c r="M704" s="21"/>
      <c r="N704" s="21"/>
      <c r="O704" s="21"/>
      <c r="P704" s="21"/>
      <c r="Q704" s="21"/>
      <c r="R704" s="21"/>
    </row>
    <row r="705" spans="1:18" ht="24.75" customHeight="1">
      <c r="A705" s="21"/>
      <c r="B705" s="21"/>
      <c r="C705" s="21"/>
      <c r="D705" s="21"/>
      <c r="E705" s="21"/>
      <c r="F705" s="21"/>
      <c r="G705" s="21"/>
      <c r="H705" s="72"/>
      <c r="I705" s="21"/>
      <c r="J705" s="21"/>
      <c r="K705" s="21"/>
      <c r="L705" s="21"/>
      <c r="M705" s="21"/>
      <c r="N705" s="21"/>
      <c r="O705" s="21"/>
      <c r="P705" s="21"/>
      <c r="Q705" s="21"/>
      <c r="R705" s="21"/>
    </row>
    <row r="706" spans="1:18" ht="24.75" customHeight="1">
      <c r="A706" s="21"/>
      <c r="B706" s="21"/>
      <c r="C706" s="21"/>
      <c r="D706" s="21"/>
      <c r="E706" s="21"/>
      <c r="F706" s="21"/>
      <c r="G706" s="21"/>
      <c r="H706" s="72"/>
      <c r="I706" s="21"/>
      <c r="J706" s="21"/>
      <c r="K706" s="21"/>
      <c r="L706" s="21"/>
      <c r="M706" s="21"/>
      <c r="N706" s="21"/>
      <c r="O706" s="21"/>
      <c r="P706" s="21"/>
      <c r="Q706" s="21"/>
      <c r="R706" s="21"/>
    </row>
    <row r="707" spans="1:18" ht="24.75" customHeight="1">
      <c r="A707" s="21"/>
      <c r="B707" s="21"/>
      <c r="C707" s="21"/>
      <c r="D707" s="21"/>
      <c r="E707" s="21"/>
      <c r="F707" s="21"/>
      <c r="G707" s="21"/>
      <c r="H707" s="72"/>
      <c r="I707" s="21"/>
      <c r="J707" s="21"/>
      <c r="K707" s="21"/>
      <c r="L707" s="21"/>
      <c r="M707" s="21"/>
      <c r="N707" s="21"/>
      <c r="O707" s="21"/>
      <c r="P707" s="21"/>
      <c r="Q707" s="21"/>
      <c r="R707" s="21"/>
    </row>
    <row r="708" spans="1:18" ht="24.75" customHeight="1">
      <c r="A708" s="21"/>
      <c r="B708" s="21"/>
      <c r="C708" s="21"/>
      <c r="D708" s="21"/>
      <c r="E708" s="21"/>
      <c r="F708" s="21"/>
      <c r="G708" s="21"/>
      <c r="H708" s="72"/>
      <c r="I708" s="21"/>
      <c r="J708" s="21"/>
      <c r="K708" s="21"/>
      <c r="L708" s="21"/>
      <c r="M708" s="21"/>
      <c r="N708" s="21"/>
      <c r="O708" s="21"/>
      <c r="P708" s="21"/>
      <c r="Q708" s="21"/>
      <c r="R708" s="21"/>
    </row>
    <row r="709" spans="1:18" ht="24.75" customHeight="1">
      <c r="A709" s="21"/>
      <c r="B709" s="21"/>
      <c r="C709" s="21"/>
      <c r="D709" s="21"/>
      <c r="E709" s="21"/>
      <c r="F709" s="21"/>
      <c r="G709" s="21"/>
      <c r="H709" s="72"/>
      <c r="I709" s="21"/>
      <c r="J709" s="21"/>
      <c r="K709" s="21"/>
      <c r="L709" s="21"/>
      <c r="M709" s="21"/>
      <c r="N709" s="21"/>
      <c r="O709" s="21"/>
      <c r="P709" s="21"/>
      <c r="Q709" s="21"/>
      <c r="R709" s="21"/>
    </row>
    <row r="710" spans="1:18" ht="24.75" customHeight="1">
      <c r="A710" s="21"/>
      <c r="B710" s="21"/>
      <c r="C710" s="21"/>
      <c r="D710" s="21"/>
      <c r="E710" s="21"/>
      <c r="F710" s="21"/>
      <c r="G710" s="21"/>
      <c r="H710" s="72"/>
      <c r="I710" s="21"/>
      <c r="J710" s="21"/>
      <c r="K710" s="21"/>
      <c r="L710" s="21"/>
      <c r="M710" s="21"/>
      <c r="N710" s="21"/>
      <c r="O710" s="21"/>
      <c r="P710" s="21"/>
      <c r="Q710" s="21"/>
      <c r="R710" s="21"/>
    </row>
    <row r="711" spans="1:18" ht="24.75" customHeight="1">
      <c r="A711" s="21"/>
      <c r="B711" s="21"/>
      <c r="C711" s="21"/>
      <c r="D711" s="21"/>
      <c r="E711" s="21"/>
      <c r="F711" s="21"/>
      <c r="G711" s="21"/>
      <c r="H711" s="72"/>
      <c r="I711" s="21"/>
      <c r="J711" s="21"/>
      <c r="K711" s="21"/>
      <c r="L711" s="21"/>
      <c r="M711" s="21"/>
      <c r="N711" s="21"/>
      <c r="O711" s="21"/>
      <c r="P711" s="21"/>
      <c r="Q711" s="21"/>
      <c r="R711" s="21"/>
    </row>
    <row r="712" spans="1:18" ht="24.75" customHeight="1">
      <c r="A712" s="21"/>
      <c r="B712" s="21"/>
      <c r="C712" s="21"/>
      <c r="D712" s="21"/>
      <c r="E712" s="21"/>
      <c r="F712" s="21"/>
      <c r="G712" s="21"/>
      <c r="H712" s="72"/>
      <c r="I712" s="21"/>
      <c r="J712" s="21"/>
      <c r="K712" s="21"/>
      <c r="L712" s="21"/>
      <c r="M712" s="21"/>
      <c r="N712" s="21"/>
      <c r="O712" s="21"/>
      <c r="P712" s="21"/>
      <c r="Q712" s="21"/>
      <c r="R712" s="21"/>
    </row>
    <row r="713" spans="1:18" ht="24.75" customHeight="1">
      <c r="A713" s="21"/>
      <c r="B713" s="21"/>
      <c r="C713" s="21"/>
      <c r="D713" s="21"/>
      <c r="E713" s="21"/>
      <c r="F713" s="21"/>
      <c r="G713" s="21"/>
      <c r="H713" s="72"/>
      <c r="I713" s="21"/>
      <c r="J713" s="21"/>
      <c r="K713" s="21"/>
      <c r="L713" s="21"/>
      <c r="M713" s="21"/>
      <c r="N713" s="21"/>
      <c r="O713" s="21"/>
      <c r="P713" s="21"/>
      <c r="Q713" s="21"/>
      <c r="R713" s="21"/>
    </row>
    <row r="714" spans="1:18" ht="24.75" customHeight="1">
      <c r="A714" s="21"/>
      <c r="B714" s="21"/>
      <c r="C714" s="21"/>
      <c r="D714" s="21"/>
      <c r="E714" s="21"/>
      <c r="F714" s="21"/>
      <c r="G714" s="21"/>
      <c r="H714" s="72"/>
      <c r="I714" s="21"/>
      <c r="J714" s="21"/>
      <c r="K714" s="21"/>
      <c r="L714" s="21"/>
      <c r="M714" s="21"/>
      <c r="N714" s="21"/>
      <c r="O714" s="21"/>
      <c r="P714" s="21"/>
      <c r="Q714" s="21"/>
      <c r="R714" s="21"/>
    </row>
    <row r="715" spans="1:18" ht="24.75" customHeight="1">
      <c r="A715" s="21"/>
      <c r="B715" s="21"/>
      <c r="C715" s="21"/>
      <c r="D715" s="21"/>
      <c r="E715" s="21"/>
      <c r="F715" s="21"/>
      <c r="G715" s="21"/>
      <c r="H715" s="72"/>
      <c r="I715" s="21"/>
      <c r="J715" s="21"/>
      <c r="K715" s="21"/>
      <c r="L715" s="21"/>
      <c r="M715" s="21"/>
      <c r="N715" s="21"/>
      <c r="O715" s="21"/>
      <c r="P715" s="21"/>
      <c r="Q715" s="21"/>
      <c r="R715" s="21"/>
    </row>
    <row r="716" spans="1:18" ht="24.75" customHeight="1">
      <c r="A716" s="21"/>
      <c r="B716" s="21"/>
      <c r="C716" s="21"/>
      <c r="D716" s="21"/>
      <c r="E716" s="21"/>
      <c r="F716" s="21"/>
      <c r="G716" s="21"/>
      <c r="H716" s="72"/>
      <c r="I716" s="21"/>
      <c r="J716" s="21"/>
      <c r="K716" s="21"/>
      <c r="L716" s="21"/>
      <c r="M716" s="21"/>
      <c r="N716" s="21"/>
      <c r="O716" s="21"/>
      <c r="P716" s="21"/>
      <c r="Q716" s="21"/>
      <c r="R716" s="21"/>
    </row>
    <row r="717" spans="1:18" ht="24.75" customHeight="1">
      <c r="A717" s="21"/>
      <c r="B717" s="21"/>
      <c r="C717" s="21"/>
      <c r="D717" s="21"/>
      <c r="E717" s="21"/>
      <c r="F717" s="21"/>
      <c r="G717" s="21"/>
      <c r="H717" s="72"/>
      <c r="I717" s="21"/>
      <c r="J717" s="21"/>
      <c r="K717" s="21"/>
      <c r="L717" s="21"/>
      <c r="M717" s="21"/>
      <c r="N717" s="21"/>
      <c r="O717" s="21"/>
      <c r="P717" s="21"/>
      <c r="Q717" s="21"/>
      <c r="R717" s="21"/>
    </row>
    <row r="718" spans="1:18" ht="24.75" customHeight="1">
      <c r="A718" s="21"/>
      <c r="B718" s="21"/>
      <c r="C718" s="21"/>
      <c r="D718" s="21"/>
      <c r="E718" s="21"/>
      <c r="F718" s="21"/>
      <c r="G718" s="21"/>
      <c r="H718" s="72"/>
      <c r="I718" s="21"/>
      <c r="J718" s="21"/>
      <c r="K718" s="21"/>
      <c r="L718" s="21"/>
      <c r="M718" s="21"/>
      <c r="N718" s="21"/>
      <c r="O718" s="21"/>
      <c r="P718" s="21"/>
      <c r="Q718" s="21"/>
      <c r="R718" s="21"/>
    </row>
    <row r="719" spans="1:18" ht="24.75" customHeight="1">
      <c r="A719" s="21"/>
      <c r="B719" s="21"/>
      <c r="C719" s="21"/>
      <c r="D719" s="21"/>
      <c r="E719" s="21"/>
      <c r="F719" s="21"/>
      <c r="G719" s="21"/>
      <c r="H719" s="72"/>
      <c r="I719" s="21"/>
      <c r="J719" s="21"/>
      <c r="K719" s="21"/>
      <c r="L719" s="21"/>
      <c r="M719" s="21"/>
      <c r="N719" s="21"/>
      <c r="O719" s="21"/>
      <c r="P719" s="21"/>
      <c r="Q719" s="21"/>
      <c r="R719" s="21"/>
    </row>
    <row r="720" spans="1:18" ht="24.75" customHeight="1">
      <c r="A720" s="21"/>
      <c r="B720" s="21"/>
      <c r="C720" s="21"/>
      <c r="D720" s="21"/>
      <c r="E720" s="21"/>
      <c r="F720" s="21"/>
      <c r="G720" s="21"/>
      <c r="H720" s="72"/>
      <c r="I720" s="21"/>
      <c r="J720" s="21"/>
      <c r="K720" s="21"/>
      <c r="L720" s="21"/>
      <c r="M720" s="21"/>
      <c r="N720" s="21"/>
      <c r="O720" s="21"/>
      <c r="P720" s="21"/>
      <c r="Q720" s="21"/>
      <c r="R720" s="21"/>
    </row>
    <row r="721" spans="1:18" ht="24.75" customHeight="1">
      <c r="A721" s="21"/>
      <c r="B721" s="21"/>
      <c r="C721" s="21"/>
      <c r="D721" s="21"/>
      <c r="E721" s="21"/>
      <c r="F721" s="21"/>
      <c r="G721" s="21"/>
      <c r="H721" s="72"/>
      <c r="I721" s="21"/>
      <c r="J721" s="21"/>
      <c r="K721" s="21"/>
      <c r="L721" s="21"/>
      <c r="M721" s="21"/>
      <c r="N721" s="21"/>
      <c r="O721" s="21"/>
      <c r="P721" s="21"/>
      <c r="Q721" s="21"/>
      <c r="R721" s="21"/>
    </row>
    <row r="722" spans="1:18" ht="24.75" customHeight="1">
      <c r="A722" s="21"/>
      <c r="B722" s="21"/>
      <c r="C722" s="21"/>
      <c r="D722" s="21"/>
      <c r="E722" s="21"/>
      <c r="F722" s="21"/>
      <c r="G722" s="21"/>
      <c r="H722" s="72"/>
      <c r="I722" s="21"/>
      <c r="J722" s="21"/>
      <c r="K722" s="21"/>
      <c r="L722" s="21"/>
      <c r="M722" s="21"/>
      <c r="N722" s="21"/>
      <c r="O722" s="21"/>
      <c r="P722" s="21"/>
      <c r="Q722" s="21"/>
      <c r="R722" s="21"/>
    </row>
    <row r="723" spans="1:18" ht="24.75" customHeight="1">
      <c r="A723" s="21"/>
      <c r="B723" s="21"/>
      <c r="C723" s="21"/>
      <c r="D723" s="21"/>
      <c r="E723" s="21"/>
      <c r="F723" s="21"/>
      <c r="G723" s="21"/>
      <c r="H723" s="72"/>
      <c r="I723" s="21"/>
      <c r="J723" s="21"/>
      <c r="K723" s="21"/>
      <c r="L723" s="21"/>
      <c r="M723" s="21"/>
      <c r="N723" s="21"/>
      <c r="O723" s="21"/>
      <c r="P723" s="21"/>
      <c r="Q723" s="21"/>
      <c r="R723" s="21"/>
    </row>
    <row r="724" spans="1:18" ht="24.75" customHeight="1">
      <c r="A724" s="21"/>
      <c r="B724" s="21"/>
      <c r="C724" s="21"/>
      <c r="D724" s="21"/>
      <c r="E724" s="21"/>
      <c r="F724" s="21"/>
      <c r="G724" s="21"/>
      <c r="H724" s="72"/>
      <c r="I724" s="21"/>
      <c r="J724" s="21"/>
      <c r="K724" s="21"/>
      <c r="L724" s="21"/>
      <c r="M724" s="21"/>
      <c r="N724" s="21"/>
      <c r="O724" s="21"/>
      <c r="P724" s="21"/>
      <c r="Q724" s="21"/>
      <c r="R724" s="21"/>
    </row>
    <row r="725" spans="1:18" ht="24.75" customHeight="1">
      <c r="A725" s="21"/>
      <c r="B725" s="21"/>
      <c r="C725" s="21"/>
      <c r="D725" s="21"/>
      <c r="E725" s="21"/>
      <c r="F725" s="21"/>
      <c r="G725" s="21"/>
      <c r="H725" s="72"/>
      <c r="I725" s="21"/>
      <c r="J725" s="21"/>
      <c r="K725" s="21"/>
      <c r="L725" s="21"/>
      <c r="M725" s="21"/>
      <c r="N725" s="21"/>
      <c r="O725" s="21"/>
      <c r="P725" s="21"/>
      <c r="Q725" s="21"/>
      <c r="R725" s="21"/>
    </row>
    <row r="726" spans="1:18" ht="24.75" customHeight="1">
      <c r="A726" s="21"/>
      <c r="B726" s="21"/>
      <c r="C726" s="21"/>
      <c r="D726" s="21"/>
      <c r="E726" s="21"/>
      <c r="F726" s="21"/>
      <c r="G726" s="21"/>
      <c r="H726" s="72"/>
      <c r="I726" s="21"/>
      <c r="J726" s="21"/>
      <c r="K726" s="21"/>
      <c r="L726" s="21"/>
      <c r="M726" s="21"/>
      <c r="N726" s="21"/>
      <c r="O726" s="21"/>
      <c r="P726" s="21"/>
      <c r="Q726" s="21"/>
      <c r="R726" s="21"/>
    </row>
    <row r="727" spans="1:18" ht="24.75" customHeight="1">
      <c r="A727" s="21"/>
      <c r="B727" s="21"/>
      <c r="C727" s="21"/>
      <c r="D727" s="21"/>
      <c r="E727" s="21"/>
      <c r="F727" s="21"/>
      <c r="G727" s="21"/>
      <c r="H727" s="72"/>
      <c r="I727" s="21"/>
      <c r="J727" s="21"/>
      <c r="K727" s="21"/>
      <c r="L727" s="21"/>
      <c r="M727" s="21"/>
      <c r="N727" s="21"/>
      <c r="O727" s="21"/>
      <c r="P727" s="21"/>
      <c r="Q727" s="21"/>
      <c r="R727" s="21"/>
    </row>
    <row r="728" spans="1:18" ht="24.75" customHeight="1">
      <c r="A728" s="21"/>
      <c r="B728" s="21"/>
      <c r="C728" s="21"/>
      <c r="D728" s="21"/>
      <c r="E728" s="21"/>
      <c r="F728" s="21"/>
      <c r="G728" s="21"/>
      <c r="H728" s="72"/>
      <c r="I728" s="21"/>
      <c r="J728" s="21"/>
      <c r="K728" s="21"/>
      <c r="L728" s="21"/>
      <c r="M728" s="21"/>
      <c r="N728" s="21"/>
      <c r="O728" s="21"/>
      <c r="P728" s="21"/>
      <c r="Q728" s="21"/>
      <c r="R728" s="21"/>
    </row>
    <row r="729" spans="1:18" ht="24.75" customHeight="1">
      <c r="A729" s="21"/>
      <c r="B729" s="21"/>
      <c r="C729" s="21"/>
      <c r="D729" s="21"/>
      <c r="E729" s="21"/>
      <c r="F729" s="21"/>
      <c r="G729" s="21"/>
      <c r="H729" s="72"/>
      <c r="I729" s="21"/>
      <c r="J729" s="21"/>
      <c r="K729" s="21"/>
      <c r="L729" s="21"/>
      <c r="M729" s="21"/>
      <c r="N729" s="21"/>
      <c r="O729" s="21"/>
      <c r="P729" s="21"/>
      <c r="Q729" s="21"/>
      <c r="R729" s="21"/>
    </row>
    <row r="730" spans="1:18" ht="24.75" customHeight="1">
      <c r="A730" s="21"/>
      <c r="B730" s="21"/>
      <c r="C730" s="21"/>
      <c r="D730" s="21"/>
      <c r="E730" s="21"/>
      <c r="F730" s="21"/>
      <c r="G730" s="21"/>
      <c r="H730" s="72"/>
      <c r="I730" s="21"/>
      <c r="J730" s="21"/>
      <c r="K730" s="21"/>
      <c r="L730" s="21"/>
      <c r="M730" s="21"/>
      <c r="N730" s="21"/>
      <c r="O730" s="21"/>
      <c r="P730" s="21"/>
      <c r="Q730" s="21"/>
      <c r="R730" s="21"/>
    </row>
    <row r="731" spans="1:18" ht="24.75" customHeight="1">
      <c r="A731" s="21"/>
      <c r="B731" s="21"/>
      <c r="C731" s="21"/>
      <c r="D731" s="21"/>
      <c r="E731" s="21"/>
      <c r="F731" s="21"/>
      <c r="G731" s="21"/>
      <c r="H731" s="72"/>
      <c r="I731" s="21"/>
      <c r="J731" s="21"/>
      <c r="K731" s="21"/>
      <c r="L731" s="21"/>
      <c r="M731" s="21"/>
      <c r="N731" s="21"/>
      <c r="O731" s="21"/>
      <c r="P731" s="21"/>
      <c r="Q731" s="21"/>
      <c r="R731" s="21"/>
    </row>
    <row r="732" spans="1:18" ht="24.75" customHeight="1">
      <c r="A732" s="21"/>
      <c r="B732" s="21"/>
      <c r="C732" s="21"/>
      <c r="D732" s="21"/>
      <c r="E732" s="21"/>
      <c r="F732" s="21"/>
      <c r="G732" s="21"/>
      <c r="H732" s="72"/>
      <c r="I732" s="21"/>
      <c r="J732" s="21"/>
      <c r="K732" s="21"/>
      <c r="L732" s="21"/>
      <c r="M732" s="21"/>
      <c r="N732" s="21"/>
      <c r="O732" s="21"/>
      <c r="P732" s="21"/>
      <c r="Q732" s="21"/>
      <c r="R732" s="21"/>
    </row>
    <row r="733" spans="1:18" ht="24.75" customHeight="1">
      <c r="A733" s="21"/>
      <c r="B733" s="21"/>
      <c r="C733" s="21"/>
      <c r="D733" s="21"/>
      <c r="E733" s="21"/>
      <c r="F733" s="21"/>
      <c r="G733" s="21"/>
      <c r="H733" s="72"/>
      <c r="I733" s="21"/>
      <c r="J733" s="21"/>
      <c r="K733" s="21"/>
      <c r="L733" s="21"/>
      <c r="M733" s="21"/>
      <c r="N733" s="21"/>
      <c r="O733" s="21"/>
      <c r="P733" s="21"/>
      <c r="Q733" s="21"/>
      <c r="R733" s="21"/>
    </row>
    <row r="734" spans="1:18" ht="24.75" customHeight="1">
      <c r="A734" s="21"/>
      <c r="B734" s="21"/>
      <c r="C734" s="21"/>
      <c r="D734" s="21"/>
      <c r="E734" s="21"/>
      <c r="F734" s="21"/>
      <c r="G734" s="21"/>
      <c r="H734" s="72"/>
      <c r="I734" s="21"/>
      <c r="J734" s="21"/>
      <c r="K734" s="21"/>
      <c r="L734" s="21"/>
      <c r="M734" s="21"/>
      <c r="N734" s="21"/>
      <c r="O734" s="21"/>
      <c r="P734" s="21"/>
      <c r="Q734" s="21"/>
      <c r="R734" s="21"/>
    </row>
    <row r="735" spans="1:18" ht="24.75" customHeight="1">
      <c r="A735" s="21"/>
      <c r="B735" s="21"/>
      <c r="C735" s="21"/>
      <c r="D735" s="21"/>
      <c r="E735" s="21"/>
      <c r="F735" s="21"/>
      <c r="G735" s="21"/>
      <c r="H735" s="72"/>
      <c r="I735" s="21"/>
      <c r="J735" s="21"/>
      <c r="K735" s="21"/>
      <c r="L735" s="21"/>
      <c r="M735" s="21"/>
      <c r="N735" s="21"/>
      <c r="O735" s="21"/>
      <c r="P735" s="21"/>
      <c r="Q735" s="21"/>
      <c r="R735" s="21"/>
    </row>
    <row r="736" spans="1:18" ht="24.75" customHeight="1">
      <c r="A736" s="21"/>
      <c r="B736" s="21"/>
      <c r="C736" s="21"/>
      <c r="D736" s="21"/>
      <c r="E736" s="21"/>
      <c r="F736" s="21"/>
      <c r="G736" s="21"/>
      <c r="H736" s="72"/>
      <c r="I736" s="21"/>
      <c r="J736" s="21"/>
      <c r="K736" s="21"/>
      <c r="L736" s="21"/>
      <c r="M736" s="21"/>
      <c r="N736" s="21"/>
      <c r="O736" s="21"/>
      <c r="P736" s="21"/>
      <c r="Q736" s="21"/>
      <c r="R736" s="21"/>
    </row>
    <row r="737" spans="1:18" ht="24.75" customHeight="1">
      <c r="A737" s="21"/>
      <c r="B737" s="21"/>
      <c r="C737" s="21"/>
      <c r="D737" s="21"/>
      <c r="E737" s="21"/>
      <c r="F737" s="21"/>
      <c r="G737" s="21"/>
      <c r="H737" s="72"/>
      <c r="I737" s="21"/>
      <c r="J737" s="21"/>
      <c r="K737" s="21"/>
      <c r="L737" s="21"/>
      <c r="M737" s="21"/>
      <c r="N737" s="21"/>
      <c r="O737" s="21"/>
      <c r="P737" s="21"/>
      <c r="Q737" s="21"/>
      <c r="R737" s="21"/>
    </row>
    <row r="738" spans="1:18" ht="24.75" customHeight="1">
      <c r="A738" s="21"/>
      <c r="B738" s="21"/>
      <c r="C738" s="21"/>
      <c r="D738" s="21"/>
      <c r="E738" s="21"/>
      <c r="F738" s="21"/>
      <c r="G738" s="21"/>
      <c r="H738" s="72"/>
      <c r="I738" s="21"/>
      <c r="J738" s="21"/>
      <c r="K738" s="21"/>
      <c r="L738" s="21"/>
      <c r="M738" s="21"/>
      <c r="N738" s="21"/>
      <c r="O738" s="21"/>
      <c r="P738" s="21"/>
      <c r="Q738" s="21"/>
      <c r="R738" s="21"/>
    </row>
    <row r="739" spans="1:18" ht="24.75" customHeight="1">
      <c r="A739" s="21"/>
      <c r="B739" s="21"/>
      <c r="C739" s="21"/>
      <c r="D739" s="21"/>
      <c r="E739" s="21"/>
      <c r="F739" s="21"/>
      <c r="G739" s="21"/>
      <c r="H739" s="72"/>
      <c r="I739" s="21"/>
      <c r="J739" s="21"/>
      <c r="K739" s="21"/>
      <c r="L739" s="21"/>
      <c r="M739" s="21"/>
      <c r="N739" s="21"/>
      <c r="O739" s="21"/>
      <c r="P739" s="21"/>
      <c r="Q739" s="21"/>
      <c r="R739" s="21"/>
    </row>
    <row r="740" spans="1:18" ht="24.75" customHeight="1">
      <c r="A740" s="21"/>
      <c r="B740" s="21"/>
      <c r="C740" s="21"/>
      <c r="D740" s="21"/>
      <c r="E740" s="21"/>
      <c r="F740" s="21"/>
      <c r="G740" s="21"/>
      <c r="H740" s="72"/>
      <c r="I740" s="21"/>
      <c r="J740" s="21"/>
      <c r="K740" s="21"/>
      <c r="L740" s="21"/>
      <c r="M740" s="21"/>
      <c r="N740" s="21"/>
      <c r="O740" s="21"/>
      <c r="P740" s="21"/>
      <c r="Q740" s="21"/>
      <c r="R740" s="21"/>
    </row>
    <row r="741" spans="1:18" ht="24.75" customHeight="1">
      <c r="A741" s="21"/>
      <c r="B741" s="21"/>
      <c r="C741" s="21"/>
      <c r="D741" s="21"/>
      <c r="E741" s="21"/>
      <c r="F741" s="21"/>
      <c r="G741" s="21"/>
      <c r="H741" s="72"/>
      <c r="I741" s="21"/>
      <c r="J741" s="21"/>
      <c r="K741" s="21"/>
      <c r="L741" s="21"/>
      <c r="M741" s="21"/>
      <c r="N741" s="21"/>
      <c r="O741" s="21"/>
      <c r="P741" s="21"/>
      <c r="Q741" s="21"/>
      <c r="R741" s="21"/>
    </row>
    <row r="742" spans="1:18" ht="24.75" customHeight="1">
      <c r="A742" s="21"/>
      <c r="B742" s="21"/>
      <c r="C742" s="21"/>
      <c r="D742" s="21"/>
      <c r="E742" s="21"/>
      <c r="F742" s="21"/>
      <c r="G742" s="21"/>
      <c r="H742" s="72"/>
      <c r="I742" s="21"/>
      <c r="J742" s="21"/>
      <c r="K742" s="21"/>
      <c r="L742" s="21"/>
      <c r="M742" s="21"/>
      <c r="N742" s="21"/>
      <c r="O742" s="21"/>
      <c r="P742" s="21"/>
      <c r="Q742" s="21"/>
      <c r="R742" s="21"/>
    </row>
    <row r="743" spans="1:18" ht="24.75" customHeight="1">
      <c r="A743" s="21"/>
      <c r="B743" s="21"/>
      <c r="C743" s="21"/>
      <c r="D743" s="21"/>
      <c r="E743" s="21"/>
      <c r="F743" s="21"/>
      <c r="G743" s="21"/>
      <c r="H743" s="72"/>
      <c r="I743" s="21"/>
      <c r="J743" s="21"/>
      <c r="K743" s="21"/>
      <c r="L743" s="21"/>
      <c r="M743" s="21"/>
      <c r="N743" s="21"/>
      <c r="O743" s="21"/>
      <c r="P743" s="21"/>
      <c r="Q743" s="21"/>
      <c r="R743" s="21"/>
    </row>
    <row r="744" spans="1:18" ht="24.75" customHeight="1">
      <c r="A744" s="21"/>
      <c r="B744" s="21"/>
      <c r="C744" s="21"/>
      <c r="D744" s="21"/>
      <c r="E744" s="21"/>
      <c r="F744" s="21"/>
      <c r="G744" s="21"/>
      <c r="H744" s="72"/>
      <c r="I744" s="21"/>
      <c r="J744" s="21"/>
      <c r="K744" s="21"/>
      <c r="L744" s="21"/>
      <c r="M744" s="21"/>
      <c r="N744" s="21"/>
      <c r="O744" s="21"/>
      <c r="P744" s="21"/>
      <c r="Q744" s="21"/>
      <c r="R744" s="21"/>
    </row>
    <row r="745" spans="1:18" ht="24.75" customHeight="1">
      <c r="A745" s="21"/>
      <c r="B745" s="21"/>
      <c r="C745" s="21"/>
      <c r="D745" s="21"/>
      <c r="E745" s="21"/>
      <c r="F745" s="21"/>
      <c r="G745" s="21"/>
      <c r="H745" s="72"/>
      <c r="I745" s="21"/>
      <c r="J745" s="21"/>
      <c r="K745" s="21"/>
      <c r="L745" s="21"/>
      <c r="M745" s="21"/>
      <c r="N745" s="21"/>
      <c r="O745" s="21"/>
      <c r="P745" s="21"/>
      <c r="Q745" s="21"/>
      <c r="R745" s="21"/>
    </row>
    <row r="746" spans="1:18" ht="24.75" customHeight="1">
      <c r="A746" s="21"/>
      <c r="B746" s="21"/>
      <c r="C746" s="21"/>
      <c r="D746" s="21"/>
      <c r="E746" s="21"/>
      <c r="F746" s="21"/>
      <c r="G746" s="21"/>
      <c r="H746" s="72"/>
      <c r="I746" s="21"/>
      <c r="J746" s="21"/>
      <c r="K746" s="21"/>
      <c r="L746" s="21"/>
      <c r="M746" s="21"/>
      <c r="N746" s="21"/>
      <c r="O746" s="21"/>
      <c r="P746" s="21"/>
      <c r="Q746" s="21"/>
      <c r="R746" s="21"/>
    </row>
    <row r="747" spans="1:18" ht="24.75" customHeight="1">
      <c r="A747" s="21"/>
      <c r="B747" s="21"/>
      <c r="C747" s="21"/>
      <c r="D747" s="21"/>
      <c r="E747" s="21"/>
      <c r="F747" s="21"/>
      <c r="G747" s="21"/>
      <c r="H747" s="72"/>
      <c r="I747" s="21"/>
      <c r="J747" s="21"/>
      <c r="K747" s="21"/>
      <c r="L747" s="21"/>
      <c r="M747" s="21"/>
      <c r="N747" s="21"/>
      <c r="O747" s="21"/>
      <c r="P747" s="21"/>
      <c r="Q747" s="21"/>
      <c r="R747" s="21"/>
    </row>
    <row r="748" spans="1:18" ht="24.75" customHeight="1">
      <c r="A748" s="21"/>
      <c r="B748" s="21"/>
      <c r="C748" s="21"/>
      <c r="D748" s="21"/>
      <c r="E748" s="21"/>
      <c r="F748" s="21"/>
      <c r="G748" s="21"/>
      <c r="H748" s="72"/>
      <c r="I748" s="21"/>
      <c r="J748" s="21"/>
      <c r="K748" s="21"/>
      <c r="L748" s="21"/>
      <c r="M748" s="21"/>
      <c r="N748" s="21"/>
      <c r="O748" s="21"/>
      <c r="P748" s="21"/>
      <c r="Q748" s="21"/>
      <c r="R748" s="21"/>
    </row>
    <row r="749" spans="1:18" ht="24.75" customHeight="1">
      <c r="A749" s="21"/>
      <c r="B749" s="21"/>
      <c r="C749" s="21"/>
      <c r="D749" s="21"/>
      <c r="E749" s="21"/>
      <c r="F749" s="21"/>
      <c r="G749" s="21"/>
      <c r="H749" s="72"/>
      <c r="I749" s="21"/>
      <c r="J749" s="21"/>
      <c r="K749" s="21"/>
      <c r="L749" s="21"/>
      <c r="M749" s="21"/>
      <c r="N749" s="21"/>
      <c r="O749" s="21"/>
      <c r="P749" s="21"/>
      <c r="Q749" s="21"/>
      <c r="R749" s="21"/>
    </row>
    <row r="750" spans="1:18" ht="24.75" customHeight="1">
      <c r="A750" s="21"/>
      <c r="B750" s="21"/>
      <c r="C750" s="21"/>
      <c r="D750" s="21"/>
      <c r="E750" s="21"/>
      <c r="F750" s="21"/>
      <c r="G750" s="21"/>
      <c r="H750" s="72"/>
      <c r="I750" s="21"/>
      <c r="J750" s="21"/>
      <c r="K750" s="21"/>
      <c r="L750" s="21"/>
      <c r="M750" s="21"/>
      <c r="N750" s="21"/>
      <c r="O750" s="21"/>
      <c r="P750" s="21"/>
      <c r="Q750" s="21"/>
      <c r="R750" s="21"/>
    </row>
    <row r="751" spans="1:18" ht="24.75" customHeight="1">
      <c r="A751" s="21"/>
      <c r="B751" s="21"/>
      <c r="C751" s="21"/>
      <c r="D751" s="21"/>
      <c r="E751" s="21"/>
      <c r="F751" s="21"/>
      <c r="G751" s="21"/>
      <c r="H751" s="72"/>
      <c r="I751" s="21"/>
      <c r="J751" s="21"/>
      <c r="K751" s="21"/>
      <c r="L751" s="21"/>
      <c r="M751" s="21"/>
      <c r="N751" s="21"/>
      <c r="O751" s="21"/>
      <c r="P751" s="21"/>
      <c r="Q751" s="21"/>
      <c r="R751" s="21"/>
    </row>
    <row r="752" spans="1:18" ht="24.75" customHeight="1">
      <c r="A752" s="21"/>
      <c r="B752" s="21"/>
      <c r="C752" s="21"/>
      <c r="D752" s="21"/>
      <c r="E752" s="21"/>
      <c r="F752" s="21"/>
      <c r="G752" s="21"/>
      <c r="H752" s="72"/>
      <c r="I752" s="21"/>
      <c r="J752" s="21"/>
      <c r="K752" s="21"/>
      <c r="L752" s="21"/>
      <c r="M752" s="21"/>
      <c r="N752" s="21"/>
      <c r="O752" s="21"/>
      <c r="P752" s="21"/>
      <c r="Q752" s="21"/>
      <c r="R752" s="21"/>
    </row>
    <row r="753" spans="1:18" ht="24.75" customHeight="1">
      <c r="A753" s="21"/>
      <c r="B753" s="21"/>
      <c r="C753" s="21"/>
      <c r="D753" s="21"/>
      <c r="E753" s="21"/>
      <c r="F753" s="21"/>
      <c r="G753" s="21"/>
      <c r="H753" s="72"/>
      <c r="I753" s="21"/>
      <c r="J753" s="21"/>
      <c r="K753" s="21"/>
      <c r="L753" s="21"/>
      <c r="M753" s="21"/>
      <c r="N753" s="21"/>
      <c r="O753" s="21"/>
      <c r="P753" s="21"/>
      <c r="Q753" s="21"/>
      <c r="R753" s="21"/>
    </row>
    <row r="754" spans="1:18" ht="24.75" customHeight="1">
      <c r="A754" s="21"/>
      <c r="B754" s="21"/>
      <c r="C754" s="21"/>
      <c r="D754" s="21"/>
      <c r="E754" s="21"/>
      <c r="F754" s="21"/>
      <c r="G754" s="21"/>
      <c r="H754" s="72"/>
      <c r="I754" s="21"/>
      <c r="J754" s="21"/>
      <c r="K754" s="21"/>
      <c r="L754" s="21"/>
      <c r="M754" s="21"/>
      <c r="N754" s="21"/>
      <c r="O754" s="21"/>
      <c r="P754" s="21"/>
      <c r="Q754" s="21"/>
      <c r="R754" s="21"/>
    </row>
    <row r="755" spans="1:18" ht="24.75" customHeight="1">
      <c r="A755" s="21"/>
      <c r="B755" s="21"/>
      <c r="C755" s="21"/>
      <c r="D755" s="21"/>
      <c r="E755" s="21"/>
      <c r="F755" s="21"/>
      <c r="G755" s="21"/>
      <c r="H755" s="72"/>
      <c r="I755" s="21"/>
      <c r="J755" s="21"/>
      <c r="K755" s="21"/>
      <c r="L755" s="21"/>
      <c r="M755" s="21"/>
      <c r="N755" s="21"/>
      <c r="O755" s="21"/>
      <c r="P755" s="21"/>
      <c r="Q755" s="21"/>
      <c r="R755" s="21"/>
    </row>
    <row r="756" spans="1:18" ht="24.75" customHeight="1">
      <c r="A756" s="21"/>
      <c r="B756" s="21"/>
      <c r="C756" s="21"/>
      <c r="D756" s="21"/>
      <c r="E756" s="21"/>
      <c r="F756" s="21"/>
      <c r="G756" s="21"/>
      <c r="H756" s="72"/>
      <c r="I756" s="21"/>
      <c r="J756" s="21"/>
      <c r="K756" s="21"/>
      <c r="L756" s="21"/>
      <c r="M756" s="21"/>
      <c r="N756" s="21"/>
      <c r="O756" s="21"/>
      <c r="P756" s="21"/>
      <c r="Q756" s="21"/>
      <c r="R756" s="21"/>
    </row>
    <row r="757" spans="1:18" ht="24.75" customHeight="1">
      <c r="A757" s="21"/>
      <c r="B757" s="21"/>
      <c r="C757" s="21"/>
      <c r="D757" s="21"/>
      <c r="E757" s="21"/>
      <c r="F757" s="21"/>
      <c r="G757" s="21"/>
      <c r="H757" s="72"/>
      <c r="I757" s="21"/>
      <c r="J757" s="21"/>
      <c r="K757" s="21"/>
      <c r="L757" s="21"/>
      <c r="M757" s="21"/>
      <c r="N757" s="21"/>
      <c r="O757" s="21"/>
      <c r="P757" s="21"/>
      <c r="Q757" s="21"/>
      <c r="R757" s="21"/>
    </row>
    <row r="758" spans="1:18" ht="24.75" customHeight="1">
      <c r="A758" s="21"/>
      <c r="B758" s="21"/>
      <c r="C758" s="21"/>
      <c r="D758" s="21"/>
      <c r="E758" s="21"/>
      <c r="F758" s="21"/>
      <c r="G758" s="21"/>
      <c r="H758" s="72"/>
      <c r="I758" s="21"/>
      <c r="J758" s="21"/>
      <c r="K758" s="21"/>
      <c r="L758" s="21"/>
      <c r="M758" s="21"/>
      <c r="N758" s="21"/>
      <c r="O758" s="21"/>
      <c r="P758" s="21"/>
      <c r="Q758" s="21"/>
      <c r="R758" s="21"/>
    </row>
    <row r="759" spans="1:18" ht="24.75" customHeight="1">
      <c r="A759" s="21"/>
      <c r="B759" s="21"/>
      <c r="C759" s="21"/>
      <c r="D759" s="21"/>
      <c r="E759" s="21"/>
      <c r="F759" s="21"/>
      <c r="G759" s="21"/>
      <c r="H759" s="72"/>
      <c r="I759" s="21"/>
      <c r="J759" s="21"/>
      <c r="K759" s="21"/>
      <c r="L759" s="21"/>
      <c r="M759" s="21"/>
      <c r="N759" s="21"/>
      <c r="O759" s="21"/>
      <c r="P759" s="21"/>
      <c r="Q759" s="21"/>
      <c r="R759" s="21"/>
    </row>
    <row r="760" spans="1:18" ht="24.75" customHeight="1">
      <c r="A760" s="21"/>
      <c r="B760" s="21"/>
      <c r="C760" s="21"/>
      <c r="D760" s="21"/>
      <c r="E760" s="21"/>
      <c r="F760" s="21"/>
      <c r="G760" s="21"/>
      <c r="H760" s="72"/>
      <c r="I760" s="21"/>
      <c r="J760" s="21"/>
      <c r="K760" s="21"/>
      <c r="L760" s="21"/>
      <c r="M760" s="21"/>
      <c r="N760" s="21"/>
      <c r="O760" s="21"/>
      <c r="P760" s="21"/>
      <c r="Q760" s="21"/>
      <c r="R760" s="21"/>
    </row>
    <row r="761" spans="1:18" ht="24.75" customHeight="1">
      <c r="A761" s="21"/>
      <c r="B761" s="21"/>
      <c r="C761" s="21"/>
      <c r="D761" s="21"/>
      <c r="E761" s="21"/>
      <c r="F761" s="21"/>
      <c r="G761" s="21"/>
      <c r="H761" s="72"/>
      <c r="I761" s="21"/>
      <c r="J761" s="21"/>
      <c r="K761" s="21"/>
      <c r="L761" s="21"/>
      <c r="M761" s="21"/>
      <c r="N761" s="21"/>
      <c r="O761" s="21"/>
      <c r="P761" s="21"/>
      <c r="Q761" s="21"/>
      <c r="R761" s="21"/>
    </row>
    <row r="762" spans="1:18" ht="24.75" customHeight="1">
      <c r="A762" s="21"/>
      <c r="B762" s="21"/>
      <c r="C762" s="21"/>
      <c r="D762" s="21"/>
      <c r="E762" s="21"/>
      <c r="F762" s="21"/>
      <c r="G762" s="21"/>
      <c r="H762" s="72"/>
      <c r="I762" s="21"/>
      <c r="J762" s="21"/>
      <c r="K762" s="21"/>
      <c r="L762" s="21"/>
      <c r="M762" s="21"/>
      <c r="N762" s="21"/>
      <c r="O762" s="21"/>
      <c r="P762" s="21"/>
      <c r="Q762" s="21"/>
      <c r="R762" s="21"/>
    </row>
    <row r="763" spans="1:18" ht="24.75" customHeight="1">
      <c r="A763" s="21"/>
      <c r="B763" s="21"/>
      <c r="C763" s="21"/>
      <c r="D763" s="21"/>
      <c r="E763" s="21"/>
      <c r="F763" s="21"/>
      <c r="G763" s="21"/>
      <c r="H763" s="72"/>
      <c r="I763" s="21"/>
      <c r="J763" s="21"/>
      <c r="K763" s="21"/>
      <c r="L763" s="21"/>
      <c r="M763" s="21"/>
      <c r="N763" s="21"/>
      <c r="O763" s="21"/>
      <c r="P763" s="21"/>
      <c r="Q763" s="21"/>
      <c r="R763" s="21"/>
    </row>
    <row r="764" spans="1:18" ht="24.75" customHeight="1">
      <c r="A764" s="21"/>
      <c r="B764" s="21"/>
      <c r="C764" s="21"/>
      <c r="D764" s="21"/>
      <c r="E764" s="21"/>
      <c r="F764" s="21"/>
      <c r="G764" s="21"/>
      <c r="H764" s="72"/>
      <c r="I764" s="21"/>
      <c r="J764" s="21"/>
      <c r="K764" s="21"/>
      <c r="L764" s="21"/>
      <c r="M764" s="21"/>
      <c r="N764" s="21"/>
      <c r="O764" s="21"/>
      <c r="P764" s="21"/>
      <c r="Q764" s="21"/>
      <c r="R764" s="21"/>
    </row>
    <row r="765" spans="1:18" ht="24.75" customHeight="1">
      <c r="A765" s="21"/>
      <c r="B765" s="21"/>
      <c r="C765" s="21"/>
      <c r="D765" s="21"/>
      <c r="E765" s="21"/>
      <c r="F765" s="21"/>
      <c r="G765" s="21"/>
      <c r="H765" s="72"/>
      <c r="I765" s="21"/>
      <c r="J765" s="21"/>
      <c r="K765" s="21"/>
      <c r="L765" s="21"/>
      <c r="M765" s="21"/>
      <c r="N765" s="21"/>
      <c r="O765" s="21"/>
      <c r="P765" s="21"/>
      <c r="Q765" s="21"/>
      <c r="R765" s="21"/>
    </row>
    <row r="766" spans="1:18" ht="24.75" customHeight="1">
      <c r="A766" s="21"/>
      <c r="B766" s="21"/>
      <c r="C766" s="21"/>
      <c r="D766" s="21"/>
      <c r="E766" s="21"/>
      <c r="F766" s="21"/>
      <c r="G766" s="21"/>
      <c r="H766" s="72"/>
      <c r="I766" s="21"/>
      <c r="J766" s="21"/>
      <c r="K766" s="21"/>
      <c r="L766" s="21"/>
      <c r="M766" s="21"/>
      <c r="N766" s="21"/>
      <c r="O766" s="21"/>
      <c r="P766" s="21"/>
      <c r="Q766" s="21"/>
      <c r="R766" s="21"/>
    </row>
    <row r="767" spans="1:18" ht="24.75" customHeight="1">
      <c r="A767" s="21"/>
      <c r="B767" s="21"/>
      <c r="C767" s="21"/>
      <c r="D767" s="21"/>
      <c r="E767" s="21"/>
      <c r="F767" s="21"/>
      <c r="G767" s="21"/>
      <c r="H767" s="72"/>
      <c r="I767" s="21"/>
      <c r="J767" s="21"/>
      <c r="K767" s="21"/>
      <c r="L767" s="21"/>
      <c r="M767" s="21"/>
      <c r="N767" s="21"/>
      <c r="O767" s="21"/>
      <c r="P767" s="21"/>
      <c r="Q767" s="21"/>
      <c r="R767" s="21"/>
    </row>
    <row r="768" spans="1:18" ht="24.75" customHeight="1">
      <c r="A768" s="21"/>
      <c r="B768" s="21"/>
      <c r="C768" s="21"/>
      <c r="D768" s="21"/>
      <c r="E768" s="21"/>
      <c r="F768" s="21"/>
      <c r="G768" s="21"/>
      <c r="H768" s="72"/>
      <c r="I768" s="21"/>
      <c r="J768" s="21"/>
      <c r="K768" s="21"/>
      <c r="L768" s="21"/>
      <c r="M768" s="21"/>
      <c r="N768" s="21"/>
      <c r="O768" s="21"/>
      <c r="P768" s="21"/>
      <c r="Q768" s="21"/>
      <c r="R768" s="21"/>
    </row>
    <row r="769" spans="1:18" ht="24.75" customHeight="1">
      <c r="A769" s="21"/>
      <c r="B769" s="21"/>
      <c r="C769" s="21"/>
      <c r="D769" s="21"/>
      <c r="E769" s="21"/>
      <c r="F769" s="21"/>
      <c r="G769" s="21"/>
      <c r="H769" s="72"/>
      <c r="I769" s="21"/>
      <c r="J769" s="21"/>
      <c r="K769" s="21"/>
      <c r="L769" s="21"/>
      <c r="M769" s="21"/>
      <c r="N769" s="21"/>
      <c r="O769" s="21"/>
      <c r="P769" s="21"/>
      <c r="Q769" s="21"/>
      <c r="R769" s="21"/>
    </row>
    <row r="770" spans="1:18" ht="24.75" customHeight="1">
      <c r="A770" s="21"/>
      <c r="B770" s="21"/>
      <c r="C770" s="21"/>
      <c r="D770" s="21"/>
      <c r="E770" s="21"/>
      <c r="F770" s="21"/>
      <c r="G770" s="21"/>
      <c r="H770" s="72"/>
      <c r="I770" s="21"/>
      <c r="J770" s="21"/>
      <c r="K770" s="21"/>
      <c r="L770" s="21"/>
      <c r="M770" s="21"/>
      <c r="N770" s="21"/>
      <c r="O770" s="21"/>
      <c r="P770" s="21"/>
      <c r="Q770" s="21"/>
      <c r="R770" s="21"/>
    </row>
    <row r="771" spans="1:18" ht="24.75" customHeight="1">
      <c r="A771" s="21"/>
      <c r="B771" s="21"/>
      <c r="C771" s="21"/>
      <c r="D771" s="21"/>
      <c r="E771" s="21"/>
      <c r="F771" s="21"/>
      <c r="G771" s="21"/>
      <c r="H771" s="72"/>
      <c r="I771" s="21"/>
      <c r="J771" s="21"/>
      <c r="K771" s="21"/>
      <c r="L771" s="21"/>
      <c r="M771" s="21"/>
      <c r="N771" s="21"/>
      <c r="O771" s="21"/>
      <c r="P771" s="21"/>
      <c r="Q771" s="21"/>
      <c r="R771" s="21"/>
    </row>
    <row r="772" spans="1:18" ht="24.75" customHeight="1">
      <c r="A772" s="21"/>
      <c r="B772" s="21"/>
      <c r="C772" s="21"/>
      <c r="D772" s="21"/>
      <c r="E772" s="21"/>
      <c r="F772" s="21"/>
      <c r="G772" s="21"/>
      <c r="H772" s="72"/>
      <c r="I772" s="21"/>
      <c r="J772" s="21"/>
      <c r="K772" s="21"/>
      <c r="L772" s="21"/>
      <c r="M772" s="21"/>
      <c r="N772" s="21"/>
      <c r="O772" s="21"/>
      <c r="P772" s="21"/>
      <c r="Q772" s="21"/>
      <c r="R772" s="21"/>
    </row>
    <row r="773" spans="1:18" ht="24.75" customHeight="1">
      <c r="A773" s="21"/>
      <c r="B773" s="21"/>
      <c r="C773" s="21"/>
      <c r="D773" s="21"/>
      <c r="E773" s="21"/>
      <c r="F773" s="21"/>
      <c r="G773" s="21"/>
      <c r="H773" s="72"/>
      <c r="I773" s="21"/>
      <c r="J773" s="21"/>
      <c r="K773" s="21"/>
      <c r="L773" s="21"/>
      <c r="M773" s="21"/>
      <c r="N773" s="21"/>
      <c r="O773" s="21"/>
      <c r="P773" s="21"/>
      <c r="Q773" s="21"/>
      <c r="R773" s="21"/>
    </row>
    <row r="774" spans="1:18" ht="24.75" customHeight="1">
      <c r="A774" s="21"/>
      <c r="B774" s="21"/>
      <c r="C774" s="21"/>
      <c r="D774" s="21"/>
      <c r="E774" s="21"/>
      <c r="F774" s="21"/>
      <c r="G774" s="21"/>
      <c r="H774" s="72"/>
      <c r="I774" s="21"/>
      <c r="J774" s="21"/>
      <c r="K774" s="21"/>
      <c r="L774" s="21"/>
      <c r="M774" s="21"/>
      <c r="N774" s="21"/>
      <c r="O774" s="21"/>
      <c r="P774" s="21"/>
      <c r="Q774" s="21"/>
      <c r="R774" s="21"/>
    </row>
    <row r="775" spans="1:18" ht="24.75" customHeight="1">
      <c r="A775" s="21"/>
      <c r="B775" s="21"/>
      <c r="C775" s="21"/>
      <c r="D775" s="21"/>
      <c r="E775" s="21"/>
      <c r="F775" s="21"/>
      <c r="G775" s="21"/>
      <c r="H775" s="72"/>
      <c r="I775" s="21"/>
      <c r="J775" s="21"/>
      <c r="K775" s="21"/>
      <c r="L775" s="21"/>
      <c r="M775" s="21"/>
      <c r="N775" s="21"/>
      <c r="O775" s="21"/>
      <c r="P775" s="21"/>
      <c r="Q775" s="21"/>
      <c r="R775" s="21"/>
    </row>
    <row r="776" spans="1:18" ht="24.75" customHeight="1">
      <c r="A776" s="21"/>
      <c r="B776" s="21"/>
      <c r="C776" s="21"/>
      <c r="D776" s="21"/>
      <c r="E776" s="21"/>
      <c r="F776" s="21"/>
      <c r="G776" s="21"/>
      <c r="H776" s="72"/>
      <c r="I776" s="21"/>
      <c r="J776" s="21"/>
      <c r="K776" s="21"/>
      <c r="L776" s="21"/>
      <c r="M776" s="21"/>
      <c r="N776" s="21"/>
      <c r="O776" s="21"/>
      <c r="P776" s="21"/>
      <c r="Q776" s="21"/>
      <c r="R776" s="21"/>
    </row>
    <row r="777" spans="1:18" ht="24.75" customHeight="1">
      <c r="A777" s="21"/>
      <c r="B777" s="21"/>
      <c r="C777" s="21"/>
      <c r="D777" s="21"/>
      <c r="E777" s="21"/>
      <c r="F777" s="21"/>
      <c r="G777" s="21"/>
      <c r="H777" s="72"/>
      <c r="I777" s="21"/>
      <c r="J777" s="21"/>
      <c r="K777" s="21"/>
      <c r="L777" s="21"/>
      <c r="M777" s="21"/>
      <c r="N777" s="21"/>
      <c r="O777" s="21"/>
      <c r="P777" s="21"/>
      <c r="Q777" s="21"/>
      <c r="R777" s="21"/>
    </row>
    <row r="778" spans="1:18" ht="24.75" customHeight="1">
      <c r="A778" s="21"/>
      <c r="B778" s="21"/>
      <c r="C778" s="21"/>
      <c r="D778" s="21"/>
      <c r="E778" s="21"/>
      <c r="F778" s="21"/>
      <c r="G778" s="21"/>
      <c r="H778" s="72"/>
      <c r="I778" s="21"/>
      <c r="J778" s="21"/>
      <c r="K778" s="21"/>
      <c r="L778" s="21"/>
      <c r="M778" s="21"/>
      <c r="N778" s="21"/>
      <c r="O778" s="21"/>
      <c r="P778" s="21"/>
      <c r="Q778" s="21"/>
      <c r="R778" s="21"/>
    </row>
    <row r="779" spans="1:18" ht="24.75" customHeight="1">
      <c r="A779" s="21"/>
      <c r="B779" s="21"/>
      <c r="C779" s="21"/>
      <c r="D779" s="21"/>
      <c r="E779" s="21"/>
      <c r="F779" s="21"/>
      <c r="G779" s="21"/>
      <c r="H779" s="72"/>
      <c r="I779" s="21"/>
      <c r="J779" s="21"/>
      <c r="K779" s="21"/>
      <c r="L779" s="21"/>
      <c r="M779" s="21"/>
      <c r="N779" s="21"/>
      <c r="O779" s="21"/>
      <c r="P779" s="21"/>
      <c r="Q779" s="21"/>
      <c r="R779" s="21"/>
    </row>
    <row r="780" spans="1:18" ht="24.75" customHeight="1">
      <c r="A780" s="21"/>
      <c r="B780" s="21"/>
      <c r="C780" s="21"/>
      <c r="D780" s="21"/>
      <c r="E780" s="21"/>
      <c r="F780" s="21"/>
      <c r="G780" s="21"/>
      <c r="H780" s="72"/>
      <c r="I780" s="21"/>
      <c r="J780" s="21"/>
      <c r="K780" s="21"/>
      <c r="L780" s="21"/>
      <c r="M780" s="21"/>
      <c r="N780" s="21"/>
      <c r="O780" s="21"/>
      <c r="P780" s="21"/>
      <c r="Q780" s="21"/>
      <c r="R780" s="21"/>
    </row>
    <row r="781" spans="1:18" ht="24.75" customHeight="1">
      <c r="A781" s="21"/>
      <c r="B781" s="21"/>
      <c r="C781" s="21"/>
      <c r="D781" s="21"/>
      <c r="E781" s="21"/>
      <c r="F781" s="21"/>
      <c r="G781" s="21"/>
      <c r="H781" s="72"/>
      <c r="I781" s="21"/>
      <c r="J781" s="21"/>
      <c r="K781" s="21"/>
      <c r="L781" s="21"/>
      <c r="M781" s="21"/>
      <c r="N781" s="21"/>
      <c r="O781" s="21"/>
      <c r="P781" s="21"/>
      <c r="Q781" s="21"/>
      <c r="R781" s="21"/>
    </row>
    <row r="782" spans="1:18" ht="24.75" customHeight="1">
      <c r="A782" s="21"/>
      <c r="B782" s="21"/>
      <c r="C782" s="21"/>
      <c r="D782" s="21"/>
      <c r="E782" s="21"/>
      <c r="F782" s="21"/>
      <c r="G782" s="21"/>
      <c r="H782" s="72"/>
      <c r="I782" s="21"/>
      <c r="J782" s="21"/>
      <c r="K782" s="21"/>
      <c r="L782" s="21"/>
      <c r="M782" s="21"/>
      <c r="N782" s="21"/>
      <c r="O782" s="21"/>
      <c r="P782" s="21"/>
      <c r="Q782" s="21"/>
      <c r="R782" s="21"/>
    </row>
    <row r="783" spans="1:18" ht="24.75" customHeight="1">
      <c r="A783" s="21"/>
      <c r="B783" s="21"/>
      <c r="C783" s="21"/>
      <c r="D783" s="21"/>
      <c r="E783" s="21"/>
      <c r="F783" s="21"/>
      <c r="G783" s="21"/>
      <c r="H783" s="72"/>
      <c r="I783" s="21"/>
      <c r="J783" s="21"/>
      <c r="K783" s="21"/>
      <c r="L783" s="21"/>
      <c r="M783" s="21"/>
      <c r="N783" s="21"/>
      <c r="O783" s="21"/>
      <c r="P783" s="21"/>
      <c r="Q783" s="21"/>
      <c r="R783" s="21"/>
    </row>
    <row r="784" spans="1:18" ht="24.75" customHeight="1">
      <c r="A784" s="21"/>
      <c r="B784" s="21"/>
      <c r="C784" s="21"/>
      <c r="D784" s="21"/>
      <c r="E784" s="21"/>
      <c r="F784" s="21"/>
      <c r="G784" s="21"/>
      <c r="H784" s="72"/>
      <c r="I784" s="21"/>
      <c r="J784" s="21"/>
      <c r="K784" s="21"/>
      <c r="L784" s="21"/>
      <c r="M784" s="21"/>
      <c r="N784" s="21"/>
      <c r="O784" s="21"/>
      <c r="P784" s="21"/>
      <c r="Q784" s="21"/>
      <c r="R784" s="21"/>
    </row>
    <row r="785" spans="1:18" ht="24.75" customHeight="1">
      <c r="A785" s="21"/>
      <c r="B785" s="21"/>
      <c r="C785" s="21"/>
      <c r="D785" s="21"/>
      <c r="E785" s="21"/>
      <c r="F785" s="21"/>
      <c r="G785" s="21"/>
      <c r="H785" s="72"/>
      <c r="I785" s="21"/>
      <c r="J785" s="21"/>
      <c r="K785" s="21"/>
      <c r="L785" s="21"/>
      <c r="M785" s="21"/>
      <c r="N785" s="21"/>
      <c r="O785" s="21"/>
      <c r="P785" s="21"/>
      <c r="Q785" s="21"/>
      <c r="R785" s="21"/>
    </row>
    <row r="786" spans="1:18" ht="24.75" customHeight="1">
      <c r="A786" s="21"/>
      <c r="B786" s="21"/>
      <c r="C786" s="21"/>
      <c r="D786" s="21"/>
      <c r="E786" s="21"/>
      <c r="F786" s="21"/>
      <c r="G786" s="21"/>
      <c r="H786" s="72"/>
      <c r="I786" s="21"/>
      <c r="J786" s="21"/>
      <c r="K786" s="21"/>
      <c r="L786" s="21"/>
      <c r="M786" s="21"/>
      <c r="N786" s="21"/>
      <c r="O786" s="21"/>
      <c r="P786" s="21"/>
      <c r="Q786" s="21"/>
      <c r="R786" s="21"/>
    </row>
    <row r="787" spans="1:18" ht="24.75" customHeight="1">
      <c r="A787" s="21"/>
      <c r="B787" s="21"/>
      <c r="C787" s="21"/>
      <c r="D787" s="21"/>
      <c r="E787" s="21"/>
      <c r="F787" s="21"/>
      <c r="G787" s="21"/>
      <c r="H787" s="72"/>
      <c r="I787" s="21"/>
      <c r="J787" s="21"/>
      <c r="K787" s="21"/>
      <c r="L787" s="21"/>
      <c r="M787" s="21"/>
      <c r="N787" s="21"/>
      <c r="O787" s="21"/>
      <c r="P787" s="21"/>
      <c r="Q787" s="21"/>
      <c r="R787" s="21"/>
    </row>
    <row r="788" spans="1:18" ht="24.75" customHeight="1">
      <c r="A788" s="21"/>
      <c r="B788" s="21"/>
      <c r="C788" s="21"/>
      <c r="D788" s="21"/>
      <c r="E788" s="21"/>
      <c r="F788" s="21"/>
      <c r="G788" s="21"/>
      <c r="H788" s="72"/>
      <c r="I788" s="21"/>
      <c r="J788" s="21"/>
      <c r="K788" s="21"/>
      <c r="L788" s="21"/>
      <c r="M788" s="21"/>
      <c r="N788" s="21"/>
      <c r="O788" s="21"/>
      <c r="P788" s="21"/>
      <c r="Q788" s="21"/>
      <c r="R788" s="21"/>
    </row>
    <row r="789" spans="1:18" ht="24.75" customHeight="1">
      <c r="A789" s="21"/>
      <c r="B789" s="21"/>
      <c r="C789" s="21"/>
      <c r="D789" s="21"/>
      <c r="E789" s="21"/>
      <c r="F789" s="21"/>
      <c r="G789" s="21"/>
      <c r="H789" s="72"/>
      <c r="I789" s="21"/>
      <c r="J789" s="21"/>
      <c r="K789" s="21"/>
      <c r="L789" s="21"/>
      <c r="M789" s="21"/>
      <c r="N789" s="21"/>
      <c r="O789" s="21"/>
      <c r="P789" s="21"/>
      <c r="Q789" s="21"/>
      <c r="R789" s="21"/>
    </row>
    <row r="790" spans="1:18" ht="24.75" customHeight="1">
      <c r="A790" s="21"/>
      <c r="B790" s="21"/>
      <c r="C790" s="21"/>
      <c r="D790" s="21"/>
      <c r="E790" s="21"/>
      <c r="F790" s="21"/>
      <c r="G790" s="21"/>
      <c r="H790" s="72"/>
      <c r="I790" s="21"/>
      <c r="J790" s="21"/>
      <c r="K790" s="21"/>
      <c r="L790" s="21"/>
      <c r="M790" s="21"/>
      <c r="N790" s="21"/>
      <c r="O790" s="21"/>
      <c r="P790" s="21"/>
      <c r="Q790" s="21"/>
      <c r="R790" s="21"/>
    </row>
    <row r="791" spans="1:18" ht="24.75" customHeight="1">
      <c r="A791" s="21"/>
      <c r="B791" s="21"/>
      <c r="C791" s="21"/>
      <c r="D791" s="21"/>
      <c r="E791" s="21"/>
      <c r="F791" s="21"/>
      <c r="G791" s="21"/>
      <c r="H791" s="72"/>
      <c r="I791" s="21"/>
      <c r="J791" s="21"/>
      <c r="K791" s="21"/>
      <c r="L791" s="21"/>
      <c r="M791" s="21"/>
      <c r="N791" s="21"/>
      <c r="O791" s="21"/>
      <c r="P791" s="21"/>
      <c r="Q791" s="21"/>
      <c r="R791" s="21"/>
    </row>
    <row r="792" spans="1:18" ht="24.75" customHeight="1">
      <c r="A792" s="21"/>
      <c r="B792" s="21"/>
      <c r="C792" s="21"/>
      <c r="D792" s="21"/>
      <c r="E792" s="21"/>
      <c r="F792" s="21"/>
      <c r="G792" s="21"/>
      <c r="H792" s="72"/>
      <c r="I792" s="21"/>
      <c r="J792" s="21"/>
      <c r="K792" s="21"/>
      <c r="L792" s="21"/>
      <c r="M792" s="21"/>
      <c r="N792" s="21"/>
      <c r="O792" s="21"/>
      <c r="P792" s="21"/>
      <c r="Q792" s="21"/>
      <c r="R792" s="21"/>
    </row>
    <row r="793" spans="1:18" ht="24.75" customHeight="1">
      <c r="A793" s="21"/>
      <c r="B793" s="21"/>
      <c r="C793" s="21"/>
      <c r="D793" s="21"/>
      <c r="E793" s="21"/>
      <c r="F793" s="21"/>
      <c r="G793" s="21"/>
      <c r="H793" s="72"/>
      <c r="I793" s="21"/>
      <c r="J793" s="21"/>
      <c r="K793" s="21"/>
      <c r="L793" s="21"/>
      <c r="M793" s="21"/>
      <c r="N793" s="21"/>
      <c r="O793" s="21"/>
      <c r="P793" s="21"/>
      <c r="Q793" s="21"/>
      <c r="R793" s="21"/>
    </row>
    <row r="794" spans="1:18" ht="24.75" customHeight="1">
      <c r="A794" s="21"/>
      <c r="B794" s="21"/>
      <c r="C794" s="21"/>
      <c r="D794" s="21"/>
      <c r="E794" s="21"/>
      <c r="F794" s="21"/>
      <c r="G794" s="21"/>
      <c r="H794" s="72"/>
      <c r="I794" s="21"/>
      <c r="J794" s="21"/>
      <c r="K794" s="21"/>
      <c r="L794" s="21"/>
      <c r="M794" s="21"/>
      <c r="N794" s="21"/>
      <c r="O794" s="21"/>
      <c r="P794" s="21"/>
      <c r="Q794" s="21"/>
      <c r="R794" s="21"/>
    </row>
    <row r="795" spans="1:18" ht="24.75" customHeight="1">
      <c r="A795" s="21"/>
      <c r="B795" s="21"/>
      <c r="C795" s="21"/>
      <c r="D795" s="21"/>
      <c r="E795" s="21"/>
      <c r="F795" s="21"/>
      <c r="G795" s="21"/>
      <c r="H795" s="72"/>
      <c r="I795" s="21"/>
      <c r="J795" s="21"/>
      <c r="K795" s="21"/>
      <c r="L795" s="21"/>
      <c r="M795" s="21"/>
      <c r="N795" s="21"/>
      <c r="O795" s="21"/>
      <c r="P795" s="21"/>
      <c r="Q795" s="21"/>
      <c r="R795" s="21"/>
    </row>
    <row r="796" spans="1:18" ht="24.75" customHeight="1">
      <c r="A796" s="21"/>
      <c r="B796" s="21"/>
      <c r="C796" s="21"/>
      <c r="D796" s="21"/>
      <c r="E796" s="21"/>
      <c r="F796" s="21"/>
      <c r="G796" s="21"/>
      <c r="H796" s="72"/>
      <c r="I796" s="21"/>
      <c r="J796" s="21"/>
      <c r="K796" s="21"/>
      <c r="L796" s="21"/>
      <c r="M796" s="21"/>
      <c r="N796" s="21"/>
      <c r="O796" s="21"/>
      <c r="P796" s="21"/>
      <c r="Q796" s="21"/>
      <c r="R796" s="21"/>
    </row>
    <row r="797" spans="1:18" ht="24.75" customHeight="1">
      <c r="A797" s="21"/>
      <c r="B797" s="21"/>
      <c r="C797" s="21"/>
      <c r="D797" s="21"/>
      <c r="E797" s="21"/>
      <c r="F797" s="21"/>
      <c r="G797" s="21"/>
      <c r="H797" s="72"/>
      <c r="I797" s="21"/>
      <c r="J797" s="21"/>
      <c r="K797" s="21"/>
      <c r="L797" s="21"/>
      <c r="M797" s="21"/>
      <c r="N797" s="21"/>
      <c r="O797" s="21"/>
      <c r="P797" s="21"/>
      <c r="Q797" s="21"/>
      <c r="R797" s="21"/>
    </row>
    <row r="798" spans="1:18" ht="24.75" customHeight="1">
      <c r="A798" s="21"/>
      <c r="B798" s="21"/>
      <c r="C798" s="21"/>
      <c r="D798" s="21"/>
      <c r="E798" s="21"/>
      <c r="F798" s="21"/>
      <c r="G798" s="21"/>
      <c r="H798" s="72"/>
      <c r="I798" s="21"/>
      <c r="J798" s="21"/>
      <c r="K798" s="21"/>
      <c r="L798" s="21"/>
      <c r="M798" s="21"/>
      <c r="N798" s="21"/>
      <c r="O798" s="21"/>
      <c r="P798" s="21"/>
      <c r="Q798" s="21"/>
      <c r="R798" s="21"/>
    </row>
    <row r="799" spans="1:18" ht="24.75" customHeight="1">
      <c r="A799" s="21"/>
      <c r="B799" s="21"/>
      <c r="C799" s="21"/>
      <c r="D799" s="21"/>
      <c r="E799" s="21"/>
      <c r="F799" s="21"/>
      <c r="G799" s="21"/>
      <c r="H799" s="72"/>
      <c r="I799" s="21"/>
      <c r="J799" s="21"/>
      <c r="K799" s="21"/>
      <c r="L799" s="21"/>
      <c r="M799" s="21"/>
      <c r="N799" s="21"/>
      <c r="O799" s="21"/>
      <c r="P799" s="21"/>
      <c r="Q799" s="21"/>
      <c r="R799" s="21"/>
    </row>
    <row r="800" spans="1:18" ht="24.75" customHeight="1">
      <c r="A800" s="21"/>
      <c r="B800" s="21"/>
      <c r="C800" s="21"/>
      <c r="D800" s="21"/>
      <c r="E800" s="21"/>
      <c r="F800" s="21"/>
      <c r="G800" s="21"/>
      <c r="H800" s="72"/>
      <c r="I800" s="21"/>
      <c r="J800" s="21"/>
      <c r="K800" s="21"/>
      <c r="L800" s="21"/>
      <c r="M800" s="21"/>
      <c r="N800" s="21"/>
      <c r="O800" s="21"/>
      <c r="P800" s="21"/>
      <c r="Q800" s="21"/>
      <c r="R800" s="21"/>
    </row>
    <row r="801" spans="1:18" ht="24.75" customHeight="1">
      <c r="A801" s="21"/>
      <c r="B801" s="21"/>
      <c r="C801" s="21"/>
      <c r="D801" s="21"/>
      <c r="E801" s="21"/>
      <c r="F801" s="21"/>
      <c r="G801" s="21"/>
      <c r="H801" s="72"/>
      <c r="I801" s="21"/>
      <c r="J801" s="21"/>
      <c r="K801" s="21"/>
      <c r="L801" s="21"/>
      <c r="M801" s="21"/>
      <c r="N801" s="21"/>
      <c r="O801" s="21"/>
      <c r="P801" s="21"/>
      <c r="Q801" s="21"/>
      <c r="R801" s="21"/>
    </row>
    <row r="802" spans="1:18" ht="24.75" customHeight="1">
      <c r="A802" s="21"/>
      <c r="B802" s="21"/>
      <c r="C802" s="21"/>
      <c r="D802" s="21"/>
      <c r="E802" s="21"/>
      <c r="F802" s="21"/>
      <c r="G802" s="21"/>
      <c r="H802" s="72"/>
      <c r="I802" s="21"/>
      <c r="J802" s="21"/>
      <c r="K802" s="21"/>
      <c r="L802" s="21"/>
      <c r="M802" s="21"/>
      <c r="N802" s="21"/>
      <c r="O802" s="21"/>
      <c r="P802" s="21"/>
      <c r="Q802" s="21"/>
      <c r="R802" s="21"/>
    </row>
    <row r="803" spans="1:18" ht="24.75" customHeight="1">
      <c r="A803" s="21"/>
      <c r="B803" s="21"/>
      <c r="C803" s="21"/>
      <c r="D803" s="21"/>
      <c r="E803" s="21"/>
      <c r="F803" s="21"/>
      <c r="G803" s="21"/>
      <c r="H803" s="72"/>
      <c r="I803" s="21"/>
      <c r="J803" s="21"/>
      <c r="K803" s="21"/>
      <c r="L803" s="21"/>
      <c r="M803" s="21"/>
      <c r="N803" s="21"/>
      <c r="O803" s="21"/>
      <c r="P803" s="21"/>
      <c r="Q803" s="21"/>
      <c r="R803" s="21"/>
    </row>
    <row r="804" spans="1:18" ht="24.75" customHeight="1">
      <c r="A804" s="21"/>
      <c r="B804" s="21"/>
      <c r="C804" s="21"/>
      <c r="D804" s="21"/>
      <c r="E804" s="21"/>
      <c r="F804" s="21"/>
      <c r="G804" s="21"/>
      <c r="H804" s="72"/>
      <c r="I804" s="21"/>
      <c r="J804" s="21"/>
      <c r="K804" s="21"/>
      <c r="L804" s="21"/>
      <c r="M804" s="21"/>
      <c r="N804" s="21"/>
      <c r="O804" s="21"/>
      <c r="P804" s="21"/>
      <c r="Q804" s="21"/>
      <c r="R804" s="21"/>
    </row>
    <row r="805" spans="1:18" ht="24.75" customHeight="1">
      <c r="A805" s="21"/>
      <c r="B805" s="21"/>
      <c r="C805" s="21"/>
      <c r="D805" s="21"/>
      <c r="E805" s="21"/>
      <c r="F805" s="21"/>
      <c r="G805" s="21"/>
      <c r="H805" s="72"/>
      <c r="I805" s="21"/>
      <c r="J805" s="21"/>
      <c r="K805" s="21"/>
      <c r="L805" s="21"/>
      <c r="M805" s="21"/>
      <c r="N805" s="21"/>
      <c r="O805" s="21"/>
      <c r="P805" s="21"/>
      <c r="Q805" s="21"/>
      <c r="R805" s="21"/>
    </row>
    <row r="806" spans="1:18" ht="24.75" customHeight="1">
      <c r="A806" s="21"/>
      <c r="B806" s="21"/>
      <c r="C806" s="21"/>
      <c r="D806" s="21"/>
      <c r="E806" s="21"/>
      <c r="F806" s="21"/>
      <c r="G806" s="21"/>
      <c r="H806" s="72"/>
      <c r="I806" s="21"/>
      <c r="J806" s="21"/>
      <c r="K806" s="21"/>
      <c r="L806" s="21"/>
      <c r="M806" s="21"/>
      <c r="N806" s="21"/>
      <c r="O806" s="21"/>
      <c r="P806" s="21"/>
      <c r="Q806" s="21"/>
      <c r="R806" s="21"/>
    </row>
    <row r="807" spans="1:18" ht="24.75" customHeight="1">
      <c r="A807" s="21"/>
      <c r="B807" s="21"/>
      <c r="C807" s="21"/>
      <c r="D807" s="21"/>
      <c r="E807" s="21"/>
      <c r="F807" s="21"/>
      <c r="G807" s="21"/>
      <c r="H807" s="72"/>
      <c r="I807" s="21"/>
      <c r="J807" s="21"/>
      <c r="K807" s="21"/>
      <c r="L807" s="21"/>
      <c r="M807" s="21"/>
      <c r="N807" s="21"/>
      <c r="O807" s="21"/>
      <c r="P807" s="21"/>
      <c r="Q807" s="21"/>
      <c r="R807" s="21"/>
    </row>
    <row r="808" spans="1:18" ht="24.75" customHeight="1">
      <c r="A808" s="21"/>
      <c r="B808" s="21"/>
      <c r="C808" s="21"/>
      <c r="D808" s="21"/>
      <c r="E808" s="21"/>
      <c r="F808" s="21"/>
      <c r="G808" s="21"/>
      <c r="H808" s="72"/>
      <c r="I808" s="21"/>
      <c r="J808" s="21"/>
      <c r="K808" s="21"/>
      <c r="L808" s="21"/>
      <c r="M808" s="21"/>
      <c r="N808" s="21"/>
      <c r="O808" s="21"/>
      <c r="P808" s="21"/>
      <c r="Q808" s="21"/>
      <c r="R808" s="21"/>
    </row>
    <row r="809" spans="1:18" ht="24.75" customHeight="1">
      <c r="A809" s="21"/>
      <c r="B809" s="21"/>
      <c r="C809" s="21"/>
      <c r="D809" s="21"/>
      <c r="E809" s="21"/>
      <c r="F809" s="21"/>
      <c r="G809" s="21"/>
      <c r="H809" s="72"/>
      <c r="I809" s="21"/>
      <c r="J809" s="21"/>
      <c r="K809" s="21"/>
      <c r="L809" s="21"/>
      <c r="M809" s="21"/>
      <c r="N809" s="21"/>
      <c r="O809" s="21"/>
      <c r="P809" s="21"/>
      <c r="Q809" s="21"/>
      <c r="R809" s="21"/>
    </row>
    <row r="810" spans="1:18" ht="24.75" customHeight="1">
      <c r="A810" s="21"/>
      <c r="B810" s="21"/>
      <c r="C810" s="21"/>
      <c r="D810" s="21"/>
      <c r="E810" s="21"/>
      <c r="F810" s="21"/>
      <c r="G810" s="21"/>
      <c r="H810" s="72"/>
      <c r="I810" s="21"/>
      <c r="J810" s="21"/>
      <c r="K810" s="21"/>
      <c r="L810" s="21"/>
      <c r="M810" s="21"/>
      <c r="N810" s="21"/>
      <c r="O810" s="21"/>
      <c r="P810" s="21"/>
      <c r="Q810" s="21"/>
      <c r="R810" s="21"/>
    </row>
    <row r="811" spans="1:18" ht="24.75" customHeight="1">
      <c r="A811" s="21"/>
      <c r="B811" s="21"/>
      <c r="C811" s="21"/>
      <c r="D811" s="21"/>
      <c r="E811" s="21"/>
      <c r="F811" s="21"/>
      <c r="G811" s="21"/>
      <c r="H811" s="72"/>
      <c r="I811" s="21"/>
      <c r="J811" s="21"/>
      <c r="K811" s="21"/>
      <c r="L811" s="21"/>
      <c r="M811" s="21"/>
      <c r="N811" s="21"/>
      <c r="O811" s="21"/>
      <c r="P811" s="21"/>
      <c r="Q811" s="21"/>
      <c r="R811" s="21"/>
    </row>
    <row r="812" spans="1:18" ht="24.75" customHeight="1">
      <c r="A812" s="21"/>
      <c r="B812" s="21"/>
      <c r="C812" s="21"/>
      <c r="D812" s="21"/>
      <c r="E812" s="21"/>
      <c r="F812" s="21"/>
      <c r="G812" s="21"/>
      <c r="H812" s="72"/>
      <c r="I812" s="21"/>
      <c r="J812" s="21"/>
      <c r="K812" s="21"/>
      <c r="L812" s="21"/>
      <c r="M812" s="21"/>
      <c r="N812" s="21"/>
      <c r="O812" s="21"/>
      <c r="P812" s="21"/>
      <c r="Q812" s="21"/>
      <c r="R812" s="21"/>
    </row>
    <row r="813" spans="1:18" ht="24.75" customHeight="1">
      <c r="A813" s="21"/>
      <c r="B813" s="21"/>
      <c r="C813" s="21"/>
      <c r="D813" s="21"/>
      <c r="E813" s="21"/>
      <c r="F813" s="21"/>
      <c r="G813" s="21"/>
      <c r="H813" s="72"/>
      <c r="I813" s="21"/>
      <c r="J813" s="21"/>
      <c r="K813" s="21"/>
      <c r="L813" s="21"/>
      <c r="M813" s="21"/>
      <c r="N813" s="21"/>
      <c r="O813" s="21"/>
      <c r="P813" s="21"/>
      <c r="Q813" s="21"/>
      <c r="R813" s="21"/>
    </row>
    <row r="814" spans="1:18" ht="24.75" customHeight="1">
      <c r="A814" s="21"/>
      <c r="B814" s="21"/>
      <c r="C814" s="21"/>
      <c r="D814" s="21"/>
      <c r="E814" s="21"/>
      <c r="F814" s="21"/>
      <c r="G814" s="21"/>
      <c r="H814" s="72"/>
      <c r="I814" s="21"/>
      <c r="J814" s="21"/>
      <c r="K814" s="21"/>
      <c r="L814" s="21"/>
      <c r="M814" s="21"/>
      <c r="N814" s="21"/>
      <c r="O814" s="21"/>
      <c r="P814" s="21"/>
      <c r="Q814" s="21"/>
      <c r="R814" s="21"/>
    </row>
    <row r="815" spans="1:18" ht="24.75" customHeight="1">
      <c r="A815" s="21"/>
      <c r="B815" s="21"/>
      <c r="C815" s="21"/>
      <c r="D815" s="21"/>
      <c r="E815" s="21"/>
      <c r="F815" s="21"/>
      <c r="G815" s="21"/>
      <c r="H815" s="72"/>
      <c r="I815" s="21"/>
      <c r="J815" s="21"/>
      <c r="K815" s="21"/>
      <c r="L815" s="21"/>
      <c r="M815" s="21"/>
      <c r="N815" s="21"/>
      <c r="O815" s="21"/>
      <c r="P815" s="21"/>
      <c r="Q815" s="21"/>
      <c r="R815" s="21"/>
    </row>
    <row r="816" spans="1:18" ht="24.75" customHeight="1">
      <c r="A816" s="21"/>
      <c r="B816" s="21"/>
      <c r="C816" s="21"/>
      <c r="D816" s="21"/>
      <c r="E816" s="21"/>
      <c r="F816" s="21"/>
      <c r="G816" s="21"/>
      <c r="H816" s="72"/>
      <c r="I816" s="21"/>
      <c r="J816" s="21"/>
      <c r="K816" s="21"/>
      <c r="L816" s="21"/>
      <c r="M816" s="21"/>
      <c r="N816" s="21"/>
      <c r="O816" s="21"/>
      <c r="P816" s="21"/>
      <c r="Q816" s="21"/>
      <c r="R816" s="21"/>
    </row>
    <row r="817" spans="1:18" ht="24.75" customHeight="1">
      <c r="A817" s="21"/>
      <c r="B817" s="21"/>
      <c r="C817" s="21"/>
      <c r="D817" s="21"/>
      <c r="E817" s="21"/>
      <c r="F817" s="21"/>
      <c r="G817" s="21"/>
      <c r="H817" s="72"/>
      <c r="I817" s="21"/>
      <c r="J817" s="21"/>
      <c r="K817" s="21"/>
      <c r="L817" s="21"/>
      <c r="M817" s="21"/>
      <c r="N817" s="21"/>
      <c r="O817" s="21"/>
      <c r="P817" s="21"/>
      <c r="Q817" s="21"/>
      <c r="R817" s="21"/>
    </row>
    <row r="818" spans="1:18" ht="24.75" customHeight="1">
      <c r="A818" s="21"/>
      <c r="B818" s="21"/>
      <c r="C818" s="21"/>
      <c r="D818" s="21"/>
      <c r="E818" s="21"/>
      <c r="F818" s="21"/>
      <c r="G818" s="21"/>
      <c r="H818" s="72"/>
      <c r="I818" s="21"/>
      <c r="J818" s="21"/>
      <c r="K818" s="21"/>
      <c r="L818" s="21"/>
      <c r="M818" s="21"/>
      <c r="N818" s="21"/>
      <c r="O818" s="21"/>
      <c r="P818" s="21"/>
      <c r="Q818" s="21"/>
      <c r="R818" s="21"/>
    </row>
    <row r="819" spans="1:18" ht="24.75" customHeight="1">
      <c r="A819" s="21"/>
      <c r="B819" s="21"/>
      <c r="C819" s="21"/>
      <c r="D819" s="21"/>
      <c r="E819" s="21"/>
      <c r="F819" s="21"/>
      <c r="G819" s="21"/>
      <c r="H819" s="72"/>
      <c r="I819" s="21"/>
      <c r="J819" s="21"/>
      <c r="K819" s="21"/>
      <c r="L819" s="21"/>
      <c r="M819" s="21"/>
      <c r="N819" s="21"/>
      <c r="O819" s="21"/>
      <c r="P819" s="21"/>
      <c r="Q819" s="21"/>
      <c r="R819" s="21"/>
    </row>
    <row r="820" spans="1:18" ht="24.75" customHeight="1">
      <c r="A820" s="21"/>
      <c r="B820" s="21"/>
      <c r="C820" s="21"/>
      <c r="D820" s="21"/>
      <c r="E820" s="21"/>
      <c r="F820" s="21"/>
      <c r="G820" s="21"/>
      <c r="H820" s="72"/>
      <c r="I820" s="21"/>
      <c r="J820" s="21"/>
      <c r="K820" s="21"/>
      <c r="L820" s="21"/>
      <c r="M820" s="21"/>
      <c r="N820" s="21"/>
      <c r="O820" s="21"/>
      <c r="P820" s="21"/>
      <c r="Q820" s="21"/>
      <c r="R820" s="21"/>
    </row>
    <row r="821" spans="1:18" ht="24.75" customHeight="1">
      <c r="A821" s="21"/>
      <c r="B821" s="21"/>
      <c r="C821" s="21"/>
      <c r="D821" s="21"/>
      <c r="E821" s="21"/>
      <c r="F821" s="21"/>
      <c r="G821" s="21"/>
      <c r="H821" s="72"/>
      <c r="I821" s="21"/>
      <c r="J821" s="21"/>
      <c r="K821" s="21"/>
      <c r="L821" s="21"/>
      <c r="M821" s="21"/>
      <c r="N821" s="21"/>
      <c r="O821" s="21"/>
      <c r="P821" s="21"/>
      <c r="Q821" s="21"/>
      <c r="R821" s="21"/>
    </row>
    <row r="822" spans="1:18" ht="24.75" customHeight="1">
      <c r="A822" s="21"/>
      <c r="B822" s="21"/>
      <c r="C822" s="21"/>
      <c r="D822" s="21"/>
      <c r="E822" s="21"/>
      <c r="F822" s="21"/>
      <c r="G822" s="21"/>
      <c r="H822" s="72"/>
      <c r="I822" s="21"/>
      <c r="J822" s="21"/>
      <c r="K822" s="21"/>
      <c r="L822" s="21"/>
      <c r="M822" s="21"/>
      <c r="N822" s="21"/>
      <c r="O822" s="21"/>
      <c r="P822" s="21"/>
      <c r="Q822" s="21"/>
      <c r="R822" s="21"/>
    </row>
    <row r="823" spans="1:18" ht="24.75" customHeight="1">
      <c r="A823" s="21"/>
      <c r="B823" s="21"/>
      <c r="C823" s="21"/>
      <c r="D823" s="21"/>
      <c r="E823" s="21"/>
      <c r="F823" s="21"/>
      <c r="G823" s="21"/>
      <c r="H823" s="72"/>
      <c r="I823" s="21"/>
      <c r="J823" s="21"/>
      <c r="K823" s="21"/>
      <c r="L823" s="21"/>
      <c r="M823" s="21"/>
      <c r="N823" s="21"/>
      <c r="O823" s="21"/>
      <c r="P823" s="21"/>
      <c r="Q823" s="21"/>
      <c r="R823" s="21"/>
    </row>
    <row r="824" spans="1:18" ht="24.75" customHeight="1">
      <c r="A824" s="21"/>
      <c r="B824" s="21"/>
      <c r="C824" s="21"/>
      <c r="D824" s="21"/>
      <c r="E824" s="21"/>
      <c r="F824" s="21"/>
      <c r="G824" s="21"/>
      <c r="H824" s="72"/>
      <c r="I824" s="21"/>
      <c r="J824" s="21"/>
      <c r="K824" s="21"/>
      <c r="L824" s="21"/>
      <c r="M824" s="21"/>
      <c r="N824" s="21"/>
      <c r="O824" s="21"/>
      <c r="P824" s="21"/>
      <c r="Q824" s="21"/>
      <c r="R824" s="21"/>
    </row>
    <row r="825" spans="1:18" ht="24.75" customHeight="1">
      <c r="A825" s="21"/>
      <c r="B825" s="21"/>
      <c r="C825" s="21"/>
      <c r="D825" s="21"/>
      <c r="E825" s="21"/>
      <c r="F825" s="21"/>
      <c r="G825" s="21"/>
      <c r="H825" s="72"/>
      <c r="I825" s="21"/>
      <c r="J825" s="21"/>
      <c r="K825" s="21"/>
      <c r="L825" s="21"/>
      <c r="M825" s="21"/>
      <c r="N825" s="21"/>
      <c r="O825" s="21"/>
      <c r="P825" s="21"/>
      <c r="Q825" s="21"/>
      <c r="R825" s="21"/>
    </row>
    <row r="826" spans="1:18" ht="24.75" customHeight="1">
      <c r="A826" s="21"/>
      <c r="B826" s="21"/>
      <c r="C826" s="21"/>
      <c r="D826" s="21"/>
      <c r="E826" s="21"/>
      <c r="F826" s="21"/>
      <c r="G826" s="21"/>
      <c r="H826" s="72"/>
      <c r="I826" s="21"/>
      <c r="J826" s="21"/>
      <c r="K826" s="21"/>
      <c r="L826" s="21"/>
      <c r="M826" s="21"/>
      <c r="N826" s="21"/>
      <c r="O826" s="21"/>
      <c r="P826" s="21"/>
      <c r="Q826" s="21"/>
      <c r="R826" s="21"/>
    </row>
    <row r="827" spans="1:18" ht="24.75" customHeight="1">
      <c r="A827" s="21"/>
      <c r="B827" s="21"/>
      <c r="C827" s="21"/>
      <c r="D827" s="21"/>
      <c r="E827" s="21"/>
      <c r="F827" s="21"/>
      <c r="G827" s="21"/>
      <c r="H827" s="72"/>
      <c r="I827" s="21"/>
      <c r="J827" s="21"/>
      <c r="K827" s="21"/>
      <c r="L827" s="21"/>
      <c r="M827" s="21"/>
      <c r="N827" s="21"/>
      <c r="O827" s="21"/>
      <c r="P827" s="21"/>
      <c r="Q827" s="21"/>
      <c r="R827" s="21"/>
    </row>
    <row r="828" spans="1:18" ht="24.75" customHeight="1">
      <c r="A828" s="21"/>
      <c r="B828" s="21"/>
      <c r="C828" s="21"/>
      <c r="D828" s="21"/>
      <c r="E828" s="21"/>
      <c r="F828" s="21"/>
      <c r="G828" s="21"/>
      <c r="H828" s="72"/>
      <c r="I828" s="21"/>
      <c r="J828" s="21"/>
      <c r="K828" s="21"/>
      <c r="L828" s="21"/>
      <c r="M828" s="21"/>
      <c r="N828" s="21"/>
      <c r="O828" s="21"/>
      <c r="P828" s="21"/>
      <c r="Q828" s="21"/>
      <c r="R828" s="21"/>
    </row>
    <row r="829" spans="1:18" ht="24.75" customHeight="1">
      <c r="A829" s="21"/>
      <c r="B829" s="21"/>
      <c r="C829" s="21"/>
      <c r="D829" s="21"/>
      <c r="E829" s="21"/>
      <c r="F829" s="21"/>
      <c r="G829" s="21"/>
      <c r="H829" s="72"/>
      <c r="I829" s="21"/>
      <c r="J829" s="21"/>
      <c r="K829" s="21"/>
      <c r="L829" s="21"/>
      <c r="M829" s="21"/>
      <c r="N829" s="21"/>
      <c r="O829" s="21"/>
      <c r="P829" s="21"/>
      <c r="Q829" s="21"/>
      <c r="R829" s="21"/>
    </row>
    <row r="830" spans="1:18" ht="24.75" customHeight="1">
      <c r="A830" s="21"/>
      <c r="B830" s="21"/>
      <c r="C830" s="21"/>
      <c r="D830" s="21"/>
      <c r="E830" s="21"/>
      <c r="F830" s="21"/>
      <c r="G830" s="21"/>
      <c r="H830" s="72"/>
      <c r="I830" s="21"/>
      <c r="J830" s="21"/>
      <c r="K830" s="21"/>
      <c r="L830" s="21"/>
      <c r="M830" s="21"/>
      <c r="N830" s="21"/>
      <c r="O830" s="21"/>
      <c r="P830" s="21"/>
      <c r="Q830" s="21"/>
      <c r="R830" s="21"/>
    </row>
    <row r="831" spans="1:18" ht="24.75" customHeight="1">
      <c r="A831" s="21"/>
      <c r="B831" s="21"/>
      <c r="C831" s="21"/>
      <c r="D831" s="21"/>
      <c r="E831" s="21"/>
      <c r="F831" s="21"/>
      <c r="G831" s="21"/>
      <c r="H831" s="72"/>
      <c r="I831" s="21"/>
      <c r="J831" s="21"/>
      <c r="K831" s="21"/>
      <c r="L831" s="21"/>
      <c r="M831" s="21"/>
      <c r="N831" s="21"/>
      <c r="O831" s="21"/>
      <c r="P831" s="21"/>
      <c r="Q831" s="21"/>
      <c r="R831" s="21"/>
    </row>
    <row r="832" spans="1:18" ht="24.75" customHeight="1">
      <c r="A832" s="21"/>
      <c r="B832" s="21"/>
      <c r="C832" s="21"/>
      <c r="D832" s="21"/>
      <c r="E832" s="21"/>
      <c r="F832" s="21"/>
      <c r="G832" s="21"/>
      <c r="H832" s="72"/>
      <c r="I832" s="21"/>
      <c r="J832" s="21"/>
      <c r="K832" s="21"/>
      <c r="L832" s="21"/>
      <c r="M832" s="21"/>
      <c r="N832" s="21"/>
      <c r="O832" s="21"/>
      <c r="P832" s="21"/>
      <c r="Q832" s="21"/>
      <c r="R832" s="21"/>
    </row>
    <row r="833" spans="1:18" ht="24.75" customHeight="1">
      <c r="A833" s="21"/>
      <c r="B833" s="21"/>
      <c r="C833" s="21"/>
      <c r="D833" s="21"/>
      <c r="E833" s="21"/>
      <c r="F833" s="21"/>
      <c r="G833" s="21"/>
      <c r="H833" s="72"/>
      <c r="I833" s="21"/>
      <c r="J833" s="21"/>
      <c r="K833" s="21"/>
      <c r="L833" s="21"/>
      <c r="M833" s="21"/>
      <c r="N833" s="21"/>
      <c r="O833" s="21"/>
      <c r="P833" s="21"/>
      <c r="Q833" s="21"/>
      <c r="R833" s="21"/>
    </row>
    <row r="834" spans="1:18" ht="24.75" customHeight="1">
      <c r="A834" s="21"/>
      <c r="B834" s="21"/>
      <c r="C834" s="21"/>
      <c r="D834" s="21"/>
      <c r="E834" s="21"/>
      <c r="F834" s="21"/>
      <c r="G834" s="21"/>
      <c r="H834" s="72"/>
      <c r="I834" s="21"/>
      <c r="J834" s="21"/>
      <c r="K834" s="21"/>
      <c r="L834" s="21"/>
      <c r="M834" s="21"/>
      <c r="N834" s="21"/>
      <c r="O834" s="21"/>
      <c r="P834" s="21"/>
      <c r="Q834" s="21"/>
      <c r="R834" s="21"/>
    </row>
    <row r="835" spans="1:18" ht="24.75" customHeight="1">
      <c r="A835" s="21"/>
      <c r="B835" s="21"/>
      <c r="C835" s="21"/>
      <c r="D835" s="21"/>
      <c r="E835" s="21"/>
      <c r="F835" s="21"/>
      <c r="G835" s="21"/>
      <c r="H835" s="72"/>
      <c r="I835" s="21"/>
      <c r="J835" s="21"/>
      <c r="K835" s="21"/>
      <c r="L835" s="21"/>
      <c r="M835" s="21"/>
      <c r="N835" s="21"/>
      <c r="O835" s="21"/>
      <c r="P835" s="21"/>
      <c r="Q835" s="21"/>
      <c r="R835" s="21"/>
    </row>
    <row r="836" spans="1:18" ht="24.75" customHeight="1">
      <c r="A836" s="21"/>
      <c r="B836" s="21"/>
      <c r="C836" s="21"/>
      <c r="D836" s="21"/>
      <c r="E836" s="21"/>
      <c r="F836" s="21"/>
      <c r="G836" s="21"/>
      <c r="H836" s="72"/>
      <c r="I836" s="21"/>
      <c r="J836" s="21"/>
      <c r="K836" s="21"/>
      <c r="L836" s="21"/>
      <c r="M836" s="21"/>
      <c r="N836" s="21"/>
      <c r="O836" s="21"/>
      <c r="P836" s="21"/>
      <c r="Q836" s="21"/>
      <c r="R836" s="21"/>
    </row>
    <row r="837" spans="1:18" ht="24.75" customHeight="1">
      <c r="A837" s="21"/>
      <c r="B837" s="21"/>
      <c r="C837" s="21"/>
      <c r="D837" s="21"/>
      <c r="E837" s="21"/>
      <c r="F837" s="21"/>
      <c r="G837" s="21"/>
      <c r="H837" s="72"/>
      <c r="I837" s="21"/>
      <c r="J837" s="21"/>
      <c r="K837" s="21"/>
      <c r="L837" s="21"/>
      <c r="M837" s="21"/>
      <c r="N837" s="21"/>
      <c r="O837" s="21"/>
      <c r="P837" s="21"/>
      <c r="Q837" s="21"/>
      <c r="R837" s="21"/>
    </row>
    <row r="838" spans="1:18" ht="24.75" customHeight="1">
      <c r="A838" s="21"/>
      <c r="B838" s="21"/>
      <c r="C838" s="21"/>
      <c r="D838" s="21"/>
      <c r="E838" s="21"/>
      <c r="F838" s="21"/>
      <c r="G838" s="21"/>
      <c r="H838" s="72"/>
      <c r="I838" s="21"/>
      <c r="J838" s="21"/>
      <c r="K838" s="21"/>
      <c r="L838" s="21"/>
      <c r="M838" s="21"/>
      <c r="N838" s="21"/>
      <c r="O838" s="21"/>
      <c r="P838" s="21"/>
      <c r="Q838" s="21"/>
      <c r="R838" s="21"/>
    </row>
    <row r="839" spans="1:18" ht="24.75" customHeight="1">
      <c r="A839" s="21"/>
      <c r="B839" s="21"/>
      <c r="C839" s="21"/>
      <c r="D839" s="21"/>
      <c r="E839" s="21"/>
      <c r="F839" s="21"/>
      <c r="G839" s="21"/>
      <c r="H839" s="72"/>
      <c r="I839" s="21"/>
      <c r="J839" s="21"/>
      <c r="K839" s="21"/>
      <c r="L839" s="21"/>
      <c r="M839" s="21"/>
      <c r="N839" s="21"/>
      <c r="O839" s="21"/>
      <c r="P839" s="21"/>
      <c r="Q839" s="21"/>
      <c r="R839" s="21"/>
    </row>
    <row r="840" spans="1:18" ht="24.75" customHeight="1">
      <c r="A840" s="21"/>
      <c r="B840" s="21"/>
      <c r="C840" s="21"/>
      <c r="D840" s="21"/>
      <c r="E840" s="21"/>
      <c r="F840" s="21"/>
      <c r="G840" s="21"/>
      <c r="H840" s="72"/>
      <c r="I840" s="21"/>
      <c r="J840" s="21"/>
      <c r="K840" s="21"/>
      <c r="L840" s="21"/>
      <c r="M840" s="21"/>
      <c r="N840" s="21"/>
      <c r="O840" s="21"/>
      <c r="P840" s="21"/>
      <c r="Q840" s="21"/>
      <c r="R840" s="21"/>
    </row>
    <row r="841" spans="1:18" ht="24.75" customHeight="1">
      <c r="A841" s="21"/>
      <c r="B841" s="21"/>
      <c r="C841" s="21"/>
      <c r="D841" s="21"/>
      <c r="E841" s="21"/>
      <c r="F841" s="21"/>
      <c r="G841" s="21"/>
      <c r="H841" s="72"/>
      <c r="I841" s="21"/>
      <c r="J841" s="21"/>
      <c r="K841" s="21"/>
      <c r="L841" s="21"/>
      <c r="M841" s="21"/>
      <c r="N841" s="21"/>
      <c r="O841" s="21"/>
      <c r="P841" s="21"/>
      <c r="Q841" s="21"/>
      <c r="R841" s="21"/>
    </row>
    <row r="842" spans="1:18" ht="24.75" customHeight="1">
      <c r="A842" s="21"/>
      <c r="B842" s="21"/>
      <c r="C842" s="21"/>
      <c r="D842" s="21"/>
      <c r="E842" s="21"/>
      <c r="F842" s="21"/>
      <c r="G842" s="21"/>
      <c r="H842" s="72"/>
      <c r="I842" s="21"/>
      <c r="J842" s="21"/>
      <c r="K842" s="21"/>
      <c r="L842" s="21"/>
      <c r="M842" s="21"/>
      <c r="N842" s="21"/>
      <c r="O842" s="21"/>
      <c r="P842" s="21"/>
      <c r="Q842" s="21"/>
      <c r="R842" s="21"/>
    </row>
    <row r="843" spans="1:18" ht="24.75" customHeight="1">
      <c r="A843" s="21"/>
      <c r="B843" s="21"/>
      <c r="C843" s="21"/>
      <c r="D843" s="21"/>
      <c r="E843" s="21"/>
      <c r="F843" s="21"/>
      <c r="G843" s="21"/>
      <c r="H843" s="72"/>
      <c r="I843" s="21"/>
      <c r="J843" s="21"/>
      <c r="K843" s="21"/>
      <c r="L843" s="21"/>
      <c r="M843" s="21"/>
      <c r="N843" s="21"/>
      <c r="O843" s="21"/>
      <c r="P843" s="21"/>
      <c r="Q843" s="21"/>
      <c r="R843" s="21"/>
    </row>
    <row r="844" spans="1:18" ht="24.75" customHeight="1">
      <c r="A844" s="21"/>
      <c r="B844" s="21"/>
      <c r="C844" s="21"/>
      <c r="D844" s="21"/>
      <c r="E844" s="21"/>
      <c r="F844" s="21"/>
      <c r="G844" s="21"/>
      <c r="H844" s="72"/>
      <c r="I844" s="21"/>
      <c r="J844" s="21"/>
      <c r="K844" s="21"/>
      <c r="L844" s="21"/>
      <c r="M844" s="21"/>
      <c r="N844" s="21"/>
      <c r="O844" s="21"/>
      <c r="P844" s="21"/>
      <c r="Q844" s="21"/>
      <c r="R844" s="21"/>
    </row>
    <row r="845" spans="1:18" ht="24.75" customHeight="1">
      <c r="A845" s="21"/>
      <c r="B845" s="21"/>
      <c r="C845" s="21"/>
      <c r="D845" s="21"/>
      <c r="E845" s="21"/>
      <c r="F845" s="21"/>
      <c r="G845" s="21"/>
      <c r="H845" s="72"/>
      <c r="I845" s="21"/>
      <c r="J845" s="21"/>
      <c r="K845" s="21"/>
      <c r="L845" s="21"/>
      <c r="M845" s="21"/>
      <c r="N845" s="21"/>
      <c r="O845" s="21"/>
      <c r="P845" s="21"/>
      <c r="Q845" s="21"/>
      <c r="R845" s="21"/>
    </row>
    <row r="846" spans="1:18" ht="24.75" customHeight="1">
      <c r="A846" s="21"/>
      <c r="B846" s="21"/>
      <c r="C846" s="21"/>
      <c r="D846" s="21"/>
      <c r="E846" s="21"/>
      <c r="F846" s="21"/>
      <c r="G846" s="21"/>
      <c r="H846" s="72"/>
      <c r="I846" s="21"/>
      <c r="J846" s="21"/>
      <c r="K846" s="21"/>
      <c r="L846" s="21"/>
      <c r="M846" s="21"/>
      <c r="N846" s="21"/>
      <c r="O846" s="21"/>
      <c r="P846" s="21"/>
      <c r="Q846" s="21"/>
      <c r="R846" s="21"/>
    </row>
    <row r="847" spans="1:18" ht="24.75" customHeight="1">
      <c r="A847" s="21"/>
      <c r="B847" s="21"/>
      <c r="C847" s="21"/>
      <c r="D847" s="21"/>
      <c r="E847" s="21"/>
      <c r="F847" s="21"/>
      <c r="G847" s="21"/>
      <c r="H847" s="72"/>
      <c r="I847" s="21"/>
      <c r="J847" s="21"/>
      <c r="K847" s="21"/>
      <c r="L847" s="21"/>
      <c r="M847" s="21"/>
      <c r="N847" s="21"/>
      <c r="O847" s="21"/>
      <c r="P847" s="21"/>
      <c r="Q847" s="21"/>
      <c r="R847" s="21"/>
    </row>
    <row r="848" spans="1:18" ht="24.75" customHeight="1">
      <c r="A848" s="21"/>
      <c r="B848" s="21"/>
      <c r="C848" s="21"/>
      <c r="D848" s="21"/>
      <c r="E848" s="21"/>
      <c r="F848" s="21"/>
      <c r="G848" s="21"/>
      <c r="H848" s="72"/>
      <c r="I848" s="21"/>
      <c r="J848" s="21"/>
      <c r="K848" s="21"/>
      <c r="L848" s="21"/>
      <c r="M848" s="21"/>
      <c r="N848" s="21"/>
      <c r="O848" s="21"/>
      <c r="P848" s="21"/>
      <c r="Q848" s="21"/>
      <c r="R848" s="21"/>
    </row>
    <row r="849" spans="1:18" ht="24.75" customHeight="1">
      <c r="A849" s="21"/>
      <c r="B849" s="21"/>
      <c r="C849" s="21"/>
      <c r="D849" s="21"/>
      <c r="E849" s="21"/>
      <c r="F849" s="21"/>
      <c r="G849" s="21"/>
      <c r="H849" s="72"/>
      <c r="I849" s="21"/>
      <c r="J849" s="21"/>
      <c r="K849" s="21"/>
      <c r="L849" s="21"/>
      <c r="M849" s="21"/>
      <c r="N849" s="21"/>
      <c r="O849" s="21"/>
      <c r="P849" s="21"/>
      <c r="Q849" s="21"/>
      <c r="R849" s="21"/>
    </row>
    <row r="850" spans="1:18" ht="24.75" customHeight="1">
      <c r="A850" s="21"/>
      <c r="B850" s="21"/>
      <c r="C850" s="21"/>
      <c r="D850" s="21"/>
      <c r="E850" s="21"/>
      <c r="F850" s="21"/>
      <c r="G850" s="21"/>
      <c r="H850" s="72"/>
      <c r="I850" s="21"/>
      <c r="J850" s="21"/>
      <c r="K850" s="21"/>
      <c r="L850" s="21"/>
      <c r="M850" s="21"/>
      <c r="N850" s="21"/>
      <c r="O850" s="21"/>
      <c r="P850" s="21"/>
      <c r="Q850" s="21"/>
      <c r="R850" s="21"/>
    </row>
    <row r="851" spans="1:18" ht="24.75" customHeight="1">
      <c r="A851" s="21"/>
      <c r="B851" s="21"/>
      <c r="C851" s="21"/>
      <c r="D851" s="21"/>
      <c r="E851" s="21"/>
      <c r="F851" s="21"/>
      <c r="G851" s="21"/>
      <c r="H851" s="72"/>
      <c r="I851" s="21"/>
      <c r="J851" s="21"/>
      <c r="K851" s="21"/>
      <c r="L851" s="21"/>
      <c r="M851" s="21"/>
      <c r="N851" s="21"/>
      <c r="O851" s="21"/>
      <c r="P851" s="21"/>
      <c r="Q851" s="21"/>
      <c r="R851" s="21"/>
    </row>
    <row r="852" spans="1:18" ht="24.75" customHeight="1">
      <c r="A852" s="21"/>
      <c r="B852" s="21"/>
      <c r="C852" s="21"/>
      <c r="D852" s="21"/>
      <c r="E852" s="21"/>
      <c r="F852" s="21"/>
      <c r="G852" s="21"/>
      <c r="H852" s="72"/>
      <c r="I852" s="21"/>
      <c r="J852" s="21"/>
      <c r="K852" s="21"/>
      <c r="L852" s="21"/>
      <c r="M852" s="21"/>
      <c r="N852" s="21"/>
      <c r="O852" s="21"/>
      <c r="P852" s="21"/>
      <c r="Q852" s="21"/>
      <c r="R852" s="21"/>
    </row>
    <row r="853" spans="1:18" ht="24.75" customHeight="1">
      <c r="A853" s="21"/>
      <c r="B853" s="21"/>
      <c r="C853" s="21"/>
      <c r="D853" s="21"/>
      <c r="E853" s="21"/>
      <c r="F853" s="21"/>
      <c r="G853" s="21"/>
      <c r="H853" s="72"/>
      <c r="I853" s="21"/>
      <c r="J853" s="21"/>
      <c r="K853" s="21"/>
      <c r="L853" s="21"/>
      <c r="M853" s="21"/>
      <c r="N853" s="21"/>
      <c r="O853" s="21"/>
      <c r="P853" s="21"/>
      <c r="Q853" s="21"/>
      <c r="R853" s="21"/>
    </row>
    <row r="854" spans="1:18" ht="24.75" customHeight="1">
      <c r="A854" s="21"/>
      <c r="B854" s="21"/>
      <c r="C854" s="21"/>
      <c r="D854" s="21"/>
      <c r="E854" s="21"/>
      <c r="F854" s="21"/>
      <c r="G854" s="21"/>
      <c r="H854" s="72"/>
      <c r="I854" s="21"/>
      <c r="J854" s="21"/>
      <c r="K854" s="21"/>
      <c r="L854" s="21"/>
      <c r="M854" s="21"/>
      <c r="N854" s="21"/>
      <c r="O854" s="21"/>
      <c r="P854" s="21"/>
      <c r="Q854" s="21"/>
      <c r="R854" s="21"/>
    </row>
    <row r="855" spans="1:18" ht="24.75" customHeight="1">
      <c r="A855" s="21"/>
      <c r="B855" s="21"/>
      <c r="C855" s="21"/>
      <c r="D855" s="21"/>
      <c r="E855" s="21"/>
      <c r="F855" s="21"/>
      <c r="G855" s="21"/>
      <c r="H855" s="72"/>
      <c r="I855" s="21"/>
      <c r="J855" s="21"/>
      <c r="K855" s="21"/>
      <c r="L855" s="21"/>
      <c r="M855" s="21"/>
      <c r="N855" s="21"/>
      <c r="O855" s="21"/>
      <c r="P855" s="21"/>
      <c r="Q855" s="21"/>
      <c r="R855" s="21"/>
    </row>
    <row r="856" spans="1:18" ht="24.75" customHeight="1">
      <c r="A856" s="21"/>
      <c r="B856" s="21"/>
      <c r="C856" s="21"/>
      <c r="D856" s="21"/>
      <c r="E856" s="21"/>
      <c r="F856" s="21"/>
      <c r="G856" s="21"/>
      <c r="H856" s="72"/>
      <c r="I856" s="21"/>
      <c r="J856" s="21"/>
      <c r="K856" s="21"/>
      <c r="L856" s="21"/>
      <c r="M856" s="21"/>
      <c r="N856" s="21"/>
      <c r="O856" s="21"/>
      <c r="P856" s="21"/>
      <c r="Q856" s="21"/>
      <c r="R856" s="21"/>
    </row>
    <row r="857" spans="1:18" ht="24.75" customHeight="1">
      <c r="A857" s="21"/>
      <c r="B857" s="21"/>
      <c r="C857" s="21"/>
      <c r="D857" s="21"/>
      <c r="E857" s="21"/>
      <c r="F857" s="21"/>
      <c r="G857" s="21"/>
      <c r="H857" s="72"/>
      <c r="I857" s="21"/>
      <c r="J857" s="21"/>
      <c r="K857" s="21"/>
      <c r="L857" s="21"/>
      <c r="M857" s="21"/>
      <c r="N857" s="21"/>
      <c r="O857" s="21"/>
      <c r="P857" s="21"/>
      <c r="Q857" s="21"/>
      <c r="R857" s="21"/>
    </row>
    <row r="858" spans="1:18" ht="24.75" customHeight="1">
      <c r="A858" s="21"/>
      <c r="B858" s="21"/>
      <c r="C858" s="21"/>
      <c r="D858" s="21"/>
      <c r="E858" s="21"/>
      <c r="F858" s="21"/>
      <c r="G858" s="21"/>
      <c r="H858" s="72"/>
      <c r="I858" s="21"/>
      <c r="J858" s="21"/>
      <c r="K858" s="21"/>
      <c r="L858" s="21"/>
      <c r="M858" s="21"/>
      <c r="N858" s="21"/>
      <c r="O858" s="21"/>
      <c r="P858" s="21"/>
      <c r="Q858" s="21"/>
      <c r="R858" s="21"/>
    </row>
    <row r="859" spans="1:18" ht="24.75" customHeight="1">
      <c r="A859" s="21"/>
      <c r="B859" s="21"/>
      <c r="C859" s="21"/>
      <c r="D859" s="21"/>
      <c r="E859" s="21"/>
      <c r="F859" s="21"/>
      <c r="G859" s="21"/>
      <c r="H859" s="72"/>
      <c r="I859" s="21"/>
      <c r="J859" s="21"/>
      <c r="K859" s="21"/>
      <c r="L859" s="21"/>
      <c r="M859" s="21"/>
      <c r="N859" s="21"/>
      <c r="O859" s="21"/>
      <c r="P859" s="21"/>
      <c r="Q859" s="21"/>
      <c r="R859" s="21"/>
    </row>
    <row r="860" spans="1:18" ht="24.75" customHeight="1">
      <c r="A860" s="21"/>
      <c r="B860" s="21"/>
      <c r="C860" s="21"/>
      <c r="D860" s="21"/>
      <c r="E860" s="21"/>
      <c r="F860" s="21"/>
      <c r="G860" s="21"/>
      <c r="H860" s="72"/>
      <c r="I860" s="21"/>
      <c r="J860" s="21"/>
      <c r="K860" s="21"/>
      <c r="L860" s="21"/>
      <c r="M860" s="21"/>
      <c r="N860" s="21"/>
      <c r="O860" s="21"/>
      <c r="P860" s="21"/>
      <c r="Q860" s="21"/>
      <c r="R860" s="21"/>
    </row>
    <row r="861" spans="1:18" ht="24.75" customHeight="1">
      <c r="A861" s="21"/>
      <c r="B861" s="21"/>
      <c r="C861" s="21"/>
      <c r="D861" s="21"/>
      <c r="E861" s="21"/>
      <c r="F861" s="21"/>
      <c r="G861" s="21"/>
      <c r="H861" s="72"/>
      <c r="I861" s="21"/>
      <c r="J861" s="21"/>
      <c r="K861" s="21"/>
      <c r="L861" s="21"/>
      <c r="M861" s="21"/>
      <c r="N861" s="21"/>
      <c r="O861" s="21"/>
      <c r="P861" s="21"/>
      <c r="Q861" s="21"/>
      <c r="R861" s="21"/>
    </row>
    <row r="862" spans="1:18" ht="24.75" customHeight="1">
      <c r="A862" s="21"/>
      <c r="B862" s="21"/>
      <c r="C862" s="21"/>
      <c r="D862" s="21"/>
      <c r="E862" s="21"/>
      <c r="F862" s="21"/>
      <c r="G862" s="21"/>
      <c r="H862" s="72"/>
      <c r="I862" s="21"/>
      <c r="J862" s="21"/>
      <c r="K862" s="21"/>
      <c r="L862" s="21"/>
      <c r="M862" s="21"/>
      <c r="N862" s="21"/>
      <c r="O862" s="21"/>
      <c r="P862" s="21"/>
      <c r="Q862" s="21"/>
      <c r="R862" s="21"/>
    </row>
    <row r="863" spans="1:18" ht="24.75" customHeight="1">
      <c r="A863" s="21"/>
      <c r="B863" s="21"/>
      <c r="C863" s="21"/>
      <c r="D863" s="21"/>
      <c r="E863" s="21"/>
      <c r="F863" s="21"/>
      <c r="G863" s="21"/>
      <c r="H863" s="72"/>
      <c r="I863" s="21"/>
      <c r="J863" s="21"/>
      <c r="K863" s="21"/>
      <c r="L863" s="21"/>
      <c r="M863" s="21"/>
      <c r="N863" s="21"/>
      <c r="O863" s="21"/>
      <c r="P863" s="21"/>
      <c r="Q863" s="21"/>
      <c r="R863" s="21"/>
    </row>
    <row r="864" spans="1:18" ht="24.75" customHeight="1">
      <c r="A864" s="21"/>
      <c r="B864" s="21"/>
      <c r="C864" s="21"/>
      <c r="D864" s="21"/>
      <c r="E864" s="21"/>
      <c r="F864" s="21"/>
      <c r="G864" s="21"/>
      <c r="H864" s="72"/>
      <c r="I864" s="21"/>
      <c r="J864" s="21"/>
      <c r="K864" s="21"/>
      <c r="L864" s="21"/>
      <c r="M864" s="21"/>
      <c r="N864" s="21"/>
      <c r="O864" s="21"/>
      <c r="P864" s="21"/>
      <c r="Q864" s="21"/>
      <c r="R864" s="21"/>
    </row>
    <row r="865" spans="1:18" ht="24.75" customHeight="1">
      <c r="A865" s="21"/>
      <c r="B865" s="21"/>
      <c r="C865" s="21"/>
      <c r="D865" s="21"/>
      <c r="E865" s="21"/>
      <c r="F865" s="21"/>
      <c r="G865" s="21"/>
      <c r="H865" s="72"/>
      <c r="I865" s="21"/>
      <c r="J865" s="21"/>
      <c r="K865" s="21"/>
      <c r="L865" s="21"/>
      <c r="M865" s="21"/>
      <c r="N865" s="21"/>
      <c r="O865" s="21"/>
      <c r="P865" s="21"/>
      <c r="Q865" s="21"/>
      <c r="R865" s="21"/>
    </row>
    <row r="866" spans="1:18" ht="24.75" customHeight="1">
      <c r="A866" s="21"/>
      <c r="B866" s="21"/>
      <c r="C866" s="21"/>
      <c r="D866" s="21"/>
      <c r="E866" s="21"/>
      <c r="F866" s="21"/>
      <c r="G866" s="21"/>
      <c r="H866" s="72"/>
      <c r="I866" s="21"/>
      <c r="J866" s="21"/>
      <c r="K866" s="21"/>
      <c r="L866" s="21"/>
      <c r="M866" s="21"/>
      <c r="N866" s="21"/>
      <c r="O866" s="21"/>
      <c r="P866" s="21"/>
      <c r="Q866" s="21"/>
      <c r="R866" s="21"/>
    </row>
    <row r="867" spans="1:18" ht="24.75" customHeight="1">
      <c r="A867" s="21"/>
      <c r="B867" s="21"/>
      <c r="C867" s="21"/>
      <c r="D867" s="21"/>
      <c r="E867" s="21"/>
      <c r="F867" s="21"/>
      <c r="G867" s="21"/>
      <c r="H867" s="72"/>
      <c r="I867" s="21"/>
      <c r="J867" s="21"/>
      <c r="K867" s="21"/>
      <c r="L867" s="21"/>
      <c r="M867" s="21"/>
      <c r="N867" s="21"/>
      <c r="O867" s="21"/>
      <c r="P867" s="21"/>
      <c r="Q867" s="21"/>
      <c r="R867" s="21"/>
    </row>
    <row r="868" spans="1:18" ht="24.75" customHeight="1">
      <c r="A868" s="21"/>
      <c r="B868" s="21"/>
      <c r="C868" s="21"/>
      <c r="D868" s="21"/>
      <c r="E868" s="21"/>
      <c r="F868" s="21"/>
      <c r="G868" s="21"/>
      <c r="H868" s="72"/>
      <c r="I868" s="21"/>
      <c r="J868" s="21"/>
      <c r="K868" s="21"/>
      <c r="L868" s="21"/>
      <c r="M868" s="21"/>
      <c r="N868" s="21"/>
      <c r="O868" s="21"/>
      <c r="P868" s="21"/>
      <c r="Q868" s="21"/>
      <c r="R868" s="21"/>
    </row>
    <row r="869" spans="1:18" ht="24.75" customHeight="1">
      <c r="A869" s="21"/>
      <c r="B869" s="21"/>
      <c r="C869" s="21"/>
      <c r="D869" s="21"/>
      <c r="E869" s="21"/>
      <c r="F869" s="21"/>
      <c r="G869" s="21"/>
      <c r="H869" s="72"/>
      <c r="I869" s="21"/>
      <c r="J869" s="21"/>
      <c r="K869" s="21"/>
      <c r="L869" s="21"/>
      <c r="M869" s="21"/>
      <c r="N869" s="21"/>
      <c r="O869" s="21"/>
      <c r="P869" s="21"/>
      <c r="Q869" s="21"/>
      <c r="R869" s="21"/>
    </row>
    <row r="870" spans="1:18" ht="24.75" customHeight="1">
      <c r="A870" s="21"/>
      <c r="B870" s="21"/>
      <c r="C870" s="21"/>
      <c r="D870" s="21"/>
      <c r="E870" s="21"/>
      <c r="F870" s="21"/>
      <c r="G870" s="21"/>
      <c r="H870" s="72"/>
      <c r="I870" s="21"/>
      <c r="J870" s="21"/>
      <c r="K870" s="21"/>
      <c r="L870" s="21"/>
      <c r="M870" s="21"/>
      <c r="N870" s="21"/>
      <c r="O870" s="21"/>
      <c r="P870" s="21"/>
      <c r="Q870" s="21"/>
      <c r="R870" s="21"/>
    </row>
    <row r="871" spans="1:18" ht="24.75" customHeight="1">
      <c r="A871" s="21"/>
      <c r="B871" s="21"/>
      <c r="C871" s="21"/>
      <c r="D871" s="21"/>
      <c r="E871" s="21"/>
      <c r="F871" s="21"/>
      <c r="G871" s="21"/>
      <c r="H871" s="72"/>
      <c r="I871" s="21"/>
      <c r="J871" s="21"/>
      <c r="K871" s="21"/>
      <c r="L871" s="21"/>
      <c r="M871" s="21"/>
      <c r="N871" s="21"/>
      <c r="O871" s="21"/>
      <c r="P871" s="21"/>
      <c r="Q871" s="21"/>
      <c r="R871" s="21"/>
    </row>
    <row r="872" spans="1:18" ht="24.75" customHeight="1">
      <c r="A872" s="21"/>
      <c r="B872" s="21"/>
      <c r="C872" s="21"/>
      <c r="D872" s="21"/>
      <c r="E872" s="21"/>
      <c r="F872" s="21"/>
      <c r="G872" s="21"/>
      <c r="H872" s="72"/>
      <c r="I872" s="21"/>
      <c r="J872" s="21"/>
      <c r="K872" s="21"/>
      <c r="L872" s="21"/>
      <c r="M872" s="21"/>
      <c r="N872" s="21"/>
      <c r="O872" s="21"/>
      <c r="P872" s="21"/>
      <c r="Q872" s="21"/>
      <c r="R872" s="21"/>
    </row>
    <row r="873" spans="1:18" ht="24.75" customHeight="1">
      <c r="A873" s="21"/>
      <c r="B873" s="21"/>
      <c r="C873" s="21"/>
      <c r="D873" s="21"/>
      <c r="E873" s="21"/>
      <c r="F873" s="21"/>
      <c r="G873" s="21"/>
      <c r="H873" s="72"/>
      <c r="I873" s="21"/>
      <c r="J873" s="21"/>
      <c r="K873" s="21"/>
      <c r="L873" s="21"/>
      <c r="M873" s="21"/>
      <c r="N873" s="21"/>
      <c r="O873" s="21"/>
      <c r="P873" s="21"/>
      <c r="Q873" s="21"/>
      <c r="R873" s="21"/>
    </row>
    <row r="874" spans="1:18" ht="24.75" customHeight="1">
      <c r="A874" s="21"/>
      <c r="B874" s="21"/>
      <c r="C874" s="21"/>
      <c r="D874" s="21"/>
      <c r="E874" s="21"/>
      <c r="F874" s="21"/>
      <c r="G874" s="21"/>
      <c r="H874" s="72"/>
      <c r="I874" s="21"/>
      <c r="J874" s="21"/>
      <c r="K874" s="21"/>
      <c r="L874" s="21"/>
      <c r="M874" s="21"/>
      <c r="N874" s="21"/>
      <c r="O874" s="21"/>
      <c r="P874" s="21"/>
      <c r="Q874" s="21"/>
      <c r="R874" s="21"/>
    </row>
    <row r="875" spans="1:18" ht="24.75" customHeight="1">
      <c r="A875" s="21"/>
      <c r="B875" s="21"/>
      <c r="C875" s="21"/>
      <c r="D875" s="21"/>
      <c r="E875" s="21"/>
      <c r="F875" s="21"/>
      <c r="G875" s="21"/>
      <c r="H875" s="72"/>
      <c r="I875" s="21"/>
      <c r="J875" s="21"/>
      <c r="K875" s="21"/>
      <c r="L875" s="21"/>
      <c r="M875" s="21"/>
      <c r="N875" s="21"/>
      <c r="O875" s="21"/>
      <c r="P875" s="21"/>
      <c r="Q875" s="21"/>
      <c r="R875" s="21"/>
    </row>
    <row r="876" spans="1:18" ht="24.75" customHeight="1">
      <c r="A876" s="21"/>
      <c r="B876" s="21"/>
      <c r="C876" s="21"/>
      <c r="D876" s="21"/>
      <c r="E876" s="21"/>
      <c r="F876" s="21"/>
      <c r="G876" s="21"/>
      <c r="H876" s="72"/>
      <c r="I876" s="21"/>
      <c r="J876" s="21"/>
      <c r="K876" s="21"/>
      <c r="L876" s="21"/>
      <c r="M876" s="21"/>
      <c r="N876" s="21"/>
      <c r="O876" s="21"/>
      <c r="P876" s="21"/>
      <c r="Q876" s="21"/>
      <c r="R876" s="21"/>
    </row>
    <row r="877" spans="1:18" ht="24.75" customHeight="1">
      <c r="A877" s="21"/>
      <c r="B877" s="21"/>
      <c r="C877" s="21"/>
      <c r="D877" s="21"/>
      <c r="E877" s="21"/>
      <c r="F877" s="21"/>
      <c r="G877" s="21"/>
      <c r="H877" s="72"/>
      <c r="I877" s="21"/>
      <c r="J877" s="21"/>
      <c r="K877" s="21"/>
      <c r="L877" s="21"/>
      <c r="M877" s="21"/>
      <c r="N877" s="21"/>
      <c r="O877" s="21"/>
      <c r="P877" s="21"/>
      <c r="Q877" s="21"/>
      <c r="R877" s="21"/>
    </row>
    <row r="878" spans="1:18" ht="24.75" customHeight="1">
      <c r="A878" s="21"/>
      <c r="B878" s="21"/>
      <c r="C878" s="21"/>
      <c r="D878" s="21"/>
      <c r="E878" s="21"/>
      <c r="F878" s="21"/>
      <c r="G878" s="21"/>
      <c r="H878" s="72"/>
      <c r="I878" s="21"/>
      <c r="J878" s="21"/>
      <c r="K878" s="21"/>
      <c r="L878" s="21"/>
      <c r="M878" s="21"/>
      <c r="N878" s="21"/>
      <c r="O878" s="21"/>
      <c r="P878" s="21"/>
      <c r="Q878" s="21"/>
      <c r="R878" s="21"/>
    </row>
    <row r="879" spans="1:18" ht="24.75" customHeight="1">
      <c r="A879" s="21"/>
      <c r="B879" s="21"/>
      <c r="C879" s="21"/>
      <c r="D879" s="21"/>
      <c r="E879" s="21"/>
      <c r="F879" s="21"/>
      <c r="G879" s="21"/>
      <c r="H879" s="72"/>
      <c r="I879" s="21"/>
      <c r="J879" s="21"/>
      <c r="K879" s="21"/>
      <c r="L879" s="21"/>
      <c r="M879" s="21"/>
      <c r="N879" s="21"/>
      <c r="O879" s="21"/>
      <c r="P879" s="21"/>
      <c r="Q879" s="21"/>
      <c r="R879" s="21"/>
    </row>
    <row r="880" spans="1:18" ht="24.75" customHeight="1">
      <c r="A880" s="21"/>
      <c r="B880" s="21"/>
      <c r="C880" s="21"/>
      <c r="D880" s="21"/>
      <c r="E880" s="21"/>
      <c r="F880" s="21"/>
      <c r="G880" s="21"/>
      <c r="H880" s="72"/>
      <c r="I880" s="21"/>
      <c r="J880" s="21"/>
      <c r="K880" s="21"/>
      <c r="L880" s="21"/>
      <c r="M880" s="21"/>
      <c r="N880" s="21"/>
      <c r="O880" s="21"/>
      <c r="P880" s="21"/>
      <c r="Q880" s="21"/>
      <c r="R880" s="21"/>
    </row>
    <row r="881" spans="1:18" ht="24.75" customHeight="1">
      <c r="A881" s="21"/>
      <c r="B881" s="21"/>
      <c r="C881" s="21"/>
      <c r="D881" s="21"/>
      <c r="E881" s="21"/>
      <c r="F881" s="21"/>
      <c r="G881" s="21"/>
      <c r="H881" s="72"/>
      <c r="I881" s="21"/>
      <c r="J881" s="21"/>
      <c r="K881" s="21"/>
      <c r="L881" s="21"/>
      <c r="M881" s="21"/>
      <c r="N881" s="21"/>
      <c r="O881" s="21"/>
      <c r="P881" s="21"/>
      <c r="Q881" s="21"/>
      <c r="R881" s="21"/>
    </row>
    <row r="882" spans="1:18" ht="24.75" customHeight="1">
      <c r="A882" s="21"/>
      <c r="B882" s="21"/>
      <c r="C882" s="21"/>
      <c r="D882" s="21"/>
      <c r="E882" s="21"/>
      <c r="F882" s="21"/>
      <c r="G882" s="21"/>
      <c r="H882" s="72"/>
      <c r="I882" s="21"/>
      <c r="J882" s="21"/>
      <c r="K882" s="21"/>
      <c r="L882" s="21"/>
      <c r="M882" s="21"/>
      <c r="N882" s="21"/>
      <c r="O882" s="21"/>
      <c r="P882" s="21"/>
      <c r="Q882" s="21"/>
      <c r="R882" s="21"/>
    </row>
    <row r="883" spans="1:18" ht="24.75" customHeight="1">
      <c r="A883" s="21"/>
      <c r="B883" s="21"/>
      <c r="C883" s="21"/>
      <c r="D883" s="21"/>
      <c r="E883" s="21"/>
      <c r="F883" s="21"/>
      <c r="G883" s="21"/>
      <c r="H883" s="72"/>
      <c r="I883" s="21"/>
      <c r="J883" s="21"/>
      <c r="K883" s="21"/>
      <c r="L883" s="21"/>
      <c r="M883" s="21"/>
      <c r="N883" s="21"/>
      <c r="O883" s="21"/>
      <c r="P883" s="21"/>
      <c r="Q883" s="21"/>
      <c r="R883" s="21"/>
    </row>
    <row r="884" spans="1:18" ht="24.75" customHeight="1">
      <c r="A884" s="21"/>
      <c r="B884" s="21"/>
      <c r="C884" s="21"/>
      <c r="D884" s="21"/>
      <c r="E884" s="21"/>
      <c r="F884" s="21"/>
      <c r="G884" s="21"/>
      <c r="H884" s="72"/>
      <c r="I884" s="21"/>
      <c r="J884" s="21"/>
      <c r="K884" s="21"/>
      <c r="L884" s="21"/>
      <c r="M884" s="21"/>
      <c r="N884" s="21"/>
      <c r="O884" s="21"/>
      <c r="P884" s="21"/>
      <c r="Q884" s="21"/>
      <c r="R884" s="21"/>
    </row>
    <row r="885" spans="1:18" ht="24.75" customHeight="1">
      <c r="A885" s="21"/>
      <c r="B885" s="21"/>
      <c r="C885" s="21"/>
      <c r="D885" s="21"/>
      <c r="E885" s="21"/>
      <c r="F885" s="21"/>
      <c r="G885" s="21"/>
      <c r="H885" s="72"/>
      <c r="I885" s="21"/>
      <c r="J885" s="21"/>
      <c r="K885" s="21"/>
      <c r="L885" s="21"/>
      <c r="M885" s="21"/>
      <c r="N885" s="21"/>
      <c r="O885" s="21"/>
      <c r="P885" s="21"/>
      <c r="Q885" s="21"/>
      <c r="R885" s="21"/>
    </row>
    <row r="886" spans="1:18" ht="24.75" customHeight="1">
      <c r="A886" s="21"/>
      <c r="B886" s="21"/>
      <c r="C886" s="21"/>
      <c r="D886" s="21"/>
      <c r="E886" s="21"/>
      <c r="F886" s="21"/>
      <c r="G886" s="21"/>
      <c r="H886" s="72"/>
      <c r="I886" s="21"/>
      <c r="J886" s="21"/>
      <c r="K886" s="21"/>
      <c r="L886" s="21"/>
      <c r="M886" s="21"/>
      <c r="N886" s="21"/>
      <c r="O886" s="21"/>
      <c r="P886" s="21"/>
      <c r="Q886" s="21"/>
      <c r="R886" s="21"/>
    </row>
    <row r="887" spans="1:18" ht="24.75" customHeight="1">
      <c r="A887" s="21"/>
      <c r="B887" s="21"/>
      <c r="C887" s="21"/>
      <c r="D887" s="21"/>
      <c r="E887" s="21"/>
      <c r="F887" s="21"/>
      <c r="G887" s="21"/>
      <c r="H887" s="72"/>
      <c r="I887" s="21"/>
      <c r="J887" s="21"/>
      <c r="K887" s="21"/>
      <c r="L887" s="21"/>
      <c r="M887" s="21"/>
      <c r="N887" s="21"/>
      <c r="O887" s="21"/>
      <c r="P887" s="21"/>
      <c r="Q887" s="21"/>
      <c r="R887" s="21"/>
    </row>
    <row r="888" spans="1:18" ht="24.75" customHeight="1">
      <c r="A888" s="21"/>
      <c r="B888" s="21"/>
      <c r="C888" s="21"/>
      <c r="D888" s="21"/>
      <c r="E888" s="21"/>
      <c r="F888" s="21"/>
      <c r="G888" s="21"/>
      <c r="H888" s="72"/>
      <c r="I888" s="21"/>
      <c r="J888" s="21"/>
      <c r="K888" s="21"/>
      <c r="L888" s="21"/>
      <c r="M888" s="21"/>
      <c r="N888" s="21"/>
      <c r="O888" s="21"/>
      <c r="P888" s="21"/>
      <c r="Q888" s="21"/>
      <c r="R888" s="21"/>
    </row>
    <row r="889" spans="1:18" ht="24.75" customHeight="1">
      <c r="A889" s="21"/>
      <c r="B889" s="21"/>
      <c r="C889" s="21"/>
      <c r="D889" s="21"/>
      <c r="E889" s="21"/>
      <c r="F889" s="21"/>
      <c r="G889" s="21"/>
      <c r="H889" s="72"/>
      <c r="I889" s="21"/>
      <c r="J889" s="21"/>
      <c r="K889" s="21"/>
      <c r="L889" s="21"/>
      <c r="M889" s="21"/>
      <c r="N889" s="21"/>
      <c r="O889" s="21"/>
      <c r="P889" s="21"/>
      <c r="Q889" s="21"/>
      <c r="R889" s="21"/>
    </row>
    <row r="890" spans="1:18" ht="24.75" customHeight="1">
      <c r="A890" s="21"/>
      <c r="B890" s="21"/>
      <c r="C890" s="21"/>
      <c r="D890" s="21"/>
      <c r="E890" s="21"/>
      <c r="F890" s="21"/>
      <c r="G890" s="21"/>
      <c r="H890" s="72"/>
      <c r="I890" s="21"/>
      <c r="J890" s="21"/>
      <c r="K890" s="21"/>
      <c r="L890" s="21"/>
      <c r="M890" s="21"/>
      <c r="N890" s="21"/>
      <c r="O890" s="21"/>
      <c r="P890" s="21"/>
      <c r="Q890" s="21"/>
      <c r="R890" s="21"/>
    </row>
    <row r="891" spans="1:18" ht="24.75" customHeight="1">
      <c r="A891" s="21"/>
      <c r="B891" s="21"/>
      <c r="C891" s="21"/>
      <c r="D891" s="21"/>
      <c r="E891" s="21"/>
      <c r="F891" s="21"/>
      <c r="G891" s="21"/>
      <c r="H891" s="72"/>
      <c r="I891" s="21"/>
      <c r="J891" s="21"/>
      <c r="K891" s="21"/>
      <c r="L891" s="21"/>
      <c r="M891" s="21"/>
      <c r="N891" s="21"/>
      <c r="O891" s="21"/>
      <c r="P891" s="21"/>
      <c r="Q891" s="21"/>
      <c r="R891" s="21"/>
    </row>
    <row r="892" spans="1:18" ht="24.75" customHeight="1">
      <c r="A892" s="21"/>
      <c r="B892" s="21"/>
      <c r="C892" s="21"/>
      <c r="D892" s="21"/>
      <c r="E892" s="21"/>
      <c r="F892" s="21"/>
      <c r="G892" s="21"/>
      <c r="H892" s="72"/>
      <c r="I892" s="21"/>
      <c r="J892" s="21"/>
      <c r="K892" s="21"/>
      <c r="L892" s="21"/>
      <c r="M892" s="21"/>
      <c r="N892" s="21"/>
      <c r="O892" s="21"/>
      <c r="P892" s="21"/>
      <c r="Q892" s="21"/>
      <c r="R892" s="21"/>
    </row>
    <row r="893" spans="1:18" ht="24.75" customHeight="1">
      <c r="A893" s="21"/>
      <c r="B893" s="21"/>
      <c r="C893" s="21"/>
      <c r="D893" s="21"/>
      <c r="E893" s="21"/>
      <c r="F893" s="21"/>
      <c r="G893" s="21"/>
      <c r="H893" s="72"/>
      <c r="I893" s="21"/>
      <c r="J893" s="21"/>
      <c r="K893" s="21"/>
      <c r="L893" s="21"/>
      <c r="M893" s="21"/>
      <c r="N893" s="21"/>
      <c r="O893" s="21"/>
      <c r="P893" s="21"/>
      <c r="Q893" s="21"/>
      <c r="R893" s="21"/>
    </row>
    <row r="894" spans="1:18" ht="24.75" customHeight="1">
      <c r="A894" s="21"/>
      <c r="B894" s="21"/>
      <c r="C894" s="21"/>
      <c r="D894" s="21"/>
      <c r="E894" s="21"/>
      <c r="F894" s="21"/>
      <c r="G894" s="21"/>
      <c r="H894" s="72"/>
      <c r="I894" s="21"/>
      <c r="J894" s="21"/>
      <c r="K894" s="21"/>
      <c r="L894" s="21"/>
      <c r="M894" s="21"/>
      <c r="N894" s="21"/>
      <c r="O894" s="21"/>
      <c r="P894" s="21"/>
      <c r="Q894" s="21"/>
      <c r="R894" s="21"/>
    </row>
    <row r="895" spans="1:18" ht="24.75" customHeight="1">
      <c r="A895" s="21"/>
      <c r="B895" s="21"/>
      <c r="C895" s="21"/>
      <c r="D895" s="21"/>
      <c r="E895" s="21"/>
      <c r="F895" s="21"/>
      <c r="G895" s="21"/>
      <c r="H895" s="72"/>
      <c r="I895" s="21"/>
      <c r="J895" s="21"/>
      <c r="K895" s="21"/>
      <c r="L895" s="21"/>
      <c r="M895" s="21"/>
      <c r="N895" s="21"/>
      <c r="O895" s="21"/>
      <c r="P895" s="21"/>
      <c r="Q895" s="21"/>
      <c r="R895" s="21"/>
    </row>
    <row r="896" spans="1:18" ht="24.75" customHeight="1">
      <c r="A896" s="21"/>
      <c r="B896" s="21"/>
      <c r="C896" s="21"/>
      <c r="D896" s="21"/>
      <c r="E896" s="21"/>
      <c r="F896" s="21"/>
      <c r="G896" s="21"/>
      <c r="H896" s="72"/>
      <c r="I896" s="21"/>
      <c r="J896" s="21"/>
      <c r="K896" s="21"/>
      <c r="L896" s="21"/>
      <c r="M896" s="21"/>
      <c r="N896" s="21"/>
      <c r="O896" s="21"/>
      <c r="P896" s="21"/>
      <c r="Q896" s="21"/>
      <c r="R896" s="21"/>
    </row>
    <row r="897" spans="1:18" ht="24.75" customHeight="1">
      <c r="A897" s="21"/>
      <c r="B897" s="21"/>
      <c r="C897" s="21"/>
      <c r="D897" s="21"/>
      <c r="E897" s="21"/>
      <c r="F897" s="21"/>
      <c r="G897" s="21"/>
      <c r="H897" s="72"/>
      <c r="I897" s="21"/>
      <c r="J897" s="21"/>
      <c r="K897" s="21"/>
      <c r="L897" s="21"/>
      <c r="M897" s="21"/>
      <c r="N897" s="21"/>
      <c r="O897" s="21"/>
      <c r="P897" s="21"/>
      <c r="Q897" s="21"/>
      <c r="R897" s="21"/>
    </row>
    <row r="898" spans="1:18" ht="24.75" customHeight="1">
      <c r="A898" s="21"/>
      <c r="B898" s="21"/>
      <c r="C898" s="21"/>
      <c r="D898" s="21"/>
      <c r="E898" s="21"/>
      <c r="F898" s="21"/>
      <c r="G898" s="21"/>
      <c r="H898" s="72"/>
      <c r="I898" s="21"/>
      <c r="J898" s="21"/>
      <c r="K898" s="21"/>
      <c r="L898" s="21"/>
      <c r="M898" s="21"/>
      <c r="N898" s="21"/>
      <c r="O898" s="21"/>
      <c r="P898" s="21"/>
      <c r="Q898" s="21"/>
      <c r="R898" s="21"/>
    </row>
    <row r="899" spans="1:18" ht="24.75" customHeight="1">
      <c r="A899" s="21"/>
      <c r="B899" s="21"/>
      <c r="C899" s="21"/>
      <c r="D899" s="21"/>
      <c r="E899" s="21"/>
      <c r="F899" s="21"/>
      <c r="G899" s="21"/>
      <c r="H899" s="72"/>
      <c r="I899" s="21"/>
      <c r="J899" s="21"/>
      <c r="K899" s="21"/>
      <c r="L899" s="21"/>
      <c r="M899" s="21"/>
      <c r="N899" s="21"/>
      <c r="O899" s="21"/>
      <c r="P899" s="21"/>
      <c r="Q899" s="21"/>
      <c r="R899" s="21"/>
    </row>
    <row r="900" spans="1:18" ht="24.75" customHeight="1">
      <c r="A900" s="21"/>
      <c r="B900" s="21"/>
      <c r="C900" s="21"/>
      <c r="D900" s="21"/>
      <c r="E900" s="21"/>
      <c r="F900" s="21"/>
      <c r="G900" s="21"/>
      <c r="H900" s="72"/>
      <c r="I900" s="21"/>
      <c r="J900" s="21"/>
      <c r="K900" s="21"/>
      <c r="L900" s="21"/>
      <c r="M900" s="21"/>
      <c r="N900" s="21"/>
      <c r="O900" s="21"/>
      <c r="P900" s="21"/>
      <c r="Q900" s="21"/>
      <c r="R900" s="21"/>
    </row>
    <row r="901" spans="1:18" ht="24.75" customHeight="1">
      <c r="A901" s="21"/>
      <c r="B901" s="21"/>
      <c r="C901" s="21"/>
      <c r="D901" s="21"/>
      <c r="E901" s="21"/>
      <c r="F901" s="21"/>
      <c r="G901" s="21"/>
      <c r="H901" s="72"/>
      <c r="I901" s="21"/>
      <c r="J901" s="21"/>
      <c r="K901" s="21"/>
      <c r="L901" s="21"/>
      <c r="M901" s="21"/>
      <c r="N901" s="21"/>
      <c r="O901" s="21"/>
      <c r="P901" s="21"/>
      <c r="Q901" s="21"/>
      <c r="R901" s="21"/>
    </row>
    <row r="902" spans="1:18" ht="24.75" customHeight="1">
      <c r="A902" s="21"/>
      <c r="B902" s="21"/>
      <c r="C902" s="21"/>
      <c r="D902" s="21"/>
      <c r="E902" s="21"/>
      <c r="F902" s="21"/>
      <c r="G902" s="21"/>
      <c r="H902" s="72"/>
      <c r="I902" s="21"/>
      <c r="J902" s="21"/>
      <c r="K902" s="21"/>
      <c r="L902" s="21"/>
      <c r="M902" s="21"/>
      <c r="N902" s="21"/>
      <c r="O902" s="21"/>
      <c r="P902" s="21"/>
      <c r="Q902" s="21"/>
      <c r="R902" s="21"/>
    </row>
    <row r="903" spans="1:18" ht="24.75" customHeight="1">
      <c r="A903" s="21"/>
      <c r="B903" s="21"/>
      <c r="C903" s="21"/>
      <c r="D903" s="21"/>
      <c r="E903" s="21"/>
      <c r="F903" s="21"/>
      <c r="G903" s="21"/>
      <c r="H903" s="72"/>
      <c r="I903" s="21"/>
      <c r="J903" s="21"/>
      <c r="K903" s="21"/>
      <c r="L903" s="21"/>
      <c r="M903" s="21"/>
      <c r="N903" s="21"/>
      <c r="O903" s="21"/>
      <c r="P903" s="21"/>
      <c r="Q903" s="21"/>
      <c r="R903" s="21"/>
    </row>
    <row r="904" spans="1:18" ht="24.75" customHeight="1">
      <c r="A904" s="21"/>
      <c r="B904" s="21"/>
      <c r="C904" s="21"/>
      <c r="D904" s="21"/>
      <c r="E904" s="21"/>
      <c r="F904" s="21"/>
      <c r="G904" s="21"/>
      <c r="H904" s="72"/>
      <c r="I904" s="21"/>
      <c r="J904" s="21"/>
      <c r="K904" s="21"/>
      <c r="L904" s="21"/>
      <c r="M904" s="21"/>
      <c r="N904" s="21"/>
      <c r="O904" s="21"/>
      <c r="P904" s="21"/>
      <c r="Q904" s="21"/>
      <c r="R904" s="21"/>
    </row>
    <row r="905" spans="1:18" ht="24.75" customHeight="1">
      <c r="A905" s="21"/>
      <c r="B905" s="21"/>
      <c r="C905" s="21"/>
      <c r="D905" s="21"/>
      <c r="E905" s="21"/>
      <c r="F905" s="21"/>
      <c r="G905" s="21"/>
      <c r="H905" s="72"/>
      <c r="I905" s="21"/>
      <c r="J905" s="21"/>
      <c r="K905" s="21"/>
      <c r="L905" s="21"/>
      <c r="M905" s="21"/>
      <c r="N905" s="21"/>
      <c r="O905" s="21"/>
      <c r="P905" s="21"/>
      <c r="Q905" s="21"/>
      <c r="R905" s="21"/>
    </row>
    <row r="906" spans="1:18" ht="24.75" customHeight="1">
      <c r="A906" s="21"/>
      <c r="B906" s="21"/>
      <c r="C906" s="21"/>
      <c r="D906" s="21"/>
      <c r="E906" s="21"/>
      <c r="F906" s="21"/>
      <c r="G906" s="21"/>
      <c r="H906" s="72"/>
      <c r="I906" s="21"/>
      <c r="J906" s="21"/>
      <c r="K906" s="21"/>
      <c r="L906" s="21"/>
      <c r="M906" s="21"/>
      <c r="N906" s="21"/>
      <c r="O906" s="21"/>
      <c r="P906" s="21"/>
      <c r="Q906" s="21"/>
      <c r="R906" s="21"/>
    </row>
    <row r="907" spans="1:18" ht="24.75" customHeight="1">
      <c r="A907" s="21"/>
      <c r="B907" s="21"/>
      <c r="C907" s="21"/>
      <c r="D907" s="21"/>
      <c r="E907" s="21"/>
      <c r="F907" s="21"/>
      <c r="G907" s="21"/>
      <c r="H907" s="72"/>
      <c r="I907" s="21"/>
      <c r="J907" s="21"/>
      <c r="K907" s="21"/>
      <c r="L907" s="21"/>
      <c r="M907" s="21"/>
      <c r="N907" s="21"/>
      <c r="O907" s="21"/>
      <c r="P907" s="21"/>
      <c r="Q907" s="21"/>
      <c r="R907" s="21"/>
    </row>
    <row r="908" spans="1:18" ht="24.75" customHeight="1">
      <c r="A908" s="21"/>
      <c r="B908" s="21"/>
      <c r="C908" s="21"/>
      <c r="D908" s="21"/>
      <c r="E908" s="21"/>
      <c r="F908" s="21"/>
      <c r="G908" s="21"/>
      <c r="H908" s="72"/>
      <c r="I908" s="21"/>
      <c r="J908" s="21"/>
      <c r="K908" s="21"/>
      <c r="L908" s="21"/>
      <c r="M908" s="21"/>
      <c r="N908" s="21"/>
      <c r="O908" s="21"/>
      <c r="P908" s="21"/>
      <c r="Q908" s="21"/>
      <c r="R908" s="21"/>
    </row>
    <row r="909" spans="1:18" ht="24.75" customHeight="1">
      <c r="A909" s="21"/>
      <c r="B909" s="21"/>
      <c r="C909" s="21"/>
      <c r="D909" s="21"/>
      <c r="E909" s="21"/>
      <c r="F909" s="21"/>
      <c r="G909" s="21"/>
      <c r="H909" s="72"/>
      <c r="I909" s="21"/>
      <c r="J909" s="21"/>
      <c r="K909" s="21"/>
      <c r="L909" s="21"/>
      <c r="M909" s="21"/>
      <c r="N909" s="21"/>
      <c r="O909" s="21"/>
      <c r="P909" s="21"/>
      <c r="Q909" s="21"/>
      <c r="R909" s="21"/>
    </row>
    <row r="910" spans="1:18" ht="24.75" customHeight="1">
      <c r="A910" s="21"/>
      <c r="B910" s="21"/>
      <c r="C910" s="21"/>
      <c r="D910" s="21"/>
      <c r="E910" s="21"/>
      <c r="F910" s="21"/>
      <c r="G910" s="21"/>
      <c r="H910" s="72"/>
      <c r="I910" s="21"/>
      <c r="J910" s="21"/>
      <c r="K910" s="21"/>
      <c r="L910" s="21"/>
      <c r="M910" s="21"/>
      <c r="N910" s="21"/>
      <c r="O910" s="21"/>
      <c r="P910" s="21"/>
      <c r="Q910" s="21"/>
      <c r="R910" s="21"/>
    </row>
    <row r="911" spans="1:18" ht="24.75" customHeight="1">
      <c r="A911" s="21"/>
      <c r="B911" s="21"/>
      <c r="C911" s="21"/>
      <c r="D911" s="21"/>
      <c r="E911" s="21"/>
      <c r="F911" s="21"/>
      <c r="G911" s="21"/>
      <c r="H911" s="72"/>
      <c r="I911" s="21"/>
      <c r="J911" s="21"/>
      <c r="K911" s="21"/>
      <c r="L911" s="21"/>
      <c r="M911" s="21"/>
      <c r="N911" s="21"/>
      <c r="O911" s="21"/>
      <c r="P911" s="21"/>
      <c r="Q911" s="21"/>
      <c r="R911" s="21"/>
    </row>
    <row r="912" spans="1:18" ht="24.75" customHeight="1">
      <c r="A912" s="21"/>
      <c r="B912" s="21"/>
      <c r="C912" s="21"/>
      <c r="D912" s="21"/>
      <c r="E912" s="21"/>
      <c r="F912" s="21"/>
      <c r="G912" s="21"/>
      <c r="H912" s="72"/>
      <c r="I912" s="21"/>
      <c r="J912" s="21"/>
      <c r="K912" s="21"/>
      <c r="L912" s="21"/>
      <c r="M912" s="21"/>
      <c r="N912" s="21"/>
      <c r="O912" s="21"/>
      <c r="P912" s="21"/>
      <c r="Q912" s="21"/>
      <c r="R912" s="21"/>
    </row>
    <row r="913" spans="1:18" ht="24.75" customHeight="1">
      <c r="A913" s="21"/>
      <c r="B913" s="21"/>
      <c r="C913" s="21"/>
      <c r="D913" s="21"/>
      <c r="E913" s="21"/>
      <c r="F913" s="21"/>
      <c r="G913" s="21"/>
      <c r="H913" s="72"/>
      <c r="I913" s="21"/>
      <c r="J913" s="21"/>
      <c r="K913" s="21"/>
      <c r="L913" s="21"/>
      <c r="M913" s="21"/>
      <c r="N913" s="21"/>
      <c r="O913" s="21"/>
      <c r="P913" s="21"/>
      <c r="Q913" s="21"/>
      <c r="R913" s="21"/>
    </row>
    <row r="914" spans="1:18" ht="24.75" customHeight="1">
      <c r="A914" s="21"/>
      <c r="B914" s="21"/>
      <c r="C914" s="21"/>
      <c r="D914" s="21"/>
      <c r="E914" s="21"/>
      <c r="F914" s="21"/>
      <c r="G914" s="21"/>
      <c r="H914" s="72"/>
      <c r="I914" s="21"/>
      <c r="J914" s="21"/>
      <c r="K914" s="21"/>
      <c r="L914" s="21"/>
      <c r="M914" s="21"/>
      <c r="N914" s="21"/>
      <c r="O914" s="21"/>
      <c r="P914" s="21"/>
      <c r="Q914" s="21"/>
      <c r="R914" s="21"/>
    </row>
    <row r="915" spans="1:18" ht="24.75" customHeight="1">
      <c r="A915" s="21"/>
      <c r="B915" s="21"/>
      <c r="C915" s="21"/>
      <c r="D915" s="21"/>
      <c r="E915" s="21"/>
      <c r="F915" s="21"/>
      <c r="G915" s="21"/>
      <c r="H915" s="72"/>
      <c r="I915" s="21"/>
      <c r="J915" s="21"/>
      <c r="K915" s="21"/>
      <c r="L915" s="21"/>
      <c r="M915" s="21"/>
      <c r="N915" s="21"/>
      <c r="O915" s="21"/>
      <c r="P915" s="21"/>
      <c r="Q915" s="21"/>
      <c r="R915" s="21"/>
    </row>
    <row r="916" spans="1:18" ht="24.75" customHeight="1">
      <c r="A916" s="21"/>
      <c r="B916" s="21"/>
      <c r="C916" s="21"/>
      <c r="D916" s="21"/>
      <c r="E916" s="21"/>
      <c r="F916" s="21"/>
      <c r="G916" s="21"/>
      <c r="H916" s="72"/>
      <c r="I916" s="21"/>
      <c r="J916" s="21"/>
      <c r="K916" s="21"/>
      <c r="L916" s="21"/>
      <c r="M916" s="21"/>
      <c r="N916" s="21"/>
      <c r="O916" s="21"/>
      <c r="P916" s="21"/>
      <c r="Q916" s="21"/>
      <c r="R916" s="21"/>
    </row>
    <row r="917" spans="1:18" ht="24.75" customHeight="1">
      <c r="A917" s="21"/>
      <c r="B917" s="21"/>
      <c r="C917" s="21"/>
      <c r="D917" s="21"/>
      <c r="E917" s="21"/>
      <c r="F917" s="21"/>
      <c r="G917" s="21"/>
      <c r="H917" s="72"/>
      <c r="I917" s="21"/>
      <c r="J917" s="21"/>
      <c r="K917" s="21"/>
      <c r="L917" s="21"/>
      <c r="M917" s="21"/>
      <c r="N917" s="21"/>
      <c r="O917" s="21"/>
      <c r="P917" s="21"/>
      <c r="Q917" s="21"/>
      <c r="R917" s="21"/>
    </row>
    <row r="918" spans="1:18" ht="24.75" customHeight="1">
      <c r="A918" s="21"/>
      <c r="B918" s="21"/>
      <c r="C918" s="21"/>
      <c r="D918" s="21"/>
      <c r="E918" s="21"/>
      <c r="F918" s="21"/>
      <c r="G918" s="21"/>
      <c r="H918" s="72"/>
      <c r="I918" s="21"/>
      <c r="J918" s="21"/>
      <c r="K918" s="21"/>
      <c r="L918" s="21"/>
      <c r="M918" s="21"/>
      <c r="N918" s="21"/>
      <c r="O918" s="21"/>
      <c r="P918" s="21"/>
      <c r="Q918" s="21"/>
      <c r="R918" s="21"/>
    </row>
    <row r="919" spans="1:18" ht="24.75" customHeight="1">
      <c r="A919" s="21"/>
      <c r="B919" s="21"/>
      <c r="C919" s="21"/>
      <c r="D919" s="21"/>
      <c r="E919" s="21"/>
      <c r="F919" s="21"/>
      <c r="G919" s="21"/>
      <c r="H919" s="72"/>
      <c r="I919" s="21"/>
      <c r="J919" s="21"/>
      <c r="K919" s="21"/>
      <c r="L919" s="21"/>
      <c r="M919" s="21"/>
      <c r="N919" s="21"/>
      <c r="O919" s="21"/>
      <c r="P919" s="21"/>
      <c r="Q919" s="21"/>
      <c r="R919" s="21"/>
    </row>
    <row r="920" spans="1:18" ht="24.75" customHeight="1">
      <c r="A920" s="21"/>
      <c r="B920" s="21"/>
      <c r="C920" s="21"/>
      <c r="D920" s="21"/>
      <c r="E920" s="21"/>
      <c r="F920" s="21"/>
      <c r="G920" s="21"/>
      <c r="H920" s="72"/>
      <c r="I920" s="21"/>
      <c r="J920" s="21"/>
      <c r="K920" s="21"/>
      <c r="L920" s="21"/>
      <c r="M920" s="21"/>
      <c r="N920" s="21"/>
      <c r="O920" s="21"/>
      <c r="P920" s="21"/>
      <c r="Q920" s="21"/>
      <c r="R920" s="21"/>
    </row>
    <row r="921" spans="1:18" ht="24.75" customHeight="1">
      <c r="A921" s="21"/>
      <c r="B921" s="21"/>
      <c r="C921" s="21"/>
      <c r="D921" s="21"/>
      <c r="E921" s="21"/>
      <c r="F921" s="21"/>
      <c r="G921" s="21"/>
      <c r="H921" s="72"/>
      <c r="I921" s="21"/>
      <c r="J921" s="21"/>
      <c r="K921" s="21"/>
      <c r="L921" s="21"/>
      <c r="M921" s="21"/>
      <c r="N921" s="21"/>
      <c r="O921" s="21"/>
      <c r="P921" s="21"/>
      <c r="Q921" s="21"/>
      <c r="R921" s="21"/>
    </row>
    <row r="922" spans="1:18" ht="24.75" customHeight="1">
      <c r="A922" s="21"/>
      <c r="B922" s="21"/>
      <c r="C922" s="21"/>
      <c r="D922" s="21"/>
      <c r="E922" s="21"/>
      <c r="F922" s="21"/>
      <c r="G922" s="21"/>
      <c r="H922" s="72"/>
      <c r="I922" s="21"/>
      <c r="J922" s="21"/>
      <c r="K922" s="21"/>
      <c r="L922" s="21"/>
      <c r="M922" s="21"/>
      <c r="N922" s="21"/>
      <c r="O922" s="21"/>
      <c r="P922" s="21"/>
      <c r="Q922" s="21"/>
      <c r="R922" s="21"/>
    </row>
    <row r="923" spans="1:18" ht="24.75" customHeight="1">
      <c r="A923" s="21"/>
      <c r="B923" s="21"/>
      <c r="C923" s="21"/>
      <c r="D923" s="21"/>
      <c r="E923" s="21"/>
      <c r="F923" s="21"/>
      <c r="G923" s="21"/>
      <c r="H923" s="72"/>
      <c r="I923" s="21"/>
      <c r="J923" s="21"/>
      <c r="K923" s="21"/>
      <c r="L923" s="21"/>
      <c r="M923" s="21"/>
      <c r="N923" s="21"/>
      <c r="O923" s="21"/>
      <c r="P923" s="21"/>
      <c r="Q923" s="21"/>
      <c r="R923" s="21"/>
    </row>
    <row r="924" spans="1:18" ht="24.75" customHeight="1">
      <c r="A924" s="21"/>
      <c r="B924" s="21"/>
      <c r="C924" s="21"/>
      <c r="D924" s="21"/>
      <c r="E924" s="21"/>
      <c r="F924" s="21"/>
      <c r="G924" s="21"/>
      <c r="H924" s="72"/>
      <c r="I924" s="21"/>
      <c r="J924" s="21"/>
      <c r="K924" s="21"/>
      <c r="L924" s="21"/>
      <c r="M924" s="21"/>
      <c r="N924" s="21"/>
      <c r="O924" s="21"/>
      <c r="P924" s="21"/>
      <c r="Q924" s="21"/>
      <c r="R924" s="21"/>
    </row>
    <row r="925" spans="1:18" ht="24.75" customHeight="1">
      <c r="A925" s="21"/>
      <c r="B925" s="21"/>
      <c r="C925" s="21"/>
      <c r="D925" s="21"/>
      <c r="E925" s="21"/>
      <c r="F925" s="21"/>
      <c r="G925" s="21"/>
      <c r="H925" s="72"/>
      <c r="I925" s="21"/>
      <c r="J925" s="21"/>
      <c r="K925" s="21"/>
      <c r="L925" s="21"/>
      <c r="M925" s="21"/>
      <c r="N925" s="21"/>
      <c r="O925" s="21"/>
      <c r="P925" s="21"/>
      <c r="Q925" s="21"/>
      <c r="R925" s="21"/>
    </row>
    <row r="926" spans="1:18" ht="24.75" customHeight="1">
      <c r="A926" s="21"/>
      <c r="B926" s="21"/>
      <c r="C926" s="21"/>
      <c r="D926" s="21"/>
      <c r="E926" s="21"/>
      <c r="F926" s="21"/>
      <c r="G926" s="21"/>
      <c r="H926" s="72"/>
      <c r="I926" s="21"/>
      <c r="J926" s="21"/>
      <c r="K926" s="21"/>
      <c r="L926" s="21"/>
      <c r="M926" s="21"/>
      <c r="N926" s="21"/>
      <c r="O926" s="21"/>
      <c r="P926" s="21"/>
      <c r="Q926" s="21"/>
      <c r="R926" s="21"/>
    </row>
    <row r="927" spans="1:18" ht="24.75" customHeight="1">
      <c r="A927" s="21"/>
      <c r="B927" s="21"/>
      <c r="C927" s="21"/>
      <c r="D927" s="21"/>
      <c r="E927" s="21"/>
      <c r="F927" s="21"/>
      <c r="G927" s="21"/>
      <c r="H927" s="72"/>
      <c r="I927" s="21"/>
      <c r="J927" s="21"/>
      <c r="K927" s="21"/>
      <c r="L927" s="21"/>
      <c r="M927" s="21"/>
      <c r="N927" s="21"/>
      <c r="O927" s="21"/>
      <c r="P927" s="21"/>
      <c r="Q927" s="21"/>
      <c r="R927" s="21"/>
    </row>
    <row r="928" spans="1:18" ht="24.75" customHeight="1">
      <c r="A928" s="21"/>
      <c r="B928" s="21"/>
      <c r="C928" s="21"/>
      <c r="D928" s="21"/>
      <c r="E928" s="21"/>
      <c r="F928" s="21"/>
      <c r="G928" s="21"/>
      <c r="H928" s="72"/>
      <c r="I928" s="21"/>
      <c r="J928" s="21"/>
      <c r="K928" s="21"/>
      <c r="L928" s="21"/>
      <c r="M928" s="21"/>
      <c r="N928" s="21"/>
      <c r="O928" s="21"/>
      <c r="P928" s="21"/>
      <c r="Q928" s="21"/>
      <c r="R928" s="21"/>
    </row>
    <row r="929" spans="1:18" ht="24.75" customHeight="1">
      <c r="A929" s="21"/>
      <c r="B929" s="21"/>
      <c r="C929" s="21"/>
      <c r="D929" s="21"/>
      <c r="E929" s="21"/>
      <c r="F929" s="21"/>
      <c r="G929" s="21"/>
      <c r="H929" s="72"/>
      <c r="I929" s="21"/>
      <c r="J929" s="21"/>
      <c r="K929" s="21"/>
      <c r="L929" s="21"/>
      <c r="M929" s="21"/>
      <c r="N929" s="21"/>
      <c r="O929" s="21"/>
      <c r="P929" s="21"/>
      <c r="Q929" s="21"/>
      <c r="R929" s="21"/>
    </row>
    <row r="930" spans="1:18" ht="24.75" customHeight="1">
      <c r="A930" s="21"/>
      <c r="B930" s="21"/>
      <c r="C930" s="21"/>
      <c r="D930" s="21"/>
      <c r="E930" s="21"/>
      <c r="F930" s="21"/>
      <c r="G930" s="21"/>
      <c r="H930" s="72"/>
      <c r="I930" s="21"/>
      <c r="J930" s="21"/>
      <c r="K930" s="21"/>
      <c r="L930" s="21"/>
      <c r="M930" s="21"/>
      <c r="N930" s="21"/>
      <c r="O930" s="21"/>
      <c r="P930" s="21"/>
      <c r="Q930" s="21"/>
      <c r="R930" s="21"/>
    </row>
    <row r="931" spans="1:18" ht="24.75" customHeight="1">
      <c r="A931" s="21"/>
      <c r="B931" s="21"/>
      <c r="C931" s="21"/>
      <c r="D931" s="21"/>
      <c r="E931" s="21"/>
      <c r="F931" s="21"/>
      <c r="G931" s="21"/>
      <c r="H931" s="72"/>
      <c r="I931" s="21"/>
      <c r="J931" s="21"/>
      <c r="K931" s="21"/>
      <c r="L931" s="21"/>
      <c r="M931" s="21"/>
      <c r="N931" s="21"/>
      <c r="O931" s="21"/>
      <c r="P931" s="21"/>
      <c r="Q931" s="21"/>
      <c r="R931" s="21"/>
    </row>
    <row r="932" spans="1:18" ht="24.75" customHeight="1">
      <c r="A932" s="21"/>
      <c r="B932" s="21"/>
      <c r="C932" s="21"/>
      <c r="D932" s="21"/>
      <c r="E932" s="21"/>
      <c r="F932" s="21"/>
      <c r="G932" s="21"/>
      <c r="H932" s="72"/>
      <c r="I932" s="21"/>
      <c r="J932" s="21"/>
      <c r="K932" s="21"/>
      <c r="L932" s="21"/>
      <c r="M932" s="21"/>
      <c r="N932" s="21"/>
      <c r="O932" s="21"/>
      <c r="P932" s="21"/>
      <c r="Q932" s="21"/>
      <c r="R932" s="21"/>
    </row>
    <row r="933" spans="1:18" ht="24.75" customHeight="1">
      <c r="A933" s="21"/>
      <c r="B933" s="21"/>
      <c r="C933" s="21"/>
      <c r="D933" s="21"/>
      <c r="E933" s="21"/>
      <c r="F933" s="21"/>
      <c r="G933" s="21"/>
      <c r="H933" s="72"/>
      <c r="I933" s="21"/>
      <c r="J933" s="21"/>
      <c r="K933" s="21"/>
      <c r="L933" s="21"/>
      <c r="M933" s="21"/>
      <c r="N933" s="21"/>
      <c r="O933" s="21"/>
      <c r="P933" s="21"/>
      <c r="Q933" s="21"/>
      <c r="R933" s="21"/>
    </row>
    <row r="934" spans="1:18" ht="24.75" customHeight="1">
      <c r="A934" s="21"/>
      <c r="B934" s="21"/>
      <c r="C934" s="21"/>
      <c r="D934" s="21"/>
      <c r="E934" s="21"/>
      <c r="F934" s="21"/>
      <c r="G934" s="21"/>
      <c r="H934" s="72"/>
      <c r="I934" s="21"/>
      <c r="J934" s="21"/>
      <c r="K934" s="21"/>
      <c r="L934" s="21"/>
      <c r="M934" s="21"/>
      <c r="N934" s="21"/>
      <c r="O934" s="21"/>
      <c r="P934" s="21"/>
      <c r="Q934" s="21"/>
      <c r="R934" s="21"/>
    </row>
    <row r="935" spans="1:18" ht="24.75" customHeight="1">
      <c r="A935" s="21"/>
      <c r="B935" s="21"/>
      <c r="C935" s="21"/>
      <c r="D935" s="21"/>
      <c r="E935" s="21"/>
      <c r="F935" s="21"/>
      <c r="G935" s="21"/>
      <c r="H935" s="72"/>
      <c r="I935" s="21"/>
      <c r="J935" s="21"/>
      <c r="K935" s="21"/>
      <c r="L935" s="21"/>
      <c r="M935" s="21"/>
      <c r="N935" s="21"/>
      <c r="O935" s="21"/>
      <c r="P935" s="21"/>
      <c r="Q935" s="21"/>
      <c r="R935" s="21"/>
    </row>
    <row r="936" spans="1:18" ht="24.75" customHeight="1">
      <c r="A936" s="21"/>
      <c r="B936" s="21"/>
      <c r="C936" s="21"/>
      <c r="D936" s="21"/>
      <c r="E936" s="21"/>
      <c r="F936" s="21"/>
      <c r="G936" s="21"/>
      <c r="H936" s="72"/>
      <c r="I936" s="21"/>
      <c r="J936" s="21"/>
      <c r="K936" s="21"/>
      <c r="L936" s="21"/>
      <c r="M936" s="21"/>
      <c r="N936" s="21"/>
      <c r="O936" s="21"/>
      <c r="P936" s="21"/>
      <c r="Q936" s="21"/>
      <c r="R936" s="21"/>
    </row>
    <row r="937" spans="1:18" ht="24.75" customHeight="1">
      <c r="A937" s="21"/>
      <c r="B937" s="21"/>
      <c r="C937" s="21"/>
      <c r="D937" s="21"/>
      <c r="E937" s="21"/>
      <c r="F937" s="21"/>
      <c r="G937" s="21"/>
      <c r="H937" s="72"/>
      <c r="I937" s="21"/>
      <c r="J937" s="21"/>
      <c r="K937" s="21"/>
      <c r="L937" s="21"/>
      <c r="M937" s="21"/>
      <c r="N937" s="21"/>
      <c r="O937" s="21"/>
      <c r="P937" s="21"/>
      <c r="Q937" s="21"/>
      <c r="R937" s="21"/>
    </row>
    <row r="938" spans="1:18" ht="24.75" customHeight="1">
      <c r="A938" s="21"/>
      <c r="B938" s="21"/>
      <c r="C938" s="21"/>
      <c r="D938" s="21"/>
      <c r="E938" s="21"/>
      <c r="F938" s="21"/>
      <c r="G938" s="21"/>
      <c r="H938" s="72"/>
      <c r="I938" s="21"/>
      <c r="J938" s="21"/>
      <c r="K938" s="21"/>
      <c r="L938" s="21"/>
      <c r="M938" s="21"/>
      <c r="N938" s="21"/>
      <c r="O938" s="21"/>
      <c r="P938" s="21"/>
      <c r="Q938" s="21"/>
      <c r="R938" s="21"/>
    </row>
    <row r="939" spans="1:18" ht="24.75" customHeight="1">
      <c r="A939" s="21"/>
      <c r="B939" s="21"/>
      <c r="C939" s="21"/>
      <c r="D939" s="21"/>
      <c r="E939" s="21"/>
      <c r="F939" s="21"/>
      <c r="G939" s="21"/>
      <c r="H939" s="72"/>
      <c r="I939" s="21"/>
      <c r="J939" s="21"/>
      <c r="K939" s="21"/>
      <c r="L939" s="21"/>
      <c r="M939" s="21"/>
      <c r="N939" s="21"/>
      <c r="O939" s="21"/>
      <c r="P939" s="21"/>
      <c r="Q939" s="21"/>
      <c r="R939" s="21"/>
    </row>
    <row r="940" spans="1:18" ht="24.75" customHeight="1">
      <c r="A940" s="21"/>
      <c r="B940" s="21"/>
      <c r="C940" s="21"/>
      <c r="D940" s="21"/>
      <c r="E940" s="21"/>
      <c r="F940" s="21"/>
      <c r="G940" s="21"/>
      <c r="H940" s="72"/>
      <c r="I940" s="21"/>
      <c r="J940" s="21"/>
      <c r="K940" s="21"/>
      <c r="L940" s="21"/>
      <c r="M940" s="21"/>
      <c r="N940" s="21"/>
      <c r="O940" s="21"/>
      <c r="P940" s="21"/>
      <c r="Q940" s="21"/>
      <c r="R940" s="21"/>
    </row>
    <row r="941" spans="1:18" ht="24.75" customHeight="1">
      <c r="A941" s="21"/>
      <c r="B941" s="21"/>
      <c r="C941" s="21"/>
      <c r="D941" s="21"/>
      <c r="E941" s="21"/>
      <c r="F941" s="21"/>
      <c r="G941" s="21"/>
      <c r="H941" s="72"/>
      <c r="I941" s="21"/>
      <c r="J941" s="21"/>
      <c r="K941" s="21"/>
      <c r="L941" s="21"/>
      <c r="M941" s="21"/>
      <c r="N941" s="21"/>
      <c r="O941" s="21"/>
      <c r="P941" s="21"/>
      <c r="Q941" s="21"/>
      <c r="R941" s="21"/>
    </row>
    <row r="942" spans="1:18" ht="24.75" customHeight="1">
      <c r="A942" s="21"/>
      <c r="B942" s="21"/>
      <c r="C942" s="21"/>
      <c r="D942" s="21"/>
      <c r="E942" s="21"/>
      <c r="F942" s="21"/>
      <c r="G942" s="21"/>
      <c r="H942" s="72"/>
      <c r="I942" s="21"/>
      <c r="J942" s="21"/>
      <c r="K942" s="21"/>
      <c r="L942" s="21"/>
      <c r="M942" s="21"/>
      <c r="N942" s="21"/>
      <c r="O942" s="21"/>
      <c r="P942" s="21"/>
      <c r="Q942" s="21"/>
      <c r="R942" s="21"/>
    </row>
    <row r="943" spans="1:18" ht="24.75" customHeight="1">
      <c r="A943" s="21"/>
      <c r="B943" s="21"/>
      <c r="C943" s="21"/>
      <c r="D943" s="21"/>
      <c r="E943" s="21"/>
      <c r="F943" s="21"/>
      <c r="G943" s="21"/>
      <c r="H943" s="72"/>
      <c r="I943" s="21"/>
      <c r="J943" s="21"/>
      <c r="K943" s="21"/>
      <c r="L943" s="21"/>
      <c r="M943" s="21"/>
      <c r="N943" s="21"/>
      <c r="O943" s="21"/>
      <c r="P943" s="21"/>
      <c r="Q943" s="21"/>
      <c r="R943" s="21"/>
    </row>
    <row r="944" spans="1:18" ht="24.75" customHeight="1">
      <c r="A944" s="21"/>
      <c r="B944" s="21"/>
      <c r="C944" s="21"/>
      <c r="D944" s="21"/>
      <c r="E944" s="21"/>
      <c r="F944" s="21"/>
      <c r="G944" s="21"/>
      <c r="H944" s="72"/>
      <c r="I944" s="21"/>
      <c r="J944" s="21"/>
      <c r="K944" s="21"/>
      <c r="L944" s="21"/>
      <c r="M944" s="21"/>
      <c r="N944" s="21"/>
      <c r="O944" s="21"/>
      <c r="P944" s="21"/>
      <c r="Q944" s="21"/>
      <c r="R944" s="21"/>
    </row>
    <row r="945" spans="1:18" ht="24.75" customHeight="1">
      <c r="A945" s="21"/>
      <c r="B945" s="21"/>
      <c r="C945" s="21"/>
      <c r="D945" s="21"/>
      <c r="E945" s="21"/>
      <c r="F945" s="21"/>
      <c r="G945" s="21"/>
      <c r="H945" s="72"/>
      <c r="I945" s="21"/>
      <c r="J945" s="21"/>
      <c r="K945" s="21"/>
      <c r="L945" s="21"/>
      <c r="M945" s="21"/>
      <c r="N945" s="21"/>
      <c r="O945" s="21"/>
      <c r="P945" s="21"/>
      <c r="Q945" s="21"/>
      <c r="R945" s="21"/>
    </row>
    <row r="946" spans="1:18" ht="24.75" customHeight="1">
      <c r="A946" s="21"/>
      <c r="B946" s="21"/>
      <c r="C946" s="21"/>
      <c r="D946" s="21"/>
      <c r="E946" s="21"/>
      <c r="F946" s="21"/>
      <c r="G946" s="21"/>
      <c r="H946" s="72"/>
      <c r="I946" s="21"/>
      <c r="J946" s="21"/>
      <c r="K946" s="21"/>
      <c r="L946" s="21"/>
      <c r="M946" s="21"/>
      <c r="N946" s="21"/>
      <c r="O946" s="21"/>
      <c r="P946" s="21"/>
      <c r="Q946" s="21"/>
      <c r="R946" s="21"/>
    </row>
    <row r="947" spans="1:18" ht="24.75" customHeight="1">
      <c r="A947" s="21"/>
      <c r="B947" s="21"/>
      <c r="C947" s="21"/>
      <c r="D947" s="21"/>
      <c r="E947" s="21"/>
      <c r="F947" s="21"/>
      <c r="G947" s="21"/>
      <c r="H947" s="72"/>
      <c r="I947" s="21"/>
      <c r="J947" s="21"/>
      <c r="K947" s="21"/>
      <c r="L947" s="21"/>
      <c r="M947" s="21"/>
      <c r="N947" s="21"/>
      <c r="O947" s="21"/>
      <c r="P947" s="21"/>
      <c r="Q947" s="21"/>
      <c r="R947" s="21"/>
    </row>
    <row r="948" spans="1:18" ht="24.75" customHeight="1">
      <c r="A948" s="21"/>
      <c r="B948" s="21"/>
      <c r="C948" s="21"/>
      <c r="D948" s="21"/>
      <c r="E948" s="21"/>
      <c r="F948" s="21"/>
      <c r="G948" s="21"/>
      <c r="H948" s="72"/>
      <c r="I948" s="21"/>
      <c r="J948" s="21"/>
      <c r="K948" s="21"/>
      <c r="L948" s="21"/>
      <c r="M948" s="21"/>
      <c r="N948" s="21"/>
      <c r="O948" s="21"/>
      <c r="P948" s="21"/>
      <c r="Q948" s="21"/>
      <c r="R948" s="21"/>
    </row>
    <row r="949" spans="1:18" ht="24.75" customHeight="1">
      <c r="A949" s="21"/>
      <c r="B949" s="21"/>
      <c r="C949" s="21"/>
      <c r="D949" s="21"/>
      <c r="E949" s="21"/>
      <c r="F949" s="21"/>
      <c r="G949" s="21"/>
      <c r="H949" s="72"/>
      <c r="I949" s="21"/>
      <c r="J949" s="21"/>
      <c r="K949" s="21"/>
      <c r="L949" s="21"/>
      <c r="M949" s="21"/>
      <c r="N949" s="21"/>
      <c r="O949" s="21"/>
      <c r="P949" s="21"/>
      <c r="Q949" s="21"/>
      <c r="R949" s="21"/>
    </row>
    <row r="950" spans="1:18" ht="24.75" customHeight="1">
      <c r="A950" s="21"/>
      <c r="B950" s="21"/>
      <c r="C950" s="21"/>
      <c r="D950" s="21"/>
      <c r="E950" s="21"/>
      <c r="F950" s="21"/>
      <c r="G950" s="21"/>
      <c r="H950" s="72"/>
      <c r="I950" s="21"/>
      <c r="J950" s="21"/>
      <c r="K950" s="21"/>
      <c r="L950" s="21"/>
      <c r="M950" s="21"/>
      <c r="N950" s="21"/>
      <c r="O950" s="21"/>
      <c r="P950" s="21"/>
      <c r="Q950" s="21"/>
      <c r="R950" s="21"/>
    </row>
    <row r="951" spans="1:18" ht="24.75" customHeight="1">
      <c r="A951" s="21"/>
      <c r="B951" s="21"/>
      <c r="C951" s="21"/>
      <c r="D951" s="21"/>
      <c r="E951" s="21"/>
      <c r="F951" s="21"/>
      <c r="G951" s="21"/>
      <c r="H951" s="72"/>
      <c r="I951" s="21"/>
      <c r="J951" s="21"/>
      <c r="K951" s="21"/>
      <c r="L951" s="21"/>
      <c r="M951" s="21"/>
      <c r="N951" s="21"/>
      <c r="O951" s="21"/>
      <c r="P951" s="21"/>
      <c r="Q951" s="21"/>
      <c r="R951" s="21"/>
    </row>
    <row r="952" spans="1:18" ht="24.75" customHeight="1">
      <c r="A952" s="21"/>
      <c r="B952" s="21"/>
      <c r="C952" s="21"/>
      <c r="D952" s="21"/>
      <c r="E952" s="21"/>
      <c r="F952" s="21"/>
      <c r="G952" s="21"/>
      <c r="H952" s="72"/>
      <c r="I952" s="21"/>
      <c r="J952" s="21"/>
      <c r="K952" s="21"/>
      <c r="L952" s="21"/>
      <c r="M952" s="21"/>
      <c r="N952" s="21"/>
      <c r="O952" s="21"/>
      <c r="P952" s="21"/>
      <c r="Q952" s="21"/>
      <c r="R952" s="21"/>
    </row>
    <row r="953" spans="1:18" ht="24.75" customHeight="1">
      <c r="A953" s="21"/>
      <c r="B953" s="21"/>
      <c r="C953" s="21"/>
      <c r="D953" s="21"/>
      <c r="E953" s="21"/>
      <c r="F953" s="21"/>
      <c r="G953" s="21"/>
      <c r="H953" s="72"/>
      <c r="I953" s="21"/>
      <c r="J953" s="21"/>
      <c r="K953" s="21"/>
      <c r="L953" s="21"/>
      <c r="M953" s="21"/>
      <c r="N953" s="21"/>
      <c r="O953" s="21"/>
      <c r="P953" s="21"/>
      <c r="Q953" s="21"/>
      <c r="R953" s="21"/>
    </row>
    <row r="954" spans="1:18" ht="24.75" customHeight="1">
      <c r="A954" s="21"/>
      <c r="B954" s="21"/>
      <c r="C954" s="21"/>
      <c r="D954" s="21"/>
      <c r="E954" s="21"/>
      <c r="F954" s="21"/>
      <c r="G954" s="21"/>
      <c r="H954" s="72"/>
      <c r="I954" s="21"/>
      <c r="J954" s="21"/>
      <c r="K954" s="21"/>
      <c r="L954" s="21"/>
      <c r="M954" s="21"/>
      <c r="N954" s="21"/>
      <c r="O954" s="21"/>
      <c r="P954" s="21"/>
      <c r="Q954" s="21"/>
      <c r="R954" s="21"/>
    </row>
    <row r="955" spans="1:18" ht="24.75" customHeight="1">
      <c r="A955" s="21"/>
      <c r="B955" s="21"/>
      <c r="C955" s="21"/>
      <c r="D955" s="21"/>
      <c r="E955" s="21"/>
      <c r="F955" s="21"/>
      <c r="G955" s="21"/>
      <c r="H955" s="72"/>
      <c r="I955" s="21"/>
      <c r="J955" s="21"/>
      <c r="K955" s="21"/>
      <c r="L955" s="21"/>
      <c r="M955" s="21"/>
      <c r="N955" s="21"/>
      <c r="O955" s="21"/>
      <c r="P955" s="21"/>
      <c r="Q955" s="21"/>
      <c r="R955" s="21"/>
    </row>
    <row r="956" spans="1:18" ht="24.75" customHeight="1">
      <c r="A956" s="21"/>
      <c r="B956" s="21"/>
      <c r="C956" s="21"/>
      <c r="D956" s="21"/>
      <c r="E956" s="21"/>
      <c r="F956" s="21"/>
      <c r="G956" s="21"/>
      <c r="H956" s="72"/>
      <c r="I956" s="21"/>
      <c r="J956" s="21"/>
      <c r="K956" s="21"/>
      <c r="L956" s="21"/>
      <c r="M956" s="21"/>
      <c r="N956" s="21"/>
      <c r="O956" s="21"/>
      <c r="P956" s="21"/>
      <c r="Q956" s="21"/>
      <c r="R956" s="21"/>
    </row>
    <row r="957" spans="1:18" ht="24.75" customHeight="1">
      <c r="A957" s="21"/>
      <c r="B957" s="21"/>
      <c r="C957" s="21"/>
      <c r="D957" s="21"/>
      <c r="E957" s="21"/>
      <c r="F957" s="21"/>
      <c r="G957" s="21"/>
      <c r="H957" s="72"/>
      <c r="I957" s="21"/>
      <c r="J957" s="21"/>
      <c r="K957" s="21"/>
      <c r="L957" s="21"/>
      <c r="M957" s="21"/>
      <c r="N957" s="21"/>
      <c r="O957" s="21"/>
      <c r="P957" s="21"/>
      <c r="Q957" s="21"/>
      <c r="R957" s="21"/>
    </row>
    <row r="958" spans="1:18" ht="24.75" customHeight="1">
      <c r="A958" s="21"/>
      <c r="B958" s="21"/>
      <c r="C958" s="21"/>
      <c r="D958" s="21"/>
      <c r="E958" s="21"/>
      <c r="F958" s="21"/>
      <c r="G958" s="21"/>
      <c r="H958" s="72"/>
      <c r="I958" s="21"/>
      <c r="J958" s="21"/>
      <c r="K958" s="21"/>
      <c r="L958" s="21"/>
      <c r="M958" s="21"/>
      <c r="N958" s="21"/>
      <c r="O958" s="21"/>
      <c r="P958" s="21"/>
      <c r="Q958" s="21"/>
      <c r="R958" s="21"/>
    </row>
    <row r="959" spans="1:18" ht="24.75" customHeight="1">
      <c r="A959" s="21"/>
      <c r="B959" s="21"/>
      <c r="C959" s="21"/>
      <c r="D959" s="21"/>
      <c r="E959" s="21"/>
      <c r="F959" s="21"/>
      <c r="G959" s="21"/>
      <c r="H959" s="72"/>
      <c r="I959" s="21"/>
      <c r="J959" s="21"/>
      <c r="K959" s="21"/>
      <c r="L959" s="21"/>
      <c r="M959" s="21"/>
      <c r="N959" s="21"/>
      <c r="O959" s="21"/>
      <c r="P959" s="21"/>
      <c r="Q959" s="21"/>
      <c r="R959" s="21"/>
    </row>
    <row r="960" spans="1:18" ht="24.75" customHeight="1">
      <c r="A960" s="21"/>
      <c r="B960" s="21"/>
      <c r="C960" s="21"/>
      <c r="D960" s="21"/>
      <c r="E960" s="21"/>
      <c r="F960" s="21"/>
      <c r="G960" s="21"/>
      <c r="H960" s="72"/>
      <c r="I960" s="21"/>
      <c r="J960" s="21"/>
      <c r="K960" s="21"/>
      <c r="L960" s="21"/>
      <c r="M960" s="21"/>
      <c r="N960" s="21"/>
      <c r="O960" s="21"/>
      <c r="P960" s="21"/>
      <c r="Q960" s="21"/>
      <c r="R960" s="21"/>
    </row>
    <row r="961" spans="1:18" ht="24.75" customHeight="1">
      <c r="A961" s="21"/>
      <c r="B961" s="21"/>
      <c r="C961" s="21"/>
      <c r="D961" s="21"/>
      <c r="E961" s="21"/>
      <c r="F961" s="21"/>
      <c r="G961" s="21"/>
      <c r="H961" s="72"/>
      <c r="I961" s="21"/>
      <c r="J961" s="21"/>
      <c r="K961" s="21"/>
      <c r="L961" s="21"/>
      <c r="M961" s="21"/>
      <c r="N961" s="21"/>
      <c r="O961" s="21"/>
      <c r="P961" s="21"/>
      <c r="Q961" s="21"/>
      <c r="R961" s="21"/>
    </row>
    <row r="962" spans="1:18" ht="24.75" customHeight="1">
      <c r="A962" s="21"/>
      <c r="B962" s="21"/>
      <c r="C962" s="21"/>
      <c r="D962" s="21"/>
      <c r="E962" s="21"/>
      <c r="F962" s="21"/>
      <c r="G962" s="21"/>
      <c r="H962" s="72"/>
      <c r="I962" s="21"/>
      <c r="J962" s="21"/>
      <c r="K962" s="21"/>
      <c r="L962" s="21"/>
      <c r="M962" s="21"/>
      <c r="N962" s="21"/>
      <c r="O962" s="21"/>
      <c r="P962" s="21"/>
      <c r="Q962" s="21"/>
      <c r="R962" s="21"/>
    </row>
    <row r="963" spans="1:18" ht="24.75" customHeight="1">
      <c r="A963" s="21"/>
      <c r="B963" s="21"/>
      <c r="C963" s="21"/>
      <c r="D963" s="21"/>
      <c r="E963" s="21"/>
      <c r="F963" s="21"/>
      <c r="G963" s="21"/>
      <c r="H963" s="72"/>
      <c r="I963" s="21"/>
      <c r="J963" s="21"/>
      <c r="K963" s="21"/>
      <c r="L963" s="21"/>
      <c r="M963" s="21"/>
      <c r="N963" s="21"/>
      <c r="O963" s="21"/>
      <c r="P963" s="21"/>
      <c r="Q963" s="21"/>
      <c r="R963" s="21"/>
    </row>
    <row r="964" spans="1:18" ht="24.75" customHeight="1">
      <c r="A964" s="21"/>
      <c r="B964" s="21"/>
      <c r="C964" s="21"/>
      <c r="D964" s="21"/>
      <c r="E964" s="21"/>
      <c r="F964" s="21"/>
      <c r="G964" s="21"/>
      <c r="H964" s="72"/>
      <c r="I964" s="21"/>
      <c r="J964" s="21"/>
      <c r="K964" s="21"/>
      <c r="L964" s="21"/>
      <c r="M964" s="21"/>
      <c r="N964" s="21"/>
      <c r="O964" s="21"/>
      <c r="P964" s="21"/>
      <c r="Q964" s="21"/>
      <c r="R964" s="21"/>
    </row>
    <row r="965" spans="1:18" ht="24.75" customHeight="1">
      <c r="A965" s="21"/>
      <c r="B965" s="21"/>
      <c r="C965" s="21"/>
      <c r="D965" s="21"/>
      <c r="E965" s="21"/>
      <c r="F965" s="21"/>
      <c r="G965" s="21"/>
      <c r="H965" s="72"/>
      <c r="I965" s="21"/>
      <c r="J965" s="21"/>
      <c r="K965" s="21"/>
      <c r="L965" s="21"/>
      <c r="M965" s="21"/>
      <c r="N965" s="21"/>
      <c r="O965" s="21"/>
      <c r="P965" s="21"/>
      <c r="Q965" s="21"/>
      <c r="R965" s="21"/>
    </row>
    <row r="966" spans="1:18" ht="24.75" customHeight="1">
      <c r="A966" s="21"/>
      <c r="B966" s="21"/>
      <c r="C966" s="21"/>
      <c r="D966" s="21"/>
      <c r="E966" s="21"/>
      <c r="F966" s="21"/>
      <c r="G966" s="21"/>
      <c r="H966" s="72"/>
      <c r="I966" s="21"/>
      <c r="J966" s="21"/>
      <c r="K966" s="21"/>
      <c r="L966" s="21"/>
      <c r="M966" s="21"/>
      <c r="N966" s="21"/>
      <c r="O966" s="21"/>
      <c r="P966" s="21"/>
      <c r="Q966" s="21"/>
      <c r="R966" s="21"/>
    </row>
    <row r="967" spans="1:18" ht="24.75" customHeight="1">
      <c r="A967" s="21"/>
      <c r="B967" s="21"/>
      <c r="C967" s="21"/>
      <c r="D967" s="21"/>
      <c r="E967" s="21"/>
      <c r="F967" s="21"/>
      <c r="G967" s="21"/>
      <c r="H967" s="72"/>
      <c r="I967" s="21"/>
      <c r="J967" s="21"/>
      <c r="K967" s="21"/>
      <c r="L967" s="21"/>
      <c r="M967" s="21"/>
      <c r="N967" s="21"/>
      <c r="O967" s="21"/>
      <c r="P967" s="21"/>
      <c r="Q967" s="21"/>
      <c r="R967" s="21"/>
    </row>
    <row r="968" spans="1:18" ht="24.75" customHeight="1">
      <c r="A968" s="21"/>
      <c r="B968" s="21"/>
      <c r="C968" s="21"/>
      <c r="D968" s="21"/>
      <c r="E968" s="21"/>
      <c r="F968" s="21"/>
      <c r="G968" s="21"/>
      <c r="H968" s="72"/>
      <c r="I968" s="21"/>
      <c r="J968" s="21"/>
      <c r="K968" s="21"/>
      <c r="L968" s="21"/>
      <c r="M968" s="21"/>
      <c r="N968" s="21"/>
      <c r="O968" s="21"/>
      <c r="P968" s="21"/>
      <c r="Q968" s="21"/>
      <c r="R968" s="21"/>
    </row>
    <row r="969" spans="1:18" ht="24.75" customHeight="1">
      <c r="A969" s="21"/>
      <c r="B969" s="21"/>
      <c r="C969" s="21"/>
      <c r="D969" s="21"/>
      <c r="E969" s="21"/>
      <c r="F969" s="21"/>
      <c r="G969" s="21"/>
      <c r="H969" s="72"/>
      <c r="I969" s="21"/>
      <c r="J969" s="21"/>
      <c r="K969" s="21"/>
      <c r="L969" s="21"/>
      <c r="M969" s="21"/>
      <c r="N969" s="21"/>
      <c r="O969" s="21"/>
      <c r="P969" s="21"/>
      <c r="Q969" s="21"/>
      <c r="R969" s="21"/>
    </row>
    <row r="970" spans="1:18" ht="24.75" customHeight="1">
      <c r="A970" s="21"/>
      <c r="B970" s="21"/>
      <c r="C970" s="21"/>
      <c r="D970" s="21"/>
      <c r="E970" s="21"/>
      <c r="F970" s="21"/>
      <c r="G970" s="21"/>
      <c r="H970" s="72"/>
      <c r="I970" s="21"/>
      <c r="J970" s="21"/>
      <c r="K970" s="21"/>
      <c r="L970" s="21"/>
      <c r="M970" s="21"/>
      <c r="N970" s="21"/>
      <c r="O970" s="21"/>
      <c r="P970" s="21"/>
      <c r="Q970" s="21"/>
      <c r="R970" s="21"/>
    </row>
    <row r="971" spans="1:18" ht="24.75" customHeight="1">
      <c r="A971" s="21"/>
      <c r="B971" s="21"/>
      <c r="C971" s="21"/>
      <c r="D971" s="21"/>
      <c r="E971" s="21"/>
      <c r="F971" s="21"/>
      <c r="G971" s="21"/>
      <c r="H971" s="72"/>
      <c r="I971" s="21"/>
      <c r="J971" s="21"/>
      <c r="K971" s="21"/>
      <c r="L971" s="21"/>
      <c r="M971" s="21"/>
      <c r="N971" s="21"/>
      <c r="O971" s="21"/>
      <c r="P971" s="21"/>
      <c r="Q971" s="21"/>
      <c r="R971" s="21"/>
    </row>
    <row r="972" spans="1:18" ht="24.75" customHeight="1">
      <c r="A972" s="21"/>
      <c r="B972" s="21"/>
      <c r="C972" s="21"/>
      <c r="D972" s="21"/>
      <c r="E972" s="21"/>
      <c r="F972" s="21"/>
      <c r="G972" s="21"/>
      <c r="H972" s="72"/>
      <c r="I972" s="21"/>
      <c r="J972" s="21"/>
      <c r="K972" s="21"/>
      <c r="L972" s="21"/>
      <c r="M972" s="21"/>
      <c r="N972" s="21"/>
      <c r="O972" s="21"/>
      <c r="P972" s="21"/>
      <c r="Q972" s="21"/>
      <c r="R972" s="21"/>
    </row>
    <row r="973" spans="1:18" ht="24.75" customHeight="1">
      <c r="A973" s="21"/>
      <c r="B973" s="21"/>
      <c r="C973" s="21"/>
      <c r="D973" s="21"/>
      <c r="E973" s="21"/>
      <c r="F973" s="21"/>
      <c r="G973" s="21"/>
      <c r="H973" s="72"/>
      <c r="I973" s="21"/>
      <c r="J973" s="21"/>
      <c r="K973" s="21"/>
      <c r="L973" s="21"/>
      <c r="M973" s="21"/>
      <c r="N973" s="21"/>
      <c r="O973" s="21"/>
      <c r="P973" s="21"/>
      <c r="Q973" s="21"/>
      <c r="R973" s="21"/>
    </row>
    <row r="974" spans="1:18" ht="24.75" customHeight="1">
      <c r="A974" s="21"/>
      <c r="B974" s="21"/>
      <c r="C974" s="21"/>
      <c r="D974" s="21"/>
      <c r="E974" s="21"/>
      <c r="F974" s="21"/>
      <c r="G974" s="21"/>
      <c r="H974" s="72"/>
      <c r="I974" s="21"/>
      <c r="J974" s="21"/>
      <c r="K974" s="21"/>
      <c r="L974" s="21"/>
      <c r="M974" s="21"/>
      <c r="N974" s="21"/>
      <c r="O974" s="21"/>
      <c r="P974" s="21"/>
      <c r="Q974" s="21"/>
      <c r="R974" s="21"/>
    </row>
    <row r="975" spans="1:18" ht="24.75" customHeight="1">
      <c r="A975" s="21"/>
      <c r="B975" s="21"/>
      <c r="C975" s="21"/>
      <c r="D975" s="21"/>
      <c r="E975" s="21"/>
      <c r="F975" s="21"/>
      <c r="G975" s="21"/>
      <c r="H975" s="72"/>
      <c r="I975" s="21"/>
      <c r="J975" s="21"/>
      <c r="K975" s="21"/>
      <c r="L975" s="21"/>
      <c r="M975" s="21"/>
      <c r="N975" s="21"/>
      <c r="O975" s="21"/>
      <c r="P975" s="21"/>
      <c r="Q975" s="21"/>
      <c r="R975" s="21"/>
    </row>
    <row r="976" spans="1:18" ht="24.75" customHeight="1">
      <c r="A976" s="21"/>
      <c r="B976" s="21"/>
      <c r="C976" s="21"/>
      <c r="D976" s="21"/>
      <c r="E976" s="21"/>
      <c r="F976" s="21"/>
      <c r="G976" s="21"/>
      <c r="H976" s="72"/>
      <c r="I976" s="21"/>
      <c r="J976" s="21"/>
      <c r="K976" s="21"/>
      <c r="L976" s="21"/>
      <c r="M976" s="21"/>
      <c r="N976" s="21"/>
      <c r="O976" s="21"/>
      <c r="P976" s="21"/>
      <c r="Q976" s="21"/>
      <c r="R976" s="21"/>
    </row>
    <row r="977" spans="1:18" ht="24.75" customHeight="1">
      <c r="A977" s="21"/>
      <c r="B977" s="21"/>
      <c r="C977" s="21"/>
      <c r="D977" s="21"/>
      <c r="E977" s="21"/>
      <c r="F977" s="21"/>
      <c r="G977" s="21"/>
      <c r="H977" s="72"/>
      <c r="I977" s="21"/>
      <c r="J977" s="21"/>
      <c r="K977" s="21"/>
      <c r="L977" s="21"/>
      <c r="M977" s="21"/>
      <c r="N977" s="21"/>
      <c r="O977" s="21"/>
      <c r="P977" s="21"/>
      <c r="Q977" s="21"/>
      <c r="R977" s="21"/>
    </row>
    <row r="978" spans="1:18" ht="24.75" customHeight="1">
      <c r="A978" s="21"/>
      <c r="B978" s="21"/>
      <c r="C978" s="21"/>
      <c r="D978" s="21"/>
      <c r="E978" s="21"/>
      <c r="F978" s="21"/>
      <c r="G978" s="21"/>
      <c r="H978" s="72"/>
      <c r="I978" s="21"/>
      <c r="J978" s="21"/>
      <c r="K978" s="21"/>
      <c r="L978" s="21"/>
      <c r="M978" s="21"/>
      <c r="N978" s="21"/>
      <c r="O978" s="21"/>
      <c r="P978" s="21"/>
      <c r="Q978" s="21"/>
      <c r="R978" s="21"/>
    </row>
    <row r="979" spans="1:18" ht="24.75" customHeight="1">
      <c r="A979" s="21"/>
      <c r="B979" s="21"/>
      <c r="C979" s="21"/>
      <c r="D979" s="21"/>
      <c r="E979" s="21"/>
      <c r="F979" s="21"/>
      <c r="G979" s="21"/>
      <c r="H979" s="72"/>
      <c r="I979" s="21"/>
      <c r="J979" s="21"/>
      <c r="K979" s="21"/>
      <c r="L979" s="21"/>
      <c r="M979" s="21"/>
      <c r="N979" s="21"/>
      <c r="O979" s="21"/>
      <c r="P979" s="21"/>
      <c r="Q979" s="21"/>
      <c r="R979" s="21"/>
    </row>
    <row r="980" spans="1:18" ht="24.75" customHeight="1">
      <c r="A980" s="21"/>
      <c r="B980" s="21"/>
      <c r="C980" s="21"/>
      <c r="D980" s="21"/>
      <c r="E980" s="21"/>
      <c r="F980" s="21"/>
      <c r="G980" s="21"/>
      <c r="H980" s="72"/>
      <c r="I980" s="21"/>
      <c r="J980" s="21"/>
      <c r="K980" s="21"/>
      <c r="L980" s="21"/>
      <c r="M980" s="21"/>
      <c r="N980" s="21"/>
      <c r="O980" s="21"/>
      <c r="P980" s="21"/>
      <c r="Q980" s="21"/>
      <c r="R980" s="21"/>
    </row>
    <row r="981" spans="1:18" ht="24.75" customHeight="1">
      <c r="A981" s="21"/>
      <c r="B981" s="21"/>
      <c r="C981" s="21"/>
      <c r="D981" s="21"/>
      <c r="E981" s="21"/>
      <c r="F981" s="21"/>
      <c r="G981" s="21"/>
      <c r="H981" s="72"/>
      <c r="I981" s="21"/>
      <c r="J981" s="21"/>
      <c r="K981" s="21"/>
      <c r="L981" s="21"/>
      <c r="M981" s="21"/>
      <c r="N981" s="21"/>
      <c r="O981" s="21"/>
      <c r="P981" s="21"/>
      <c r="Q981" s="21"/>
      <c r="R981" s="21"/>
    </row>
    <row r="982" spans="1:18" ht="24.75" customHeight="1">
      <c r="A982" s="21"/>
      <c r="B982" s="21"/>
      <c r="C982" s="21"/>
      <c r="D982" s="21"/>
      <c r="E982" s="21"/>
      <c r="F982" s="21"/>
      <c r="G982" s="21"/>
      <c r="H982" s="72"/>
      <c r="I982" s="21"/>
      <c r="J982" s="21"/>
      <c r="K982" s="21"/>
      <c r="L982" s="21"/>
      <c r="M982" s="21"/>
      <c r="N982" s="21"/>
      <c r="O982" s="21"/>
      <c r="P982" s="21"/>
      <c r="Q982" s="21"/>
      <c r="R982" s="21"/>
    </row>
    <row r="983" spans="1:18" ht="24.75" customHeight="1">
      <c r="A983" s="21"/>
      <c r="B983" s="21"/>
      <c r="C983" s="21"/>
      <c r="D983" s="21"/>
      <c r="E983" s="21"/>
      <c r="F983" s="21"/>
      <c r="G983" s="21"/>
      <c r="H983" s="72"/>
      <c r="I983" s="21"/>
      <c r="J983" s="21"/>
      <c r="K983" s="21"/>
      <c r="L983" s="21"/>
      <c r="M983" s="21"/>
      <c r="N983" s="21"/>
      <c r="O983" s="21"/>
      <c r="P983" s="21"/>
      <c r="Q983" s="21"/>
      <c r="R983" s="21"/>
    </row>
    <row r="984" spans="1:18" ht="24.75" customHeight="1">
      <c r="A984" s="21"/>
      <c r="B984" s="21"/>
      <c r="C984" s="21"/>
      <c r="D984" s="21"/>
      <c r="E984" s="21"/>
      <c r="F984" s="21"/>
      <c r="G984" s="21"/>
      <c r="H984" s="72"/>
      <c r="I984" s="21"/>
      <c r="J984" s="21"/>
      <c r="K984" s="21"/>
      <c r="L984" s="21"/>
      <c r="M984" s="21"/>
      <c r="N984" s="21"/>
      <c r="O984" s="21"/>
      <c r="P984" s="21"/>
      <c r="Q984" s="21"/>
      <c r="R984" s="21"/>
    </row>
    <row r="985" spans="1:18" ht="24.75" customHeight="1">
      <c r="A985" s="21"/>
      <c r="B985" s="21"/>
      <c r="C985" s="21"/>
      <c r="D985" s="21"/>
      <c r="E985" s="21"/>
      <c r="F985" s="21"/>
      <c r="G985" s="21"/>
      <c r="H985" s="72"/>
      <c r="I985" s="21"/>
      <c r="J985" s="21"/>
      <c r="K985" s="21"/>
      <c r="L985" s="21"/>
      <c r="M985" s="21"/>
      <c r="N985" s="21"/>
      <c r="O985" s="21"/>
      <c r="P985" s="21"/>
      <c r="Q985" s="21"/>
      <c r="R985" s="21"/>
    </row>
    <row r="986" spans="1:18" ht="24.75" customHeight="1">
      <c r="A986" s="21"/>
      <c r="B986" s="21"/>
      <c r="C986" s="21"/>
      <c r="D986" s="21"/>
      <c r="E986" s="21"/>
      <c r="F986" s="21"/>
      <c r="G986" s="21"/>
      <c r="H986" s="72"/>
      <c r="I986" s="21"/>
      <c r="J986" s="21"/>
      <c r="K986" s="21"/>
      <c r="L986" s="21"/>
      <c r="M986" s="21"/>
      <c r="N986" s="21"/>
      <c r="O986" s="21"/>
      <c r="P986" s="21"/>
      <c r="Q986" s="21"/>
      <c r="R986" s="21"/>
    </row>
    <row r="987" spans="1:18" ht="24.75" customHeight="1">
      <c r="A987" s="21"/>
      <c r="B987" s="21"/>
      <c r="C987" s="21"/>
      <c r="D987" s="21"/>
      <c r="E987" s="21"/>
      <c r="F987" s="21"/>
      <c r="G987" s="21"/>
      <c r="H987" s="72"/>
      <c r="I987" s="21"/>
      <c r="J987" s="21"/>
      <c r="K987" s="21"/>
      <c r="L987" s="21"/>
      <c r="M987" s="21"/>
      <c r="N987" s="21"/>
      <c r="O987" s="21"/>
      <c r="P987" s="21"/>
      <c r="Q987" s="21"/>
      <c r="R987" s="21"/>
    </row>
    <row r="988" spans="1:18" ht="24.75" customHeight="1">
      <c r="A988" s="21"/>
      <c r="B988" s="21"/>
      <c r="C988" s="21"/>
      <c r="D988" s="21"/>
      <c r="E988" s="21"/>
      <c r="F988" s="21"/>
      <c r="G988" s="21"/>
      <c r="H988" s="72"/>
      <c r="I988" s="21"/>
      <c r="J988" s="21"/>
      <c r="K988" s="21"/>
      <c r="L988" s="21"/>
      <c r="M988" s="21"/>
      <c r="N988" s="21"/>
      <c r="O988" s="21"/>
      <c r="P988" s="21"/>
      <c r="Q988" s="21"/>
      <c r="R988" s="21"/>
    </row>
    <row r="989" spans="1:18" ht="24.75" customHeight="1">
      <c r="A989" s="21"/>
      <c r="B989" s="21"/>
      <c r="C989" s="21"/>
      <c r="D989" s="21"/>
      <c r="E989" s="21"/>
      <c r="F989" s="21"/>
      <c r="G989" s="21"/>
      <c r="H989" s="72"/>
      <c r="I989" s="21"/>
      <c r="J989" s="21"/>
      <c r="K989" s="21"/>
      <c r="L989" s="21"/>
      <c r="M989" s="21"/>
      <c r="N989" s="21"/>
      <c r="O989" s="21"/>
      <c r="P989" s="21"/>
      <c r="Q989" s="21"/>
      <c r="R989" s="21"/>
    </row>
    <row r="990" spans="1:18" ht="24.75" customHeight="1">
      <c r="A990" s="21"/>
      <c r="B990" s="21"/>
      <c r="C990" s="21"/>
      <c r="D990" s="21"/>
      <c r="E990" s="21"/>
      <c r="F990" s="21"/>
      <c r="G990" s="21"/>
      <c r="H990" s="72"/>
      <c r="I990" s="21"/>
      <c r="J990" s="21"/>
      <c r="K990" s="21"/>
      <c r="L990" s="21"/>
      <c r="M990" s="21"/>
      <c r="N990" s="21"/>
      <c r="O990" s="21"/>
      <c r="P990" s="21"/>
      <c r="Q990" s="21"/>
      <c r="R990" s="21"/>
    </row>
    <row r="991" spans="1:18" ht="24.75" customHeight="1">
      <c r="A991" s="21"/>
      <c r="B991" s="21"/>
      <c r="C991" s="21"/>
      <c r="D991" s="21"/>
      <c r="E991" s="21"/>
      <c r="F991" s="21"/>
      <c r="G991" s="21"/>
      <c r="H991" s="72"/>
      <c r="I991" s="21"/>
      <c r="J991" s="21"/>
      <c r="K991" s="21"/>
      <c r="L991" s="21"/>
      <c r="M991" s="21"/>
      <c r="N991" s="21"/>
      <c r="O991" s="21"/>
      <c r="P991" s="21"/>
      <c r="Q991" s="21"/>
      <c r="R991" s="21"/>
    </row>
    <row r="992" spans="1:18" ht="24.75" customHeight="1">
      <c r="A992" s="21"/>
      <c r="B992" s="21"/>
      <c r="C992" s="21"/>
      <c r="D992" s="21"/>
      <c r="E992" s="21"/>
      <c r="F992" s="21"/>
      <c r="G992" s="21"/>
      <c r="H992" s="72"/>
      <c r="I992" s="21"/>
      <c r="J992" s="21"/>
      <c r="K992" s="21"/>
      <c r="L992" s="21"/>
      <c r="M992" s="21"/>
      <c r="N992" s="21"/>
      <c r="O992" s="21"/>
      <c r="P992" s="21"/>
      <c r="Q992" s="21"/>
      <c r="R992" s="21"/>
    </row>
    <row r="993" spans="1:18" ht="24.75" customHeight="1">
      <c r="A993" s="21"/>
      <c r="B993" s="21"/>
      <c r="C993" s="21"/>
      <c r="D993" s="21"/>
      <c r="E993" s="21"/>
      <c r="F993" s="21"/>
      <c r="G993" s="21"/>
      <c r="H993" s="72"/>
      <c r="I993" s="21"/>
      <c r="J993" s="21"/>
      <c r="K993" s="21"/>
      <c r="L993" s="21"/>
      <c r="M993" s="21"/>
      <c r="N993" s="21"/>
      <c r="O993" s="21"/>
      <c r="P993" s="21"/>
      <c r="Q993" s="21"/>
      <c r="R993" s="21"/>
    </row>
    <row r="994" spans="1:18" ht="24.75" customHeight="1">
      <c r="A994" s="21"/>
      <c r="B994" s="21"/>
      <c r="C994" s="21"/>
      <c r="D994" s="21"/>
      <c r="E994" s="21"/>
      <c r="F994" s="21"/>
      <c r="G994" s="21"/>
      <c r="H994" s="72"/>
      <c r="I994" s="21"/>
      <c r="J994" s="21"/>
      <c r="K994" s="21"/>
      <c r="L994" s="21"/>
      <c r="M994" s="21"/>
      <c r="N994" s="21"/>
      <c r="O994" s="21"/>
      <c r="P994" s="21"/>
      <c r="Q994" s="21"/>
      <c r="R994" s="21"/>
    </row>
    <row r="995" spans="1:18" ht="24.75" customHeight="1">
      <c r="A995" s="21"/>
      <c r="B995" s="21"/>
      <c r="C995" s="21"/>
      <c r="D995" s="21"/>
      <c r="E995" s="21"/>
      <c r="F995" s="21"/>
      <c r="G995" s="21"/>
      <c r="H995" s="72"/>
      <c r="I995" s="21"/>
      <c r="J995" s="21"/>
      <c r="K995" s="21"/>
      <c r="L995" s="21"/>
      <c r="M995" s="21"/>
      <c r="N995" s="21"/>
      <c r="O995" s="21"/>
      <c r="P995" s="21"/>
      <c r="Q995" s="21"/>
      <c r="R995" s="21"/>
    </row>
    <row r="996" spans="1:18" ht="24.75" customHeight="1">
      <c r="A996" s="21"/>
      <c r="B996" s="21"/>
      <c r="C996" s="21"/>
      <c r="D996" s="21"/>
      <c r="E996" s="21"/>
      <c r="F996" s="21"/>
      <c r="G996" s="21"/>
      <c r="H996" s="72"/>
      <c r="I996" s="21"/>
      <c r="J996" s="21"/>
      <c r="K996" s="21"/>
      <c r="L996" s="21"/>
      <c r="M996" s="21"/>
      <c r="N996" s="21"/>
      <c r="O996" s="21"/>
      <c r="P996" s="21"/>
      <c r="Q996" s="21"/>
      <c r="R996" s="21"/>
    </row>
    <row r="997" spans="1:18" ht="24.75" customHeight="1">
      <c r="A997" s="21"/>
      <c r="B997" s="21"/>
      <c r="C997" s="21"/>
      <c r="D997" s="21"/>
      <c r="E997" s="21"/>
      <c r="F997" s="21"/>
      <c r="G997" s="21"/>
      <c r="H997" s="72"/>
      <c r="I997" s="21"/>
      <c r="J997" s="21"/>
      <c r="K997" s="21"/>
      <c r="L997" s="21"/>
      <c r="M997" s="21"/>
      <c r="N997" s="21"/>
      <c r="O997" s="21"/>
      <c r="P997" s="21"/>
      <c r="Q997" s="21"/>
      <c r="R997" s="21"/>
    </row>
    <row r="998" spans="1:18" ht="24.75" customHeight="1">
      <c r="A998" s="21"/>
      <c r="B998" s="21"/>
      <c r="C998" s="21"/>
      <c r="D998" s="21"/>
      <c r="E998" s="21"/>
      <c r="F998" s="21"/>
      <c r="G998" s="21"/>
      <c r="H998" s="72"/>
      <c r="I998" s="21"/>
      <c r="J998" s="21"/>
      <c r="K998" s="21"/>
      <c r="L998" s="21"/>
      <c r="M998" s="21"/>
      <c r="N998" s="21"/>
      <c r="O998" s="21"/>
      <c r="P998" s="21"/>
      <c r="Q998" s="21"/>
      <c r="R998" s="21"/>
    </row>
    <row r="999" spans="1:18" ht="24.75" customHeight="1">
      <c r="A999" s="21"/>
      <c r="B999" s="21"/>
      <c r="C999" s="21"/>
      <c r="D999" s="21"/>
      <c r="E999" s="21"/>
      <c r="F999" s="21"/>
      <c r="G999" s="21"/>
      <c r="H999" s="72"/>
      <c r="I999" s="21"/>
      <c r="J999" s="21"/>
      <c r="K999" s="21"/>
      <c r="L999" s="21"/>
      <c r="M999" s="21"/>
      <c r="N999" s="21"/>
      <c r="O999" s="21"/>
      <c r="P999" s="21"/>
      <c r="Q999" s="21"/>
      <c r="R999" s="21"/>
    </row>
    <row r="1000" spans="1:18" ht="24.75" customHeight="1">
      <c r="A1000" s="21"/>
      <c r="B1000" s="21"/>
      <c r="C1000" s="21"/>
      <c r="D1000" s="21"/>
      <c r="E1000" s="21"/>
      <c r="F1000" s="21"/>
      <c r="G1000" s="21"/>
      <c r="H1000" s="72"/>
      <c r="I1000" s="21"/>
      <c r="J1000" s="21"/>
      <c r="K1000" s="21"/>
      <c r="L1000" s="21"/>
      <c r="M1000" s="21"/>
      <c r="N1000" s="21"/>
      <c r="O1000" s="21"/>
      <c r="P1000" s="21"/>
      <c r="Q1000" s="21"/>
      <c r="R1000" s="21"/>
    </row>
    <row r="1001" spans="1:18" ht="24.75" customHeight="1">
      <c r="A1001" s="21"/>
      <c r="B1001" s="21"/>
      <c r="C1001" s="21"/>
      <c r="D1001" s="21"/>
      <c r="E1001" s="21"/>
      <c r="F1001" s="21"/>
      <c r="G1001" s="21"/>
      <c r="H1001" s="72"/>
      <c r="I1001" s="21"/>
      <c r="J1001" s="21"/>
      <c r="K1001" s="21"/>
      <c r="L1001" s="21"/>
      <c r="M1001" s="21"/>
      <c r="N1001" s="21"/>
      <c r="O1001" s="21"/>
      <c r="P1001" s="21"/>
      <c r="Q1001" s="21"/>
      <c r="R1001" s="21"/>
    </row>
    <row r="1002" spans="1:18" ht="24.75" customHeight="1">
      <c r="A1002" s="21"/>
      <c r="B1002" s="21"/>
      <c r="C1002" s="21"/>
      <c r="D1002" s="21"/>
      <c r="E1002" s="21"/>
      <c r="F1002" s="21"/>
      <c r="G1002" s="21"/>
      <c r="H1002" s="72"/>
      <c r="I1002" s="21"/>
      <c r="J1002" s="21"/>
      <c r="K1002" s="21"/>
      <c r="L1002" s="21"/>
      <c r="M1002" s="21"/>
      <c r="N1002" s="21"/>
      <c r="O1002" s="21"/>
      <c r="P1002" s="21"/>
      <c r="Q1002" s="21"/>
      <c r="R1002" s="21"/>
    </row>
    <row r="1003" spans="1:18" ht="24.75" customHeight="1">
      <c r="A1003" s="21"/>
      <c r="B1003" s="21"/>
      <c r="C1003" s="21"/>
      <c r="D1003" s="21"/>
      <c r="E1003" s="21"/>
      <c r="F1003" s="21"/>
      <c r="G1003" s="21"/>
      <c r="H1003" s="72"/>
      <c r="I1003" s="21"/>
      <c r="J1003" s="21"/>
      <c r="K1003" s="21"/>
      <c r="L1003" s="21"/>
      <c r="M1003" s="21"/>
      <c r="N1003" s="21"/>
      <c r="O1003" s="21"/>
      <c r="P1003" s="21"/>
      <c r="Q1003" s="21"/>
      <c r="R1003" s="21"/>
    </row>
    <row r="1004" spans="1:18" ht="24.75" customHeight="1">
      <c r="A1004" s="21"/>
      <c r="B1004" s="21"/>
      <c r="C1004" s="21"/>
      <c r="D1004" s="21"/>
      <c r="E1004" s="21"/>
      <c r="F1004" s="21"/>
      <c r="G1004" s="21"/>
      <c r="H1004" s="72"/>
      <c r="I1004" s="21"/>
      <c r="J1004" s="21"/>
      <c r="K1004" s="21"/>
      <c r="L1004" s="21"/>
      <c r="M1004" s="21"/>
      <c r="N1004" s="21"/>
      <c r="O1004" s="21"/>
      <c r="P1004" s="21"/>
      <c r="Q1004" s="21"/>
      <c r="R1004" s="21"/>
    </row>
    <row r="1005" spans="1:18" ht="24.75" customHeight="1">
      <c r="A1005" s="21"/>
      <c r="B1005" s="21"/>
      <c r="C1005" s="21"/>
      <c r="D1005" s="21"/>
      <c r="E1005" s="21"/>
      <c r="F1005" s="21"/>
      <c r="G1005" s="21"/>
      <c r="H1005" s="72"/>
      <c r="I1005" s="21"/>
      <c r="J1005" s="21"/>
      <c r="K1005" s="21"/>
      <c r="L1005" s="21"/>
      <c r="M1005" s="21"/>
      <c r="N1005" s="21"/>
      <c r="O1005" s="21"/>
      <c r="P1005" s="21"/>
      <c r="Q1005" s="21"/>
      <c r="R1005" s="21"/>
    </row>
    <row r="1006" spans="1:18" ht="24.75" customHeight="1">
      <c r="A1006" s="21"/>
      <c r="B1006" s="21"/>
      <c r="C1006" s="21"/>
      <c r="D1006" s="21"/>
      <c r="E1006" s="21"/>
      <c r="F1006" s="21"/>
      <c r="G1006" s="21"/>
      <c r="H1006" s="72"/>
      <c r="I1006" s="21"/>
      <c r="J1006" s="21"/>
      <c r="K1006" s="21"/>
      <c r="L1006" s="21"/>
      <c r="M1006" s="21"/>
      <c r="N1006" s="21"/>
      <c r="O1006" s="21"/>
      <c r="P1006" s="21"/>
      <c r="Q1006" s="21"/>
      <c r="R1006" s="21"/>
    </row>
    <row r="1007" spans="1:18" ht="24.75" customHeight="1">
      <c r="A1007" s="21"/>
      <c r="B1007" s="21"/>
      <c r="C1007" s="21"/>
      <c r="D1007" s="21"/>
      <c r="E1007" s="21"/>
      <c r="F1007" s="21"/>
      <c r="G1007" s="21"/>
      <c r="H1007" s="72"/>
      <c r="I1007" s="21"/>
      <c r="J1007" s="21"/>
      <c r="K1007" s="21"/>
      <c r="L1007" s="21"/>
      <c r="M1007" s="21"/>
      <c r="N1007" s="21"/>
      <c r="O1007" s="21"/>
      <c r="P1007" s="21"/>
      <c r="Q1007" s="21"/>
      <c r="R1007" s="21"/>
    </row>
    <row r="1008" spans="1:18" ht="24.75" customHeight="1">
      <c r="A1008" s="21"/>
      <c r="B1008" s="21"/>
      <c r="C1008" s="21"/>
      <c r="D1008" s="21"/>
      <c r="E1008" s="21"/>
      <c r="F1008" s="21"/>
      <c r="G1008" s="21"/>
      <c r="H1008" s="72"/>
      <c r="I1008" s="21"/>
      <c r="J1008" s="21"/>
      <c r="K1008" s="21"/>
      <c r="L1008" s="21"/>
      <c r="M1008" s="21"/>
      <c r="N1008" s="21"/>
      <c r="O1008" s="21"/>
      <c r="P1008" s="21"/>
      <c r="Q1008" s="21"/>
      <c r="R1008" s="21"/>
    </row>
    <row r="1009" spans="1:18" ht="24.75" customHeight="1">
      <c r="A1009" s="21"/>
      <c r="B1009" s="21"/>
      <c r="C1009" s="21"/>
      <c r="D1009" s="21"/>
      <c r="E1009" s="21"/>
      <c r="F1009" s="21"/>
      <c r="G1009" s="21"/>
      <c r="H1009" s="72"/>
      <c r="I1009" s="21"/>
      <c r="J1009" s="21"/>
      <c r="K1009" s="21"/>
      <c r="L1009" s="21"/>
      <c r="M1009" s="21"/>
      <c r="N1009" s="21"/>
      <c r="O1009" s="21"/>
      <c r="P1009" s="21"/>
      <c r="Q1009" s="21"/>
      <c r="R1009" s="21"/>
    </row>
    <row r="1010" spans="1:18" ht="24.75" customHeight="1">
      <c r="A1010" s="21"/>
      <c r="B1010" s="21"/>
      <c r="C1010" s="21"/>
      <c r="D1010" s="21"/>
      <c r="E1010" s="21"/>
      <c r="F1010" s="21"/>
      <c r="G1010" s="21"/>
      <c r="H1010" s="72"/>
      <c r="I1010" s="21"/>
      <c r="J1010" s="21"/>
      <c r="K1010" s="21"/>
      <c r="L1010" s="21"/>
      <c r="M1010" s="21"/>
      <c r="N1010" s="21"/>
      <c r="O1010" s="21"/>
      <c r="P1010" s="21"/>
      <c r="Q1010" s="21"/>
      <c r="R1010" s="21"/>
    </row>
    <row r="1011" spans="1:18" ht="24.75" customHeight="1">
      <c r="A1011" s="21"/>
      <c r="B1011" s="21"/>
      <c r="C1011" s="21"/>
      <c r="D1011" s="21"/>
      <c r="E1011" s="21"/>
      <c r="F1011" s="21"/>
      <c r="G1011" s="21"/>
      <c r="H1011" s="72"/>
      <c r="I1011" s="21"/>
      <c r="J1011" s="21"/>
      <c r="K1011" s="21"/>
      <c r="L1011" s="21"/>
      <c r="M1011" s="21"/>
      <c r="N1011" s="21"/>
      <c r="O1011" s="21"/>
      <c r="P1011" s="21"/>
      <c r="Q1011" s="21"/>
      <c r="R1011" s="21"/>
    </row>
    <row r="1012" spans="1:18" ht="24.75" customHeight="1">
      <c r="A1012" s="21"/>
      <c r="B1012" s="21"/>
      <c r="C1012" s="21"/>
      <c r="D1012" s="21"/>
      <c r="E1012" s="21"/>
      <c r="F1012" s="21"/>
      <c r="G1012" s="21"/>
      <c r="H1012" s="72"/>
      <c r="I1012" s="21"/>
      <c r="J1012" s="21"/>
      <c r="K1012" s="21"/>
      <c r="L1012" s="21"/>
      <c r="M1012" s="21"/>
      <c r="N1012" s="21"/>
      <c r="O1012" s="21"/>
      <c r="P1012" s="21"/>
      <c r="Q1012" s="21"/>
      <c r="R1012" s="21"/>
    </row>
    <row r="1013" spans="1:18" ht="24.75" customHeight="1">
      <c r="A1013" s="21"/>
      <c r="B1013" s="21"/>
      <c r="C1013" s="21"/>
      <c r="D1013" s="21"/>
      <c r="E1013" s="21"/>
      <c r="F1013" s="21"/>
      <c r="G1013" s="21"/>
      <c r="H1013" s="72"/>
      <c r="I1013" s="21"/>
      <c r="J1013" s="21"/>
      <c r="K1013" s="21"/>
      <c r="L1013" s="21"/>
      <c r="M1013" s="21"/>
      <c r="N1013" s="21"/>
      <c r="O1013" s="21"/>
      <c r="P1013" s="21"/>
      <c r="Q1013" s="21"/>
      <c r="R1013" s="21"/>
    </row>
    <row r="1014" spans="1:18" ht="24.75" customHeight="1">
      <c r="A1014" s="21"/>
      <c r="B1014" s="21"/>
      <c r="C1014" s="21"/>
      <c r="D1014" s="21"/>
      <c r="E1014" s="21"/>
      <c r="F1014" s="21"/>
      <c r="G1014" s="21"/>
      <c r="H1014" s="72"/>
      <c r="I1014" s="21"/>
      <c r="J1014" s="21"/>
      <c r="K1014" s="21"/>
      <c r="L1014" s="21"/>
      <c r="M1014" s="21"/>
      <c r="N1014" s="21"/>
      <c r="O1014" s="21"/>
      <c r="P1014" s="21"/>
      <c r="Q1014" s="21"/>
      <c r="R1014" s="21"/>
    </row>
    <row r="1015" spans="1:18" ht="24.75" customHeight="1">
      <c r="A1015" s="21"/>
      <c r="B1015" s="21"/>
      <c r="C1015" s="21"/>
      <c r="D1015" s="21"/>
      <c r="E1015" s="21"/>
      <c r="F1015" s="21"/>
      <c r="G1015" s="21"/>
      <c r="H1015" s="72"/>
      <c r="I1015" s="21"/>
      <c r="J1015" s="21"/>
      <c r="K1015" s="21"/>
      <c r="L1015" s="21"/>
      <c r="M1015" s="21"/>
      <c r="N1015" s="21"/>
      <c r="O1015" s="21"/>
      <c r="P1015" s="21"/>
      <c r="Q1015" s="21"/>
      <c r="R1015" s="21"/>
    </row>
    <row r="1016" spans="1:18" ht="24.75" customHeight="1">
      <c r="A1016" s="21"/>
      <c r="B1016" s="21"/>
      <c r="C1016" s="21"/>
      <c r="D1016" s="21"/>
      <c r="E1016" s="21"/>
      <c r="F1016" s="21"/>
      <c r="G1016" s="21"/>
      <c r="H1016" s="72"/>
      <c r="I1016" s="21"/>
      <c r="J1016" s="21"/>
      <c r="K1016" s="21"/>
      <c r="L1016" s="21"/>
      <c r="M1016" s="21"/>
      <c r="N1016" s="21"/>
      <c r="O1016" s="21"/>
      <c r="P1016" s="21"/>
      <c r="Q1016" s="21"/>
      <c r="R1016" s="21"/>
    </row>
    <row r="1017" spans="1:18" ht="24.75" customHeight="1">
      <c r="A1017" s="21"/>
      <c r="B1017" s="21"/>
      <c r="C1017" s="21"/>
      <c r="D1017" s="21"/>
      <c r="E1017" s="21"/>
      <c r="F1017" s="21"/>
      <c r="G1017" s="21"/>
      <c r="H1017" s="72"/>
      <c r="I1017" s="21"/>
      <c r="J1017" s="21"/>
      <c r="K1017" s="21"/>
      <c r="L1017" s="21"/>
      <c r="M1017" s="21"/>
      <c r="N1017" s="21"/>
      <c r="O1017" s="21"/>
      <c r="P1017" s="21"/>
      <c r="Q1017" s="21"/>
      <c r="R1017" s="21"/>
    </row>
    <row r="1018" spans="1:18" ht="24.75" customHeight="1">
      <c r="A1018" s="21"/>
      <c r="B1018" s="21"/>
      <c r="C1018" s="21"/>
      <c r="D1018" s="21"/>
      <c r="E1018" s="21"/>
      <c r="F1018" s="21"/>
      <c r="G1018" s="21"/>
      <c r="H1018" s="72"/>
      <c r="I1018" s="21"/>
      <c r="J1018" s="21"/>
      <c r="K1018" s="21"/>
      <c r="L1018" s="21"/>
      <c r="M1018" s="21"/>
      <c r="N1018" s="21"/>
      <c r="O1018" s="21"/>
      <c r="P1018" s="21"/>
      <c r="Q1018" s="21"/>
      <c r="R1018" s="21"/>
    </row>
    <row r="1019" spans="1:18" ht="24.75" customHeight="1">
      <c r="A1019" s="21"/>
      <c r="B1019" s="21"/>
      <c r="C1019" s="21"/>
      <c r="D1019" s="21"/>
      <c r="E1019" s="21"/>
      <c r="F1019" s="21"/>
      <c r="G1019" s="21"/>
      <c r="H1019" s="72"/>
      <c r="I1019" s="21"/>
      <c r="J1019" s="21"/>
      <c r="K1019" s="21"/>
      <c r="L1019" s="21"/>
      <c r="M1019" s="21"/>
      <c r="N1019" s="21"/>
      <c r="O1019" s="21"/>
      <c r="P1019" s="21"/>
      <c r="Q1019" s="21"/>
      <c r="R1019" s="21"/>
    </row>
    <row r="1020" spans="1:18" ht="24.75" customHeight="1">
      <c r="A1020" s="21"/>
      <c r="B1020" s="21"/>
      <c r="C1020" s="21"/>
      <c r="D1020" s="21"/>
      <c r="E1020" s="21"/>
      <c r="F1020" s="21"/>
      <c r="G1020" s="21"/>
      <c r="H1020" s="72"/>
      <c r="I1020" s="21"/>
      <c r="J1020" s="21"/>
      <c r="K1020" s="21"/>
      <c r="L1020" s="21"/>
      <c r="M1020" s="21"/>
      <c r="N1020" s="21"/>
      <c r="O1020" s="21"/>
      <c r="P1020" s="21"/>
      <c r="Q1020" s="21"/>
      <c r="R1020" s="21"/>
    </row>
    <row r="1021" spans="1:18" ht="24.75" customHeight="1">
      <c r="A1021" s="21"/>
      <c r="B1021" s="21"/>
      <c r="C1021" s="21"/>
      <c r="D1021" s="21"/>
      <c r="E1021" s="21"/>
      <c r="F1021" s="21"/>
      <c r="G1021" s="21"/>
      <c r="H1021" s="72"/>
      <c r="I1021" s="21"/>
      <c r="J1021" s="21"/>
      <c r="K1021" s="21"/>
      <c r="L1021" s="21"/>
      <c r="M1021" s="21"/>
      <c r="N1021" s="21"/>
      <c r="O1021" s="21"/>
      <c r="P1021" s="21"/>
      <c r="Q1021" s="21"/>
      <c r="R1021" s="21"/>
    </row>
    <row r="1022" spans="1:18" ht="24.75" customHeight="1">
      <c r="A1022" s="21"/>
      <c r="B1022" s="21"/>
      <c r="C1022" s="21"/>
      <c r="D1022" s="21"/>
      <c r="E1022" s="21"/>
      <c r="F1022" s="21"/>
      <c r="G1022" s="21"/>
      <c r="H1022" s="72"/>
      <c r="I1022" s="21"/>
      <c r="J1022" s="21"/>
      <c r="K1022" s="21"/>
      <c r="L1022" s="21"/>
      <c r="M1022" s="21"/>
      <c r="N1022" s="21"/>
      <c r="O1022" s="21"/>
      <c r="P1022" s="21"/>
      <c r="Q1022" s="21"/>
      <c r="R1022" s="21"/>
    </row>
    <row r="1023" spans="1:18" ht="24.75" customHeight="1">
      <c r="A1023" s="21"/>
      <c r="B1023" s="21"/>
      <c r="C1023" s="21"/>
      <c r="D1023" s="21"/>
      <c r="E1023" s="21"/>
      <c r="F1023" s="21"/>
      <c r="G1023" s="21"/>
      <c r="H1023" s="72"/>
      <c r="I1023" s="21"/>
      <c r="J1023" s="21"/>
      <c r="K1023" s="21"/>
      <c r="L1023" s="21"/>
      <c r="M1023" s="21"/>
      <c r="N1023" s="21"/>
      <c r="O1023" s="21"/>
      <c r="P1023" s="21"/>
      <c r="Q1023" s="21"/>
      <c r="R1023" s="21"/>
    </row>
    <row r="1024" spans="1:18" ht="24.75" customHeight="1">
      <c r="A1024" s="21"/>
      <c r="B1024" s="21"/>
      <c r="C1024" s="21"/>
      <c r="D1024" s="21"/>
      <c r="E1024" s="21"/>
      <c r="F1024" s="21"/>
      <c r="G1024" s="21"/>
      <c r="H1024" s="72"/>
      <c r="I1024" s="21"/>
      <c r="J1024" s="21"/>
      <c r="K1024" s="21"/>
      <c r="L1024" s="21"/>
      <c r="M1024" s="21"/>
      <c r="N1024" s="21"/>
      <c r="O1024" s="21"/>
      <c r="P1024" s="21"/>
      <c r="Q1024" s="21"/>
      <c r="R1024" s="21"/>
    </row>
    <row r="1025" spans="1:18" ht="24.75" customHeight="1">
      <c r="A1025" s="21"/>
      <c r="B1025" s="21"/>
      <c r="C1025" s="21"/>
      <c r="D1025" s="21"/>
      <c r="E1025" s="21"/>
      <c r="F1025" s="21"/>
      <c r="G1025" s="21"/>
      <c r="H1025" s="72"/>
      <c r="I1025" s="21"/>
      <c r="J1025" s="21"/>
      <c r="K1025" s="21"/>
      <c r="L1025" s="21"/>
      <c r="M1025" s="21"/>
      <c r="N1025" s="21"/>
      <c r="O1025" s="21"/>
      <c r="P1025" s="21"/>
      <c r="Q1025" s="21"/>
      <c r="R1025" s="21"/>
    </row>
    <row r="1026" spans="1:18" ht="24.75" customHeight="1">
      <c r="A1026" s="21"/>
      <c r="B1026" s="21"/>
      <c r="C1026" s="21"/>
      <c r="D1026" s="21"/>
      <c r="E1026" s="21"/>
      <c r="F1026" s="21"/>
      <c r="G1026" s="21"/>
      <c r="H1026" s="72"/>
      <c r="I1026" s="21"/>
      <c r="J1026" s="21"/>
      <c r="K1026" s="21"/>
      <c r="L1026" s="21"/>
      <c r="M1026" s="21"/>
      <c r="N1026" s="21"/>
      <c r="O1026" s="21"/>
      <c r="P1026" s="21"/>
      <c r="Q1026" s="21"/>
      <c r="R1026" s="21"/>
    </row>
    <row r="1027" spans="1:18" ht="24.75" customHeight="1">
      <c r="A1027" s="21"/>
      <c r="B1027" s="21"/>
      <c r="C1027" s="21"/>
      <c r="D1027" s="21"/>
      <c r="E1027" s="21"/>
      <c r="F1027" s="21"/>
      <c r="G1027" s="21"/>
      <c r="H1027" s="72"/>
      <c r="I1027" s="21"/>
      <c r="J1027" s="21"/>
      <c r="K1027" s="21"/>
      <c r="L1027" s="21"/>
      <c r="M1027" s="21"/>
      <c r="N1027" s="21"/>
      <c r="O1027" s="21"/>
      <c r="P1027" s="21"/>
      <c r="Q1027" s="21"/>
      <c r="R1027" s="21"/>
    </row>
    <row r="1028" spans="1:18" ht="24.75" customHeight="1">
      <c r="A1028" s="21"/>
      <c r="B1028" s="21"/>
      <c r="C1028" s="21"/>
      <c r="D1028" s="21"/>
      <c r="E1028" s="21"/>
      <c r="F1028" s="21"/>
      <c r="G1028" s="21"/>
      <c r="H1028" s="72"/>
      <c r="I1028" s="21"/>
      <c r="J1028" s="21"/>
      <c r="K1028" s="21"/>
      <c r="L1028" s="21"/>
      <c r="M1028" s="21"/>
      <c r="N1028" s="21"/>
      <c r="O1028" s="21"/>
      <c r="P1028" s="21"/>
      <c r="Q1028" s="21"/>
      <c r="R1028" s="21"/>
    </row>
    <row r="1029" spans="1:18" ht="24.75" customHeight="1">
      <c r="A1029" s="21"/>
      <c r="B1029" s="21"/>
      <c r="C1029" s="21"/>
      <c r="D1029" s="21"/>
      <c r="E1029" s="21"/>
      <c r="F1029" s="21"/>
      <c r="G1029" s="21"/>
      <c r="H1029" s="72"/>
      <c r="I1029" s="21"/>
      <c r="J1029" s="21"/>
      <c r="K1029" s="21"/>
      <c r="L1029" s="21"/>
      <c r="M1029" s="21"/>
      <c r="N1029" s="21"/>
      <c r="O1029" s="21"/>
      <c r="P1029" s="21"/>
      <c r="Q1029" s="21"/>
      <c r="R1029" s="21"/>
    </row>
    <row r="1030" spans="1:18" ht="24.75" customHeight="1">
      <c r="A1030" s="21"/>
      <c r="B1030" s="21"/>
      <c r="C1030" s="21"/>
      <c r="D1030" s="21"/>
      <c r="E1030" s="21"/>
      <c r="F1030" s="21"/>
      <c r="G1030" s="21"/>
      <c r="H1030" s="72"/>
      <c r="I1030" s="21"/>
      <c r="J1030" s="21"/>
      <c r="K1030" s="21"/>
      <c r="L1030" s="21"/>
      <c r="M1030" s="21"/>
      <c r="N1030" s="21"/>
      <c r="O1030" s="21"/>
      <c r="P1030" s="21"/>
      <c r="Q1030" s="21"/>
      <c r="R1030" s="21"/>
    </row>
    <row r="1031" spans="1:18" ht="24.75" customHeight="1">
      <c r="A1031" s="21"/>
      <c r="B1031" s="21"/>
      <c r="C1031" s="21"/>
      <c r="D1031" s="21"/>
      <c r="E1031" s="21"/>
      <c r="F1031" s="21"/>
      <c r="G1031" s="21"/>
      <c r="H1031" s="72"/>
      <c r="I1031" s="21"/>
      <c r="J1031" s="21"/>
      <c r="K1031" s="21"/>
      <c r="L1031" s="21"/>
      <c r="M1031" s="21"/>
      <c r="N1031" s="21"/>
      <c r="O1031" s="21"/>
      <c r="P1031" s="21"/>
      <c r="Q1031" s="21"/>
      <c r="R1031" s="21"/>
    </row>
    <row r="1032" spans="1:18" ht="24.75" customHeight="1">
      <c r="A1032" s="21"/>
      <c r="B1032" s="21"/>
      <c r="C1032" s="21"/>
      <c r="D1032" s="21"/>
      <c r="E1032" s="21"/>
      <c r="F1032" s="21"/>
      <c r="G1032" s="21"/>
      <c r="H1032" s="72"/>
      <c r="I1032" s="21"/>
      <c r="J1032" s="21"/>
      <c r="K1032" s="21"/>
      <c r="L1032" s="21"/>
      <c r="M1032" s="21"/>
      <c r="N1032" s="21"/>
      <c r="O1032" s="21"/>
      <c r="P1032" s="21"/>
      <c r="Q1032" s="21"/>
      <c r="R1032" s="21"/>
    </row>
    <row r="1033" spans="1:18" ht="24.75" customHeight="1">
      <c r="A1033" s="21"/>
      <c r="B1033" s="21"/>
      <c r="C1033" s="21"/>
      <c r="D1033" s="21"/>
      <c r="E1033" s="21"/>
      <c r="F1033" s="21"/>
      <c r="G1033" s="21"/>
      <c r="H1033" s="72"/>
      <c r="I1033" s="21"/>
      <c r="J1033" s="21"/>
      <c r="K1033" s="21"/>
      <c r="L1033" s="21"/>
      <c r="M1033" s="21"/>
      <c r="N1033" s="21"/>
      <c r="O1033" s="21"/>
      <c r="P1033" s="21"/>
      <c r="Q1033" s="21"/>
      <c r="R1033" s="21"/>
    </row>
    <row r="1034" spans="1:18" ht="24.75" customHeight="1">
      <c r="A1034" s="21"/>
      <c r="B1034" s="21"/>
      <c r="C1034" s="21"/>
      <c r="D1034" s="21"/>
      <c r="E1034" s="21"/>
      <c r="F1034" s="21"/>
      <c r="G1034" s="21"/>
      <c r="H1034" s="72"/>
      <c r="I1034" s="21"/>
      <c r="J1034" s="21"/>
      <c r="K1034" s="21"/>
      <c r="L1034" s="21"/>
      <c r="M1034" s="21"/>
      <c r="N1034" s="21"/>
      <c r="O1034" s="21"/>
      <c r="P1034" s="21"/>
      <c r="Q1034" s="21"/>
      <c r="R1034" s="21"/>
    </row>
    <row r="1035" spans="1:18" ht="24.75" customHeight="1">
      <c r="A1035" s="21"/>
      <c r="B1035" s="21"/>
      <c r="C1035" s="21"/>
      <c r="D1035" s="21"/>
      <c r="E1035" s="21"/>
      <c r="F1035" s="21"/>
      <c r="G1035" s="21"/>
      <c r="H1035" s="72"/>
      <c r="I1035" s="21"/>
      <c r="J1035" s="21"/>
      <c r="K1035" s="21"/>
      <c r="L1035" s="21"/>
      <c r="M1035" s="21"/>
      <c r="N1035" s="21"/>
      <c r="O1035" s="21"/>
      <c r="P1035" s="21"/>
      <c r="Q1035" s="21"/>
      <c r="R1035" s="21"/>
    </row>
    <row r="1036" spans="1:18" ht="24.75" customHeight="1">
      <c r="A1036" s="21"/>
      <c r="B1036" s="21"/>
      <c r="C1036" s="21"/>
      <c r="D1036" s="21"/>
      <c r="E1036" s="21"/>
      <c r="F1036" s="21"/>
      <c r="G1036" s="21"/>
      <c r="H1036" s="72"/>
      <c r="I1036" s="21"/>
      <c r="J1036" s="21"/>
      <c r="K1036" s="21"/>
      <c r="L1036" s="21"/>
      <c r="M1036" s="21"/>
      <c r="N1036" s="21"/>
      <c r="O1036" s="21"/>
      <c r="P1036" s="21"/>
      <c r="Q1036" s="21"/>
      <c r="R1036" s="21"/>
    </row>
    <row r="1037" spans="1:18" ht="24.75" customHeight="1">
      <c r="A1037" s="21"/>
      <c r="B1037" s="21"/>
      <c r="C1037" s="21"/>
      <c r="D1037" s="21"/>
      <c r="E1037" s="21"/>
      <c r="F1037" s="21"/>
      <c r="G1037" s="21"/>
      <c r="H1037" s="72"/>
      <c r="I1037" s="21"/>
      <c r="J1037" s="21"/>
      <c r="K1037" s="21"/>
      <c r="L1037" s="21"/>
      <c r="M1037" s="21"/>
      <c r="N1037" s="21"/>
      <c r="O1037" s="21"/>
      <c r="P1037" s="21"/>
      <c r="Q1037" s="21"/>
      <c r="R1037" s="21"/>
    </row>
    <row r="1038" spans="1:18" ht="24.75" customHeight="1">
      <c r="A1038" s="21"/>
      <c r="B1038" s="21"/>
      <c r="C1038" s="21"/>
      <c r="D1038" s="21"/>
      <c r="E1038" s="21"/>
      <c r="F1038" s="21"/>
      <c r="G1038" s="21"/>
      <c r="H1038" s="72"/>
      <c r="I1038" s="21"/>
      <c r="J1038" s="21"/>
      <c r="K1038" s="21"/>
      <c r="L1038" s="21"/>
      <c r="M1038" s="21"/>
      <c r="N1038" s="21"/>
      <c r="O1038" s="21"/>
      <c r="P1038" s="21"/>
      <c r="Q1038" s="21"/>
      <c r="R1038" s="21"/>
    </row>
    <row r="1039" spans="1:18" ht="24.75" customHeight="1">
      <c r="A1039" s="21"/>
      <c r="B1039" s="21"/>
      <c r="C1039" s="21"/>
      <c r="D1039" s="21"/>
      <c r="E1039" s="21"/>
      <c r="F1039" s="21"/>
      <c r="G1039" s="21"/>
      <c r="H1039" s="72"/>
      <c r="I1039" s="21"/>
      <c r="J1039" s="21"/>
      <c r="K1039" s="21"/>
      <c r="L1039" s="21"/>
      <c r="M1039" s="21"/>
      <c r="N1039" s="21"/>
      <c r="O1039" s="21"/>
      <c r="P1039" s="21"/>
      <c r="Q1039" s="21"/>
      <c r="R1039" s="21"/>
    </row>
    <row r="1040" spans="1:18" ht="24.75" customHeight="1">
      <c r="A1040" s="21"/>
      <c r="B1040" s="21"/>
      <c r="C1040" s="21"/>
      <c r="D1040" s="21"/>
      <c r="E1040" s="21"/>
      <c r="F1040" s="21"/>
      <c r="G1040" s="21"/>
      <c r="H1040" s="72"/>
      <c r="I1040" s="21"/>
      <c r="J1040" s="21"/>
      <c r="K1040" s="21"/>
      <c r="L1040" s="21"/>
      <c r="M1040" s="21"/>
      <c r="N1040" s="21"/>
      <c r="O1040" s="21"/>
      <c r="P1040" s="21"/>
      <c r="Q1040" s="21"/>
      <c r="R1040" s="21"/>
    </row>
    <row r="1041" spans="1:18" ht="24.75" customHeight="1">
      <c r="A1041" s="21"/>
      <c r="B1041" s="21"/>
      <c r="C1041" s="21"/>
      <c r="D1041" s="21"/>
      <c r="E1041" s="21"/>
      <c r="F1041" s="21"/>
      <c r="G1041" s="21"/>
      <c r="H1041" s="72"/>
      <c r="I1041" s="21"/>
      <c r="J1041" s="21"/>
      <c r="K1041" s="21"/>
      <c r="L1041" s="21"/>
      <c r="M1041" s="21"/>
      <c r="N1041" s="21"/>
      <c r="O1041" s="21"/>
      <c r="P1041" s="21"/>
      <c r="Q1041" s="21"/>
      <c r="R1041" s="21"/>
    </row>
    <row r="1042" spans="1:18" ht="24.75" customHeight="1">
      <c r="A1042" s="21"/>
      <c r="B1042" s="21"/>
      <c r="C1042" s="21"/>
      <c r="D1042" s="21"/>
      <c r="E1042" s="21"/>
      <c r="F1042" s="21"/>
      <c r="G1042" s="21"/>
      <c r="H1042" s="72"/>
      <c r="I1042" s="21"/>
      <c r="J1042" s="21"/>
      <c r="K1042" s="21"/>
      <c r="L1042" s="21"/>
      <c r="M1042" s="21"/>
      <c r="N1042" s="21"/>
      <c r="O1042" s="21"/>
      <c r="P1042" s="21"/>
      <c r="Q1042" s="21"/>
      <c r="R1042" s="21"/>
    </row>
    <row r="1043" spans="1:18" ht="24.75" customHeight="1">
      <c r="A1043" s="21"/>
      <c r="B1043" s="21"/>
      <c r="C1043" s="21"/>
      <c r="D1043" s="21"/>
      <c r="E1043" s="21"/>
      <c r="F1043" s="21"/>
      <c r="G1043" s="21"/>
      <c r="H1043" s="72"/>
      <c r="I1043" s="21"/>
      <c r="J1043" s="21"/>
      <c r="K1043" s="21"/>
      <c r="L1043" s="21"/>
      <c r="M1043" s="21"/>
      <c r="N1043" s="21"/>
      <c r="O1043" s="21"/>
      <c r="P1043" s="21"/>
      <c r="Q1043" s="21"/>
      <c r="R1043" s="21"/>
    </row>
    <row r="1044" spans="1:18" ht="24.75" customHeight="1">
      <c r="A1044" s="21"/>
      <c r="B1044" s="21"/>
      <c r="C1044" s="21"/>
      <c r="D1044" s="21"/>
      <c r="E1044" s="21"/>
      <c r="F1044" s="21"/>
      <c r="G1044" s="21"/>
      <c r="H1044" s="72"/>
      <c r="I1044" s="21"/>
      <c r="J1044" s="21"/>
      <c r="K1044" s="21"/>
      <c r="L1044" s="21"/>
      <c r="M1044" s="21"/>
      <c r="N1044" s="21"/>
      <c r="O1044" s="21"/>
      <c r="P1044" s="21"/>
      <c r="Q1044" s="21"/>
      <c r="R1044" s="21"/>
    </row>
    <row r="1045" spans="1:18" ht="24.75" customHeight="1">
      <c r="A1045" s="21"/>
      <c r="B1045" s="21"/>
      <c r="C1045" s="21"/>
      <c r="D1045" s="21"/>
      <c r="E1045" s="21"/>
      <c r="F1045" s="21"/>
      <c r="G1045" s="21"/>
      <c r="H1045" s="72"/>
      <c r="I1045" s="21"/>
      <c r="J1045" s="21"/>
      <c r="K1045" s="21"/>
      <c r="L1045" s="21"/>
      <c r="M1045" s="21"/>
      <c r="N1045" s="21"/>
      <c r="O1045" s="21"/>
      <c r="P1045" s="21"/>
      <c r="Q1045" s="21"/>
      <c r="R1045" s="2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G1000"/>
  <sheetViews>
    <sheetView workbookViewId="0"/>
  </sheetViews>
  <sheetFormatPr defaultColWidth="12.5546875" defaultRowHeight="15.75" customHeight="1"/>
  <cols>
    <col min="2" max="2" width="26.5546875" customWidth="1"/>
    <col min="6" max="6" width="14.109375" customWidth="1"/>
    <col min="7" max="7" width="22.44140625" customWidth="1"/>
    <col min="9" max="9" width="14.109375" customWidth="1"/>
    <col min="10" max="10" width="22.44140625" customWidth="1"/>
    <col min="11" max="11" width="20.5546875" customWidth="1"/>
    <col min="12" max="12" width="24.44140625" customWidth="1"/>
    <col min="13" max="13" width="20.33203125" customWidth="1"/>
    <col min="15" max="15" width="17.44140625" customWidth="1"/>
  </cols>
  <sheetData>
    <row r="1" spans="1:33">
      <c r="A1" s="18" t="s">
        <v>10</v>
      </c>
      <c r="B1" s="18" t="s">
        <v>163</v>
      </c>
      <c r="C1" s="18" t="s">
        <v>208</v>
      </c>
      <c r="D1" s="18" t="s">
        <v>209</v>
      </c>
      <c r="E1" s="18" t="s">
        <v>210</v>
      </c>
      <c r="F1" s="18" t="s">
        <v>211</v>
      </c>
      <c r="G1" s="76" t="s">
        <v>212</v>
      </c>
      <c r="H1" s="18" t="s">
        <v>213</v>
      </c>
      <c r="I1" s="18" t="s">
        <v>214</v>
      </c>
      <c r="J1" s="76" t="s">
        <v>215</v>
      </c>
      <c r="K1" s="76" t="s">
        <v>216</v>
      </c>
      <c r="L1" s="18" t="s">
        <v>217</v>
      </c>
      <c r="M1" s="18" t="s">
        <v>218</v>
      </c>
      <c r="N1" s="18" t="s">
        <v>219</v>
      </c>
      <c r="O1" s="77" t="s">
        <v>41</v>
      </c>
      <c r="P1" s="19"/>
      <c r="Q1" s="19"/>
      <c r="R1" s="19"/>
      <c r="S1" s="19"/>
      <c r="T1" s="19"/>
      <c r="U1" s="19"/>
      <c r="V1" s="19"/>
      <c r="W1" s="19"/>
      <c r="X1" s="19"/>
      <c r="Y1" s="19"/>
      <c r="Z1" s="19"/>
      <c r="AA1" s="19"/>
      <c r="AB1" s="19"/>
      <c r="AC1" s="19"/>
      <c r="AD1" s="19"/>
      <c r="AE1" s="19"/>
      <c r="AF1" s="19"/>
      <c r="AG1" s="19"/>
    </row>
    <row r="2" spans="1:33">
      <c r="A2" s="20">
        <v>44496</v>
      </c>
      <c r="B2" s="19" t="s">
        <v>84</v>
      </c>
      <c r="C2" s="21">
        <v>1</v>
      </c>
      <c r="D2" s="21">
        <v>1</v>
      </c>
      <c r="E2" s="19" t="s">
        <v>93</v>
      </c>
      <c r="F2" s="2">
        <v>1.0107999999999999</v>
      </c>
      <c r="G2" s="78">
        <v>35.404299999999999</v>
      </c>
      <c r="H2" s="19" t="str">
        <f t="shared" ref="H2:H10" si="0">CONCATENATE(LEFT(E2,1),"B")</f>
        <v>1B</v>
      </c>
      <c r="I2" s="19">
        <v>1.0067999999999999</v>
      </c>
      <c r="J2" s="78">
        <v>35.336399999999998</v>
      </c>
      <c r="K2" s="78">
        <f t="shared" ref="K2:L2" si="1">F2+I2</f>
        <v>2.0175999999999998</v>
      </c>
      <c r="L2" s="78">
        <f t="shared" si="1"/>
        <v>70.740700000000004</v>
      </c>
      <c r="M2" s="78">
        <f t="shared" ref="M2:M28" si="2">L2-K2</f>
        <v>68.723100000000002</v>
      </c>
      <c r="N2" s="19">
        <v>50.67</v>
      </c>
      <c r="O2" s="23">
        <f t="shared" ref="O2:O28" si="3">M2/N2</f>
        <v>1.3562877442273535</v>
      </c>
      <c r="P2" s="19"/>
      <c r="Q2" s="19"/>
      <c r="R2" s="19"/>
      <c r="S2" s="19"/>
      <c r="T2" s="19"/>
      <c r="U2" s="19"/>
      <c r="V2" s="19"/>
      <c r="W2" s="19"/>
      <c r="X2" s="19"/>
      <c r="Y2" s="19"/>
      <c r="Z2" s="19"/>
      <c r="AA2" s="19"/>
      <c r="AB2" s="19"/>
      <c r="AC2" s="19"/>
      <c r="AD2" s="19"/>
      <c r="AE2" s="19"/>
      <c r="AF2" s="19"/>
      <c r="AG2" s="19"/>
    </row>
    <row r="3" spans="1:33">
      <c r="A3" s="20">
        <v>44496</v>
      </c>
      <c r="B3" s="19" t="s">
        <v>84</v>
      </c>
      <c r="C3" s="21">
        <v>1</v>
      </c>
      <c r="D3" s="21">
        <v>2</v>
      </c>
      <c r="E3" s="19" t="s">
        <v>99</v>
      </c>
      <c r="F3" s="2">
        <v>1.0075000000000001</v>
      </c>
      <c r="G3" s="78">
        <v>36.438200000000002</v>
      </c>
      <c r="H3" s="19" t="str">
        <f t="shared" si="0"/>
        <v>2B</v>
      </c>
      <c r="I3" s="19">
        <v>1.0055000000000001</v>
      </c>
      <c r="J3" s="78">
        <v>41.9649</v>
      </c>
      <c r="K3" s="78">
        <f t="shared" ref="K3:L3" si="4">F3+I3</f>
        <v>2.0129999999999999</v>
      </c>
      <c r="L3" s="78">
        <f t="shared" si="4"/>
        <v>78.403099999999995</v>
      </c>
      <c r="M3" s="78">
        <f t="shared" si="2"/>
        <v>76.39009999999999</v>
      </c>
      <c r="N3" s="19">
        <v>50.67</v>
      </c>
      <c r="O3" s="23">
        <f t="shared" si="3"/>
        <v>1.5076001578843494</v>
      </c>
      <c r="P3" s="19"/>
      <c r="Q3" s="19"/>
      <c r="R3" s="19"/>
      <c r="S3" s="19"/>
      <c r="T3" s="19"/>
      <c r="U3" s="19"/>
      <c r="V3" s="19"/>
      <c r="W3" s="19"/>
      <c r="X3" s="19"/>
      <c r="Y3" s="19"/>
      <c r="Z3" s="19"/>
      <c r="AA3" s="19"/>
      <c r="AB3" s="19"/>
      <c r="AC3" s="19"/>
      <c r="AD3" s="19"/>
      <c r="AE3" s="19"/>
      <c r="AF3" s="19"/>
      <c r="AG3" s="19"/>
    </row>
    <row r="4" spans="1:33">
      <c r="A4" s="20">
        <v>44496</v>
      </c>
      <c r="B4" s="19" t="s">
        <v>84</v>
      </c>
      <c r="C4" s="21">
        <v>1</v>
      </c>
      <c r="D4" s="21">
        <v>3</v>
      </c>
      <c r="E4" s="19" t="s">
        <v>102</v>
      </c>
      <c r="F4" s="2">
        <v>1.018</v>
      </c>
      <c r="G4" s="78">
        <v>38.003300000000003</v>
      </c>
      <c r="H4" s="19" t="str">
        <f t="shared" si="0"/>
        <v>3B</v>
      </c>
      <c r="I4" s="19">
        <v>1.0104</v>
      </c>
      <c r="J4" s="78">
        <v>35.655000000000001</v>
      </c>
      <c r="K4" s="78">
        <f t="shared" ref="K4:L4" si="5">F4+I4</f>
        <v>2.0284</v>
      </c>
      <c r="L4" s="78">
        <f t="shared" si="5"/>
        <v>73.658299999999997</v>
      </c>
      <c r="M4" s="78">
        <f t="shared" si="2"/>
        <v>71.629899999999992</v>
      </c>
      <c r="N4" s="19">
        <v>50.67</v>
      </c>
      <c r="O4" s="23">
        <f t="shared" si="3"/>
        <v>1.4136550226958751</v>
      </c>
      <c r="P4" s="19"/>
      <c r="Q4" s="19"/>
      <c r="R4" s="19"/>
      <c r="S4" s="19"/>
      <c r="T4" s="19"/>
      <c r="U4" s="19"/>
      <c r="V4" s="19"/>
      <c r="W4" s="19"/>
      <c r="X4" s="19"/>
      <c r="Y4" s="19"/>
      <c r="Z4" s="19"/>
      <c r="AA4" s="19"/>
      <c r="AB4" s="19"/>
      <c r="AC4" s="19"/>
      <c r="AD4" s="19"/>
      <c r="AE4" s="19"/>
      <c r="AF4" s="19"/>
      <c r="AG4" s="19"/>
    </row>
    <row r="5" spans="1:33">
      <c r="A5" s="20">
        <v>44496</v>
      </c>
      <c r="B5" s="19" t="s">
        <v>84</v>
      </c>
      <c r="C5" s="21">
        <v>2</v>
      </c>
      <c r="D5" s="21">
        <v>1</v>
      </c>
      <c r="E5" s="19" t="s">
        <v>105</v>
      </c>
      <c r="F5" s="2">
        <v>1.0359</v>
      </c>
      <c r="G5" s="78">
        <v>34.816400000000002</v>
      </c>
      <c r="H5" s="19" t="str">
        <f t="shared" si="0"/>
        <v>4B</v>
      </c>
      <c r="I5" s="19">
        <v>1.0483</v>
      </c>
      <c r="J5" s="78">
        <v>33.690300000000001</v>
      </c>
      <c r="K5" s="78">
        <f t="shared" ref="K5:L5" si="6">F5+I5</f>
        <v>2.0842000000000001</v>
      </c>
      <c r="L5" s="78">
        <f t="shared" si="6"/>
        <v>68.506699999999995</v>
      </c>
      <c r="M5" s="78">
        <f t="shared" si="2"/>
        <v>66.422499999999999</v>
      </c>
      <c r="N5" s="19">
        <v>50.67</v>
      </c>
      <c r="O5" s="23">
        <f t="shared" si="3"/>
        <v>1.3108841523583974</v>
      </c>
      <c r="P5" s="19"/>
      <c r="Q5" s="19"/>
      <c r="R5" s="19"/>
      <c r="S5" s="19"/>
      <c r="T5" s="19"/>
      <c r="U5" s="19"/>
      <c r="V5" s="19"/>
      <c r="W5" s="19"/>
      <c r="X5" s="19"/>
      <c r="Y5" s="19"/>
      <c r="Z5" s="19"/>
      <c r="AA5" s="19"/>
      <c r="AB5" s="19"/>
      <c r="AC5" s="19"/>
      <c r="AD5" s="19"/>
      <c r="AE5" s="19"/>
      <c r="AF5" s="19"/>
      <c r="AG5" s="19"/>
    </row>
    <row r="6" spans="1:33">
      <c r="A6" s="20">
        <v>44496</v>
      </c>
      <c r="B6" s="19" t="s">
        <v>84</v>
      </c>
      <c r="C6" s="21">
        <v>2</v>
      </c>
      <c r="D6" s="21">
        <v>2</v>
      </c>
      <c r="E6" s="19" t="s">
        <v>108</v>
      </c>
      <c r="F6" s="2">
        <v>1.0476000000000001</v>
      </c>
      <c r="G6" s="78">
        <v>30.853000000000002</v>
      </c>
      <c r="H6" s="19" t="str">
        <f t="shared" si="0"/>
        <v>5B</v>
      </c>
      <c r="I6" s="19">
        <v>1.0422</v>
      </c>
      <c r="J6" s="78">
        <v>42.088099999999997</v>
      </c>
      <c r="K6" s="78">
        <f t="shared" ref="K6:L6" si="7">F6+I6</f>
        <v>2.0898000000000003</v>
      </c>
      <c r="L6" s="78">
        <f t="shared" si="7"/>
        <v>72.941100000000006</v>
      </c>
      <c r="M6" s="78">
        <f t="shared" si="2"/>
        <v>70.851300000000009</v>
      </c>
      <c r="N6" s="19">
        <v>50.67</v>
      </c>
      <c r="O6" s="23">
        <f t="shared" si="3"/>
        <v>1.3982889283599764</v>
      </c>
      <c r="P6" s="19"/>
      <c r="Q6" s="19"/>
      <c r="R6" s="19"/>
      <c r="S6" s="19"/>
      <c r="T6" s="19"/>
      <c r="U6" s="19"/>
      <c r="V6" s="19"/>
      <c r="W6" s="19"/>
      <c r="X6" s="19"/>
      <c r="Y6" s="19"/>
      <c r="Z6" s="19"/>
      <c r="AA6" s="19"/>
      <c r="AB6" s="19"/>
      <c r="AC6" s="19"/>
      <c r="AD6" s="19"/>
      <c r="AE6" s="19"/>
      <c r="AF6" s="19"/>
      <c r="AG6" s="19"/>
    </row>
    <row r="7" spans="1:33">
      <c r="A7" s="20">
        <v>44496</v>
      </c>
      <c r="B7" s="19" t="s">
        <v>84</v>
      </c>
      <c r="C7" s="21">
        <v>2</v>
      </c>
      <c r="D7" s="21">
        <v>3</v>
      </c>
      <c r="E7" s="19" t="s">
        <v>111</v>
      </c>
      <c r="F7" s="2">
        <v>1.0458000000000001</v>
      </c>
      <c r="G7" s="78">
        <v>26.954699999999999</v>
      </c>
      <c r="H7" s="19" t="str">
        <f t="shared" si="0"/>
        <v>6B</v>
      </c>
      <c r="I7" s="19">
        <v>1.0362</v>
      </c>
      <c r="J7" s="78">
        <v>26.209399999999999</v>
      </c>
      <c r="K7" s="78">
        <f t="shared" ref="K7:L7" si="8">F7+I7</f>
        <v>2.0819999999999999</v>
      </c>
      <c r="L7" s="78">
        <f t="shared" si="8"/>
        <v>53.164099999999998</v>
      </c>
      <c r="M7" s="78">
        <f t="shared" si="2"/>
        <v>51.082099999999997</v>
      </c>
      <c r="N7" s="19">
        <v>50.67</v>
      </c>
      <c r="O7" s="23">
        <f t="shared" si="3"/>
        <v>1.0081330175646339</v>
      </c>
      <c r="P7" s="19"/>
      <c r="Q7" s="19"/>
      <c r="R7" s="19"/>
      <c r="S7" s="19"/>
      <c r="T7" s="19"/>
      <c r="U7" s="19"/>
      <c r="V7" s="19"/>
      <c r="W7" s="19"/>
      <c r="X7" s="19"/>
      <c r="Y7" s="19"/>
      <c r="Z7" s="19"/>
      <c r="AA7" s="19"/>
      <c r="AB7" s="19"/>
      <c r="AC7" s="19"/>
      <c r="AD7" s="19"/>
      <c r="AE7" s="19"/>
      <c r="AF7" s="19"/>
      <c r="AG7" s="19"/>
    </row>
    <row r="8" spans="1:33">
      <c r="A8" s="20">
        <v>44496</v>
      </c>
      <c r="B8" s="19" t="s">
        <v>84</v>
      </c>
      <c r="C8" s="21">
        <v>3</v>
      </c>
      <c r="D8" s="21">
        <v>1</v>
      </c>
      <c r="E8" s="19" t="s">
        <v>114</v>
      </c>
      <c r="F8" s="2">
        <v>0.98580000000000001</v>
      </c>
      <c r="G8" s="78">
        <v>37.743000000000002</v>
      </c>
      <c r="H8" s="19" t="str">
        <f t="shared" si="0"/>
        <v>7B</v>
      </c>
      <c r="I8" s="19">
        <v>0.98160000000000003</v>
      </c>
      <c r="J8" s="78">
        <v>35.744700000000002</v>
      </c>
      <c r="K8" s="78">
        <f t="shared" ref="K8:L8" si="9">F8+I8</f>
        <v>1.9674</v>
      </c>
      <c r="L8" s="78">
        <f t="shared" si="9"/>
        <v>73.487700000000004</v>
      </c>
      <c r="M8" s="78">
        <f t="shared" si="2"/>
        <v>71.520300000000006</v>
      </c>
      <c r="N8" s="19">
        <v>50.67</v>
      </c>
      <c r="O8" s="23">
        <f t="shared" si="3"/>
        <v>1.4114920071047958</v>
      </c>
      <c r="P8" s="19"/>
      <c r="Q8" s="19"/>
      <c r="R8" s="19"/>
      <c r="S8" s="19"/>
      <c r="T8" s="19"/>
      <c r="U8" s="19"/>
      <c r="V8" s="19"/>
      <c r="W8" s="19"/>
      <c r="X8" s="19"/>
      <c r="Y8" s="19"/>
      <c r="Z8" s="19"/>
      <c r="AA8" s="19"/>
      <c r="AB8" s="19"/>
      <c r="AC8" s="19"/>
      <c r="AD8" s="19"/>
      <c r="AE8" s="19"/>
      <c r="AF8" s="19"/>
      <c r="AG8" s="19"/>
    </row>
    <row r="9" spans="1:33">
      <c r="A9" s="20">
        <v>44496</v>
      </c>
      <c r="B9" s="19" t="s">
        <v>84</v>
      </c>
      <c r="C9" s="21">
        <v>3</v>
      </c>
      <c r="D9" s="21">
        <v>2</v>
      </c>
      <c r="E9" s="19" t="s">
        <v>118</v>
      </c>
      <c r="F9" s="2">
        <v>1.0085999999999999</v>
      </c>
      <c r="G9" s="78">
        <v>29.109500000000001</v>
      </c>
      <c r="H9" s="19" t="str">
        <f t="shared" si="0"/>
        <v>8B</v>
      </c>
      <c r="I9" s="19">
        <v>1.0366</v>
      </c>
      <c r="J9" s="78">
        <v>31.559699999999999</v>
      </c>
      <c r="K9" s="78">
        <f t="shared" ref="K9:L9" si="10">F9+I9</f>
        <v>2.0451999999999999</v>
      </c>
      <c r="L9" s="78">
        <f t="shared" si="10"/>
        <v>60.669200000000004</v>
      </c>
      <c r="M9" s="78">
        <f t="shared" si="2"/>
        <v>58.624000000000002</v>
      </c>
      <c r="N9" s="19">
        <v>50.67</v>
      </c>
      <c r="O9" s="23">
        <f t="shared" si="3"/>
        <v>1.15697651470298</v>
      </c>
      <c r="P9" s="19"/>
      <c r="Q9" s="19"/>
      <c r="R9" s="19"/>
      <c r="S9" s="19"/>
      <c r="T9" s="19"/>
      <c r="U9" s="19"/>
      <c r="V9" s="19"/>
      <c r="W9" s="19"/>
      <c r="X9" s="19"/>
      <c r="Y9" s="19"/>
      <c r="Z9" s="19"/>
      <c r="AA9" s="19"/>
      <c r="AB9" s="19"/>
      <c r="AC9" s="19"/>
      <c r="AD9" s="19"/>
      <c r="AE9" s="19"/>
      <c r="AF9" s="19"/>
      <c r="AG9" s="19"/>
    </row>
    <row r="10" spans="1:33">
      <c r="A10" s="20">
        <v>44496</v>
      </c>
      <c r="B10" s="19" t="s">
        <v>84</v>
      </c>
      <c r="C10" s="21">
        <v>3</v>
      </c>
      <c r="D10" s="21">
        <v>3</v>
      </c>
      <c r="E10" s="19" t="s">
        <v>220</v>
      </c>
      <c r="F10" s="2">
        <v>1.0016</v>
      </c>
      <c r="G10" s="78">
        <v>39.833599999999997</v>
      </c>
      <c r="H10" s="19" t="str">
        <f t="shared" si="0"/>
        <v>9B</v>
      </c>
      <c r="I10" s="19">
        <v>1.0417000000000001</v>
      </c>
      <c r="J10" s="78">
        <v>32.7258</v>
      </c>
      <c r="K10" s="78">
        <f t="shared" ref="K10:L10" si="11">F10+I10</f>
        <v>2.0433000000000003</v>
      </c>
      <c r="L10" s="78">
        <f t="shared" si="11"/>
        <v>72.559399999999997</v>
      </c>
      <c r="M10" s="78">
        <f t="shared" si="2"/>
        <v>70.516099999999994</v>
      </c>
      <c r="N10" s="19">
        <v>50.67</v>
      </c>
      <c r="O10" s="23">
        <f t="shared" si="3"/>
        <v>1.3916735741069666</v>
      </c>
      <c r="P10" s="19"/>
      <c r="Q10" s="19"/>
      <c r="R10" s="19"/>
      <c r="S10" s="19"/>
      <c r="T10" s="19"/>
      <c r="U10" s="19"/>
      <c r="V10" s="19"/>
      <c r="W10" s="19"/>
      <c r="X10" s="19"/>
      <c r="Y10" s="19"/>
      <c r="Z10" s="19"/>
      <c r="AA10" s="19"/>
      <c r="AB10" s="19"/>
      <c r="AC10" s="19"/>
      <c r="AD10" s="19"/>
      <c r="AE10" s="19"/>
      <c r="AF10" s="19"/>
      <c r="AG10" s="19"/>
    </row>
    <row r="11" spans="1:33">
      <c r="A11" s="20">
        <v>44496</v>
      </c>
      <c r="B11" s="19" t="s">
        <v>84</v>
      </c>
      <c r="C11" s="21">
        <v>4</v>
      </c>
      <c r="D11" s="21">
        <v>1</v>
      </c>
      <c r="E11" s="19" t="s">
        <v>221</v>
      </c>
      <c r="F11" s="2">
        <v>0.98760000000000003</v>
      </c>
      <c r="G11" s="78">
        <v>43.177900000000001</v>
      </c>
      <c r="H11" s="19" t="s">
        <v>222</v>
      </c>
      <c r="I11" s="19">
        <v>1.0007999999999999</v>
      </c>
      <c r="J11" s="78">
        <v>32.558999999999997</v>
      </c>
      <c r="K11" s="78">
        <f t="shared" ref="K11:L11" si="12">F11+I11</f>
        <v>1.9883999999999999</v>
      </c>
      <c r="L11" s="78">
        <f t="shared" si="12"/>
        <v>75.736899999999991</v>
      </c>
      <c r="M11" s="78">
        <f t="shared" si="2"/>
        <v>73.748499999999993</v>
      </c>
      <c r="N11" s="19">
        <v>50.67</v>
      </c>
      <c r="O11" s="23">
        <f t="shared" si="3"/>
        <v>1.4554667456088413</v>
      </c>
      <c r="P11" s="19"/>
      <c r="Q11" s="19"/>
      <c r="R11" s="19"/>
      <c r="S11" s="19"/>
      <c r="T11" s="19"/>
      <c r="U11" s="19"/>
      <c r="V11" s="19"/>
      <c r="W11" s="19"/>
      <c r="X11" s="19"/>
      <c r="Y11" s="19"/>
      <c r="Z11" s="19"/>
      <c r="AA11" s="19"/>
      <c r="AB11" s="19"/>
      <c r="AC11" s="19"/>
      <c r="AD11" s="19"/>
      <c r="AE11" s="19"/>
      <c r="AF11" s="19"/>
      <c r="AG11" s="19"/>
    </row>
    <row r="12" spans="1:33">
      <c r="A12" s="20">
        <v>44496</v>
      </c>
      <c r="B12" s="19" t="s">
        <v>84</v>
      </c>
      <c r="C12" s="21">
        <v>4</v>
      </c>
      <c r="D12" s="21">
        <v>2</v>
      </c>
      <c r="E12" s="19" t="s">
        <v>223</v>
      </c>
      <c r="F12" s="2">
        <v>0.99390000000000001</v>
      </c>
      <c r="G12" s="78">
        <v>36.650500000000001</v>
      </c>
      <c r="H12" s="19" t="s">
        <v>224</v>
      </c>
      <c r="I12" s="19">
        <v>1.0402</v>
      </c>
      <c r="J12" s="78">
        <v>41.871699999999997</v>
      </c>
      <c r="K12" s="78">
        <f t="shared" ref="K12:L12" si="13">F12+I12</f>
        <v>2.0341</v>
      </c>
      <c r="L12" s="78">
        <f t="shared" si="13"/>
        <v>78.522199999999998</v>
      </c>
      <c r="M12" s="78">
        <f t="shared" si="2"/>
        <v>76.488100000000003</v>
      </c>
      <c r="N12" s="19">
        <v>50.67</v>
      </c>
      <c r="O12" s="23">
        <f t="shared" si="3"/>
        <v>1.5095342411683441</v>
      </c>
      <c r="P12" s="19"/>
      <c r="Q12" s="19"/>
      <c r="R12" s="19"/>
      <c r="S12" s="19"/>
      <c r="T12" s="19"/>
      <c r="U12" s="19"/>
      <c r="V12" s="19"/>
      <c r="W12" s="19"/>
      <c r="X12" s="19"/>
      <c r="Y12" s="19"/>
      <c r="Z12" s="19"/>
      <c r="AA12" s="19"/>
      <c r="AB12" s="19"/>
      <c r="AC12" s="19"/>
      <c r="AD12" s="19"/>
      <c r="AE12" s="19"/>
      <c r="AF12" s="19"/>
      <c r="AG12" s="19"/>
    </row>
    <row r="13" spans="1:33">
      <c r="A13" s="20">
        <v>44496</v>
      </c>
      <c r="B13" s="19" t="s">
        <v>84</v>
      </c>
      <c r="C13" s="21">
        <v>4</v>
      </c>
      <c r="D13" s="21">
        <v>3</v>
      </c>
      <c r="E13" s="19" t="s">
        <v>225</v>
      </c>
      <c r="F13" s="2">
        <v>0.98829999999999996</v>
      </c>
      <c r="G13" s="78">
        <v>38.962899999999998</v>
      </c>
      <c r="H13" s="19" t="s">
        <v>226</v>
      </c>
      <c r="I13" s="19">
        <v>1.0017</v>
      </c>
      <c r="J13" s="78">
        <v>35.016100000000002</v>
      </c>
      <c r="K13" s="78">
        <f t="shared" ref="K13:L13" si="14">F13+I13</f>
        <v>1.99</v>
      </c>
      <c r="L13" s="78">
        <f t="shared" si="14"/>
        <v>73.978999999999999</v>
      </c>
      <c r="M13" s="78">
        <f t="shared" si="2"/>
        <v>71.989000000000004</v>
      </c>
      <c r="N13" s="19">
        <v>50.67</v>
      </c>
      <c r="O13" s="23">
        <f t="shared" si="3"/>
        <v>1.420742056443655</v>
      </c>
      <c r="P13" s="19"/>
      <c r="Q13" s="19"/>
      <c r="R13" s="19"/>
      <c r="S13" s="19"/>
      <c r="T13" s="19"/>
      <c r="U13" s="19"/>
      <c r="V13" s="19"/>
      <c r="W13" s="19"/>
      <c r="X13" s="19"/>
      <c r="Y13" s="19"/>
      <c r="Z13" s="19"/>
      <c r="AA13" s="19"/>
      <c r="AB13" s="19"/>
      <c r="AC13" s="19"/>
      <c r="AD13" s="19"/>
      <c r="AE13" s="19"/>
      <c r="AF13" s="19"/>
      <c r="AG13" s="19"/>
    </row>
    <row r="14" spans="1:33">
      <c r="A14" s="20">
        <v>44496</v>
      </c>
      <c r="B14" s="19" t="s">
        <v>84</v>
      </c>
      <c r="C14" s="21">
        <v>5</v>
      </c>
      <c r="D14" s="21">
        <v>1</v>
      </c>
      <c r="E14" s="19" t="s">
        <v>227</v>
      </c>
      <c r="F14" s="2">
        <v>1.0028999999999999</v>
      </c>
      <c r="G14" s="78">
        <v>31.5626</v>
      </c>
      <c r="H14" s="19" t="s">
        <v>228</v>
      </c>
      <c r="I14" s="19">
        <v>1.0024</v>
      </c>
      <c r="J14" s="78">
        <v>35.508200000000002</v>
      </c>
      <c r="K14" s="78">
        <f t="shared" ref="K14:L14" si="15">F14+I14</f>
        <v>2.0053000000000001</v>
      </c>
      <c r="L14" s="78">
        <f t="shared" si="15"/>
        <v>67.070800000000006</v>
      </c>
      <c r="M14" s="78">
        <f t="shared" si="2"/>
        <v>65.0655</v>
      </c>
      <c r="N14" s="19">
        <v>50.67</v>
      </c>
      <c r="O14" s="23">
        <f t="shared" si="3"/>
        <v>1.2841030195381882</v>
      </c>
      <c r="P14" s="19"/>
      <c r="Q14" s="19"/>
      <c r="R14" s="19"/>
      <c r="S14" s="19"/>
      <c r="T14" s="19"/>
      <c r="U14" s="19"/>
      <c r="V14" s="19"/>
      <c r="W14" s="19"/>
      <c r="X14" s="19"/>
      <c r="Y14" s="19"/>
      <c r="Z14" s="19"/>
      <c r="AA14" s="19"/>
      <c r="AB14" s="19"/>
      <c r="AC14" s="19"/>
      <c r="AD14" s="19"/>
      <c r="AE14" s="19"/>
      <c r="AF14" s="19"/>
      <c r="AG14" s="19"/>
    </row>
    <row r="15" spans="1:33">
      <c r="A15" s="20">
        <v>44496</v>
      </c>
      <c r="B15" s="19" t="s">
        <v>84</v>
      </c>
      <c r="C15" s="21">
        <v>5</v>
      </c>
      <c r="D15" s="21">
        <v>2</v>
      </c>
      <c r="E15" s="19" t="s">
        <v>229</v>
      </c>
      <c r="F15" s="2">
        <v>1.0054000000000001</v>
      </c>
      <c r="G15" s="78">
        <v>37.506599999999999</v>
      </c>
      <c r="H15" s="19" t="s">
        <v>230</v>
      </c>
      <c r="I15" s="19">
        <v>0.98870000000000002</v>
      </c>
      <c r="J15" s="78">
        <v>36.4236</v>
      </c>
      <c r="K15" s="78">
        <f t="shared" ref="K15:L15" si="16">F15+I15</f>
        <v>1.9941</v>
      </c>
      <c r="L15" s="78">
        <f t="shared" si="16"/>
        <v>73.930199999999999</v>
      </c>
      <c r="M15" s="78">
        <f t="shared" si="2"/>
        <v>71.936099999999996</v>
      </c>
      <c r="N15" s="19">
        <v>50.67</v>
      </c>
      <c r="O15" s="23">
        <f t="shared" si="3"/>
        <v>1.4196980461811721</v>
      </c>
      <c r="P15" s="19"/>
      <c r="Q15" s="19"/>
      <c r="R15" s="19"/>
      <c r="S15" s="19"/>
      <c r="T15" s="19"/>
      <c r="U15" s="19"/>
      <c r="V15" s="19"/>
      <c r="W15" s="19"/>
      <c r="X15" s="19"/>
      <c r="Y15" s="19"/>
      <c r="Z15" s="19"/>
      <c r="AA15" s="19"/>
      <c r="AB15" s="19"/>
      <c r="AC15" s="19"/>
      <c r="AD15" s="19"/>
      <c r="AE15" s="19"/>
      <c r="AF15" s="19"/>
      <c r="AG15" s="19"/>
    </row>
    <row r="16" spans="1:33">
      <c r="A16" s="20">
        <v>44496</v>
      </c>
      <c r="B16" s="19" t="s">
        <v>84</v>
      </c>
      <c r="C16" s="21">
        <v>5</v>
      </c>
      <c r="D16" s="21">
        <v>3</v>
      </c>
      <c r="E16" s="19" t="s">
        <v>231</v>
      </c>
      <c r="F16" s="2">
        <v>1.0026999999999999</v>
      </c>
      <c r="G16" s="78">
        <v>36.170400000000001</v>
      </c>
      <c r="H16" s="19" t="s">
        <v>232</v>
      </c>
      <c r="I16" s="19">
        <v>0.98150000000000004</v>
      </c>
      <c r="J16" s="78">
        <v>32.825400000000002</v>
      </c>
      <c r="K16" s="78">
        <f t="shared" ref="K16:L16" si="17">F16+I16</f>
        <v>1.9842</v>
      </c>
      <c r="L16" s="78">
        <f t="shared" si="17"/>
        <v>68.995800000000003</v>
      </c>
      <c r="M16" s="78">
        <f t="shared" si="2"/>
        <v>67.011600000000001</v>
      </c>
      <c r="N16" s="19">
        <v>50.67</v>
      </c>
      <c r="O16" s="23">
        <f t="shared" si="3"/>
        <v>1.3225103611604498</v>
      </c>
      <c r="P16" s="19"/>
      <c r="Q16" s="19"/>
      <c r="R16" s="19"/>
      <c r="S16" s="19"/>
      <c r="T16" s="19"/>
      <c r="U16" s="19"/>
      <c r="V16" s="19"/>
      <c r="W16" s="19"/>
      <c r="X16" s="19"/>
      <c r="Y16" s="19"/>
      <c r="Z16" s="19"/>
      <c r="AA16" s="19"/>
      <c r="AB16" s="19"/>
      <c r="AC16" s="19"/>
      <c r="AD16" s="19"/>
      <c r="AE16" s="19"/>
      <c r="AF16" s="19"/>
      <c r="AG16" s="19"/>
    </row>
    <row r="17" spans="1:33">
      <c r="A17" s="20">
        <v>44496</v>
      </c>
      <c r="B17" s="19" t="s">
        <v>84</v>
      </c>
      <c r="C17" s="21">
        <v>6</v>
      </c>
      <c r="D17" s="21">
        <v>1</v>
      </c>
      <c r="E17" s="19" t="s">
        <v>233</v>
      </c>
      <c r="F17" s="2">
        <v>0.99960000000000004</v>
      </c>
      <c r="G17" s="78">
        <v>34.083500000000001</v>
      </c>
      <c r="H17" s="19" t="s">
        <v>234</v>
      </c>
      <c r="I17" s="19">
        <v>0.98019999999999996</v>
      </c>
      <c r="J17" s="78">
        <v>35.023800000000001</v>
      </c>
      <c r="K17" s="78">
        <f t="shared" ref="K17:L17" si="18">F17+I17</f>
        <v>1.9798</v>
      </c>
      <c r="L17" s="78">
        <f t="shared" si="18"/>
        <v>69.107300000000009</v>
      </c>
      <c r="M17" s="78">
        <f t="shared" si="2"/>
        <v>67.127500000000012</v>
      </c>
      <c r="N17" s="19">
        <v>50.67</v>
      </c>
      <c r="O17" s="23">
        <f t="shared" si="3"/>
        <v>1.3247977106769293</v>
      </c>
      <c r="P17" s="19"/>
      <c r="Q17" s="19"/>
      <c r="R17" s="19"/>
      <c r="S17" s="19"/>
      <c r="T17" s="19"/>
      <c r="U17" s="19"/>
      <c r="V17" s="19"/>
      <c r="W17" s="19"/>
      <c r="X17" s="19"/>
      <c r="Y17" s="19"/>
      <c r="Z17" s="19"/>
      <c r="AA17" s="19"/>
      <c r="AB17" s="19"/>
      <c r="AC17" s="19"/>
      <c r="AD17" s="19"/>
      <c r="AE17" s="19"/>
      <c r="AF17" s="19"/>
      <c r="AG17" s="19"/>
    </row>
    <row r="18" spans="1:33">
      <c r="A18" s="20">
        <v>44496</v>
      </c>
      <c r="B18" s="19" t="s">
        <v>84</v>
      </c>
      <c r="C18" s="21">
        <v>6</v>
      </c>
      <c r="D18" s="21">
        <v>2</v>
      </c>
      <c r="E18" s="19" t="s">
        <v>235</v>
      </c>
      <c r="F18" s="2">
        <v>0.99170000000000003</v>
      </c>
      <c r="G18" s="78">
        <v>35.823500000000003</v>
      </c>
      <c r="H18" s="19" t="s">
        <v>236</v>
      </c>
      <c r="I18" s="19">
        <v>0.97460000000000002</v>
      </c>
      <c r="J18" s="78">
        <v>35.213200000000001</v>
      </c>
      <c r="K18" s="78">
        <f t="shared" ref="K18:L18" si="19">F18+I18</f>
        <v>1.9662999999999999</v>
      </c>
      <c r="L18" s="78">
        <f t="shared" si="19"/>
        <v>71.036699999999996</v>
      </c>
      <c r="M18" s="78">
        <f t="shared" si="2"/>
        <v>69.070399999999992</v>
      </c>
      <c r="N18" s="19">
        <v>50.67</v>
      </c>
      <c r="O18" s="23">
        <f t="shared" si="3"/>
        <v>1.3631418985593051</v>
      </c>
      <c r="P18" s="19"/>
      <c r="Q18" s="19"/>
      <c r="R18" s="19"/>
      <c r="S18" s="19"/>
      <c r="T18" s="19"/>
      <c r="U18" s="19"/>
      <c r="V18" s="19"/>
      <c r="W18" s="19"/>
      <c r="X18" s="19"/>
      <c r="Y18" s="19"/>
      <c r="Z18" s="19"/>
      <c r="AA18" s="19"/>
      <c r="AB18" s="19"/>
      <c r="AC18" s="19"/>
      <c r="AD18" s="19"/>
      <c r="AE18" s="19"/>
      <c r="AF18" s="19"/>
      <c r="AG18" s="19"/>
    </row>
    <row r="19" spans="1:33">
      <c r="A19" s="20">
        <v>44496</v>
      </c>
      <c r="B19" s="19" t="s">
        <v>84</v>
      </c>
      <c r="C19" s="21">
        <v>6</v>
      </c>
      <c r="D19" s="21">
        <v>3</v>
      </c>
      <c r="E19" s="19" t="s">
        <v>237</v>
      </c>
      <c r="F19" s="2">
        <v>0.98550000000000004</v>
      </c>
      <c r="G19" s="78">
        <v>32.559899999999999</v>
      </c>
      <c r="H19" s="19" t="s">
        <v>238</v>
      </c>
      <c r="I19" s="19">
        <v>0.99109999999999998</v>
      </c>
      <c r="J19" s="78">
        <v>31.755600000000001</v>
      </c>
      <c r="K19" s="78">
        <f t="shared" ref="K19:L19" si="20">F19+I19</f>
        <v>1.9765999999999999</v>
      </c>
      <c r="L19" s="78">
        <f t="shared" si="20"/>
        <v>64.3155</v>
      </c>
      <c r="M19" s="78">
        <f t="shared" si="2"/>
        <v>62.338900000000002</v>
      </c>
      <c r="N19" s="19">
        <v>50.67</v>
      </c>
      <c r="O19" s="23">
        <f t="shared" si="3"/>
        <v>1.2302920860469706</v>
      </c>
      <c r="P19" s="19"/>
      <c r="Q19" s="19"/>
      <c r="R19" s="19"/>
      <c r="S19" s="19"/>
      <c r="T19" s="19"/>
      <c r="U19" s="19"/>
      <c r="V19" s="19"/>
      <c r="W19" s="19"/>
      <c r="X19" s="19"/>
      <c r="Y19" s="19"/>
      <c r="Z19" s="19"/>
      <c r="AA19" s="19"/>
      <c r="AB19" s="19"/>
      <c r="AC19" s="19"/>
      <c r="AD19" s="19"/>
      <c r="AE19" s="19"/>
      <c r="AF19" s="19"/>
      <c r="AG19" s="19"/>
    </row>
    <row r="20" spans="1:33">
      <c r="A20" s="20">
        <v>44496</v>
      </c>
      <c r="B20" s="19" t="s">
        <v>84</v>
      </c>
      <c r="C20" s="21">
        <v>7</v>
      </c>
      <c r="D20" s="21">
        <v>1</v>
      </c>
      <c r="E20" s="19" t="s">
        <v>239</v>
      </c>
      <c r="F20" s="2">
        <v>1.0018</v>
      </c>
      <c r="G20" s="78">
        <v>31.018899999999999</v>
      </c>
      <c r="H20" s="19" t="s">
        <v>240</v>
      </c>
      <c r="I20" s="19">
        <v>1.0316000000000001</v>
      </c>
      <c r="J20" s="78">
        <v>31.460899999999999</v>
      </c>
      <c r="K20" s="78">
        <f t="shared" ref="K20:L20" si="21">F20+I20</f>
        <v>2.0334000000000003</v>
      </c>
      <c r="L20" s="78">
        <f t="shared" si="21"/>
        <v>62.479799999999997</v>
      </c>
      <c r="M20" s="78">
        <f t="shared" si="2"/>
        <v>60.446399999999997</v>
      </c>
      <c r="N20" s="19">
        <v>50.67</v>
      </c>
      <c r="O20" s="23">
        <f t="shared" si="3"/>
        <v>1.1929425695677915</v>
      </c>
      <c r="P20" s="19"/>
      <c r="Q20" s="19"/>
      <c r="R20" s="19"/>
      <c r="S20" s="19"/>
      <c r="T20" s="19"/>
      <c r="U20" s="19"/>
      <c r="V20" s="19"/>
      <c r="W20" s="19"/>
      <c r="X20" s="19"/>
      <c r="Y20" s="19"/>
      <c r="Z20" s="19"/>
      <c r="AA20" s="19"/>
      <c r="AB20" s="19"/>
      <c r="AC20" s="19"/>
      <c r="AD20" s="19"/>
      <c r="AE20" s="19"/>
      <c r="AF20" s="19"/>
      <c r="AG20" s="19"/>
    </row>
    <row r="21" spans="1:33">
      <c r="A21" s="20">
        <v>44496</v>
      </c>
      <c r="B21" s="19" t="s">
        <v>84</v>
      </c>
      <c r="C21" s="21">
        <v>7</v>
      </c>
      <c r="D21" s="21">
        <v>2</v>
      </c>
      <c r="E21" s="19" t="s">
        <v>241</v>
      </c>
      <c r="F21" s="2">
        <v>0.96220000000000006</v>
      </c>
      <c r="G21" s="78">
        <v>29.9604</v>
      </c>
      <c r="H21" s="19" t="s">
        <v>242</v>
      </c>
      <c r="I21" s="19">
        <v>0.97260000000000002</v>
      </c>
      <c r="J21" s="78">
        <v>33.031399999999998</v>
      </c>
      <c r="K21" s="78">
        <f t="shared" ref="K21:L21" si="22">F21+I21</f>
        <v>1.9348000000000001</v>
      </c>
      <c r="L21" s="78">
        <f t="shared" si="22"/>
        <v>62.991799999999998</v>
      </c>
      <c r="M21" s="78">
        <f t="shared" si="2"/>
        <v>61.056999999999995</v>
      </c>
      <c r="N21" s="19">
        <v>50.67</v>
      </c>
      <c r="O21" s="23">
        <f t="shared" si="3"/>
        <v>1.2049930925596999</v>
      </c>
      <c r="P21" s="19"/>
      <c r="Q21" s="19"/>
      <c r="R21" s="19"/>
      <c r="S21" s="19"/>
      <c r="T21" s="19"/>
      <c r="U21" s="19"/>
      <c r="V21" s="19"/>
      <c r="W21" s="19"/>
      <c r="X21" s="19"/>
      <c r="Y21" s="19"/>
      <c r="Z21" s="19"/>
      <c r="AA21" s="19"/>
      <c r="AB21" s="19"/>
      <c r="AC21" s="19"/>
      <c r="AD21" s="19"/>
      <c r="AE21" s="19"/>
      <c r="AF21" s="19"/>
      <c r="AG21" s="19"/>
    </row>
    <row r="22" spans="1:33">
      <c r="A22" s="20">
        <v>44496</v>
      </c>
      <c r="B22" s="19" t="s">
        <v>84</v>
      </c>
      <c r="C22" s="21">
        <v>7</v>
      </c>
      <c r="D22" s="21">
        <v>3</v>
      </c>
      <c r="E22" s="19" t="s">
        <v>243</v>
      </c>
      <c r="F22" s="2">
        <v>0.97560000000000002</v>
      </c>
      <c r="G22" s="78">
        <v>35.445799999999998</v>
      </c>
      <c r="H22" s="19" t="s">
        <v>244</v>
      </c>
      <c r="I22" s="19">
        <v>1.0202</v>
      </c>
      <c r="J22" s="78">
        <v>35.456099999999999</v>
      </c>
      <c r="K22" s="78">
        <f t="shared" ref="K22:L22" si="23">F22+I22</f>
        <v>1.9958</v>
      </c>
      <c r="L22" s="78">
        <f t="shared" si="23"/>
        <v>70.901899999999998</v>
      </c>
      <c r="M22" s="78">
        <f t="shared" si="2"/>
        <v>68.906099999999995</v>
      </c>
      <c r="N22" s="19">
        <v>50.67</v>
      </c>
      <c r="O22" s="23">
        <f t="shared" si="3"/>
        <v>1.3598993487270572</v>
      </c>
      <c r="P22" s="19"/>
      <c r="Q22" s="19"/>
      <c r="R22" s="19"/>
      <c r="S22" s="19"/>
      <c r="T22" s="19"/>
      <c r="U22" s="19"/>
      <c r="V22" s="19"/>
      <c r="W22" s="19"/>
      <c r="X22" s="19"/>
      <c r="Y22" s="19"/>
      <c r="Z22" s="19"/>
      <c r="AA22" s="19"/>
      <c r="AB22" s="19"/>
      <c r="AC22" s="19"/>
      <c r="AD22" s="19"/>
      <c r="AE22" s="19"/>
      <c r="AF22" s="19"/>
      <c r="AG22" s="19"/>
    </row>
    <row r="23" spans="1:33">
      <c r="A23" s="20">
        <v>44496</v>
      </c>
      <c r="B23" s="19" t="s">
        <v>84</v>
      </c>
      <c r="C23" s="21">
        <v>8</v>
      </c>
      <c r="D23" s="21">
        <v>1</v>
      </c>
      <c r="E23" s="19" t="s">
        <v>245</v>
      </c>
      <c r="F23" s="2">
        <v>0.99050000000000005</v>
      </c>
      <c r="G23" s="78">
        <v>37.698300000000003</v>
      </c>
      <c r="H23" s="19" t="s">
        <v>246</v>
      </c>
      <c r="I23" s="19">
        <v>0.99890000000000001</v>
      </c>
      <c r="J23" s="78">
        <v>44.080500000000001</v>
      </c>
      <c r="K23" s="78">
        <f t="shared" ref="K23:L23" si="24">F23+I23</f>
        <v>1.9894000000000001</v>
      </c>
      <c r="L23" s="78">
        <f t="shared" si="24"/>
        <v>81.778800000000004</v>
      </c>
      <c r="M23" s="78">
        <f t="shared" si="2"/>
        <v>79.789400000000001</v>
      </c>
      <c r="N23" s="19">
        <v>50.67</v>
      </c>
      <c r="O23" s="23">
        <f t="shared" si="3"/>
        <v>1.5746871916321294</v>
      </c>
      <c r="P23" s="19"/>
      <c r="Q23" s="19"/>
      <c r="R23" s="19"/>
      <c r="S23" s="19"/>
      <c r="T23" s="19"/>
      <c r="U23" s="19"/>
      <c r="V23" s="19"/>
      <c r="W23" s="19"/>
      <c r="X23" s="19"/>
      <c r="Y23" s="19"/>
      <c r="Z23" s="19"/>
      <c r="AA23" s="19"/>
      <c r="AB23" s="19"/>
      <c r="AC23" s="19"/>
      <c r="AD23" s="19"/>
      <c r="AE23" s="19"/>
      <c r="AF23" s="19"/>
      <c r="AG23" s="19"/>
    </row>
    <row r="24" spans="1:33">
      <c r="A24" s="20">
        <v>44496</v>
      </c>
      <c r="B24" s="19" t="s">
        <v>84</v>
      </c>
      <c r="C24" s="21">
        <v>8</v>
      </c>
      <c r="D24" s="21">
        <v>2</v>
      </c>
      <c r="E24" s="19" t="s">
        <v>247</v>
      </c>
      <c r="F24" s="2">
        <v>0.95550000000000002</v>
      </c>
      <c r="G24" s="78">
        <v>24.8154</v>
      </c>
      <c r="H24" s="19" t="s">
        <v>248</v>
      </c>
      <c r="I24" s="19">
        <v>0.998</v>
      </c>
      <c r="J24" s="78">
        <v>26.030200000000001</v>
      </c>
      <c r="K24" s="78">
        <f t="shared" ref="K24:L24" si="25">F24+I24</f>
        <v>1.9535</v>
      </c>
      <c r="L24" s="78">
        <f t="shared" si="25"/>
        <v>50.845600000000005</v>
      </c>
      <c r="M24" s="78">
        <f t="shared" si="2"/>
        <v>48.892100000000006</v>
      </c>
      <c r="N24" s="19">
        <v>50.67</v>
      </c>
      <c r="O24" s="23">
        <f t="shared" si="3"/>
        <v>0.96491217683047181</v>
      </c>
      <c r="P24" s="19"/>
      <c r="Q24" s="19"/>
      <c r="R24" s="19"/>
      <c r="S24" s="19"/>
      <c r="T24" s="19"/>
      <c r="U24" s="19"/>
      <c r="V24" s="19"/>
      <c r="W24" s="19"/>
      <c r="X24" s="19"/>
      <c r="Y24" s="19"/>
      <c r="Z24" s="19"/>
      <c r="AA24" s="19"/>
      <c r="AB24" s="19"/>
      <c r="AC24" s="19"/>
      <c r="AD24" s="19"/>
      <c r="AE24" s="19"/>
      <c r="AF24" s="19"/>
      <c r="AG24" s="19"/>
    </row>
    <row r="25" spans="1:33">
      <c r="A25" s="20">
        <v>44496</v>
      </c>
      <c r="B25" s="19" t="s">
        <v>84</v>
      </c>
      <c r="C25" s="21">
        <v>8</v>
      </c>
      <c r="D25" s="21">
        <v>3</v>
      </c>
      <c r="E25" s="19" t="s">
        <v>249</v>
      </c>
      <c r="F25" s="2">
        <v>0.97840000000000005</v>
      </c>
      <c r="G25" s="78">
        <v>33.833500000000001</v>
      </c>
      <c r="H25" s="19" t="s">
        <v>250</v>
      </c>
      <c r="I25" s="19">
        <v>1.0175000000000001</v>
      </c>
      <c r="J25" s="78">
        <v>36.618600000000001</v>
      </c>
      <c r="K25" s="78">
        <f t="shared" ref="K25:L25" si="26">F25+I25</f>
        <v>1.9959000000000002</v>
      </c>
      <c r="L25" s="78">
        <f t="shared" si="26"/>
        <v>70.452100000000002</v>
      </c>
      <c r="M25" s="78">
        <f t="shared" si="2"/>
        <v>68.456199999999995</v>
      </c>
      <c r="N25" s="19">
        <v>50.67</v>
      </c>
      <c r="O25" s="23">
        <f t="shared" si="3"/>
        <v>1.3510203276100254</v>
      </c>
      <c r="P25" s="19"/>
      <c r="Q25" s="19"/>
      <c r="R25" s="19"/>
      <c r="S25" s="19"/>
      <c r="T25" s="19"/>
      <c r="U25" s="19"/>
      <c r="V25" s="19"/>
      <c r="W25" s="19"/>
      <c r="X25" s="19"/>
      <c r="Y25" s="19"/>
      <c r="Z25" s="19"/>
      <c r="AA25" s="19"/>
      <c r="AB25" s="19"/>
      <c r="AC25" s="19"/>
      <c r="AD25" s="19"/>
      <c r="AE25" s="19"/>
      <c r="AF25" s="19"/>
      <c r="AG25" s="19"/>
    </row>
    <row r="26" spans="1:33">
      <c r="A26" s="20">
        <v>44496</v>
      </c>
      <c r="B26" s="19" t="s">
        <v>84</v>
      </c>
      <c r="C26" s="21">
        <v>9</v>
      </c>
      <c r="D26" s="21">
        <v>1</v>
      </c>
      <c r="E26" s="19" t="s">
        <v>251</v>
      </c>
      <c r="F26" s="2">
        <v>1.0098</v>
      </c>
      <c r="G26" s="78">
        <v>32.205500000000001</v>
      </c>
      <c r="H26" s="19" t="s">
        <v>252</v>
      </c>
      <c r="I26" s="19">
        <v>1.0082</v>
      </c>
      <c r="J26" s="78">
        <v>35.395899999999997</v>
      </c>
      <c r="K26" s="78">
        <f t="shared" ref="K26:L26" si="27">F26+I26</f>
        <v>2.0179999999999998</v>
      </c>
      <c r="L26" s="78">
        <f t="shared" si="27"/>
        <v>67.601399999999998</v>
      </c>
      <c r="M26" s="78">
        <f t="shared" si="2"/>
        <v>65.583399999999997</v>
      </c>
      <c r="N26" s="19">
        <v>50.67</v>
      </c>
      <c r="O26" s="23">
        <f t="shared" si="3"/>
        <v>1.2943240576277875</v>
      </c>
      <c r="P26" s="19"/>
      <c r="Q26" s="19"/>
      <c r="R26" s="19"/>
      <c r="S26" s="19"/>
      <c r="T26" s="19"/>
      <c r="U26" s="19"/>
      <c r="V26" s="19"/>
      <c r="W26" s="19"/>
      <c r="X26" s="19"/>
      <c r="Y26" s="19"/>
      <c r="Z26" s="19"/>
      <c r="AA26" s="19"/>
      <c r="AB26" s="19"/>
      <c r="AC26" s="19"/>
      <c r="AD26" s="19"/>
      <c r="AE26" s="19"/>
      <c r="AF26" s="19"/>
      <c r="AG26" s="19"/>
    </row>
    <row r="27" spans="1:33">
      <c r="A27" s="20">
        <v>44496</v>
      </c>
      <c r="B27" s="19" t="s">
        <v>84</v>
      </c>
      <c r="C27" s="21">
        <v>9</v>
      </c>
      <c r="D27" s="21">
        <v>2</v>
      </c>
      <c r="E27" s="19" t="s">
        <v>253</v>
      </c>
      <c r="F27" s="2">
        <v>0.9788</v>
      </c>
      <c r="G27" s="78">
        <v>31.401299999999999</v>
      </c>
      <c r="H27" s="19" t="s">
        <v>254</v>
      </c>
      <c r="I27" s="19">
        <v>0.95330000000000004</v>
      </c>
      <c r="J27" s="78">
        <v>34.967500000000001</v>
      </c>
      <c r="K27" s="78">
        <f t="shared" ref="K27:L27" si="28">F27+I27</f>
        <v>1.9321000000000002</v>
      </c>
      <c r="L27" s="78">
        <f t="shared" si="28"/>
        <v>66.368799999999993</v>
      </c>
      <c r="M27" s="78">
        <f t="shared" si="2"/>
        <v>64.436699999999988</v>
      </c>
      <c r="N27" s="19">
        <v>50.67</v>
      </c>
      <c r="O27" s="23">
        <f t="shared" si="3"/>
        <v>1.2716933096506806</v>
      </c>
      <c r="P27" s="19"/>
      <c r="Q27" s="19"/>
      <c r="R27" s="19"/>
      <c r="S27" s="19"/>
      <c r="T27" s="19"/>
      <c r="U27" s="19"/>
      <c r="V27" s="19"/>
      <c r="W27" s="19"/>
      <c r="X27" s="19"/>
      <c r="Y27" s="19"/>
      <c r="Z27" s="19"/>
      <c r="AA27" s="19"/>
      <c r="AB27" s="19"/>
      <c r="AC27" s="19"/>
      <c r="AD27" s="19"/>
      <c r="AE27" s="19"/>
      <c r="AF27" s="19"/>
      <c r="AG27" s="19"/>
    </row>
    <row r="28" spans="1:33">
      <c r="A28" s="20">
        <v>44496</v>
      </c>
      <c r="B28" s="19" t="s">
        <v>84</v>
      </c>
      <c r="C28" s="21">
        <v>9</v>
      </c>
      <c r="D28" s="21">
        <v>3</v>
      </c>
      <c r="E28" s="19" t="s">
        <v>255</v>
      </c>
      <c r="F28" s="2">
        <v>0.98229999999999995</v>
      </c>
      <c r="G28" s="78">
        <v>34.720599999999997</v>
      </c>
      <c r="H28" s="19" t="s">
        <v>256</v>
      </c>
      <c r="I28" s="19">
        <v>1.0407999999999999</v>
      </c>
      <c r="J28" s="78">
        <v>39.011499999999998</v>
      </c>
      <c r="K28" s="78">
        <f t="shared" ref="K28:L28" si="29">F28+I28</f>
        <v>2.0230999999999999</v>
      </c>
      <c r="L28" s="78">
        <f t="shared" si="29"/>
        <v>73.732100000000003</v>
      </c>
      <c r="M28" s="78">
        <f t="shared" si="2"/>
        <v>71.709000000000003</v>
      </c>
      <c r="N28" s="19">
        <v>50.67</v>
      </c>
      <c r="O28" s="23">
        <f t="shared" si="3"/>
        <v>1.4152161042036708</v>
      </c>
      <c r="P28" s="19"/>
      <c r="Q28" s="19"/>
      <c r="R28" s="19"/>
      <c r="S28" s="19"/>
      <c r="T28" s="19"/>
      <c r="U28" s="19"/>
      <c r="V28" s="19"/>
      <c r="W28" s="19"/>
      <c r="X28" s="19"/>
      <c r="Y28" s="19"/>
      <c r="Z28" s="19"/>
      <c r="AA28" s="19"/>
      <c r="AB28" s="19"/>
      <c r="AC28" s="19"/>
      <c r="AD28" s="19"/>
      <c r="AE28" s="19"/>
      <c r="AF28" s="19"/>
      <c r="AG28" s="19"/>
    </row>
    <row r="29" spans="1:33">
      <c r="A29" s="19"/>
      <c r="B29" s="19"/>
      <c r="C29" s="19"/>
      <c r="D29" s="19"/>
      <c r="E29" s="19"/>
      <c r="F29" s="19"/>
      <c r="G29" s="78"/>
      <c r="H29" s="19"/>
      <c r="I29" s="19"/>
      <c r="J29" s="78"/>
      <c r="K29" s="78"/>
      <c r="L29" s="19"/>
      <c r="M29" s="19"/>
      <c r="N29" s="19"/>
      <c r="O29" s="23"/>
      <c r="P29" s="19"/>
      <c r="Q29" s="19"/>
      <c r="R29" s="19"/>
      <c r="S29" s="19"/>
      <c r="T29" s="19"/>
      <c r="U29" s="19"/>
      <c r="V29" s="19"/>
      <c r="W29" s="19"/>
      <c r="X29" s="19"/>
      <c r="Y29" s="19"/>
      <c r="Z29" s="19"/>
      <c r="AA29" s="19"/>
      <c r="AB29" s="19"/>
      <c r="AC29" s="19"/>
      <c r="AD29" s="19"/>
      <c r="AE29" s="19"/>
      <c r="AF29" s="19"/>
      <c r="AG29" s="19"/>
    </row>
    <row r="30" spans="1:33">
      <c r="A30" s="127" t="s">
        <v>208</v>
      </c>
      <c r="B30" s="128" t="s">
        <v>257</v>
      </c>
      <c r="C30" s="19"/>
      <c r="D30" s="19"/>
      <c r="E30" s="19"/>
      <c r="F30" s="19"/>
      <c r="G30" s="78"/>
      <c r="H30" s="19"/>
      <c r="I30" s="19"/>
      <c r="J30" s="78"/>
      <c r="K30" s="78"/>
      <c r="L30" s="19"/>
      <c r="M30" s="19"/>
      <c r="N30" s="19"/>
      <c r="O30" s="23"/>
      <c r="P30" s="19"/>
      <c r="Q30" s="19"/>
      <c r="R30" s="19"/>
      <c r="S30" s="19"/>
      <c r="T30" s="19"/>
      <c r="U30" s="19"/>
      <c r="V30" s="19"/>
      <c r="W30" s="19"/>
      <c r="X30" s="19"/>
      <c r="Y30" s="19"/>
      <c r="Z30" s="19"/>
      <c r="AA30" s="19"/>
      <c r="AB30" s="19"/>
      <c r="AC30" s="19"/>
      <c r="AD30" s="19"/>
      <c r="AE30" s="19"/>
      <c r="AF30" s="19"/>
      <c r="AG30" s="19"/>
    </row>
    <row r="31" spans="1:33">
      <c r="A31" s="129">
        <v>1</v>
      </c>
      <c r="B31" s="184">
        <v>1.4258476416025259</v>
      </c>
      <c r="C31" s="19"/>
      <c r="D31" s="19"/>
      <c r="E31" s="19"/>
      <c r="F31" s="19"/>
      <c r="G31" s="78"/>
      <c r="H31" s="19"/>
      <c r="I31" s="19"/>
      <c r="J31" s="78"/>
      <c r="K31" s="78"/>
      <c r="L31" s="19"/>
      <c r="M31" s="19"/>
      <c r="N31" s="19"/>
      <c r="O31" s="23"/>
      <c r="P31" s="19"/>
      <c r="Q31" s="19"/>
      <c r="R31" s="19"/>
      <c r="S31" s="19"/>
      <c r="T31" s="19"/>
      <c r="U31" s="19"/>
      <c r="V31" s="19"/>
      <c r="W31" s="19"/>
      <c r="X31" s="19"/>
      <c r="Y31" s="19"/>
      <c r="Z31" s="19"/>
      <c r="AA31" s="19"/>
      <c r="AB31" s="19"/>
      <c r="AC31" s="19"/>
      <c r="AD31" s="19"/>
      <c r="AE31" s="19"/>
      <c r="AF31" s="19"/>
      <c r="AG31" s="19"/>
    </row>
    <row r="32" spans="1:33">
      <c r="A32" s="130">
        <v>2</v>
      </c>
      <c r="B32" s="185">
        <v>1.2391020327610027</v>
      </c>
      <c r="C32" s="19"/>
      <c r="D32" s="19"/>
      <c r="E32" s="19"/>
      <c r="F32" s="19"/>
      <c r="G32" s="78"/>
      <c r="H32" s="19"/>
      <c r="I32" s="19"/>
      <c r="J32" s="78"/>
      <c r="K32" s="78"/>
      <c r="L32" s="19"/>
      <c r="M32" s="19"/>
      <c r="N32" s="19"/>
      <c r="O32" s="23"/>
      <c r="P32" s="19"/>
      <c r="Q32" s="19"/>
      <c r="R32" s="19"/>
      <c r="S32" s="19"/>
      <c r="T32" s="19"/>
      <c r="U32" s="19"/>
      <c r="V32" s="19"/>
      <c r="W32" s="19"/>
      <c r="X32" s="19"/>
      <c r="Y32" s="19"/>
      <c r="Z32" s="19"/>
      <c r="AA32" s="19"/>
      <c r="AB32" s="19"/>
      <c r="AC32" s="19"/>
      <c r="AD32" s="19"/>
      <c r="AE32" s="19"/>
      <c r="AF32" s="19"/>
      <c r="AG32" s="19"/>
    </row>
    <row r="33" spans="1:33">
      <c r="A33" s="130">
        <v>3</v>
      </c>
      <c r="B33" s="185">
        <v>1.3200473653049141</v>
      </c>
      <c r="C33" s="19"/>
      <c r="D33" s="19"/>
      <c r="E33" s="19"/>
      <c r="F33" s="19"/>
      <c r="G33" s="78"/>
      <c r="H33" s="19"/>
      <c r="I33" s="19"/>
      <c r="J33" s="78"/>
      <c r="K33" s="78"/>
      <c r="L33" s="19"/>
      <c r="M33" s="19"/>
      <c r="N33" s="19"/>
      <c r="O33" s="23"/>
      <c r="P33" s="19"/>
      <c r="Q33" s="19"/>
      <c r="R33" s="19"/>
      <c r="S33" s="19"/>
      <c r="T33" s="19"/>
      <c r="U33" s="19"/>
      <c r="V33" s="19"/>
      <c r="W33" s="19"/>
      <c r="X33" s="19"/>
      <c r="Y33" s="19"/>
      <c r="Z33" s="19"/>
      <c r="AA33" s="19"/>
      <c r="AB33" s="19"/>
      <c r="AC33" s="19"/>
      <c r="AD33" s="19"/>
      <c r="AE33" s="19"/>
      <c r="AF33" s="19"/>
      <c r="AG33" s="19"/>
    </row>
    <row r="34" spans="1:33">
      <c r="A34" s="130">
        <v>4</v>
      </c>
      <c r="B34" s="185">
        <v>1.4619143477402801</v>
      </c>
      <c r="C34" s="19"/>
      <c r="D34" s="19"/>
      <c r="E34" s="19"/>
      <c r="F34" s="19"/>
      <c r="G34" s="78"/>
      <c r="H34" s="19"/>
      <c r="I34" s="19"/>
      <c r="J34" s="78"/>
      <c r="K34" s="78"/>
      <c r="L34" s="19"/>
      <c r="M34" s="19"/>
      <c r="N34" s="19"/>
      <c r="O34" s="23"/>
      <c r="P34" s="19"/>
      <c r="Q34" s="19"/>
      <c r="R34" s="19"/>
      <c r="S34" s="19"/>
      <c r="T34" s="19"/>
      <c r="U34" s="19"/>
      <c r="V34" s="19"/>
      <c r="W34" s="19"/>
      <c r="X34" s="19"/>
      <c r="Y34" s="19"/>
      <c r="Z34" s="19"/>
      <c r="AA34" s="19"/>
      <c r="AB34" s="19"/>
      <c r="AC34" s="19"/>
      <c r="AD34" s="19"/>
      <c r="AE34" s="19"/>
      <c r="AF34" s="19"/>
      <c r="AG34" s="19"/>
    </row>
    <row r="35" spans="1:33">
      <c r="A35" s="130">
        <v>5</v>
      </c>
      <c r="B35" s="185">
        <v>1.3421038089599364</v>
      </c>
      <c r="C35" s="19"/>
      <c r="D35" s="19"/>
      <c r="E35" s="19"/>
      <c r="F35" s="19"/>
      <c r="G35" s="78"/>
      <c r="H35" s="19"/>
      <c r="I35" s="19"/>
      <c r="J35" s="78"/>
      <c r="K35" s="78"/>
      <c r="L35" s="19"/>
      <c r="M35" s="19"/>
      <c r="N35" s="19"/>
      <c r="O35" s="23"/>
      <c r="P35" s="19"/>
      <c r="Q35" s="19"/>
      <c r="R35" s="19"/>
      <c r="S35" s="19"/>
      <c r="T35" s="19"/>
      <c r="U35" s="19"/>
      <c r="V35" s="19"/>
      <c r="W35" s="19"/>
      <c r="X35" s="19"/>
      <c r="Y35" s="19"/>
      <c r="Z35" s="19"/>
      <c r="AA35" s="19"/>
      <c r="AB35" s="19"/>
      <c r="AC35" s="19"/>
      <c r="AD35" s="19"/>
      <c r="AE35" s="19"/>
      <c r="AF35" s="19"/>
      <c r="AG35" s="19"/>
    </row>
    <row r="36" spans="1:33">
      <c r="A36" s="130">
        <v>6</v>
      </c>
      <c r="B36" s="185">
        <v>1.3060772317610683</v>
      </c>
      <c r="C36" s="19"/>
      <c r="D36" s="19"/>
      <c r="E36" s="19"/>
      <c r="F36" s="19"/>
      <c r="G36" s="78"/>
      <c r="H36" s="19"/>
      <c r="I36" s="19"/>
      <c r="J36" s="78"/>
      <c r="K36" s="78"/>
      <c r="L36" s="19"/>
      <c r="M36" s="19"/>
      <c r="N36" s="19"/>
      <c r="O36" s="23"/>
      <c r="P36" s="19"/>
      <c r="Q36" s="19"/>
      <c r="R36" s="19"/>
      <c r="S36" s="19"/>
      <c r="T36" s="19"/>
      <c r="U36" s="19"/>
      <c r="V36" s="19"/>
      <c r="W36" s="19"/>
      <c r="X36" s="19"/>
      <c r="Y36" s="19"/>
      <c r="Z36" s="19"/>
      <c r="AA36" s="19"/>
      <c r="AB36" s="19"/>
      <c r="AC36" s="19"/>
      <c r="AD36" s="19"/>
      <c r="AE36" s="19"/>
      <c r="AF36" s="19"/>
      <c r="AG36" s="19"/>
    </row>
    <row r="37" spans="1:33">
      <c r="A37" s="130">
        <v>7</v>
      </c>
      <c r="B37" s="185">
        <v>1.2526116702848495</v>
      </c>
      <c r="C37" s="19"/>
      <c r="D37" s="19"/>
      <c r="E37" s="19"/>
      <c r="F37" s="19"/>
      <c r="G37" s="78"/>
      <c r="H37" s="19"/>
      <c r="I37" s="19"/>
      <c r="J37" s="78"/>
      <c r="K37" s="78"/>
      <c r="L37" s="19"/>
      <c r="M37" s="19"/>
      <c r="N37" s="19"/>
      <c r="O37" s="23"/>
      <c r="P37" s="19"/>
      <c r="Q37" s="19"/>
      <c r="R37" s="19"/>
      <c r="S37" s="19"/>
      <c r="T37" s="19"/>
      <c r="U37" s="19"/>
      <c r="V37" s="19"/>
      <c r="W37" s="19"/>
      <c r="X37" s="19"/>
      <c r="Y37" s="19"/>
      <c r="Z37" s="19"/>
      <c r="AA37" s="19"/>
      <c r="AB37" s="19"/>
      <c r="AC37" s="19"/>
      <c r="AD37" s="19"/>
      <c r="AE37" s="19"/>
      <c r="AF37" s="19"/>
      <c r="AG37" s="19"/>
    </row>
    <row r="38" spans="1:33">
      <c r="A38" s="130">
        <v>8</v>
      </c>
      <c r="B38" s="185">
        <v>1.2968732320242089</v>
      </c>
      <c r="C38" s="19"/>
      <c r="D38" s="19"/>
      <c r="E38" s="19"/>
      <c r="F38" s="19"/>
      <c r="G38" s="78"/>
      <c r="H38" s="19"/>
      <c r="I38" s="19"/>
      <c r="J38" s="78"/>
      <c r="K38" s="78"/>
      <c r="L38" s="19"/>
      <c r="M38" s="19"/>
      <c r="N38" s="19"/>
      <c r="O38" s="23"/>
      <c r="P38" s="19"/>
      <c r="Q38" s="19"/>
      <c r="R38" s="19"/>
      <c r="S38" s="19"/>
      <c r="T38" s="19"/>
      <c r="U38" s="19"/>
      <c r="V38" s="19"/>
      <c r="W38" s="19"/>
      <c r="X38" s="19"/>
      <c r="Y38" s="19"/>
      <c r="Z38" s="19"/>
      <c r="AA38" s="19"/>
      <c r="AB38" s="19"/>
      <c r="AC38" s="19"/>
      <c r="AD38" s="19"/>
      <c r="AE38" s="19"/>
      <c r="AF38" s="19"/>
      <c r="AG38" s="19"/>
    </row>
    <row r="39" spans="1:33">
      <c r="A39" s="130">
        <v>9</v>
      </c>
      <c r="B39" s="185">
        <v>1.3270778238273797</v>
      </c>
      <c r="C39" s="19"/>
      <c r="D39" s="19"/>
      <c r="E39" s="19"/>
      <c r="F39" s="19"/>
      <c r="G39" s="78"/>
      <c r="H39" s="19"/>
      <c r="I39" s="19"/>
      <c r="J39" s="78"/>
      <c r="K39" s="78"/>
      <c r="L39" s="19"/>
      <c r="M39" s="19"/>
      <c r="N39" s="19"/>
      <c r="O39" s="23"/>
      <c r="P39" s="19"/>
      <c r="Q39" s="19"/>
      <c r="R39" s="19"/>
      <c r="S39" s="19"/>
      <c r="T39" s="19"/>
      <c r="U39" s="19"/>
      <c r="V39" s="19"/>
      <c r="W39" s="19"/>
      <c r="X39" s="19"/>
      <c r="Y39" s="19"/>
      <c r="Z39" s="19"/>
      <c r="AA39" s="19"/>
      <c r="AB39" s="19"/>
      <c r="AC39" s="19"/>
      <c r="AD39" s="19"/>
      <c r="AE39" s="19"/>
      <c r="AF39" s="19"/>
      <c r="AG39" s="19"/>
    </row>
    <row r="40" spans="1:33">
      <c r="A40" s="131" t="s">
        <v>258</v>
      </c>
      <c r="B40" s="186">
        <v>1.3301839060295739</v>
      </c>
      <c r="C40" s="19"/>
      <c r="D40" s="19"/>
      <c r="E40" s="19"/>
      <c r="F40" s="19"/>
      <c r="G40" s="78"/>
      <c r="H40" s="19"/>
      <c r="I40" s="19"/>
      <c r="J40" s="78"/>
      <c r="K40" s="78"/>
      <c r="L40" s="19"/>
      <c r="M40" s="19"/>
      <c r="N40" s="19"/>
      <c r="O40" s="23"/>
      <c r="P40" s="19"/>
      <c r="Q40" s="19"/>
      <c r="R40" s="19"/>
      <c r="S40" s="19"/>
      <c r="T40" s="19"/>
      <c r="U40" s="19"/>
      <c r="V40" s="19"/>
      <c r="W40" s="19"/>
      <c r="X40" s="19"/>
      <c r="Y40" s="19"/>
      <c r="Z40" s="19"/>
      <c r="AA40" s="19"/>
      <c r="AB40" s="19"/>
      <c r="AC40" s="19"/>
      <c r="AD40" s="19"/>
      <c r="AE40" s="19"/>
      <c r="AF40" s="19"/>
      <c r="AG40" s="19"/>
    </row>
    <row r="41" spans="1:33">
      <c r="A41" s="19"/>
      <c r="B41" s="19"/>
      <c r="C41" s="19"/>
      <c r="D41" s="19"/>
      <c r="E41" s="19"/>
      <c r="F41" s="19"/>
      <c r="G41" s="78"/>
      <c r="H41" s="19"/>
      <c r="I41" s="19"/>
      <c r="J41" s="78"/>
      <c r="K41" s="78"/>
      <c r="L41" s="19"/>
      <c r="M41" s="19"/>
      <c r="N41" s="19"/>
      <c r="O41" s="23"/>
      <c r="P41" s="19"/>
      <c r="Q41" s="19"/>
      <c r="R41" s="19"/>
      <c r="S41" s="19"/>
      <c r="T41" s="19"/>
      <c r="U41" s="19"/>
      <c r="V41" s="19"/>
      <c r="W41" s="19"/>
      <c r="X41" s="19"/>
      <c r="Y41" s="19"/>
      <c r="Z41" s="19"/>
      <c r="AA41" s="19"/>
      <c r="AB41" s="19"/>
      <c r="AC41" s="19"/>
      <c r="AD41" s="19"/>
      <c r="AE41" s="19"/>
      <c r="AF41" s="19"/>
      <c r="AG41" s="19"/>
    </row>
    <row r="42" spans="1:33">
      <c r="A42" s="19"/>
      <c r="B42" s="19"/>
      <c r="C42" s="19"/>
      <c r="D42" s="19"/>
      <c r="E42" s="19"/>
      <c r="F42" s="19"/>
      <c r="G42" s="78"/>
      <c r="H42" s="19"/>
      <c r="I42" s="19"/>
      <c r="J42" s="78"/>
      <c r="K42" s="78"/>
      <c r="L42" s="19"/>
      <c r="M42" s="19"/>
      <c r="N42" s="19"/>
      <c r="O42" s="23"/>
      <c r="P42" s="19"/>
      <c r="Q42" s="19"/>
      <c r="R42" s="19"/>
      <c r="S42" s="19"/>
      <c r="T42" s="19"/>
      <c r="U42" s="19"/>
      <c r="V42" s="19"/>
      <c r="W42" s="19"/>
      <c r="X42" s="19"/>
      <c r="Y42" s="19"/>
      <c r="Z42" s="19"/>
      <c r="AA42" s="19"/>
      <c r="AB42" s="19"/>
      <c r="AC42" s="19"/>
      <c r="AD42" s="19"/>
      <c r="AE42" s="19"/>
      <c r="AF42" s="19"/>
      <c r="AG42" s="19"/>
    </row>
    <row r="43" spans="1:33">
      <c r="A43" s="19"/>
      <c r="B43" s="19"/>
      <c r="C43" s="19"/>
      <c r="D43" s="19"/>
      <c r="E43" s="19"/>
      <c r="F43" s="19"/>
      <c r="G43" s="78"/>
      <c r="H43" s="19"/>
      <c r="I43" s="19"/>
      <c r="J43" s="78"/>
      <c r="K43" s="78"/>
      <c r="L43" s="19"/>
      <c r="M43" s="19"/>
      <c r="N43" s="19"/>
      <c r="O43" s="23"/>
      <c r="P43" s="19"/>
      <c r="Q43" s="19"/>
      <c r="R43" s="19"/>
      <c r="S43" s="19"/>
      <c r="T43" s="19"/>
      <c r="U43" s="19"/>
      <c r="V43" s="19"/>
      <c r="W43" s="19"/>
      <c r="X43" s="19"/>
      <c r="Y43" s="19"/>
      <c r="Z43" s="19"/>
      <c r="AA43" s="19"/>
      <c r="AB43" s="19"/>
      <c r="AC43" s="19"/>
      <c r="AD43" s="19"/>
      <c r="AE43" s="19"/>
      <c r="AF43" s="19"/>
      <c r="AG43" s="19"/>
    </row>
    <row r="44" spans="1:33">
      <c r="A44" s="19"/>
      <c r="B44" s="19"/>
      <c r="C44" s="19"/>
      <c r="D44" s="19"/>
      <c r="E44" s="19"/>
      <c r="F44" s="19"/>
      <c r="G44" s="78"/>
      <c r="H44" s="19"/>
      <c r="I44" s="19"/>
      <c r="J44" s="78"/>
      <c r="K44" s="78"/>
      <c r="L44" s="19"/>
      <c r="M44" s="19"/>
      <c r="N44" s="19"/>
      <c r="O44" s="23"/>
      <c r="P44" s="19"/>
      <c r="Q44" s="19"/>
      <c r="R44" s="19"/>
      <c r="S44" s="19"/>
      <c r="T44" s="19"/>
      <c r="U44" s="19"/>
      <c r="V44" s="19"/>
      <c r="W44" s="19"/>
      <c r="X44" s="19"/>
      <c r="Y44" s="19"/>
      <c r="Z44" s="19"/>
      <c r="AA44" s="19"/>
      <c r="AB44" s="19"/>
      <c r="AC44" s="19"/>
      <c r="AD44" s="19"/>
      <c r="AE44" s="19"/>
      <c r="AF44" s="19"/>
      <c r="AG44" s="19"/>
    </row>
    <row r="45" spans="1:33">
      <c r="A45" s="19"/>
      <c r="B45" s="19"/>
      <c r="C45" s="19"/>
      <c r="D45" s="19"/>
      <c r="E45" s="19"/>
      <c r="F45" s="19"/>
      <c r="G45" s="78"/>
      <c r="H45" s="19"/>
      <c r="I45" s="19"/>
      <c r="J45" s="78"/>
      <c r="K45" s="78"/>
      <c r="L45" s="19"/>
      <c r="M45" s="19"/>
      <c r="N45" s="19"/>
      <c r="O45" s="23"/>
      <c r="P45" s="19"/>
      <c r="Q45" s="19"/>
      <c r="R45" s="19"/>
      <c r="S45" s="19"/>
      <c r="T45" s="19"/>
      <c r="U45" s="19"/>
      <c r="V45" s="19"/>
      <c r="W45" s="19"/>
      <c r="X45" s="19"/>
      <c r="Y45" s="19"/>
      <c r="Z45" s="19"/>
      <c r="AA45" s="19"/>
      <c r="AB45" s="19"/>
      <c r="AC45" s="19"/>
      <c r="AD45" s="19"/>
      <c r="AE45" s="19"/>
      <c r="AF45" s="19"/>
      <c r="AG45" s="19"/>
    </row>
    <row r="46" spans="1:33">
      <c r="A46" s="19"/>
      <c r="B46" s="19"/>
      <c r="C46" s="19"/>
      <c r="D46" s="19"/>
      <c r="E46" s="19"/>
      <c r="F46" s="19"/>
      <c r="G46" s="78"/>
      <c r="H46" s="19"/>
      <c r="I46" s="19"/>
      <c r="J46" s="78"/>
      <c r="K46" s="78"/>
      <c r="L46" s="19"/>
      <c r="M46" s="19"/>
      <c r="N46" s="19"/>
      <c r="O46" s="23"/>
      <c r="P46" s="19"/>
      <c r="Q46" s="19"/>
      <c r="R46" s="19"/>
      <c r="S46" s="19"/>
      <c r="T46" s="19"/>
      <c r="U46" s="19"/>
      <c r="V46" s="19"/>
      <c r="W46" s="19"/>
      <c r="X46" s="19"/>
      <c r="Y46" s="19"/>
      <c r="Z46" s="19"/>
      <c r="AA46" s="19"/>
      <c r="AB46" s="19"/>
      <c r="AC46" s="19"/>
      <c r="AD46" s="19"/>
      <c r="AE46" s="19"/>
      <c r="AF46" s="19"/>
      <c r="AG46" s="19"/>
    </row>
    <row r="47" spans="1:33">
      <c r="A47" s="19"/>
      <c r="B47" s="19"/>
      <c r="C47" s="19"/>
      <c r="D47" s="19"/>
      <c r="E47" s="19"/>
      <c r="F47" s="19"/>
      <c r="G47" s="78"/>
      <c r="H47" s="19"/>
      <c r="I47" s="19"/>
      <c r="J47" s="78"/>
      <c r="K47" s="78"/>
      <c r="L47" s="19"/>
      <c r="M47" s="19"/>
      <c r="N47" s="19"/>
      <c r="O47" s="23"/>
      <c r="P47" s="19"/>
      <c r="Q47" s="19"/>
      <c r="R47" s="19"/>
      <c r="S47" s="19"/>
      <c r="T47" s="19"/>
      <c r="U47" s="19"/>
      <c r="V47" s="19"/>
      <c r="W47" s="19"/>
      <c r="X47" s="19"/>
      <c r="Y47" s="19"/>
      <c r="Z47" s="19"/>
      <c r="AA47" s="19"/>
      <c r="AB47" s="19"/>
      <c r="AC47" s="19"/>
      <c r="AD47" s="19"/>
      <c r="AE47" s="19"/>
      <c r="AF47" s="19"/>
      <c r="AG47" s="19"/>
    </row>
    <row r="48" spans="1:33">
      <c r="A48" s="19"/>
      <c r="B48" s="19"/>
      <c r="C48" s="19"/>
      <c r="D48" s="19"/>
      <c r="E48" s="19"/>
      <c r="F48" s="19"/>
      <c r="G48" s="78"/>
      <c r="H48" s="19"/>
      <c r="I48" s="19"/>
      <c r="J48" s="78"/>
      <c r="K48" s="78"/>
      <c r="L48" s="19"/>
      <c r="M48" s="19"/>
      <c r="N48" s="19"/>
      <c r="O48" s="23"/>
      <c r="P48" s="19"/>
      <c r="Q48" s="19"/>
      <c r="R48" s="19"/>
      <c r="S48" s="19"/>
      <c r="T48" s="19"/>
      <c r="U48" s="19"/>
      <c r="V48" s="19"/>
      <c r="W48" s="19"/>
      <c r="X48" s="19"/>
      <c r="Y48" s="19"/>
      <c r="Z48" s="19"/>
      <c r="AA48" s="19"/>
      <c r="AB48" s="19"/>
      <c r="AC48" s="19"/>
      <c r="AD48" s="19"/>
      <c r="AE48" s="19"/>
      <c r="AF48" s="19"/>
      <c r="AG48" s="19"/>
    </row>
    <row r="49" spans="1:33">
      <c r="A49" s="19"/>
      <c r="B49" s="19"/>
      <c r="C49" s="19"/>
      <c r="D49" s="19"/>
      <c r="E49" s="19"/>
      <c r="F49" s="19"/>
      <c r="G49" s="78"/>
      <c r="H49" s="19"/>
      <c r="I49" s="19"/>
      <c r="J49" s="78"/>
      <c r="K49" s="78"/>
      <c r="L49" s="19"/>
      <c r="M49" s="19"/>
      <c r="N49" s="19"/>
      <c r="O49" s="23"/>
      <c r="P49" s="19"/>
      <c r="Q49" s="19"/>
      <c r="R49" s="19"/>
      <c r="S49" s="19"/>
      <c r="T49" s="19"/>
      <c r="U49" s="19"/>
      <c r="V49" s="19"/>
      <c r="W49" s="19"/>
      <c r="X49" s="19"/>
      <c r="Y49" s="19"/>
      <c r="Z49" s="19"/>
      <c r="AA49" s="19"/>
      <c r="AB49" s="19"/>
      <c r="AC49" s="19"/>
      <c r="AD49" s="19"/>
      <c r="AE49" s="19"/>
      <c r="AF49" s="19"/>
      <c r="AG49" s="19"/>
    </row>
    <row r="50" spans="1:33">
      <c r="A50" s="19"/>
      <c r="B50" s="19"/>
      <c r="C50" s="19"/>
      <c r="D50" s="19"/>
      <c r="E50" s="19"/>
      <c r="F50" s="19"/>
      <c r="G50" s="78"/>
      <c r="H50" s="19"/>
      <c r="I50" s="19"/>
      <c r="J50" s="78"/>
      <c r="K50" s="78"/>
      <c r="L50" s="19"/>
      <c r="M50" s="19"/>
      <c r="N50" s="19"/>
      <c r="O50" s="23"/>
      <c r="P50" s="19"/>
      <c r="Q50" s="19"/>
      <c r="R50" s="19"/>
      <c r="S50" s="19"/>
      <c r="T50" s="19"/>
      <c r="U50" s="19"/>
      <c r="V50" s="19"/>
      <c r="W50" s="19"/>
      <c r="X50" s="19"/>
      <c r="Y50" s="19"/>
      <c r="Z50" s="19"/>
      <c r="AA50" s="19"/>
      <c r="AB50" s="19"/>
      <c r="AC50" s="19"/>
      <c r="AD50" s="19"/>
      <c r="AE50" s="19"/>
      <c r="AF50" s="19"/>
      <c r="AG50" s="19"/>
    </row>
    <row r="51" spans="1:33">
      <c r="A51" s="19"/>
      <c r="B51" s="19"/>
      <c r="C51" s="19"/>
      <c r="D51" s="19"/>
      <c r="E51" s="19"/>
      <c r="F51" s="19"/>
      <c r="G51" s="78"/>
      <c r="H51" s="19"/>
      <c r="I51" s="19"/>
      <c r="J51" s="78"/>
      <c r="K51" s="78"/>
      <c r="L51" s="19"/>
      <c r="M51" s="19"/>
      <c r="N51" s="19"/>
      <c r="O51" s="23"/>
      <c r="P51" s="19"/>
      <c r="Q51" s="19"/>
      <c r="R51" s="19"/>
      <c r="S51" s="19"/>
      <c r="T51" s="19"/>
      <c r="U51" s="19"/>
      <c r="V51" s="19"/>
      <c r="W51" s="19"/>
      <c r="X51" s="19"/>
      <c r="Y51" s="19"/>
      <c r="Z51" s="19"/>
      <c r="AA51" s="19"/>
      <c r="AB51" s="19"/>
      <c r="AC51" s="19"/>
      <c r="AD51" s="19"/>
      <c r="AE51" s="19"/>
      <c r="AF51" s="19"/>
      <c r="AG51" s="19"/>
    </row>
    <row r="52" spans="1:33">
      <c r="A52" s="19"/>
      <c r="B52" s="19"/>
      <c r="C52" s="19"/>
      <c r="D52" s="19"/>
      <c r="E52" s="19"/>
      <c r="F52" s="19"/>
      <c r="G52" s="78"/>
      <c r="H52" s="19"/>
      <c r="I52" s="19"/>
      <c r="J52" s="78"/>
      <c r="K52" s="78"/>
      <c r="L52" s="19"/>
      <c r="M52" s="19"/>
      <c r="N52" s="19"/>
      <c r="O52" s="23"/>
      <c r="P52" s="19"/>
      <c r="Q52" s="19"/>
      <c r="R52" s="19"/>
      <c r="S52" s="19"/>
      <c r="T52" s="19"/>
      <c r="U52" s="19"/>
      <c r="V52" s="19"/>
      <c r="W52" s="19"/>
      <c r="X52" s="19"/>
      <c r="Y52" s="19"/>
      <c r="Z52" s="19"/>
      <c r="AA52" s="19"/>
      <c r="AB52" s="19"/>
      <c r="AC52" s="19"/>
      <c r="AD52" s="19"/>
      <c r="AE52" s="19"/>
      <c r="AF52" s="19"/>
      <c r="AG52" s="19"/>
    </row>
    <row r="53" spans="1:33">
      <c r="A53" s="19"/>
      <c r="B53" s="19"/>
      <c r="C53" s="19"/>
      <c r="D53" s="19"/>
      <c r="E53" s="19"/>
      <c r="F53" s="19"/>
      <c r="G53" s="78"/>
      <c r="H53" s="19"/>
      <c r="I53" s="19"/>
      <c r="J53" s="78"/>
      <c r="K53" s="78"/>
      <c r="L53" s="19"/>
      <c r="M53" s="19"/>
      <c r="N53" s="19"/>
      <c r="O53" s="23"/>
      <c r="P53" s="19"/>
      <c r="Q53" s="19"/>
      <c r="R53" s="19"/>
      <c r="S53" s="19"/>
      <c r="T53" s="19"/>
      <c r="U53" s="19"/>
      <c r="V53" s="19"/>
      <c r="W53" s="19"/>
      <c r="X53" s="19"/>
      <c r="Y53" s="19"/>
      <c r="Z53" s="19"/>
      <c r="AA53" s="19"/>
      <c r="AB53" s="19"/>
      <c r="AC53" s="19"/>
      <c r="AD53" s="19"/>
      <c r="AE53" s="19"/>
      <c r="AF53" s="19"/>
      <c r="AG53" s="19"/>
    </row>
    <row r="54" spans="1:33">
      <c r="A54" s="19"/>
      <c r="B54" s="19"/>
      <c r="C54" s="19"/>
      <c r="D54" s="19"/>
      <c r="E54" s="19"/>
      <c r="F54" s="19"/>
      <c r="G54" s="78"/>
      <c r="H54" s="19"/>
      <c r="I54" s="19"/>
      <c r="J54" s="78"/>
      <c r="K54" s="78"/>
      <c r="L54" s="19"/>
      <c r="M54" s="19"/>
      <c r="N54" s="19"/>
      <c r="O54" s="23"/>
      <c r="P54" s="19"/>
      <c r="Q54" s="19"/>
      <c r="R54" s="19"/>
      <c r="S54" s="19"/>
      <c r="T54" s="19"/>
      <c r="U54" s="19"/>
      <c r="V54" s="19"/>
      <c r="W54" s="19"/>
      <c r="X54" s="19"/>
      <c r="Y54" s="19"/>
      <c r="Z54" s="19"/>
      <c r="AA54" s="19"/>
      <c r="AB54" s="19"/>
      <c r="AC54" s="19"/>
      <c r="AD54" s="19"/>
      <c r="AE54" s="19"/>
      <c r="AF54" s="19"/>
      <c r="AG54" s="19"/>
    </row>
    <row r="55" spans="1:33">
      <c r="A55" s="19"/>
      <c r="B55" s="19"/>
      <c r="C55" s="19"/>
      <c r="D55" s="19"/>
      <c r="E55" s="19"/>
      <c r="F55" s="19"/>
      <c r="G55" s="78"/>
      <c r="H55" s="19"/>
      <c r="I55" s="19"/>
      <c r="J55" s="78"/>
      <c r="K55" s="78"/>
      <c r="L55" s="19"/>
      <c r="M55" s="19"/>
      <c r="N55" s="19"/>
      <c r="O55" s="23"/>
      <c r="P55" s="19"/>
      <c r="Q55" s="19"/>
      <c r="R55" s="19"/>
      <c r="S55" s="19"/>
      <c r="T55" s="19"/>
      <c r="U55" s="19"/>
      <c r="V55" s="19"/>
      <c r="W55" s="19"/>
      <c r="X55" s="19"/>
      <c r="Y55" s="19"/>
      <c r="Z55" s="19"/>
      <c r="AA55" s="19"/>
      <c r="AB55" s="19"/>
      <c r="AC55" s="19"/>
      <c r="AD55" s="19"/>
      <c r="AE55" s="19"/>
      <c r="AF55" s="19"/>
      <c r="AG55" s="19"/>
    </row>
    <row r="56" spans="1:33">
      <c r="A56" s="19"/>
      <c r="B56" s="19"/>
      <c r="C56" s="19"/>
      <c r="D56" s="19"/>
      <c r="E56" s="19"/>
      <c r="F56" s="19"/>
      <c r="G56" s="78"/>
      <c r="H56" s="19"/>
      <c r="I56" s="19"/>
      <c r="J56" s="78"/>
      <c r="K56" s="78"/>
      <c r="L56" s="19"/>
      <c r="M56" s="19"/>
      <c r="N56" s="19"/>
      <c r="O56" s="23"/>
      <c r="P56" s="19"/>
      <c r="Q56" s="19"/>
      <c r="R56" s="19"/>
      <c r="S56" s="19"/>
      <c r="T56" s="19"/>
      <c r="U56" s="19"/>
      <c r="V56" s="19"/>
      <c r="W56" s="19"/>
      <c r="X56" s="19"/>
      <c r="Y56" s="19"/>
      <c r="Z56" s="19"/>
      <c r="AA56" s="19"/>
      <c r="AB56" s="19"/>
      <c r="AC56" s="19"/>
      <c r="AD56" s="19"/>
      <c r="AE56" s="19"/>
      <c r="AF56" s="19"/>
      <c r="AG56" s="19"/>
    </row>
    <row r="57" spans="1:33">
      <c r="A57" s="19"/>
      <c r="B57" s="19"/>
      <c r="C57" s="19"/>
      <c r="D57" s="19"/>
      <c r="E57" s="19"/>
      <c r="F57" s="19"/>
      <c r="G57" s="78"/>
      <c r="H57" s="19"/>
      <c r="I57" s="19"/>
      <c r="J57" s="78"/>
      <c r="K57" s="78"/>
      <c r="L57" s="19"/>
      <c r="M57" s="19"/>
      <c r="N57" s="19"/>
      <c r="O57" s="23"/>
      <c r="P57" s="19"/>
      <c r="Q57" s="19"/>
      <c r="R57" s="19"/>
      <c r="S57" s="19"/>
      <c r="T57" s="19"/>
      <c r="U57" s="19"/>
      <c r="V57" s="19"/>
      <c r="W57" s="19"/>
      <c r="X57" s="19"/>
      <c r="Y57" s="19"/>
      <c r="Z57" s="19"/>
      <c r="AA57" s="19"/>
      <c r="AB57" s="19"/>
      <c r="AC57" s="19"/>
      <c r="AD57" s="19"/>
      <c r="AE57" s="19"/>
      <c r="AF57" s="19"/>
      <c r="AG57" s="19"/>
    </row>
    <row r="58" spans="1:33">
      <c r="A58" s="19"/>
      <c r="B58" s="19"/>
      <c r="C58" s="19"/>
      <c r="D58" s="19"/>
      <c r="E58" s="19"/>
      <c r="F58" s="19"/>
      <c r="G58" s="78"/>
      <c r="H58" s="19"/>
      <c r="I58" s="19"/>
      <c r="J58" s="78"/>
      <c r="K58" s="78"/>
      <c r="L58" s="19"/>
      <c r="M58" s="19"/>
      <c r="N58" s="19"/>
      <c r="O58" s="23"/>
      <c r="P58" s="19"/>
      <c r="Q58" s="19"/>
      <c r="R58" s="19"/>
      <c r="S58" s="19"/>
      <c r="T58" s="19"/>
      <c r="U58" s="19"/>
      <c r="V58" s="19"/>
      <c r="W58" s="19"/>
      <c r="X58" s="19"/>
      <c r="Y58" s="19"/>
      <c r="Z58" s="19"/>
      <c r="AA58" s="19"/>
      <c r="AB58" s="19"/>
      <c r="AC58" s="19"/>
      <c r="AD58" s="19"/>
      <c r="AE58" s="19"/>
      <c r="AF58" s="19"/>
      <c r="AG58" s="19"/>
    </row>
    <row r="59" spans="1:33">
      <c r="A59" s="19"/>
      <c r="B59" s="19"/>
      <c r="C59" s="19"/>
      <c r="D59" s="19"/>
      <c r="E59" s="19"/>
      <c r="F59" s="19"/>
      <c r="G59" s="78"/>
      <c r="H59" s="19"/>
      <c r="I59" s="19"/>
      <c r="J59" s="78"/>
      <c r="K59" s="78"/>
      <c r="L59" s="19"/>
      <c r="M59" s="19"/>
      <c r="N59" s="19"/>
      <c r="O59" s="23"/>
      <c r="P59" s="19"/>
      <c r="Q59" s="19"/>
      <c r="R59" s="19"/>
      <c r="S59" s="19"/>
      <c r="T59" s="19"/>
      <c r="U59" s="19"/>
      <c r="V59" s="19"/>
      <c r="W59" s="19"/>
      <c r="X59" s="19"/>
      <c r="Y59" s="19"/>
      <c r="Z59" s="19"/>
      <c r="AA59" s="19"/>
      <c r="AB59" s="19"/>
      <c r="AC59" s="19"/>
      <c r="AD59" s="19"/>
      <c r="AE59" s="19"/>
      <c r="AF59" s="19"/>
      <c r="AG59" s="19"/>
    </row>
    <row r="60" spans="1:33">
      <c r="A60" s="19"/>
      <c r="B60" s="19"/>
      <c r="C60" s="19"/>
      <c r="D60" s="19"/>
      <c r="E60" s="19"/>
      <c r="F60" s="19"/>
      <c r="G60" s="78"/>
      <c r="H60" s="19"/>
      <c r="I60" s="19"/>
      <c r="J60" s="78"/>
      <c r="K60" s="78"/>
      <c r="L60" s="19"/>
      <c r="M60" s="19"/>
      <c r="N60" s="19"/>
      <c r="O60" s="23"/>
      <c r="P60" s="19"/>
      <c r="Q60" s="19"/>
      <c r="R60" s="19"/>
      <c r="S60" s="19"/>
      <c r="T60" s="19"/>
      <c r="U60" s="19"/>
      <c r="V60" s="19"/>
      <c r="W60" s="19"/>
      <c r="X60" s="19"/>
      <c r="Y60" s="19"/>
      <c r="Z60" s="19"/>
      <c r="AA60" s="19"/>
      <c r="AB60" s="19"/>
      <c r="AC60" s="19"/>
      <c r="AD60" s="19"/>
      <c r="AE60" s="19"/>
      <c r="AF60" s="19"/>
      <c r="AG60" s="19"/>
    </row>
    <row r="61" spans="1:33">
      <c r="A61" s="19"/>
      <c r="B61" s="19"/>
      <c r="C61" s="19"/>
      <c r="D61" s="19"/>
      <c r="E61" s="19"/>
      <c r="F61" s="19"/>
      <c r="G61" s="78"/>
      <c r="H61" s="19"/>
      <c r="I61" s="19"/>
      <c r="J61" s="78"/>
      <c r="K61" s="78"/>
      <c r="L61" s="19"/>
      <c r="M61" s="19"/>
      <c r="N61" s="19"/>
      <c r="O61" s="23"/>
      <c r="P61" s="19"/>
      <c r="Q61" s="19"/>
      <c r="R61" s="19"/>
      <c r="S61" s="19"/>
      <c r="T61" s="19"/>
      <c r="U61" s="19"/>
      <c r="V61" s="19"/>
      <c r="W61" s="19"/>
      <c r="X61" s="19"/>
      <c r="Y61" s="19"/>
      <c r="Z61" s="19"/>
      <c r="AA61" s="19"/>
      <c r="AB61" s="19"/>
      <c r="AC61" s="19"/>
      <c r="AD61" s="19"/>
      <c r="AE61" s="19"/>
      <c r="AF61" s="19"/>
      <c r="AG61" s="19"/>
    </row>
    <row r="62" spans="1:33">
      <c r="A62" s="19"/>
      <c r="B62" s="19"/>
      <c r="C62" s="19"/>
      <c r="D62" s="19"/>
      <c r="E62" s="19"/>
      <c r="F62" s="19"/>
      <c r="G62" s="78"/>
      <c r="H62" s="19"/>
      <c r="I62" s="19"/>
      <c r="J62" s="78"/>
      <c r="K62" s="78"/>
      <c r="L62" s="19"/>
      <c r="M62" s="19"/>
      <c r="N62" s="19"/>
      <c r="O62" s="23"/>
      <c r="P62" s="19"/>
      <c r="Q62" s="19"/>
      <c r="R62" s="19"/>
      <c r="S62" s="19"/>
      <c r="T62" s="19"/>
      <c r="U62" s="19"/>
      <c r="V62" s="19"/>
      <c r="W62" s="19"/>
      <c r="X62" s="19"/>
      <c r="Y62" s="19"/>
      <c r="Z62" s="19"/>
      <c r="AA62" s="19"/>
      <c r="AB62" s="19"/>
      <c r="AC62" s="19"/>
      <c r="AD62" s="19"/>
      <c r="AE62" s="19"/>
      <c r="AF62" s="19"/>
      <c r="AG62" s="19"/>
    </row>
    <row r="63" spans="1:33">
      <c r="A63" s="19"/>
      <c r="B63" s="19"/>
      <c r="C63" s="19"/>
      <c r="D63" s="19"/>
      <c r="E63" s="19"/>
      <c r="F63" s="19"/>
      <c r="G63" s="78"/>
      <c r="H63" s="19"/>
      <c r="I63" s="19"/>
      <c r="J63" s="78"/>
      <c r="K63" s="78"/>
      <c r="L63" s="19"/>
      <c r="M63" s="19"/>
      <c r="N63" s="19"/>
      <c r="O63" s="23"/>
      <c r="P63" s="19"/>
      <c r="Q63" s="19"/>
      <c r="R63" s="19"/>
      <c r="S63" s="19"/>
      <c r="T63" s="19"/>
      <c r="U63" s="19"/>
      <c r="V63" s="19"/>
      <c r="W63" s="19"/>
      <c r="X63" s="19"/>
      <c r="Y63" s="19"/>
      <c r="Z63" s="19"/>
      <c r="AA63" s="19"/>
      <c r="AB63" s="19"/>
      <c r="AC63" s="19"/>
      <c r="AD63" s="19"/>
      <c r="AE63" s="19"/>
      <c r="AF63" s="19"/>
      <c r="AG63" s="19"/>
    </row>
    <row r="64" spans="1:33">
      <c r="A64" s="19"/>
      <c r="B64" s="19"/>
      <c r="C64" s="19"/>
      <c r="D64" s="19"/>
      <c r="E64" s="19"/>
      <c r="F64" s="19"/>
      <c r="G64" s="78"/>
      <c r="H64" s="19"/>
      <c r="I64" s="19"/>
      <c r="J64" s="78"/>
      <c r="K64" s="78"/>
      <c r="L64" s="19"/>
      <c r="M64" s="19"/>
      <c r="N64" s="19"/>
      <c r="O64" s="23"/>
      <c r="P64" s="19"/>
      <c r="Q64" s="19"/>
      <c r="R64" s="19"/>
      <c r="S64" s="19"/>
      <c r="T64" s="19"/>
      <c r="U64" s="19"/>
      <c r="V64" s="19"/>
      <c r="W64" s="19"/>
      <c r="X64" s="19"/>
      <c r="Y64" s="19"/>
      <c r="Z64" s="19"/>
      <c r="AA64" s="19"/>
      <c r="AB64" s="19"/>
      <c r="AC64" s="19"/>
      <c r="AD64" s="19"/>
      <c r="AE64" s="19"/>
      <c r="AF64" s="19"/>
      <c r="AG64" s="19"/>
    </row>
    <row r="65" spans="1:33">
      <c r="A65" s="19"/>
      <c r="B65" s="19"/>
      <c r="C65" s="19"/>
      <c r="D65" s="19"/>
      <c r="E65" s="19"/>
      <c r="F65" s="19"/>
      <c r="G65" s="78"/>
      <c r="H65" s="19"/>
      <c r="I65" s="19"/>
      <c r="J65" s="78"/>
      <c r="K65" s="78"/>
      <c r="L65" s="19"/>
      <c r="M65" s="19"/>
      <c r="N65" s="19"/>
      <c r="O65" s="23"/>
      <c r="P65" s="19"/>
      <c r="Q65" s="19"/>
      <c r="R65" s="19"/>
      <c r="S65" s="19"/>
      <c r="T65" s="19"/>
      <c r="U65" s="19"/>
      <c r="V65" s="19"/>
      <c r="W65" s="19"/>
      <c r="X65" s="19"/>
      <c r="Y65" s="19"/>
      <c r="Z65" s="19"/>
      <c r="AA65" s="19"/>
      <c r="AB65" s="19"/>
      <c r="AC65" s="19"/>
      <c r="AD65" s="19"/>
      <c r="AE65" s="19"/>
      <c r="AF65" s="19"/>
      <c r="AG65" s="19"/>
    </row>
    <row r="66" spans="1:33">
      <c r="A66" s="19"/>
      <c r="B66" s="19"/>
      <c r="C66" s="19"/>
      <c r="D66" s="19"/>
      <c r="E66" s="19"/>
      <c r="F66" s="19"/>
      <c r="G66" s="78"/>
      <c r="H66" s="19"/>
      <c r="I66" s="19"/>
      <c r="J66" s="78"/>
      <c r="K66" s="78"/>
      <c r="L66" s="19"/>
      <c r="M66" s="19"/>
      <c r="N66" s="19"/>
      <c r="O66" s="23"/>
      <c r="P66" s="19"/>
      <c r="Q66" s="19"/>
      <c r="R66" s="19"/>
      <c r="S66" s="19"/>
      <c r="T66" s="19"/>
      <c r="U66" s="19"/>
      <c r="V66" s="19"/>
      <c r="W66" s="19"/>
      <c r="X66" s="19"/>
      <c r="Y66" s="19"/>
      <c r="Z66" s="19"/>
      <c r="AA66" s="19"/>
      <c r="AB66" s="19"/>
      <c r="AC66" s="19"/>
      <c r="AD66" s="19"/>
      <c r="AE66" s="19"/>
      <c r="AF66" s="19"/>
      <c r="AG66" s="19"/>
    </row>
    <row r="67" spans="1:33">
      <c r="A67" s="19"/>
      <c r="B67" s="19"/>
      <c r="C67" s="19"/>
      <c r="D67" s="19"/>
      <c r="E67" s="19"/>
      <c r="F67" s="19"/>
      <c r="G67" s="78"/>
      <c r="H67" s="19"/>
      <c r="I67" s="19"/>
      <c r="J67" s="78"/>
      <c r="K67" s="78"/>
      <c r="L67" s="19"/>
      <c r="M67" s="19"/>
      <c r="N67" s="19"/>
      <c r="O67" s="23"/>
      <c r="P67" s="19"/>
      <c r="Q67" s="19"/>
      <c r="R67" s="19"/>
      <c r="S67" s="19"/>
      <c r="T67" s="19"/>
      <c r="U67" s="19"/>
      <c r="V67" s="19"/>
      <c r="W67" s="19"/>
      <c r="X67" s="19"/>
      <c r="Y67" s="19"/>
      <c r="Z67" s="19"/>
      <c r="AA67" s="19"/>
      <c r="AB67" s="19"/>
      <c r="AC67" s="19"/>
      <c r="AD67" s="19"/>
      <c r="AE67" s="19"/>
      <c r="AF67" s="19"/>
      <c r="AG67" s="19"/>
    </row>
    <row r="68" spans="1:33">
      <c r="A68" s="19"/>
      <c r="B68" s="19"/>
      <c r="C68" s="19"/>
      <c r="D68" s="19"/>
      <c r="E68" s="19"/>
      <c r="F68" s="19"/>
      <c r="G68" s="78"/>
      <c r="H68" s="19"/>
      <c r="I68" s="19"/>
      <c r="J68" s="78"/>
      <c r="K68" s="78"/>
      <c r="L68" s="19"/>
      <c r="M68" s="19"/>
      <c r="N68" s="19"/>
      <c r="O68" s="23"/>
      <c r="P68" s="19"/>
      <c r="Q68" s="19"/>
      <c r="R68" s="19"/>
      <c r="S68" s="19"/>
      <c r="T68" s="19"/>
      <c r="U68" s="19"/>
      <c r="V68" s="19"/>
      <c r="W68" s="19"/>
      <c r="X68" s="19"/>
      <c r="Y68" s="19"/>
      <c r="Z68" s="19"/>
      <c r="AA68" s="19"/>
      <c r="AB68" s="19"/>
      <c r="AC68" s="19"/>
      <c r="AD68" s="19"/>
      <c r="AE68" s="19"/>
      <c r="AF68" s="19"/>
      <c r="AG68" s="19"/>
    </row>
    <row r="69" spans="1:33">
      <c r="A69" s="19"/>
      <c r="B69" s="19"/>
      <c r="C69" s="19"/>
      <c r="D69" s="19"/>
      <c r="E69" s="19"/>
      <c r="F69" s="19"/>
      <c r="G69" s="78"/>
      <c r="H69" s="19"/>
      <c r="I69" s="19"/>
      <c r="J69" s="78"/>
      <c r="K69" s="78"/>
      <c r="L69" s="19"/>
      <c r="M69" s="19"/>
      <c r="N69" s="19"/>
      <c r="O69" s="23"/>
      <c r="P69" s="19"/>
      <c r="Q69" s="19"/>
      <c r="R69" s="19"/>
      <c r="S69" s="19"/>
      <c r="T69" s="19"/>
      <c r="U69" s="19"/>
      <c r="V69" s="19"/>
      <c r="W69" s="19"/>
      <c r="X69" s="19"/>
      <c r="Y69" s="19"/>
      <c r="Z69" s="19"/>
      <c r="AA69" s="19"/>
      <c r="AB69" s="19"/>
      <c r="AC69" s="19"/>
      <c r="AD69" s="19"/>
      <c r="AE69" s="19"/>
      <c r="AF69" s="19"/>
      <c r="AG69" s="19"/>
    </row>
    <row r="70" spans="1:33">
      <c r="A70" s="19"/>
      <c r="B70" s="19"/>
      <c r="C70" s="19"/>
      <c r="D70" s="19"/>
      <c r="E70" s="19"/>
      <c r="F70" s="19"/>
      <c r="G70" s="78"/>
      <c r="H70" s="19"/>
      <c r="I70" s="19"/>
      <c r="J70" s="78"/>
      <c r="K70" s="78"/>
      <c r="L70" s="19"/>
      <c r="M70" s="19"/>
      <c r="N70" s="19"/>
      <c r="O70" s="23"/>
      <c r="P70" s="19"/>
      <c r="Q70" s="19"/>
      <c r="R70" s="19"/>
      <c r="S70" s="19"/>
      <c r="T70" s="19"/>
      <c r="U70" s="19"/>
      <c r="V70" s="19"/>
      <c r="W70" s="19"/>
      <c r="X70" s="19"/>
      <c r="Y70" s="19"/>
      <c r="Z70" s="19"/>
      <c r="AA70" s="19"/>
      <c r="AB70" s="19"/>
      <c r="AC70" s="19"/>
      <c r="AD70" s="19"/>
      <c r="AE70" s="19"/>
      <c r="AF70" s="19"/>
      <c r="AG70" s="19"/>
    </row>
    <row r="71" spans="1:33">
      <c r="A71" s="19"/>
      <c r="B71" s="19"/>
      <c r="C71" s="19"/>
      <c r="D71" s="19"/>
      <c r="E71" s="19"/>
      <c r="F71" s="19"/>
      <c r="G71" s="78"/>
      <c r="H71" s="19"/>
      <c r="I71" s="19"/>
      <c r="J71" s="78"/>
      <c r="K71" s="78"/>
      <c r="L71" s="19"/>
      <c r="M71" s="19"/>
      <c r="N71" s="19"/>
      <c r="O71" s="23"/>
      <c r="P71" s="19"/>
      <c r="Q71" s="19"/>
      <c r="R71" s="19"/>
      <c r="S71" s="19"/>
      <c r="T71" s="19"/>
      <c r="U71" s="19"/>
      <c r="V71" s="19"/>
      <c r="W71" s="19"/>
      <c r="X71" s="19"/>
      <c r="Y71" s="19"/>
      <c r="Z71" s="19"/>
      <c r="AA71" s="19"/>
      <c r="AB71" s="19"/>
      <c r="AC71" s="19"/>
      <c r="AD71" s="19"/>
      <c r="AE71" s="19"/>
      <c r="AF71" s="19"/>
      <c r="AG71" s="19"/>
    </row>
    <row r="72" spans="1:33">
      <c r="A72" s="19"/>
      <c r="B72" s="19"/>
      <c r="C72" s="19"/>
      <c r="D72" s="19"/>
      <c r="E72" s="19"/>
      <c r="F72" s="19"/>
      <c r="G72" s="78"/>
      <c r="H72" s="19"/>
      <c r="I72" s="19"/>
      <c r="J72" s="78"/>
      <c r="K72" s="78"/>
      <c r="L72" s="19"/>
      <c r="M72" s="19"/>
      <c r="N72" s="19"/>
      <c r="O72" s="23"/>
      <c r="P72" s="19"/>
      <c r="Q72" s="19"/>
      <c r="R72" s="19"/>
      <c r="S72" s="19"/>
      <c r="T72" s="19"/>
      <c r="U72" s="19"/>
      <c r="V72" s="19"/>
      <c r="W72" s="19"/>
      <c r="X72" s="19"/>
      <c r="Y72" s="19"/>
      <c r="Z72" s="19"/>
      <c r="AA72" s="19"/>
      <c r="AB72" s="19"/>
      <c r="AC72" s="19"/>
      <c r="AD72" s="19"/>
      <c r="AE72" s="19"/>
      <c r="AF72" s="19"/>
      <c r="AG72" s="19"/>
    </row>
    <row r="73" spans="1:33">
      <c r="A73" s="19"/>
      <c r="B73" s="19"/>
      <c r="C73" s="19"/>
      <c r="D73" s="19"/>
      <c r="E73" s="19"/>
      <c r="F73" s="19"/>
      <c r="G73" s="78"/>
      <c r="H73" s="19"/>
      <c r="I73" s="19"/>
      <c r="J73" s="78"/>
      <c r="K73" s="78"/>
      <c r="L73" s="19"/>
      <c r="M73" s="19"/>
      <c r="N73" s="19"/>
      <c r="O73" s="23"/>
      <c r="P73" s="19"/>
      <c r="Q73" s="19"/>
      <c r="R73" s="19"/>
      <c r="S73" s="19"/>
      <c r="T73" s="19"/>
      <c r="U73" s="19"/>
      <c r="V73" s="19"/>
      <c r="W73" s="19"/>
      <c r="X73" s="19"/>
      <c r="Y73" s="19"/>
      <c r="Z73" s="19"/>
      <c r="AA73" s="19"/>
      <c r="AB73" s="19"/>
      <c r="AC73" s="19"/>
      <c r="AD73" s="19"/>
      <c r="AE73" s="19"/>
      <c r="AF73" s="19"/>
      <c r="AG73" s="19"/>
    </row>
    <row r="74" spans="1:33">
      <c r="A74" s="19"/>
      <c r="B74" s="19"/>
      <c r="C74" s="19"/>
      <c r="D74" s="19"/>
      <c r="E74" s="19"/>
      <c r="F74" s="19"/>
      <c r="G74" s="78"/>
      <c r="H74" s="19"/>
      <c r="I74" s="19"/>
      <c r="J74" s="78"/>
      <c r="K74" s="78"/>
      <c r="L74" s="19"/>
      <c r="M74" s="19"/>
      <c r="N74" s="19"/>
      <c r="O74" s="23"/>
      <c r="P74" s="19"/>
      <c r="Q74" s="19"/>
      <c r="R74" s="19"/>
      <c r="S74" s="19"/>
      <c r="T74" s="19"/>
      <c r="U74" s="19"/>
      <c r="V74" s="19"/>
      <c r="W74" s="19"/>
      <c r="X74" s="19"/>
      <c r="Y74" s="19"/>
      <c r="Z74" s="19"/>
      <c r="AA74" s="19"/>
      <c r="AB74" s="19"/>
      <c r="AC74" s="19"/>
      <c r="AD74" s="19"/>
      <c r="AE74" s="19"/>
      <c r="AF74" s="19"/>
      <c r="AG74" s="19"/>
    </row>
    <row r="75" spans="1:33">
      <c r="A75" s="19"/>
      <c r="B75" s="19"/>
      <c r="C75" s="19"/>
      <c r="D75" s="19"/>
      <c r="E75" s="19"/>
      <c r="F75" s="19"/>
      <c r="G75" s="78"/>
      <c r="H75" s="19"/>
      <c r="I75" s="19"/>
      <c r="J75" s="78"/>
      <c r="K75" s="78"/>
      <c r="L75" s="19"/>
      <c r="M75" s="19"/>
      <c r="N75" s="19"/>
      <c r="O75" s="23"/>
      <c r="P75" s="19"/>
      <c r="Q75" s="19"/>
      <c r="R75" s="19"/>
      <c r="S75" s="19"/>
      <c r="T75" s="19"/>
      <c r="U75" s="19"/>
      <c r="V75" s="19"/>
      <c r="W75" s="19"/>
      <c r="X75" s="19"/>
      <c r="Y75" s="19"/>
      <c r="Z75" s="19"/>
      <c r="AA75" s="19"/>
      <c r="AB75" s="19"/>
      <c r="AC75" s="19"/>
      <c r="AD75" s="19"/>
      <c r="AE75" s="19"/>
      <c r="AF75" s="19"/>
      <c r="AG75" s="19"/>
    </row>
    <row r="76" spans="1:33">
      <c r="A76" s="19"/>
      <c r="B76" s="19"/>
      <c r="C76" s="19"/>
      <c r="D76" s="19"/>
      <c r="E76" s="19"/>
      <c r="F76" s="19"/>
      <c r="G76" s="78"/>
      <c r="H76" s="19"/>
      <c r="I76" s="19"/>
      <c r="J76" s="78"/>
      <c r="K76" s="78"/>
      <c r="L76" s="19"/>
      <c r="M76" s="19"/>
      <c r="N76" s="19"/>
      <c r="O76" s="23"/>
      <c r="P76" s="19"/>
      <c r="Q76" s="19"/>
      <c r="R76" s="19"/>
      <c r="S76" s="19"/>
      <c r="T76" s="19"/>
      <c r="U76" s="19"/>
      <c r="V76" s="19"/>
      <c r="W76" s="19"/>
      <c r="X76" s="19"/>
      <c r="Y76" s="19"/>
      <c r="Z76" s="19"/>
      <c r="AA76" s="19"/>
      <c r="AB76" s="19"/>
      <c r="AC76" s="19"/>
      <c r="AD76" s="19"/>
      <c r="AE76" s="19"/>
      <c r="AF76" s="19"/>
      <c r="AG76" s="19"/>
    </row>
    <row r="77" spans="1:33">
      <c r="A77" s="19"/>
      <c r="B77" s="19"/>
      <c r="C77" s="19"/>
      <c r="D77" s="19"/>
      <c r="E77" s="19"/>
      <c r="F77" s="19"/>
      <c r="G77" s="78"/>
      <c r="H77" s="19"/>
      <c r="I77" s="19"/>
      <c r="J77" s="78"/>
      <c r="K77" s="78"/>
      <c r="L77" s="19"/>
      <c r="M77" s="19"/>
      <c r="N77" s="19"/>
      <c r="O77" s="23"/>
      <c r="P77" s="19"/>
      <c r="Q77" s="19"/>
      <c r="R77" s="19"/>
      <c r="S77" s="19"/>
      <c r="T77" s="19"/>
      <c r="U77" s="19"/>
      <c r="V77" s="19"/>
      <c r="W77" s="19"/>
      <c r="X77" s="19"/>
      <c r="Y77" s="19"/>
      <c r="Z77" s="19"/>
      <c r="AA77" s="19"/>
      <c r="AB77" s="19"/>
      <c r="AC77" s="19"/>
      <c r="AD77" s="19"/>
      <c r="AE77" s="19"/>
      <c r="AF77" s="19"/>
      <c r="AG77" s="19"/>
    </row>
    <row r="78" spans="1:33">
      <c r="A78" s="19"/>
      <c r="B78" s="19"/>
      <c r="C78" s="19"/>
      <c r="D78" s="19"/>
      <c r="E78" s="19"/>
      <c r="F78" s="19"/>
      <c r="G78" s="78"/>
      <c r="H78" s="19"/>
      <c r="I78" s="19"/>
      <c r="J78" s="78"/>
      <c r="K78" s="78"/>
      <c r="L78" s="19"/>
      <c r="M78" s="19"/>
      <c r="N78" s="19"/>
      <c r="O78" s="23"/>
      <c r="P78" s="19"/>
      <c r="Q78" s="19"/>
      <c r="R78" s="19"/>
      <c r="S78" s="19"/>
      <c r="T78" s="19"/>
      <c r="U78" s="19"/>
      <c r="V78" s="19"/>
      <c r="W78" s="19"/>
      <c r="X78" s="19"/>
      <c r="Y78" s="19"/>
      <c r="Z78" s="19"/>
      <c r="AA78" s="19"/>
      <c r="AB78" s="19"/>
      <c r="AC78" s="19"/>
      <c r="AD78" s="19"/>
      <c r="AE78" s="19"/>
      <c r="AF78" s="19"/>
      <c r="AG78" s="19"/>
    </row>
    <row r="79" spans="1:33">
      <c r="A79" s="19"/>
      <c r="B79" s="19"/>
      <c r="C79" s="19"/>
      <c r="D79" s="19"/>
      <c r="E79" s="19"/>
      <c r="F79" s="19"/>
      <c r="G79" s="78"/>
      <c r="H79" s="19"/>
      <c r="I79" s="19"/>
      <c r="J79" s="78"/>
      <c r="K79" s="78"/>
      <c r="L79" s="19"/>
      <c r="M79" s="19"/>
      <c r="N79" s="19"/>
      <c r="O79" s="23"/>
      <c r="P79" s="19"/>
      <c r="Q79" s="19"/>
      <c r="R79" s="19"/>
      <c r="S79" s="19"/>
      <c r="T79" s="19"/>
      <c r="U79" s="19"/>
      <c r="V79" s="19"/>
      <c r="W79" s="19"/>
      <c r="X79" s="19"/>
      <c r="Y79" s="19"/>
      <c r="Z79" s="19"/>
      <c r="AA79" s="19"/>
      <c r="AB79" s="19"/>
      <c r="AC79" s="19"/>
      <c r="AD79" s="19"/>
      <c r="AE79" s="19"/>
      <c r="AF79" s="19"/>
      <c r="AG79" s="19"/>
    </row>
    <row r="80" spans="1:33">
      <c r="A80" s="19"/>
      <c r="B80" s="19"/>
      <c r="C80" s="19"/>
      <c r="D80" s="19"/>
      <c r="E80" s="19"/>
      <c r="F80" s="19"/>
      <c r="G80" s="78"/>
      <c r="H80" s="19"/>
      <c r="I80" s="19"/>
      <c r="J80" s="78"/>
      <c r="K80" s="78"/>
      <c r="L80" s="19"/>
      <c r="M80" s="19"/>
      <c r="N80" s="19"/>
      <c r="O80" s="23"/>
      <c r="P80" s="19"/>
      <c r="Q80" s="19"/>
      <c r="R80" s="19"/>
      <c r="S80" s="19"/>
      <c r="T80" s="19"/>
      <c r="U80" s="19"/>
      <c r="V80" s="19"/>
      <c r="W80" s="19"/>
      <c r="X80" s="19"/>
      <c r="Y80" s="19"/>
      <c r="Z80" s="19"/>
      <c r="AA80" s="19"/>
      <c r="AB80" s="19"/>
      <c r="AC80" s="19"/>
      <c r="AD80" s="19"/>
      <c r="AE80" s="19"/>
      <c r="AF80" s="19"/>
      <c r="AG80" s="19"/>
    </row>
    <row r="81" spans="1:33">
      <c r="A81" s="19"/>
      <c r="B81" s="19"/>
      <c r="C81" s="19"/>
      <c r="D81" s="19"/>
      <c r="E81" s="19"/>
      <c r="F81" s="19"/>
      <c r="G81" s="78"/>
      <c r="H81" s="19"/>
      <c r="I81" s="19"/>
      <c r="J81" s="78"/>
      <c r="K81" s="78"/>
      <c r="L81" s="19"/>
      <c r="M81" s="19"/>
      <c r="N81" s="19"/>
      <c r="O81" s="23"/>
      <c r="P81" s="19"/>
      <c r="Q81" s="19"/>
      <c r="R81" s="19"/>
      <c r="S81" s="19"/>
      <c r="T81" s="19"/>
      <c r="U81" s="19"/>
      <c r="V81" s="19"/>
      <c r="W81" s="19"/>
      <c r="X81" s="19"/>
      <c r="Y81" s="19"/>
      <c r="Z81" s="19"/>
      <c r="AA81" s="19"/>
      <c r="AB81" s="19"/>
      <c r="AC81" s="19"/>
      <c r="AD81" s="19"/>
      <c r="AE81" s="19"/>
      <c r="AF81" s="19"/>
      <c r="AG81" s="19"/>
    </row>
    <row r="82" spans="1:33">
      <c r="A82" s="19"/>
      <c r="B82" s="19"/>
      <c r="C82" s="19"/>
      <c r="D82" s="19"/>
      <c r="E82" s="19"/>
      <c r="F82" s="19"/>
      <c r="G82" s="78"/>
      <c r="H82" s="19"/>
      <c r="I82" s="19"/>
      <c r="J82" s="78"/>
      <c r="K82" s="78"/>
      <c r="L82" s="19"/>
      <c r="M82" s="19"/>
      <c r="N82" s="19"/>
      <c r="O82" s="23"/>
      <c r="P82" s="19"/>
      <c r="Q82" s="19"/>
      <c r="R82" s="19"/>
      <c r="S82" s="19"/>
      <c r="T82" s="19"/>
      <c r="U82" s="19"/>
      <c r="V82" s="19"/>
      <c r="W82" s="19"/>
      <c r="X82" s="19"/>
      <c r="Y82" s="19"/>
      <c r="Z82" s="19"/>
      <c r="AA82" s="19"/>
      <c r="AB82" s="19"/>
      <c r="AC82" s="19"/>
      <c r="AD82" s="19"/>
      <c r="AE82" s="19"/>
      <c r="AF82" s="19"/>
      <c r="AG82" s="19"/>
    </row>
    <row r="83" spans="1:33">
      <c r="A83" s="19"/>
      <c r="B83" s="19"/>
      <c r="C83" s="19"/>
      <c r="D83" s="19"/>
      <c r="E83" s="19"/>
      <c r="F83" s="19"/>
      <c r="G83" s="78"/>
      <c r="H83" s="19"/>
      <c r="I83" s="19"/>
      <c r="J83" s="78"/>
      <c r="K83" s="78"/>
      <c r="L83" s="19"/>
      <c r="M83" s="19"/>
      <c r="N83" s="19"/>
      <c r="O83" s="23"/>
      <c r="P83" s="19"/>
      <c r="Q83" s="19"/>
      <c r="R83" s="19"/>
      <c r="S83" s="19"/>
      <c r="T83" s="19"/>
      <c r="U83" s="19"/>
      <c r="V83" s="19"/>
      <c r="W83" s="19"/>
      <c r="X83" s="19"/>
      <c r="Y83" s="19"/>
      <c r="Z83" s="19"/>
      <c r="AA83" s="19"/>
      <c r="AB83" s="19"/>
      <c r="AC83" s="19"/>
      <c r="AD83" s="19"/>
      <c r="AE83" s="19"/>
      <c r="AF83" s="19"/>
      <c r="AG83" s="19"/>
    </row>
    <row r="84" spans="1:33">
      <c r="A84" s="19"/>
      <c r="B84" s="19"/>
      <c r="C84" s="19"/>
      <c r="D84" s="19"/>
      <c r="E84" s="19"/>
      <c r="F84" s="19"/>
      <c r="G84" s="78"/>
      <c r="H84" s="19"/>
      <c r="I84" s="19"/>
      <c r="J84" s="78"/>
      <c r="K84" s="78"/>
      <c r="L84" s="19"/>
      <c r="M84" s="19"/>
      <c r="N84" s="19"/>
      <c r="O84" s="23"/>
      <c r="P84" s="19"/>
      <c r="Q84" s="19"/>
      <c r="R84" s="19"/>
      <c r="S84" s="19"/>
      <c r="T84" s="19"/>
      <c r="U84" s="19"/>
      <c r="V84" s="19"/>
      <c r="W84" s="19"/>
      <c r="X84" s="19"/>
      <c r="Y84" s="19"/>
      <c r="Z84" s="19"/>
      <c r="AA84" s="19"/>
      <c r="AB84" s="19"/>
      <c r="AC84" s="19"/>
      <c r="AD84" s="19"/>
      <c r="AE84" s="19"/>
      <c r="AF84" s="19"/>
      <c r="AG84" s="19"/>
    </row>
    <row r="85" spans="1:33">
      <c r="A85" s="19"/>
      <c r="B85" s="19"/>
      <c r="C85" s="19"/>
      <c r="D85" s="19"/>
      <c r="E85" s="19"/>
      <c r="F85" s="19"/>
      <c r="G85" s="78"/>
      <c r="H85" s="19"/>
      <c r="I85" s="19"/>
      <c r="J85" s="78"/>
      <c r="K85" s="78"/>
      <c r="L85" s="19"/>
      <c r="M85" s="19"/>
      <c r="N85" s="19"/>
      <c r="O85" s="23"/>
      <c r="P85" s="19"/>
      <c r="Q85" s="19"/>
      <c r="R85" s="19"/>
      <c r="S85" s="19"/>
      <c r="T85" s="19"/>
      <c r="U85" s="19"/>
      <c r="V85" s="19"/>
      <c r="W85" s="19"/>
      <c r="X85" s="19"/>
      <c r="Y85" s="19"/>
      <c r="Z85" s="19"/>
      <c r="AA85" s="19"/>
      <c r="AB85" s="19"/>
      <c r="AC85" s="19"/>
      <c r="AD85" s="19"/>
      <c r="AE85" s="19"/>
      <c r="AF85" s="19"/>
      <c r="AG85" s="19"/>
    </row>
    <row r="86" spans="1:33">
      <c r="A86" s="19"/>
      <c r="B86" s="19"/>
      <c r="C86" s="19"/>
      <c r="D86" s="19"/>
      <c r="E86" s="19"/>
      <c r="F86" s="19"/>
      <c r="G86" s="78"/>
      <c r="H86" s="19"/>
      <c r="I86" s="19"/>
      <c r="J86" s="78"/>
      <c r="K86" s="78"/>
      <c r="L86" s="19"/>
      <c r="M86" s="19"/>
      <c r="N86" s="19"/>
      <c r="O86" s="23"/>
      <c r="P86" s="19"/>
      <c r="Q86" s="19"/>
      <c r="R86" s="19"/>
      <c r="S86" s="19"/>
      <c r="T86" s="19"/>
      <c r="U86" s="19"/>
      <c r="V86" s="19"/>
      <c r="W86" s="19"/>
      <c r="X86" s="19"/>
      <c r="Y86" s="19"/>
      <c r="Z86" s="19"/>
      <c r="AA86" s="19"/>
      <c r="AB86" s="19"/>
      <c r="AC86" s="19"/>
      <c r="AD86" s="19"/>
      <c r="AE86" s="19"/>
      <c r="AF86" s="19"/>
      <c r="AG86" s="19"/>
    </row>
    <row r="87" spans="1:33">
      <c r="A87" s="19"/>
      <c r="B87" s="19"/>
      <c r="C87" s="19"/>
      <c r="D87" s="19"/>
      <c r="E87" s="19"/>
      <c r="F87" s="19"/>
      <c r="G87" s="78"/>
      <c r="H87" s="19"/>
      <c r="I87" s="19"/>
      <c r="J87" s="78"/>
      <c r="K87" s="78"/>
      <c r="L87" s="19"/>
      <c r="M87" s="19"/>
      <c r="N87" s="19"/>
      <c r="O87" s="23"/>
      <c r="P87" s="19"/>
      <c r="Q87" s="19"/>
      <c r="R87" s="19"/>
      <c r="S87" s="19"/>
      <c r="T87" s="19"/>
      <c r="U87" s="19"/>
      <c r="V87" s="19"/>
      <c r="W87" s="19"/>
      <c r="X87" s="19"/>
      <c r="Y87" s="19"/>
      <c r="Z87" s="19"/>
      <c r="AA87" s="19"/>
      <c r="AB87" s="19"/>
      <c r="AC87" s="19"/>
      <c r="AD87" s="19"/>
      <c r="AE87" s="19"/>
      <c r="AF87" s="19"/>
      <c r="AG87" s="19"/>
    </row>
    <row r="88" spans="1:33">
      <c r="A88" s="19"/>
      <c r="B88" s="19"/>
      <c r="C88" s="19"/>
      <c r="D88" s="19"/>
      <c r="E88" s="19"/>
      <c r="F88" s="19"/>
      <c r="G88" s="78"/>
      <c r="H88" s="19"/>
      <c r="I88" s="19"/>
      <c r="J88" s="78"/>
      <c r="K88" s="78"/>
      <c r="L88" s="19"/>
      <c r="M88" s="19"/>
      <c r="N88" s="19"/>
      <c r="O88" s="23"/>
      <c r="P88" s="19"/>
      <c r="Q88" s="19"/>
      <c r="R88" s="19"/>
      <c r="S88" s="19"/>
      <c r="T88" s="19"/>
      <c r="U88" s="19"/>
      <c r="V88" s="19"/>
      <c r="W88" s="19"/>
      <c r="X88" s="19"/>
      <c r="Y88" s="19"/>
      <c r="Z88" s="19"/>
      <c r="AA88" s="19"/>
      <c r="AB88" s="19"/>
      <c r="AC88" s="19"/>
      <c r="AD88" s="19"/>
      <c r="AE88" s="19"/>
      <c r="AF88" s="19"/>
      <c r="AG88" s="19"/>
    </row>
    <row r="89" spans="1:33">
      <c r="A89" s="19"/>
      <c r="B89" s="19"/>
      <c r="C89" s="19"/>
      <c r="D89" s="19"/>
      <c r="E89" s="19"/>
      <c r="F89" s="19"/>
      <c r="G89" s="78"/>
      <c r="H89" s="19"/>
      <c r="I89" s="19"/>
      <c r="J89" s="78"/>
      <c r="K89" s="78"/>
      <c r="L89" s="19"/>
      <c r="M89" s="19"/>
      <c r="N89" s="19"/>
      <c r="O89" s="23"/>
      <c r="P89" s="19"/>
      <c r="Q89" s="19"/>
      <c r="R89" s="19"/>
      <c r="S89" s="19"/>
      <c r="T89" s="19"/>
      <c r="U89" s="19"/>
      <c r="V89" s="19"/>
      <c r="W89" s="19"/>
      <c r="X89" s="19"/>
      <c r="Y89" s="19"/>
      <c r="Z89" s="19"/>
      <c r="AA89" s="19"/>
      <c r="AB89" s="19"/>
      <c r="AC89" s="19"/>
      <c r="AD89" s="19"/>
      <c r="AE89" s="19"/>
      <c r="AF89" s="19"/>
      <c r="AG89" s="19"/>
    </row>
    <row r="90" spans="1:33">
      <c r="A90" s="19"/>
      <c r="B90" s="19"/>
      <c r="C90" s="19"/>
      <c r="D90" s="19"/>
      <c r="E90" s="19"/>
      <c r="F90" s="19"/>
      <c r="G90" s="78"/>
      <c r="H90" s="19"/>
      <c r="I90" s="19"/>
      <c r="J90" s="78"/>
      <c r="K90" s="78"/>
      <c r="L90" s="19"/>
      <c r="M90" s="19"/>
      <c r="N90" s="19"/>
      <c r="O90" s="23"/>
      <c r="P90" s="19"/>
      <c r="Q90" s="19"/>
      <c r="R90" s="19"/>
      <c r="S90" s="19"/>
      <c r="T90" s="19"/>
      <c r="U90" s="19"/>
      <c r="V90" s="19"/>
      <c r="W90" s="19"/>
      <c r="X90" s="19"/>
      <c r="Y90" s="19"/>
      <c r="Z90" s="19"/>
      <c r="AA90" s="19"/>
      <c r="AB90" s="19"/>
      <c r="AC90" s="19"/>
      <c r="AD90" s="19"/>
      <c r="AE90" s="19"/>
      <c r="AF90" s="19"/>
      <c r="AG90" s="19"/>
    </row>
    <row r="91" spans="1:33">
      <c r="A91" s="19"/>
      <c r="B91" s="19"/>
      <c r="C91" s="19"/>
      <c r="D91" s="19"/>
      <c r="E91" s="19"/>
      <c r="F91" s="19"/>
      <c r="G91" s="78"/>
      <c r="H91" s="19"/>
      <c r="I91" s="19"/>
      <c r="J91" s="78"/>
      <c r="K91" s="78"/>
      <c r="L91" s="19"/>
      <c r="M91" s="19"/>
      <c r="N91" s="19"/>
      <c r="O91" s="23"/>
      <c r="P91" s="19"/>
      <c r="Q91" s="19"/>
      <c r="R91" s="19"/>
      <c r="S91" s="19"/>
      <c r="T91" s="19"/>
      <c r="U91" s="19"/>
      <c r="V91" s="19"/>
      <c r="W91" s="19"/>
      <c r="X91" s="19"/>
      <c r="Y91" s="19"/>
      <c r="Z91" s="19"/>
      <c r="AA91" s="19"/>
      <c r="AB91" s="19"/>
      <c r="AC91" s="19"/>
      <c r="AD91" s="19"/>
      <c r="AE91" s="19"/>
      <c r="AF91" s="19"/>
      <c r="AG91" s="19"/>
    </row>
    <row r="92" spans="1:33">
      <c r="A92" s="19"/>
      <c r="B92" s="19"/>
      <c r="C92" s="19"/>
      <c r="D92" s="19"/>
      <c r="E92" s="19"/>
      <c r="F92" s="19"/>
      <c r="G92" s="78"/>
      <c r="H92" s="19"/>
      <c r="I92" s="19"/>
      <c r="J92" s="78"/>
      <c r="K92" s="78"/>
      <c r="L92" s="19"/>
      <c r="M92" s="19"/>
      <c r="N92" s="19"/>
      <c r="O92" s="23"/>
      <c r="P92" s="19"/>
      <c r="Q92" s="19"/>
      <c r="R92" s="19"/>
      <c r="S92" s="19"/>
      <c r="T92" s="19"/>
      <c r="U92" s="19"/>
      <c r="V92" s="19"/>
      <c r="W92" s="19"/>
      <c r="X92" s="19"/>
      <c r="Y92" s="19"/>
      <c r="Z92" s="19"/>
      <c r="AA92" s="19"/>
      <c r="AB92" s="19"/>
      <c r="AC92" s="19"/>
      <c r="AD92" s="19"/>
      <c r="AE92" s="19"/>
      <c r="AF92" s="19"/>
      <c r="AG92" s="19"/>
    </row>
    <row r="93" spans="1:33">
      <c r="A93" s="19"/>
      <c r="B93" s="19"/>
      <c r="C93" s="19"/>
      <c r="D93" s="19"/>
      <c r="E93" s="19"/>
      <c r="F93" s="19"/>
      <c r="G93" s="78"/>
      <c r="H93" s="19"/>
      <c r="I93" s="19"/>
      <c r="J93" s="78"/>
      <c r="K93" s="78"/>
      <c r="L93" s="19"/>
      <c r="M93" s="19"/>
      <c r="N93" s="19"/>
      <c r="O93" s="23"/>
      <c r="P93" s="19"/>
      <c r="Q93" s="19"/>
      <c r="R93" s="19"/>
      <c r="S93" s="19"/>
      <c r="T93" s="19"/>
      <c r="U93" s="19"/>
      <c r="V93" s="19"/>
      <c r="W93" s="19"/>
      <c r="X93" s="19"/>
      <c r="Y93" s="19"/>
      <c r="Z93" s="19"/>
      <c r="AA93" s="19"/>
      <c r="AB93" s="19"/>
      <c r="AC93" s="19"/>
      <c r="AD93" s="19"/>
      <c r="AE93" s="19"/>
      <c r="AF93" s="19"/>
      <c r="AG93" s="19"/>
    </row>
    <row r="94" spans="1:33">
      <c r="A94" s="19"/>
      <c r="B94" s="19"/>
      <c r="C94" s="19"/>
      <c r="D94" s="19"/>
      <c r="E94" s="19"/>
      <c r="F94" s="19"/>
      <c r="G94" s="78"/>
      <c r="H94" s="19"/>
      <c r="I94" s="19"/>
      <c r="J94" s="78"/>
      <c r="K94" s="78"/>
      <c r="L94" s="19"/>
      <c r="M94" s="19"/>
      <c r="N94" s="19"/>
      <c r="O94" s="23"/>
      <c r="P94" s="19"/>
      <c r="Q94" s="19"/>
      <c r="R94" s="19"/>
      <c r="S94" s="19"/>
      <c r="T94" s="19"/>
      <c r="U94" s="19"/>
      <c r="V94" s="19"/>
      <c r="W94" s="19"/>
      <c r="X94" s="19"/>
      <c r="Y94" s="19"/>
      <c r="Z94" s="19"/>
      <c r="AA94" s="19"/>
      <c r="AB94" s="19"/>
      <c r="AC94" s="19"/>
      <c r="AD94" s="19"/>
      <c r="AE94" s="19"/>
      <c r="AF94" s="19"/>
      <c r="AG94" s="19"/>
    </row>
    <row r="95" spans="1:33">
      <c r="A95" s="19"/>
      <c r="B95" s="19"/>
      <c r="C95" s="19"/>
      <c r="D95" s="19"/>
      <c r="E95" s="19"/>
      <c r="F95" s="19"/>
      <c r="G95" s="78"/>
      <c r="H95" s="19"/>
      <c r="I95" s="19"/>
      <c r="J95" s="78"/>
      <c r="K95" s="78"/>
      <c r="L95" s="19"/>
      <c r="M95" s="19"/>
      <c r="N95" s="19"/>
      <c r="O95" s="23"/>
      <c r="P95" s="19"/>
      <c r="Q95" s="19"/>
      <c r="R95" s="19"/>
      <c r="S95" s="19"/>
      <c r="T95" s="19"/>
      <c r="U95" s="19"/>
      <c r="V95" s="19"/>
      <c r="W95" s="19"/>
      <c r="X95" s="19"/>
      <c r="Y95" s="19"/>
      <c r="Z95" s="19"/>
      <c r="AA95" s="19"/>
      <c r="AB95" s="19"/>
      <c r="AC95" s="19"/>
      <c r="AD95" s="19"/>
      <c r="AE95" s="19"/>
      <c r="AF95" s="19"/>
      <c r="AG95" s="19"/>
    </row>
    <row r="96" spans="1:33">
      <c r="A96" s="19"/>
      <c r="B96" s="19"/>
      <c r="C96" s="19"/>
      <c r="D96" s="19"/>
      <c r="E96" s="19"/>
      <c r="F96" s="19"/>
      <c r="G96" s="78"/>
      <c r="H96" s="19"/>
      <c r="I96" s="19"/>
      <c r="J96" s="78"/>
      <c r="K96" s="78"/>
      <c r="L96" s="19"/>
      <c r="M96" s="19"/>
      <c r="N96" s="19"/>
      <c r="O96" s="23"/>
      <c r="P96" s="19"/>
      <c r="Q96" s="19"/>
      <c r="R96" s="19"/>
      <c r="S96" s="19"/>
      <c r="T96" s="19"/>
      <c r="U96" s="19"/>
      <c r="V96" s="19"/>
      <c r="W96" s="19"/>
      <c r="X96" s="19"/>
      <c r="Y96" s="19"/>
      <c r="Z96" s="19"/>
      <c r="AA96" s="19"/>
      <c r="AB96" s="19"/>
      <c r="AC96" s="19"/>
      <c r="AD96" s="19"/>
      <c r="AE96" s="19"/>
      <c r="AF96" s="19"/>
      <c r="AG96" s="19"/>
    </row>
    <row r="97" spans="1:33">
      <c r="A97" s="19"/>
      <c r="B97" s="19"/>
      <c r="C97" s="19"/>
      <c r="D97" s="19"/>
      <c r="E97" s="19"/>
      <c r="F97" s="19"/>
      <c r="G97" s="78"/>
      <c r="H97" s="19"/>
      <c r="I97" s="19"/>
      <c r="J97" s="78"/>
      <c r="K97" s="78"/>
      <c r="L97" s="19"/>
      <c r="M97" s="19"/>
      <c r="N97" s="19"/>
      <c r="O97" s="23"/>
      <c r="P97" s="19"/>
      <c r="Q97" s="19"/>
      <c r="R97" s="19"/>
      <c r="S97" s="19"/>
      <c r="T97" s="19"/>
      <c r="U97" s="19"/>
      <c r="V97" s="19"/>
      <c r="W97" s="19"/>
      <c r="X97" s="19"/>
      <c r="Y97" s="19"/>
      <c r="Z97" s="19"/>
      <c r="AA97" s="19"/>
      <c r="AB97" s="19"/>
      <c r="AC97" s="19"/>
      <c r="AD97" s="19"/>
      <c r="AE97" s="19"/>
      <c r="AF97" s="19"/>
      <c r="AG97" s="19"/>
    </row>
    <row r="98" spans="1:33">
      <c r="A98" s="19"/>
      <c r="B98" s="19"/>
      <c r="C98" s="19"/>
      <c r="D98" s="19"/>
      <c r="E98" s="19"/>
      <c r="F98" s="19"/>
      <c r="G98" s="78"/>
      <c r="H98" s="19"/>
      <c r="I98" s="19"/>
      <c r="J98" s="78"/>
      <c r="K98" s="78"/>
      <c r="L98" s="19"/>
      <c r="M98" s="19"/>
      <c r="N98" s="19"/>
      <c r="O98" s="23"/>
      <c r="P98" s="19"/>
      <c r="Q98" s="19"/>
      <c r="R98" s="19"/>
      <c r="S98" s="19"/>
      <c r="T98" s="19"/>
      <c r="U98" s="19"/>
      <c r="V98" s="19"/>
      <c r="W98" s="19"/>
      <c r="X98" s="19"/>
      <c r="Y98" s="19"/>
      <c r="Z98" s="19"/>
      <c r="AA98" s="19"/>
      <c r="AB98" s="19"/>
      <c r="AC98" s="19"/>
      <c r="AD98" s="19"/>
      <c r="AE98" s="19"/>
      <c r="AF98" s="19"/>
      <c r="AG98" s="19"/>
    </row>
    <row r="99" spans="1:33">
      <c r="A99" s="19"/>
      <c r="B99" s="19"/>
      <c r="C99" s="19"/>
      <c r="D99" s="19"/>
      <c r="E99" s="19"/>
      <c r="F99" s="19"/>
      <c r="G99" s="78"/>
      <c r="H99" s="19"/>
      <c r="I99" s="19"/>
      <c r="J99" s="78"/>
      <c r="K99" s="78"/>
      <c r="L99" s="19"/>
      <c r="M99" s="19"/>
      <c r="N99" s="19"/>
      <c r="O99" s="23"/>
      <c r="P99" s="19"/>
      <c r="Q99" s="19"/>
      <c r="R99" s="19"/>
      <c r="S99" s="19"/>
      <c r="T99" s="19"/>
      <c r="U99" s="19"/>
      <c r="V99" s="19"/>
      <c r="W99" s="19"/>
      <c r="X99" s="19"/>
      <c r="Y99" s="19"/>
      <c r="Z99" s="19"/>
      <c r="AA99" s="19"/>
      <c r="AB99" s="19"/>
      <c r="AC99" s="19"/>
      <c r="AD99" s="19"/>
      <c r="AE99" s="19"/>
      <c r="AF99" s="19"/>
      <c r="AG99" s="19"/>
    </row>
    <row r="100" spans="1:33">
      <c r="A100" s="19"/>
      <c r="B100" s="19"/>
      <c r="C100" s="19"/>
      <c r="D100" s="19"/>
      <c r="E100" s="19"/>
      <c r="F100" s="19"/>
      <c r="G100" s="78"/>
      <c r="H100" s="19"/>
      <c r="I100" s="19"/>
      <c r="J100" s="78"/>
      <c r="K100" s="78"/>
      <c r="L100" s="19"/>
      <c r="M100" s="19"/>
      <c r="N100" s="19"/>
      <c r="O100" s="23"/>
      <c r="P100" s="19"/>
      <c r="Q100" s="19"/>
      <c r="R100" s="19"/>
      <c r="S100" s="19"/>
      <c r="T100" s="19"/>
      <c r="U100" s="19"/>
      <c r="V100" s="19"/>
      <c r="W100" s="19"/>
      <c r="X100" s="19"/>
      <c r="Y100" s="19"/>
      <c r="Z100" s="19"/>
      <c r="AA100" s="19"/>
      <c r="AB100" s="19"/>
      <c r="AC100" s="19"/>
      <c r="AD100" s="19"/>
      <c r="AE100" s="19"/>
      <c r="AF100" s="19"/>
      <c r="AG100" s="19"/>
    </row>
    <row r="101" spans="1:33">
      <c r="A101" s="19"/>
      <c r="B101" s="19"/>
      <c r="C101" s="19"/>
      <c r="D101" s="19"/>
      <c r="E101" s="19"/>
      <c r="F101" s="19"/>
      <c r="G101" s="78"/>
      <c r="H101" s="19"/>
      <c r="I101" s="19"/>
      <c r="J101" s="78"/>
      <c r="K101" s="78"/>
      <c r="L101" s="19"/>
      <c r="M101" s="19"/>
      <c r="N101" s="19"/>
      <c r="O101" s="23"/>
      <c r="P101" s="19"/>
      <c r="Q101" s="19"/>
      <c r="R101" s="19"/>
      <c r="S101" s="19"/>
      <c r="T101" s="19"/>
      <c r="U101" s="19"/>
      <c r="V101" s="19"/>
      <c r="W101" s="19"/>
      <c r="X101" s="19"/>
      <c r="Y101" s="19"/>
      <c r="Z101" s="19"/>
      <c r="AA101" s="19"/>
      <c r="AB101" s="19"/>
      <c r="AC101" s="19"/>
      <c r="AD101" s="19"/>
      <c r="AE101" s="19"/>
      <c r="AF101" s="19"/>
      <c r="AG101" s="19"/>
    </row>
    <row r="102" spans="1:33">
      <c r="A102" s="19"/>
      <c r="B102" s="19"/>
      <c r="C102" s="19"/>
      <c r="D102" s="19"/>
      <c r="E102" s="19"/>
      <c r="F102" s="19"/>
      <c r="G102" s="78"/>
      <c r="H102" s="19"/>
      <c r="I102" s="19"/>
      <c r="J102" s="78"/>
      <c r="K102" s="78"/>
      <c r="L102" s="19"/>
      <c r="M102" s="19"/>
      <c r="N102" s="19"/>
      <c r="O102" s="23"/>
      <c r="P102" s="19"/>
      <c r="Q102" s="19"/>
      <c r="R102" s="19"/>
      <c r="S102" s="19"/>
      <c r="T102" s="19"/>
      <c r="U102" s="19"/>
      <c r="V102" s="19"/>
      <c r="W102" s="19"/>
      <c r="X102" s="19"/>
      <c r="Y102" s="19"/>
      <c r="Z102" s="19"/>
      <c r="AA102" s="19"/>
      <c r="AB102" s="19"/>
      <c r="AC102" s="19"/>
      <c r="AD102" s="19"/>
      <c r="AE102" s="19"/>
      <c r="AF102" s="19"/>
      <c r="AG102" s="19"/>
    </row>
    <row r="103" spans="1:33">
      <c r="A103" s="19"/>
      <c r="B103" s="19"/>
      <c r="C103" s="19"/>
      <c r="D103" s="19"/>
      <c r="E103" s="19"/>
      <c r="F103" s="19"/>
      <c r="G103" s="78"/>
      <c r="H103" s="19"/>
      <c r="I103" s="19"/>
      <c r="J103" s="78"/>
      <c r="K103" s="78"/>
      <c r="L103" s="19"/>
      <c r="M103" s="19"/>
      <c r="N103" s="19"/>
      <c r="O103" s="23"/>
      <c r="P103" s="19"/>
      <c r="Q103" s="19"/>
      <c r="R103" s="19"/>
      <c r="S103" s="19"/>
      <c r="T103" s="19"/>
      <c r="U103" s="19"/>
      <c r="V103" s="19"/>
      <c r="W103" s="19"/>
      <c r="X103" s="19"/>
      <c r="Y103" s="19"/>
      <c r="Z103" s="19"/>
      <c r="AA103" s="19"/>
      <c r="AB103" s="19"/>
      <c r="AC103" s="19"/>
      <c r="AD103" s="19"/>
      <c r="AE103" s="19"/>
      <c r="AF103" s="19"/>
      <c r="AG103" s="19"/>
    </row>
    <row r="104" spans="1:33">
      <c r="A104" s="19"/>
      <c r="B104" s="19"/>
      <c r="C104" s="19"/>
      <c r="D104" s="19"/>
      <c r="E104" s="19"/>
      <c r="F104" s="19"/>
      <c r="G104" s="78"/>
      <c r="H104" s="19"/>
      <c r="I104" s="19"/>
      <c r="J104" s="78"/>
      <c r="K104" s="78"/>
      <c r="L104" s="19"/>
      <c r="M104" s="19"/>
      <c r="N104" s="19"/>
      <c r="O104" s="23"/>
      <c r="P104" s="19"/>
      <c r="Q104" s="19"/>
      <c r="R104" s="19"/>
      <c r="S104" s="19"/>
      <c r="T104" s="19"/>
      <c r="U104" s="19"/>
      <c r="V104" s="19"/>
      <c r="W104" s="19"/>
      <c r="X104" s="19"/>
      <c r="Y104" s="19"/>
      <c r="Z104" s="19"/>
      <c r="AA104" s="19"/>
      <c r="AB104" s="19"/>
      <c r="AC104" s="19"/>
      <c r="AD104" s="19"/>
      <c r="AE104" s="19"/>
      <c r="AF104" s="19"/>
      <c r="AG104" s="19"/>
    </row>
    <row r="105" spans="1:33">
      <c r="A105" s="19"/>
      <c r="B105" s="19"/>
      <c r="C105" s="19"/>
      <c r="D105" s="19"/>
      <c r="E105" s="19"/>
      <c r="F105" s="19"/>
      <c r="G105" s="78"/>
      <c r="H105" s="19"/>
      <c r="I105" s="19"/>
      <c r="J105" s="78"/>
      <c r="K105" s="78"/>
      <c r="L105" s="19"/>
      <c r="M105" s="19"/>
      <c r="N105" s="19"/>
      <c r="O105" s="23"/>
      <c r="P105" s="19"/>
      <c r="Q105" s="19"/>
      <c r="R105" s="19"/>
      <c r="S105" s="19"/>
      <c r="T105" s="19"/>
      <c r="U105" s="19"/>
      <c r="V105" s="19"/>
      <c r="W105" s="19"/>
      <c r="X105" s="19"/>
      <c r="Y105" s="19"/>
      <c r="Z105" s="19"/>
      <c r="AA105" s="19"/>
      <c r="AB105" s="19"/>
      <c r="AC105" s="19"/>
      <c r="AD105" s="19"/>
      <c r="AE105" s="19"/>
      <c r="AF105" s="19"/>
      <c r="AG105" s="19"/>
    </row>
    <row r="106" spans="1:33">
      <c r="A106" s="19"/>
      <c r="B106" s="19"/>
      <c r="C106" s="19"/>
      <c r="D106" s="19"/>
      <c r="E106" s="19"/>
      <c r="F106" s="19"/>
      <c r="G106" s="78"/>
      <c r="H106" s="19"/>
      <c r="I106" s="19"/>
      <c r="J106" s="78"/>
      <c r="K106" s="78"/>
      <c r="L106" s="19"/>
      <c r="M106" s="19"/>
      <c r="N106" s="19"/>
      <c r="O106" s="23"/>
      <c r="P106" s="19"/>
      <c r="Q106" s="19"/>
      <c r="R106" s="19"/>
      <c r="S106" s="19"/>
      <c r="T106" s="19"/>
      <c r="U106" s="19"/>
      <c r="V106" s="19"/>
      <c r="W106" s="19"/>
      <c r="X106" s="19"/>
      <c r="Y106" s="19"/>
      <c r="Z106" s="19"/>
      <c r="AA106" s="19"/>
      <c r="AB106" s="19"/>
      <c r="AC106" s="19"/>
      <c r="AD106" s="19"/>
      <c r="AE106" s="19"/>
      <c r="AF106" s="19"/>
      <c r="AG106" s="19"/>
    </row>
    <row r="107" spans="1:33">
      <c r="A107" s="19"/>
      <c r="B107" s="19"/>
      <c r="C107" s="19"/>
      <c r="D107" s="19"/>
      <c r="E107" s="19"/>
      <c r="F107" s="19"/>
      <c r="G107" s="78"/>
      <c r="H107" s="19"/>
      <c r="I107" s="19"/>
      <c r="J107" s="78"/>
      <c r="K107" s="78"/>
      <c r="L107" s="19"/>
      <c r="M107" s="19"/>
      <c r="N107" s="19"/>
      <c r="O107" s="23"/>
      <c r="P107" s="19"/>
      <c r="Q107" s="19"/>
      <c r="R107" s="19"/>
      <c r="S107" s="19"/>
      <c r="T107" s="19"/>
      <c r="U107" s="19"/>
      <c r="V107" s="19"/>
      <c r="W107" s="19"/>
      <c r="X107" s="19"/>
      <c r="Y107" s="19"/>
      <c r="Z107" s="19"/>
      <c r="AA107" s="19"/>
      <c r="AB107" s="19"/>
      <c r="AC107" s="19"/>
      <c r="AD107" s="19"/>
      <c r="AE107" s="19"/>
      <c r="AF107" s="19"/>
      <c r="AG107" s="19"/>
    </row>
    <row r="108" spans="1:33">
      <c r="A108" s="19"/>
      <c r="B108" s="19"/>
      <c r="C108" s="19"/>
      <c r="D108" s="19"/>
      <c r="E108" s="19"/>
      <c r="F108" s="19"/>
      <c r="G108" s="78"/>
      <c r="H108" s="19"/>
      <c r="I108" s="19"/>
      <c r="J108" s="78"/>
      <c r="K108" s="78"/>
      <c r="L108" s="19"/>
      <c r="M108" s="19"/>
      <c r="N108" s="19"/>
      <c r="O108" s="23"/>
      <c r="P108" s="19"/>
      <c r="Q108" s="19"/>
      <c r="R108" s="19"/>
      <c r="S108" s="19"/>
      <c r="T108" s="19"/>
      <c r="U108" s="19"/>
      <c r="V108" s="19"/>
      <c r="W108" s="19"/>
      <c r="X108" s="19"/>
      <c r="Y108" s="19"/>
      <c r="Z108" s="19"/>
      <c r="AA108" s="19"/>
      <c r="AB108" s="19"/>
      <c r="AC108" s="19"/>
      <c r="AD108" s="19"/>
      <c r="AE108" s="19"/>
      <c r="AF108" s="19"/>
      <c r="AG108" s="19"/>
    </row>
    <row r="109" spans="1:33">
      <c r="A109" s="19"/>
      <c r="B109" s="19"/>
      <c r="C109" s="19"/>
      <c r="D109" s="19"/>
      <c r="E109" s="19"/>
      <c r="F109" s="19"/>
      <c r="G109" s="78"/>
      <c r="H109" s="19"/>
      <c r="I109" s="19"/>
      <c r="J109" s="78"/>
      <c r="K109" s="78"/>
      <c r="L109" s="19"/>
      <c r="M109" s="19"/>
      <c r="N109" s="19"/>
      <c r="O109" s="23"/>
      <c r="P109" s="19"/>
      <c r="Q109" s="19"/>
      <c r="R109" s="19"/>
      <c r="S109" s="19"/>
      <c r="T109" s="19"/>
      <c r="U109" s="19"/>
      <c r="V109" s="19"/>
      <c r="W109" s="19"/>
      <c r="X109" s="19"/>
      <c r="Y109" s="19"/>
      <c r="Z109" s="19"/>
      <c r="AA109" s="19"/>
      <c r="AB109" s="19"/>
      <c r="AC109" s="19"/>
      <c r="AD109" s="19"/>
      <c r="AE109" s="19"/>
      <c r="AF109" s="19"/>
      <c r="AG109" s="19"/>
    </row>
    <row r="110" spans="1:33">
      <c r="A110" s="19"/>
      <c r="B110" s="19"/>
      <c r="C110" s="19"/>
      <c r="D110" s="19"/>
      <c r="E110" s="19"/>
      <c r="F110" s="19"/>
      <c r="G110" s="78"/>
      <c r="H110" s="19"/>
      <c r="I110" s="19"/>
      <c r="J110" s="78"/>
      <c r="K110" s="78"/>
      <c r="L110" s="19"/>
      <c r="M110" s="19"/>
      <c r="N110" s="19"/>
      <c r="O110" s="23"/>
      <c r="P110" s="19"/>
      <c r="Q110" s="19"/>
      <c r="R110" s="19"/>
      <c r="S110" s="19"/>
      <c r="T110" s="19"/>
      <c r="U110" s="19"/>
      <c r="V110" s="19"/>
      <c r="W110" s="19"/>
      <c r="X110" s="19"/>
      <c r="Y110" s="19"/>
      <c r="Z110" s="19"/>
      <c r="AA110" s="19"/>
      <c r="AB110" s="19"/>
      <c r="AC110" s="19"/>
      <c r="AD110" s="19"/>
      <c r="AE110" s="19"/>
      <c r="AF110" s="19"/>
      <c r="AG110" s="19"/>
    </row>
    <row r="111" spans="1:33">
      <c r="A111" s="19"/>
      <c r="B111" s="19"/>
      <c r="C111" s="19"/>
      <c r="D111" s="19"/>
      <c r="E111" s="19"/>
      <c r="F111" s="19"/>
      <c r="G111" s="78"/>
      <c r="H111" s="19"/>
      <c r="I111" s="19"/>
      <c r="J111" s="78"/>
      <c r="K111" s="78"/>
      <c r="L111" s="19"/>
      <c r="M111" s="19"/>
      <c r="N111" s="19"/>
      <c r="O111" s="23"/>
      <c r="P111" s="19"/>
      <c r="Q111" s="19"/>
      <c r="R111" s="19"/>
      <c r="S111" s="19"/>
      <c r="T111" s="19"/>
      <c r="U111" s="19"/>
      <c r="V111" s="19"/>
      <c r="W111" s="19"/>
      <c r="X111" s="19"/>
      <c r="Y111" s="19"/>
      <c r="Z111" s="19"/>
      <c r="AA111" s="19"/>
      <c r="AB111" s="19"/>
      <c r="AC111" s="19"/>
      <c r="AD111" s="19"/>
      <c r="AE111" s="19"/>
      <c r="AF111" s="19"/>
      <c r="AG111" s="19"/>
    </row>
    <row r="112" spans="1:33">
      <c r="A112" s="19"/>
      <c r="B112" s="19"/>
      <c r="C112" s="19"/>
      <c r="D112" s="19"/>
      <c r="E112" s="19"/>
      <c r="F112" s="19"/>
      <c r="G112" s="78"/>
      <c r="H112" s="19"/>
      <c r="I112" s="19"/>
      <c r="J112" s="78"/>
      <c r="K112" s="78"/>
      <c r="L112" s="19"/>
      <c r="M112" s="19"/>
      <c r="N112" s="19"/>
      <c r="O112" s="23"/>
      <c r="P112" s="19"/>
      <c r="Q112" s="19"/>
      <c r="R112" s="19"/>
      <c r="S112" s="19"/>
      <c r="T112" s="19"/>
      <c r="U112" s="19"/>
      <c r="V112" s="19"/>
      <c r="W112" s="19"/>
      <c r="X112" s="19"/>
      <c r="Y112" s="19"/>
      <c r="Z112" s="19"/>
      <c r="AA112" s="19"/>
      <c r="AB112" s="19"/>
      <c r="AC112" s="19"/>
      <c r="AD112" s="19"/>
      <c r="AE112" s="19"/>
      <c r="AF112" s="19"/>
      <c r="AG112" s="19"/>
    </row>
    <row r="113" spans="1:33">
      <c r="A113" s="19"/>
      <c r="B113" s="19"/>
      <c r="C113" s="19"/>
      <c r="D113" s="19"/>
      <c r="E113" s="19"/>
      <c r="F113" s="19"/>
      <c r="G113" s="78"/>
      <c r="H113" s="19"/>
      <c r="I113" s="19"/>
      <c r="J113" s="78"/>
      <c r="K113" s="78"/>
      <c r="L113" s="19"/>
      <c r="M113" s="19"/>
      <c r="N113" s="19"/>
      <c r="O113" s="23"/>
      <c r="P113" s="19"/>
      <c r="Q113" s="19"/>
      <c r="R113" s="19"/>
      <c r="S113" s="19"/>
      <c r="T113" s="19"/>
      <c r="U113" s="19"/>
      <c r="V113" s="19"/>
      <c r="W113" s="19"/>
      <c r="X113" s="19"/>
      <c r="Y113" s="19"/>
      <c r="Z113" s="19"/>
      <c r="AA113" s="19"/>
      <c r="AB113" s="19"/>
      <c r="AC113" s="19"/>
      <c r="AD113" s="19"/>
      <c r="AE113" s="19"/>
      <c r="AF113" s="19"/>
      <c r="AG113" s="19"/>
    </row>
    <row r="114" spans="1:33">
      <c r="A114" s="19"/>
      <c r="B114" s="19"/>
      <c r="C114" s="19"/>
      <c r="D114" s="19"/>
      <c r="E114" s="19"/>
      <c r="F114" s="19"/>
      <c r="G114" s="78"/>
      <c r="H114" s="19"/>
      <c r="I114" s="19"/>
      <c r="J114" s="78"/>
      <c r="K114" s="78"/>
      <c r="L114" s="19"/>
      <c r="M114" s="19"/>
      <c r="N114" s="19"/>
      <c r="O114" s="23"/>
      <c r="P114" s="19"/>
      <c r="Q114" s="19"/>
      <c r="R114" s="19"/>
      <c r="S114" s="19"/>
      <c r="T114" s="19"/>
      <c r="U114" s="19"/>
      <c r="V114" s="19"/>
      <c r="W114" s="19"/>
      <c r="X114" s="19"/>
      <c r="Y114" s="19"/>
      <c r="Z114" s="19"/>
      <c r="AA114" s="19"/>
      <c r="AB114" s="19"/>
      <c r="AC114" s="19"/>
      <c r="AD114" s="19"/>
      <c r="AE114" s="19"/>
      <c r="AF114" s="19"/>
      <c r="AG114" s="19"/>
    </row>
    <row r="115" spans="1:33">
      <c r="A115" s="19"/>
      <c r="B115" s="19"/>
      <c r="C115" s="19"/>
      <c r="D115" s="19"/>
      <c r="E115" s="19"/>
      <c r="F115" s="19"/>
      <c r="G115" s="78"/>
      <c r="H115" s="19"/>
      <c r="I115" s="19"/>
      <c r="J115" s="78"/>
      <c r="K115" s="78"/>
      <c r="L115" s="19"/>
      <c r="M115" s="19"/>
      <c r="N115" s="19"/>
      <c r="O115" s="23"/>
      <c r="P115" s="19"/>
      <c r="Q115" s="19"/>
      <c r="R115" s="19"/>
      <c r="S115" s="19"/>
      <c r="T115" s="19"/>
      <c r="U115" s="19"/>
      <c r="V115" s="19"/>
      <c r="W115" s="19"/>
      <c r="X115" s="19"/>
      <c r="Y115" s="19"/>
      <c r="Z115" s="19"/>
      <c r="AA115" s="19"/>
      <c r="AB115" s="19"/>
      <c r="AC115" s="19"/>
      <c r="AD115" s="19"/>
      <c r="AE115" s="19"/>
      <c r="AF115" s="19"/>
      <c r="AG115" s="19"/>
    </row>
    <row r="116" spans="1:33">
      <c r="A116" s="19"/>
      <c r="B116" s="19"/>
      <c r="C116" s="19"/>
      <c r="D116" s="19"/>
      <c r="E116" s="19"/>
      <c r="F116" s="19"/>
      <c r="G116" s="78"/>
      <c r="H116" s="19"/>
      <c r="I116" s="19"/>
      <c r="J116" s="78"/>
      <c r="K116" s="78"/>
      <c r="L116" s="19"/>
      <c r="M116" s="19"/>
      <c r="N116" s="19"/>
      <c r="O116" s="23"/>
      <c r="P116" s="19"/>
      <c r="Q116" s="19"/>
      <c r="R116" s="19"/>
      <c r="S116" s="19"/>
      <c r="T116" s="19"/>
      <c r="U116" s="19"/>
      <c r="V116" s="19"/>
      <c r="W116" s="19"/>
      <c r="X116" s="19"/>
      <c r="Y116" s="19"/>
      <c r="Z116" s="19"/>
      <c r="AA116" s="19"/>
      <c r="AB116" s="19"/>
      <c r="AC116" s="19"/>
      <c r="AD116" s="19"/>
      <c r="AE116" s="19"/>
      <c r="AF116" s="19"/>
      <c r="AG116" s="19"/>
    </row>
    <row r="117" spans="1:33">
      <c r="A117" s="19"/>
      <c r="B117" s="19"/>
      <c r="C117" s="19"/>
      <c r="D117" s="19"/>
      <c r="E117" s="19"/>
      <c r="F117" s="19"/>
      <c r="G117" s="78"/>
      <c r="H117" s="19"/>
      <c r="I117" s="19"/>
      <c r="J117" s="78"/>
      <c r="K117" s="78"/>
      <c r="L117" s="19"/>
      <c r="M117" s="19"/>
      <c r="N117" s="19"/>
      <c r="O117" s="23"/>
      <c r="P117" s="19"/>
      <c r="Q117" s="19"/>
      <c r="R117" s="19"/>
      <c r="S117" s="19"/>
      <c r="T117" s="19"/>
      <c r="U117" s="19"/>
      <c r="V117" s="19"/>
      <c r="W117" s="19"/>
      <c r="X117" s="19"/>
      <c r="Y117" s="19"/>
      <c r="Z117" s="19"/>
      <c r="AA117" s="19"/>
      <c r="AB117" s="19"/>
      <c r="AC117" s="19"/>
      <c r="AD117" s="19"/>
      <c r="AE117" s="19"/>
      <c r="AF117" s="19"/>
      <c r="AG117" s="19"/>
    </row>
    <row r="118" spans="1:33">
      <c r="A118" s="19"/>
      <c r="B118" s="19"/>
      <c r="C118" s="19"/>
      <c r="D118" s="19"/>
      <c r="E118" s="19"/>
      <c r="F118" s="19"/>
      <c r="G118" s="78"/>
      <c r="H118" s="19"/>
      <c r="I118" s="19"/>
      <c r="J118" s="78"/>
      <c r="K118" s="78"/>
      <c r="L118" s="19"/>
      <c r="M118" s="19"/>
      <c r="N118" s="19"/>
      <c r="O118" s="23"/>
      <c r="P118" s="19"/>
      <c r="Q118" s="19"/>
      <c r="R118" s="19"/>
      <c r="S118" s="19"/>
      <c r="T118" s="19"/>
      <c r="U118" s="19"/>
      <c r="V118" s="19"/>
      <c r="W118" s="19"/>
      <c r="X118" s="19"/>
      <c r="Y118" s="19"/>
      <c r="Z118" s="19"/>
      <c r="AA118" s="19"/>
      <c r="AB118" s="19"/>
      <c r="AC118" s="19"/>
      <c r="AD118" s="19"/>
      <c r="AE118" s="19"/>
      <c r="AF118" s="19"/>
      <c r="AG118" s="19"/>
    </row>
    <row r="119" spans="1:33">
      <c r="A119" s="19"/>
      <c r="B119" s="19"/>
      <c r="C119" s="19"/>
      <c r="D119" s="19"/>
      <c r="E119" s="19"/>
      <c r="F119" s="19"/>
      <c r="G119" s="78"/>
      <c r="H119" s="19"/>
      <c r="I119" s="19"/>
      <c r="J119" s="78"/>
      <c r="K119" s="78"/>
      <c r="L119" s="19"/>
      <c r="M119" s="19"/>
      <c r="N119" s="19"/>
      <c r="O119" s="23"/>
      <c r="P119" s="19"/>
      <c r="Q119" s="19"/>
      <c r="R119" s="19"/>
      <c r="S119" s="19"/>
      <c r="T119" s="19"/>
      <c r="U119" s="19"/>
      <c r="V119" s="19"/>
      <c r="W119" s="19"/>
      <c r="X119" s="19"/>
      <c r="Y119" s="19"/>
      <c r="Z119" s="19"/>
      <c r="AA119" s="19"/>
      <c r="AB119" s="19"/>
      <c r="AC119" s="19"/>
      <c r="AD119" s="19"/>
      <c r="AE119" s="19"/>
      <c r="AF119" s="19"/>
      <c r="AG119" s="19"/>
    </row>
    <row r="120" spans="1:33">
      <c r="A120" s="19"/>
      <c r="B120" s="19"/>
      <c r="C120" s="19"/>
      <c r="D120" s="19"/>
      <c r="E120" s="19"/>
      <c r="F120" s="19"/>
      <c r="G120" s="78"/>
      <c r="H120" s="19"/>
      <c r="I120" s="19"/>
      <c r="J120" s="78"/>
      <c r="K120" s="78"/>
      <c r="L120" s="19"/>
      <c r="M120" s="19"/>
      <c r="N120" s="19"/>
      <c r="O120" s="23"/>
      <c r="P120" s="19"/>
      <c r="Q120" s="19"/>
      <c r="R120" s="19"/>
      <c r="S120" s="19"/>
      <c r="T120" s="19"/>
      <c r="U120" s="19"/>
      <c r="V120" s="19"/>
      <c r="W120" s="19"/>
      <c r="X120" s="19"/>
      <c r="Y120" s="19"/>
      <c r="Z120" s="19"/>
      <c r="AA120" s="19"/>
      <c r="AB120" s="19"/>
      <c r="AC120" s="19"/>
      <c r="AD120" s="19"/>
      <c r="AE120" s="19"/>
      <c r="AF120" s="19"/>
      <c r="AG120" s="19"/>
    </row>
    <row r="121" spans="1:33">
      <c r="A121" s="19"/>
      <c r="B121" s="19"/>
      <c r="C121" s="19"/>
      <c r="D121" s="19"/>
      <c r="E121" s="19"/>
      <c r="F121" s="19"/>
      <c r="G121" s="78"/>
      <c r="H121" s="19"/>
      <c r="I121" s="19"/>
      <c r="J121" s="78"/>
      <c r="K121" s="78"/>
      <c r="L121" s="19"/>
      <c r="M121" s="19"/>
      <c r="N121" s="19"/>
      <c r="O121" s="23"/>
      <c r="P121" s="19"/>
      <c r="Q121" s="19"/>
      <c r="R121" s="19"/>
      <c r="S121" s="19"/>
      <c r="T121" s="19"/>
      <c r="U121" s="19"/>
      <c r="V121" s="19"/>
      <c r="W121" s="19"/>
      <c r="X121" s="19"/>
      <c r="Y121" s="19"/>
      <c r="Z121" s="19"/>
      <c r="AA121" s="19"/>
      <c r="AB121" s="19"/>
      <c r="AC121" s="19"/>
      <c r="AD121" s="19"/>
      <c r="AE121" s="19"/>
      <c r="AF121" s="19"/>
      <c r="AG121" s="19"/>
    </row>
    <row r="122" spans="1:33">
      <c r="A122" s="19"/>
      <c r="B122" s="19"/>
      <c r="C122" s="19"/>
      <c r="D122" s="19"/>
      <c r="E122" s="19"/>
      <c r="F122" s="19"/>
      <c r="G122" s="78"/>
      <c r="H122" s="19"/>
      <c r="I122" s="19"/>
      <c r="J122" s="78"/>
      <c r="K122" s="78"/>
      <c r="L122" s="19"/>
      <c r="M122" s="19"/>
      <c r="N122" s="19"/>
      <c r="O122" s="23"/>
      <c r="P122" s="19"/>
      <c r="Q122" s="19"/>
      <c r="R122" s="19"/>
      <c r="S122" s="19"/>
      <c r="T122" s="19"/>
      <c r="U122" s="19"/>
      <c r="V122" s="19"/>
      <c r="W122" s="19"/>
      <c r="X122" s="19"/>
      <c r="Y122" s="19"/>
      <c r="Z122" s="19"/>
      <c r="AA122" s="19"/>
      <c r="AB122" s="19"/>
      <c r="AC122" s="19"/>
      <c r="AD122" s="19"/>
      <c r="AE122" s="19"/>
      <c r="AF122" s="19"/>
      <c r="AG122" s="19"/>
    </row>
    <row r="123" spans="1:33">
      <c r="A123" s="19"/>
      <c r="B123" s="19"/>
      <c r="C123" s="19"/>
      <c r="D123" s="19"/>
      <c r="E123" s="19"/>
      <c r="F123" s="19"/>
      <c r="G123" s="78"/>
      <c r="H123" s="19"/>
      <c r="I123" s="19"/>
      <c r="J123" s="78"/>
      <c r="K123" s="78"/>
      <c r="L123" s="19"/>
      <c r="M123" s="19"/>
      <c r="N123" s="19"/>
      <c r="O123" s="23"/>
      <c r="P123" s="19"/>
      <c r="Q123" s="19"/>
      <c r="R123" s="19"/>
      <c r="S123" s="19"/>
      <c r="T123" s="19"/>
      <c r="U123" s="19"/>
      <c r="V123" s="19"/>
      <c r="W123" s="19"/>
      <c r="X123" s="19"/>
      <c r="Y123" s="19"/>
      <c r="Z123" s="19"/>
      <c r="AA123" s="19"/>
      <c r="AB123" s="19"/>
      <c r="AC123" s="19"/>
      <c r="AD123" s="19"/>
      <c r="AE123" s="19"/>
      <c r="AF123" s="19"/>
      <c r="AG123" s="19"/>
    </row>
    <row r="124" spans="1:33">
      <c r="A124" s="19"/>
      <c r="B124" s="19"/>
      <c r="C124" s="19"/>
      <c r="D124" s="19"/>
      <c r="E124" s="19"/>
      <c r="F124" s="19"/>
      <c r="G124" s="78"/>
      <c r="H124" s="19"/>
      <c r="I124" s="19"/>
      <c r="J124" s="78"/>
      <c r="K124" s="78"/>
      <c r="L124" s="19"/>
      <c r="M124" s="19"/>
      <c r="N124" s="19"/>
      <c r="O124" s="23"/>
      <c r="P124" s="19"/>
      <c r="Q124" s="19"/>
      <c r="R124" s="19"/>
      <c r="S124" s="19"/>
      <c r="T124" s="19"/>
      <c r="U124" s="19"/>
      <c r="V124" s="19"/>
      <c r="W124" s="19"/>
      <c r="X124" s="19"/>
      <c r="Y124" s="19"/>
      <c r="Z124" s="19"/>
      <c r="AA124" s="19"/>
      <c r="AB124" s="19"/>
      <c r="AC124" s="19"/>
      <c r="AD124" s="19"/>
      <c r="AE124" s="19"/>
      <c r="AF124" s="19"/>
      <c r="AG124" s="19"/>
    </row>
    <row r="125" spans="1:33">
      <c r="A125" s="19"/>
      <c r="B125" s="19"/>
      <c r="C125" s="19"/>
      <c r="D125" s="19"/>
      <c r="E125" s="19"/>
      <c r="F125" s="19"/>
      <c r="G125" s="78"/>
      <c r="H125" s="19"/>
      <c r="I125" s="19"/>
      <c r="J125" s="78"/>
      <c r="K125" s="78"/>
      <c r="L125" s="19"/>
      <c r="M125" s="19"/>
      <c r="N125" s="19"/>
      <c r="O125" s="23"/>
      <c r="P125" s="19"/>
      <c r="Q125" s="19"/>
      <c r="R125" s="19"/>
      <c r="S125" s="19"/>
      <c r="T125" s="19"/>
      <c r="U125" s="19"/>
      <c r="V125" s="19"/>
      <c r="W125" s="19"/>
      <c r="X125" s="19"/>
      <c r="Y125" s="19"/>
      <c r="Z125" s="19"/>
      <c r="AA125" s="19"/>
      <c r="AB125" s="19"/>
      <c r="AC125" s="19"/>
      <c r="AD125" s="19"/>
      <c r="AE125" s="19"/>
      <c r="AF125" s="19"/>
      <c r="AG125" s="19"/>
    </row>
    <row r="126" spans="1:33">
      <c r="A126" s="19"/>
      <c r="B126" s="19"/>
      <c r="C126" s="19"/>
      <c r="D126" s="19"/>
      <c r="E126" s="19"/>
      <c r="F126" s="19"/>
      <c r="G126" s="78"/>
      <c r="H126" s="19"/>
      <c r="I126" s="19"/>
      <c r="J126" s="78"/>
      <c r="K126" s="78"/>
      <c r="L126" s="19"/>
      <c r="M126" s="19"/>
      <c r="N126" s="19"/>
      <c r="O126" s="23"/>
      <c r="P126" s="19"/>
      <c r="Q126" s="19"/>
      <c r="R126" s="19"/>
      <c r="S126" s="19"/>
      <c r="T126" s="19"/>
      <c r="U126" s="19"/>
      <c r="V126" s="19"/>
      <c r="W126" s="19"/>
      <c r="X126" s="19"/>
      <c r="Y126" s="19"/>
      <c r="Z126" s="19"/>
      <c r="AA126" s="19"/>
      <c r="AB126" s="19"/>
      <c r="AC126" s="19"/>
      <c r="AD126" s="19"/>
      <c r="AE126" s="19"/>
      <c r="AF126" s="19"/>
      <c r="AG126" s="19"/>
    </row>
    <row r="127" spans="1:33">
      <c r="A127" s="19"/>
      <c r="B127" s="19"/>
      <c r="C127" s="19"/>
      <c r="D127" s="19"/>
      <c r="E127" s="19"/>
      <c r="F127" s="19"/>
      <c r="G127" s="78"/>
      <c r="H127" s="19"/>
      <c r="I127" s="19"/>
      <c r="J127" s="78"/>
      <c r="K127" s="78"/>
      <c r="L127" s="19"/>
      <c r="M127" s="19"/>
      <c r="N127" s="19"/>
      <c r="O127" s="23"/>
      <c r="P127" s="19"/>
      <c r="Q127" s="19"/>
      <c r="R127" s="19"/>
      <c r="S127" s="19"/>
      <c r="T127" s="19"/>
      <c r="U127" s="19"/>
      <c r="V127" s="19"/>
      <c r="W127" s="19"/>
      <c r="X127" s="19"/>
      <c r="Y127" s="19"/>
      <c r="Z127" s="19"/>
      <c r="AA127" s="19"/>
      <c r="AB127" s="19"/>
      <c r="AC127" s="19"/>
      <c r="AD127" s="19"/>
      <c r="AE127" s="19"/>
      <c r="AF127" s="19"/>
      <c r="AG127" s="19"/>
    </row>
    <row r="128" spans="1:33">
      <c r="A128" s="19"/>
      <c r="B128" s="19"/>
      <c r="C128" s="19"/>
      <c r="D128" s="19"/>
      <c r="E128" s="19"/>
      <c r="F128" s="19"/>
      <c r="G128" s="78"/>
      <c r="H128" s="19"/>
      <c r="I128" s="19"/>
      <c r="J128" s="78"/>
      <c r="K128" s="78"/>
      <c r="L128" s="19"/>
      <c r="M128" s="19"/>
      <c r="N128" s="19"/>
      <c r="O128" s="23"/>
      <c r="P128" s="19"/>
      <c r="Q128" s="19"/>
      <c r="R128" s="19"/>
      <c r="S128" s="19"/>
      <c r="T128" s="19"/>
      <c r="U128" s="19"/>
      <c r="V128" s="19"/>
      <c r="W128" s="19"/>
      <c r="X128" s="19"/>
      <c r="Y128" s="19"/>
      <c r="Z128" s="19"/>
      <c r="AA128" s="19"/>
      <c r="AB128" s="19"/>
      <c r="AC128" s="19"/>
      <c r="AD128" s="19"/>
      <c r="AE128" s="19"/>
      <c r="AF128" s="19"/>
      <c r="AG128" s="19"/>
    </row>
    <row r="129" spans="1:33">
      <c r="A129" s="19"/>
      <c r="B129" s="19"/>
      <c r="C129" s="19"/>
      <c r="D129" s="19"/>
      <c r="E129" s="19"/>
      <c r="F129" s="19"/>
      <c r="G129" s="78"/>
      <c r="H129" s="19"/>
      <c r="I129" s="19"/>
      <c r="J129" s="78"/>
      <c r="K129" s="78"/>
      <c r="L129" s="19"/>
      <c r="M129" s="19"/>
      <c r="N129" s="19"/>
      <c r="O129" s="23"/>
      <c r="P129" s="19"/>
      <c r="Q129" s="19"/>
      <c r="R129" s="19"/>
      <c r="S129" s="19"/>
      <c r="T129" s="19"/>
      <c r="U129" s="19"/>
      <c r="V129" s="19"/>
      <c r="W129" s="19"/>
      <c r="X129" s="19"/>
      <c r="Y129" s="19"/>
      <c r="Z129" s="19"/>
      <c r="AA129" s="19"/>
      <c r="AB129" s="19"/>
      <c r="AC129" s="19"/>
      <c r="AD129" s="19"/>
      <c r="AE129" s="19"/>
      <c r="AF129" s="19"/>
      <c r="AG129" s="19"/>
    </row>
    <row r="130" spans="1:33">
      <c r="A130" s="19"/>
      <c r="B130" s="19"/>
      <c r="C130" s="19"/>
      <c r="D130" s="19"/>
      <c r="E130" s="19"/>
      <c r="F130" s="19"/>
      <c r="G130" s="78"/>
      <c r="H130" s="19"/>
      <c r="I130" s="19"/>
      <c r="J130" s="78"/>
      <c r="K130" s="78"/>
      <c r="L130" s="19"/>
      <c r="M130" s="19"/>
      <c r="N130" s="19"/>
      <c r="O130" s="23"/>
      <c r="P130" s="19"/>
      <c r="Q130" s="19"/>
      <c r="R130" s="19"/>
      <c r="S130" s="19"/>
      <c r="T130" s="19"/>
      <c r="U130" s="19"/>
      <c r="V130" s="19"/>
      <c r="W130" s="19"/>
      <c r="X130" s="19"/>
      <c r="Y130" s="19"/>
      <c r="Z130" s="19"/>
      <c r="AA130" s="19"/>
      <c r="AB130" s="19"/>
      <c r="AC130" s="19"/>
      <c r="AD130" s="19"/>
      <c r="AE130" s="19"/>
      <c r="AF130" s="19"/>
      <c r="AG130" s="19"/>
    </row>
    <row r="131" spans="1:33">
      <c r="A131" s="19"/>
      <c r="B131" s="19"/>
      <c r="C131" s="19"/>
      <c r="D131" s="19"/>
      <c r="E131" s="19"/>
      <c r="F131" s="19"/>
      <c r="G131" s="78"/>
      <c r="H131" s="19"/>
      <c r="I131" s="19"/>
      <c r="J131" s="78"/>
      <c r="K131" s="78"/>
      <c r="L131" s="19"/>
      <c r="M131" s="19"/>
      <c r="N131" s="19"/>
      <c r="O131" s="23"/>
      <c r="P131" s="19"/>
      <c r="Q131" s="19"/>
      <c r="R131" s="19"/>
      <c r="S131" s="19"/>
      <c r="T131" s="19"/>
      <c r="U131" s="19"/>
      <c r="V131" s="19"/>
      <c r="W131" s="19"/>
      <c r="X131" s="19"/>
      <c r="Y131" s="19"/>
      <c r="Z131" s="19"/>
      <c r="AA131" s="19"/>
      <c r="AB131" s="19"/>
      <c r="AC131" s="19"/>
      <c r="AD131" s="19"/>
      <c r="AE131" s="19"/>
      <c r="AF131" s="19"/>
      <c r="AG131" s="19"/>
    </row>
    <row r="132" spans="1:33">
      <c r="A132" s="19"/>
      <c r="B132" s="19"/>
      <c r="C132" s="19"/>
      <c r="D132" s="19"/>
      <c r="E132" s="19"/>
      <c r="F132" s="19"/>
      <c r="G132" s="78"/>
      <c r="H132" s="19"/>
      <c r="I132" s="19"/>
      <c r="J132" s="78"/>
      <c r="K132" s="78"/>
      <c r="L132" s="19"/>
      <c r="M132" s="19"/>
      <c r="N132" s="19"/>
      <c r="O132" s="23"/>
      <c r="P132" s="19"/>
      <c r="Q132" s="19"/>
      <c r="R132" s="19"/>
      <c r="S132" s="19"/>
      <c r="T132" s="19"/>
      <c r="U132" s="19"/>
      <c r="V132" s="19"/>
      <c r="W132" s="19"/>
      <c r="X132" s="19"/>
      <c r="Y132" s="19"/>
      <c r="Z132" s="19"/>
      <c r="AA132" s="19"/>
      <c r="AB132" s="19"/>
      <c r="AC132" s="19"/>
      <c r="AD132" s="19"/>
      <c r="AE132" s="19"/>
      <c r="AF132" s="19"/>
      <c r="AG132" s="19"/>
    </row>
    <row r="133" spans="1:33">
      <c r="A133" s="19"/>
      <c r="B133" s="19"/>
      <c r="C133" s="19"/>
      <c r="D133" s="19"/>
      <c r="E133" s="19"/>
      <c r="F133" s="19"/>
      <c r="G133" s="78"/>
      <c r="H133" s="19"/>
      <c r="I133" s="19"/>
      <c r="J133" s="78"/>
      <c r="K133" s="78"/>
      <c r="L133" s="19"/>
      <c r="M133" s="19"/>
      <c r="N133" s="19"/>
      <c r="O133" s="23"/>
      <c r="P133" s="19"/>
      <c r="Q133" s="19"/>
      <c r="R133" s="19"/>
      <c r="S133" s="19"/>
      <c r="T133" s="19"/>
      <c r="U133" s="19"/>
      <c r="V133" s="19"/>
      <c r="W133" s="19"/>
      <c r="X133" s="19"/>
      <c r="Y133" s="19"/>
      <c r="Z133" s="19"/>
      <c r="AA133" s="19"/>
      <c r="AB133" s="19"/>
      <c r="AC133" s="19"/>
      <c r="AD133" s="19"/>
      <c r="AE133" s="19"/>
      <c r="AF133" s="19"/>
      <c r="AG133" s="19"/>
    </row>
    <row r="134" spans="1:33">
      <c r="A134" s="19"/>
      <c r="B134" s="19"/>
      <c r="C134" s="19"/>
      <c r="D134" s="19"/>
      <c r="E134" s="19"/>
      <c r="F134" s="19"/>
      <c r="G134" s="78"/>
      <c r="H134" s="19"/>
      <c r="I134" s="19"/>
      <c r="J134" s="78"/>
      <c r="K134" s="78"/>
      <c r="L134" s="19"/>
      <c r="M134" s="19"/>
      <c r="N134" s="19"/>
      <c r="O134" s="23"/>
      <c r="P134" s="19"/>
      <c r="Q134" s="19"/>
      <c r="R134" s="19"/>
      <c r="S134" s="19"/>
      <c r="T134" s="19"/>
      <c r="U134" s="19"/>
      <c r="V134" s="19"/>
      <c r="W134" s="19"/>
      <c r="X134" s="19"/>
      <c r="Y134" s="19"/>
      <c r="Z134" s="19"/>
      <c r="AA134" s="19"/>
      <c r="AB134" s="19"/>
      <c r="AC134" s="19"/>
      <c r="AD134" s="19"/>
      <c r="AE134" s="19"/>
      <c r="AF134" s="19"/>
      <c r="AG134" s="19"/>
    </row>
    <row r="135" spans="1:33">
      <c r="A135" s="19"/>
      <c r="B135" s="19"/>
      <c r="C135" s="19"/>
      <c r="D135" s="19"/>
      <c r="E135" s="19"/>
      <c r="F135" s="19"/>
      <c r="G135" s="78"/>
      <c r="H135" s="19"/>
      <c r="I135" s="19"/>
      <c r="J135" s="78"/>
      <c r="K135" s="78"/>
      <c r="L135" s="19"/>
      <c r="M135" s="19"/>
      <c r="N135" s="19"/>
      <c r="O135" s="23"/>
      <c r="P135" s="19"/>
      <c r="Q135" s="19"/>
      <c r="R135" s="19"/>
      <c r="S135" s="19"/>
      <c r="T135" s="19"/>
      <c r="U135" s="19"/>
      <c r="V135" s="19"/>
      <c r="W135" s="19"/>
      <c r="X135" s="19"/>
      <c r="Y135" s="19"/>
      <c r="Z135" s="19"/>
      <c r="AA135" s="19"/>
      <c r="AB135" s="19"/>
      <c r="AC135" s="19"/>
      <c r="AD135" s="19"/>
      <c r="AE135" s="19"/>
      <c r="AF135" s="19"/>
      <c r="AG135" s="19"/>
    </row>
    <row r="136" spans="1:33">
      <c r="A136" s="19"/>
      <c r="B136" s="19"/>
      <c r="C136" s="19"/>
      <c r="D136" s="19"/>
      <c r="E136" s="19"/>
      <c r="F136" s="19"/>
      <c r="G136" s="78"/>
      <c r="H136" s="19"/>
      <c r="I136" s="19"/>
      <c r="J136" s="78"/>
      <c r="K136" s="78"/>
      <c r="L136" s="19"/>
      <c r="M136" s="19"/>
      <c r="N136" s="19"/>
      <c r="O136" s="23"/>
      <c r="P136" s="19"/>
      <c r="Q136" s="19"/>
      <c r="R136" s="19"/>
      <c r="S136" s="19"/>
      <c r="T136" s="19"/>
      <c r="U136" s="19"/>
      <c r="V136" s="19"/>
      <c r="W136" s="19"/>
      <c r="X136" s="19"/>
      <c r="Y136" s="19"/>
      <c r="Z136" s="19"/>
      <c r="AA136" s="19"/>
      <c r="AB136" s="19"/>
      <c r="AC136" s="19"/>
      <c r="AD136" s="19"/>
      <c r="AE136" s="19"/>
      <c r="AF136" s="19"/>
      <c r="AG136" s="19"/>
    </row>
    <row r="137" spans="1:33">
      <c r="A137" s="19"/>
      <c r="B137" s="19"/>
      <c r="C137" s="19"/>
      <c r="D137" s="19"/>
      <c r="E137" s="19"/>
      <c r="F137" s="19"/>
      <c r="G137" s="78"/>
      <c r="H137" s="19"/>
      <c r="I137" s="19"/>
      <c r="J137" s="78"/>
      <c r="K137" s="78"/>
      <c r="L137" s="19"/>
      <c r="M137" s="19"/>
      <c r="N137" s="19"/>
      <c r="O137" s="23"/>
      <c r="P137" s="19"/>
      <c r="Q137" s="19"/>
      <c r="R137" s="19"/>
      <c r="S137" s="19"/>
      <c r="T137" s="19"/>
      <c r="U137" s="19"/>
      <c r="V137" s="19"/>
      <c r="W137" s="19"/>
      <c r="X137" s="19"/>
      <c r="Y137" s="19"/>
      <c r="Z137" s="19"/>
      <c r="AA137" s="19"/>
      <c r="AB137" s="19"/>
      <c r="AC137" s="19"/>
      <c r="AD137" s="19"/>
      <c r="AE137" s="19"/>
      <c r="AF137" s="19"/>
      <c r="AG137" s="19"/>
    </row>
    <row r="138" spans="1:33">
      <c r="A138" s="19"/>
      <c r="B138" s="19"/>
      <c r="C138" s="19"/>
      <c r="D138" s="19"/>
      <c r="E138" s="19"/>
      <c r="F138" s="19"/>
      <c r="G138" s="78"/>
      <c r="H138" s="19"/>
      <c r="I138" s="19"/>
      <c r="J138" s="78"/>
      <c r="K138" s="78"/>
      <c r="L138" s="19"/>
      <c r="M138" s="19"/>
      <c r="N138" s="19"/>
      <c r="O138" s="23"/>
      <c r="P138" s="19"/>
      <c r="Q138" s="19"/>
      <c r="R138" s="19"/>
      <c r="S138" s="19"/>
      <c r="T138" s="19"/>
      <c r="U138" s="19"/>
      <c r="V138" s="19"/>
      <c r="W138" s="19"/>
      <c r="X138" s="19"/>
      <c r="Y138" s="19"/>
      <c r="Z138" s="19"/>
      <c r="AA138" s="19"/>
      <c r="AB138" s="19"/>
      <c r="AC138" s="19"/>
      <c r="AD138" s="19"/>
      <c r="AE138" s="19"/>
      <c r="AF138" s="19"/>
      <c r="AG138" s="19"/>
    </row>
    <row r="139" spans="1:33">
      <c r="A139" s="19"/>
      <c r="B139" s="19"/>
      <c r="C139" s="19"/>
      <c r="D139" s="19"/>
      <c r="E139" s="19"/>
      <c r="F139" s="19"/>
      <c r="G139" s="78"/>
      <c r="H139" s="19"/>
      <c r="I139" s="19"/>
      <c r="J139" s="78"/>
      <c r="K139" s="78"/>
      <c r="L139" s="19"/>
      <c r="M139" s="19"/>
      <c r="N139" s="19"/>
      <c r="O139" s="23"/>
      <c r="P139" s="19"/>
      <c r="Q139" s="19"/>
      <c r="R139" s="19"/>
      <c r="S139" s="19"/>
      <c r="T139" s="19"/>
      <c r="U139" s="19"/>
      <c r="V139" s="19"/>
      <c r="W139" s="19"/>
      <c r="X139" s="19"/>
      <c r="Y139" s="19"/>
      <c r="Z139" s="19"/>
      <c r="AA139" s="19"/>
      <c r="AB139" s="19"/>
      <c r="AC139" s="19"/>
      <c r="AD139" s="19"/>
      <c r="AE139" s="19"/>
      <c r="AF139" s="19"/>
      <c r="AG139" s="19"/>
    </row>
    <row r="140" spans="1:33">
      <c r="A140" s="19"/>
      <c r="B140" s="19"/>
      <c r="C140" s="19"/>
      <c r="D140" s="19"/>
      <c r="E140" s="19"/>
      <c r="F140" s="19"/>
      <c r="G140" s="78"/>
      <c r="H140" s="19"/>
      <c r="I140" s="19"/>
      <c r="J140" s="78"/>
      <c r="K140" s="78"/>
      <c r="L140" s="19"/>
      <c r="M140" s="19"/>
      <c r="N140" s="19"/>
      <c r="O140" s="23"/>
      <c r="P140" s="19"/>
      <c r="Q140" s="19"/>
      <c r="R140" s="19"/>
      <c r="S140" s="19"/>
      <c r="T140" s="19"/>
      <c r="U140" s="19"/>
      <c r="V140" s="19"/>
      <c r="W140" s="19"/>
      <c r="X140" s="19"/>
      <c r="Y140" s="19"/>
      <c r="Z140" s="19"/>
      <c r="AA140" s="19"/>
      <c r="AB140" s="19"/>
      <c r="AC140" s="19"/>
      <c r="AD140" s="19"/>
      <c r="AE140" s="19"/>
      <c r="AF140" s="19"/>
      <c r="AG140" s="19"/>
    </row>
    <row r="141" spans="1:33">
      <c r="A141" s="19"/>
      <c r="B141" s="19"/>
      <c r="C141" s="19"/>
      <c r="D141" s="19"/>
      <c r="E141" s="19"/>
      <c r="F141" s="19"/>
      <c r="G141" s="78"/>
      <c r="H141" s="19"/>
      <c r="I141" s="19"/>
      <c r="J141" s="78"/>
      <c r="K141" s="78"/>
      <c r="L141" s="19"/>
      <c r="M141" s="19"/>
      <c r="N141" s="19"/>
      <c r="O141" s="23"/>
      <c r="P141" s="19"/>
      <c r="Q141" s="19"/>
      <c r="R141" s="19"/>
      <c r="S141" s="19"/>
      <c r="T141" s="19"/>
      <c r="U141" s="19"/>
      <c r="V141" s="19"/>
      <c r="W141" s="19"/>
      <c r="X141" s="19"/>
      <c r="Y141" s="19"/>
      <c r="Z141" s="19"/>
      <c r="AA141" s="19"/>
      <c r="AB141" s="19"/>
      <c r="AC141" s="19"/>
      <c r="AD141" s="19"/>
      <c r="AE141" s="19"/>
      <c r="AF141" s="19"/>
      <c r="AG141" s="19"/>
    </row>
    <row r="142" spans="1:33">
      <c r="A142" s="19"/>
      <c r="B142" s="19"/>
      <c r="C142" s="19"/>
      <c r="D142" s="19"/>
      <c r="E142" s="19"/>
      <c r="F142" s="19"/>
      <c r="G142" s="78"/>
      <c r="H142" s="19"/>
      <c r="I142" s="19"/>
      <c r="J142" s="78"/>
      <c r="K142" s="78"/>
      <c r="L142" s="19"/>
      <c r="M142" s="19"/>
      <c r="N142" s="19"/>
      <c r="O142" s="23"/>
      <c r="P142" s="19"/>
      <c r="Q142" s="19"/>
      <c r="R142" s="19"/>
      <c r="S142" s="19"/>
      <c r="T142" s="19"/>
      <c r="U142" s="19"/>
      <c r="V142" s="19"/>
      <c r="W142" s="19"/>
      <c r="X142" s="19"/>
      <c r="Y142" s="19"/>
      <c r="Z142" s="19"/>
      <c r="AA142" s="19"/>
      <c r="AB142" s="19"/>
      <c r="AC142" s="19"/>
      <c r="AD142" s="19"/>
      <c r="AE142" s="19"/>
      <c r="AF142" s="19"/>
      <c r="AG142" s="19"/>
    </row>
    <row r="143" spans="1:33">
      <c r="A143" s="19"/>
      <c r="B143" s="19"/>
      <c r="C143" s="19"/>
      <c r="D143" s="19"/>
      <c r="E143" s="19"/>
      <c r="F143" s="19"/>
      <c r="G143" s="78"/>
      <c r="H143" s="19"/>
      <c r="I143" s="19"/>
      <c r="J143" s="78"/>
      <c r="K143" s="78"/>
      <c r="L143" s="19"/>
      <c r="M143" s="19"/>
      <c r="N143" s="19"/>
      <c r="O143" s="23"/>
      <c r="P143" s="19"/>
      <c r="Q143" s="19"/>
      <c r="R143" s="19"/>
      <c r="S143" s="19"/>
      <c r="T143" s="19"/>
      <c r="U143" s="19"/>
      <c r="V143" s="19"/>
      <c r="W143" s="19"/>
      <c r="X143" s="19"/>
      <c r="Y143" s="19"/>
      <c r="Z143" s="19"/>
      <c r="AA143" s="19"/>
      <c r="AB143" s="19"/>
      <c r="AC143" s="19"/>
      <c r="AD143" s="19"/>
      <c r="AE143" s="19"/>
      <c r="AF143" s="19"/>
      <c r="AG143" s="19"/>
    </row>
    <row r="144" spans="1:33">
      <c r="A144" s="19"/>
      <c r="B144" s="19"/>
      <c r="C144" s="19"/>
      <c r="D144" s="19"/>
      <c r="E144" s="19"/>
      <c r="F144" s="19"/>
      <c r="G144" s="78"/>
      <c r="H144" s="19"/>
      <c r="I144" s="19"/>
      <c r="J144" s="78"/>
      <c r="K144" s="78"/>
      <c r="L144" s="19"/>
      <c r="M144" s="19"/>
      <c r="N144" s="19"/>
      <c r="O144" s="23"/>
      <c r="P144" s="19"/>
      <c r="Q144" s="19"/>
      <c r="R144" s="19"/>
      <c r="S144" s="19"/>
      <c r="T144" s="19"/>
      <c r="U144" s="19"/>
      <c r="V144" s="19"/>
      <c r="W144" s="19"/>
      <c r="X144" s="19"/>
      <c r="Y144" s="19"/>
      <c r="Z144" s="19"/>
      <c r="AA144" s="19"/>
      <c r="AB144" s="19"/>
      <c r="AC144" s="19"/>
      <c r="AD144" s="19"/>
      <c r="AE144" s="19"/>
      <c r="AF144" s="19"/>
      <c r="AG144" s="19"/>
    </row>
    <row r="145" spans="1:33">
      <c r="A145" s="19"/>
      <c r="B145" s="19"/>
      <c r="C145" s="19"/>
      <c r="D145" s="19"/>
      <c r="E145" s="19"/>
      <c r="F145" s="19"/>
      <c r="G145" s="78"/>
      <c r="H145" s="19"/>
      <c r="I145" s="19"/>
      <c r="J145" s="78"/>
      <c r="K145" s="78"/>
      <c r="L145" s="19"/>
      <c r="M145" s="19"/>
      <c r="N145" s="19"/>
      <c r="O145" s="23"/>
      <c r="P145" s="19"/>
      <c r="Q145" s="19"/>
      <c r="R145" s="19"/>
      <c r="S145" s="19"/>
      <c r="T145" s="19"/>
      <c r="U145" s="19"/>
      <c r="V145" s="19"/>
      <c r="W145" s="19"/>
      <c r="X145" s="19"/>
      <c r="Y145" s="19"/>
      <c r="Z145" s="19"/>
      <c r="AA145" s="19"/>
      <c r="AB145" s="19"/>
      <c r="AC145" s="19"/>
      <c r="AD145" s="19"/>
      <c r="AE145" s="19"/>
      <c r="AF145" s="19"/>
      <c r="AG145" s="19"/>
    </row>
    <row r="146" spans="1:33">
      <c r="A146" s="19"/>
      <c r="B146" s="19"/>
      <c r="C146" s="19"/>
      <c r="D146" s="19"/>
      <c r="E146" s="19"/>
      <c r="F146" s="19"/>
      <c r="G146" s="78"/>
      <c r="H146" s="19"/>
      <c r="I146" s="19"/>
      <c r="J146" s="78"/>
      <c r="K146" s="78"/>
      <c r="L146" s="19"/>
      <c r="M146" s="19"/>
      <c r="N146" s="19"/>
      <c r="O146" s="23"/>
      <c r="P146" s="19"/>
      <c r="Q146" s="19"/>
      <c r="R146" s="19"/>
      <c r="S146" s="19"/>
      <c r="T146" s="19"/>
      <c r="U146" s="19"/>
      <c r="V146" s="19"/>
      <c r="W146" s="19"/>
      <c r="X146" s="19"/>
      <c r="Y146" s="19"/>
      <c r="Z146" s="19"/>
      <c r="AA146" s="19"/>
      <c r="AB146" s="19"/>
      <c r="AC146" s="19"/>
      <c r="AD146" s="19"/>
      <c r="AE146" s="19"/>
      <c r="AF146" s="19"/>
      <c r="AG146" s="19"/>
    </row>
    <row r="147" spans="1:33">
      <c r="A147" s="19"/>
      <c r="B147" s="19"/>
      <c r="C147" s="19"/>
      <c r="D147" s="19"/>
      <c r="E147" s="19"/>
      <c r="F147" s="19"/>
      <c r="G147" s="78"/>
      <c r="H147" s="19"/>
      <c r="I147" s="19"/>
      <c r="J147" s="78"/>
      <c r="K147" s="78"/>
      <c r="L147" s="19"/>
      <c r="M147" s="19"/>
      <c r="N147" s="19"/>
      <c r="O147" s="23"/>
      <c r="P147" s="19"/>
      <c r="Q147" s="19"/>
      <c r="R147" s="19"/>
      <c r="S147" s="19"/>
      <c r="T147" s="19"/>
      <c r="U147" s="19"/>
      <c r="V147" s="19"/>
      <c r="W147" s="19"/>
      <c r="X147" s="19"/>
      <c r="Y147" s="19"/>
      <c r="Z147" s="19"/>
      <c r="AA147" s="19"/>
      <c r="AB147" s="19"/>
      <c r="AC147" s="19"/>
      <c r="AD147" s="19"/>
      <c r="AE147" s="19"/>
      <c r="AF147" s="19"/>
      <c r="AG147" s="19"/>
    </row>
    <row r="148" spans="1:33">
      <c r="A148" s="19"/>
      <c r="B148" s="19"/>
      <c r="C148" s="19"/>
      <c r="D148" s="19"/>
      <c r="E148" s="19"/>
      <c r="F148" s="19"/>
      <c r="G148" s="78"/>
      <c r="H148" s="19"/>
      <c r="I148" s="19"/>
      <c r="J148" s="78"/>
      <c r="K148" s="78"/>
      <c r="L148" s="19"/>
      <c r="M148" s="19"/>
      <c r="N148" s="19"/>
      <c r="O148" s="23"/>
      <c r="P148" s="19"/>
      <c r="Q148" s="19"/>
      <c r="R148" s="19"/>
      <c r="S148" s="19"/>
      <c r="T148" s="19"/>
      <c r="U148" s="19"/>
      <c r="V148" s="19"/>
      <c r="W148" s="19"/>
      <c r="X148" s="19"/>
      <c r="Y148" s="19"/>
      <c r="Z148" s="19"/>
      <c r="AA148" s="19"/>
      <c r="AB148" s="19"/>
      <c r="AC148" s="19"/>
      <c r="AD148" s="19"/>
      <c r="AE148" s="19"/>
      <c r="AF148" s="19"/>
      <c r="AG148" s="19"/>
    </row>
    <row r="149" spans="1:33">
      <c r="A149" s="19"/>
      <c r="B149" s="19"/>
      <c r="C149" s="19"/>
      <c r="D149" s="19"/>
      <c r="E149" s="19"/>
      <c r="F149" s="19"/>
      <c r="G149" s="78"/>
      <c r="H149" s="19"/>
      <c r="I149" s="19"/>
      <c r="J149" s="78"/>
      <c r="K149" s="78"/>
      <c r="L149" s="19"/>
      <c r="M149" s="19"/>
      <c r="N149" s="19"/>
      <c r="O149" s="23"/>
      <c r="P149" s="19"/>
      <c r="Q149" s="19"/>
      <c r="R149" s="19"/>
      <c r="S149" s="19"/>
      <c r="T149" s="19"/>
      <c r="U149" s="19"/>
      <c r="V149" s="19"/>
      <c r="W149" s="19"/>
      <c r="X149" s="19"/>
      <c r="Y149" s="19"/>
      <c r="Z149" s="19"/>
      <c r="AA149" s="19"/>
      <c r="AB149" s="19"/>
      <c r="AC149" s="19"/>
      <c r="AD149" s="19"/>
      <c r="AE149" s="19"/>
      <c r="AF149" s="19"/>
      <c r="AG149" s="19"/>
    </row>
    <row r="150" spans="1:33">
      <c r="A150" s="19"/>
      <c r="B150" s="19"/>
      <c r="C150" s="19"/>
      <c r="D150" s="19"/>
      <c r="E150" s="19"/>
      <c r="F150" s="19"/>
      <c r="G150" s="78"/>
      <c r="H150" s="19"/>
      <c r="I150" s="19"/>
      <c r="J150" s="78"/>
      <c r="K150" s="78"/>
      <c r="L150" s="19"/>
      <c r="M150" s="19"/>
      <c r="N150" s="19"/>
      <c r="O150" s="23"/>
      <c r="P150" s="19"/>
      <c r="Q150" s="19"/>
      <c r="R150" s="19"/>
      <c r="S150" s="19"/>
      <c r="T150" s="19"/>
      <c r="U150" s="19"/>
      <c r="V150" s="19"/>
      <c r="W150" s="19"/>
      <c r="X150" s="19"/>
      <c r="Y150" s="19"/>
      <c r="Z150" s="19"/>
      <c r="AA150" s="19"/>
      <c r="AB150" s="19"/>
      <c r="AC150" s="19"/>
      <c r="AD150" s="19"/>
      <c r="AE150" s="19"/>
      <c r="AF150" s="19"/>
      <c r="AG150" s="19"/>
    </row>
    <row r="151" spans="1:33">
      <c r="A151" s="19"/>
      <c r="B151" s="19"/>
      <c r="C151" s="19"/>
      <c r="D151" s="19"/>
      <c r="E151" s="19"/>
      <c r="F151" s="19"/>
      <c r="G151" s="78"/>
      <c r="H151" s="19"/>
      <c r="I151" s="19"/>
      <c r="J151" s="78"/>
      <c r="K151" s="78"/>
      <c r="L151" s="19"/>
      <c r="M151" s="19"/>
      <c r="N151" s="19"/>
      <c r="O151" s="23"/>
      <c r="P151" s="19"/>
      <c r="Q151" s="19"/>
      <c r="R151" s="19"/>
      <c r="S151" s="19"/>
      <c r="T151" s="19"/>
      <c r="U151" s="19"/>
      <c r="V151" s="19"/>
      <c r="W151" s="19"/>
      <c r="X151" s="19"/>
      <c r="Y151" s="19"/>
      <c r="Z151" s="19"/>
      <c r="AA151" s="19"/>
      <c r="AB151" s="19"/>
      <c r="AC151" s="19"/>
      <c r="AD151" s="19"/>
      <c r="AE151" s="19"/>
      <c r="AF151" s="19"/>
      <c r="AG151" s="19"/>
    </row>
    <row r="152" spans="1:33">
      <c r="A152" s="19"/>
      <c r="B152" s="19"/>
      <c r="C152" s="19"/>
      <c r="D152" s="19"/>
      <c r="E152" s="19"/>
      <c r="F152" s="19"/>
      <c r="G152" s="78"/>
      <c r="H152" s="19"/>
      <c r="I152" s="19"/>
      <c r="J152" s="78"/>
      <c r="K152" s="78"/>
      <c r="L152" s="19"/>
      <c r="M152" s="19"/>
      <c r="N152" s="19"/>
      <c r="O152" s="23"/>
      <c r="P152" s="19"/>
      <c r="Q152" s="19"/>
      <c r="R152" s="19"/>
      <c r="S152" s="19"/>
      <c r="T152" s="19"/>
      <c r="U152" s="19"/>
      <c r="V152" s="19"/>
      <c r="W152" s="19"/>
      <c r="X152" s="19"/>
      <c r="Y152" s="19"/>
      <c r="Z152" s="19"/>
      <c r="AA152" s="19"/>
      <c r="AB152" s="19"/>
      <c r="AC152" s="19"/>
      <c r="AD152" s="19"/>
      <c r="AE152" s="19"/>
      <c r="AF152" s="19"/>
      <c r="AG152" s="19"/>
    </row>
    <row r="153" spans="1:33">
      <c r="A153" s="19"/>
      <c r="B153" s="19"/>
      <c r="C153" s="19"/>
      <c r="D153" s="19"/>
      <c r="E153" s="19"/>
      <c r="F153" s="19"/>
      <c r="G153" s="78"/>
      <c r="H153" s="19"/>
      <c r="I153" s="19"/>
      <c r="J153" s="78"/>
      <c r="K153" s="78"/>
      <c r="L153" s="19"/>
      <c r="M153" s="19"/>
      <c r="N153" s="19"/>
      <c r="O153" s="23"/>
      <c r="P153" s="19"/>
      <c r="Q153" s="19"/>
      <c r="R153" s="19"/>
      <c r="S153" s="19"/>
      <c r="T153" s="19"/>
      <c r="U153" s="19"/>
      <c r="V153" s="19"/>
      <c r="W153" s="19"/>
      <c r="X153" s="19"/>
      <c r="Y153" s="19"/>
      <c r="Z153" s="19"/>
      <c r="AA153" s="19"/>
      <c r="AB153" s="19"/>
      <c r="AC153" s="19"/>
      <c r="AD153" s="19"/>
      <c r="AE153" s="19"/>
      <c r="AF153" s="19"/>
      <c r="AG153" s="19"/>
    </row>
    <row r="154" spans="1:33">
      <c r="A154" s="19"/>
      <c r="B154" s="19"/>
      <c r="C154" s="19"/>
      <c r="D154" s="19"/>
      <c r="E154" s="19"/>
      <c r="F154" s="19"/>
      <c r="G154" s="78"/>
      <c r="H154" s="19"/>
      <c r="I154" s="19"/>
      <c r="J154" s="78"/>
      <c r="K154" s="78"/>
      <c r="L154" s="19"/>
      <c r="M154" s="19"/>
      <c r="N154" s="19"/>
      <c r="O154" s="23"/>
      <c r="P154" s="19"/>
      <c r="Q154" s="19"/>
      <c r="R154" s="19"/>
      <c r="S154" s="19"/>
      <c r="T154" s="19"/>
      <c r="U154" s="19"/>
      <c r="V154" s="19"/>
      <c r="W154" s="19"/>
      <c r="X154" s="19"/>
      <c r="Y154" s="19"/>
      <c r="Z154" s="19"/>
      <c r="AA154" s="19"/>
      <c r="AB154" s="19"/>
      <c r="AC154" s="19"/>
      <c r="AD154" s="19"/>
      <c r="AE154" s="19"/>
      <c r="AF154" s="19"/>
      <c r="AG154" s="19"/>
    </row>
    <row r="155" spans="1:33">
      <c r="A155" s="19"/>
      <c r="B155" s="19"/>
      <c r="C155" s="19"/>
      <c r="D155" s="19"/>
      <c r="E155" s="19"/>
      <c r="F155" s="19"/>
      <c r="G155" s="78"/>
      <c r="H155" s="19"/>
      <c r="I155" s="19"/>
      <c r="J155" s="78"/>
      <c r="K155" s="78"/>
      <c r="L155" s="19"/>
      <c r="M155" s="19"/>
      <c r="N155" s="19"/>
      <c r="O155" s="23"/>
      <c r="P155" s="19"/>
      <c r="Q155" s="19"/>
      <c r="R155" s="19"/>
      <c r="S155" s="19"/>
      <c r="T155" s="19"/>
      <c r="U155" s="19"/>
      <c r="V155" s="19"/>
      <c r="W155" s="19"/>
      <c r="X155" s="19"/>
      <c r="Y155" s="19"/>
      <c r="Z155" s="19"/>
      <c r="AA155" s="19"/>
      <c r="AB155" s="19"/>
      <c r="AC155" s="19"/>
      <c r="AD155" s="19"/>
      <c r="AE155" s="19"/>
      <c r="AF155" s="19"/>
      <c r="AG155" s="19"/>
    </row>
    <row r="156" spans="1:33">
      <c r="A156" s="19"/>
      <c r="B156" s="19"/>
      <c r="C156" s="19"/>
      <c r="D156" s="19"/>
      <c r="E156" s="19"/>
      <c r="F156" s="19"/>
      <c r="G156" s="78"/>
      <c r="H156" s="19"/>
      <c r="I156" s="19"/>
      <c r="J156" s="78"/>
      <c r="K156" s="78"/>
      <c r="L156" s="19"/>
      <c r="M156" s="19"/>
      <c r="N156" s="19"/>
      <c r="O156" s="23"/>
      <c r="P156" s="19"/>
      <c r="Q156" s="19"/>
      <c r="R156" s="19"/>
      <c r="S156" s="19"/>
      <c r="T156" s="19"/>
      <c r="U156" s="19"/>
      <c r="V156" s="19"/>
      <c r="W156" s="19"/>
      <c r="X156" s="19"/>
      <c r="Y156" s="19"/>
      <c r="Z156" s="19"/>
      <c r="AA156" s="19"/>
      <c r="AB156" s="19"/>
      <c r="AC156" s="19"/>
      <c r="AD156" s="19"/>
      <c r="AE156" s="19"/>
      <c r="AF156" s="19"/>
      <c r="AG156" s="19"/>
    </row>
    <row r="157" spans="1:33">
      <c r="A157" s="19"/>
      <c r="B157" s="19"/>
      <c r="C157" s="19"/>
      <c r="D157" s="19"/>
      <c r="E157" s="19"/>
      <c r="F157" s="19"/>
      <c r="G157" s="78"/>
      <c r="H157" s="19"/>
      <c r="I157" s="19"/>
      <c r="J157" s="78"/>
      <c r="K157" s="78"/>
      <c r="L157" s="19"/>
      <c r="M157" s="19"/>
      <c r="N157" s="19"/>
      <c r="O157" s="23"/>
      <c r="P157" s="19"/>
      <c r="Q157" s="19"/>
      <c r="R157" s="19"/>
      <c r="S157" s="19"/>
      <c r="T157" s="19"/>
      <c r="U157" s="19"/>
      <c r="V157" s="19"/>
      <c r="W157" s="19"/>
      <c r="X157" s="19"/>
      <c r="Y157" s="19"/>
      <c r="Z157" s="19"/>
      <c r="AA157" s="19"/>
      <c r="AB157" s="19"/>
      <c r="AC157" s="19"/>
      <c r="AD157" s="19"/>
      <c r="AE157" s="19"/>
      <c r="AF157" s="19"/>
      <c r="AG157" s="19"/>
    </row>
    <row r="158" spans="1:33">
      <c r="A158" s="19"/>
      <c r="B158" s="19"/>
      <c r="C158" s="19"/>
      <c r="D158" s="19"/>
      <c r="E158" s="19"/>
      <c r="F158" s="19"/>
      <c r="G158" s="78"/>
      <c r="H158" s="19"/>
      <c r="I158" s="19"/>
      <c r="J158" s="78"/>
      <c r="K158" s="78"/>
      <c r="L158" s="19"/>
      <c r="M158" s="19"/>
      <c r="N158" s="19"/>
      <c r="O158" s="23"/>
      <c r="P158" s="19"/>
      <c r="Q158" s="19"/>
      <c r="R158" s="19"/>
      <c r="S158" s="19"/>
      <c r="T158" s="19"/>
      <c r="U158" s="19"/>
      <c r="V158" s="19"/>
      <c r="W158" s="19"/>
      <c r="X158" s="19"/>
      <c r="Y158" s="19"/>
      <c r="Z158" s="19"/>
      <c r="AA158" s="19"/>
      <c r="AB158" s="19"/>
      <c r="AC158" s="19"/>
      <c r="AD158" s="19"/>
      <c r="AE158" s="19"/>
      <c r="AF158" s="19"/>
      <c r="AG158" s="19"/>
    </row>
    <row r="159" spans="1:33">
      <c r="A159" s="19"/>
      <c r="B159" s="19"/>
      <c r="C159" s="19"/>
      <c r="D159" s="19"/>
      <c r="E159" s="19"/>
      <c r="F159" s="19"/>
      <c r="G159" s="78"/>
      <c r="H159" s="19"/>
      <c r="I159" s="19"/>
      <c r="J159" s="78"/>
      <c r="K159" s="78"/>
      <c r="L159" s="19"/>
      <c r="M159" s="19"/>
      <c r="N159" s="19"/>
      <c r="O159" s="23"/>
      <c r="P159" s="19"/>
      <c r="Q159" s="19"/>
      <c r="R159" s="19"/>
      <c r="S159" s="19"/>
      <c r="T159" s="19"/>
      <c r="U159" s="19"/>
      <c r="V159" s="19"/>
      <c r="W159" s="19"/>
      <c r="X159" s="19"/>
      <c r="Y159" s="19"/>
      <c r="Z159" s="19"/>
      <c r="AA159" s="19"/>
      <c r="AB159" s="19"/>
      <c r="AC159" s="19"/>
      <c r="AD159" s="19"/>
      <c r="AE159" s="19"/>
      <c r="AF159" s="19"/>
      <c r="AG159" s="19"/>
    </row>
    <row r="160" spans="1:33">
      <c r="A160" s="19"/>
      <c r="B160" s="19"/>
      <c r="C160" s="19"/>
      <c r="D160" s="19"/>
      <c r="E160" s="19"/>
      <c r="F160" s="19"/>
      <c r="G160" s="78"/>
      <c r="H160" s="19"/>
      <c r="I160" s="19"/>
      <c r="J160" s="78"/>
      <c r="K160" s="78"/>
      <c r="L160" s="19"/>
      <c r="M160" s="19"/>
      <c r="N160" s="19"/>
      <c r="O160" s="23"/>
      <c r="P160" s="19"/>
      <c r="Q160" s="19"/>
      <c r="R160" s="19"/>
      <c r="S160" s="19"/>
      <c r="T160" s="19"/>
      <c r="U160" s="19"/>
      <c r="V160" s="19"/>
      <c r="W160" s="19"/>
      <c r="X160" s="19"/>
      <c r="Y160" s="19"/>
      <c r="Z160" s="19"/>
      <c r="AA160" s="19"/>
      <c r="AB160" s="19"/>
      <c r="AC160" s="19"/>
      <c r="AD160" s="19"/>
      <c r="AE160" s="19"/>
      <c r="AF160" s="19"/>
      <c r="AG160" s="19"/>
    </row>
    <row r="161" spans="1:33">
      <c r="A161" s="19"/>
      <c r="B161" s="19"/>
      <c r="C161" s="19"/>
      <c r="D161" s="19"/>
      <c r="E161" s="19"/>
      <c r="F161" s="19"/>
      <c r="G161" s="78"/>
      <c r="H161" s="19"/>
      <c r="I161" s="19"/>
      <c r="J161" s="78"/>
      <c r="K161" s="78"/>
      <c r="L161" s="19"/>
      <c r="M161" s="19"/>
      <c r="N161" s="19"/>
      <c r="O161" s="23"/>
      <c r="P161" s="19"/>
      <c r="Q161" s="19"/>
      <c r="R161" s="19"/>
      <c r="S161" s="19"/>
      <c r="T161" s="19"/>
      <c r="U161" s="19"/>
      <c r="V161" s="19"/>
      <c r="W161" s="19"/>
      <c r="X161" s="19"/>
      <c r="Y161" s="19"/>
      <c r="Z161" s="19"/>
      <c r="AA161" s="19"/>
      <c r="AB161" s="19"/>
      <c r="AC161" s="19"/>
      <c r="AD161" s="19"/>
      <c r="AE161" s="19"/>
      <c r="AF161" s="19"/>
      <c r="AG161" s="19"/>
    </row>
    <row r="162" spans="1:33">
      <c r="A162" s="19"/>
      <c r="B162" s="19"/>
      <c r="C162" s="19"/>
      <c r="D162" s="19"/>
      <c r="E162" s="19"/>
      <c r="F162" s="19"/>
      <c r="G162" s="78"/>
      <c r="H162" s="19"/>
      <c r="I162" s="19"/>
      <c r="J162" s="78"/>
      <c r="K162" s="78"/>
      <c r="L162" s="19"/>
      <c r="M162" s="19"/>
      <c r="N162" s="19"/>
      <c r="O162" s="23"/>
      <c r="P162" s="19"/>
      <c r="Q162" s="19"/>
      <c r="R162" s="19"/>
      <c r="S162" s="19"/>
      <c r="T162" s="19"/>
      <c r="U162" s="19"/>
      <c r="V162" s="19"/>
      <c r="W162" s="19"/>
      <c r="X162" s="19"/>
      <c r="Y162" s="19"/>
      <c r="Z162" s="19"/>
      <c r="AA162" s="19"/>
      <c r="AB162" s="19"/>
      <c r="AC162" s="19"/>
      <c r="AD162" s="19"/>
      <c r="AE162" s="19"/>
      <c r="AF162" s="19"/>
      <c r="AG162" s="19"/>
    </row>
    <row r="163" spans="1:33">
      <c r="A163" s="19"/>
      <c r="B163" s="19"/>
      <c r="C163" s="19"/>
      <c r="D163" s="19"/>
      <c r="E163" s="19"/>
      <c r="F163" s="19"/>
      <c r="G163" s="78"/>
      <c r="H163" s="19"/>
      <c r="I163" s="19"/>
      <c r="J163" s="78"/>
      <c r="K163" s="78"/>
      <c r="L163" s="19"/>
      <c r="M163" s="19"/>
      <c r="N163" s="19"/>
      <c r="O163" s="23"/>
      <c r="P163" s="19"/>
      <c r="Q163" s="19"/>
      <c r="R163" s="19"/>
      <c r="S163" s="19"/>
      <c r="T163" s="19"/>
      <c r="U163" s="19"/>
      <c r="V163" s="19"/>
      <c r="W163" s="19"/>
      <c r="X163" s="19"/>
      <c r="Y163" s="19"/>
      <c r="Z163" s="19"/>
      <c r="AA163" s="19"/>
      <c r="AB163" s="19"/>
      <c r="AC163" s="19"/>
      <c r="AD163" s="19"/>
      <c r="AE163" s="19"/>
      <c r="AF163" s="19"/>
      <c r="AG163" s="19"/>
    </row>
    <row r="164" spans="1:33">
      <c r="A164" s="19"/>
      <c r="B164" s="19"/>
      <c r="C164" s="19"/>
      <c r="D164" s="19"/>
      <c r="E164" s="19"/>
      <c r="F164" s="19"/>
      <c r="G164" s="78"/>
      <c r="H164" s="19"/>
      <c r="I164" s="19"/>
      <c r="J164" s="78"/>
      <c r="K164" s="78"/>
      <c r="L164" s="19"/>
      <c r="M164" s="19"/>
      <c r="N164" s="19"/>
      <c r="O164" s="23"/>
      <c r="P164" s="19"/>
      <c r="Q164" s="19"/>
      <c r="R164" s="19"/>
      <c r="S164" s="19"/>
      <c r="T164" s="19"/>
      <c r="U164" s="19"/>
      <c r="V164" s="19"/>
      <c r="W164" s="19"/>
      <c r="X164" s="19"/>
      <c r="Y164" s="19"/>
      <c r="Z164" s="19"/>
      <c r="AA164" s="19"/>
      <c r="AB164" s="19"/>
      <c r="AC164" s="19"/>
      <c r="AD164" s="19"/>
      <c r="AE164" s="19"/>
      <c r="AF164" s="19"/>
      <c r="AG164" s="19"/>
    </row>
    <row r="165" spans="1:33">
      <c r="A165" s="19"/>
      <c r="B165" s="19"/>
      <c r="C165" s="19"/>
      <c r="D165" s="19"/>
      <c r="E165" s="19"/>
      <c r="F165" s="19"/>
      <c r="G165" s="78"/>
      <c r="H165" s="19"/>
      <c r="I165" s="19"/>
      <c r="J165" s="78"/>
      <c r="K165" s="78"/>
      <c r="L165" s="19"/>
      <c r="M165" s="19"/>
      <c r="N165" s="19"/>
      <c r="O165" s="23"/>
      <c r="P165" s="19"/>
      <c r="Q165" s="19"/>
      <c r="R165" s="19"/>
      <c r="S165" s="19"/>
      <c r="T165" s="19"/>
      <c r="U165" s="19"/>
      <c r="V165" s="19"/>
      <c r="W165" s="19"/>
      <c r="X165" s="19"/>
      <c r="Y165" s="19"/>
      <c r="Z165" s="19"/>
      <c r="AA165" s="19"/>
      <c r="AB165" s="19"/>
      <c r="AC165" s="19"/>
      <c r="AD165" s="19"/>
      <c r="AE165" s="19"/>
      <c r="AF165" s="19"/>
      <c r="AG165" s="19"/>
    </row>
    <row r="166" spans="1:33">
      <c r="A166" s="19"/>
      <c r="B166" s="19"/>
      <c r="C166" s="19"/>
      <c r="D166" s="19"/>
      <c r="E166" s="19"/>
      <c r="F166" s="19"/>
      <c r="G166" s="78"/>
      <c r="H166" s="19"/>
      <c r="I166" s="19"/>
      <c r="J166" s="78"/>
      <c r="K166" s="78"/>
      <c r="L166" s="19"/>
      <c r="M166" s="19"/>
      <c r="N166" s="19"/>
      <c r="O166" s="23"/>
      <c r="P166" s="19"/>
      <c r="Q166" s="19"/>
      <c r="R166" s="19"/>
      <c r="S166" s="19"/>
      <c r="T166" s="19"/>
      <c r="U166" s="19"/>
      <c r="V166" s="19"/>
      <c r="W166" s="19"/>
      <c r="X166" s="19"/>
      <c r="Y166" s="19"/>
      <c r="Z166" s="19"/>
      <c r="AA166" s="19"/>
      <c r="AB166" s="19"/>
      <c r="AC166" s="19"/>
      <c r="AD166" s="19"/>
      <c r="AE166" s="19"/>
      <c r="AF166" s="19"/>
      <c r="AG166" s="19"/>
    </row>
    <row r="167" spans="1:33">
      <c r="A167" s="19"/>
      <c r="B167" s="19"/>
      <c r="C167" s="19"/>
      <c r="D167" s="19"/>
      <c r="E167" s="19"/>
      <c r="F167" s="19"/>
      <c r="G167" s="78"/>
      <c r="H167" s="19"/>
      <c r="I167" s="19"/>
      <c r="J167" s="78"/>
      <c r="K167" s="78"/>
      <c r="L167" s="19"/>
      <c r="M167" s="19"/>
      <c r="N167" s="19"/>
      <c r="O167" s="23"/>
      <c r="P167" s="19"/>
      <c r="Q167" s="19"/>
      <c r="R167" s="19"/>
      <c r="S167" s="19"/>
      <c r="T167" s="19"/>
      <c r="U167" s="19"/>
      <c r="V167" s="19"/>
      <c r="W167" s="19"/>
      <c r="X167" s="19"/>
      <c r="Y167" s="19"/>
      <c r="Z167" s="19"/>
      <c r="AA167" s="19"/>
      <c r="AB167" s="19"/>
      <c r="AC167" s="19"/>
      <c r="AD167" s="19"/>
      <c r="AE167" s="19"/>
      <c r="AF167" s="19"/>
      <c r="AG167" s="19"/>
    </row>
    <row r="168" spans="1:33">
      <c r="A168" s="19"/>
      <c r="B168" s="19"/>
      <c r="C168" s="19"/>
      <c r="D168" s="19"/>
      <c r="E168" s="19"/>
      <c r="F168" s="19"/>
      <c r="G168" s="78"/>
      <c r="H168" s="19"/>
      <c r="I168" s="19"/>
      <c r="J168" s="78"/>
      <c r="K168" s="78"/>
      <c r="L168" s="19"/>
      <c r="M168" s="19"/>
      <c r="N168" s="19"/>
      <c r="O168" s="23"/>
      <c r="P168" s="19"/>
      <c r="Q168" s="19"/>
      <c r="R168" s="19"/>
      <c r="S168" s="19"/>
      <c r="T168" s="19"/>
      <c r="U168" s="19"/>
      <c r="V168" s="19"/>
      <c r="W168" s="19"/>
      <c r="X168" s="19"/>
      <c r="Y168" s="19"/>
      <c r="Z168" s="19"/>
      <c r="AA168" s="19"/>
      <c r="AB168" s="19"/>
      <c r="AC168" s="19"/>
      <c r="AD168" s="19"/>
      <c r="AE168" s="19"/>
      <c r="AF168" s="19"/>
      <c r="AG168" s="19"/>
    </row>
    <row r="169" spans="1:33">
      <c r="A169" s="19"/>
      <c r="B169" s="19"/>
      <c r="C169" s="19"/>
      <c r="D169" s="19"/>
      <c r="E169" s="19"/>
      <c r="F169" s="19"/>
      <c r="G169" s="78"/>
      <c r="H169" s="19"/>
      <c r="I169" s="19"/>
      <c r="J169" s="78"/>
      <c r="K169" s="78"/>
      <c r="L169" s="19"/>
      <c r="M169" s="19"/>
      <c r="N169" s="19"/>
      <c r="O169" s="23"/>
      <c r="P169" s="19"/>
      <c r="Q169" s="19"/>
      <c r="R169" s="19"/>
      <c r="S169" s="19"/>
      <c r="T169" s="19"/>
      <c r="U169" s="19"/>
      <c r="V169" s="19"/>
      <c r="W169" s="19"/>
      <c r="X169" s="19"/>
      <c r="Y169" s="19"/>
      <c r="Z169" s="19"/>
      <c r="AA169" s="19"/>
      <c r="AB169" s="19"/>
      <c r="AC169" s="19"/>
      <c r="AD169" s="19"/>
      <c r="AE169" s="19"/>
      <c r="AF169" s="19"/>
      <c r="AG169" s="19"/>
    </row>
    <row r="170" spans="1:33">
      <c r="A170" s="19"/>
      <c r="B170" s="19"/>
      <c r="C170" s="19"/>
      <c r="D170" s="19"/>
      <c r="E170" s="19"/>
      <c r="F170" s="19"/>
      <c r="G170" s="78"/>
      <c r="H170" s="19"/>
      <c r="I170" s="19"/>
      <c r="J170" s="78"/>
      <c r="K170" s="78"/>
      <c r="L170" s="19"/>
      <c r="M170" s="19"/>
      <c r="N170" s="19"/>
      <c r="O170" s="23"/>
      <c r="P170" s="19"/>
      <c r="Q170" s="19"/>
      <c r="R170" s="19"/>
      <c r="S170" s="19"/>
      <c r="T170" s="19"/>
      <c r="U170" s="19"/>
      <c r="V170" s="19"/>
      <c r="W170" s="19"/>
      <c r="X170" s="19"/>
      <c r="Y170" s="19"/>
      <c r="Z170" s="19"/>
      <c r="AA170" s="19"/>
      <c r="AB170" s="19"/>
      <c r="AC170" s="19"/>
      <c r="AD170" s="19"/>
      <c r="AE170" s="19"/>
      <c r="AF170" s="19"/>
      <c r="AG170" s="19"/>
    </row>
    <row r="171" spans="1:33">
      <c r="A171" s="19"/>
      <c r="B171" s="19"/>
      <c r="C171" s="19"/>
      <c r="D171" s="19"/>
      <c r="E171" s="19"/>
      <c r="F171" s="19"/>
      <c r="G171" s="78"/>
      <c r="H171" s="19"/>
      <c r="I171" s="19"/>
      <c r="J171" s="78"/>
      <c r="K171" s="78"/>
      <c r="L171" s="19"/>
      <c r="M171" s="19"/>
      <c r="N171" s="19"/>
      <c r="O171" s="23"/>
      <c r="P171" s="19"/>
      <c r="Q171" s="19"/>
      <c r="R171" s="19"/>
      <c r="S171" s="19"/>
      <c r="T171" s="19"/>
      <c r="U171" s="19"/>
      <c r="V171" s="19"/>
      <c r="W171" s="19"/>
      <c r="X171" s="19"/>
      <c r="Y171" s="19"/>
      <c r="Z171" s="19"/>
      <c r="AA171" s="19"/>
      <c r="AB171" s="19"/>
      <c r="AC171" s="19"/>
      <c r="AD171" s="19"/>
      <c r="AE171" s="19"/>
      <c r="AF171" s="19"/>
      <c r="AG171" s="19"/>
    </row>
    <row r="172" spans="1:33">
      <c r="A172" s="19"/>
      <c r="B172" s="19"/>
      <c r="C172" s="19"/>
      <c r="D172" s="19"/>
      <c r="E172" s="19"/>
      <c r="F172" s="19"/>
      <c r="G172" s="78"/>
      <c r="H172" s="19"/>
      <c r="I172" s="19"/>
      <c r="J172" s="78"/>
      <c r="K172" s="78"/>
      <c r="L172" s="19"/>
      <c r="M172" s="19"/>
      <c r="N172" s="19"/>
      <c r="O172" s="23"/>
      <c r="P172" s="19"/>
      <c r="Q172" s="19"/>
      <c r="R172" s="19"/>
      <c r="S172" s="19"/>
      <c r="T172" s="19"/>
      <c r="U172" s="19"/>
      <c r="V172" s="19"/>
      <c r="W172" s="19"/>
      <c r="X172" s="19"/>
      <c r="Y172" s="19"/>
      <c r="Z172" s="19"/>
      <c r="AA172" s="19"/>
      <c r="AB172" s="19"/>
      <c r="AC172" s="19"/>
      <c r="AD172" s="19"/>
      <c r="AE172" s="19"/>
      <c r="AF172" s="19"/>
      <c r="AG172" s="19"/>
    </row>
    <row r="173" spans="1:33">
      <c r="A173" s="19"/>
      <c r="B173" s="19"/>
      <c r="C173" s="19"/>
      <c r="D173" s="19"/>
      <c r="E173" s="19"/>
      <c r="F173" s="19"/>
      <c r="G173" s="78"/>
      <c r="H173" s="19"/>
      <c r="I173" s="19"/>
      <c r="J173" s="78"/>
      <c r="K173" s="78"/>
      <c r="L173" s="19"/>
      <c r="M173" s="19"/>
      <c r="N173" s="19"/>
      <c r="O173" s="23"/>
      <c r="P173" s="19"/>
      <c r="Q173" s="19"/>
      <c r="R173" s="19"/>
      <c r="S173" s="19"/>
      <c r="T173" s="19"/>
      <c r="U173" s="19"/>
      <c r="V173" s="19"/>
      <c r="W173" s="19"/>
      <c r="X173" s="19"/>
      <c r="Y173" s="19"/>
      <c r="Z173" s="19"/>
      <c r="AA173" s="19"/>
      <c r="AB173" s="19"/>
      <c r="AC173" s="19"/>
      <c r="AD173" s="19"/>
      <c r="AE173" s="19"/>
      <c r="AF173" s="19"/>
      <c r="AG173" s="19"/>
    </row>
    <row r="174" spans="1:33">
      <c r="A174" s="19"/>
      <c r="B174" s="19"/>
      <c r="C174" s="19"/>
      <c r="D174" s="19"/>
      <c r="E174" s="19"/>
      <c r="F174" s="19"/>
      <c r="G174" s="78"/>
      <c r="H174" s="19"/>
      <c r="I174" s="19"/>
      <c r="J174" s="78"/>
      <c r="K174" s="78"/>
      <c r="L174" s="19"/>
      <c r="M174" s="19"/>
      <c r="N174" s="19"/>
      <c r="O174" s="23"/>
      <c r="P174" s="19"/>
      <c r="Q174" s="19"/>
      <c r="R174" s="19"/>
      <c r="S174" s="19"/>
      <c r="T174" s="19"/>
      <c r="U174" s="19"/>
      <c r="V174" s="19"/>
      <c r="W174" s="19"/>
      <c r="X174" s="19"/>
      <c r="Y174" s="19"/>
      <c r="Z174" s="19"/>
      <c r="AA174" s="19"/>
      <c r="AB174" s="19"/>
      <c r="AC174" s="19"/>
      <c r="AD174" s="19"/>
      <c r="AE174" s="19"/>
      <c r="AF174" s="19"/>
      <c r="AG174" s="19"/>
    </row>
    <row r="175" spans="1:33">
      <c r="A175" s="19"/>
      <c r="B175" s="19"/>
      <c r="C175" s="19"/>
      <c r="D175" s="19"/>
      <c r="E175" s="19"/>
      <c r="F175" s="19"/>
      <c r="G175" s="78"/>
      <c r="H175" s="19"/>
      <c r="I175" s="19"/>
      <c r="J175" s="78"/>
      <c r="K175" s="78"/>
      <c r="L175" s="19"/>
      <c r="M175" s="19"/>
      <c r="N175" s="19"/>
      <c r="O175" s="23"/>
      <c r="P175" s="19"/>
      <c r="Q175" s="19"/>
      <c r="R175" s="19"/>
      <c r="S175" s="19"/>
      <c r="T175" s="19"/>
      <c r="U175" s="19"/>
      <c r="V175" s="19"/>
      <c r="W175" s="19"/>
      <c r="X175" s="19"/>
      <c r="Y175" s="19"/>
      <c r="Z175" s="19"/>
      <c r="AA175" s="19"/>
      <c r="AB175" s="19"/>
      <c r="AC175" s="19"/>
      <c r="AD175" s="19"/>
      <c r="AE175" s="19"/>
      <c r="AF175" s="19"/>
      <c r="AG175" s="19"/>
    </row>
    <row r="176" spans="1:33">
      <c r="A176" s="19"/>
      <c r="B176" s="19"/>
      <c r="C176" s="19"/>
      <c r="D176" s="19"/>
      <c r="E176" s="19"/>
      <c r="F176" s="19"/>
      <c r="G176" s="78"/>
      <c r="H176" s="19"/>
      <c r="I176" s="19"/>
      <c r="J176" s="78"/>
      <c r="K176" s="78"/>
      <c r="L176" s="19"/>
      <c r="M176" s="19"/>
      <c r="N176" s="19"/>
      <c r="O176" s="23"/>
      <c r="P176" s="19"/>
      <c r="Q176" s="19"/>
      <c r="R176" s="19"/>
      <c r="S176" s="19"/>
      <c r="T176" s="19"/>
      <c r="U176" s="19"/>
      <c r="V176" s="19"/>
      <c r="W176" s="19"/>
      <c r="X176" s="19"/>
      <c r="Y176" s="19"/>
      <c r="Z176" s="19"/>
      <c r="AA176" s="19"/>
      <c r="AB176" s="19"/>
      <c r="AC176" s="19"/>
      <c r="AD176" s="19"/>
      <c r="AE176" s="19"/>
      <c r="AF176" s="19"/>
      <c r="AG176" s="19"/>
    </row>
    <row r="177" spans="1:33">
      <c r="A177" s="19"/>
      <c r="B177" s="19"/>
      <c r="C177" s="19"/>
      <c r="D177" s="19"/>
      <c r="E177" s="19"/>
      <c r="F177" s="19"/>
      <c r="G177" s="78"/>
      <c r="H177" s="19"/>
      <c r="I177" s="19"/>
      <c r="J177" s="78"/>
      <c r="K177" s="78"/>
      <c r="L177" s="19"/>
      <c r="M177" s="19"/>
      <c r="N177" s="19"/>
      <c r="O177" s="23"/>
      <c r="P177" s="19"/>
      <c r="Q177" s="19"/>
      <c r="R177" s="19"/>
      <c r="S177" s="19"/>
      <c r="T177" s="19"/>
      <c r="U177" s="19"/>
      <c r="V177" s="19"/>
      <c r="W177" s="19"/>
      <c r="X177" s="19"/>
      <c r="Y177" s="19"/>
      <c r="Z177" s="19"/>
      <c r="AA177" s="19"/>
      <c r="AB177" s="19"/>
      <c r="AC177" s="19"/>
      <c r="AD177" s="19"/>
      <c r="AE177" s="19"/>
      <c r="AF177" s="19"/>
      <c r="AG177" s="19"/>
    </row>
    <row r="178" spans="1:33">
      <c r="A178" s="19"/>
      <c r="B178" s="19"/>
      <c r="C178" s="19"/>
      <c r="D178" s="19"/>
      <c r="E178" s="19"/>
      <c r="F178" s="19"/>
      <c r="G178" s="78"/>
      <c r="H178" s="19"/>
      <c r="I178" s="19"/>
      <c r="J178" s="78"/>
      <c r="K178" s="78"/>
      <c r="L178" s="19"/>
      <c r="M178" s="19"/>
      <c r="N178" s="19"/>
      <c r="O178" s="23"/>
      <c r="P178" s="19"/>
      <c r="Q178" s="19"/>
      <c r="R178" s="19"/>
      <c r="S178" s="19"/>
      <c r="T178" s="19"/>
      <c r="U178" s="19"/>
      <c r="V178" s="19"/>
      <c r="W178" s="19"/>
      <c r="X178" s="19"/>
      <c r="Y178" s="19"/>
      <c r="Z178" s="19"/>
      <c r="AA178" s="19"/>
      <c r="AB178" s="19"/>
      <c r="AC178" s="19"/>
      <c r="AD178" s="19"/>
      <c r="AE178" s="19"/>
      <c r="AF178" s="19"/>
      <c r="AG178" s="19"/>
    </row>
    <row r="179" spans="1:33">
      <c r="A179" s="19"/>
      <c r="B179" s="19"/>
      <c r="C179" s="19"/>
      <c r="D179" s="19"/>
      <c r="E179" s="19"/>
      <c r="F179" s="19"/>
      <c r="G179" s="78"/>
      <c r="H179" s="19"/>
      <c r="I179" s="19"/>
      <c r="J179" s="78"/>
      <c r="K179" s="78"/>
      <c r="L179" s="19"/>
      <c r="M179" s="19"/>
      <c r="N179" s="19"/>
      <c r="O179" s="23"/>
      <c r="P179" s="19"/>
      <c r="Q179" s="19"/>
      <c r="R179" s="19"/>
      <c r="S179" s="19"/>
      <c r="T179" s="19"/>
      <c r="U179" s="19"/>
      <c r="V179" s="19"/>
      <c r="W179" s="19"/>
      <c r="X179" s="19"/>
      <c r="Y179" s="19"/>
      <c r="Z179" s="19"/>
      <c r="AA179" s="19"/>
      <c r="AB179" s="19"/>
      <c r="AC179" s="19"/>
      <c r="AD179" s="19"/>
      <c r="AE179" s="19"/>
      <c r="AF179" s="19"/>
      <c r="AG179" s="19"/>
    </row>
    <row r="180" spans="1:33">
      <c r="A180" s="19"/>
      <c r="B180" s="19"/>
      <c r="C180" s="19"/>
      <c r="D180" s="19"/>
      <c r="E180" s="19"/>
      <c r="F180" s="19"/>
      <c r="G180" s="78"/>
      <c r="H180" s="19"/>
      <c r="I180" s="19"/>
      <c r="J180" s="78"/>
      <c r="K180" s="78"/>
      <c r="L180" s="19"/>
      <c r="M180" s="19"/>
      <c r="N180" s="19"/>
      <c r="O180" s="23"/>
      <c r="P180" s="19"/>
      <c r="Q180" s="19"/>
      <c r="R180" s="19"/>
      <c r="S180" s="19"/>
      <c r="T180" s="19"/>
      <c r="U180" s="19"/>
      <c r="V180" s="19"/>
      <c r="W180" s="19"/>
      <c r="X180" s="19"/>
      <c r="Y180" s="19"/>
      <c r="Z180" s="19"/>
      <c r="AA180" s="19"/>
      <c r="AB180" s="19"/>
      <c r="AC180" s="19"/>
      <c r="AD180" s="19"/>
      <c r="AE180" s="19"/>
      <c r="AF180" s="19"/>
      <c r="AG180" s="19"/>
    </row>
    <row r="181" spans="1:33">
      <c r="A181" s="19"/>
      <c r="B181" s="19"/>
      <c r="C181" s="19"/>
      <c r="D181" s="19"/>
      <c r="E181" s="19"/>
      <c r="F181" s="19"/>
      <c r="G181" s="78"/>
      <c r="H181" s="19"/>
      <c r="I181" s="19"/>
      <c r="J181" s="78"/>
      <c r="K181" s="78"/>
      <c r="L181" s="19"/>
      <c r="M181" s="19"/>
      <c r="N181" s="19"/>
      <c r="O181" s="23"/>
      <c r="P181" s="19"/>
      <c r="Q181" s="19"/>
      <c r="R181" s="19"/>
      <c r="S181" s="19"/>
      <c r="T181" s="19"/>
      <c r="U181" s="19"/>
      <c r="V181" s="19"/>
      <c r="W181" s="19"/>
      <c r="X181" s="19"/>
      <c r="Y181" s="19"/>
      <c r="Z181" s="19"/>
      <c r="AA181" s="19"/>
      <c r="AB181" s="19"/>
      <c r="AC181" s="19"/>
      <c r="AD181" s="19"/>
      <c r="AE181" s="19"/>
      <c r="AF181" s="19"/>
      <c r="AG181" s="19"/>
    </row>
    <row r="182" spans="1:33">
      <c r="A182" s="19"/>
      <c r="B182" s="19"/>
      <c r="C182" s="19"/>
      <c r="D182" s="19"/>
      <c r="E182" s="19"/>
      <c r="F182" s="19"/>
      <c r="G182" s="78"/>
      <c r="H182" s="19"/>
      <c r="I182" s="19"/>
      <c r="J182" s="78"/>
      <c r="K182" s="78"/>
      <c r="L182" s="19"/>
      <c r="M182" s="19"/>
      <c r="N182" s="19"/>
      <c r="O182" s="23"/>
      <c r="P182" s="19"/>
      <c r="Q182" s="19"/>
      <c r="R182" s="19"/>
      <c r="S182" s="19"/>
      <c r="T182" s="19"/>
      <c r="U182" s="19"/>
      <c r="V182" s="19"/>
      <c r="W182" s="19"/>
      <c r="X182" s="19"/>
      <c r="Y182" s="19"/>
      <c r="Z182" s="19"/>
      <c r="AA182" s="19"/>
      <c r="AB182" s="19"/>
      <c r="AC182" s="19"/>
      <c r="AD182" s="19"/>
      <c r="AE182" s="19"/>
      <c r="AF182" s="19"/>
      <c r="AG182" s="19"/>
    </row>
    <row r="183" spans="1:33">
      <c r="A183" s="19"/>
      <c r="B183" s="19"/>
      <c r="C183" s="19"/>
      <c r="D183" s="19"/>
      <c r="E183" s="19"/>
      <c r="F183" s="19"/>
      <c r="G183" s="78"/>
      <c r="H183" s="19"/>
      <c r="I183" s="19"/>
      <c r="J183" s="78"/>
      <c r="K183" s="78"/>
      <c r="L183" s="19"/>
      <c r="M183" s="19"/>
      <c r="N183" s="19"/>
      <c r="O183" s="23"/>
      <c r="P183" s="19"/>
      <c r="Q183" s="19"/>
      <c r="R183" s="19"/>
      <c r="S183" s="19"/>
      <c r="T183" s="19"/>
      <c r="U183" s="19"/>
      <c r="V183" s="19"/>
      <c r="W183" s="19"/>
      <c r="X183" s="19"/>
      <c r="Y183" s="19"/>
      <c r="Z183" s="19"/>
      <c r="AA183" s="19"/>
      <c r="AB183" s="19"/>
      <c r="AC183" s="19"/>
      <c r="AD183" s="19"/>
      <c r="AE183" s="19"/>
      <c r="AF183" s="19"/>
      <c r="AG183" s="19"/>
    </row>
    <row r="184" spans="1:33">
      <c r="A184" s="19"/>
      <c r="B184" s="19"/>
      <c r="C184" s="19"/>
      <c r="D184" s="19"/>
      <c r="E184" s="19"/>
      <c r="F184" s="19"/>
      <c r="G184" s="78"/>
      <c r="H184" s="19"/>
      <c r="I184" s="19"/>
      <c r="J184" s="78"/>
      <c r="K184" s="78"/>
      <c r="L184" s="19"/>
      <c r="M184" s="19"/>
      <c r="N184" s="19"/>
      <c r="O184" s="23"/>
      <c r="P184" s="19"/>
      <c r="Q184" s="19"/>
      <c r="R184" s="19"/>
      <c r="S184" s="19"/>
      <c r="T184" s="19"/>
      <c r="U184" s="19"/>
      <c r="V184" s="19"/>
      <c r="W184" s="19"/>
      <c r="X184" s="19"/>
      <c r="Y184" s="19"/>
      <c r="Z184" s="19"/>
      <c r="AA184" s="19"/>
      <c r="AB184" s="19"/>
      <c r="AC184" s="19"/>
      <c r="AD184" s="19"/>
      <c r="AE184" s="19"/>
      <c r="AF184" s="19"/>
      <c r="AG184" s="19"/>
    </row>
    <row r="185" spans="1:33">
      <c r="A185" s="19"/>
      <c r="B185" s="19"/>
      <c r="C185" s="19"/>
      <c r="D185" s="19"/>
      <c r="E185" s="19"/>
      <c r="F185" s="19"/>
      <c r="G185" s="78"/>
      <c r="H185" s="19"/>
      <c r="I185" s="19"/>
      <c r="J185" s="78"/>
      <c r="K185" s="78"/>
      <c r="L185" s="19"/>
      <c r="M185" s="19"/>
      <c r="N185" s="19"/>
      <c r="O185" s="23"/>
      <c r="P185" s="19"/>
      <c r="Q185" s="19"/>
      <c r="R185" s="19"/>
      <c r="S185" s="19"/>
      <c r="T185" s="19"/>
      <c r="U185" s="19"/>
      <c r="V185" s="19"/>
      <c r="W185" s="19"/>
      <c r="X185" s="19"/>
      <c r="Y185" s="19"/>
      <c r="Z185" s="19"/>
      <c r="AA185" s="19"/>
      <c r="AB185" s="19"/>
      <c r="AC185" s="19"/>
      <c r="AD185" s="19"/>
      <c r="AE185" s="19"/>
      <c r="AF185" s="19"/>
      <c r="AG185" s="19"/>
    </row>
    <row r="186" spans="1:33">
      <c r="A186" s="19"/>
      <c r="B186" s="19"/>
      <c r="C186" s="19"/>
      <c r="D186" s="19"/>
      <c r="E186" s="19"/>
      <c r="F186" s="19"/>
      <c r="G186" s="78"/>
      <c r="H186" s="19"/>
      <c r="I186" s="19"/>
      <c r="J186" s="78"/>
      <c r="K186" s="78"/>
      <c r="L186" s="19"/>
      <c r="M186" s="19"/>
      <c r="N186" s="19"/>
      <c r="O186" s="23"/>
      <c r="P186" s="19"/>
      <c r="Q186" s="19"/>
      <c r="R186" s="19"/>
      <c r="S186" s="19"/>
      <c r="T186" s="19"/>
      <c r="U186" s="19"/>
      <c r="V186" s="19"/>
      <c r="W186" s="19"/>
      <c r="X186" s="19"/>
      <c r="Y186" s="19"/>
      <c r="Z186" s="19"/>
      <c r="AA186" s="19"/>
      <c r="AB186" s="19"/>
      <c r="AC186" s="19"/>
      <c r="AD186" s="19"/>
      <c r="AE186" s="19"/>
      <c r="AF186" s="19"/>
      <c r="AG186" s="19"/>
    </row>
    <row r="187" spans="1:33">
      <c r="A187" s="19"/>
      <c r="B187" s="19"/>
      <c r="C187" s="19"/>
      <c r="D187" s="19"/>
      <c r="E187" s="19"/>
      <c r="F187" s="19"/>
      <c r="G187" s="78"/>
      <c r="H187" s="19"/>
      <c r="I187" s="19"/>
      <c r="J187" s="78"/>
      <c r="K187" s="78"/>
      <c r="L187" s="19"/>
      <c r="M187" s="19"/>
      <c r="N187" s="19"/>
      <c r="O187" s="23"/>
      <c r="P187" s="19"/>
      <c r="Q187" s="19"/>
      <c r="R187" s="19"/>
      <c r="S187" s="19"/>
      <c r="T187" s="19"/>
      <c r="U187" s="19"/>
      <c r="V187" s="19"/>
      <c r="W187" s="19"/>
      <c r="X187" s="19"/>
      <c r="Y187" s="19"/>
      <c r="Z187" s="19"/>
      <c r="AA187" s="19"/>
      <c r="AB187" s="19"/>
      <c r="AC187" s="19"/>
      <c r="AD187" s="19"/>
      <c r="AE187" s="19"/>
      <c r="AF187" s="19"/>
      <c r="AG187" s="19"/>
    </row>
    <row r="188" spans="1:33">
      <c r="A188" s="19"/>
      <c r="B188" s="19"/>
      <c r="C188" s="19"/>
      <c r="D188" s="19"/>
      <c r="E188" s="19"/>
      <c r="F188" s="19"/>
      <c r="G188" s="78"/>
      <c r="H188" s="19"/>
      <c r="I188" s="19"/>
      <c r="J188" s="78"/>
      <c r="K188" s="78"/>
      <c r="L188" s="19"/>
      <c r="M188" s="19"/>
      <c r="N188" s="19"/>
      <c r="O188" s="23"/>
      <c r="P188" s="19"/>
      <c r="Q188" s="19"/>
      <c r="R188" s="19"/>
      <c r="S188" s="19"/>
      <c r="T188" s="19"/>
      <c r="U188" s="19"/>
      <c r="V188" s="19"/>
      <c r="W188" s="19"/>
      <c r="X188" s="19"/>
      <c r="Y188" s="19"/>
      <c r="Z188" s="19"/>
      <c r="AA188" s="19"/>
      <c r="AB188" s="19"/>
      <c r="AC188" s="19"/>
      <c r="AD188" s="19"/>
      <c r="AE188" s="19"/>
      <c r="AF188" s="19"/>
      <c r="AG188" s="19"/>
    </row>
    <row r="189" spans="1:33">
      <c r="A189" s="19"/>
      <c r="B189" s="19"/>
      <c r="C189" s="19"/>
      <c r="D189" s="19"/>
      <c r="E189" s="19"/>
      <c r="F189" s="19"/>
      <c r="G189" s="78"/>
      <c r="H189" s="19"/>
      <c r="I189" s="19"/>
      <c r="J189" s="78"/>
      <c r="K189" s="78"/>
      <c r="L189" s="19"/>
      <c r="M189" s="19"/>
      <c r="N189" s="19"/>
      <c r="O189" s="23"/>
      <c r="P189" s="19"/>
      <c r="Q189" s="19"/>
      <c r="R189" s="19"/>
      <c r="S189" s="19"/>
      <c r="T189" s="19"/>
      <c r="U189" s="19"/>
      <c r="V189" s="19"/>
      <c r="W189" s="19"/>
      <c r="X189" s="19"/>
      <c r="Y189" s="19"/>
      <c r="Z189" s="19"/>
      <c r="AA189" s="19"/>
      <c r="AB189" s="19"/>
      <c r="AC189" s="19"/>
      <c r="AD189" s="19"/>
      <c r="AE189" s="19"/>
      <c r="AF189" s="19"/>
      <c r="AG189" s="19"/>
    </row>
    <row r="190" spans="1:33">
      <c r="A190" s="19"/>
      <c r="B190" s="19"/>
      <c r="C190" s="19"/>
      <c r="D190" s="19"/>
      <c r="E190" s="19"/>
      <c r="F190" s="19"/>
      <c r="G190" s="78"/>
      <c r="H190" s="19"/>
      <c r="I190" s="19"/>
      <c r="J190" s="78"/>
      <c r="K190" s="78"/>
      <c r="L190" s="19"/>
      <c r="M190" s="19"/>
      <c r="N190" s="19"/>
      <c r="O190" s="23"/>
      <c r="P190" s="19"/>
      <c r="Q190" s="19"/>
      <c r="R190" s="19"/>
      <c r="S190" s="19"/>
      <c r="T190" s="19"/>
      <c r="U190" s="19"/>
      <c r="V190" s="19"/>
      <c r="W190" s="19"/>
      <c r="X190" s="19"/>
      <c r="Y190" s="19"/>
      <c r="Z190" s="19"/>
      <c r="AA190" s="19"/>
      <c r="AB190" s="19"/>
      <c r="AC190" s="19"/>
      <c r="AD190" s="19"/>
      <c r="AE190" s="19"/>
      <c r="AF190" s="19"/>
      <c r="AG190" s="19"/>
    </row>
    <row r="191" spans="1:33">
      <c r="A191" s="19"/>
      <c r="B191" s="19"/>
      <c r="C191" s="19"/>
      <c r="D191" s="19"/>
      <c r="E191" s="19"/>
      <c r="F191" s="19"/>
      <c r="G191" s="78"/>
      <c r="H191" s="19"/>
      <c r="I191" s="19"/>
      <c r="J191" s="78"/>
      <c r="K191" s="78"/>
      <c r="L191" s="19"/>
      <c r="M191" s="19"/>
      <c r="N191" s="19"/>
      <c r="O191" s="23"/>
      <c r="P191" s="19"/>
      <c r="Q191" s="19"/>
      <c r="R191" s="19"/>
      <c r="S191" s="19"/>
      <c r="T191" s="19"/>
      <c r="U191" s="19"/>
      <c r="V191" s="19"/>
      <c r="W191" s="19"/>
      <c r="X191" s="19"/>
      <c r="Y191" s="19"/>
      <c r="Z191" s="19"/>
      <c r="AA191" s="19"/>
      <c r="AB191" s="19"/>
      <c r="AC191" s="19"/>
      <c r="AD191" s="19"/>
      <c r="AE191" s="19"/>
      <c r="AF191" s="19"/>
      <c r="AG191" s="19"/>
    </row>
    <row r="192" spans="1:33">
      <c r="A192" s="19"/>
      <c r="B192" s="19"/>
      <c r="C192" s="19"/>
      <c r="D192" s="19"/>
      <c r="E192" s="19"/>
      <c r="F192" s="19"/>
      <c r="G192" s="78"/>
      <c r="H192" s="19"/>
      <c r="I192" s="19"/>
      <c r="J192" s="78"/>
      <c r="K192" s="78"/>
      <c r="L192" s="19"/>
      <c r="M192" s="19"/>
      <c r="N192" s="19"/>
      <c r="O192" s="23"/>
      <c r="P192" s="19"/>
      <c r="Q192" s="19"/>
      <c r="R192" s="19"/>
      <c r="S192" s="19"/>
      <c r="T192" s="19"/>
      <c r="U192" s="19"/>
      <c r="V192" s="19"/>
      <c r="W192" s="19"/>
      <c r="X192" s="19"/>
      <c r="Y192" s="19"/>
      <c r="Z192" s="19"/>
      <c r="AA192" s="19"/>
      <c r="AB192" s="19"/>
      <c r="AC192" s="19"/>
      <c r="AD192" s="19"/>
      <c r="AE192" s="19"/>
      <c r="AF192" s="19"/>
      <c r="AG192" s="19"/>
    </row>
    <row r="193" spans="1:33">
      <c r="A193" s="19"/>
      <c r="B193" s="19"/>
      <c r="C193" s="19"/>
      <c r="D193" s="19"/>
      <c r="E193" s="19"/>
      <c r="F193" s="19"/>
      <c r="G193" s="78"/>
      <c r="H193" s="19"/>
      <c r="I193" s="19"/>
      <c r="J193" s="78"/>
      <c r="K193" s="78"/>
      <c r="L193" s="19"/>
      <c r="M193" s="19"/>
      <c r="N193" s="19"/>
      <c r="O193" s="23"/>
      <c r="P193" s="19"/>
      <c r="Q193" s="19"/>
      <c r="R193" s="19"/>
      <c r="S193" s="19"/>
      <c r="T193" s="19"/>
      <c r="U193" s="19"/>
      <c r="V193" s="19"/>
      <c r="W193" s="19"/>
      <c r="X193" s="19"/>
      <c r="Y193" s="19"/>
      <c r="Z193" s="19"/>
      <c r="AA193" s="19"/>
      <c r="AB193" s="19"/>
      <c r="AC193" s="19"/>
      <c r="AD193" s="19"/>
      <c r="AE193" s="19"/>
      <c r="AF193" s="19"/>
      <c r="AG193" s="19"/>
    </row>
    <row r="194" spans="1:33">
      <c r="A194" s="19"/>
      <c r="B194" s="19"/>
      <c r="C194" s="19"/>
      <c r="D194" s="19"/>
      <c r="E194" s="19"/>
      <c r="F194" s="19"/>
      <c r="G194" s="78"/>
      <c r="H194" s="19"/>
      <c r="I194" s="19"/>
      <c r="J194" s="78"/>
      <c r="K194" s="78"/>
      <c r="L194" s="19"/>
      <c r="M194" s="19"/>
      <c r="N194" s="19"/>
      <c r="O194" s="23"/>
      <c r="P194" s="19"/>
      <c r="Q194" s="19"/>
      <c r="R194" s="19"/>
      <c r="S194" s="19"/>
      <c r="T194" s="19"/>
      <c r="U194" s="19"/>
      <c r="V194" s="19"/>
      <c r="W194" s="19"/>
      <c r="X194" s="19"/>
      <c r="Y194" s="19"/>
      <c r="Z194" s="19"/>
      <c r="AA194" s="19"/>
      <c r="AB194" s="19"/>
      <c r="AC194" s="19"/>
      <c r="AD194" s="19"/>
      <c r="AE194" s="19"/>
      <c r="AF194" s="19"/>
      <c r="AG194" s="19"/>
    </row>
    <row r="195" spans="1:33">
      <c r="A195" s="19"/>
      <c r="B195" s="19"/>
      <c r="C195" s="19"/>
      <c r="D195" s="19"/>
      <c r="E195" s="19"/>
      <c r="F195" s="19"/>
      <c r="G195" s="78"/>
      <c r="H195" s="19"/>
      <c r="I195" s="19"/>
      <c r="J195" s="78"/>
      <c r="K195" s="78"/>
      <c r="L195" s="19"/>
      <c r="M195" s="19"/>
      <c r="N195" s="19"/>
      <c r="O195" s="23"/>
      <c r="P195" s="19"/>
      <c r="Q195" s="19"/>
      <c r="R195" s="19"/>
      <c r="S195" s="19"/>
      <c r="T195" s="19"/>
      <c r="U195" s="19"/>
      <c r="V195" s="19"/>
      <c r="W195" s="19"/>
      <c r="X195" s="19"/>
      <c r="Y195" s="19"/>
      <c r="Z195" s="19"/>
      <c r="AA195" s="19"/>
      <c r="AB195" s="19"/>
      <c r="AC195" s="19"/>
      <c r="AD195" s="19"/>
      <c r="AE195" s="19"/>
      <c r="AF195" s="19"/>
      <c r="AG195" s="19"/>
    </row>
    <row r="196" spans="1:33">
      <c r="A196" s="19"/>
      <c r="B196" s="19"/>
      <c r="C196" s="19"/>
      <c r="D196" s="19"/>
      <c r="E196" s="19"/>
      <c r="F196" s="19"/>
      <c r="G196" s="78"/>
      <c r="H196" s="19"/>
      <c r="I196" s="19"/>
      <c r="J196" s="78"/>
      <c r="K196" s="78"/>
      <c r="L196" s="19"/>
      <c r="M196" s="19"/>
      <c r="N196" s="19"/>
      <c r="O196" s="23"/>
      <c r="P196" s="19"/>
      <c r="Q196" s="19"/>
      <c r="R196" s="19"/>
      <c r="S196" s="19"/>
      <c r="T196" s="19"/>
      <c r="U196" s="19"/>
      <c r="V196" s="19"/>
      <c r="W196" s="19"/>
      <c r="X196" s="19"/>
      <c r="Y196" s="19"/>
      <c r="Z196" s="19"/>
      <c r="AA196" s="19"/>
      <c r="AB196" s="19"/>
      <c r="AC196" s="19"/>
      <c r="AD196" s="19"/>
      <c r="AE196" s="19"/>
      <c r="AF196" s="19"/>
      <c r="AG196" s="19"/>
    </row>
    <row r="197" spans="1:33">
      <c r="A197" s="19"/>
      <c r="B197" s="19"/>
      <c r="C197" s="19"/>
      <c r="D197" s="19"/>
      <c r="E197" s="19"/>
      <c r="F197" s="19"/>
      <c r="G197" s="78"/>
      <c r="H197" s="19"/>
      <c r="I197" s="19"/>
      <c r="J197" s="78"/>
      <c r="K197" s="78"/>
      <c r="L197" s="19"/>
      <c r="M197" s="19"/>
      <c r="N197" s="19"/>
      <c r="O197" s="23"/>
      <c r="P197" s="19"/>
      <c r="Q197" s="19"/>
      <c r="R197" s="19"/>
      <c r="S197" s="19"/>
      <c r="T197" s="19"/>
      <c r="U197" s="19"/>
      <c r="V197" s="19"/>
      <c r="W197" s="19"/>
      <c r="X197" s="19"/>
      <c r="Y197" s="19"/>
      <c r="Z197" s="19"/>
      <c r="AA197" s="19"/>
      <c r="AB197" s="19"/>
      <c r="AC197" s="19"/>
      <c r="AD197" s="19"/>
      <c r="AE197" s="19"/>
      <c r="AF197" s="19"/>
      <c r="AG197" s="19"/>
    </row>
    <row r="198" spans="1:33">
      <c r="A198" s="19"/>
      <c r="B198" s="19"/>
      <c r="C198" s="19"/>
      <c r="D198" s="19"/>
      <c r="E198" s="19"/>
      <c r="F198" s="19"/>
      <c r="G198" s="78"/>
      <c r="H198" s="19"/>
      <c r="I198" s="19"/>
      <c r="J198" s="78"/>
      <c r="K198" s="78"/>
      <c r="L198" s="19"/>
      <c r="M198" s="19"/>
      <c r="N198" s="19"/>
      <c r="O198" s="23"/>
      <c r="P198" s="19"/>
      <c r="Q198" s="19"/>
      <c r="R198" s="19"/>
      <c r="S198" s="19"/>
      <c r="T198" s="19"/>
      <c r="U198" s="19"/>
      <c r="V198" s="19"/>
      <c r="W198" s="19"/>
      <c r="X198" s="19"/>
      <c r="Y198" s="19"/>
      <c r="Z198" s="19"/>
      <c r="AA198" s="19"/>
      <c r="AB198" s="19"/>
      <c r="AC198" s="19"/>
      <c r="AD198" s="19"/>
      <c r="AE198" s="19"/>
      <c r="AF198" s="19"/>
      <c r="AG198" s="19"/>
    </row>
    <row r="199" spans="1:33">
      <c r="A199" s="19"/>
      <c r="B199" s="19"/>
      <c r="C199" s="19"/>
      <c r="D199" s="19"/>
      <c r="E199" s="19"/>
      <c r="F199" s="19"/>
      <c r="G199" s="78"/>
      <c r="H199" s="19"/>
      <c r="I199" s="19"/>
      <c r="J199" s="78"/>
      <c r="K199" s="78"/>
      <c r="L199" s="19"/>
      <c r="M199" s="19"/>
      <c r="N199" s="19"/>
      <c r="O199" s="23"/>
      <c r="P199" s="19"/>
      <c r="Q199" s="19"/>
      <c r="R199" s="19"/>
      <c r="S199" s="19"/>
      <c r="T199" s="19"/>
      <c r="U199" s="19"/>
      <c r="V199" s="19"/>
      <c r="W199" s="19"/>
      <c r="X199" s="19"/>
      <c r="Y199" s="19"/>
      <c r="Z199" s="19"/>
      <c r="AA199" s="19"/>
      <c r="AB199" s="19"/>
      <c r="AC199" s="19"/>
      <c r="AD199" s="19"/>
      <c r="AE199" s="19"/>
      <c r="AF199" s="19"/>
      <c r="AG199" s="19"/>
    </row>
    <row r="200" spans="1:33">
      <c r="A200" s="19"/>
      <c r="B200" s="19"/>
      <c r="C200" s="19"/>
      <c r="D200" s="19"/>
      <c r="E200" s="19"/>
      <c r="F200" s="19"/>
      <c r="G200" s="78"/>
      <c r="H200" s="19"/>
      <c r="I200" s="19"/>
      <c r="J200" s="78"/>
      <c r="K200" s="78"/>
      <c r="L200" s="19"/>
      <c r="M200" s="19"/>
      <c r="N200" s="19"/>
      <c r="O200" s="23"/>
      <c r="P200" s="19"/>
      <c r="Q200" s="19"/>
      <c r="R200" s="19"/>
      <c r="S200" s="19"/>
      <c r="T200" s="19"/>
      <c r="U200" s="19"/>
      <c r="V200" s="19"/>
      <c r="W200" s="19"/>
      <c r="X200" s="19"/>
      <c r="Y200" s="19"/>
      <c r="Z200" s="19"/>
      <c r="AA200" s="19"/>
      <c r="AB200" s="19"/>
      <c r="AC200" s="19"/>
      <c r="AD200" s="19"/>
      <c r="AE200" s="19"/>
      <c r="AF200" s="19"/>
      <c r="AG200" s="19"/>
    </row>
    <row r="201" spans="1:33">
      <c r="A201" s="19"/>
      <c r="B201" s="19"/>
      <c r="C201" s="19"/>
      <c r="D201" s="19"/>
      <c r="E201" s="19"/>
      <c r="F201" s="19"/>
      <c r="G201" s="78"/>
      <c r="H201" s="19"/>
      <c r="I201" s="19"/>
      <c r="J201" s="78"/>
      <c r="K201" s="78"/>
      <c r="L201" s="19"/>
      <c r="M201" s="19"/>
      <c r="N201" s="19"/>
      <c r="O201" s="23"/>
      <c r="P201" s="19"/>
      <c r="Q201" s="19"/>
      <c r="R201" s="19"/>
      <c r="S201" s="19"/>
      <c r="T201" s="19"/>
      <c r="U201" s="19"/>
      <c r="V201" s="19"/>
      <c r="W201" s="19"/>
      <c r="X201" s="19"/>
      <c r="Y201" s="19"/>
      <c r="Z201" s="19"/>
      <c r="AA201" s="19"/>
      <c r="AB201" s="19"/>
      <c r="AC201" s="19"/>
      <c r="AD201" s="19"/>
      <c r="AE201" s="19"/>
      <c r="AF201" s="19"/>
      <c r="AG201" s="19"/>
    </row>
    <row r="202" spans="1:33">
      <c r="A202" s="19"/>
      <c r="B202" s="19"/>
      <c r="C202" s="19"/>
      <c r="D202" s="19"/>
      <c r="E202" s="19"/>
      <c r="F202" s="19"/>
      <c r="G202" s="78"/>
      <c r="H202" s="19"/>
      <c r="I202" s="19"/>
      <c r="J202" s="78"/>
      <c r="K202" s="78"/>
      <c r="L202" s="19"/>
      <c r="M202" s="19"/>
      <c r="N202" s="19"/>
      <c r="O202" s="23"/>
      <c r="P202" s="19"/>
      <c r="Q202" s="19"/>
      <c r="R202" s="19"/>
      <c r="S202" s="19"/>
      <c r="T202" s="19"/>
      <c r="U202" s="19"/>
      <c r="V202" s="19"/>
      <c r="W202" s="19"/>
      <c r="X202" s="19"/>
      <c r="Y202" s="19"/>
      <c r="Z202" s="19"/>
      <c r="AA202" s="19"/>
      <c r="AB202" s="19"/>
      <c r="AC202" s="19"/>
      <c r="AD202" s="19"/>
      <c r="AE202" s="19"/>
      <c r="AF202" s="19"/>
      <c r="AG202" s="19"/>
    </row>
    <row r="203" spans="1:33">
      <c r="A203" s="19"/>
      <c r="B203" s="19"/>
      <c r="C203" s="19"/>
      <c r="D203" s="19"/>
      <c r="E203" s="19"/>
      <c r="F203" s="19"/>
      <c r="G203" s="78"/>
      <c r="H203" s="19"/>
      <c r="I203" s="19"/>
      <c r="J203" s="78"/>
      <c r="K203" s="78"/>
      <c r="L203" s="19"/>
      <c r="M203" s="19"/>
      <c r="N203" s="19"/>
      <c r="O203" s="23"/>
      <c r="P203" s="19"/>
      <c r="Q203" s="19"/>
      <c r="R203" s="19"/>
      <c r="S203" s="19"/>
      <c r="T203" s="19"/>
      <c r="U203" s="19"/>
      <c r="V203" s="19"/>
      <c r="W203" s="19"/>
      <c r="X203" s="19"/>
      <c r="Y203" s="19"/>
      <c r="Z203" s="19"/>
      <c r="AA203" s="19"/>
      <c r="AB203" s="19"/>
      <c r="AC203" s="19"/>
      <c r="AD203" s="19"/>
      <c r="AE203" s="19"/>
      <c r="AF203" s="19"/>
      <c r="AG203" s="19"/>
    </row>
    <row r="204" spans="1:33">
      <c r="A204" s="19"/>
      <c r="B204" s="19"/>
      <c r="C204" s="19"/>
      <c r="D204" s="19"/>
      <c r="E204" s="19"/>
      <c r="F204" s="19"/>
      <c r="G204" s="78"/>
      <c r="H204" s="19"/>
      <c r="I204" s="19"/>
      <c r="J204" s="78"/>
      <c r="K204" s="78"/>
      <c r="L204" s="19"/>
      <c r="M204" s="19"/>
      <c r="N204" s="19"/>
      <c r="O204" s="23"/>
      <c r="P204" s="19"/>
      <c r="Q204" s="19"/>
      <c r="R204" s="19"/>
      <c r="S204" s="19"/>
      <c r="T204" s="19"/>
      <c r="U204" s="19"/>
      <c r="V204" s="19"/>
      <c r="W204" s="19"/>
      <c r="X204" s="19"/>
      <c r="Y204" s="19"/>
      <c r="Z204" s="19"/>
      <c r="AA204" s="19"/>
      <c r="AB204" s="19"/>
      <c r="AC204" s="19"/>
      <c r="AD204" s="19"/>
      <c r="AE204" s="19"/>
      <c r="AF204" s="19"/>
      <c r="AG204" s="19"/>
    </row>
    <row r="205" spans="1:33">
      <c r="A205" s="19"/>
      <c r="B205" s="19"/>
      <c r="C205" s="19"/>
      <c r="D205" s="19"/>
      <c r="E205" s="19"/>
      <c r="F205" s="19"/>
      <c r="G205" s="78"/>
      <c r="H205" s="19"/>
      <c r="I205" s="19"/>
      <c r="J205" s="78"/>
      <c r="K205" s="78"/>
      <c r="L205" s="19"/>
      <c r="M205" s="19"/>
      <c r="N205" s="19"/>
      <c r="O205" s="23"/>
      <c r="P205" s="19"/>
      <c r="Q205" s="19"/>
      <c r="R205" s="19"/>
      <c r="S205" s="19"/>
      <c r="T205" s="19"/>
      <c r="U205" s="19"/>
      <c r="V205" s="19"/>
      <c r="W205" s="19"/>
      <c r="X205" s="19"/>
      <c r="Y205" s="19"/>
      <c r="Z205" s="19"/>
      <c r="AA205" s="19"/>
      <c r="AB205" s="19"/>
      <c r="AC205" s="19"/>
      <c r="AD205" s="19"/>
      <c r="AE205" s="19"/>
      <c r="AF205" s="19"/>
      <c r="AG205" s="19"/>
    </row>
    <row r="206" spans="1:33">
      <c r="A206" s="19"/>
      <c r="B206" s="19"/>
      <c r="C206" s="19"/>
      <c r="D206" s="19"/>
      <c r="E206" s="19"/>
      <c r="F206" s="19"/>
      <c r="G206" s="78"/>
      <c r="H206" s="19"/>
      <c r="I206" s="19"/>
      <c r="J206" s="78"/>
      <c r="K206" s="78"/>
      <c r="L206" s="19"/>
      <c r="M206" s="19"/>
      <c r="N206" s="19"/>
      <c r="O206" s="23"/>
      <c r="P206" s="19"/>
      <c r="Q206" s="19"/>
      <c r="R206" s="19"/>
      <c r="S206" s="19"/>
      <c r="T206" s="19"/>
      <c r="U206" s="19"/>
      <c r="V206" s="19"/>
      <c r="W206" s="19"/>
      <c r="X206" s="19"/>
      <c r="Y206" s="19"/>
      <c r="Z206" s="19"/>
      <c r="AA206" s="19"/>
      <c r="AB206" s="19"/>
      <c r="AC206" s="19"/>
      <c r="AD206" s="19"/>
      <c r="AE206" s="19"/>
      <c r="AF206" s="19"/>
      <c r="AG206" s="19"/>
    </row>
    <row r="207" spans="1:33">
      <c r="A207" s="19"/>
      <c r="B207" s="19"/>
      <c r="C207" s="19"/>
      <c r="D207" s="19"/>
      <c r="E207" s="19"/>
      <c r="F207" s="19"/>
      <c r="G207" s="78"/>
      <c r="H207" s="19"/>
      <c r="I207" s="19"/>
      <c r="J207" s="78"/>
      <c r="K207" s="78"/>
      <c r="L207" s="19"/>
      <c r="M207" s="19"/>
      <c r="N207" s="19"/>
      <c r="O207" s="23"/>
      <c r="P207" s="19"/>
      <c r="Q207" s="19"/>
      <c r="R207" s="19"/>
      <c r="S207" s="19"/>
      <c r="T207" s="19"/>
      <c r="U207" s="19"/>
      <c r="V207" s="19"/>
      <c r="W207" s="19"/>
      <c r="X207" s="19"/>
      <c r="Y207" s="19"/>
      <c r="Z207" s="19"/>
      <c r="AA207" s="19"/>
      <c r="AB207" s="19"/>
      <c r="AC207" s="19"/>
      <c r="AD207" s="19"/>
      <c r="AE207" s="19"/>
      <c r="AF207" s="19"/>
      <c r="AG207" s="19"/>
    </row>
    <row r="208" spans="1:33">
      <c r="A208" s="19"/>
      <c r="B208" s="19"/>
      <c r="C208" s="19"/>
      <c r="D208" s="19"/>
      <c r="E208" s="19"/>
      <c r="F208" s="19"/>
      <c r="G208" s="78"/>
      <c r="H208" s="19"/>
      <c r="I208" s="19"/>
      <c r="J208" s="78"/>
      <c r="K208" s="78"/>
      <c r="L208" s="19"/>
      <c r="M208" s="19"/>
      <c r="N208" s="19"/>
      <c r="O208" s="23"/>
      <c r="P208" s="19"/>
      <c r="Q208" s="19"/>
      <c r="R208" s="19"/>
      <c r="S208" s="19"/>
      <c r="T208" s="19"/>
      <c r="U208" s="19"/>
      <c r="V208" s="19"/>
      <c r="W208" s="19"/>
      <c r="X208" s="19"/>
      <c r="Y208" s="19"/>
      <c r="Z208" s="19"/>
      <c r="AA208" s="19"/>
      <c r="AB208" s="19"/>
      <c r="AC208" s="19"/>
      <c r="AD208" s="19"/>
      <c r="AE208" s="19"/>
      <c r="AF208" s="19"/>
      <c r="AG208" s="19"/>
    </row>
    <row r="209" spans="1:33">
      <c r="A209" s="19"/>
      <c r="B209" s="19"/>
      <c r="C209" s="19"/>
      <c r="D209" s="19"/>
      <c r="E209" s="19"/>
      <c r="F209" s="19"/>
      <c r="G209" s="78"/>
      <c r="H209" s="19"/>
      <c r="I209" s="19"/>
      <c r="J209" s="78"/>
      <c r="K209" s="78"/>
      <c r="L209" s="19"/>
      <c r="M209" s="19"/>
      <c r="N209" s="19"/>
      <c r="O209" s="23"/>
      <c r="P209" s="19"/>
      <c r="Q209" s="19"/>
      <c r="R209" s="19"/>
      <c r="S209" s="19"/>
      <c r="T209" s="19"/>
      <c r="U209" s="19"/>
      <c r="V209" s="19"/>
      <c r="W209" s="19"/>
      <c r="X209" s="19"/>
      <c r="Y209" s="19"/>
      <c r="Z209" s="19"/>
      <c r="AA209" s="19"/>
      <c r="AB209" s="19"/>
      <c r="AC209" s="19"/>
      <c r="AD209" s="19"/>
      <c r="AE209" s="19"/>
      <c r="AF209" s="19"/>
      <c r="AG209" s="19"/>
    </row>
    <row r="210" spans="1:33">
      <c r="A210" s="19"/>
      <c r="B210" s="19"/>
      <c r="C210" s="19"/>
      <c r="D210" s="19"/>
      <c r="E210" s="19"/>
      <c r="F210" s="19"/>
      <c r="G210" s="78"/>
      <c r="H210" s="19"/>
      <c r="I210" s="19"/>
      <c r="J210" s="78"/>
      <c r="K210" s="78"/>
      <c r="L210" s="19"/>
      <c r="M210" s="19"/>
      <c r="N210" s="19"/>
      <c r="O210" s="23"/>
      <c r="P210" s="19"/>
      <c r="Q210" s="19"/>
      <c r="R210" s="19"/>
      <c r="S210" s="19"/>
      <c r="T210" s="19"/>
      <c r="U210" s="19"/>
      <c r="V210" s="19"/>
      <c r="W210" s="19"/>
      <c r="X210" s="19"/>
      <c r="Y210" s="19"/>
      <c r="Z210" s="19"/>
      <c r="AA210" s="19"/>
      <c r="AB210" s="19"/>
      <c r="AC210" s="19"/>
      <c r="AD210" s="19"/>
      <c r="AE210" s="19"/>
      <c r="AF210" s="19"/>
      <c r="AG210" s="19"/>
    </row>
    <row r="211" spans="1:33">
      <c r="A211" s="19"/>
      <c r="B211" s="19"/>
      <c r="C211" s="19"/>
      <c r="D211" s="19"/>
      <c r="E211" s="19"/>
      <c r="F211" s="19"/>
      <c r="G211" s="78"/>
      <c r="H211" s="19"/>
      <c r="I211" s="19"/>
      <c r="J211" s="78"/>
      <c r="K211" s="78"/>
      <c r="L211" s="19"/>
      <c r="M211" s="19"/>
      <c r="N211" s="19"/>
      <c r="O211" s="23"/>
      <c r="P211" s="19"/>
      <c r="Q211" s="19"/>
      <c r="R211" s="19"/>
      <c r="S211" s="19"/>
      <c r="T211" s="19"/>
      <c r="U211" s="19"/>
      <c r="V211" s="19"/>
      <c r="W211" s="19"/>
      <c r="X211" s="19"/>
      <c r="Y211" s="19"/>
      <c r="Z211" s="19"/>
      <c r="AA211" s="19"/>
      <c r="AB211" s="19"/>
      <c r="AC211" s="19"/>
      <c r="AD211" s="19"/>
      <c r="AE211" s="19"/>
      <c r="AF211" s="19"/>
      <c r="AG211" s="19"/>
    </row>
    <row r="212" spans="1:33">
      <c r="A212" s="19"/>
      <c r="B212" s="19"/>
      <c r="C212" s="19"/>
      <c r="D212" s="19"/>
      <c r="E212" s="19"/>
      <c r="F212" s="19"/>
      <c r="G212" s="78"/>
      <c r="H212" s="19"/>
      <c r="I212" s="19"/>
      <c r="J212" s="78"/>
      <c r="K212" s="78"/>
      <c r="L212" s="19"/>
      <c r="M212" s="19"/>
      <c r="N212" s="19"/>
      <c r="O212" s="23"/>
      <c r="P212" s="19"/>
      <c r="Q212" s="19"/>
      <c r="R212" s="19"/>
      <c r="S212" s="19"/>
      <c r="T212" s="19"/>
      <c r="U212" s="19"/>
      <c r="V212" s="19"/>
      <c r="W212" s="19"/>
      <c r="X212" s="19"/>
      <c r="Y212" s="19"/>
      <c r="Z212" s="19"/>
      <c r="AA212" s="19"/>
      <c r="AB212" s="19"/>
      <c r="AC212" s="19"/>
      <c r="AD212" s="19"/>
      <c r="AE212" s="19"/>
      <c r="AF212" s="19"/>
      <c r="AG212" s="19"/>
    </row>
    <row r="213" spans="1:33">
      <c r="A213" s="19"/>
      <c r="B213" s="19"/>
      <c r="C213" s="19"/>
      <c r="D213" s="19"/>
      <c r="E213" s="19"/>
      <c r="F213" s="19"/>
      <c r="G213" s="78"/>
      <c r="H213" s="19"/>
      <c r="I213" s="19"/>
      <c r="J213" s="78"/>
      <c r="K213" s="78"/>
      <c r="L213" s="19"/>
      <c r="M213" s="19"/>
      <c r="N213" s="19"/>
      <c r="O213" s="23"/>
      <c r="P213" s="19"/>
      <c r="Q213" s="19"/>
      <c r="R213" s="19"/>
      <c r="S213" s="19"/>
      <c r="T213" s="19"/>
      <c r="U213" s="19"/>
      <c r="V213" s="19"/>
      <c r="W213" s="19"/>
      <c r="X213" s="19"/>
      <c r="Y213" s="19"/>
      <c r="Z213" s="19"/>
      <c r="AA213" s="19"/>
      <c r="AB213" s="19"/>
      <c r="AC213" s="19"/>
      <c r="AD213" s="19"/>
      <c r="AE213" s="19"/>
      <c r="AF213" s="19"/>
      <c r="AG213" s="19"/>
    </row>
    <row r="214" spans="1:33">
      <c r="A214" s="19"/>
      <c r="B214" s="19"/>
      <c r="C214" s="19"/>
      <c r="D214" s="19"/>
      <c r="E214" s="19"/>
      <c r="F214" s="19"/>
      <c r="G214" s="78"/>
      <c r="H214" s="19"/>
      <c r="I214" s="19"/>
      <c r="J214" s="78"/>
      <c r="K214" s="78"/>
      <c r="L214" s="19"/>
      <c r="M214" s="19"/>
      <c r="N214" s="19"/>
      <c r="O214" s="23"/>
      <c r="P214" s="19"/>
      <c r="Q214" s="19"/>
      <c r="R214" s="19"/>
      <c r="S214" s="19"/>
      <c r="T214" s="19"/>
      <c r="U214" s="19"/>
      <c r="V214" s="19"/>
      <c r="W214" s="19"/>
      <c r="X214" s="19"/>
      <c r="Y214" s="19"/>
      <c r="Z214" s="19"/>
      <c r="AA214" s="19"/>
      <c r="AB214" s="19"/>
      <c r="AC214" s="19"/>
      <c r="AD214" s="19"/>
      <c r="AE214" s="19"/>
      <c r="AF214" s="19"/>
      <c r="AG214" s="19"/>
    </row>
    <row r="215" spans="1:33">
      <c r="A215" s="19"/>
      <c r="B215" s="19"/>
      <c r="C215" s="19"/>
      <c r="D215" s="19"/>
      <c r="E215" s="19"/>
      <c r="F215" s="19"/>
      <c r="G215" s="78"/>
      <c r="H215" s="19"/>
      <c r="I215" s="19"/>
      <c r="J215" s="78"/>
      <c r="K215" s="78"/>
      <c r="L215" s="19"/>
      <c r="M215" s="19"/>
      <c r="N215" s="19"/>
      <c r="O215" s="23"/>
      <c r="P215" s="19"/>
      <c r="Q215" s="19"/>
      <c r="R215" s="19"/>
      <c r="S215" s="19"/>
      <c r="T215" s="19"/>
      <c r="U215" s="19"/>
      <c r="V215" s="19"/>
      <c r="W215" s="19"/>
      <c r="X215" s="19"/>
      <c r="Y215" s="19"/>
      <c r="Z215" s="19"/>
      <c r="AA215" s="19"/>
      <c r="AB215" s="19"/>
      <c r="AC215" s="19"/>
      <c r="AD215" s="19"/>
      <c r="AE215" s="19"/>
      <c r="AF215" s="19"/>
      <c r="AG215" s="19"/>
    </row>
    <row r="216" spans="1:33">
      <c r="A216" s="19"/>
      <c r="B216" s="19"/>
      <c r="C216" s="19"/>
      <c r="D216" s="19"/>
      <c r="E216" s="19"/>
      <c r="F216" s="19"/>
      <c r="G216" s="78"/>
      <c r="H216" s="19"/>
      <c r="I216" s="19"/>
      <c r="J216" s="78"/>
      <c r="K216" s="78"/>
      <c r="L216" s="19"/>
      <c r="M216" s="19"/>
      <c r="N216" s="19"/>
      <c r="O216" s="23"/>
      <c r="P216" s="19"/>
      <c r="Q216" s="19"/>
      <c r="R216" s="19"/>
      <c r="S216" s="19"/>
      <c r="T216" s="19"/>
      <c r="U216" s="19"/>
      <c r="V216" s="19"/>
      <c r="W216" s="19"/>
      <c r="X216" s="19"/>
      <c r="Y216" s="19"/>
      <c r="Z216" s="19"/>
      <c r="AA216" s="19"/>
      <c r="AB216" s="19"/>
      <c r="AC216" s="19"/>
      <c r="AD216" s="19"/>
      <c r="AE216" s="19"/>
      <c r="AF216" s="19"/>
      <c r="AG216" s="19"/>
    </row>
    <row r="217" spans="1:33">
      <c r="A217" s="19"/>
      <c r="B217" s="19"/>
      <c r="C217" s="19"/>
      <c r="D217" s="19"/>
      <c r="E217" s="19"/>
      <c r="F217" s="19"/>
      <c r="G217" s="78"/>
      <c r="H217" s="19"/>
      <c r="I217" s="19"/>
      <c r="J217" s="78"/>
      <c r="K217" s="78"/>
      <c r="L217" s="19"/>
      <c r="M217" s="19"/>
      <c r="N217" s="19"/>
      <c r="O217" s="23"/>
      <c r="P217" s="19"/>
      <c r="Q217" s="19"/>
      <c r="R217" s="19"/>
      <c r="S217" s="19"/>
      <c r="T217" s="19"/>
      <c r="U217" s="19"/>
      <c r="V217" s="19"/>
      <c r="W217" s="19"/>
      <c r="X217" s="19"/>
      <c r="Y217" s="19"/>
      <c r="Z217" s="19"/>
      <c r="AA217" s="19"/>
      <c r="AB217" s="19"/>
      <c r="AC217" s="19"/>
      <c r="AD217" s="19"/>
      <c r="AE217" s="19"/>
      <c r="AF217" s="19"/>
      <c r="AG217" s="19"/>
    </row>
    <row r="218" spans="1:33">
      <c r="A218" s="19"/>
      <c r="B218" s="19"/>
      <c r="C218" s="19"/>
      <c r="D218" s="19"/>
      <c r="E218" s="19"/>
      <c r="F218" s="19"/>
      <c r="G218" s="78"/>
      <c r="H218" s="19"/>
      <c r="I218" s="19"/>
      <c r="J218" s="78"/>
      <c r="K218" s="78"/>
      <c r="L218" s="19"/>
      <c r="M218" s="19"/>
      <c r="N218" s="19"/>
      <c r="O218" s="23"/>
      <c r="P218" s="19"/>
      <c r="Q218" s="19"/>
      <c r="R218" s="19"/>
      <c r="S218" s="19"/>
      <c r="T218" s="19"/>
      <c r="U218" s="19"/>
      <c r="V218" s="19"/>
      <c r="W218" s="19"/>
      <c r="X218" s="19"/>
      <c r="Y218" s="19"/>
      <c r="Z218" s="19"/>
      <c r="AA218" s="19"/>
      <c r="AB218" s="19"/>
      <c r="AC218" s="19"/>
      <c r="AD218" s="19"/>
      <c r="AE218" s="19"/>
      <c r="AF218" s="19"/>
      <c r="AG218" s="19"/>
    </row>
    <row r="219" spans="1:33">
      <c r="A219" s="19"/>
      <c r="B219" s="19"/>
      <c r="C219" s="19"/>
      <c r="D219" s="19"/>
      <c r="E219" s="19"/>
      <c r="F219" s="19"/>
      <c r="G219" s="78"/>
      <c r="H219" s="19"/>
      <c r="I219" s="19"/>
      <c r="J219" s="78"/>
      <c r="K219" s="78"/>
      <c r="L219" s="19"/>
      <c r="M219" s="19"/>
      <c r="N219" s="19"/>
      <c r="O219" s="23"/>
      <c r="P219" s="19"/>
      <c r="Q219" s="19"/>
      <c r="R219" s="19"/>
      <c r="S219" s="19"/>
      <c r="T219" s="19"/>
      <c r="U219" s="19"/>
      <c r="V219" s="19"/>
      <c r="W219" s="19"/>
      <c r="X219" s="19"/>
      <c r="Y219" s="19"/>
      <c r="Z219" s="19"/>
      <c r="AA219" s="19"/>
      <c r="AB219" s="19"/>
      <c r="AC219" s="19"/>
      <c r="AD219" s="19"/>
      <c r="AE219" s="19"/>
      <c r="AF219" s="19"/>
      <c r="AG219" s="19"/>
    </row>
    <row r="220" spans="1:33">
      <c r="A220" s="19"/>
      <c r="B220" s="19"/>
      <c r="C220" s="19"/>
      <c r="D220" s="19"/>
      <c r="E220" s="19"/>
      <c r="F220" s="19"/>
      <c r="G220" s="78"/>
      <c r="H220" s="19"/>
      <c r="I220" s="19"/>
      <c r="J220" s="78"/>
      <c r="K220" s="78"/>
      <c r="L220" s="19"/>
      <c r="M220" s="19"/>
      <c r="N220" s="19"/>
      <c r="O220" s="23"/>
      <c r="P220" s="19"/>
      <c r="Q220" s="19"/>
      <c r="R220" s="19"/>
      <c r="S220" s="19"/>
      <c r="T220" s="19"/>
      <c r="U220" s="19"/>
      <c r="V220" s="19"/>
      <c r="W220" s="19"/>
      <c r="X220" s="19"/>
      <c r="Y220" s="19"/>
      <c r="Z220" s="19"/>
      <c r="AA220" s="19"/>
      <c r="AB220" s="19"/>
      <c r="AC220" s="19"/>
      <c r="AD220" s="19"/>
      <c r="AE220" s="19"/>
      <c r="AF220" s="19"/>
      <c r="AG220" s="19"/>
    </row>
    <row r="221" spans="1:33">
      <c r="A221" s="19"/>
      <c r="B221" s="19"/>
      <c r="C221" s="19"/>
      <c r="D221" s="19"/>
      <c r="E221" s="19"/>
      <c r="F221" s="19"/>
      <c r="G221" s="78"/>
      <c r="H221" s="19"/>
      <c r="I221" s="19"/>
      <c r="J221" s="78"/>
      <c r="K221" s="78"/>
      <c r="L221" s="19"/>
      <c r="M221" s="19"/>
      <c r="N221" s="19"/>
      <c r="O221" s="23"/>
      <c r="P221" s="19"/>
      <c r="Q221" s="19"/>
      <c r="R221" s="19"/>
      <c r="S221" s="19"/>
      <c r="T221" s="19"/>
      <c r="U221" s="19"/>
      <c r="V221" s="19"/>
      <c r="W221" s="19"/>
      <c r="X221" s="19"/>
      <c r="Y221" s="19"/>
      <c r="Z221" s="19"/>
      <c r="AA221" s="19"/>
      <c r="AB221" s="19"/>
      <c r="AC221" s="19"/>
      <c r="AD221" s="19"/>
      <c r="AE221" s="19"/>
      <c r="AF221" s="19"/>
      <c r="AG221" s="19"/>
    </row>
    <row r="222" spans="1:33">
      <c r="A222" s="19"/>
      <c r="B222" s="19"/>
      <c r="C222" s="19"/>
      <c r="D222" s="19"/>
      <c r="E222" s="19"/>
      <c r="F222" s="19"/>
      <c r="G222" s="78"/>
      <c r="H222" s="19"/>
      <c r="I222" s="19"/>
      <c r="J222" s="78"/>
      <c r="K222" s="78"/>
      <c r="L222" s="19"/>
      <c r="M222" s="19"/>
      <c r="N222" s="19"/>
      <c r="O222" s="23"/>
      <c r="P222" s="19"/>
      <c r="Q222" s="19"/>
      <c r="R222" s="19"/>
      <c r="S222" s="19"/>
      <c r="T222" s="19"/>
      <c r="U222" s="19"/>
      <c r="V222" s="19"/>
      <c r="W222" s="19"/>
      <c r="X222" s="19"/>
      <c r="Y222" s="19"/>
      <c r="Z222" s="19"/>
      <c r="AA222" s="19"/>
      <c r="AB222" s="19"/>
      <c r="AC222" s="19"/>
      <c r="AD222" s="19"/>
      <c r="AE222" s="19"/>
      <c r="AF222" s="19"/>
      <c r="AG222" s="19"/>
    </row>
    <row r="223" spans="1:33">
      <c r="A223" s="19"/>
      <c r="B223" s="19"/>
      <c r="C223" s="19"/>
      <c r="D223" s="19"/>
      <c r="E223" s="19"/>
      <c r="F223" s="19"/>
      <c r="G223" s="78"/>
      <c r="H223" s="19"/>
      <c r="I223" s="19"/>
      <c r="J223" s="78"/>
      <c r="K223" s="78"/>
      <c r="L223" s="19"/>
      <c r="M223" s="19"/>
      <c r="N223" s="19"/>
      <c r="O223" s="23"/>
      <c r="P223" s="19"/>
      <c r="Q223" s="19"/>
      <c r="R223" s="19"/>
      <c r="S223" s="19"/>
      <c r="T223" s="19"/>
      <c r="U223" s="19"/>
      <c r="V223" s="19"/>
      <c r="W223" s="19"/>
      <c r="X223" s="19"/>
      <c r="Y223" s="19"/>
      <c r="Z223" s="19"/>
      <c r="AA223" s="19"/>
      <c r="AB223" s="19"/>
      <c r="AC223" s="19"/>
      <c r="AD223" s="19"/>
      <c r="AE223" s="19"/>
      <c r="AF223" s="19"/>
      <c r="AG223" s="19"/>
    </row>
    <row r="224" spans="1:33">
      <c r="A224" s="19"/>
      <c r="B224" s="19"/>
      <c r="C224" s="19"/>
      <c r="D224" s="19"/>
      <c r="E224" s="19"/>
      <c r="F224" s="19"/>
      <c r="G224" s="78"/>
      <c r="H224" s="19"/>
      <c r="I224" s="19"/>
      <c r="J224" s="78"/>
      <c r="K224" s="78"/>
      <c r="L224" s="19"/>
      <c r="M224" s="19"/>
      <c r="N224" s="19"/>
      <c r="O224" s="23"/>
      <c r="P224" s="19"/>
      <c r="Q224" s="19"/>
      <c r="R224" s="19"/>
      <c r="S224" s="19"/>
      <c r="T224" s="19"/>
      <c r="U224" s="19"/>
      <c r="V224" s="19"/>
      <c r="W224" s="19"/>
      <c r="X224" s="19"/>
      <c r="Y224" s="19"/>
      <c r="Z224" s="19"/>
      <c r="AA224" s="19"/>
      <c r="AB224" s="19"/>
      <c r="AC224" s="19"/>
      <c r="AD224" s="19"/>
      <c r="AE224" s="19"/>
      <c r="AF224" s="19"/>
      <c r="AG224" s="19"/>
    </row>
    <row r="225" spans="1:33">
      <c r="A225" s="19"/>
      <c r="B225" s="19"/>
      <c r="C225" s="19"/>
      <c r="D225" s="19"/>
      <c r="E225" s="19"/>
      <c r="F225" s="19"/>
      <c r="G225" s="78"/>
      <c r="H225" s="19"/>
      <c r="I225" s="19"/>
      <c r="J225" s="78"/>
      <c r="K225" s="78"/>
      <c r="L225" s="19"/>
      <c r="M225" s="19"/>
      <c r="N225" s="19"/>
      <c r="O225" s="23"/>
      <c r="P225" s="19"/>
      <c r="Q225" s="19"/>
      <c r="R225" s="19"/>
      <c r="S225" s="19"/>
      <c r="T225" s="19"/>
      <c r="U225" s="19"/>
      <c r="V225" s="19"/>
      <c r="W225" s="19"/>
      <c r="X225" s="19"/>
      <c r="Y225" s="19"/>
      <c r="Z225" s="19"/>
      <c r="AA225" s="19"/>
      <c r="AB225" s="19"/>
      <c r="AC225" s="19"/>
      <c r="AD225" s="19"/>
      <c r="AE225" s="19"/>
      <c r="AF225" s="19"/>
      <c r="AG225" s="19"/>
    </row>
    <row r="226" spans="1:33">
      <c r="A226" s="19"/>
      <c r="B226" s="19"/>
      <c r="C226" s="19"/>
      <c r="D226" s="19"/>
      <c r="E226" s="19"/>
      <c r="F226" s="19"/>
      <c r="G226" s="78"/>
      <c r="H226" s="19"/>
      <c r="I226" s="19"/>
      <c r="J226" s="78"/>
      <c r="K226" s="78"/>
      <c r="L226" s="19"/>
      <c r="M226" s="19"/>
      <c r="N226" s="19"/>
      <c r="O226" s="23"/>
      <c r="P226" s="19"/>
      <c r="Q226" s="19"/>
      <c r="R226" s="19"/>
      <c r="S226" s="19"/>
      <c r="T226" s="19"/>
      <c r="U226" s="19"/>
      <c r="V226" s="19"/>
      <c r="W226" s="19"/>
      <c r="X226" s="19"/>
      <c r="Y226" s="19"/>
      <c r="Z226" s="19"/>
      <c r="AA226" s="19"/>
      <c r="AB226" s="19"/>
      <c r="AC226" s="19"/>
      <c r="AD226" s="19"/>
      <c r="AE226" s="19"/>
      <c r="AF226" s="19"/>
      <c r="AG226" s="19"/>
    </row>
    <row r="227" spans="1:33">
      <c r="A227" s="19"/>
      <c r="B227" s="19"/>
      <c r="C227" s="19"/>
      <c r="D227" s="19"/>
      <c r="E227" s="19"/>
      <c r="F227" s="19"/>
      <c r="G227" s="78"/>
      <c r="H227" s="19"/>
      <c r="I227" s="19"/>
      <c r="J227" s="78"/>
      <c r="K227" s="78"/>
      <c r="L227" s="19"/>
      <c r="M227" s="19"/>
      <c r="N227" s="19"/>
      <c r="O227" s="23"/>
      <c r="P227" s="19"/>
      <c r="Q227" s="19"/>
      <c r="R227" s="19"/>
      <c r="S227" s="19"/>
      <c r="T227" s="19"/>
      <c r="U227" s="19"/>
      <c r="V227" s="19"/>
      <c r="W227" s="19"/>
      <c r="X227" s="19"/>
      <c r="Y227" s="19"/>
      <c r="Z227" s="19"/>
      <c r="AA227" s="19"/>
      <c r="AB227" s="19"/>
      <c r="AC227" s="19"/>
      <c r="AD227" s="19"/>
      <c r="AE227" s="19"/>
      <c r="AF227" s="19"/>
      <c r="AG227" s="19"/>
    </row>
    <row r="228" spans="1:33">
      <c r="A228" s="19"/>
      <c r="B228" s="19"/>
      <c r="C228" s="19"/>
      <c r="D228" s="19"/>
      <c r="E228" s="19"/>
      <c r="F228" s="19"/>
      <c r="G228" s="78"/>
      <c r="H228" s="19"/>
      <c r="I228" s="19"/>
      <c r="J228" s="78"/>
      <c r="K228" s="78"/>
      <c r="L228" s="19"/>
      <c r="M228" s="19"/>
      <c r="N228" s="19"/>
      <c r="O228" s="23"/>
      <c r="P228" s="19"/>
      <c r="Q228" s="19"/>
      <c r="R228" s="19"/>
      <c r="S228" s="19"/>
      <c r="T228" s="19"/>
      <c r="U228" s="19"/>
      <c r="V228" s="19"/>
      <c r="W228" s="19"/>
      <c r="X228" s="19"/>
      <c r="Y228" s="19"/>
      <c r="Z228" s="19"/>
      <c r="AA228" s="19"/>
      <c r="AB228" s="19"/>
      <c r="AC228" s="19"/>
      <c r="AD228" s="19"/>
      <c r="AE228" s="19"/>
      <c r="AF228" s="19"/>
      <c r="AG228" s="19"/>
    </row>
    <row r="229" spans="1:33">
      <c r="A229" s="19"/>
      <c r="B229" s="19"/>
      <c r="C229" s="19"/>
      <c r="D229" s="19"/>
      <c r="E229" s="19"/>
      <c r="F229" s="19"/>
      <c r="G229" s="78"/>
      <c r="H229" s="19"/>
      <c r="I229" s="19"/>
      <c r="J229" s="78"/>
      <c r="K229" s="78"/>
      <c r="L229" s="19"/>
      <c r="M229" s="19"/>
      <c r="N229" s="19"/>
      <c r="O229" s="23"/>
      <c r="P229" s="19"/>
      <c r="Q229" s="19"/>
      <c r="R229" s="19"/>
      <c r="S229" s="19"/>
      <c r="T229" s="19"/>
      <c r="U229" s="19"/>
      <c r="V229" s="19"/>
      <c r="W229" s="19"/>
      <c r="X229" s="19"/>
      <c r="Y229" s="19"/>
      <c r="Z229" s="19"/>
      <c r="AA229" s="19"/>
      <c r="AB229" s="19"/>
      <c r="AC229" s="19"/>
      <c r="AD229" s="19"/>
      <c r="AE229" s="19"/>
      <c r="AF229" s="19"/>
      <c r="AG229" s="19"/>
    </row>
    <row r="230" spans="1:33">
      <c r="A230" s="19"/>
      <c r="B230" s="19"/>
      <c r="C230" s="19"/>
      <c r="D230" s="19"/>
      <c r="E230" s="19"/>
      <c r="F230" s="19"/>
      <c r="G230" s="78"/>
      <c r="H230" s="19"/>
      <c r="I230" s="19"/>
      <c r="J230" s="78"/>
      <c r="K230" s="78"/>
      <c r="L230" s="19"/>
      <c r="M230" s="19"/>
      <c r="N230" s="19"/>
      <c r="O230" s="23"/>
      <c r="P230" s="19"/>
      <c r="Q230" s="19"/>
      <c r="R230" s="19"/>
      <c r="S230" s="19"/>
      <c r="T230" s="19"/>
      <c r="U230" s="19"/>
      <c r="V230" s="19"/>
      <c r="W230" s="19"/>
      <c r="X230" s="19"/>
      <c r="Y230" s="19"/>
      <c r="Z230" s="19"/>
      <c r="AA230" s="19"/>
      <c r="AB230" s="19"/>
      <c r="AC230" s="19"/>
      <c r="AD230" s="19"/>
      <c r="AE230" s="19"/>
      <c r="AF230" s="19"/>
      <c r="AG230" s="19"/>
    </row>
    <row r="231" spans="1:33">
      <c r="A231" s="19"/>
      <c r="B231" s="19"/>
      <c r="C231" s="19"/>
      <c r="D231" s="19"/>
      <c r="E231" s="19"/>
      <c r="F231" s="19"/>
      <c r="G231" s="78"/>
      <c r="H231" s="19"/>
      <c r="I231" s="19"/>
      <c r="J231" s="78"/>
      <c r="K231" s="78"/>
      <c r="L231" s="19"/>
      <c r="M231" s="19"/>
      <c r="N231" s="19"/>
      <c r="O231" s="23"/>
      <c r="P231" s="19"/>
      <c r="Q231" s="19"/>
      <c r="R231" s="19"/>
      <c r="S231" s="19"/>
      <c r="T231" s="19"/>
      <c r="U231" s="19"/>
      <c r="V231" s="19"/>
      <c r="W231" s="19"/>
      <c r="X231" s="19"/>
      <c r="Y231" s="19"/>
      <c r="Z231" s="19"/>
      <c r="AA231" s="19"/>
      <c r="AB231" s="19"/>
      <c r="AC231" s="19"/>
      <c r="AD231" s="19"/>
      <c r="AE231" s="19"/>
      <c r="AF231" s="19"/>
      <c r="AG231" s="19"/>
    </row>
    <row r="232" spans="1:33">
      <c r="A232" s="19"/>
      <c r="B232" s="19"/>
      <c r="C232" s="19"/>
      <c r="D232" s="19"/>
      <c r="E232" s="19"/>
      <c r="F232" s="19"/>
      <c r="G232" s="78"/>
      <c r="H232" s="19"/>
      <c r="I232" s="19"/>
      <c r="J232" s="78"/>
      <c r="K232" s="78"/>
      <c r="L232" s="19"/>
      <c r="M232" s="19"/>
      <c r="N232" s="19"/>
      <c r="O232" s="23"/>
      <c r="P232" s="19"/>
      <c r="Q232" s="19"/>
      <c r="R232" s="19"/>
      <c r="S232" s="19"/>
      <c r="T232" s="19"/>
      <c r="U232" s="19"/>
      <c r="V232" s="19"/>
      <c r="W232" s="19"/>
      <c r="X232" s="19"/>
      <c r="Y232" s="19"/>
      <c r="Z232" s="19"/>
      <c r="AA232" s="19"/>
      <c r="AB232" s="19"/>
      <c r="AC232" s="19"/>
      <c r="AD232" s="19"/>
      <c r="AE232" s="19"/>
      <c r="AF232" s="19"/>
      <c r="AG232" s="19"/>
    </row>
    <row r="233" spans="1:33">
      <c r="A233" s="19"/>
      <c r="B233" s="19"/>
      <c r="C233" s="19"/>
      <c r="D233" s="19"/>
      <c r="E233" s="19"/>
      <c r="F233" s="19"/>
      <c r="G233" s="78"/>
      <c r="H233" s="19"/>
      <c r="I233" s="19"/>
      <c r="J233" s="78"/>
      <c r="K233" s="78"/>
      <c r="L233" s="19"/>
      <c r="M233" s="19"/>
      <c r="N233" s="19"/>
      <c r="O233" s="23"/>
      <c r="P233" s="19"/>
      <c r="Q233" s="19"/>
      <c r="R233" s="19"/>
      <c r="S233" s="19"/>
      <c r="T233" s="19"/>
      <c r="U233" s="19"/>
      <c r="V233" s="19"/>
      <c r="W233" s="19"/>
      <c r="X233" s="19"/>
      <c r="Y233" s="19"/>
      <c r="Z233" s="19"/>
      <c r="AA233" s="19"/>
      <c r="AB233" s="19"/>
      <c r="AC233" s="19"/>
      <c r="AD233" s="19"/>
      <c r="AE233" s="19"/>
      <c r="AF233" s="19"/>
      <c r="AG233" s="19"/>
    </row>
    <row r="234" spans="1:33">
      <c r="A234" s="19"/>
      <c r="B234" s="19"/>
      <c r="C234" s="19"/>
      <c r="D234" s="19"/>
      <c r="E234" s="19"/>
      <c r="F234" s="19"/>
      <c r="G234" s="78"/>
      <c r="H234" s="19"/>
      <c r="I234" s="19"/>
      <c r="J234" s="78"/>
      <c r="K234" s="78"/>
      <c r="L234" s="19"/>
      <c r="M234" s="19"/>
      <c r="N234" s="19"/>
      <c r="O234" s="23"/>
      <c r="P234" s="19"/>
      <c r="Q234" s="19"/>
      <c r="R234" s="19"/>
      <c r="S234" s="19"/>
      <c r="T234" s="19"/>
      <c r="U234" s="19"/>
      <c r="V234" s="19"/>
      <c r="W234" s="19"/>
      <c r="X234" s="19"/>
      <c r="Y234" s="19"/>
      <c r="Z234" s="19"/>
      <c r="AA234" s="19"/>
      <c r="AB234" s="19"/>
      <c r="AC234" s="19"/>
      <c r="AD234" s="19"/>
      <c r="AE234" s="19"/>
      <c r="AF234" s="19"/>
      <c r="AG234" s="19"/>
    </row>
    <row r="235" spans="1:33">
      <c r="A235" s="19"/>
      <c r="B235" s="19"/>
      <c r="C235" s="19"/>
      <c r="D235" s="19"/>
      <c r="E235" s="19"/>
      <c r="F235" s="19"/>
      <c r="G235" s="78"/>
      <c r="H235" s="19"/>
      <c r="I235" s="19"/>
      <c r="J235" s="78"/>
      <c r="K235" s="78"/>
      <c r="L235" s="19"/>
      <c r="M235" s="19"/>
      <c r="N235" s="19"/>
      <c r="O235" s="23"/>
      <c r="P235" s="19"/>
      <c r="Q235" s="19"/>
      <c r="R235" s="19"/>
      <c r="S235" s="19"/>
      <c r="T235" s="19"/>
      <c r="U235" s="19"/>
      <c r="V235" s="19"/>
      <c r="W235" s="19"/>
      <c r="X235" s="19"/>
      <c r="Y235" s="19"/>
      <c r="Z235" s="19"/>
      <c r="AA235" s="19"/>
      <c r="AB235" s="19"/>
      <c r="AC235" s="19"/>
      <c r="AD235" s="19"/>
      <c r="AE235" s="19"/>
      <c r="AF235" s="19"/>
      <c r="AG235" s="19"/>
    </row>
    <row r="236" spans="1:33">
      <c r="A236" s="19"/>
      <c r="B236" s="19"/>
      <c r="C236" s="19"/>
      <c r="D236" s="19"/>
      <c r="E236" s="19"/>
      <c r="F236" s="19"/>
      <c r="G236" s="78"/>
      <c r="H236" s="19"/>
      <c r="I236" s="19"/>
      <c r="J236" s="78"/>
      <c r="K236" s="78"/>
      <c r="L236" s="19"/>
      <c r="M236" s="19"/>
      <c r="N236" s="19"/>
      <c r="O236" s="23"/>
      <c r="P236" s="19"/>
      <c r="Q236" s="19"/>
      <c r="R236" s="19"/>
      <c r="S236" s="19"/>
      <c r="T236" s="19"/>
      <c r="U236" s="19"/>
      <c r="V236" s="19"/>
      <c r="W236" s="19"/>
      <c r="X236" s="19"/>
      <c r="Y236" s="19"/>
      <c r="Z236" s="19"/>
      <c r="AA236" s="19"/>
      <c r="AB236" s="19"/>
      <c r="AC236" s="19"/>
      <c r="AD236" s="19"/>
      <c r="AE236" s="19"/>
      <c r="AF236" s="19"/>
      <c r="AG236" s="19"/>
    </row>
    <row r="237" spans="1:33">
      <c r="A237" s="19"/>
      <c r="B237" s="19"/>
      <c r="C237" s="19"/>
      <c r="D237" s="19"/>
      <c r="E237" s="19"/>
      <c r="F237" s="19"/>
      <c r="G237" s="78"/>
      <c r="H237" s="19"/>
      <c r="I237" s="19"/>
      <c r="J237" s="78"/>
      <c r="K237" s="78"/>
      <c r="L237" s="19"/>
      <c r="M237" s="19"/>
      <c r="N237" s="19"/>
      <c r="O237" s="23"/>
      <c r="P237" s="19"/>
      <c r="Q237" s="19"/>
      <c r="R237" s="19"/>
      <c r="S237" s="19"/>
      <c r="T237" s="19"/>
      <c r="U237" s="19"/>
      <c r="V237" s="19"/>
      <c r="W237" s="19"/>
      <c r="X237" s="19"/>
      <c r="Y237" s="19"/>
      <c r="Z237" s="19"/>
      <c r="AA237" s="19"/>
      <c r="AB237" s="19"/>
      <c r="AC237" s="19"/>
      <c r="AD237" s="19"/>
      <c r="AE237" s="19"/>
      <c r="AF237" s="19"/>
      <c r="AG237" s="19"/>
    </row>
    <row r="238" spans="1:33">
      <c r="A238" s="19"/>
      <c r="B238" s="19"/>
      <c r="C238" s="19"/>
      <c r="D238" s="19"/>
      <c r="E238" s="19"/>
      <c r="F238" s="19"/>
      <c r="G238" s="78"/>
      <c r="H238" s="19"/>
      <c r="I238" s="19"/>
      <c r="J238" s="78"/>
      <c r="K238" s="78"/>
      <c r="L238" s="19"/>
      <c r="M238" s="19"/>
      <c r="N238" s="19"/>
      <c r="O238" s="23"/>
      <c r="P238" s="19"/>
      <c r="Q238" s="19"/>
      <c r="R238" s="19"/>
      <c r="S238" s="19"/>
      <c r="T238" s="19"/>
      <c r="U238" s="19"/>
      <c r="V238" s="19"/>
      <c r="W238" s="19"/>
      <c r="X238" s="19"/>
      <c r="Y238" s="19"/>
      <c r="Z238" s="19"/>
      <c r="AA238" s="19"/>
      <c r="AB238" s="19"/>
      <c r="AC238" s="19"/>
      <c r="AD238" s="19"/>
      <c r="AE238" s="19"/>
      <c r="AF238" s="19"/>
      <c r="AG238" s="19"/>
    </row>
    <row r="239" spans="1:33">
      <c r="A239" s="19"/>
      <c r="B239" s="19"/>
      <c r="C239" s="19"/>
      <c r="D239" s="19"/>
      <c r="E239" s="19"/>
      <c r="F239" s="19"/>
      <c r="G239" s="78"/>
      <c r="H239" s="19"/>
      <c r="I239" s="19"/>
      <c r="J239" s="78"/>
      <c r="K239" s="78"/>
      <c r="L239" s="19"/>
      <c r="M239" s="19"/>
      <c r="N239" s="19"/>
      <c r="O239" s="23"/>
      <c r="P239" s="19"/>
      <c r="Q239" s="19"/>
      <c r="R239" s="19"/>
      <c r="S239" s="19"/>
      <c r="T239" s="19"/>
      <c r="U239" s="19"/>
      <c r="V239" s="19"/>
      <c r="W239" s="19"/>
      <c r="X239" s="19"/>
      <c r="Y239" s="19"/>
      <c r="Z239" s="19"/>
      <c r="AA239" s="19"/>
      <c r="AB239" s="19"/>
      <c r="AC239" s="19"/>
      <c r="AD239" s="19"/>
      <c r="AE239" s="19"/>
      <c r="AF239" s="19"/>
      <c r="AG239" s="19"/>
    </row>
    <row r="240" spans="1:33">
      <c r="A240" s="19"/>
      <c r="B240" s="19"/>
      <c r="C240" s="19"/>
      <c r="D240" s="19"/>
      <c r="E240" s="19"/>
      <c r="F240" s="19"/>
      <c r="G240" s="78"/>
      <c r="H240" s="19"/>
      <c r="I240" s="19"/>
      <c r="J240" s="78"/>
      <c r="K240" s="78"/>
      <c r="L240" s="19"/>
      <c r="M240" s="19"/>
      <c r="N240" s="19"/>
      <c r="O240" s="23"/>
      <c r="P240" s="19"/>
      <c r="Q240" s="19"/>
      <c r="R240" s="19"/>
      <c r="S240" s="19"/>
      <c r="T240" s="19"/>
      <c r="U240" s="19"/>
      <c r="V240" s="19"/>
      <c r="W240" s="19"/>
      <c r="X240" s="19"/>
      <c r="Y240" s="19"/>
      <c r="Z240" s="19"/>
      <c r="AA240" s="19"/>
      <c r="AB240" s="19"/>
      <c r="AC240" s="19"/>
      <c r="AD240" s="19"/>
      <c r="AE240" s="19"/>
      <c r="AF240" s="19"/>
      <c r="AG240" s="19"/>
    </row>
    <row r="241" spans="1:33">
      <c r="A241" s="19"/>
      <c r="B241" s="19"/>
      <c r="C241" s="19"/>
      <c r="D241" s="19"/>
      <c r="E241" s="19"/>
      <c r="F241" s="19"/>
      <c r="G241" s="78"/>
      <c r="H241" s="19"/>
      <c r="I241" s="19"/>
      <c r="J241" s="78"/>
      <c r="K241" s="78"/>
      <c r="L241" s="19"/>
      <c r="M241" s="19"/>
      <c r="N241" s="19"/>
      <c r="O241" s="23"/>
      <c r="P241" s="19"/>
      <c r="Q241" s="19"/>
      <c r="R241" s="19"/>
      <c r="S241" s="19"/>
      <c r="T241" s="19"/>
      <c r="U241" s="19"/>
      <c r="V241" s="19"/>
      <c r="W241" s="19"/>
      <c r="X241" s="19"/>
      <c r="Y241" s="19"/>
      <c r="Z241" s="19"/>
      <c r="AA241" s="19"/>
      <c r="AB241" s="19"/>
      <c r="AC241" s="19"/>
      <c r="AD241" s="19"/>
      <c r="AE241" s="19"/>
      <c r="AF241" s="19"/>
      <c r="AG241" s="19"/>
    </row>
    <row r="242" spans="1:33">
      <c r="A242" s="19"/>
      <c r="B242" s="19"/>
      <c r="C242" s="19"/>
      <c r="D242" s="19"/>
      <c r="E242" s="19"/>
      <c r="F242" s="19"/>
      <c r="G242" s="78"/>
      <c r="H242" s="19"/>
      <c r="I242" s="19"/>
      <c r="J242" s="78"/>
      <c r="K242" s="78"/>
      <c r="L242" s="19"/>
      <c r="M242" s="19"/>
      <c r="N242" s="19"/>
      <c r="O242" s="23"/>
      <c r="P242" s="19"/>
      <c r="Q242" s="19"/>
      <c r="R242" s="19"/>
      <c r="S242" s="19"/>
      <c r="T242" s="19"/>
      <c r="U242" s="19"/>
      <c r="V242" s="19"/>
      <c r="W242" s="19"/>
      <c r="X242" s="19"/>
      <c r="Y242" s="19"/>
      <c r="Z242" s="19"/>
      <c r="AA242" s="19"/>
      <c r="AB242" s="19"/>
      <c r="AC242" s="19"/>
      <c r="AD242" s="19"/>
      <c r="AE242" s="19"/>
      <c r="AF242" s="19"/>
      <c r="AG242" s="19"/>
    </row>
    <row r="243" spans="1:33">
      <c r="A243" s="19"/>
      <c r="B243" s="19"/>
      <c r="C243" s="19"/>
      <c r="D243" s="19"/>
      <c r="E243" s="19"/>
      <c r="F243" s="19"/>
      <c r="G243" s="78"/>
      <c r="H243" s="19"/>
      <c r="I243" s="19"/>
      <c r="J243" s="78"/>
      <c r="K243" s="78"/>
      <c r="L243" s="19"/>
      <c r="M243" s="19"/>
      <c r="N243" s="19"/>
      <c r="O243" s="23"/>
      <c r="P243" s="19"/>
      <c r="Q243" s="19"/>
      <c r="R243" s="19"/>
      <c r="S243" s="19"/>
      <c r="T243" s="19"/>
      <c r="U243" s="19"/>
      <c r="V243" s="19"/>
      <c r="W243" s="19"/>
      <c r="X243" s="19"/>
      <c r="Y243" s="19"/>
      <c r="Z243" s="19"/>
      <c r="AA243" s="19"/>
      <c r="AB243" s="19"/>
      <c r="AC243" s="19"/>
      <c r="AD243" s="19"/>
      <c r="AE243" s="19"/>
      <c r="AF243" s="19"/>
      <c r="AG243" s="19"/>
    </row>
    <row r="244" spans="1:33">
      <c r="A244" s="19"/>
      <c r="B244" s="19"/>
      <c r="C244" s="19"/>
      <c r="D244" s="19"/>
      <c r="E244" s="19"/>
      <c r="F244" s="19"/>
      <c r="G244" s="78"/>
      <c r="H244" s="19"/>
      <c r="I244" s="19"/>
      <c r="J244" s="78"/>
      <c r="K244" s="78"/>
      <c r="L244" s="19"/>
      <c r="M244" s="19"/>
      <c r="N244" s="19"/>
      <c r="O244" s="23"/>
      <c r="P244" s="19"/>
      <c r="Q244" s="19"/>
      <c r="R244" s="19"/>
      <c r="S244" s="19"/>
      <c r="T244" s="19"/>
      <c r="U244" s="19"/>
      <c r="V244" s="19"/>
      <c r="W244" s="19"/>
      <c r="X244" s="19"/>
      <c r="Y244" s="19"/>
      <c r="Z244" s="19"/>
      <c r="AA244" s="19"/>
      <c r="AB244" s="19"/>
      <c r="AC244" s="19"/>
      <c r="AD244" s="19"/>
      <c r="AE244" s="19"/>
      <c r="AF244" s="19"/>
      <c r="AG244" s="19"/>
    </row>
    <row r="245" spans="1:33">
      <c r="A245" s="19"/>
      <c r="B245" s="19"/>
      <c r="C245" s="19"/>
      <c r="D245" s="19"/>
      <c r="E245" s="19"/>
      <c r="F245" s="19"/>
      <c r="G245" s="78"/>
      <c r="H245" s="19"/>
      <c r="I245" s="19"/>
      <c r="J245" s="78"/>
      <c r="K245" s="78"/>
      <c r="L245" s="19"/>
      <c r="M245" s="19"/>
      <c r="N245" s="19"/>
      <c r="O245" s="23"/>
      <c r="P245" s="19"/>
      <c r="Q245" s="19"/>
      <c r="R245" s="19"/>
      <c r="S245" s="19"/>
      <c r="T245" s="19"/>
      <c r="U245" s="19"/>
      <c r="V245" s="19"/>
      <c r="W245" s="19"/>
      <c r="X245" s="19"/>
      <c r="Y245" s="19"/>
      <c r="Z245" s="19"/>
      <c r="AA245" s="19"/>
      <c r="AB245" s="19"/>
      <c r="AC245" s="19"/>
      <c r="AD245" s="19"/>
      <c r="AE245" s="19"/>
      <c r="AF245" s="19"/>
      <c r="AG245" s="19"/>
    </row>
    <row r="246" spans="1:33">
      <c r="A246" s="19"/>
      <c r="B246" s="19"/>
      <c r="C246" s="19"/>
      <c r="D246" s="19"/>
      <c r="E246" s="19"/>
      <c r="F246" s="19"/>
      <c r="G246" s="78"/>
      <c r="H246" s="19"/>
      <c r="I246" s="19"/>
      <c r="J246" s="78"/>
      <c r="K246" s="78"/>
      <c r="L246" s="19"/>
      <c r="M246" s="19"/>
      <c r="N246" s="19"/>
      <c r="O246" s="23"/>
      <c r="P246" s="19"/>
      <c r="Q246" s="19"/>
      <c r="R246" s="19"/>
      <c r="S246" s="19"/>
      <c r="T246" s="19"/>
      <c r="U246" s="19"/>
      <c r="V246" s="19"/>
      <c r="W246" s="19"/>
      <c r="X246" s="19"/>
      <c r="Y246" s="19"/>
      <c r="Z246" s="19"/>
      <c r="AA246" s="19"/>
      <c r="AB246" s="19"/>
      <c r="AC246" s="19"/>
      <c r="AD246" s="19"/>
      <c r="AE246" s="19"/>
      <c r="AF246" s="19"/>
      <c r="AG246" s="19"/>
    </row>
    <row r="247" spans="1:33">
      <c r="A247" s="19"/>
      <c r="B247" s="19"/>
      <c r="C247" s="19"/>
      <c r="D247" s="19"/>
      <c r="E247" s="19"/>
      <c r="F247" s="19"/>
      <c r="G247" s="78"/>
      <c r="H247" s="19"/>
      <c r="I247" s="19"/>
      <c r="J247" s="78"/>
      <c r="K247" s="78"/>
      <c r="L247" s="19"/>
      <c r="M247" s="19"/>
      <c r="N247" s="19"/>
      <c r="O247" s="23"/>
      <c r="P247" s="19"/>
      <c r="Q247" s="19"/>
      <c r="R247" s="19"/>
      <c r="S247" s="19"/>
      <c r="T247" s="19"/>
      <c r="U247" s="19"/>
      <c r="V247" s="19"/>
      <c r="W247" s="19"/>
      <c r="X247" s="19"/>
      <c r="Y247" s="19"/>
      <c r="Z247" s="19"/>
      <c r="AA247" s="19"/>
      <c r="AB247" s="19"/>
      <c r="AC247" s="19"/>
      <c r="AD247" s="19"/>
      <c r="AE247" s="19"/>
      <c r="AF247" s="19"/>
      <c r="AG247" s="19"/>
    </row>
    <row r="248" spans="1:33">
      <c r="A248" s="19"/>
      <c r="B248" s="19"/>
      <c r="C248" s="19"/>
      <c r="D248" s="19"/>
      <c r="E248" s="19"/>
      <c r="F248" s="19"/>
      <c r="G248" s="78"/>
      <c r="H248" s="19"/>
      <c r="I248" s="19"/>
      <c r="J248" s="78"/>
      <c r="K248" s="78"/>
      <c r="L248" s="19"/>
      <c r="M248" s="19"/>
      <c r="N248" s="19"/>
      <c r="O248" s="23"/>
      <c r="P248" s="19"/>
      <c r="Q248" s="19"/>
      <c r="R248" s="19"/>
      <c r="S248" s="19"/>
      <c r="T248" s="19"/>
      <c r="U248" s="19"/>
      <c r="V248" s="19"/>
      <c r="W248" s="19"/>
      <c r="X248" s="19"/>
      <c r="Y248" s="19"/>
      <c r="Z248" s="19"/>
      <c r="AA248" s="19"/>
      <c r="AB248" s="19"/>
      <c r="AC248" s="19"/>
      <c r="AD248" s="19"/>
      <c r="AE248" s="19"/>
      <c r="AF248" s="19"/>
      <c r="AG248" s="19"/>
    </row>
    <row r="249" spans="1:33">
      <c r="A249" s="19"/>
      <c r="B249" s="19"/>
      <c r="C249" s="19"/>
      <c r="D249" s="19"/>
      <c r="E249" s="19"/>
      <c r="F249" s="19"/>
      <c r="G249" s="78"/>
      <c r="H249" s="19"/>
      <c r="I249" s="19"/>
      <c r="J249" s="78"/>
      <c r="K249" s="78"/>
      <c r="L249" s="19"/>
      <c r="M249" s="19"/>
      <c r="N249" s="19"/>
      <c r="O249" s="23"/>
      <c r="P249" s="19"/>
      <c r="Q249" s="19"/>
      <c r="R249" s="19"/>
      <c r="S249" s="19"/>
      <c r="T249" s="19"/>
      <c r="U249" s="19"/>
      <c r="V249" s="19"/>
      <c r="W249" s="19"/>
      <c r="X249" s="19"/>
      <c r="Y249" s="19"/>
      <c r="Z249" s="19"/>
      <c r="AA249" s="19"/>
      <c r="AB249" s="19"/>
      <c r="AC249" s="19"/>
      <c r="AD249" s="19"/>
      <c r="AE249" s="19"/>
      <c r="AF249" s="19"/>
      <c r="AG249" s="19"/>
    </row>
    <row r="250" spans="1:33">
      <c r="A250" s="19"/>
      <c r="B250" s="19"/>
      <c r="C250" s="19"/>
      <c r="D250" s="19"/>
      <c r="E250" s="19"/>
      <c r="F250" s="19"/>
      <c r="G250" s="78"/>
      <c r="H250" s="19"/>
      <c r="I250" s="19"/>
      <c r="J250" s="78"/>
      <c r="K250" s="78"/>
      <c r="L250" s="19"/>
      <c r="M250" s="19"/>
      <c r="N250" s="19"/>
      <c r="O250" s="23"/>
      <c r="P250" s="19"/>
      <c r="Q250" s="19"/>
      <c r="R250" s="19"/>
      <c r="S250" s="19"/>
      <c r="T250" s="19"/>
      <c r="U250" s="19"/>
      <c r="V250" s="19"/>
      <c r="W250" s="19"/>
      <c r="X250" s="19"/>
      <c r="Y250" s="19"/>
      <c r="Z250" s="19"/>
      <c r="AA250" s="19"/>
      <c r="AB250" s="19"/>
      <c r="AC250" s="19"/>
      <c r="AD250" s="19"/>
      <c r="AE250" s="19"/>
      <c r="AF250" s="19"/>
      <c r="AG250" s="19"/>
    </row>
    <row r="251" spans="1:33">
      <c r="A251" s="19"/>
      <c r="B251" s="19"/>
      <c r="C251" s="19"/>
      <c r="D251" s="19"/>
      <c r="E251" s="19"/>
      <c r="F251" s="19"/>
      <c r="G251" s="78"/>
      <c r="H251" s="19"/>
      <c r="I251" s="19"/>
      <c r="J251" s="78"/>
      <c r="K251" s="78"/>
      <c r="L251" s="19"/>
      <c r="M251" s="19"/>
      <c r="N251" s="19"/>
      <c r="O251" s="23"/>
      <c r="P251" s="19"/>
      <c r="Q251" s="19"/>
      <c r="R251" s="19"/>
      <c r="S251" s="19"/>
      <c r="T251" s="19"/>
      <c r="U251" s="19"/>
      <c r="V251" s="19"/>
      <c r="W251" s="19"/>
      <c r="X251" s="19"/>
      <c r="Y251" s="19"/>
      <c r="Z251" s="19"/>
      <c r="AA251" s="19"/>
      <c r="AB251" s="19"/>
      <c r="AC251" s="19"/>
      <c r="AD251" s="19"/>
      <c r="AE251" s="19"/>
      <c r="AF251" s="19"/>
      <c r="AG251" s="19"/>
    </row>
    <row r="252" spans="1:33">
      <c r="A252" s="19"/>
      <c r="B252" s="19"/>
      <c r="C252" s="19"/>
      <c r="D252" s="19"/>
      <c r="E252" s="19"/>
      <c r="F252" s="19"/>
      <c r="G252" s="78"/>
      <c r="H252" s="19"/>
      <c r="I252" s="19"/>
      <c r="J252" s="78"/>
      <c r="K252" s="78"/>
      <c r="L252" s="19"/>
      <c r="M252" s="19"/>
      <c r="N252" s="19"/>
      <c r="O252" s="23"/>
      <c r="P252" s="19"/>
      <c r="Q252" s="19"/>
      <c r="R252" s="19"/>
      <c r="S252" s="19"/>
      <c r="T252" s="19"/>
      <c r="U252" s="19"/>
      <c r="V252" s="19"/>
      <c r="W252" s="19"/>
      <c r="X252" s="19"/>
      <c r="Y252" s="19"/>
      <c r="Z252" s="19"/>
      <c r="AA252" s="19"/>
      <c r="AB252" s="19"/>
      <c r="AC252" s="19"/>
      <c r="AD252" s="19"/>
      <c r="AE252" s="19"/>
      <c r="AF252" s="19"/>
      <c r="AG252" s="19"/>
    </row>
    <row r="253" spans="1:33">
      <c r="A253" s="19"/>
      <c r="B253" s="19"/>
      <c r="C253" s="19"/>
      <c r="D253" s="19"/>
      <c r="E253" s="19"/>
      <c r="F253" s="19"/>
      <c r="G253" s="78"/>
      <c r="H253" s="19"/>
      <c r="I253" s="19"/>
      <c r="J253" s="78"/>
      <c r="K253" s="78"/>
      <c r="L253" s="19"/>
      <c r="M253" s="19"/>
      <c r="N253" s="19"/>
      <c r="O253" s="23"/>
      <c r="P253" s="19"/>
      <c r="Q253" s="19"/>
      <c r="R253" s="19"/>
      <c r="S253" s="19"/>
      <c r="T253" s="19"/>
      <c r="U253" s="19"/>
      <c r="V253" s="19"/>
      <c r="W253" s="19"/>
      <c r="X253" s="19"/>
      <c r="Y253" s="19"/>
      <c r="Z253" s="19"/>
      <c r="AA253" s="19"/>
      <c r="AB253" s="19"/>
      <c r="AC253" s="19"/>
      <c r="AD253" s="19"/>
      <c r="AE253" s="19"/>
      <c r="AF253" s="19"/>
      <c r="AG253" s="19"/>
    </row>
    <row r="254" spans="1:33">
      <c r="A254" s="19"/>
      <c r="B254" s="19"/>
      <c r="C254" s="19"/>
      <c r="D254" s="19"/>
      <c r="E254" s="19"/>
      <c r="F254" s="19"/>
      <c r="G254" s="78"/>
      <c r="H254" s="19"/>
      <c r="I254" s="19"/>
      <c r="J254" s="78"/>
      <c r="K254" s="78"/>
      <c r="L254" s="19"/>
      <c r="M254" s="19"/>
      <c r="N254" s="19"/>
      <c r="O254" s="23"/>
      <c r="P254" s="19"/>
      <c r="Q254" s="19"/>
      <c r="R254" s="19"/>
      <c r="S254" s="19"/>
      <c r="T254" s="19"/>
      <c r="U254" s="19"/>
      <c r="V254" s="19"/>
      <c r="W254" s="19"/>
      <c r="X254" s="19"/>
      <c r="Y254" s="19"/>
      <c r="Z254" s="19"/>
      <c r="AA254" s="19"/>
      <c r="AB254" s="19"/>
      <c r="AC254" s="19"/>
      <c r="AD254" s="19"/>
      <c r="AE254" s="19"/>
      <c r="AF254" s="19"/>
      <c r="AG254" s="19"/>
    </row>
    <row r="255" spans="1:33">
      <c r="A255" s="19"/>
      <c r="B255" s="19"/>
      <c r="C255" s="19"/>
      <c r="D255" s="19"/>
      <c r="E255" s="19"/>
      <c r="F255" s="19"/>
      <c r="G255" s="78"/>
      <c r="H255" s="19"/>
      <c r="I255" s="19"/>
      <c r="J255" s="78"/>
      <c r="K255" s="78"/>
      <c r="L255" s="19"/>
      <c r="M255" s="19"/>
      <c r="N255" s="19"/>
      <c r="O255" s="23"/>
      <c r="P255" s="19"/>
      <c r="Q255" s="19"/>
      <c r="R255" s="19"/>
      <c r="S255" s="19"/>
      <c r="T255" s="19"/>
      <c r="U255" s="19"/>
      <c r="V255" s="19"/>
      <c r="W255" s="19"/>
      <c r="X255" s="19"/>
      <c r="Y255" s="19"/>
      <c r="Z255" s="19"/>
      <c r="AA255" s="19"/>
      <c r="AB255" s="19"/>
      <c r="AC255" s="19"/>
      <c r="AD255" s="19"/>
      <c r="AE255" s="19"/>
      <c r="AF255" s="19"/>
      <c r="AG255" s="19"/>
    </row>
    <row r="256" spans="1:33">
      <c r="A256" s="19"/>
      <c r="B256" s="19"/>
      <c r="C256" s="19"/>
      <c r="D256" s="19"/>
      <c r="E256" s="19"/>
      <c r="F256" s="19"/>
      <c r="G256" s="78"/>
      <c r="H256" s="19"/>
      <c r="I256" s="19"/>
      <c r="J256" s="78"/>
      <c r="K256" s="78"/>
      <c r="L256" s="19"/>
      <c r="M256" s="19"/>
      <c r="N256" s="19"/>
      <c r="O256" s="23"/>
      <c r="P256" s="19"/>
      <c r="Q256" s="19"/>
      <c r="R256" s="19"/>
      <c r="S256" s="19"/>
      <c r="T256" s="19"/>
      <c r="U256" s="19"/>
      <c r="V256" s="19"/>
      <c r="W256" s="19"/>
      <c r="X256" s="19"/>
      <c r="Y256" s="19"/>
      <c r="Z256" s="19"/>
      <c r="AA256" s="19"/>
      <c r="AB256" s="19"/>
      <c r="AC256" s="19"/>
      <c r="AD256" s="19"/>
      <c r="AE256" s="19"/>
      <c r="AF256" s="19"/>
      <c r="AG256" s="19"/>
    </row>
    <row r="257" spans="1:33">
      <c r="A257" s="19"/>
      <c r="B257" s="19"/>
      <c r="C257" s="19"/>
      <c r="D257" s="19"/>
      <c r="E257" s="19"/>
      <c r="F257" s="19"/>
      <c r="G257" s="78"/>
      <c r="H257" s="19"/>
      <c r="I257" s="19"/>
      <c r="J257" s="78"/>
      <c r="K257" s="78"/>
      <c r="L257" s="19"/>
      <c r="M257" s="19"/>
      <c r="N257" s="19"/>
      <c r="O257" s="23"/>
      <c r="P257" s="19"/>
      <c r="Q257" s="19"/>
      <c r="R257" s="19"/>
      <c r="S257" s="19"/>
      <c r="T257" s="19"/>
      <c r="U257" s="19"/>
      <c r="V257" s="19"/>
      <c r="W257" s="19"/>
      <c r="X257" s="19"/>
      <c r="Y257" s="19"/>
      <c r="Z257" s="19"/>
      <c r="AA257" s="19"/>
      <c r="AB257" s="19"/>
      <c r="AC257" s="19"/>
      <c r="AD257" s="19"/>
      <c r="AE257" s="19"/>
      <c r="AF257" s="19"/>
      <c r="AG257" s="19"/>
    </row>
    <row r="258" spans="1:33">
      <c r="A258" s="19"/>
      <c r="B258" s="19"/>
      <c r="C258" s="19"/>
      <c r="D258" s="19"/>
      <c r="E258" s="19"/>
      <c r="F258" s="19"/>
      <c r="G258" s="78"/>
      <c r="H258" s="19"/>
      <c r="I258" s="19"/>
      <c r="J258" s="78"/>
      <c r="K258" s="78"/>
      <c r="L258" s="19"/>
      <c r="M258" s="19"/>
      <c r="N258" s="19"/>
      <c r="O258" s="23"/>
      <c r="P258" s="19"/>
      <c r="Q258" s="19"/>
      <c r="R258" s="19"/>
      <c r="S258" s="19"/>
      <c r="T258" s="19"/>
      <c r="U258" s="19"/>
      <c r="V258" s="19"/>
      <c r="W258" s="19"/>
      <c r="X258" s="19"/>
      <c r="Y258" s="19"/>
      <c r="Z258" s="19"/>
      <c r="AA258" s="19"/>
      <c r="AB258" s="19"/>
      <c r="AC258" s="19"/>
      <c r="AD258" s="19"/>
      <c r="AE258" s="19"/>
      <c r="AF258" s="19"/>
      <c r="AG258" s="19"/>
    </row>
    <row r="259" spans="1:33">
      <c r="A259" s="19"/>
      <c r="B259" s="19"/>
      <c r="C259" s="19"/>
      <c r="D259" s="19"/>
      <c r="E259" s="19"/>
      <c r="F259" s="19"/>
      <c r="G259" s="78"/>
      <c r="H259" s="19"/>
      <c r="I259" s="19"/>
      <c r="J259" s="78"/>
      <c r="K259" s="78"/>
      <c r="L259" s="19"/>
      <c r="M259" s="19"/>
      <c r="N259" s="19"/>
      <c r="O259" s="23"/>
      <c r="P259" s="19"/>
      <c r="Q259" s="19"/>
      <c r="R259" s="19"/>
      <c r="S259" s="19"/>
      <c r="T259" s="19"/>
      <c r="U259" s="19"/>
      <c r="V259" s="19"/>
      <c r="W259" s="19"/>
      <c r="X259" s="19"/>
      <c r="Y259" s="19"/>
      <c r="Z259" s="19"/>
      <c r="AA259" s="19"/>
      <c r="AB259" s="19"/>
      <c r="AC259" s="19"/>
      <c r="AD259" s="19"/>
      <c r="AE259" s="19"/>
      <c r="AF259" s="19"/>
      <c r="AG259" s="19"/>
    </row>
    <row r="260" spans="1:33">
      <c r="A260" s="19"/>
      <c r="B260" s="19"/>
      <c r="C260" s="19"/>
      <c r="D260" s="19"/>
      <c r="E260" s="19"/>
      <c r="F260" s="19"/>
      <c r="G260" s="78"/>
      <c r="H260" s="19"/>
      <c r="I260" s="19"/>
      <c r="J260" s="78"/>
      <c r="K260" s="78"/>
      <c r="L260" s="19"/>
      <c r="M260" s="19"/>
      <c r="N260" s="19"/>
      <c r="O260" s="23"/>
      <c r="P260" s="19"/>
      <c r="Q260" s="19"/>
      <c r="R260" s="19"/>
      <c r="S260" s="19"/>
      <c r="T260" s="19"/>
      <c r="U260" s="19"/>
      <c r="V260" s="19"/>
      <c r="W260" s="19"/>
      <c r="X260" s="19"/>
      <c r="Y260" s="19"/>
      <c r="Z260" s="19"/>
      <c r="AA260" s="19"/>
      <c r="AB260" s="19"/>
      <c r="AC260" s="19"/>
      <c r="AD260" s="19"/>
      <c r="AE260" s="19"/>
      <c r="AF260" s="19"/>
      <c r="AG260" s="19"/>
    </row>
    <row r="261" spans="1:33">
      <c r="A261" s="19"/>
      <c r="B261" s="19"/>
      <c r="C261" s="19"/>
      <c r="D261" s="19"/>
      <c r="E261" s="19"/>
      <c r="F261" s="19"/>
      <c r="G261" s="78"/>
      <c r="H261" s="19"/>
      <c r="I261" s="19"/>
      <c r="J261" s="78"/>
      <c r="K261" s="78"/>
      <c r="L261" s="19"/>
      <c r="M261" s="19"/>
      <c r="N261" s="19"/>
      <c r="O261" s="23"/>
      <c r="P261" s="19"/>
      <c r="Q261" s="19"/>
      <c r="R261" s="19"/>
      <c r="S261" s="19"/>
      <c r="T261" s="19"/>
      <c r="U261" s="19"/>
      <c r="V261" s="19"/>
      <c r="W261" s="19"/>
      <c r="X261" s="19"/>
      <c r="Y261" s="19"/>
      <c r="Z261" s="19"/>
      <c r="AA261" s="19"/>
      <c r="AB261" s="19"/>
      <c r="AC261" s="19"/>
      <c r="AD261" s="19"/>
      <c r="AE261" s="19"/>
      <c r="AF261" s="19"/>
      <c r="AG261" s="19"/>
    </row>
    <row r="262" spans="1:33">
      <c r="A262" s="19"/>
      <c r="B262" s="19"/>
      <c r="C262" s="19"/>
      <c r="D262" s="19"/>
      <c r="E262" s="19"/>
      <c r="F262" s="19"/>
      <c r="G262" s="78"/>
      <c r="H262" s="19"/>
      <c r="I262" s="19"/>
      <c r="J262" s="78"/>
      <c r="K262" s="78"/>
      <c r="L262" s="19"/>
      <c r="M262" s="19"/>
      <c r="N262" s="19"/>
      <c r="O262" s="23"/>
      <c r="P262" s="19"/>
      <c r="Q262" s="19"/>
      <c r="R262" s="19"/>
      <c r="S262" s="19"/>
      <c r="T262" s="19"/>
      <c r="U262" s="19"/>
      <c r="V262" s="19"/>
      <c r="W262" s="19"/>
      <c r="X262" s="19"/>
      <c r="Y262" s="19"/>
      <c r="Z262" s="19"/>
      <c r="AA262" s="19"/>
      <c r="AB262" s="19"/>
      <c r="AC262" s="19"/>
      <c r="AD262" s="19"/>
      <c r="AE262" s="19"/>
      <c r="AF262" s="19"/>
      <c r="AG262" s="19"/>
    </row>
    <row r="263" spans="1:33">
      <c r="A263" s="19"/>
      <c r="B263" s="19"/>
      <c r="C263" s="19"/>
      <c r="D263" s="19"/>
      <c r="E263" s="19"/>
      <c r="F263" s="19"/>
      <c r="G263" s="78"/>
      <c r="H263" s="19"/>
      <c r="I263" s="19"/>
      <c r="J263" s="78"/>
      <c r="K263" s="78"/>
      <c r="L263" s="19"/>
      <c r="M263" s="19"/>
      <c r="N263" s="19"/>
      <c r="O263" s="23"/>
      <c r="P263" s="19"/>
      <c r="Q263" s="19"/>
      <c r="R263" s="19"/>
      <c r="S263" s="19"/>
      <c r="T263" s="19"/>
      <c r="U263" s="19"/>
      <c r="V263" s="19"/>
      <c r="W263" s="19"/>
      <c r="X263" s="19"/>
      <c r="Y263" s="19"/>
      <c r="Z263" s="19"/>
      <c r="AA263" s="19"/>
      <c r="AB263" s="19"/>
      <c r="AC263" s="19"/>
      <c r="AD263" s="19"/>
      <c r="AE263" s="19"/>
      <c r="AF263" s="19"/>
      <c r="AG263" s="19"/>
    </row>
    <row r="264" spans="1:33">
      <c r="A264" s="19"/>
      <c r="B264" s="19"/>
      <c r="C264" s="19"/>
      <c r="D264" s="19"/>
      <c r="E264" s="19"/>
      <c r="F264" s="19"/>
      <c r="G264" s="78"/>
      <c r="H264" s="19"/>
      <c r="I264" s="19"/>
      <c r="J264" s="78"/>
      <c r="K264" s="78"/>
      <c r="L264" s="19"/>
      <c r="M264" s="19"/>
      <c r="N264" s="19"/>
      <c r="O264" s="23"/>
      <c r="P264" s="19"/>
      <c r="Q264" s="19"/>
      <c r="R264" s="19"/>
      <c r="S264" s="19"/>
      <c r="T264" s="19"/>
      <c r="U264" s="19"/>
      <c r="V264" s="19"/>
      <c r="W264" s="19"/>
      <c r="X264" s="19"/>
      <c r="Y264" s="19"/>
      <c r="Z264" s="19"/>
      <c r="AA264" s="19"/>
      <c r="AB264" s="19"/>
      <c r="AC264" s="19"/>
      <c r="AD264" s="19"/>
      <c r="AE264" s="19"/>
      <c r="AF264" s="19"/>
      <c r="AG264" s="19"/>
    </row>
    <row r="265" spans="1:33">
      <c r="A265" s="19"/>
      <c r="B265" s="19"/>
      <c r="C265" s="19"/>
      <c r="D265" s="19"/>
      <c r="E265" s="19"/>
      <c r="F265" s="19"/>
      <c r="G265" s="78"/>
      <c r="H265" s="19"/>
      <c r="I265" s="19"/>
      <c r="J265" s="78"/>
      <c r="K265" s="78"/>
      <c r="L265" s="19"/>
      <c r="M265" s="19"/>
      <c r="N265" s="19"/>
      <c r="O265" s="23"/>
      <c r="P265" s="19"/>
      <c r="Q265" s="19"/>
      <c r="R265" s="19"/>
      <c r="S265" s="19"/>
      <c r="T265" s="19"/>
      <c r="U265" s="19"/>
      <c r="V265" s="19"/>
      <c r="W265" s="19"/>
      <c r="X265" s="19"/>
      <c r="Y265" s="19"/>
      <c r="Z265" s="19"/>
      <c r="AA265" s="19"/>
      <c r="AB265" s="19"/>
      <c r="AC265" s="19"/>
      <c r="AD265" s="19"/>
      <c r="AE265" s="19"/>
      <c r="AF265" s="19"/>
      <c r="AG265" s="19"/>
    </row>
    <row r="266" spans="1:33">
      <c r="A266" s="19"/>
      <c r="B266" s="19"/>
      <c r="C266" s="19"/>
      <c r="D266" s="19"/>
      <c r="E266" s="19"/>
      <c r="F266" s="19"/>
      <c r="G266" s="78"/>
      <c r="H266" s="19"/>
      <c r="I266" s="19"/>
      <c r="J266" s="78"/>
      <c r="K266" s="78"/>
      <c r="L266" s="19"/>
      <c r="M266" s="19"/>
      <c r="N266" s="19"/>
      <c r="O266" s="23"/>
      <c r="P266" s="19"/>
      <c r="Q266" s="19"/>
      <c r="R266" s="19"/>
      <c r="S266" s="19"/>
      <c r="T266" s="19"/>
      <c r="U266" s="19"/>
      <c r="V266" s="19"/>
      <c r="W266" s="19"/>
      <c r="X266" s="19"/>
      <c r="Y266" s="19"/>
      <c r="Z266" s="19"/>
      <c r="AA266" s="19"/>
      <c r="AB266" s="19"/>
      <c r="AC266" s="19"/>
      <c r="AD266" s="19"/>
      <c r="AE266" s="19"/>
      <c r="AF266" s="19"/>
      <c r="AG266" s="19"/>
    </row>
    <row r="267" spans="1:33">
      <c r="A267" s="19"/>
      <c r="B267" s="19"/>
      <c r="C267" s="19"/>
      <c r="D267" s="19"/>
      <c r="E267" s="19"/>
      <c r="F267" s="19"/>
      <c r="G267" s="78"/>
      <c r="H267" s="19"/>
      <c r="I267" s="19"/>
      <c r="J267" s="78"/>
      <c r="K267" s="78"/>
      <c r="L267" s="19"/>
      <c r="M267" s="19"/>
      <c r="N267" s="19"/>
      <c r="O267" s="23"/>
      <c r="P267" s="19"/>
      <c r="Q267" s="19"/>
      <c r="R267" s="19"/>
      <c r="S267" s="19"/>
      <c r="T267" s="19"/>
      <c r="U267" s="19"/>
      <c r="V267" s="19"/>
      <c r="W267" s="19"/>
      <c r="X267" s="19"/>
      <c r="Y267" s="19"/>
      <c r="Z267" s="19"/>
      <c r="AA267" s="19"/>
      <c r="AB267" s="19"/>
      <c r="AC267" s="19"/>
      <c r="AD267" s="19"/>
      <c r="AE267" s="19"/>
      <c r="AF267" s="19"/>
      <c r="AG267" s="19"/>
    </row>
    <row r="268" spans="1:33">
      <c r="A268" s="19"/>
      <c r="B268" s="19"/>
      <c r="C268" s="19"/>
      <c r="D268" s="19"/>
      <c r="E268" s="19"/>
      <c r="F268" s="19"/>
      <c r="G268" s="78"/>
      <c r="H268" s="19"/>
      <c r="I268" s="19"/>
      <c r="J268" s="78"/>
      <c r="K268" s="78"/>
      <c r="L268" s="19"/>
      <c r="M268" s="19"/>
      <c r="N268" s="19"/>
      <c r="O268" s="23"/>
      <c r="P268" s="19"/>
      <c r="Q268" s="19"/>
      <c r="R268" s="19"/>
      <c r="S268" s="19"/>
      <c r="T268" s="19"/>
      <c r="U268" s="19"/>
      <c r="V268" s="19"/>
      <c r="W268" s="19"/>
      <c r="X268" s="19"/>
      <c r="Y268" s="19"/>
      <c r="Z268" s="19"/>
      <c r="AA268" s="19"/>
      <c r="AB268" s="19"/>
      <c r="AC268" s="19"/>
      <c r="AD268" s="19"/>
      <c r="AE268" s="19"/>
      <c r="AF268" s="19"/>
      <c r="AG268" s="19"/>
    </row>
    <row r="269" spans="1:33">
      <c r="A269" s="19"/>
      <c r="B269" s="19"/>
      <c r="C269" s="19"/>
      <c r="D269" s="19"/>
      <c r="E269" s="19"/>
      <c r="F269" s="19"/>
      <c r="G269" s="78"/>
      <c r="H269" s="19"/>
      <c r="I269" s="19"/>
      <c r="J269" s="78"/>
      <c r="K269" s="78"/>
      <c r="L269" s="19"/>
      <c r="M269" s="19"/>
      <c r="N269" s="19"/>
      <c r="O269" s="23"/>
      <c r="P269" s="19"/>
      <c r="Q269" s="19"/>
      <c r="R269" s="19"/>
      <c r="S269" s="19"/>
      <c r="T269" s="19"/>
      <c r="U269" s="19"/>
      <c r="V269" s="19"/>
      <c r="W269" s="19"/>
      <c r="X269" s="19"/>
      <c r="Y269" s="19"/>
      <c r="Z269" s="19"/>
      <c r="AA269" s="19"/>
      <c r="AB269" s="19"/>
      <c r="AC269" s="19"/>
      <c r="AD269" s="19"/>
      <c r="AE269" s="19"/>
      <c r="AF269" s="19"/>
      <c r="AG269" s="19"/>
    </row>
    <row r="270" spans="1:33">
      <c r="A270" s="19"/>
      <c r="B270" s="19"/>
      <c r="C270" s="19"/>
      <c r="D270" s="19"/>
      <c r="E270" s="19"/>
      <c r="F270" s="19"/>
      <c r="G270" s="78"/>
      <c r="H270" s="19"/>
      <c r="I270" s="19"/>
      <c r="J270" s="78"/>
      <c r="K270" s="78"/>
      <c r="L270" s="19"/>
      <c r="M270" s="19"/>
      <c r="N270" s="19"/>
      <c r="O270" s="23"/>
      <c r="P270" s="19"/>
      <c r="Q270" s="19"/>
      <c r="R270" s="19"/>
      <c r="S270" s="19"/>
      <c r="T270" s="19"/>
      <c r="U270" s="19"/>
      <c r="V270" s="19"/>
      <c r="W270" s="19"/>
      <c r="X270" s="19"/>
      <c r="Y270" s="19"/>
      <c r="Z270" s="19"/>
      <c r="AA270" s="19"/>
      <c r="AB270" s="19"/>
      <c r="AC270" s="19"/>
      <c r="AD270" s="19"/>
      <c r="AE270" s="19"/>
      <c r="AF270" s="19"/>
      <c r="AG270" s="19"/>
    </row>
    <row r="271" spans="1:33">
      <c r="A271" s="19"/>
      <c r="B271" s="19"/>
      <c r="C271" s="19"/>
      <c r="D271" s="19"/>
      <c r="E271" s="19"/>
      <c r="F271" s="19"/>
      <c r="G271" s="78"/>
      <c r="H271" s="19"/>
      <c r="I271" s="19"/>
      <c r="J271" s="78"/>
      <c r="K271" s="78"/>
      <c r="L271" s="19"/>
      <c r="M271" s="19"/>
      <c r="N271" s="19"/>
      <c r="O271" s="23"/>
      <c r="P271" s="19"/>
      <c r="Q271" s="19"/>
      <c r="R271" s="19"/>
      <c r="S271" s="19"/>
      <c r="T271" s="19"/>
      <c r="U271" s="19"/>
      <c r="V271" s="19"/>
      <c r="W271" s="19"/>
      <c r="X271" s="19"/>
      <c r="Y271" s="19"/>
      <c r="Z271" s="19"/>
      <c r="AA271" s="19"/>
      <c r="AB271" s="19"/>
      <c r="AC271" s="19"/>
      <c r="AD271" s="19"/>
      <c r="AE271" s="19"/>
      <c r="AF271" s="19"/>
      <c r="AG271" s="19"/>
    </row>
    <row r="272" spans="1:33">
      <c r="A272" s="19"/>
      <c r="B272" s="19"/>
      <c r="C272" s="19"/>
      <c r="D272" s="19"/>
      <c r="E272" s="19"/>
      <c r="F272" s="19"/>
      <c r="G272" s="78"/>
      <c r="H272" s="19"/>
      <c r="I272" s="19"/>
      <c r="J272" s="78"/>
      <c r="K272" s="78"/>
      <c r="L272" s="19"/>
      <c r="M272" s="19"/>
      <c r="N272" s="19"/>
      <c r="O272" s="23"/>
      <c r="P272" s="19"/>
      <c r="Q272" s="19"/>
      <c r="R272" s="19"/>
      <c r="S272" s="19"/>
      <c r="T272" s="19"/>
      <c r="U272" s="19"/>
      <c r="V272" s="19"/>
      <c r="W272" s="19"/>
      <c r="X272" s="19"/>
      <c r="Y272" s="19"/>
      <c r="Z272" s="19"/>
      <c r="AA272" s="19"/>
      <c r="AB272" s="19"/>
      <c r="AC272" s="19"/>
      <c r="AD272" s="19"/>
      <c r="AE272" s="19"/>
      <c r="AF272" s="19"/>
      <c r="AG272" s="19"/>
    </row>
    <row r="273" spans="1:33">
      <c r="A273" s="19"/>
      <c r="B273" s="19"/>
      <c r="C273" s="19"/>
      <c r="D273" s="19"/>
      <c r="E273" s="19"/>
      <c r="F273" s="19"/>
      <c r="G273" s="78"/>
      <c r="H273" s="19"/>
      <c r="I273" s="19"/>
      <c r="J273" s="78"/>
      <c r="K273" s="78"/>
      <c r="L273" s="19"/>
      <c r="M273" s="19"/>
      <c r="N273" s="19"/>
      <c r="O273" s="23"/>
      <c r="P273" s="19"/>
      <c r="Q273" s="19"/>
      <c r="R273" s="19"/>
      <c r="S273" s="19"/>
      <c r="T273" s="19"/>
      <c r="U273" s="19"/>
      <c r="V273" s="19"/>
      <c r="W273" s="19"/>
      <c r="X273" s="19"/>
      <c r="Y273" s="19"/>
      <c r="Z273" s="19"/>
      <c r="AA273" s="19"/>
      <c r="AB273" s="19"/>
      <c r="AC273" s="19"/>
      <c r="AD273" s="19"/>
      <c r="AE273" s="19"/>
      <c r="AF273" s="19"/>
      <c r="AG273" s="19"/>
    </row>
    <row r="274" spans="1:33">
      <c r="A274" s="19"/>
      <c r="B274" s="19"/>
      <c r="C274" s="19"/>
      <c r="D274" s="19"/>
      <c r="E274" s="19"/>
      <c r="F274" s="19"/>
      <c r="G274" s="78"/>
      <c r="H274" s="19"/>
      <c r="I274" s="19"/>
      <c r="J274" s="78"/>
      <c r="K274" s="78"/>
      <c r="L274" s="19"/>
      <c r="M274" s="19"/>
      <c r="N274" s="19"/>
      <c r="O274" s="23"/>
      <c r="P274" s="19"/>
      <c r="Q274" s="19"/>
      <c r="R274" s="19"/>
      <c r="S274" s="19"/>
      <c r="T274" s="19"/>
      <c r="U274" s="19"/>
      <c r="V274" s="19"/>
      <c r="W274" s="19"/>
      <c r="X274" s="19"/>
      <c r="Y274" s="19"/>
      <c r="Z274" s="19"/>
      <c r="AA274" s="19"/>
      <c r="AB274" s="19"/>
      <c r="AC274" s="19"/>
      <c r="AD274" s="19"/>
      <c r="AE274" s="19"/>
      <c r="AF274" s="19"/>
      <c r="AG274" s="19"/>
    </row>
    <row r="275" spans="1:33">
      <c r="A275" s="19"/>
      <c r="B275" s="19"/>
      <c r="C275" s="19"/>
      <c r="D275" s="19"/>
      <c r="E275" s="19"/>
      <c r="F275" s="19"/>
      <c r="G275" s="78"/>
      <c r="H275" s="19"/>
      <c r="I275" s="19"/>
      <c r="J275" s="78"/>
      <c r="K275" s="78"/>
      <c r="L275" s="19"/>
      <c r="M275" s="19"/>
      <c r="N275" s="19"/>
      <c r="O275" s="23"/>
      <c r="P275" s="19"/>
      <c r="Q275" s="19"/>
      <c r="R275" s="19"/>
      <c r="S275" s="19"/>
      <c r="T275" s="19"/>
      <c r="U275" s="19"/>
      <c r="V275" s="19"/>
      <c r="W275" s="19"/>
      <c r="X275" s="19"/>
      <c r="Y275" s="19"/>
      <c r="Z275" s="19"/>
      <c r="AA275" s="19"/>
      <c r="AB275" s="19"/>
      <c r="AC275" s="19"/>
      <c r="AD275" s="19"/>
      <c r="AE275" s="19"/>
      <c r="AF275" s="19"/>
      <c r="AG275" s="19"/>
    </row>
    <row r="276" spans="1:33">
      <c r="A276" s="19"/>
      <c r="B276" s="19"/>
      <c r="C276" s="19"/>
      <c r="D276" s="19"/>
      <c r="E276" s="19"/>
      <c r="F276" s="19"/>
      <c r="G276" s="78"/>
      <c r="H276" s="19"/>
      <c r="I276" s="19"/>
      <c r="J276" s="78"/>
      <c r="K276" s="78"/>
      <c r="L276" s="19"/>
      <c r="M276" s="19"/>
      <c r="N276" s="19"/>
      <c r="O276" s="23"/>
      <c r="P276" s="19"/>
      <c r="Q276" s="19"/>
      <c r="R276" s="19"/>
      <c r="S276" s="19"/>
      <c r="T276" s="19"/>
      <c r="U276" s="19"/>
      <c r="V276" s="19"/>
      <c r="W276" s="19"/>
      <c r="X276" s="19"/>
      <c r="Y276" s="19"/>
      <c r="Z276" s="19"/>
      <c r="AA276" s="19"/>
      <c r="AB276" s="19"/>
      <c r="AC276" s="19"/>
      <c r="AD276" s="19"/>
      <c r="AE276" s="19"/>
      <c r="AF276" s="19"/>
      <c r="AG276" s="19"/>
    </row>
    <row r="277" spans="1:33">
      <c r="A277" s="19"/>
      <c r="B277" s="19"/>
      <c r="C277" s="19"/>
      <c r="D277" s="19"/>
      <c r="E277" s="19"/>
      <c r="F277" s="19"/>
      <c r="G277" s="78"/>
      <c r="H277" s="19"/>
      <c r="I277" s="19"/>
      <c r="J277" s="78"/>
      <c r="K277" s="78"/>
      <c r="L277" s="19"/>
      <c r="M277" s="19"/>
      <c r="N277" s="19"/>
      <c r="O277" s="23"/>
      <c r="P277" s="19"/>
      <c r="Q277" s="19"/>
      <c r="R277" s="19"/>
      <c r="S277" s="19"/>
      <c r="T277" s="19"/>
      <c r="U277" s="19"/>
      <c r="V277" s="19"/>
      <c r="W277" s="19"/>
      <c r="X277" s="19"/>
      <c r="Y277" s="19"/>
      <c r="Z277" s="19"/>
      <c r="AA277" s="19"/>
      <c r="AB277" s="19"/>
      <c r="AC277" s="19"/>
      <c r="AD277" s="19"/>
      <c r="AE277" s="19"/>
      <c r="AF277" s="19"/>
      <c r="AG277" s="19"/>
    </row>
    <row r="278" spans="1:33">
      <c r="A278" s="19"/>
      <c r="B278" s="19"/>
      <c r="C278" s="19"/>
      <c r="D278" s="19"/>
      <c r="E278" s="19"/>
      <c r="F278" s="19"/>
      <c r="G278" s="78"/>
      <c r="H278" s="19"/>
      <c r="I278" s="19"/>
      <c r="J278" s="78"/>
      <c r="K278" s="78"/>
      <c r="L278" s="19"/>
      <c r="M278" s="19"/>
      <c r="N278" s="19"/>
      <c r="O278" s="23"/>
      <c r="P278" s="19"/>
      <c r="Q278" s="19"/>
      <c r="R278" s="19"/>
      <c r="S278" s="19"/>
      <c r="T278" s="19"/>
      <c r="U278" s="19"/>
      <c r="V278" s="19"/>
      <c r="W278" s="19"/>
      <c r="X278" s="19"/>
      <c r="Y278" s="19"/>
      <c r="Z278" s="19"/>
      <c r="AA278" s="19"/>
      <c r="AB278" s="19"/>
      <c r="AC278" s="19"/>
      <c r="AD278" s="19"/>
      <c r="AE278" s="19"/>
      <c r="AF278" s="19"/>
      <c r="AG278" s="19"/>
    </row>
    <row r="279" spans="1:33">
      <c r="A279" s="19"/>
      <c r="B279" s="19"/>
      <c r="C279" s="19"/>
      <c r="D279" s="19"/>
      <c r="E279" s="19"/>
      <c r="F279" s="19"/>
      <c r="G279" s="78"/>
      <c r="H279" s="19"/>
      <c r="I279" s="19"/>
      <c r="J279" s="78"/>
      <c r="K279" s="78"/>
      <c r="L279" s="19"/>
      <c r="M279" s="19"/>
      <c r="N279" s="19"/>
      <c r="O279" s="23"/>
      <c r="P279" s="19"/>
      <c r="Q279" s="19"/>
      <c r="R279" s="19"/>
      <c r="S279" s="19"/>
      <c r="T279" s="19"/>
      <c r="U279" s="19"/>
      <c r="V279" s="19"/>
      <c r="W279" s="19"/>
      <c r="X279" s="19"/>
      <c r="Y279" s="19"/>
      <c r="Z279" s="19"/>
      <c r="AA279" s="19"/>
      <c r="AB279" s="19"/>
      <c r="AC279" s="19"/>
      <c r="AD279" s="19"/>
      <c r="AE279" s="19"/>
      <c r="AF279" s="19"/>
      <c r="AG279" s="19"/>
    </row>
    <row r="280" spans="1:33">
      <c r="A280" s="19"/>
      <c r="B280" s="19"/>
      <c r="C280" s="19"/>
      <c r="D280" s="19"/>
      <c r="E280" s="19"/>
      <c r="F280" s="19"/>
      <c r="G280" s="78"/>
      <c r="H280" s="19"/>
      <c r="I280" s="19"/>
      <c r="J280" s="78"/>
      <c r="K280" s="78"/>
      <c r="L280" s="19"/>
      <c r="M280" s="19"/>
      <c r="N280" s="19"/>
      <c r="O280" s="23"/>
      <c r="P280" s="19"/>
      <c r="Q280" s="19"/>
      <c r="R280" s="19"/>
      <c r="S280" s="19"/>
      <c r="T280" s="19"/>
      <c r="U280" s="19"/>
      <c r="V280" s="19"/>
      <c r="W280" s="19"/>
      <c r="X280" s="19"/>
      <c r="Y280" s="19"/>
      <c r="Z280" s="19"/>
      <c r="AA280" s="19"/>
      <c r="AB280" s="19"/>
      <c r="AC280" s="19"/>
      <c r="AD280" s="19"/>
      <c r="AE280" s="19"/>
      <c r="AF280" s="19"/>
      <c r="AG280" s="19"/>
    </row>
    <row r="281" spans="1:33">
      <c r="A281" s="19"/>
      <c r="B281" s="19"/>
      <c r="C281" s="19"/>
      <c r="D281" s="19"/>
      <c r="E281" s="19"/>
      <c r="F281" s="19"/>
      <c r="G281" s="78"/>
      <c r="H281" s="19"/>
      <c r="I281" s="19"/>
      <c r="J281" s="78"/>
      <c r="K281" s="78"/>
      <c r="L281" s="19"/>
      <c r="M281" s="19"/>
      <c r="N281" s="19"/>
      <c r="O281" s="23"/>
      <c r="P281" s="19"/>
      <c r="Q281" s="19"/>
      <c r="R281" s="19"/>
      <c r="S281" s="19"/>
      <c r="T281" s="19"/>
      <c r="U281" s="19"/>
      <c r="V281" s="19"/>
      <c r="W281" s="19"/>
      <c r="X281" s="19"/>
      <c r="Y281" s="19"/>
      <c r="Z281" s="19"/>
      <c r="AA281" s="19"/>
      <c r="AB281" s="19"/>
      <c r="AC281" s="19"/>
      <c r="AD281" s="19"/>
      <c r="AE281" s="19"/>
      <c r="AF281" s="19"/>
      <c r="AG281" s="19"/>
    </row>
    <row r="282" spans="1:33">
      <c r="A282" s="19"/>
      <c r="B282" s="19"/>
      <c r="C282" s="19"/>
      <c r="D282" s="19"/>
      <c r="E282" s="19"/>
      <c r="F282" s="19"/>
      <c r="G282" s="78"/>
      <c r="H282" s="19"/>
      <c r="I282" s="19"/>
      <c r="J282" s="78"/>
      <c r="K282" s="78"/>
      <c r="L282" s="19"/>
      <c r="M282" s="19"/>
      <c r="N282" s="19"/>
      <c r="O282" s="23"/>
      <c r="P282" s="19"/>
      <c r="Q282" s="19"/>
      <c r="R282" s="19"/>
      <c r="S282" s="19"/>
      <c r="T282" s="19"/>
      <c r="U282" s="19"/>
      <c r="V282" s="19"/>
      <c r="W282" s="19"/>
      <c r="X282" s="19"/>
      <c r="Y282" s="19"/>
      <c r="Z282" s="19"/>
      <c r="AA282" s="19"/>
      <c r="AB282" s="19"/>
      <c r="AC282" s="19"/>
      <c r="AD282" s="19"/>
      <c r="AE282" s="19"/>
      <c r="AF282" s="19"/>
      <c r="AG282" s="19"/>
    </row>
    <row r="283" spans="1:33">
      <c r="A283" s="19"/>
      <c r="B283" s="19"/>
      <c r="C283" s="19"/>
      <c r="D283" s="19"/>
      <c r="E283" s="19"/>
      <c r="F283" s="19"/>
      <c r="G283" s="78"/>
      <c r="H283" s="19"/>
      <c r="I283" s="19"/>
      <c r="J283" s="78"/>
      <c r="K283" s="78"/>
      <c r="L283" s="19"/>
      <c r="M283" s="19"/>
      <c r="N283" s="19"/>
      <c r="O283" s="23"/>
      <c r="P283" s="19"/>
      <c r="Q283" s="19"/>
      <c r="R283" s="19"/>
      <c r="S283" s="19"/>
      <c r="T283" s="19"/>
      <c r="U283" s="19"/>
      <c r="V283" s="19"/>
      <c r="W283" s="19"/>
      <c r="X283" s="19"/>
      <c r="Y283" s="19"/>
      <c r="Z283" s="19"/>
      <c r="AA283" s="19"/>
      <c r="AB283" s="19"/>
      <c r="AC283" s="19"/>
      <c r="AD283" s="19"/>
      <c r="AE283" s="19"/>
      <c r="AF283" s="19"/>
      <c r="AG283" s="19"/>
    </row>
    <row r="284" spans="1:33">
      <c r="A284" s="19"/>
      <c r="B284" s="19"/>
      <c r="C284" s="19"/>
      <c r="D284" s="19"/>
      <c r="E284" s="19"/>
      <c r="F284" s="19"/>
      <c r="G284" s="78"/>
      <c r="H284" s="19"/>
      <c r="I284" s="19"/>
      <c r="J284" s="78"/>
      <c r="K284" s="78"/>
      <c r="L284" s="19"/>
      <c r="M284" s="19"/>
      <c r="N284" s="19"/>
      <c r="O284" s="23"/>
      <c r="P284" s="19"/>
      <c r="Q284" s="19"/>
      <c r="R284" s="19"/>
      <c r="S284" s="19"/>
      <c r="T284" s="19"/>
      <c r="U284" s="19"/>
      <c r="V284" s="19"/>
      <c r="W284" s="19"/>
      <c r="X284" s="19"/>
      <c r="Y284" s="19"/>
      <c r="Z284" s="19"/>
      <c r="AA284" s="19"/>
      <c r="AB284" s="19"/>
      <c r="AC284" s="19"/>
      <c r="AD284" s="19"/>
      <c r="AE284" s="19"/>
      <c r="AF284" s="19"/>
      <c r="AG284" s="19"/>
    </row>
    <row r="285" spans="1:33">
      <c r="A285" s="19"/>
      <c r="B285" s="19"/>
      <c r="C285" s="19"/>
      <c r="D285" s="19"/>
      <c r="E285" s="19"/>
      <c r="F285" s="19"/>
      <c r="G285" s="78"/>
      <c r="H285" s="19"/>
      <c r="I285" s="19"/>
      <c r="J285" s="78"/>
      <c r="K285" s="78"/>
      <c r="L285" s="19"/>
      <c r="M285" s="19"/>
      <c r="N285" s="19"/>
      <c r="O285" s="23"/>
      <c r="P285" s="19"/>
      <c r="Q285" s="19"/>
      <c r="R285" s="19"/>
      <c r="S285" s="19"/>
      <c r="T285" s="19"/>
      <c r="U285" s="19"/>
      <c r="V285" s="19"/>
      <c r="W285" s="19"/>
      <c r="X285" s="19"/>
      <c r="Y285" s="19"/>
      <c r="Z285" s="19"/>
      <c r="AA285" s="19"/>
      <c r="AB285" s="19"/>
      <c r="AC285" s="19"/>
      <c r="AD285" s="19"/>
      <c r="AE285" s="19"/>
      <c r="AF285" s="19"/>
      <c r="AG285" s="19"/>
    </row>
    <row r="286" spans="1:33">
      <c r="A286" s="19"/>
      <c r="B286" s="19"/>
      <c r="C286" s="19"/>
      <c r="D286" s="19"/>
      <c r="E286" s="19"/>
      <c r="F286" s="19"/>
      <c r="G286" s="78"/>
      <c r="H286" s="19"/>
      <c r="I286" s="19"/>
      <c r="J286" s="78"/>
      <c r="K286" s="78"/>
      <c r="L286" s="19"/>
      <c r="M286" s="19"/>
      <c r="N286" s="19"/>
      <c r="O286" s="23"/>
      <c r="P286" s="19"/>
      <c r="Q286" s="19"/>
      <c r="R286" s="19"/>
      <c r="S286" s="19"/>
      <c r="T286" s="19"/>
      <c r="U286" s="19"/>
      <c r="V286" s="19"/>
      <c r="W286" s="19"/>
      <c r="X286" s="19"/>
      <c r="Y286" s="19"/>
      <c r="Z286" s="19"/>
      <c r="AA286" s="19"/>
      <c r="AB286" s="19"/>
      <c r="AC286" s="19"/>
      <c r="AD286" s="19"/>
      <c r="AE286" s="19"/>
      <c r="AF286" s="19"/>
      <c r="AG286" s="19"/>
    </row>
    <row r="287" spans="1:33">
      <c r="A287" s="19"/>
      <c r="B287" s="19"/>
      <c r="C287" s="19"/>
      <c r="D287" s="19"/>
      <c r="E287" s="19"/>
      <c r="F287" s="19"/>
      <c r="G287" s="78"/>
      <c r="H287" s="19"/>
      <c r="I287" s="19"/>
      <c r="J287" s="78"/>
      <c r="K287" s="78"/>
      <c r="L287" s="19"/>
      <c r="M287" s="19"/>
      <c r="N287" s="19"/>
      <c r="O287" s="23"/>
      <c r="P287" s="19"/>
      <c r="Q287" s="19"/>
      <c r="R287" s="19"/>
      <c r="S287" s="19"/>
      <c r="T287" s="19"/>
      <c r="U287" s="19"/>
      <c r="V287" s="19"/>
      <c r="W287" s="19"/>
      <c r="X287" s="19"/>
      <c r="Y287" s="19"/>
      <c r="Z287" s="19"/>
      <c r="AA287" s="19"/>
      <c r="AB287" s="19"/>
      <c r="AC287" s="19"/>
      <c r="AD287" s="19"/>
      <c r="AE287" s="19"/>
      <c r="AF287" s="19"/>
      <c r="AG287" s="19"/>
    </row>
    <row r="288" spans="1:33">
      <c r="A288" s="19"/>
      <c r="B288" s="19"/>
      <c r="C288" s="19"/>
      <c r="D288" s="19"/>
      <c r="E288" s="19"/>
      <c r="F288" s="19"/>
      <c r="G288" s="78"/>
      <c r="H288" s="19"/>
      <c r="I288" s="19"/>
      <c r="J288" s="78"/>
      <c r="K288" s="78"/>
      <c r="L288" s="19"/>
      <c r="M288" s="19"/>
      <c r="N288" s="19"/>
      <c r="O288" s="23"/>
      <c r="P288" s="19"/>
      <c r="Q288" s="19"/>
      <c r="R288" s="19"/>
      <c r="S288" s="19"/>
      <c r="T288" s="19"/>
      <c r="U288" s="19"/>
      <c r="V288" s="19"/>
      <c r="W288" s="19"/>
      <c r="X288" s="19"/>
      <c r="Y288" s="19"/>
      <c r="Z288" s="19"/>
      <c r="AA288" s="19"/>
      <c r="AB288" s="19"/>
      <c r="AC288" s="19"/>
      <c r="AD288" s="19"/>
      <c r="AE288" s="19"/>
      <c r="AF288" s="19"/>
      <c r="AG288" s="19"/>
    </row>
    <row r="289" spans="1:33">
      <c r="A289" s="19"/>
      <c r="B289" s="19"/>
      <c r="C289" s="19"/>
      <c r="D289" s="19"/>
      <c r="E289" s="19"/>
      <c r="F289" s="19"/>
      <c r="G289" s="78"/>
      <c r="H289" s="19"/>
      <c r="I289" s="19"/>
      <c r="J289" s="78"/>
      <c r="K289" s="78"/>
      <c r="L289" s="19"/>
      <c r="M289" s="19"/>
      <c r="N289" s="19"/>
      <c r="O289" s="23"/>
      <c r="P289" s="19"/>
      <c r="Q289" s="19"/>
      <c r="R289" s="19"/>
      <c r="S289" s="19"/>
      <c r="T289" s="19"/>
      <c r="U289" s="19"/>
      <c r="V289" s="19"/>
      <c r="W289" s="19"/>
      <c r="X289" s="19"/>
      <c r="Y289" s="19"/>
      <c r="Z289" s="19"/>
      <c r="AA289" s="19"/>
      <c r="AB289" s="19"/>
      <c r="AC289" s="19"/>
      <c r="AD289" s="19"/>
      <c r="AE289" s="19"/>
      <c r="AF289" s="19"/>
      <c r="AG289" s="19"/>
    </row>
    <row r="290" spans="1:33">
      <c r="A290" s="19"/>
      <c r="B290" s="19"/>
      <c r="C290" s="19"/>
      <c r="D290" s="19"/>
      <c r="E290" s="19"/>
      <c r="F290" s="19"/>
      <c r="G290" s="78"/>
      <c r="H290" s="19"/>
      <c r="I290" s="19"/>
      <c r="J290" s="78"/>
      <c r="K290" s="78"/>
      <c r="L290" s="19"/>
      <c r="M290" s="19"/>
      <c r="N290" s="19"/>
      <c r="O290" s="23"/>
      <c r="P290" s="19"/>
      <c r="Q290" s="19"/>
      <c r="R290" s="19"/>
      <c r="S290" s="19"/>
      <c r="T290" s="19"/>
      <c r="U290" s="19"/>
      <c r="V290" s="19"/>
      <c r="W290" s="19"/>
      <c r="X290" s="19"/>
      <c r="Y290" s="19"/>
      <c r="Z290" s="19"/>
      <c r="AA290" s="19"/>
      <c r="AB290" s="19"/>
      <c r="AC290" s="19"/>
      <c r="AD290" s="19"/>
      <c r="AE290" s="19"/>
      <c r="AF290" s="19"/>
      <c r="AG290" s="19"/>
    </row>
    <row r="291" spans="1:33">
      <c r="A291" s="19"/>
      <c r="B291" s="19"/>
      <c r="C291" s="19"/>
      <c r="D291" s="19"/>
      <c r="E291" s="19"/>
      <c r="F291" s="19"/>
      <c r="G291" s="78"/>
      <c r="H291" s="19"/>
      <c r="I291" s="19"/>
      <c r="J291" s="78"/>
      <c r="K291" s="78"/>
      <c r="L291" s="19"/>
      <c r="M291" s="19"/>
      <c r="N291" s="19"/>
      <c r="O291" s="23"/>
      <c r="P291" s="19"/>
      <c r="Q291" s="19"/>
      <c r="R291" s="19"/>
      <c r="S291" s="19"/>
      <c r="T291" s="19"/>
      <c r="U291" s="19"/>
      <c r="V291" s="19"/>
      <c r="W291" s="19"/>
      <c r="X291" s="19"/>
      <c r="Y291" s="19"/>
      <c r="Z291" s="19"/>
      <c r="AA291" s="19"/>
      <c r="AB291" s="19"/>
      <c r="AC291" s="19"/>
      <c r="AD291" s="19"/>
      <c r="AE291" s="19"/>
      <c r="AF291" s="19"/>
      <c r="AG291" s="19"/>
    </row>
    <row r="292" spans="1:33">
      <c r="A292" s="19"/>
      <c r="B292" s="19"/>
      <c r="C292" s="19"/>
      <c r="D292" s="19"/>
      <c r="E292" s="19"/>
      <c r="F292" s="19"/>
      <c r="G292" s="78"/>
      <c r="H292" s="19"/>
      <c r="I292" s="19"/>
      <c r="J292" s="78"/>
      <c r="K292" s="78"/>
      <c r="L292" s="19"/>
      <c r="M292" s="19"/>
      <c r="N292" s="19"/>
      <c r="O292" s="23"/>
      <c r="P292" s="19"/>
      <c r="Q292" s="19"/>
      <c r="R292" s="19"/>
      <c r="S292" s="19"/>
      <c r="T292" s="19"/>
      <c r="U292" s="19"/>
      <c r="V292" s="19"/>
      <c r="W292" s="19"/>
      <c r="X292" s="19"/>
      <c r="Y292" s="19"/>
      <c r="Z292" s="19"/>
      <c r="AA292" s="19"/>
      <c r="AB292" s="19"/>
      <c r="AC292" s="19"/>
      <c r="AD292" s="19"/>
      <c r="AE292" s="19"/>
      <c r="AF292" s="19"/>
      <c r="AG292" s="19"/>
    </row>
    <row r="293" spans="1:33">
      <c r="A293" s="19"/>
      <c r="B293" s="19"/>
      <c r="C293" s="19"/>
      <c r="D293" s="19"/>
      <c r="E293" s="19"/>
      <c r="F293" s="19"/>
      <c r="G293" s="78"/>
      <c r="H293" s="19"/>
      <c r="I293" s="19"/>
      <c r="J293" s="78"/>
      <c r="K293" s="78"/>
      <c r="L293" s="19"/>
      <c r="M293" s="19"/>
      <c r="N293" s="19"/>
      <c r="O293" s="23"/>
      <c r="P293" s="19"/>
      <c r="Q293" s="19"/>
      <c r="R293" s="19"/>
      <c r="S293" s="19"/>
      <c r="T293" s="19"/>
      <c r="U293" s="19"/>
      <c r="V293" s="19"/>
      <c r="W293" s="19"/>
      <c r="X293" s="19"/>
      <c r="Y293" s="19"/>
      <c r="Z293" s="19"/>
      <c r="AA293" s="19"/>
      <c r="AB293" s="19"/>
      <c r="AC293" s="19"/>
      <c r="AD293" s="19"/>
      <c r="AE293" s="19"/>
      <c r="AF293" s="19"/>
      <c r="AG293" s="19"/>
    </row>
    <row r="294" spans="1:33">
      <c r="A294" s="19"/>
      <c r="B294" s="19"/>
      <c r="C294" s="19"/>
      <c r="D294" s="19"/>
      <c r="E294" s="19"/>
      <c r="F294" s="19"/>
      <c r="G294" s="78"/>
      <c r="H294" s="19"/>
      <c r="I294" s="19"/>
      <c r="J294" s="78"/>
      <c r="K294" s="78"/>
      <c r="L294" s="19"/>
      <c r="M294" s="19"/>
      <c r="N294" s="19"/>
      <c r="O294" s="23"/>
      <c r="P294" s="19"/>
      <c r="Q294" s="19"/>
      <c r="R294" s="19"/>
      <c r="S294" s="19"/>
      <c r="T294" s="19"/>
      <c r="U294" s="19"/>
      <c r="V294" s="19"/>
      <c r="W294" s="19"/>
      <c r="X294" s="19"/>
      <c r="Y294" s="19"/>
      <c r="Z294" s="19"/>
      <c r="AA294" s="19"/>
      <c r="AB294" s="19"/>
      <c r="AC294" s="19"/>
      <c r="AD294" s="19"/>
      <c r="AE294" s="19"/>
      <c r="AF294" s="19"/>
      <c r="AG294" s="19"/>
    </row>
    <row r="295" spans="1:33">
      <c r="A295" s="19"/>
      <c r="B295" s="19"/>
      <c r="C295" s="19"/>
      <c r="D295" s="19"/>
      <c r="E295" s="19"/>
      <c r="F295" s="19"/>
      <c r="G295" s="78"/>
      <c r="H295" s="19"/>
      <c r="I295" s="19"/>
      <c r="J295" s="78"/>
      <c r="K295" s="78"/>
      <c r="L295" s="19"/>
      <c r="M295" s="19"/>
      <c r="N295" s="19"/>
      <c r="O295" s="23"/>
      <c r="P295" s="19"/>
      <c r="Q295" s="19"/>
      <c r="R295" s="19"/>
      <c r="S295" s="19"/>
      <c r="T295" s="19"/>
      <c r="U295" s="19"/>
      <c r="V295" s="19"/>
      <c r="W295" s="19"/>
      <c r="X295" s="19"/>
      <c r="Y295" s="19"/>
      <c r="Z295" s="19"/>
      <c r="AA295" s="19"/>
      <c r="AB295" s="19"/>
      <c r="AC295" s="19"/>
      <c r="AD295" s="19"/>
      <c r="AE295" s="19"/>
      <c r="AF295" s="19"/>
      <c r="AG295" s="19"/>
    </row>
    <row r="296" spans="1:33">
      <c r="A296" s="19"/>
      <c r="B296" s="19"/>
      <c r="C296" s="19"/>
      <c r="D296" s="19"/>
      <c r="E296" s="19"/>
      <c r="F296" s="19"/>
      <c r="G296" s="78"/>
      <c r="H296" s="19"/>
      <c r="I296" s="19"/>
      <c r="J296" s="78"/>
      <c r="K296" s="78"/>
      <c r="L296" s="19"/>
      <c r="M296" s="19"/>
      <c r="N296" s="19"/>
      <c r="O296" s="23"/>
      <c r="P296" s="19"/>
      <c r="Q296" s="19"/>
      <c r="R296" s="19"/>
      <c r="S296" s="19"/>
      <c r="T296" s="19"/>
      <c r="U296" s="19"/>
      <c r="V296" s="19"/>
      <c r="W296" s="19"/>
      <c r="X296" s="19"/>
      <c r="Y296" s="19"/>
      <c r="Z296" s="19"/>
      <c r="AA296" s="19"/>
      <c r="AB296" s="19"/>
      <c r="AC296" s="19"/>
      <c r="AD296" s="19"/>
      <c r="AE296" s="19"/>
      <c r="AF296" s="19"/>
      <c r="AG296" s="19"/>
    </row>
    <row r="297" spans="1:33">
      <c r="A297" s="19"/>
      <c r="B297" s="19"/>
      <c r="C297" s="19"/>
      <c r="D297" s="19"/>
      <c r="E297" s="19"/>
      <c r="F297" s="19"/>
      <c r="G297" s="78"/>
      <c r="H297" s="19"/>
      <c r="I297" s="19"/>
      <c r="J297" s="78"/>
      <c r="K297" s="78"/>
      <c r="L297" s="19"/>
      <c r="M297" s="19"/>
      <c r="N297" s="19"/>
      <c r="O297" s="23"/>
      <c r="P297" s="19"/>
      <c r="Q297" s="19"/>
      <c r="R297" s="19"/>
      <c r="S297" s="19"/>
      <c r="T297" s="19"/>
      <c r="U297" s="19"/>
      <c r="V297" s="19"/>
      <c r="W297" s="19"/>
      <c r="X297" s="19"/>
      <c r="Y297" s="19"/>
      <c r="Z297" s="19"/>
      <c r="AA297" s="19"/>
      <c r="AB297" s="19"/>
      <c r="AC297" s="19"/>
      <c r="AD297" s="19"/>
      <c r="AE297" s="19"/>
      <c r="AF297" s="19"/>
      <c r="AG297" s="19"/>
    </row>
    <row r="298" spans="1:33">
      <c r="A298" s="19"/>
      <c r="B298" s="19"/>
      <c r="C298" s="19"/>
      <c r="D298" s="19"/>
      <c r="E298" s="19"/>
      <c r="F298" s="19"/>
      <c r="G298" s="78"/>
      <c r="H298" s="19"/>
      <c r="I298" s="19"/>
      <c r="J298" s="78"/>
      <c r="K298" s="78"/>
      <c r="L298" s="19"/>
      <c r="M298" s="19"/>
      <c r="N298" s="19"/>
      <c r="O298" s="23"/>
      <c r="P298" s="19"/>
      <c r="Q298" s="19"/>
      <c r="R298" s="19"/>
      <c r="S298" s="19"/>
      <c r="T298" s="19"/>
      <c r="U298" s="19"/>
      <c r="V298" s="19"/>
      <c r="W298" s="19"/>
      <c r="X298" s="19"/>
      <c r="Y298" s="19"/>
      <c r="Z298" s="19"/>
      <c r="AA298" s="19"/>
      <c r="AB298" s="19"/>
      <c r="AC298" s="19"/>
      <c r="AD298" s="19"/>
      <c r="AE298" s="19"/>
      <c r="AF298" s="19"/>
      <c r="AG298" s="19"/>
    </row>
    <row r="299" spans="1:33">
      <c r="A299" s="19"/>
      <c r="B299" s="19"/>
      <c r="C299" s="19"/>
      <c r="D299" s="19"/>
      <c r="E299" s="19"/>
      <c r="F299" s="19"/>
      <c r="G299" s="78"/>
      <c r="H299" s="19"/>
      <c r="I299" s="19"/>
      <c r="J299" s="78"/>
      <c r="K299" s="78"/>
      <c r="L299" s="19"/>
      <c r="M299" s="19"/>
      <c r="N299" s="19"/>
      <c r="O299" s="23"/>
      <c r="P299" s="19"/>
      <c r="Q299" s="19"/>
      <c r="R299" s="19"/>
      <c r="S299" s="19"/>
      <c r="T299" s="19"/>
      <c r="U299" s="19"/>
      <c r="V299" s="19"/>
      <c r="W299" s="19"/>
      <c r="X299" s="19"/>
      <c r="Y299" s="19"/>
      <c r="Z299" s="19"/>
      <c r="AA299" s="19"/>
      <c r="AB299" s="19"/>
      <c r="AC299" s="19"/>
      <c r="AD299" s="19"/>
      <c r="AE299" s="19"/>
      <c r="AF299" s="19"/>
      <c r="AG299" s="19"/>
    </row>
    <row r="300" spans="1:33">
      <c r="A300" s="19"/>
      <c r="B300" s="19"/>
      <c r="C300" s="19"/>
      <c r="D300" s="19"/>
      <c r="E300" s="19"/>
      <c r="F300" s="19"/>
      <c r="G300" s="78"/>
      <c r="H300" s="19"/>
      <c r="I300" s="19"/>
      <c r="J300" s="78"/>
      <c r="K300" s="78"/>
      <c r="L300" s="19"/>
      <c r="M300" s="19"/>
      <c r="N300" s="19"/>
      <c r="O300" s="23"/>
      <c r="P300" s="19"/>
      <c r="Q300" s="19"/>
      <c r="R300" s="19"/>
      <c r="S300" s="19"/>
      <c r="T300" s="19"/>
      <c r="U300" s="19"/>
      <c r="V300" s="19"/>
      <c r="W300" s="19"/>
      <c r="X300" s="19"/>
      <c r="Y300" s="19"/>
      <c r="Z300" s="19"/>
      <c r="AA300" s="19"/>
      <c r="AB300" s="19"/>
      <c r="AC300" s="19"/>
      <c r="AD300" s="19"/>
      <c r="AE300" s="19"/>
      <c r="AF300" s="19"/>
      <c r="AG300" s="19"/>
    </row>
    <row r="301" spans="1:33">
      <c r="A301" s="19"/>
      <c r="B301" s="19"/>
      <c r="C301" s="19"/>
      <c r="D301" s="19"/>
      <c r="E301" s="19"/>
      <c r="F301" s="19"/>
      <c r="G301" s="78"/>
      <c r="H301" s="19"/>
      <c r="I301" s="19"/>
      <c r="J301" s="78"/>
      <c r="K301" s="78"/>
      <c r="L301" s="19"/>
      <c r="M301" s="19"/>
      <c r="N301" s="19"/>
      <c r="O301" s="23"/>
      <c r="P301" s="19"/>
      <c r="Q301" s="19"/>
      <c r="R301" s="19"/>
      <c r="S301" s="19"/>
      <c r="T301" s="19"/>
      <c r="U301" s="19"/>
      <c r="V301" s="19"/>
      <c r="W301" s="19"/>
      <c r="X301" s="19"/>
      <c r="Y301" s="19"/>
      <c r="Z301" s="19"/>
      <c r="AA301" s="19"/>
      <c r="AB301" s="19"/>
      <c r="AC301" s="19"/>
      <c r="AD301" s="19"/>
      <c r="AE301" s="19"/>
      <c r="AF301" s="19"/>
      <c r="AG301" s="19"/>
    </row>
    <row r="302" spans="1:33">
      <c r="A302" s="19"/>
      <c r="B302" s="19"/>
      <c r="C302" s="19"/>
      <c r="D302" s="19"/>
      <c r="E302" s="19"/>
      <c r="F302" s="19"/>
      <c r="G302" s="78"/>
      <c r="H302" s="19"/>
      <c r="I302" s="19"/>
      <c r="J302" s="78"/>
      <c r="K302" s="78"/>
      <c r="L302" s="19"/>
      <c r="M302" s="19"/>
      <c r="N302" s="19"/>
      <c r="O302" s="23"/>
      <c r="P302" s="19"/>
      <c r="Q302" s="19"/>
      <c r="R302" s="19"/>
      <c r="S302" s="19"/>
      <c r="T302" s="19"/>
      <c r="U302" s="19"/>
      <c r="V302" s="19"/>
      <c r="W302" s="19"/>
      <c r="X302" s="19"/>
      <c r="Y302" s="19"/>
      <c r="Z302" s="19"/>
      <c r="AA302" s="19"/>
      <c r="AB302" s="19"/>
      <c r="AC302" s="19"/>
      <c r="AD302" s="19"/>
      <c r="AE302" s="19"/>
      <c r="AF302" s="19"/>
      <c r="AG302" s="19"/>
    </row>
    <row r="303" spans="1:33">
      <c r="A303" s="19"/>
      <c r="B303" s="19"/>
      <c r="C303" s="19"/>
      <c r="D303" s="19"/>
      <c r="E303" s="19"/>
      <c r="F303" s="19"/>
      <c r="G303" s="78"/>
      <c r="H303" s="19"/>
      <c r="I303" s="19"/>
      <c r="J303" s="78"/>
      <c r="K303" s="78"/>
      <c r="L303" s="19"/>
      <c r="M303" s="19"/>
      <c r="N303" s="19"/>
      <c r="O303" s="23"/>
      <c r="P303" s="19"/>
      <c r="Q303" s="19"/>
      <c r="R303" s="19"/>
      <c r="S303" s="19"/>
      <c r="T303" s="19"/>
      <c r="U303" s="19"/>
      <c r="V303" s="19"/>
      <c r="W303" s="19"/>
      <c r="X303" s="19"/>
      <c r="Y303" s="19"/>
      <c r="Z303" s="19"/>
      <c r="AA303" s="19"/>
      <c r="AB303" s="19"/>
      <c r="AC303" s="19"/>
      <c r="AD303" s="19"/>
      <c r="AE303" s="19"/>
      <c r="AF303" s="19"/>
      <c r="AG303" s="19"/>
    </row>
    <row r="304" spans="1:33">
      <c r="A304" s="19"/>
      <c r="B304" s="19"/>
      <c r="C304" s="19"/>
      <c r="D304" s="19"/>
      <c r="E304" s="19"/>
      <c r="F304" s="19"/>
      <c r="G304" s="78"/>
      <c r="H304" s="19"/>
      <c r="I304" s="19"/>
      <c r="J304" s="78"/>
      <c r="K304" s="78"/>
      <c r="L304" s="19"/>
      <c r="M304" s="19"/>
      <c r="N304" s="19"/>
      <c r="O304" s="23"/>
      <c r="P304" s="19"/>
      <c r="Q304" s="19"/>
      <c r="R304" s="19"/>
      <c r="S304" s="19"/>
      <c r="T304" s="19"/>
      <c r="U304" s="19"/>
      <c r="V304" s="19"/>
      <c r="W304" s="19"/>
      <c r="X304" s="19"/>
      <c r="Y304" s="19"/>
      <c r="Z304" s="19"/>
      <c r="AA304" s="19"/>
      <c r="AB304" s="19"/>
      <c r="AC304" s="19"/>
      <c r="AD304" s="19"/>
      <c r="AE304" s="19"/>
      <c r="AF304" s="19"/>
      <c r="AG304" s="19"/>
    </row>
    <row r="305" spans="1:33">
      <c r="A305" s="19"/>
      <c r="B305" s="19"/>
      <c r="C305" s="19"/>
      <c r="D305" s="19"/>
      <c r="E305" s="19"/>
      <c r="F305" s="19"/>
      <c r="G305" s="78"/>
      <c r="H305" s="19"/>
      <c r="I305" s="19"/>
      <c r="J305" s="78"/>
      <c r="K305" s="78"/>
      <c r="L305" s="19"/>
      <c r="M305" s="19"/>
      <c r="N305" s="19"/>
      <c r="O305" s="23"/>
      <c r="P305" s="19"/>
      <c r="Q305" s="19"/>
      <c r="R305" s="19"/>
      <c r="S305" s="19"/>
      <c r="T305" s="19"/>
      <c r="U305" s="19"/>
      <c r="V305" s="19"/>
      <c r="W305" s="19"/>
      <c r="X305" s="19"/>
      <c r="Y305" s="19"/>
      <c r="Z305" s="19"/>
      <c r="AA305" s="19"/>
      <c r="AB305" s="19"/>
      <c r="AC305" s="19"/>
      <c r="AD305" s="19"/>
      <c r="AE305" s="19"/>
      <c r="AF305" s="19"/>
      <c r="AG305" s="19"/>
    </row>
    <row r="306" spans="1:33">
      <c r="A306" s="19"/>
      <c r="B306" s="19"/>
      <c r="C306" s="19"/>
      <c r="D306" s="19"/>
      <c r="E306" s="19"/>
      <c r="F306" s="19"/>
      <c r="G306" s="78"/>
      <c r="H306" s="19"/>
      <c r="I306" s="19"/>
      <c r="J306" s="78"/>
      <c r="K306" s="78"/>
      <c r="L306" s="19"/>
      <c r="M306" s="19"/>
      <c r="N306" s="19"/>
      <c r="O306" s="23"/>
      <c r="P306" s="19"/>
      <c r="Q306" s="19"/>
      <c r="R306" s="19"/>
      <c r="S306" s="19"/>
      <c r="T306" s="19"/>
      <c r="U306" s="19"/>
      <c r="V306" s="19"/>
      <c r="W306" s="19"/>
      <c r="X306" s="19"/>
      <c r="Y306" s="19"/>
      <c r="Z306" s="19"/>
      <c r="AA306" s="19"/>
      <c r="AB306" s="19"/>
      <c r="AC306" s="19"/>
      <c r="AD306" s="19"/>
      <c r="AE306" s="19"/>
      <c r="AF306" s="19"/>
      <c r="AG306" s="19"/>
    </row>
    <row r="307" spans="1:33">
      <c r="A307" s="19"/>
      <c r="B307" s="19"/>
      <c r="C307" s="19"/>
      <c r="D307" s="19"/>
      <c r="E307" s="19"/>
      <c r="F307" s="19"/>
      <c r="G307" s="78"/>
      <c r="H307" s="19"/>
      <c r="I307" s="19"/>
      <c r="J307" s="78"/>
      <c r="K307" s="78"/>
      <c r="L307" s="19"/>
      <c r="M307" s="19"/>
      <c r="N307" s="19"/>
      <c r="O307" s="23"/>
      <c r="P307" s="19"/>
      <c r="Q307" s="19"/>
      <c r="R307" s="19"/>
      <c r="S307" s="19"/>
      <c r="T307" s="19"/>
      <c r="U307" s="19"/>
      <c r="V307" s="19"/>
      <c r="W307" s="19"/>
      <c r="X307" s="19"/>
      <c r="Y307" s="19"/>
      <c r="Z307" s="19"/>
      <c r="AA307" s="19"/>
      <c r="AB307" s="19"/>
      <c r="AC307" s="19"/>
      <c r="AD307" s="19"/>
      <c r="AE307" s="19"/>
      <c r="AF307" s="19"/>
      <c r="AG307" s="19"/>
    </row>
    <row r="308" spans="1:33">
      <c r="A308" s="19"/>
      <c r="B308" s="19"/>
      <c r="C308" s="19"/>
      <c r="D308" s="19"/>
      <c r="E308" s="19"/>
      <c r="F308" s="19"/>
      <c r="G308" s="78"/>
      <c r="H308" s="19"/>
      <c r="I308" s="19"/>
      <c r="J308" s="78"/>
      <c r="K308" s="78"/>
      <c r="L308" s="19"/>
      <c r="M308" s="19"/>
      <c r="N308" s="19"/>
      <c r="O308" s="23"/>
      <c r="P308" s="19"/>
      <c r="Q308" s="19"/>
      <c r="R308" s="19"/>
      <c r="S308" s="19"/>
      <c r="T308" s="19"/>
      <c r="U308" s="19"/>
      <c r="V308" s="19"/>
      <c r="W308" s="19"/>
      <c r="X308" s="19"/>
      <c r="Y308" s="19"/>
      <c r="Z308" s="19"/>
      <c r="AA308" s="19"/>
      <c r="AB308" s="19"/>
      <c r="AC308" s="19"/>
      <c r="AD308" s="19"/>
      <c r="AE308" s="19"/>
      <c r="AF308" s="19"/>
      <c r="AG308" s="19"/>
    </row>
    <row r="309" spans="1:33">
      <c r="A309" s="19"/>
      <c r="B309" s="19"/>
      <c r="C309" s="19"/>
      <c r="D309" s="19"/>
      <c r="E309" s="19"/>
      <c r="F309" s="19"/>
      <c r="G309" s="78"/>
      <c r="H309" s="19"/>
      <c r="I309" s="19"/>
      <c r="J309" s="78"/>
      <c r="K309" s="78"/>
      <c r="L309" s="19"/>
      <c r="M309" s="19"/>
      <c r="N309" s="19"/>
      <c r="O309" s="23"/>
      <c r="P309" s="19"/>
      <c r="Q309" s="19"/>
      <c r="R309" s="19"/>
      <c r="S309" s="19"/>
      <c r="T309" s="19"/>
      <c r="U309" s="19"/>
      <c r="V309" s="19"/>
      <c r="W309" s="19"/>
      <c r="X309" s="19"/>
      <c r="Y309" s="19"/>
      <c r="Z309" s="19"/>
      <c r="AA309" s="19"/>
      <c r="AB309" s="19"/>
      <c r="AC309" s="19"/>
      <c r="AD309" s="19"/>
      <c r="AE309" s="19"/>
      <c r="AF309" s="19"/>
      <c r="AG309" s="19"/>
    </row>
    <row r="310" spans="1:33">
      <c r="A310" s="19"/>
      <c r="B310" s="19"/>
      <c r="C310" s="19"/>
      <c r="D310" s="19"/>
      <c r="E310" s="19"/>
      <c r="F310" s="19"/>
      <c r="G310" s="78"/>
      <c r="H310" s="19"/>
      <c r="I310" s="19"/>
      <c r="J310" s="78"/>
      <c r="K310" s="78"/>
      <c r="L310" s="19"/>
      <c r="M310" s="19"/>
      <c r="N310" s="19"/>
      <c r="O310" s="23"/>
      <c r="P310" s="19"/>
      <c r="Q310" s="19"/>
      <c r="R310" s="19"/>
      <c r="S310" s="19"/>
      <c r="T310" s="19"/>
      <c r="U310" s="19"/>
      <c r="V310" s="19"/>
      <c r="W310" s="19"/>
      <c r="X310" s="19"/>
      <c r="Y310" s="19"/>
      <c r="Z310" s="19"/>
      <c r="AA310" s="19"/>
      <c r="AB310" s="19"/>
      <c r="AC310" s="19"/>
      <c r="AD310" s="19"/>
      <c r="AE310" s="19"/>
      <c r="AF310" s="19"/>
      <c r="AG310" s="19"/>
    </row>
    <row r="311" spans="1:33">
      <c r="A311" s="19"/>
      <c r="B311" s="19"/>
      <c r="C311" s="19"/>
      <c r="D311" s="19"/>
      <c r="E311" s="19"/>
      <c r="F311" s="19"/>
      <c r="G311" s="78"/>
      <c r="H311" s="19"/>
      <c r="I311" s="19"/>
      <c r="J311" s="78"/>
      <c r="K311" s="78"/>
      <c r="L311" s="19"/>
      <c r="M311" s="19"/>
      <c r="N311" s="19"/>
      <c r="O311" s="23"/>
      <c r="P311" s="19"/>
      <c r="Q311" s="19"/>
      <c r="R311" s="19"/>
      <c r="S311" s="19"/>
      <c r="T311" s="19"/>
      <c r="U311" s="19"/>
      <c r="V311" s="19"/>
      <c r="W311" s="19"/>
      <c r="X311" s="19"/>
      <c r="Y311" s="19"/>
      <c r="Z311" s="19"/>
      <c r="AA311" s="19"/>
      <c r="AB311" s="19"/>
      <c r="AC311" s="19"/>
      <c r="AD311" s="19"/>
      <c r="AE311" s="19"/>
      <c r="AF311" s="19"/>
      <c r="AG311" s="19"/>
    </row>
    <row r="312" spans="1:33">
      <c r="A312" s="19"/>
      <c r="B312" s="19"/>
      <c r="C312" s="19"/>
      <c r="D312" s="19"/>
      <c r="E312" s="19"/>
      <c r="F312" s="19"/>
      <c r="G312" s="78"/>
      <c r="H312" s="19"/>
      <c r="I312" s="19"/>
      <c r="J312" s="78"/>
      <c r="K312" s="78"/>
      <c r="L312" s="19"/>
      <c r="M312" s="19"/>
      <c r="N312" s="19"/>
      <c r="O312" s="23"/>
      <c r="P312" s="19"/>
      <c r="Q312" s="19"/>
      <c r="R312" s="19"/>
      <c r="S312" s="19"/>
      <c r="T312" s="19"/>
      <c r="U312" s="19"/>
      <c r="V312" s="19"/>
      <c r="W312" s="19"/>
      <c r="X312" s="19"/>
      <c r="Y312" s="19"/>
      <c r="Z312" s="19"/>
      <c r="AA312" s="19"/>
      <c r="AB312" s="19"/>
      <c r="AC312" s="19"/>
      <c r="AD312" s="19"/>
      <c r="AE312" s="19"/>
      <c r="AF312" s="19"/>
      <c r="AG312" s="19"/>
    </row>
    <row r="313" spans="1:33">
      <c r="A313" s="19"/>
      <c r="B313" s="19"/>
      <c r="C313" s="19"/>
      <c r="D313" s="19"/>
      <c r="E313" s="19"/>
      <c r="F313" s="19"/>
      <c r="G313" s="78"/>
      <c r="H313" s="19"/>
      <c r="I313" s="19"/>
      <c r="J313" s="78"/>
      <c r="K313" s="78"/>
      <c r="L313" s="19"/>
      <c r="M313" s="19"/>
      <c r="N313" s="19"/>
      <c r="O313" s="23"/>
      <c r="P313" s="19"/>
      <c r="Q313" s="19"/>
      <c r="R313" s="19"/>
      <c r="S313" s="19"/>
      <c r="T313" s="19"/>
      <c r="U313" s="19"/>
      <c r="V313" s="19"/>
      <c r="W313" s="19"/>
      <c r="X313" s="19"/>
      <c r="Y313" s="19"/>
      <c r="Z313" s="19"/>
      <c r="AA313" s="19"/>
      <c r="AB313" s="19"/>
      <c r="AC313" s="19"/>
      <c r="AD313" s="19"/>
      <c r="AE313" s="19"/>
      <c r="AF313" s="19"/>
      <c r="AG313" s="19"/>
    </row>
    <row r="314" spans="1:33">
      <c r="A314" s="19"/>
      <c r="B314" s="19"/>
      <c r="C314" s="19"/>
      <c r="D314" s="19"/>
      <c r="E314" s="19"/>
      <c r="F314" s="19"/>
      <c r="G314" s="78"/>
      <c r="H314" s="19"/>
      <c r="I314" s="19"/>
      <c r="J314" s="78"/>
      <c r="K314" s="78"/>
      <c r="L314" s="19"/>
      <c r="M314" s="19"/>
      <c r="N314" s="19"/>
      <c r="O314" s="23"/>
      <c r="P314" s="19"/>
      <c r="Q314" s="19"/>
      <c r="R314" s="19"/>
      <c r="S314" s="19"/>
      <c r="T314" s="19"/>
      <c r="U314" s="19"/>
      <c r="V314" s="19"/>
      <c r="W314" s="19"/>
      <c r="X314" s="19"/>
      <c r="Y314" s="19"/>
      <c r="Z314" s="19"/>
      <c r="AA314" s="19"/>
      <c r="AB314" s="19"/>
      <c r="AC314" s="19"/>
      <c r="AD314" s="19"/>
      <c r="AE314" s="19"/>
      <c r="AF314" s="19"/>
      <c r="AG314" s="19"/>
    </row>
    <row r="315" spans="1:33">
      <c r="A315" s="19"/>
      <c r="B315" s="19"/>
      <c r="C315" s="19"/>
      <c r="D315" s="19"/>
      <c r="E315" s="19"/>
      <c r="F315" s="19"/>
      <c r="G315" s="78"/>
      <c r="H315" s="19"/>
      <c r="I315" s="19"/>
      <c r="J315" s="78"/>
      <c r="K315" s="78"/>
      <c r="L315" s="19"/>
      <c r="M315" s="19"/>
      <c r="N315" s="19"/>
      <c r="O315" s="23"/>
      <c r="P315" s="19"/>
      <c r="Q315" s="19"/>
      <c r="R315" s="19"/>
      <c r="S315" s="19"/>
      <c r="T315" s="19"/>
      <c r="U315" s="19"/>
      <c r="V315" s="19"/>
      <c r="W315" s="19"/>
      <c r="X315" s="19"/>
      <c r="Y315" s="19"/>
      <c r="Z315" s="19"/>
      <c r="AA315" s="19"/>
      <c r="AB315" s="19"/>
      <c r="AC315" s="19"/>
      <c r="AD315" s="19"/>
      <c r="AE315" s="19"/>
      <c r="AF315" s="19"/>
      <c r="AG315" s="19"/>
    </row>
    <row r="316" spans="1:33">
      <c r="A316" s="19"/>
      <c r="B316" s="19"/>
      <c r="C316" s="19"/>
      <c r="D316" s="19"/>
      <c r="E316" s="19"/>
      <c r="F316" s="19"/>
      <c r="G316" s="78"/>
      <c r="H316" s="19"/>
      <c r="I316" s="19"/>
      <c r="J316" s="78"/>
      <c r="K316" s="78"/>
      <c r="L316" s="19"/>
      <c r="M316" s="19"/>
      <c r="N316" s="19"/>
      <c r="O316" s="23"/>
      <c r="P316" s="19"/>
      <c r="Q316" s="19"/>
      <c r="R316" s="19"/>
      <c r="S316" s="19"/>
      <c r="T316" s="19"/>
      <c r="U316" s="19"/>
      <c r="V316" s="19"/>
      <c r="W316" s="19"/>
      <c r="X316" s="19"/>
      <c r="Y316" s="19"/>
      <c r="Z316" s="19"/>
      <c r="AA316" s="19"/>
      <c r="AB316" s="19"/>
      <c r="AC316" s="19"/>
      <c r="AD316" s="19"/>
      <c r="AE316" s="19"/>
      <c r="AF316" s="19"/>
      <c r="AG316" s="19"/>
    </row>
    <row r="317" spans="1:33">
      <c r="A317" s="19"/>
      <c r="B317" s="19"/>
      <c r="C317" s="19"/>
      <c r="D317" s="19"/>
      <c r="E317" s="19"/>
      <c r="F317" s="19"/>
      <c r="G317" s="78"/>
      <c r="H317" s="19"/>
      <c r="I317" s="19"/>
      <c r="J317" s="78"/>
      <c r="K317" s="78"/>
      <c r="L317" s="19"/>
      <c r="M317" s="19"/>
      <c r="N317" s="19"/>
      <c r="O317" s="23"/>
      <c r="P317" s="19"/>
      <c r="Q317" s="19"/>
      <c r="R317" s="19"/>
      <c r="S317" s="19"/>
      <c r="T317" s="19"/>
      <c r="U317" s="19"/>
      <c r="V317" s="19"/>
      <c r="W317" s="19"/>
      <c r="X317" s="19"/>
      <c r="Y317" s="19"/>
      <c r="Z317" s="19"/>
      <c r="AA317" s="19"/>
      <c r="AB317" s="19"/>
      <c r="AC317" s="19"/>
      <c r="AD317" s="19"/>
      <c r="AE317" s="19"/>
      <c r="AF317" s="19"/>
      <c r="AG317" s="19"/>
    </row>
    <row r="318" spans="1:33">
      <c r="A318" s="19"/>
      <c r="B318" s="19"/>
      <c r="C318" s="19"/>
      <c r="D318" s="19"/>
      <c r="E318" s="19"/>
      <c r="F318" s="19"/>
      <c r="G318" s="78"/>
      <c r="H318" s="19"/>
      <c r="I318" s="19"/>
      <c r="J318" s="78"/>
      <c r="K318" s="78"/>
      <c r="L318" s="19"/>
      <c r="M318" s="19"/>
      <c r="N318" s="19"/>
      <c r="O318" s="23"/>
      <c r="P318" s="19"/>
      <c r="Q318" s="19"/>
      <c r="R318" s="19"/>
      <c r="S318" s="19"/>
      <c r="T318" s="19"/>
      <c r="U318" s="19"/>
      <c r="V318" s="19"/>
      <c r="W318" s="19"/>
      <c r="X318" s="19"/>
      <c r="Y318" s="19"/>
      <c r="Z318" s="19"/>
      <c r="AA318" s="19"/>
      <c r="AB318" s="19"/>
      <c r="AC318" s="19"/>
      <c r="AD318" s="19"/>
      <c r="AE318" s="19"/>
      <c r="AF318" s="19"/>
      <c r="AG318" s="19"/>
    </row>
    <row r="319" spans="1:33">
      <c r="A319" s="19"/>
      <c r="B319" s="19"/>
      <c r="C319" s="19"/>
      <c r="D319" s="19"/>
      <c r="E319" s="19"/>
      <c r="F319" s="19"/>
      <c r="G319" s="78"/>
      <c r="H319" s="19"/>
      <c r="I319" s="19"/>
      <c r="J319" s="78"/>
      <c r="K319" s="78"/>
      <c r="L319" s="19"/>
      <c r="M319" s="19"/>
      <c r="N319" s="19"/>
      <c r="O319" s="23"/>
      <c r="P319" s="19"/>
      <c r="Q319" s="19"/>
      <c r="R319" s="19"/>
      <c r="S319" s="19"/>
      <c r="T319" s="19"/>
      <c r="U319" s="19"/>
      <c r="V319" s="19"/>
      <c r="W319" s="19"/>
      <c r="X319" s="19"/>
      <c r="Y319" s="19"/>
      <c r="Z319" s="19"/>
      <c r="AA319" s="19"/>
      <c r="AB319" s="19"/>
      <c r="AC319" s="19"/>
      <c r="AD319" s="19"/>
      <c r="AE319" s="19"/>
      <c r="AF319" s="19"/>
      <c r="AG319" s="19"/>
    </row>
    <row r="320" spans="1:33">
      <c r="A320" s="19"/>
      <c r="B320" s="19"/>
      <c r="C320" s="19"/>
      <c r="D320" s="19"/>
      <c r="E320" s="19"/>
      <c r="F320" s="19"/>
      <c r="G320" s="78"/>
      <c r="H320" s="19"/>
      <c r="I320" s="19"/>
      <c r="J320" s="78"/>
      <c r="K320" s="78"/>
      <c r="L320" s="19"/>
      <c r="M320" s="19"/>
      <c r="N320" s="19"/>
      <c r="O320" s="23"/>
      <c r="P320" s="19"/>
      <c r="Q320" s="19"/>
      <c r="R320" s="19"/>
      <c r="S320" s="19"/>
      <c r="T320" s="19"/>
      <c r="U320" s="19"/>
      <c r="V320" s="19"/>
      <c r="W320" s="19"/>
      <c r="X320" s="19"/>
      <c r="Y320" s="19"/>
      <c r="Z320" s="19"/>
      <c r="AA320" s="19"/>
      <c r="AB320" s="19"/>
      <c r="AC320" s="19"/>
      <c r="AD320" s="19"/>
      <c r="AE320" s="19"/>
      <c r="AF320" s="19"/>
      <c r="AG320" s="19"/>
    </row>
    <row r="321" spans="1:33">
      <c r="A321" s="19"/>
      <c r="B321" s="19"/>
      <c r="C321" s="19"/>
      <c r="D321" s="19"/>
      <c r="E321" s="19"/>
      <c r="F321" s="19"/>
      <c r="G321" s="78"/>
      <c r="H321" s="19"/>
      <c r="I321" s="19"/>
      <c r="J321" s="78"/>
      <c r="K321" s="78"/>
      <c r="L321" s="19"/>
      <c r="M321" s="19"/>
      <c r="N321" s="19"/>
      <c r="O321" s="23"/>
      <c r="P321" s="19"/>
      <c r="Q321" s="19"/>
      <c r="R321" s="19"/>
      <c r="S321" s="19"/>
      <c r="T321" s="19"/>
      <c r="U321" s="19"/>
      <c r="V321" s="19"/>
      <c r="W321" s="19"/>
      <c r="X321" s="19"/>
      <c r="Y321" s="19"/>
      <c r="Z321" s="19"/>
      <c r="AA321" s="19"/>
      <c r="AB321" s="19"/>
      <c r="AC321" s="19"/>
      <c r="AD321" s="19"/>
      <c r="AE321" s="19"/>
      <c r="AF321" s="19"/>
      <c r="AG321" s="19"/>
    </row>
    <row r="322" spans="1:33">
      <c r="A322" s="19"/>
      <c r="B322" s="19"/>
      <c r="C322" s="19"/>
      <c r="D322" s="19"/>
      <c r="E322" s="19"/>
      <c r="F322" s="19"/>
      <c r="G322" s="78"/>
      <c r="H322" s="19"/>
      <c r="I322" s="19"/>
      <c r="J322" s="78"/>
      <c r="K322" s="78"/>
      <c r="L322" s="19"/>
      <c r="M322" s="19"/>
      <c r="N322" s="19"/>
      <c r="O322" s="23"/>
      <c r="P322" s="19"/>
      <c r="Q322" s="19"/>
      <c r="R322" s="19"/>
      <c r="S322" s="19"/>
      <c r="T322" s="19"/>
      <c r="U322" s="19"/>
      <c r="V322" s="19"/>
      <c r="W322" s="19"/>
      <c r="X322" s="19"/>
      <c r="Y322" s="19"/>
      <c r="Z322" s="19"/>
      <c r="AA322" s="19"/>
      <c r="AB322" s="19"/>
      <c r="AC322" s="19"/>
      <c r="AD322" s="19"/>
      <c r="AE322" s="19"/>
      <c r="AF322" s="19"/>
      <c r="AG322" s="19"/>
    </row>
    <row r="323" spans="1:33">
      <c r="A323" s="19"/>
      <c r="B323" s="19"/>
      <c r="C323" s="19"/>
      <c r="D323" s="19"/>
      <c r="E323" s="19"/>
      <c r="F323" s="19"/>
      <c r="G323" s="78"/>
      <c r="H323" s="19"/>
      <c r="I323" s="19"/>
      <c r="J323" s="78"/>
      <c r="K323" s="78"/>
      <c r="L323" s="19"/>
      <c r="M323" s="19"/>
      <c r="N323" s="19"/>
      <c r="O323" s="23"/>
      <c r="P323" s="19"/>
      <c r="Q323" s="19"/>
      <c r="R323" s="19"/>
      <c r="S323" s="19"/>
      <c r="T323" s="19"/>
      <c r="U323" s="19"/>
      <c r="V323" s="19"/>
      <c r="W323" s="19"/>
      <c r="X323" s="19"/>
      <c r="Y323" s="19"/>
      <c r="Z323" s="19"/>
      <c r="AA323" s="19"/>
      <c r="AB323" s="19"/>
      <c r="AC323" s="19"/>
      <c r="AD323" s="19"/>
      <c r="AE323" s="19"/>
      <c r="AF323" s="19"/>
      <c r="AG323" s="19"/>
    </row>
    <row r="324" spans="1:33">
      <c r="A324" s="19"/>
      <c r="B324" s="19"/>
      <c r="C324" s="19"/>
      <c r="D324" s="19"/>
      <c r="E324" s="19"/>
      <c r="F324" s="19"/>
      <c r="G324" s="78"/>
      <c r="H324" s="19"/>
      <c r="I324" s="19"/>
      <c r="J324" s="78"/>
      <c r="K324" s="78"/>
      <c r="L324" s="19"/>
      <c r="M324" s="19"/>
      <c r="N324" s="19"/>
      <c r="O324" s="23"/>
      <c r="P324" s="19"/>
      <c r="Q324" s="19"/>
      <c r="R324" s="19"/>
      <c r="S324" s="19"/>
      <c r="T324" s="19"/>
      <c r="U324" s="19"/>
      <c r="V324" s="19"/>
      <c r="W324" s="19"/>
      <c r="X324" s="19"/>
      <c r="Y324" s="19"/>
      <c r="Z324" s="19"/>
      <c r="AA324" s="19"/>
      <c r="AB324" s="19"/>
      <c r="AC324" s="19"/>
      <c r="AD324" s="19"/>
      <c r="AE324" s="19"/>
      <c r="AF324" s="19"/>
      <c r="AG324" s="19"/>
    </row>
    <row r="325" spans="1:33">
      <c r="A325" s="19"/>
      <c r="B325" s="19"/>
      <c r="C325" s="19"/>
      <c r="D325" s="19"/>
      <c r="E325" s="19"/>
      <c r="F325" s="19"/>
      <c r="G325" s="78"/>
      <c r="H325" s="19"/>
      <c r="I325" s="19"/>
      <c r="J325" s="78"/>
      <c r="K325" s="78"/>
      <c r="L325" s="19"/>
      <c r="M325" s="19"/>
      <c r="N325" s="19"/>
      <c r="O325" s="23"/>
      <c r="P325" s="19"/>
      <c r="Q325" s="19"/>
      <c r="R325" s="19"/>
      <c r="S325" s="19"/>
      <c r="T325" s="19"/>
      <c r="U325" s="19"/>
      <c r="V325" s="19"/>
      <c r="W325" s="19"/>
      <c r="X325" s="19"/>
      <c r="Y325" s="19"/>
      <c r="Z325" s="19"/>
      <c r="AA325" s="19"/>
      <c r="AB325" s="19"/>
      <c r="AC325" s="19"/>
      <c r="AD325" s="19"/>
      <c r="AE325" s="19"/>
      <c r="AF325" s="19"/>
      <c r="AG325" s="19"/>
    </row>
    <row r="326" spans="1:33">
      <c r="A326" s="19"/>
      <c r="B326" s="19"/>
      <c r="C326" s="19"/>
      <c r="D326" s="19"/>
      <c r="E326" s="19"/>
      <c r="F326" s="19"/>
      <c r="G326" s="78"/>
      <c r="H326" s="19"/>
      <c r="I326" s="19"/>
      <c r="J326" s="78"/>
      <c r="K326" s="78"/>
      <c r="L326" s="19"/>
      <c r="M326" s="19"/>
      <c r="N326" s="19"/>
      <c r="O326" s="23"/>
      <c r="P326" s="19"/>
      <c r="Q326" s="19"/>
      <c r="R326" s="19"/>
      <c r="S326" s="19"/>
      <c r="T326" s="19"/>
      <c r="U326" s="19"/>
      <c r="V326" s="19"/>
      <c r="W326" s="19"/>
      <c r="X326" s="19"/>
      <c r="Y326" s="19"/>
      <c r="Z326" s="19"/>
      <c r="AA326" s="19"/>
      <c r="AB326" s="19"/>
      <c r="AC326" s="19"/>
      <c r="AD326" s="19"/>
      <c r="AE326" s="19"/>
      <c r="AF326" s="19"/>
      <c r="AG326" s="19"/>
    </row>
    <row r="327" spans="1:33">
      <c r="A327" s="19"/>
      <c r="B327" s="19"/>
      <c r="C327" s="19"/>
      <c r="D327" s="19"/>
      <c r="E327" s="19"/>
      <c r="F327" s="19"/>
      <c r="G327" s="78"/>
      <c r="H327" s="19"/>
      <c r="I327" s="19"/>
      <c r="J327" s="78"/>
      <c r="K327" s="78"/>
      <c r="L327" s="19"/>
      <c r="M327" s="19"/>
      <c r="N327" s="19"/>
      <c r="O327" s="23"/>
      <c r="P327" s="19"/>
      <c r="Q327" s="19"/>
      <c r="R327" s="19"/>
      <c r="S327" s="19"/>
      <c r="T327" s="19"/>
      <c r="U327" s="19"/>
      <c r="V327" s="19"/>
      <c r="W327" s="19"/>
      <c r="X327" s="19"/>
      <c r="Y327" s="19"/>
      <c r="Z327" s="19"/>
      <c r="AA327" s="19"/>
      <c r="AB327" s="19"/>
      <c r="AC327" s="19"/>
      <c r="AD327" s="19"/>
      <c r="AE327" s="19"/>
      <c r="AF327" s="19"/>
      <c r="AG327" s="19"/>
    </row>
    <row r="328" spans="1:33">
      <c r="A328" s="19"/>
      <c r="B328" s="19"/>
      <c r="C328" s="19"/>
      <c r="D328" s="19"/>
      <c r="E328" s="19"/>
      <c r="F328" s="19"/>
      <c r="G328" s="78"/>
      <c r="H328" s="19"/>
      <c r="I328" s="19"/>
      <c r="J328" s="78"/>
      <c r="K328" s="78"/>
      <c r="L328" s="19"/>
      <c r="M328" s="19"/>
      <c r="N328" s="19"/>
      <c r="O328" s="23"/>
      <c r="P328" s="19"/>
      <c r="Q328" s="19"/>
      <c r="R328" s="19"/>
      <c r="S328" s="19"/>
      <c r="T328" s="19"/>
      <c r="U328" s="19"/>
      <c r="V328" s="19"/>
      <c r="W328" s="19"/>
      <c r="X328" s="19"/>
      <c r="Y328" s="19"/>
      <c r="Z328" s="19"/>
      <c r="AA328" s="19"/>
      <c r="AB328" s="19"/>
      <c r="AC328" s="19"/>
      <c r="AD328" s="19"/>
      <c r="AE328" s="19"/>
      <c r="AF328" s="19"/>
      <c r="AG328" s="19"/>
    </row>
    <row r="329" spans="1:33">
      <c r="A329" s="19"/>
      <c r="B329" s="19"/>
      <c r="C329" s="19"/>
      <c r="D329" s="19"/>
      <c r="E329" s="19"/>
      <c r="F329" s="19"/>
      <c r="G329" s="78"/>
      <c r="H329" s="19"/>
      <c r="I329" s="19"/>
      <c r="J329" s="78"/>
      <c r="K329" s="78"/>
      <c r="L329" s="19"/>
      <c r="M329" s="19"/>
      <c r="N329" s="19"/>
      <c r="O329" s="23"/>
      <c r="P329" s="19"/>
      <c r="Q329" s="19"/>
      <c r="R329" s="19"/>
      <c r="S329" s="19"/>
      <c r="T329" s="19"/>
      <c r="U329" s="19"/>
      <c r="V329" s="19"/>
      <c r="W329" s="19"/>
      <c r="X329" s="19"/>
      <c r="Y329" s="19"/>
      <c r="Z329" s="19"/>
      <c r="AA329" s="19"/>
      <c r="AB329" s="19"/>
      <c r="AC329" s="19"/>
      <c r="AD329" s="19"/>
      <c r="AE329" s="19"/>
      <c r="AF329" s="19"/>
      <c r="AG329" s="19"/>
    </row>
    <row r="330" spans="1:33">
      <c r="A330" s="19"/>
      <c r="B330" s="19"/>
      <c r="C330" s="19"/>
      <c r="D330" s="19"/>
      <c r="E330" s="19"/>
      <c r="F330" s="19"/>
      <c r="G330" s="78"/>
      <c r="H330" s="19"/>
      <c r="I330" s="19"/>
      <c r="J330" s="78"/>
      <c r="K330" s="78"/>
      <c r="L330" s="19"/>
      <c r="M330" s="19"/>
      <c r="N330" s="19"/>
      <c r="O330" s="23"/>
      <c r="P330" s="19"/>
      <c r="Q330" s="19"/>
      <c r="R330" s="19"/>
      <c r="S330" s="19"/>
      <c r="T330" s="19"/>
      <c r="U330" s="19"/>
      <c r="V330" s="19"/>
      <c r="W330" s="19"/>
      <c r="X330" s="19"/>
      <c r="Y330" s="19"/>
      <c r="Z330" s="19"/>
      <c r="AA330" s="19"/>
      <c r="AB330" s="19"/>
      <c r="AC330" s="19"/>
      <c r="AD330" s="19"/>
      <c r="AE330" s="19"/>
      <c r="AF330" s="19"/>
      <c r="AG330" s="19"/>
    </row>
    <row r="331" spans="1:33">
      <c r="A331" s="19"/>
      <c r="B331" s="19"/>
      <c r="C331" s="19"/>
      <c r="D331" s="19"/>
      <c r="E331" s="19"/>
      <c r="F331" s="19"/>
      <c r="G331" s="78"/>
      <c r="H331" s="19"/>
      <c r="I331" s="19"/>
      <c r="J331" s="78"/>
      <c r="K331" s="78"/>
      <c r="L331" s="19"/>
      <c r="M331" s="19"/>
      <c r="N331" s="19"/>
      <c r="O331" s="23"/>
      <c r="P331" s="19"/>
      <c r="Q331" s="19"/>
      <c r="R331" s="19"/>
      <c r="S331" s="19"/>
      <c r="T331" s="19"/>
      <c r="U331" s="19"/>
      <c r="V331" s="19"/>
      <c r="W331" s="19"/>
      <c r="X331" s="19"/>
      <c r="Y331" s="19"/>
      <c r="Z331" s="19"/>
      <c r="AA331" s="19"/>
      <c r="AB331" s="19"/>
      <c r="AC331" s="19"/>
      <c r="AD331" s="19"/>
      <c r="AE331" s="19"/>
      <c r="AF331" s="19"/>
      <c r="AG331" s="19"/>
    </row>
    <row r="332" spans="1:33">
      <c r="A332" s="19"/>
      <c r="B332" s="19"/>
      <c r="C332" s="19"/>
      <c r="D332" s="19"/>
      <c r="E332" s="19"/>
      <c r="F332" s="19"/>
      <c r="G332" s="78"/>
      <c r="H332" s="19"/>
      <c r="I332" s="19"/>
      <c r="J332" s="78"/>
      <c r="K332" s="78"/>
      <c r="L332" s="19"/>
      <c r="M332" s="19"/>
      <c r="N332" s="19"/>
      <c r="O332" s="23"/>
      <c r="P332" s="19"/>
      <c r="Q332" s="19"/>
      <c r="R332" s="19"/>
      <c r="S332" s="19"/>
      <c r="T332" s="19"/>
      <c r="U332" s="19"/>
      <c r="V332" s="19"/>
      <c r="W332" s="19"/>
      <c r="X332" s="19"/>
      <c r="Y332" s="19"/>
      <c r="Z332" s="19"/>
      <c r="AA332" s="19"/>
      <c r="AB332" s="19"/>
      <c r="AC332" s="19"/>
      <c r="AD332" s="19"/>
      <c r="AE332" s="19"/>
      <c r="AF332" s="19"/>
      <c r="AG332" s="19"/>
    </row>
    <row r="333" spans="1:33">
      <c r="A333" s="19"/>
      <c r="B333" s="19"/>
      <c r="C333" s="19"/>
      <c r="D333" s="19"/>
      <c r="E333" s="19"/>
      <c r="F333" s="19"/>
      <c r="G333" s="78"/>
      <c r="H333" s="19"/>
      <c r="I333" s="19"/>
      <c r="J333" s="78"/>
      <c r="K333" s="78"/>
      <c r="L333" s="19"/>
      <c r="M333" s="19"/>
      <c r="N333" s="19"/>
      <c r="O333" s="23"/>
      <c r="P333" s="19"/>
      <c r="Q333" s="19"/>
      <c r="R333" s="19"/>
      <c r="S333" s="19"/>
      <c r="T333" s="19"/>
      <c r="U333" s="19"/>
      <c r="V333" s="19"/>
      <c r="W333" s="19"/>
      <c r="X333" s="19"/>
      <c r="Y333" s="19"/>
      <c r="Z333" s="19"/>
      <c r="AA333" s="19"/>
      <c r="AB333" s="19"/>
      <c r="AC333" s="19"/>
      <c r="AD333" s="19"/>
      <c r="AE333" s="19"/>
      <c r="AF333" s="19"/>
      <c r="AG333" s="19"/>
    </row>
    <row r="334" spans="1:33">
      <c r="A334" s="19"/>
      <c r="B334" s="19"/>
      <c r="C334" s="19"/>
      <c r="D334" s="19"/>
      <c r="E334" s="19"/>
      <c r="F334" s="19"/>
      <c r="G334" s="78"/>
      <c r="H334" s="19"/>
      <c r="I334" s="19"/>
      <c r="J334" s="78"/>
      <c r="K334" s="78"/>
      <c r="L334" s="19"/>
      <c r="M334" s="19"/>
      <c r="N334" s="19"/>
      <c r="O334" s="23"/>
      <c r="P334" s="19"/>
      <c r="Q334" s="19"/>
      <c r="R334" s="19"/>
      <c r="S334" s="19"/>
      <c r="T334" s="19"/>
      <c r="U334" s="19"/>
      <c r="V334" s="19"/>
      <c r="W334" s="19"/>
      <c r="X334" s="19"/>
      <c r="Y334" s="19"/>
      <c r="Z334" s="19"/>
      <c r="AA334" s="19"/>
      <c r="AB334" s="19"/>
      <c r="AC334" s="19"/>
      <c r="AD334" s="19"/>
      <c r="AE334" s="19"/>
      <c r="AF334" s="19"/>
      <c r="AG334" s="19"/>
    </row>
    <row r="335" spans="1:33">
      <c r="A335" s="19"/>
      <c r="B335" s="19"/>
      <c r="C335" s="19"/>
      <c r="D335" s="19"/>
      <c r="E335" s="19"/>
      <c r="F335" s="19"/>
      <c r="G335" s="78"/>
      <c r="H335" s="19"/>
      <c r="I335" s="19"/>
      <c r="J335" s="78"/>
      <c r="K335" s="78"/>
      <c r="L335" s="19"/>
      <c r="M335" s="19"/>
      <c r="N335" s="19"/>
      <c r="O335" s="23"/>
      <c r="P335" s="19"/>
      <c r="Q335" s="19"/>
      <c r="R335" s="19"/>
      <c r="S335" s="19"/>
      <c r="T335" s="19"/>
      <c r="U335" s="19"/>
      <c r="V335" s="19"/>
      <c r="W335" s="19"/>
      <c r="X335" s="19"/>
      <c r="Y335" s="19"/>
      <c r="Z335" s="19"/>
      <c r="AA335" s="19"/>
      <c r="AB335" s="19"/>
      <c r="AC335" s="19"/>
      <c r="AD335" s="19"/>
      <c r="AE335" s="19"/>
      <c r="AF335" s="19"/>
      <c r="AG335" s="19"/>
    </row>
    <row r="336" spans="1:33">
      <c r="A336" s="19"/>
      <c r="B336" s="19"/>
      <c r="C336" s="19"/>
      <c r="D336" s="19"/>
      <c r="E336" s="19"/>
      <c r="F336" s="19"/>
      <c r="G336" s="78"/>
      <c r="H336" s="19"/>
      <c r="I336" s="19"/>
      <c r="J336" s="78"/>
      <c r="K336" s="78"/>
      <c r="L336" s="19"/>
      <c r="M336" s="19"/>
      <c r="N336" s="19"/>
      <c r="O336" s="23"/>
      <c r="P336" s="19"/>
      <c r="Q336" s="19"/>
      <c r="R336" s="19"/>
      <c r="S336" s="19"/>
      <c r="T336" s="19"/>
      <c r="U336" s="19"/>
      <c r="V336" s="19"/>
      <c r="W336" s="19"/>
      <c r="X336" s="19"/>
      <c r="Y336" s="19"/>
      <c r="Z336" s="19"/>
      <c r="AA336" s="19"/>
      <c r="AB336" s="19"/>
      <c r="AC336" s="19"/>
      <c r="AD336" s="19"/>
      <c r="AE336" s="19"/>
      <c r="AF336" s="19"/>
      <c r="AG336" s="19"/>
    </row>
    <row r="337" spans="1:33">
      <c r="A337" s="19"/>
      <c r="B337" s="19"/>
      <c r="C337" s="19"/>
      <c r="D337" s="19"/>
      <c r="E337" s="19"/>
      <c r="F337" s="19"/>
      <c r="G337" s="78"/>
      <c r="H337" s="19"/>
      <c r="I337" s="19"/>
      <c r="J337" s="78"/>
      <c r="K337" s="78"/>
      <c r="L337" s="19"/>
      <c r="M337" s="19"/>
      <c r="N337" s="19"/>
      <c r="O337" s="23"/>
      <c r="P337" s="19"/>
      <c r="Q337" s="19"/>
      <c r="R337" s="19"/>
      <c r="S337" s="19"/>
      <c r="T337" s="19"/>
      <c r="U337" s="19"/>
      <c r="V337" s="19"/>
      <c r="W337" s="19"/>
      <c r="X337" s="19"/>
      <c r="Y337" s="19"/>
      <c r="Z337" s="19"/>
      <c r="AA337" s="19"/>
      <c r="AB337" s="19"/>
      <c r="AC337" s="19"/>
      <c r="AD337" s="19"/>
      <c r="AE337" s="19"/>
      <c r="AF337" s="19"/>
      <c r="AG337" s="19"/>
    </row>
    <row r="338" spans="1:33">
      <c r="A338" s="19"/>
      <c r="B338" s="19"/>
      <c r="C338" s="19"/>
      <c r="D338" s="19"/>
      <c r="E338" s="19"/>
      <c r="F338" s="19"/>
      <c r="G338" s="78"/>
      <c r="H338" s="19"/>
      <c r="I338" s="19"/>
      <c r="J338" s="78"/>
      <c r="K338" s="78"/>
      <c r="L338" s="19"/>
      <c r="M338" s="19"/>
      <c r="N338" s="19"/>
      <c r="O338" s="23"/>
      <c r="P338" s="19"/>
      <c r="Q338" s="19"/>
      <c r="R338" s="19"/>
      <c r="S338" s="19"/>
      <c r="T338" s="19"/>
      <c r="U338" s="19"/>
      <c r="V338" s="19"/>
      <c r="W338" s="19"/>
      <c r="X338" s="19"/>
      <c r="Y338" s="19"/>
      <c r="Z338" s="19"/>
      <c r="AA338" s="19"/>
      <c r="AB338" s="19"/>
      <c r="AC338" s="19"/>
      <c r="AD338" s="19"/>
      <c r="AE338" s="19"/>
      <c r="AF338" s="19"/>
      <c r="AG338" s="19"/>
    </row>
    <row r="339" spans="1:33">
      <c r="A339" s="19"/>
      <c r="B339" s="19"/>
      <c r="C339" s="19"/>
      <c r="D339" s="19"/>
      <c r="E339" s="19"/>
      <c r="F339" s="19"/>
      <c r="G339" s="78"/>
      <c r="H339" s="19"/>
      <c r="I339" s="19"/>
      <c r="J339" s="78"/>
      <c r="K339" s="78"/>
      <c r="L339" s="19"/>
      <c r="M339" s="19"/>
      <c r="N339" s="19"/>
      <c r="O339" s="23"/>
      <c r="P339" s="19"/>
      <c r="Q339" s="19"/>
      <c r="R339" s="19"/>
      <c r="S339" s="19"/>
      <c r="T339" s="19"/>
      <c r="U339" s="19"/>
      <c r="V339" s="19"/>
      <c r="W339" s="19"/>
      <c r="X339" s="19"/>
      <c r="Y339" s="19"/>
      <c r="Z339" s="19"/>
      <c r="AA339" s="19"/>
      <c r="AB339" s="19"/>
      <c r="AC339" s="19"/>
      <c r="AD339" s="19"/>
      <c r="AE339" s="19"/>
      <c r="AF339" s="19"/>
      <c r="AG339" s="19"/>
    </row>
    <row r="340" spans="1:33">
      <c r="A340" s="19"/>
      <c r="B340" s="19"/>
      <c r="C340" s="19"/>
      <c r="D340" s="19"/>
      <c r="E340" s="19"/>
      <c r="F340" s="19"/>
      <c r="G340" s="78"/>
      <c r="H340" s="19"/>
      <c r="I340" s="19"/>
      <c r="J340" s="78"/>
      <c r="K340" s="78"/>
      <c r="L340" s="19"/>
      <c r="M340" s="19"/>
      <c r="N340" s="19"/>
      <c r="O340" s="23"/>
      <c r="P340" s="19"/>
      <c r="Q340" s="19"/>
      <c r="R340" s="19"/>
      <c r="S340" s="19"/>
      <c r="T340" s="19"/>
      <c r="U340" s="19"/>
      <c r="V340" s="19"/>
      <c r="W340" s="19"/>
      <c r="X340" s="19"/>
      <c r="Y340" s="19"/>
      <c r="Z340" s="19"/>
      <c r="AA340" s="19"/>
      <c r="AB340" s="19"/>
      <c r="AC340" s="19"/>
      <c r="AD340" s="19"/>
      <c r="AE340" s="19"/>
      <c r="AF340" s="19"/>
      <c r="AG340" s="19"/>
    </row>
    <row r="341" spans="1:33">
      <c r="A341" s="19"/>
      <c r="B341" s="19"/>
      <c r="C341" s="19"/>
      <c r="D341" s="19"/>
      <c r="E341" s="19"/>
      <c r="F341" s="19"/>
      <c r="G341" s="78"/>
      <c r="H341" s="19"/>
      <c r="I341" s="19"/>
      <c r="J341" s="78"/>
      <c r="K341" s="78"/>
      <c r="L341" s="19"/>
      <c r="M341" s="19"/>
      <c r="N341" s="19"/>
      <c r="O341" s="23"/>
      <c r="P341" s="19"/>
      <c r="Q341" s="19"/>
      <c r="R341" s="19"/>
      <c r="S341" s="19"/>
      <c r="T341" s="19"/>
      <c r="U341" s="19"/>
      <c r="V341" s="19"/>
      <c r="W341" s="19"/>
      <c r="X341" s="19"/>
      <c r="Y341" s="19"/>
      <c r="Z341" s="19"/>
      <c r="AA341" s="19"/>
      <c r="AB341" s="19"/>
      <c r="AC341" s="19"/>
      <c r="AD341" s="19"/>
      <c r="AE341" s="19"/>
      <c r="AF341" s="19"/>
      <c r="AG341" s="19"/>
    </row>
    <row r="342" spans="1:33">
      <c r="A342" s="19"/>
      <c r="B342" s="19"/>
      <c r="C342" s="19"/>
      <c r="D342" s="19"/>
      <c r="E342" s="19"/>
      <c r="F342" s="19"/>
      <c r="G342" s="78"/>
      <c r="H342" s="19"/>
      <c r="I342" s="19"/>
      <c r="J342" s="78"/>
      <c r="K342" s="78"/>
      <c r="L342" s="19"/>
      <c r="M342" s="19"/>
      <c r="N342" s="19"/>
      <c r="O342" s="23"/>
      <c r="P342" s="19"/>
      <c r="Q342" s="19"/>
      <c r="R342" s="19"/>
      <c r="S342" s="19"/>
      <c r="T342" s="19"/>
      <c r="U342" s="19"/>
      <c r="V342" s="19"/>
      <c r="W342" s="19"/>
      <c r="X342" s="19"/>
      <c r="Y342" s="19"/>
      <c r="Z342" s="19"/>
      <c r="AA342" s="19"/>
      <c r="AB342" s="19"/>
      <c r="AC342" s="19"/>
      <c r="AD342" s="19"/>
      <c r="AE342" s="19"/>
      <c r="AF342" s="19"/>
      <c r="AG342" s="19"/>
    </row>
    <row r="343" spans="1:33">
      <c r="A343" s="19"/>
      <c r="B343" s="19"/>
      <c r="C343" s="19"/>
      <c r="D343" s="19"/>
      <c r="E343" s="19"/>
      <c r="F343" s="19"/>
      <c r="G343" s="78"/>
      <c r="H343" s="19"/>
      <c r="I343" s="19"/>
      <c r="J343" s="78"/>
      <c r="K343" s="78"/>
      <c r="L343" s="19"/>
      <c r="M343" s="19"/>
      <c r="N343" s="19"/>
      <c r="O343" s="23"/>
      <c r="P343" s="19"/>
      <c r="Q343" s="19"/>
      <c r="R343" s="19"/>
      <c r="S343" s="19"/>
      <c r="T343" s="19"/>
      <c r="U343" s="19"/>
      <c r="V343" s="19"/>
      <c r="W343" s="19"/>
      <c r="X343" s="19"/>
      <c r="Y343" s="19"/>
      <c r="Z343" s="19"/>
      <c r="AA343" s="19"/>
      <c r="AB343" s="19"/>
      <c r="AC343" s="19"/>
      <c r="AD343" s="19"/>
      <c r="AE343" s="19"/>
      <c r="AF343" s="19"/>
      <c r="AG343" s="19"/>
    </row>
    <row r="344" spans="1:33">
      <c r="A344" s="19"/>
      <c r="B344" s="19"/>
      <c r="C344" s="19"/>
      <c r="D344" s="19"/>
      <c r="E344" s="19"/>
      <c r="F344" s="19"/>
      <c r="G344" s="78"/>
      <c r="H344" s="19"/>
      <c r="I344" s="19"/>
      <c r="J344" s="78"/>
      <c r="K344" s="78"/>
      <c r="L344" s="19"/>
      <c r="M344" s="19"/>
      <c r="N344" s="19"/>
      <c r="O344" s="23"/>
      <c r="P344" s="19"/>
      <c r="Q344" s="19"/>
      <c r="R344" s="19"/>
      <c r="S344" s="19"/>
      <c r="T344" s="19"/>
      <c r="U344" s="19"/>
      <c r="V344" s="19"/>
      <c r="W344" s="19"/>
      <c r="X344" s="19"/>
      <c r="Y344" s="19"/>
      <c r="Z344" s="19"/>
      <c r="AA344" s="19"/>
      <c r="AB344" s="19"/>
      <c r="AC344" s="19"/>
      <c r="AD344" s="19"/>
      <c r="AE344" s="19"/>
      <c r="AF344" s="19"/>
      <c r="AG344" s="19"/>
    </row>
    <row r="345" spans="1:33">
      <c r="A345" s="19"/>
      <c r="B345" s="19"/>
      <c r="C345" s="19"/>
      <c r="D345" s="19"/>
      <c r="E345" s="19"/>
      <c r="F345" s="19"/>
      <c r="G345" s="78"/>
      <c r="H345" s="19"/>
      <c r="I345" s="19"/>
      <c r="J345" s="78"/>
      <c r="K345" s="78"/>
      <c r="L345" s="19"/>
      <c r="M345" s="19"/>
      <c r="N345" s="19"/>
      <c r="O345" s="23"/>
      <c r="P345" s="19"/>
      <c r="Q345" s="19"/>
      <c r="R345" s="19"/>
      <c r="S345" s="19"/>
      <c r="T345" s="19"/>
      <c r="U345" s="19"/>
      <c r="V345" s="19"/>
      <c r="W345" s="19"/>
      <c r="X345" s="19"/>
      <c r="Y345" s="19"/>
      <c r="Z345" s="19"/>
      <c r="AA345" s="19"/>
      <c r="AB345" s="19"/>
      <c r="AC345" s="19"/>
      <c r="AD345" s="19"/>
      <c r="AE345" s="19"/>
      <c r="AF345" s="19"/>
      <c r="AG345" s="19"/>
    </row>
    <row r="346" spans="1:33">
      <c r="A346" s="19"/>
      <c r="B346" s="19"/>
      <c r="C346" s="19"/>
      <c r="D346" s="19"/>
      <c r="E346" s="19"/>
      <c r="F346" s="19"/>
      <c r="G346" s="78"/>
      <c r="H346" s="19"/>
      <c r="I346" s="19"/>
      <c r="J346" s="78"/>
      <c r="K346" s="78"/>
      <c r="L346" s="19"/>
      <c r="M346" s="19"/>
      <c r="N346" s="19"/>
      <c r="O346" s="23"/>
      <c r="P346" s="19"/>
      <c r="Q346" s="19"/>
      <c r="R346" s="19"/>
      <c r="S346" s="19"/>
      <c r="T346" s="19"/>
      <c r="U346" s="19"/>
      <c r="V346" s="19"/>
      <c r="W346" s="19"/>
      <c r="X346" s="19"/>
      <c r="Y346" s="19"/>
      <c r="Z346" s="19"/>
      <c r="AA346" s="19"/>
      <c r="AB346" s="19"/>
      <c r="AC346" s="19"/>
      <c r="AD346" s="19"/>
      <c r="AE346" s="19"/>
      <c r="AF346" s="19"/>
      <c r="AG346" s="19"/>
    </row>
    <row r="347" spans="1:33">
      <c r="A347" s="19"/>
      <c r="B347" s="19"/>
      <c r="C347" s="19"/>
      <c r="D347" s="19"/>
      <c r="E347" s="19"/>
      <c r="F347" s="19"/>
      <c r="G347" s="78"/>
      <c r="H347" s="19"/>
      <c r="I347" s="19"/>
      <c r="J347" s="78"/>
      <c r="K347" s="78"/>
      <c r="L347" s="19"/>
      <c r="M347" s="19"/>
      <c r="N347" s="19"/>
      <c r="O347" s="23"/>
      <c r="P347" s="19"/>
      <c r="Q347" s="19"/>
      <c r="R347" s="19"/>
      <c r="S347" s="19"/>
      <c r="T347" s="19"/>
      <c r="U347" s="19"/>
      <c r="V347" s="19"/>
      <c r="W347" s="19"/>
      <c r="X347" s="19"/>
      <c r="Y347" s="19"/>
      <c r="Z347" s="19"/>
      <c r="AA347" s="19"/>
      <c r="AB347" s="19"/>
      <c r="AC347" s="19"/>
      <c r="AD347" s="19"/>
      <c r="AE347" s="19"/>
      <c r="AF347" s="19"/>
      <c r="AG347" s="19"/>
    </row>
    <row r="348" spans="1:33">
      <c r="A348" s="19"/>
      <c r="B348" s="19"/>
      <c r="C348" s="19"/>
      <c r="D348" s="19"/>
      <c r="E348" s="19"/>
      <c r="F348" s="19"/>
      <c r="G348" s="78"/>
      <c r="H348" s="19"/>
      <c r="I348" s="19"/>
      <c r="J348" s="78"/>
      <c r="K348" s="78"/>
      <c r="L348" s="19"/>
      <c r="M348" s="19"/>
      <c r="N348" s="19"/>
      <c r="O348" s="23"/>
      <c r="P348" s="19"/>
      <c r="Q348" s="19"/>
      <c r="R348" s="19"/>
      <c r="S348" s="19"/>
      <c r="T348" s="19"/>
      <c r="U348" s="19"/>
      <c r="V348" s="19"/>
      <c r="W348" s="19"/>
      <c r="X348" s="19"/>
      <c r="Y348" s="19"/>
      <c r="Z348" s="19"/>
      <c r="AA348" s="19"/>
      <c r="AB348" s="19"/>
      <c r="AC348" s="19"/>
      <c r="AD348" s="19"/>
      <c r="AE348" s="19"/>
      <c r="AF348" s="19"/>
      <c r="AG348" s="19"/>
    </row>
    <row r="349" spans="1:33">
      <c r="A349" s="19"/>
      <c r="B349" s="19"/>
      <c r="C349" s="19"/>
      <c r="D349" s="19"/>
      <c r="E349" s="19"/>
      <c r="F349" s="19"/>
      <c r="G349" s="78"/>
      <c r="H349" s="19"/>
      <c r="I349" s="19"/>
      <c r="J349" s="78"/>
      <c r="K349" s="78"/>
      <c r="L349" s="19"/>
      <c r="M349" s="19"/>
      <c r="N349" s="19"/>
      <c r="O349" s="23"/>
      <c r="P349" s="19"/>
      <c r="Q349" s="19"/>
      <c r="R349" s="19"/>
      <c r="S349" s="19"/>
      <c r="T349" s="19"/>
      <c r="U349" s="19"/>
      <c r="V349" s="19"/>
      <c r="W349" s="19"/>
      <c r="X349" s="19"/>
      <c r="Y349" s="19"/>
      <c r="Z349" s="19"/>
      <c r="AA349" s="19"/>
      <c r="AB349" s="19"/>
      <c r="AC349" s="19"/>
      <c r="AD349" s="19"/>
      <c r="AE349" s="19"/>
      <c r="AF349" s="19"/>
      <c r="AG349" s="19"/>
    </row>
    <row r="350" spans="1:33">
      <c r="A350" s="19"/>
      <c r="B350" s="19"/>
      <c r="C350" s="19"/>
      <c r="D350" s="19"/>
      <c r="E350" s="19"/>
      <c r="F350" s="19"/>
      <c r="G350" s="78"/>
      <c r="H350" s="19"/>
      <c r="I350" s="19"/>
      <c r="J350" s="78"/>
      <c r="K350" s="78"/>
      <c r="L350" s="19"/>
      <c r="M350" s="19"/>
      <c r="N350" s="19"/>
      <c r="O350" s="23"/>
      <c r="P350" s="19"/>
      <c r="Q350" s="19"/>
      <c r="R350" s="19"/>
      <c r="S350" s="19"/>
      <c r="T350" s="19"/>
      <c r="U350" s="19"/>
      <c r="V350" s="19"/>
      <c r="W350" s="19"/>
      <c r="X350" s="19"/>
      <c r="Y350" s="19"/>
      <c r="Z350" s="19"/>
      <c r="AA350" s="19"/>
      <c r="AB350" s="19"/>
      <c r="AC350" s="19"/>
      <c r="AD350" s="19"/>
      <c r="AE350" s="19"/>
      <c r="AF350" s="19"/>
      <c r="AG350" s="19"/>
    </row>
    <row r="351" spans="1:33">
      <c r="A351" s="19"/>
      <c r="B351" s="19"/>
      <c r="C351" s="19"/>
      <c r="D351" s="19"/>
      <c r="E351" s="19"/>
      <c r="F351" s="19"/>
      <c r="G351" s="78"/>
      <c r="H351" s="19"/>
      <c r="I351" s="19"/>
      <c r="J351" s="78"/>
      <c r="K351" s="78"/>
      <c r="L351" s="19"/>
      <c r="M351" s="19"/>
      <c r="N351" s="19"/>
      <c r="O351" s="23"/>
      <c r="P351" s="19"/>
      <c r="Q351" s="19"/>
      <c r="R351" s="19"/>
      <c r="S351" s="19"/>
      <c r="T351" s="19"/>
      <c r="U351" s="19"/>
      <c r="V351" s="19"/>
      <c r="W351" s="19"/>
      <c r="X351" s="19"/>
      <c r="Y351" s="19"/>
      <c r="Z351" s="19"/>
      <c r="AA351" s="19"/>
      <c r="AB351" s="19"/>
      <c r="AC351" s="19"/>
      <c r="AD351" s="19"/>
      <c r="AE351" s="19"/>
      <c r="AF351" s="19"/>
      <c r="AG351" s="19"/>
    </row>
    <row r="352" spans="1:33">
      <c r="A352" s="19"/>
      <c r="B352" s="19"/>
      <c r="C352" s="19"/>
      <c r="D352" s="19"/>
      <c r="E352" s="19"/>
      <c r="F352" s="19"/>
      <c r="G352" s="78"/>
      <c r="H352" s="19"/>
      <c r="I352" s="19"/>
      <c r="J352" s="78"/>
      <c r="K352" s="78"/>
      <c r="L352" s="19"/>
      <c r="M352" s="19"/>
      <c r="N352" s="19"/>
      <c r="O352" s="23"/>
      <c r="P352" s="19"/>
      <c r="Q352" s="19"/>
      <c r="R352" s="19"/>
      <c r="S352" s="19"/>
      <c r="T352" s="19"/>
      <c r="U352" s="19"/>
      <c r="V352" s="19"/>
      <c r="W352" s="19"/>
      <c r="X352" s="19"/>
      <c r="Y352" s="19"/>
      <c r="Z352" s="19"/>
      <c r="AA352" s="19"/>
      <c r="AB352" s="19"/>
      <c r="AC352" s="19"/>
      <c r="AD352" s="19"/>
      <c r="AE352" s="19"/>
      <c r="AF352" s="19"/>
      <c r="AG352" s="19"/>
    </row>
    <row r="353" spans="1:33">
      <c r="A353" s="19"/>
      <c r="B353" s="19"/>
      <c r="C353" s="19"/>
      <c r="D353" s="19"/>
      <c r="E353" s="19"/>
      <c r="F353" s="19"/>
      <c r="G353" s="78"/>
      <c r="H353" s="19"/>
      <c r="I353" s="19"/>
      <c r="J353" s="78"/>
      <c r="K353" s="78"/>
      <c r="L353" s="19"/>
      <c r="M353" s="19"/>
      <c r="N353" s="19"/>
      <c r="O353" s="23"/>
      <c r="P353" s="19"/>
      <c r="Q353" s="19"/>
      <c r="R353" s="19"/>
      <c r="S353" s="19"/>
      <c r="T353" s="19"/>
      <c r="U353" s="19"/>
      <c r="V353" s="19"/>
      <c r="W353" s="19"/>
      <c r="X353" s="19"/>
      <c r="Y353" s="19"/>
      <c r="Z353" s="19"/>
      <c r="AA353" s="19"/>
      <c r="AB353" s="19"/>
      <c r="AC353" s="19"/>
      <c r="AD353" s="19"/>
      <c r="AE353" s="19"/>
      <c r="AF353" s="19"/>
      <c r="AG353" s="19"/>
    </row>
    <row r="354" spans="1:33">
      <c r="A354" s="19"/>
      <c r="B354" s="19"/>
      <c r="C354" s="19"/>
      <c r="D354" s="19"/>
      <c r="E354" s="19"/>
      <c r="F354" s="19"/>
      <c r="G354" s="78"/>
      <c r="H354" s="19"/>
      <c r="I354" s="19"/>
      <c r="J354" s="78"/>
      <c r="K354" s="78"/>
      <c r="L354" s="19"/>
      <c r="M354" s="19"/>
      <c r="N354" s="19"/>
      <c r="O354" s="23"/>
      <c r="P354" s="19"/>
      <c r="Q354" s="19"/>
      <c r="R354" s="19"/>
      <c r="S354" s="19"/>
      <c r="T354" s="19"/>
      <c r="U354" s="19"/>
      <c r="V354" s="19"/>
      <c r="W354" s="19"/>
      <c r="X354" s="19"/>
      <c r="Y354" s="19"/>
      <c r="Z354" s="19"/>
      <c r="AA354" s="19"/>
      <c r="AB354" s="19"/>
      <c r="AC354" s="19"/>
      <c r="AD354" s="19"/>
      <c r="AE354" s="19"/>
      <c r="AF354" s="19"/>
      <c r="AG354" s="19"/>
    </row>
    <row r="355" spans="1:33">
      <c r="A355" s="19"/>
      <c r="B355" s="19"/>
      <c r="C355" s="19"/>
      <c r="D355" s="19"/>
      <c r="E355" s="19"/>
      <c r="F355" s="19"/>
      <c r="G355" s="78"/>
      <c r="H355" s="19"/>
      <c r="I355" s="19"/>
      <c r="J355" s="78"/>
      <c r="K355" s="78"/>
      <c r="L355" s="19"/>
      <c r="M355" s="19"/>
      <c r="N355" s="19"/>
      <c r="O355" s="23"/>
      <c r="P355" s="19"/>
      <c r="Q355" s="19"/>
      <c r="R355" s="19"/>
      <c r="S355" s="19"/>
      <c r="T355" s="19"/>
      <c r="U355" s="19"/>
      <c r="V355" s="19"/>
      <c r="W355" s="19"/>
      <c r="X355" s="19"/>
      <c r="Y355" s="19"/>
      <c r="Z355" s="19"/>
      <c r="AA355" s="19"/>
      <c r="AB355" s="19"/>
      <c r="AC355" s="19"/>
      <c r="AD355" s="19"/>
      <c r="AE355" s="19"/>
      <c r="AF355" s="19"/>
      <c r="AG355" s="19"/>
    </row>
    <row r="356" spans="1:33">
      <c r="A356" s="19"/>
      <c r="B356" s="19"/>
      <c r="C356" s="19"/>
      <c r="D356" s="19"/>
      <c r="E356" s="19"/>
      <c r="F356" s="19"/>
      <c r="G356" s="78"/>
      <c r="H356" s="19"/>
      <c r="I356" s="19"/>
      <c r="J356" s="78"/>
      <c r="K356" s="78"/>
      <c r="L356" s="19"/>
      <c r="M356" s="19"/>
      <c r="N356" s="19"/>
      <c r="O356" s="23"/>
      <c r="P356" s="19"/>
      <c r="Q356" s="19"/>
      <c r="R356" s="19"/>
      <c r="S356" s="19"/>
      <c r="T356" s="19"/>
      <c r="U356" s="19"/>
      <c r="V356" s="19"/>
      <c r="W356" s="19"/>
      <c r="X356" s="19"/>
      <c r="Y356" s="19"/>
      <c r="Z356" s="19"/>
      <c r="AA356" s="19"/>
      <c r="AB356" s="19"/>
      <c r="AC356" s="19"/>
      <c r="AD356" s="19"/>
      <c r="AE356" s="19"/>
      <c r="AF356" s="19"/>
      <c r="AG356" s="19"/>
    </row>
    <row r="357" spans="1:33">
      <c r="A357" s="19"/>
      <c r="B357" s="19"/>
      <c r="C357" s="19"/>
      <c r="D357" s="19"/>
      <c r="E357" s="19"/>
      <c r="F357" s="19"/>
      <c r="G357" s="78"/>
      <c r="H357" s="19"/>
      <c r="I357" s="19"/>
      <c r="J357" s="78"/>
      <c r="K357" s="78"/>
      <c r="L357" s="19"/>
      <c r="M357" s="19"/>
      <c r="N357" s="19"/>
      <c r="O357" s="23"/>
      <c r="P357" s="19"/>
      <c r="Q357" s="19"/>
      <c r="R357" s="19"/>
      <c r="S357" s="19"/>
      <c r="T357" s="19"/>
      <c r="U357" s="19"/>
      <c r="V357" s="19"/>
      <c r="W357" s="19"/>
      <c r="X357" s="19"/>
      <c r="Y357" s="19"/>
      <c r="Z357" s="19"/>
      <c r="AA357" s="19"/>
      <c r="AB357" s="19"/>
      <c r="AC357" s="19"/>
      <c r="AD357" s="19"/>
      <c r="AE357" s="19"/>
      <c r="AF357" s="19"/>
      <c r="AG357" s="19"/>
    </row>
    <row r="358" spans="1:33">
      <c r="A358" s="19"/>
      <c r="B358" s="19"/>
      <c r="C358" s="19"/>
      <c r="D358" s="19"/>
      <c r="E358" s="19"/>
      <c r="F358" s="19"/>
      <c r="G358" s="78"/>
      <c r="H358" s="19"/>
      <c r="I358" s="19"/>
      <c r="J358" s="78"/>
      <c r="K358" s="78"/>
      <c r="L358" s="19"/>
      <c r="M358" s="19"/>
      <c r="N358" s="19"/>
      <c r="O358" s="23"/>
      <c r="P358" s="19"/>
      <c r="Q358" s="19"/>
      <c r="R358" s="19"/>
      <c r="S358" s="19"/>
      <c r="T358" s="19"/>
      <c r="U358" s="19"/>
      <c r="V358" s="19"/>
      <c r="W358" s="19"/>
      <c r="X358" s="19"/>
      <c r="Y358" s="19"/>
      <c r="Z358" s="19"/>
      <c r="AA358" s="19"/>
      <c r="AB358" s="19"/>
      <c r="AC358" s="19"/>
      <c r="AD358" s="19"/>
      <c r="AE358" s="19"/>
      <c r="AF358" s="19"/>
      <c r="AG358" s="19"/>
    </row>
    <row r="359" spans="1:33">
      <c r="A359" s="19"/>
      <c r="B359" s="19"/>
      <c r="C359" s="19"/>
      <c r="D359" s="19"/>
      <c r="E359" s="19"/>
      <c r="F359" s="19"/>
      <c r="G359" s="78"/>
      <c r="H359" s="19"/>
      <c r="I359" s="19"/>
      <c r="J359" s="78"/>
      <c r="K359" s="78"/>
      <c r="L359" s="19"/>
      <c r="M359" s="19"/>
      <c r="N359" s="19"/>
      <c r="O359" s="23"/>
      <c r="P359" s="19"/>
      <c r="Q359" s="19"/>
      <c r="R359" s="19"/>
      <c r="S359" s="19"/>
      <c r="T359" s="19"/>
      <c r="U359" s="19"/>
      <c r="V359" s="19"/>
      <c r="W359" s="19"/>
      <c r="X359" s="19"/>
      <c r="Y359" s="19"/>
      <c r="Z359" s="19"/>
      <c r="AA359" s="19"/>
      <c r="AB359" s="19"/>
      <c r="AC359" s="19"/>
      <c r="AD359" s="19"/>
      <c r="AE359" s="19"/>
      <c r="AF359" s="19"/>
      <c r="AG359" s="19"/>
    </row>
    <row r="360" spans="1:33">
      <c r="A360" s="19"/>
      <c r="B360" s="19"/>
      <c r="C360" s="19"/>
      <c r="D360" s="19"/>
      <c r="E360" s="19"/>
      <c r="F360" s="19"/>
      <c r="G360" s="78"/>
      <c r="H360" s="19"/>
      <c r="I360" s="19"/>
      <c r="J360" s="78"/>
      <c r="K360" s="78"/>
      <c r="L360" s="19"/>
      <c r="M360" s="19"/>
      <c r="N360" s="19"/>
      <c r="O360" s="23"/>
      <c r="P360" s="19"/>
      <c r="Q360" s="19"/>
      <c r="R360" s="19"/>
      <c r="S360" s="19"/>
      <c r="T360" s="19"/>
      <c r="U360" s="19"/>
      <c r="V360" s="19"/>
      <c r="W360" s="19"/>
      <c r="X360" s="19"/>
      <c r="Y360" s="19"/>
      <c r="Z360" s="19"/>
      <c r="AA360" s="19"/>
      <c r="AB360" s="19"/>
      <c r="AC360" s="19"/>
      <c r="AD360" s="19"/>
      <c r="AE360" s="19"/>
      <c r="AF360" s="19"/>
      <c r="AG360" s="19"/>
    </row>
    <row r="361" spans="1:33">
      <c r="A361" s="19"/>
      <c r="B361" s="19"/>
      <c r="C361" s="19"/>
      <c r="D361" s="19"/>
      <c r="E361" s="19"/>
      <c r="F361" s="19"/>
      <c r="G361" s="78"/>
      <c r="H361" s="19"/>
      <c r="I361" s="19"/>
      <c r="J361" s="78"/>
      <c r="K361" s="78"/>
      <c r="L361" s="19"/>
      <c r="M361" s="19"/>
      <c r="N361" s="19"/>
      <c r="O361" s="23"/>
      <c r="P361" s="19"/>
      <c r="Q361" s="19"/>
      <c r="R361" s="19"/>
      <c r="S361" s="19"/>
      <c r="T361" s="19"/>
      <c r="U361" s="19"/>
      <c r="V361" s="19"/>
      <c r="W361" s="19"/>
      <c r="X361" s="19"/>
      <c r="Y361" s="19"/>
      <c r="Z361" s="19"/>
      <c r="AA361" s="19"/>
      <c r="AB361" s="19"/>
      <c r="AC361" s="19"/>
      <c r="AD361" s="19"/>
      <c r="AE361" s="19"/>
      <c r="AF361" s="19"/>
      <c r="AG361" s="19"/>
    </row>
    <row r="362" spans="1:33">
      <c r="A362" s="19"/>
      <c r="B362" s="19"/>
      <c r="C362" s="19"/>
      <c r="D362" s="19"/>
      <c r="E362" s="19"/>
      <c r="F362" s="19"/>
      <c r="G362" s="78"/>
      <c r="H362" s="19"/>
      <c r="I362" s="19"/>
      <c r="J362" s="78"/>
      <c r="K362" s="78"/>
      <c r="L362" s="19"/>
      <c r="M362" s="19"/>
      <c r="N362" s="19"/>
      <c r="O362" s="23"/>
      <c r="P362" s="19"/>
      <c r="Q362" s="19"/>
      <c r="R362" s="19"/>
      <c r="S362" s="19"/>
      <c r="T362" s="19"/>
      <c r="U362" s="19"/>
      <c r="V362" s="19"/>
      <c r="W362" s="19"/>
      <c r="X362" s="19"/>
      <c r="Y362" s="19"/>
      <c r="Z362" s="19"/>
      <c r="AA362" s="19"/>
      <c r="AB362" s="19"/>
      <c r="AC362" s="19"/>
      <c r="AD362" s="19"/>
      <c r="AE362" s="19"/>
      <c r="AF362" s="19"/>
      <c r="AG362" s="19"/>
    </row>
    <row r="363" spans="1:33">
      <c r="A363" s="19"/>
      <c r="B363" s="19"/>
      <c r="C363" s="19"/>
      <c r="D363" s="19"/>
      <c r="E363" s="19"/>
      <c r="F363" s="19"/>
      <c r="G363" s="78"/>
      <c r="H363" s="19"/>
      <c r="I363" s="19"/>
      <c r="J363" s="78"/>
      <c r="K363" s="78"/>
      <c r="L363" s="19"/>
      <c r="M363" s="19"/>
      <c r="N363" s="19"/>
      <c r="O363" s="23"/>
      <c r="P363" s="19"/>
      <c r="Q363" s="19"/>
      <c r="R363" s="19"/>
      <c r="S363" s="19"/>
      <c r="T363" s="19"/>
      <c r="U363" s="19"/>
      <c r="V363" s="19"/>
      <c r="W363" s="19"/>
      <c r="X363" s="19"/>
      <c r="Y363" s="19"/>
      <c r="Z363" s="19"/>
      <c r="AA363" s="19"/>
      <c r="AB363" s="19"/>
      <c r="AC363" s="19"/>
      <c r="AD363" s="19"/>
      <c r="AE363" s="19"/>
      <c r="AF363" s="19"/>
      <c r="AG363" s="19"/>
    </row>
    <row r="364" spans="1:33">
      <c r="A364" s="19"/>
      <c r="B364" s="19"/>
      <c r="C364" s="19"/>
      <c r="D364" s="19"/>
      <c r="E364" s="19"/>
      <c r="F364" s="19"/>
      <c r="G364" s="78"/>
      <c r="H364" s="19"/>
      <c r="I364" s="19"/>
      <c r="J364" s="78"/>
      <c r="K364" s="78"/>
      <c r="L364" s="19"/>
      <c r="M364" s="19"/>
      <c r="N364" s="19"/>
      <c r="O364" s="23"/>
      <c r="P364" s="19"/>
      <c r="Q364" s="19"/>
      <c r="R364" s="19"/>
      <c r="S364" s="19"/>
      <c r="T364" s="19"/>
      <c r="U364" s="19"/>
      <c r="V364" s="19"/>
      <c r="W364" s="19"/>
      <c r="X364" s="19"/>
      <c r="Y364" s="19"/>
      <c r="Z364" s="19"/>
      <c r="AA364" s="19"/>
      <c r="AB364" s="19"/>
      <c r="AC364" s="19"/>
      <c r="AD364" s="19"/>
      <c r="AE364" s="19"/>
      <c r="AF364" s="19"/>
      <c r="AG364" s="19"/>
    </row>
    <row r="365" spans="1:33">
      <c r="A365" s="19"/>
      <c r="B365" s="19"/>
      <c r="C365" s="19"/>
      <c r="D365" s="19"/>
      <c r="E365" s="19"/>
      <c r="F365" s="19"/>
      <c r="G365" s="78"/>
      <c r="H365" s="19"/>
      <c r="I365" s="19"/>
      <c r="J365" s="78"/>
      <c r="K365" s="78"/>
      <c r="L365" s="19"/>
      <c r="M365" s="19"/>
      <c r="N365" s="19"/>
      <c r="O365" s="23"/>
      <c r="P365" s="19"/>
      <c r="Q365" s="19"/>
      <c r="R365" s="19"/>
      <c r="S365" s="19"/>
      <c r="T365" s="19"/>
      <c r="U365" s="19"/>
      <c r="V365" s="19"/>
      <c r="W365" s="19"/>
      <c r="X365" s="19"/>
      <c r="Y365" s="19"/>
      <c r="Z365" s="19"/>
      <c r="AA365" s="19"/>
      <c r="AB365" s="19"/>
      <c r="AC365" s="19"/>
      <c r="AD365" s="19"/>
      <c r="AE365" s="19"/>
      <c r="AF365" s="19"/>
      <c r="AG365" s="19"/>
    </row>
    <row r="366" spans="1:33">
      <c r="A366" s="19"/>
      <c r="B366" s="19"/>
      <c r="C366" s="19"/>
      <c r="D366" s="19"/>
      <c r="E366" s="19"/>
      <c r="F366" s="19"/>
      <c r="G366" s="78"/>
      <c r="H366" s="19"/>
      <c r="I366" s="19"/>
      <c r="J366" s="78"/>
      <c r="K366" s="78"/>
      <c r="L366" s="19"/>
      <c r="M366" s="19"/>
      <c r="N366" s="19"/>
      <c r="O366" s="23"/>
      <c r="P366" s="19"/>
      <c r="Q366" s="19"/>
      <c r="R366" s="19"/>
      <c r="S366" s="19"/>
      <c r="T366" s="19"/>
      <c r="U366" s="19"/>
      <c r="V366" s="19"/>
      <c r="W366" s="19"/>
      <c r="X366" s="19"/>
      <c r="Y366" s="19"/>
      <c r="Z366" s="19"/>
      <c r="AA366" s="19"/>
      <c r="AB366" s="19"/>
      <c r="AC366" s="19"/>
      <c r="AD366" s="19"/>
      <c r="AE366" s="19"/>
      <c r="AF366" s="19"/>
      <c r="AG366" s="19"/>
    </row>
    <row r="367" spans="1:33">
      <c r="A367" s="19"/>
      <c r="B367" s="19"/>
      <c r="C367" s="19"/>
      <c r="D367" s="19"/>
      <c r="E367" s="19"/>
      <c r="F367" s="19"/>
      <c r="G367" s="78"/>
      <c r="H367" s="19"/>
      <c r="I367" s="19"/>
      <c r="J367" s="78"/>
      <c r="K367" s="78"/>
      <c r="L367" s="19"/>
      <c r="M367" s="19"/>
      <c r="N367" s="19"/>
      <c r="O367" s="23"/>
      <c r="P367" s="19"/>
      <c r="Q367" s="19"/>
      <c r="R367" s="19"/>
      <c r="S367" s="19"/>
      <c r="T367" s="19"/>
      <c r="U367" s="19"/>
      <c r="V367" s="19"/>
      <c r="W367" s="19"/>
      <c r="X367" s="19"/>
      <c r="Y367" s="19"/>
      <c r="Z367" s="19"/>
      <c r="AA367" s="19"/>
      <c r="AB367" s="19"/>
      <c r="AC367" s="19"/>
      <c r="AD367" s="19"/>
      <c r="AE367" s="19"/>
      <c r="AF367" s="19"/>
      <c r="AG367" s="19"/>
    </row>
    <row r="368" spans="1:33">
      <c r="A368" s="19"/>
      <c r="B368" s="19"/>
      <c r="C368" s="19"/>
      <c r="D368" s="19"/>
      <c r="E368" s="19"/>
      <c r="F368" s="19"/>
      <c r="G368" s="78"/>
      <c r="H368" s="19"/>
      <c r="I368" s="19"/>
      <c r="J368" s="78"/>
      <c r="K368" s="78"/>
      <c r="L368" s="19"/>
      <c r="M368" s="19"/>
      <c r="N368" s="19"/>
      <c r="O368" s="23"/>
      <c r="P368" s="19"/>
      <c r="Q368" s="19"/>
      <c r="R368" s="19"/>
      <c r="S368" s="19"/>
      <c r="T368" s="19"/>
      <c r="U368" s="19"/>
      <c r="V368" s="19"/>
      <c r="W368" s="19"/>
      <c r="X368" s="19"/>
      <c r="Y368" s="19"/>
      <c r="Z368" s="19"/>
      <c r="AA368" s="19"/>
      <c r="AB368" s="19"/>
      <c r="AC368" s="19"/>
      <c r="AD368" s="19"/>
      <c r="AE368" s="19"/>
      <c r="AF368" s="19"/>
      <c r="AG368" s="19"/>
    </row>
    <row r="369" spans="1:33">
      <c r="A369" s="19"/>
      <c r="B369" s="19"/>
      <c r="C369" s="19"/>
      <c r="D369" s="19"/>
      <c r="E369" s="19"/>
      <c r="F369" s="19"/>
      <c r="G369" s="78"/>
      <c r="H369" s="19"/>
      <c r="I369" s="19"/>
      <c r="J369" s="78"/>
      <c r="K369" s="78"/>
      <c r="L369" s="19"/>
      <c r="M369" s="19"/>
      <c r="N369" s="19"/>
      <c r="O369" s="23"/>
      <c r="P369" s="19"/>
      <c r="Q369" s="19"/>
      <c r="R369" s="19"/>
      <c r="S369" s="19"/>
      <c r="T369" s="19"/>
      <c r="U369" s="19"/>
      <c r="V369" s="19"/>
      <c r="W369" s="19"/>
      <c r="X369" s="19"/>
      <c r="Y369" s="19"/>
      <c r="Z369" s="19"/>
      <c r="AA369" s="19"/>
      <c r="AB369" s="19"/>
      <c r="AC369" s="19"/>
      <c r="AD369" s="19"/>
      <c r="AE369" s="19"/>
      <c r="AF369" s="19"/>
      <c r="AG369" s="19"/>
    </row>
    <row r="370" spans="1:33">
      <c r="A370" s="19"/>
      <c r="B370" s="19"/>
      <c r="C370" s="19"/>
      <c r="D370" s="19"/>
      <c r="E370" s="19"/>
      <c r="F370" s="19"/>
      <c r="G370" s="78"/>
      <c r="H370" s="19"/>
      <c r="I370" s="19"/>
      <c r="J370" s="78"/>
      <c r="K370" s="78"/>
      <c r="L370" s="19"/>
      <c r="M370" s="19"/>
      <c r="N370" s="19"/>
      <c r="O370" s="23"/>
      <c r="P370" s="19"/>
      <c r="Q370" s="19"/>
      <c r="R370" s="19"/>
      <c r="S370" s="19"/>
      <c r="T370" s="19"/>
      <c r="U370" s="19"/>
      <c r="V370" s="19"/>
      <c r="W370" s="19"/>
      <c r="X370" s="19"/>
      <c r="Y370" s="19"/>
      <c r="Z370" s="19"/>
      <c r="AA370" s="19"/>
      <c r="AB370" s="19"/>
      <c r="AC370" s="19"/>
      <c r="AD370" s="19"/>
      <c r="AE370" s="19"/>
      <c r="AF370" s="19"/>
      <c r="AG370" s="19"/>
    </row>
    <row r="371" spans="1:33">
      <c r="A371" s="19"/>
      <c r="B371" s="19"/>
      <c r="C371" s="19"/>
      <c r="D371" s="19"/>
      <c r="E371" s="19"/>
      <c r="F371" s="19"/>
      <c r="G371" s="78"/>
      <c r="H371" s="19"/>
      <c r="I371" s="19"/>
      <c r="J371" s="78"/>
      <c r="K371" s="78"/>
      <c r="L371" s="19"/>
      <c r="M371" s="19"/>
      <c r="N371" s="19"/>
      <c r="O371" s="23"/>
      <c r="P371" s="19"/>
      <c r="Q371" s="19"/>
      <c r="R371" s="19"/>
      <c r="S371" s="19"/>
      <c r="T371" s="19"/>
      <c r="U371" s="19"/>
      <c r="V371" s="19"/>
      <c r="W371" s="19"/>
      <c r="X371" s="19"/>
      <c r="Y371" s="19"/>
      <c r="Z371" s="19"/>
      <c r="AA371" s="19"/>
      <c r="AB371" s="19"/>
      <c r="AC371" s="19"/>
      <c r="AD371" s="19"/>
      <c r="AE371" s="19"/>
      <c r="AF371" s="19"/>
      <c r="AG371" s="19"/>
    </row>
    <row r="372" spans="1:33">
      <c r="A372" s="19"/>
      <c r="B372" s="19"/>
      <c r="C372" s="19"/>
      <c r="D372" s="19"/>
      <c r="E372" s="19"/>
      <c r="F372" s="19"/>
      <c r="G372" s="78"/>
      <c r="H372" s="19"/>
      <c r="I372" s="19"/>
      <c r="J372" s="78"/>
      <c r="K372" s="78"/>
      <c r="L372" s="19"/>
      <c r="M372" s="19"/>
      <c r="N372" s="19"/>
      <c r="O372" s="23"/>
      <c r="P372" s="19"/>
      <c r="Q372" s="19"/>
      <c r="R372" s="19"/>
      <c r="S372" s="19"/>
      <c r="T372" s="19"/>
      <c r="U372" s="19"/>
      <c r="V372" s="19"/>
      <c r="W372" s="19"/>
      <c r="X372" s="19"/>
      <c r="Y372" s="19"/>
      <c r="Z372" s="19"/>
      <c r="AA372" s="19"/>
      <c r="AB372" s="19"/>
      <c r="AC372" s="19"/>
      <c r="AD372" s="19"/>
      <c r="AE372" s="19"/>
      <c r="AF372" s="19"/>
      <c r="AG372" s="19"/>
    </row>
    <row r="373" spans="1:33">
      <c r="A373" s="19"/>
      <c r="B373" s="19"/>
      <c r="C373" s="19"/>
      <c r="D373" s="19"/>
      <c r="E373" s="19"/>
      <c r="F373" s="19"/>
      <c r="G373" s="78"/>
      <c r="H373" s="19"/>
      <c r="I373" s="19"/>
      <c r="J373" s="78"/>
      <c r="K373" s="78"/>
      <c r="L373" s="19"/>
      <c r="M373" s="19"/>
      <c r="N373" s="19"/>
      <c r="O373" s="23"/>
      <c r="P373" s="19"/>
      <c r="Q373" s="19"/>
      <c r="R373" s="19"/>
      <c r="S373" s="19"/>
      <c r="T373" s="19"/>
      <c r="U373" s="19"/>
      <c r="V373" s="19"/>
      <c r="W373" s="19"/>
      <c r="X373" s="19"/>
      <c r="Y373" s="19"/>
      <c r="Z373" s="19"/>
      <c r="AA373" s="19"/>
      <c r="AB373" s="19"/>
      <c r="AC373" s="19"/>
      <c r="AD373" s="19"/>
      <c r="AE373" s="19"/>
      <c r="AF373" s="19"/>
      <c r="AG373" s="19"/>
    </row>
    <row r="374" spans="1:33">
      <c r="A374" s="19"/>
      <c r="B374" s="19"/>
      <c r="C374" s="19"/>
      <c r="D374" s="19"/>
      <c r="E374" s="19"/>
      <c r="F374" s="19"/>
      <c r="G374" s="78"/>
      <c r="H374" s="19"/>
      <c r="I374" s="19"/>
      <c r="J374" s="78"/>
      <c r="K374" s="78"/>
      <c r="L374" s="19"/>
      <c r="M374" s="19"/>
      <c r="N374" s="19"/>
      <c r="O374" s="23"/>
      <c r="P374" s="19"/>
      <c r="Q374" s="19"/>
      <c r="R374" s="19"/>
      <c r="S374" s="19"/>
      <c r="T374" s="19"/>
      <c r="U374" s="19"/>
      <c r="V374" s="19"/>
      <c r="W374" s="19"/>
      <c r="X374" s="19"/>
      <c r="Y374" s="19"/>
      <c r="Z374" s="19"/>
      <c r="AA374" s="19"/>
      <c r="AB374" s="19"/>
      <c r="AC374" s="19"/>
      <c r="AD374" s="19"/>
      <c r="AE374" s="19"/>
      <c r="AF374" s="19"/>
      <c r="AG374" s="19"/>
    </row>
    <row r="375" spans="1:33">
      <c r="A375" s="19"/>
      <c r="B375" s="19"/>
      <c r="C375" s="19"/>
      <c r="D375" s="19"/>
      <c r="E375" s="19"/>
      <c r="F375" s="19"/>
      <c r="G375" s="78"/>
      <c r="H375" s="19"/>
      <c r="I375" s="19"/>
      <c r="J375" s="78"/>
      <c r="K375" s="78"/>
      <c r="L375" s="19"/>
      <c r="M375" s="19"/>
      <c r="N375" s="19"/>
      <c r="O375" s="23"/>
      <c r="P375" s="19"/>
      <c r="Q375" s="19"/>
      <c r="R375" s="19"/>
      <c r="S375" s="19"/>
      <c r="T375" s="19"/>
      <c r="U375" s="19"/>
      <c r="V375" s="19"/>
      <c r="W375" s="19"/>
      <c r="X375" s="19"/>
      <c r="Y375" s="19"/>
      <c r="Z375" s="19"/>
      <c r="AA375" s="19"/>
      <c r="AB375" s="19"/>
      <c r="AC375" s="19"/>
      <c r="AD375" s="19"/>
      <c r="AE375" s="19"/>
      <c r="AF375" s="19"/>
      <c r="AG375" s="19"/>
    </row>
    <row r="376" spans="1:33">
      <c r="A376" s="19"/>
      <c r="B376" s="19"/>
      <c r="C376" s="19"/>
      <c r="D376" s="19"/>
      <c r="E376" s="19"/>
      <c r="F376" s="19"/>
      <c r="G376" s="78"/>
      <c r="H376" s="19"/>
      <c r="I376" s="19"/>
      <c r="J376" s="78"/>
      <c r="K376" s="78"/>
      <c r="L376" s="19"/>
      <c r="M376" s="19"/>
      <c r="N376" s="19"/>
      <c r="O376" s="23"/>
      <c r="P376" s="19"/>
      <c r="Q376" s="19"/>
      <c r="R376" s="19"/>
      <c r="S376" s="19"/>
      <c r="T376" s="19"/>
      <c r="U376" s="19"/>
      <c r="V376" s="19"/>
      <c r="W376" s="19"/>
      <c r="X376" s="19"/>
      <c r="Y376" s="19"/>
      <c r="Z376" s="19"/>
      <c r="AA376" s="19"/>
      <c r="AB376" s="19"/>
      <c r="AC376" s="19"/>
      <c r="AD376" s="19"/>
      <c r="AE376" s="19"/>
      <c r="AF376" s="19"/>
      <c r="AG376" s="19"/>
    </row>
    <row r="377" spans="1:33">
      <c r="A377" s="19"/>
      <c r="B377" s="19"/>
      <c r="C377" s="19"/>
      <c r="D377" s="19"/>
      <c r="E377" s="19"/>
      <c r="F377" s="19"/>
      <c r="G377" s="78"/>
      <c r="H377" s="19"/>
      <c r="I377" s="19"/>
      <c r="J377" s="78"/>
      <c r="K377" s="78"/>
      <c r="L377" s="19"/>
      <c r="M377" s="19"/>
      <c r="N377" s="19"/>
      <c r="O377" s="23"/>
      <c r="P377" s="19"/>
      <c r="Q377" s="19"/>
      <c r="R377" s="19"/>
      <c r="S377" s="19"/>
      <c r="T377" s="19"/>
      <c r="U377" s="19"/>
      <c r="V377" s="19"/>
      <c r="W377" s="19"/>
      <c r="X377" s="19"/>
      <c r="Y377" s="19"/>
      <c r="Z377" s="19"/>
      <c r="AA377" s="19"/>
      <c r="AB377" s="19"/>
      <c r="AC377" s="19"/>
      <c r="AD377" s="19"/>
      <c r="AE377" s="19"/>
      <c r="AF377" s="19"/>
      <c r="AG377" s="19"/>
    </row>
    <row r="378" spans="1:33">
      <c r="A378" s="19"/>
      <c r="B378" s="19"/>
      <c r="C378" s="19"/>
      <c r="D378" s="19"/>
      <c r="E378" s="19"/>
      <c r="F378" s="19"/>
      <c r="G378" s="78"/>
      <c r="H378" s="19"/>
      <c r="I378" s="19"/>
      <c r="J378" s="78"/>
      <c r="K378" s="78"/>
      <c r="L378" s="19"/>
      <c r="M378" s="19"/>
      <c r="N378" s="19"/>
      <c r="O378" s="23"/>
      <c r="P378" s="19"/>
      <c r="Q378" s="19"/>
      <c r="R378" s="19"/>
      <c r="S378" s="19"/>
      <c r="T378" s="19"/>
      <c r="U378" s="19"/>
      <c r="V378" s="19"/>
      <c r="W378" s="19"/>
      <c r="X378" s="19"/>
      <c r="Y378" s="19"/>
      <c r="Z378" s="19"/>
      <c r="AA378" s="19"/>
      <c r="AB378" s="19"/>
      <c r="AC378" s="19"/>
      <c r="AD378" s="19"/>
      <c r="AE378" s="19"/>
      <c r="AF378" s="19"/>
      <c r="AG378" s="19"/>
    </row>
    <row r="379" spans="1:33">
      <c r="A379" s="19"/>
      <c r="B379" s="19"/>
      <c r="C379" s="19"/>
      <c r="D379" s="19"/>
      <c r="E379" s="19"/>
      <c r="F379" s="19"/>
      <c r="G379" s="78"/>
      <c r="H379" s="19"/>
      <c r="I379" s="19"/>
      <c r="J379" s="78"/>
      <c r="K379" s="78"/>
      <c r="L379" s="19"/>
      <c r="M379" s="19"/>
      <c r="N379" s="19"/>
      <c r="O379" s="23"/>
      <c r="P379" s="19"/>
      <c r="Q379" s="19"/>
      <c r="R379" s="19"/>
      <c r="S379" s="19"/>
      <c r="T379" s="19"/>
      <c r="U379" s="19"/>
      <c r="V379" s="19"/>
      <c r="W379" s="19"/>
      <c r="X379" s="19"/>
      <c r="Y379" s="19"/>
      <c r="Z379" s="19"/>
      <c r="AA379" s="19"/>
      <c r="AB379" s="19"/>
      <c r="AC379" s="19"/>
      <c r="AD379" s="19"/>
      <c r="AE379" s="19"/>
      <c r="AF379" s="19"/>
      <c r="AG379" s="19"/>
    </row>
    <row r="380" spans="1:33">
      <c r="A380" s="19"/>
      <c r="B380" s="19"/>
      <c r="C380" s="19"/>
      <c r="D380" s="19"/>
      <c r="E380" s="19"/>
      <c r="F380" s="19"/>
      <c r="G380" s="78"/>
      <c r="H380" s="19"/>
      <c r="I380" s="19"/>
      <c r="J380" s="78"/>
      <c r="K380" s="78"/>
      <c r="L380" s="19"/>
      <c r="M380" s="19"/>
      <c r="N380" s="19"/>
      <c r="O380" s="23"/>
      <c r="P380" s="19"/>
      <c r="Q380" s="19"/>
      <c r="R380" s="19"/>
      <c r="S380" s="19"/>
      <c r="T380" s="19"/>
      <c r="U380" s="19"/>
      <c r="V380" s="19"/>
      <c r="W380" s="19"/>
      <c r="X380" s="19"/>
      <c r="Y380" s="19"/>
      <c r="Z380" s="19"/>
      <c r="AA380" s="19"/>
      <c r="AB380" s="19"/>
      <c r="AC380" s="19"/>
      <c r="AD380" s="19"/>
      <c r="AE380" s="19"/>
      <c r="AF380" s="19"/>
      <c r="AG380" s="19"/>
    </row>
    <row r="381" spans="1:33">
      <c r="A381" s="19"/>
      <c r="B381" s="19"/>
      <c r="C381" s="19"/>
      <c r="D381" s="19"/>
      <c r="E381" s="19"/>
      <c r="F381" s="19"/>
      <c r="G381" s="78"/>
      <c r="H381" s="19"/>
      <c r="I381" s="19"/>
      <c r="J381" s="78"/>
      <c r="K381" s="78"/>
      <c r="L381" s="19"/>
      <c r="M381" s="19"/>
      <c r="N381" s="19"/>
      <c r="O381" s="23"/>
      <c r="P381" s="19"/>
      <c r="Q381" s="19"/>
      <c r="R381" s="19"/>
      <c r="S381" s="19"/>
      <c r="T381" s="19"/>
      <c r="U381" s="19"/>
      <c r="V381" s="19"/>
      <c r="W381" s="19"/>
      <c r="X381" s="19"/>
      <c r="Y381" s="19"/>
      <c r="Z381" s="19"/>
      <c r="AA381" s="19"/>
      <c r="AB381" s="19"/>
      <c r="AC381" s="19"/>
      <c r="AD381" s="19"/>
      <c r="AE381" s="19"/>
      <c r="AF381" s="19"/>
      <c r="AG381" s="19"/>
    </row>
    <row r="382" spans="1:33">
      <c r="A382" s="19"/>
      <c r="B382" s="19"/>
      <c r="C382" s="19"/>
      <c r="D382" s="19"/>
      <c r="E382" s="19"/>
      <c r="F382" s="19"/>
      <c r="G382" s="78"/>
      <c r="H382" s="19"/>
      <c r="I382" s="19"/>
      <c r="J382" s="78"/>
      <c r="K382" s="78"/>
      <c r="L382" s="19"/>
      <c r="M382" s="19"/>
      <c r="N382" s="19"/>
      <c r="O382" s="23"/>
      <c r="P382" s="19"/>
      <c r="Q382" s="19"/>
      <c r="R382" s="19"/>
      <c r="S382" s="19"/>
      <c r="T382" s="19"/>
      <c r="U382" s="19"/>
      <c r="V382" s="19"/>
      <c r="W382" s="19"/>
      <c r="X382" s="19"/>
      <c r="Y382" s="19"/>
      <c r="Z382" s="19"/>
      <c r="AA382" s="19"/>
      <c r="AB382" s="19"/>
      <c r="AC382" s="19"/>
      <c r="AD382" s="19"/>
      <c r="AE382" s="19"/>
      <c r="AF382" s="19"/>
      <c r="AG382" s="19"/>
    </row>
    <row r="383" spans="1:33">
      <c r="A383" s="19"/>
      <c r="B383" s="19"/>
      <c r="C383" s="19"/>
      <c r="D383" s="19"/>
      <c r="E383" s="19"/>
      <c r="F383" s="19"/>
      <c r="G383" s="78"/>
      <c r="H383" s="19"/>
      <c r="I383" s="19"/>
      <c r="J383" s="78"/>
      <c r="K383" s="78"/>
      <c r="L383" s="19"/>
      <c r="M383" s="19"/>
      <c r="N383" s="19"/>
      <c r="O383" s="23"/>
      <c r="P383" s="19"/>
      <c r="Q383" s="19"/>
      <c r="R383" s="19"/>
      <c r="S383" s="19"/>
      <c r="T383" s="19"/>
      <c r="U383" s="19"/>
      <c r="V383" s="19"/>
      <c r="W383" s="19"/>
      <c r="X383" s="19"/>
      <c r="Y383" s="19"/>
      <c r="Z383" s="19"/>
      <c r="AA383" s="19"/>
      <c r="AB383" s="19"/>
      <c r="AC383" s="19"/>
      <c r="AD383" s="19"/>
      <c r="AE383" s="19"/>
      <c r="AF383" s="19"/>
      <c r="AG383" s="19"/>
    </row>
    <row r="384" spans="1:33">
      <c r="A384" s="19"/>
      <c r="B384" s="19"/>
      <c r="C384" s="19"/>
      <c r="D384" s="19"/>
      <c r="E384" s="19"/>
      <c r="F384" s="19"/>
      <c r="G384" s="78"/>
      <c r="H384" s="19"/>
      <c r="I384" s="19"/>
      <c r="J384" s="78"/>
      <c r="K384" s="78"/>
      <c r="L384" s="19"/>
      <c r="M384" s="19"/>
      <c r="N384" s="19"/>
      <c r="O384" s="23"/>
      <c r="P384" s="19"/>
      <c r="Q384" s="19"/>
      <c r="R384" s="19"/>
      <c r="S384" s="19"/>
      <c r="T384" s="19"/>
      <c r="U384" s="19"/>
      <c r="V384" s="19"/>
      <c r="W384" s="19"/>
      <c r="X384" s="19"/>
      <c r="Y384" s="19"/>
      <c r="Z384" s="19"/>
      <c r="AA384" s="19"/>
      <c r="AB384" s="19"/>
      <c r="AC384" s="19"/>
      <c r="AD384" s="19"/>
      <c r="AE384" s="19"/>
      <c r="AF384" s="19"/>
      <c r="AG384" s="19"/>
    </row>
    <row r="385" spans="1:33">
      <c r="A385" s="19"/>
      <c r="B385" s="19"/>
      <c r="C385" s="19"/>
      <c r="D385" s="19"/>
      <c r="E385" s="19"/>
      <c r="F385" s="19"/>
      <c r="G385" s="78"/>
      <c r="H385" s="19"/>
      <c r="I385" s="19"/>
      <c r="J385" s="78"/>
      <c r="K385" s="78"/>
      <c r="L385" s="19"/>
      <c r="M385" s="19"/>
      <c r="N385" s="19"/>
      <c r="O385" s="23"/>
      <c r="P385" s="19"/>
      <c r="Q385" s="19"/>
      <c r="R385" s="19"/>
      <c r="S385" s="19"/>
      <c r="T385" s="19"/>
      <c r="U385" s="19"/>
      <c r="V385" s="19"/>
      <c r="W385" s="19"/>
      <c r="X385" s="19"/>
      <c r="Y385" s="19"/>
      <c r="Z385" s="19"/>
      <c r="AA385" s="19"/>
      <c r="AB385" s="19"/>
      <c r="AC385" s="19"/>
      <c r="AD385" s="19"/>
      <c r="AE385" s="19"/>
      <c r="AF385" s="19"/>
      <c r="AG385" s="19"/>
    </row>
    <row r="386" spans="1:33">
      <c r="A386" s="19"/>
      <c r="B386" s="19"/>
      <c r="C386" s="19"/>
      <c r="D386" s="19"/>
      <c r="E386" s="19"/>
      <c r="F386" s="19"/>
      <c r="G386" s="78"/>
      <c r="H386" s="19"/>
      <c r="I386" s="19"/>
      <c r="J386" s="78"/>
      <c r="K386" s="78"/>
      <c r="L386" s="19"/>
      <c r="M386" s="19"/>
      <c r="N386" s="19"/>
      <c r="O386" s="23"/>
      <c r="P386" s="19"/>
      <c r="Q386" s="19"/>
      <c r="R386" s="19"/>
      <c r="S386" s="19"/>
      <c r="T386" s="19"/>
      <c r="U386" s="19"/>
      <c r="V386" s="19"/>
      <c r="W386" s="19"/>
      <c r="X386" s="19"/>
      <c r="Y386" s="19"/>
      <c r="Z386" s="19"/>
      <c r="AA386" s="19"/>
      <c r="AB386" s="19"/>
      <c r="AC386" s="19"/>
      <c r="AD386" s="19"/>
      <c r="AE386" s="19"/>
      <c r="AF386" s="19"/>
      <c r="AG386" s="19"/>
    </row>
    <row r="387" spans="1:33">
      <c r="A387" s="19"/>
      <c r="B387" s="19"/>
      <c r="C387" s="19"/>
      <c r="D387" s="19"/>
      <c r="E387" s="19"/>
      <c r="F387" s="19"/>
      <c r="G387" s="78"/>
      <c r="H387" s="19"/>
      <c r="I387" s="19"/>
      <c r="J387" s="78"/>
      <c r="K387" s="78"/>
      <c r="L387" s="19"/>
      <c r="M387" s="19"/>
      <c r="N387" s="19"/>
      <c r="O387" s="23"/>
      <c r="P387" s="19"/>
      <c r="Q387" s="19"/>
      <c r="R387" s="19"/>
      <c r="S387" s="19"/>
      <c r="T387" s="19"/>
      <c r="U387" s="19"/>
      <c r="V387" s="19"/>
      <c r="W387" s="19"/>
      <c r="X387" s="19"/>
      <c r="Y387" s="19"/>
      <c r="Z387" s="19"/>
      <c r="AA387" s="19"/>
      <c r="AB387" s="19"/>
      <c r="AC387" s="19"/>
      <c r="AD387" s="19"/>
      <c r="AE387" s="19"/>
      <c r="AF387" s="19"/>
      <c r="AG387" s="19"/>
    </row>
    <row r="388" spans="1:33">
      <c r="A388" s="19"/>
      <c r="B388" s="19"/>
      <c r="C388" s="19"/>
      <c r="D388" s="19"/>
      <c r="E388" s="19"/>
      <c r="F388" s="19"/>
      <c r="G388" s="78"/>
      <c r="H388" s="19"/>
      <c r="I388" s="19"/>
      <c r="J388" s="78"/>
      <c r="K388" s="78"/>
      <c r="L388" s="19"/>
      <c r="M388" s="19"/>
      <c r="N388" s="19"/>
      <c r="O388" s="23"/>
      <c r="P388" s="19"/>
      <c r="Q388" s="19"/>
      <c r="R388" s="19"/>
      <c r="S388" s="19"/>
      <c r="T388" s="19"/>
      <c r="U388" s="19"/>
      <c r="V388" s="19"/>
      <c r="W388" s="19"/>
      <c r="X388" s="19"/>
      <c r="Y388" s="19"/>
      <c r="Z388" s="19"/>
      <c r="AA388" s="19"/>
      <c r="AB388" s="19"/>
      <c r="AC388" s="19"/>
      <c r="AD388" s="19"/>
      <c r="AE388" s="19"/>
      <c r="AF388" s="19"/>
      <c r="AG388" s="19"/>
    </row>
    <row r="389" spans="1:33">
      <c r="A389" s="19"/>
      <c r="B389" s="19"/>
      <c r="C389" s="19"/>
      <c r="D389" s="19"/>
      <c r="E389" s="19"/>
      <c r="F389" s="19"/>
      <c r="G389" s="78"/>
      <c r="H389" s="19"/>
      <c r="I389" s="19"/>
      <c r="J389" s="78"/>
      <c r="K389" s="78"/>
      <c r="L389" s="19"/>
      <c r="M389" s="19"/>
      <c r="N389" s="19"/>
      <c r="O389" s="23"/>
      <c r="P389" s="19"/>
      <c r="Q389" s="19"/>
      <c r="R389" s="19"/>
      <c r="S389" s="19"/>
      <c r="T389" s="19"/>
      <c r="U389" s="19"/>
      <c r="V389" s="19"/>
      <c r="W389" s="19"/>
      <c r="X389" s="19"/>
      <c r="Y389" s="19"/>
      <c r="Z389" s="19"/>
      <c r="AA389" s="19"/>
      <c r="AB389" s="19"/>
      <c r="AC389" s="19"/>
      <c r="AD389" s="19"/>
      <c r="AE389" s="19"/>
      <c r="AF389" s="19"/>
      <c r="AG389" s="19"/>
    </row>
    <row r="390" spans="1:33">
      <c r="A390" s="19"/>
      <c r="B390" s="19"/>
      <c r="C390" s="19"/>
      <c r="D390" s="19"/>
      <c r="E390" s="19"/>
      <c r="F390" s="19"/>
      <c r="G390" s="78"/>
      <c r="H390" s="19"/>
      <c r="I390" s="19"/>
      <c r="J390" s="78"/>
      <c r="K390" s="78"/>
      <c r="L390" s="19"/>
      <c r="M390" s="19"/>
      <c r="N390" s="19"/>
      <c r="O390" s="23"/>
      <c r="P390" s="19"/>
      <c r="Q390" s="19"/>
      <c r="R390" s="19"/>
      <c r="S390" s="19"/>
      <c r="T390" s="19"/>
      <c r="U390" s="19"/>
      <c r="V390" s="19"/>
      <c r="W390" s="19"/>
      <c r="X390" s="19"/>
      <c r="Y390" s="19"/>
      <c r="Z390" s="19"/>
      <c r="AA390" s="19"/>
      <c r="AB390" s="19"/>
      <c r="AC390" s="19"/>
      <c r="AD390" s="19"/>
      <c r="AE390" s="19"/>
      <c r="AF390" s="19"/>
      <c r="AG390" s="19"/>
    </row>
    <row r="391" spans="1:33">
      <c r="A391" s="19"/>
      <c r="B391" s="19"/>
      <c r="C391" s="19"/>
      <c r="D391" s="19"/>
      <c r="E391" s="19"/>
      <c r="F391" s="19"/>
      <c r="G391" s="78"/>
      <c r="H391" s="19"/>
      <c r="I391" s="19"/>
      <c r="J391" s="78"/>
      <c r="K391" s="78"/>
      <c r="L391" s="19"/>
      <c r="M391" s="19"/>
      <c r="N391" s="19"/>
      <c r="O391" s="23"/>
      <c r="P391" s="19"/>
      <c r="Q391" s="19"/>
      <c r="R391" s="19"/>
      <c r="S391" s="19"/>
      <c r="T391" s="19"/>
      <c r="U391" s="19"/>
      <c r="V391" s="19"/>
      <c r="W391" s="19"/>
      <c r="X391" s="19"/>
      <c r="Y391" s="19"/>
      <c r="Z391" s="19"/>
      <c r="AA391" s="19"/>
      <c r="AB391" s="19"/>
      <c r="AC391" s="19"/>
      <c r="AD391" s="19"/>
      <c r="AE391" s="19"/>
      <c r="AF391" s="19"/>
      <c r="AG391" s="19"/>
    </row>
    <row r="392" spans="1:33">
      <c r="A392" s="19"/>
      <c r="B392" s="19"/>
      <c r="C392" s="19"/>
      <c r="D392" s="19"/>
      <c r="E392" s="19"/>
      <c r="F392" s="19"/>
      <c r="G392" s="78"/>
      <c r="H392" s="19"/>
      <c r="I392" s="19"/>
      <c r="J392" s="78"/>
      <c r="K392" s="78"/>
      <c r="L392" s="19"/>
      <c r="M392" s="19"/>
      <c r="N392" s="19"/>
      <c r="O392" s="23"/>
      <c r="P392" s="19"/>
      <c r="Q392" s="19"/>
      <c r="R392" s="19"/>
      <c r="S392" s="19"/>
      <c r="T392" s="19"/>
      <c r="U392" s="19"/>
      <c r="V392" s="19"/>
      <c r="W392" s="19"/>
      <c r="X392" s="19"/>
      <c r="Y392" s="19"/>
      <c r="Z392" s="19"/>
      <c r="AA392" s="19"/>
      <c r="AB392" s="19"/>
      <c r="AC392" s="19"/>
      <c r="AD392" s="19"/>
      <c r="AE392" s="19"/>
      <c r="AF392" s="19"/>
      <c r="AG392" s="19"/>
    </row>
    <row r="393" spans="1:33">
      <c r="A393" s="19"/>
      <c r="B393" s="19"/>
      <c r="C393" s="19"/>
      <c r="D393" s="19"/>
      <c r="E393" s="19"/>
      <c r="F393" s="19"/>
      <c r="G393" s="78"/>
      <c r="H393" s="19"/>
      <c r="I393" s="19"/>
      <c r="J393" s="78"/>
      <c r="K393" s="78"/>
      <c r="L393" s="19"/>
      <c r="M393" s="19"/>
      <c r="N393" s="19"/>
      <c r="O393" s="23"/>
      <c r="P393" s="19"/>
      <c r="Q393" s="19"/>
      <c r="R393" s="19"/>
      <c r="S393" s="19"/>
      <c r="T393" s="19"/>
      <c r="U393" s="19"/>
      <c r="V393" s="19"/>
      <c r="W393" s="19"/>
      <c r="X393" s="19"/>
      <c r="Y393" s="19"/>
      <c r="Z393" s="19"/>
      <c r="AA393" s="19"/>
      <c r="AB393" s="19"/>
      <c r="AC393" s="19"/>
      <c r="AD393" s="19"/>
      <c r="AE393" s="19"/>
      <c r="AF393" s="19"/>
      <c r="AG393" s="19"/>
    </row>
    <row r="394" spans="1:33">
      <c r="A394" s="19"/>
      <c r="B394" s="19"/>
      <c r="C394" s="19"/>
      <c r="D394" s="19"/>
      <c r="E394" s="19"/>
      <c r="F394" s="19"/>
      <c r="G394" s="78"/>
      <c r="H394" s="19"/>
      <c r="I394" s="19"/>
      <c r="J394" s="78"/>
      <c r="K394" s="78"/>
      <c r="L394" s="19"/>
      <c r="M394" s="19"/>
      <c r="N394" s="19"/>
      <c r="O394" s="23"/>
      <c r="P394" s="19"/>
      <c r="Q394" s="19"/>
      <c r="R394" s="19"/>
      <c r="S394" s="19"/>
      <c r="T394" s="19"/>
      <c r="U394" s="19"/>
      <c r="V394" s="19"/>
      <c r="W394" s="19"/>
      <c r="X394" s="19"/>
      <c r="Y394" s="19"/>
      <c r="Z394" s="19"/>
      <c r="AA394" s="19"/>
      <c r="AB394" s="19"/>
      <c r="AC394" s="19"/>
      <c r="AD394" s="19"/>
      <c r="AE394" s="19"/>
      <c r="AF394" s="19"/>
      <c r="AG394" s="19"/>
    </row>
    <row r="395" spans="1:33">
      <c r="A395" s="19"/>
      <c r="B395" s="19"/>
      <c r="C395" s="19"/>
      <c r="D395" s="19"/>
      <c r="E395" s="19"/>
      <c r="F395" s="19"/>
      <c r="G395" s="78"/>
      <c r="H395" s="19"/>
      <c r="I395" s="19"/>
      <c r="J395" s="78"/>
      <c r="K395" s="78"/>
      <c r="L395" s="19"/>
      <c r="M395" s="19"/>
      <c r="N395" s="19"/>
      <c r="O395" s="23"/>
      <c r="P395" s="19"/>
      <c r="Q395" s="19"/>
      <c r="R395" s="19"/>
      <c r="S395" s="19"/>
      <c r="T395" s="19"/>
      <c r="U395" s="19"/>
      <c r="V395" s="19"/>
      <c r="W395" s="19"/>
      <c r="X395" s="19"/>
      <c r="Y395" s="19"/>
      <c r="Z395" s="19"/>
      <c r="AA395" s="19"/>
      <c r="AB395" s="19"/>
      <c r="AC395" s="19"/>
      <c r="AD395" s="19"/>
      <c r="AE395" s="19"/>
      <c r="AF395" s="19"/>
      <c r="AG395" s="19"/>
    </row>
    <row r="396" spans="1:33">
      <c r="A396" s="19"/>
      <c r="B396" s="19"/>
      <c r="C396" s="19"/>
      <c r="D396" s="19"/>
      <c r="E396" s="19"/>
      <c r="F396" s="19"/>
      <c r="G396" s="78"/>
      <c r="H396" s="19"/>
      <c r="I396" s="19"/>
      <c r="J396" s="78"/>
      <c r="K396" s="78"/>
      <c r="L396" s="19"/>
      <c r="M396" s="19"/>
      <c r="N396" s="19"/>
      <c r="O396" s="23"/>
      <c r="P396" s="19"/>
      <c r="Q396" s="19"/>
      <c r="R396" s="19"/>
      <c r="S396" s="19"/>
      <c r="T396" s="19"/>
      <c r="U396" s="19"/>
      <c r="V396" s="19"/>
      <c r="W396" s="19"/>
      <c r="X396" s="19"/>
      <c r="Y396" s="19"/>
      <c r="Z396" s="19"/>
      <c r="AA396" s="19"/>
      <c r="AB396" s="19"/>
      <c r="AC396" s="19"/>
      <c r="AD396" s="19"/>
      <c r="AE396" s="19"/>
      <c r="AF396" s="19"/>
      <c r="AG396" s="19"/>
    </row>
    <row r="397" spans="1:33">
      <c r="A397" s="19"/>
      <c r="B397" s="19"/>
      <c r="C397" s="19"/>
      <c r="D397" s="19"/>
      <c r="E397" s="19"/>
      <c r="F397" s="19"/>
      <c r="G397" s="78"/>
      <c r="H397" s="19"/>
      <c r="I397" s="19"/>
      <c r="J397" s="78"/>
      <c r="K397" s="78"/>
      <c r="L397" s="19"/>
      <c r="M397" s="19"/>
      <c r="N397" s="19"/>
      <c r="O397" s="23"/>
      <c r="P397" s="19"/>
      <c r="Q397" s="19"/>
      <c r="R397" s="19"/>
      <c r="S397" s="19"/>
      <c r="T397" s="19"/>
      <c r="U397" s="19"/>
      <c r="V397" s="19"/>
      <c r="W397" s="19"/>
      <c r="X397" s="19"/>
      <c r="Y397" s="19"/>
      <c r="Z397" s="19"/>
      <c r="AA397" s="19"/>
      <c r="AB397" s="19"/>
      <c r="AC397" s="19"/>
      <c r="AD397" s="19"/>
      <c r="AE397" s="19"/>
      <c r="AF397" s="19"/>
      <c r="AG397" s="19"/>
    </row>
    <row r="398" spans="1:33">
      <c r="A398" s="19"/>
      <c r="B398" s="19"/>
      <c r="C398" s="19"/>
      <c r="D398" s="19"/>
      <c r="E398" s="19"/>
      <c r="F398" s="19"/>
      <c r="G398" s="78"/>
      <c r="H398" s="19"/>
      <c r="I398" s="19"/>
      <c r="J398" s="78"/>
      <c r="K398" s="78"/>
      <c r="L398" s="19"/>
      <c r="M398" s="19"/>
      <c r="N398" s="19"/>
      <c r="O398" s="23"/>
      <c r="P398" s="19"/>
      <c r="Q398" s="19"/>
      <c r="R398" s="19"/>
      <c r="S398" s="19"/>
      <c r="T398" s="19"/>
      <c r="U398" s="19"/>
      <c r="V398" s="19"/>
      <c r="W398" s="19"/>
      <c r="X398" s="19"/>
      <c r="Y398" s="19"/>
      <c r="Z398" s="19"/>
      <c r="AA398" s="19"/>
      <c r="AB398" s="19"/>
      <c r="AC398" s="19"/>
      <c r="AD398" s="19"/>
      <c r="AE398" s="19"/>
      <c r="AF398" s="19"/>
      <c r="AG398" s="19"/>
    </row>
    <row r="399" spans="1:33">
      <c r="A399" s="19"/>
      <c r="B399" s="19"/>
      <c r="C399" s="19"/>
      <c r="D399" s="19"/>
      <c r="E399" s="19"/>
      <c r="F399" s="19"/>
      <c r="G399" s="78"/>
      <c r="H399" s="19"/>
      <c r="I399" s="19"/>
      <c r="J399" s="78"/>
      <c r="K399" s="78"/>
      <c r="L399" s="19"/>
      <c r="M399" s="19"/>
      <c r="N399" s="19"/>
      <c r="O399" s="23"/>
      <c r="P399" s="19"/>
      <c r="Q399" s="19"/>
      <c r="R399" s="19"/>
      <c r="S399" s="19"/>
      <c r="T399" s="19"/>
      <c r="U399" s="19"/>
      <c r="V399" s="19"/>
      <c r="W399" s="19"/>
      <c r="X399" s="19"/>
      <c r="Y399" s="19"/>
      <c r="Z399" s="19"/>
      <c r="AA399" s="19"/>
      <c r="AB399" s="19"/>
      <c r="AC399" s="19"/>
      <c r="AD399" s="19"/>
      <c r="AE399" s="19"/>
      <c r="AF399" s="19"/>
      <c r="AG399" s="19"/>
    </row>
    <row r="400" spans="1:33">
      <c r="A400" s="19"/>
      <c r="B400" s="19"/>
      <c r="C400" s="19"/>
      <c r="D400" s="19"/>
      <c r="E400" s="19"/>
      <c r="F400" s="19"/>
      <c r="G400" s="78"/>
      <c r="H400" s="19"/>
      <c r="I400" s="19"/>
      <c r="J400" s="78"/>
      <c r="K400" s="78"/>
      <c r="L400" s="19"/>
      <c r="M400" s="19"/>
      <c r="N400" s="19"/>
      <c r="O400" s="23"/>
      <c r="P400" s="19"/>
      <c r="Q400" s="19"/>
      <c r="R400" s="19"/>
      <c r="S400" s="19"/>
      <c r="T400" s="19"/>
      <c r="U400" s="19"/>
      <c r="V400" s="19"/>
      <c r="W400" s="19"/>
      <c r="X400" s="19"/>
      <c r="Y400" s="19"/>
      <c r="Z400" s="19"/>
      <c r="AA400" s="19"/>
      <c r="AB400" s="19"/>
      <c r="AC400" s="19"/>
      <c r="AD400" s="19"/>
      <c r="AE400" s="19"/>
      <c r="AF400" s="19"/>
      <c r="AG400" s="19"/>
    </row>
    <row r="401" spans="1:33">
      <c r="A401" s="19"/>
      <c r="B401" s="19"/>
      <c r="C401" s="19"/>
      <c r="D401" s="19"/>
      <c r="E401" s="19"/>
      <c r="F401" s="19"/>
      <c r="G401" s="78"/>
      <c r="H401" s="19"/>
      <c r="I401" s="19"/>
      <c r="J401" s="78"/>
      <c r="K401" s="78"/>
      <c r="L401" s="19"/>
      <c r="M401" s="19"/>
      <c r="N401" s="19"/>
      <c r="O401" s="23"/>
      <c r="P401" s="19"/>
      <c r="Q401" s="19"/>
      <c r="R401" s="19"/>
      <c r="S401" s="19"/>
      <c r="T401" s="19"/>
      <c r="U401" s="19"/>
      <c r="V401" s="19"/>
      <c r="W401" s="19"/>
      <c r="X401" s="19"/>
      <c r="Y401" s="19"/>
      <c r="Z401" s="19"/>
      <c r="AA401" s="19"/>
      <c r="AB401" s="19"/>
      <c r="AC401" s="19"/>
      <c r="AD401" s="19"/>
      <c r="AE401" s="19"/>
      <c r="AF401" s="19"/>
      <c r="AG401" s="19"/>
    </row>
    <row r="402" spans="1:33">
      <c r="A402" s="19"/>
      <c r="B402" s="19"/>
      <c r="C402" s="19"/>
      <c r="D402" s="19"/>
      <c r="E402" s="19"/>
      <c r="F402" s="19"/>
      <c r="G402" s="78"/>
      <c r="H402" s="19"/>
      <c r="I402" s="19"/>
      <c r="J402" s="78"/>
      <c r="K402" s="78"/>
      <c r="L402" s="19"/>
      <c r="M402" s="19"/>
      <c r="N402" s="19"/>
      <c r="O402" s="23"/>
      <c r="P402" s="19"/>
      <c r="Q402" s="19"/>
      <c r="R402" s="19"/>
      <c r="S402" s="19"/>
      <c r="T402" s="19"/>
      <c r="U402" s="19"/>
      <c r="V402" s="19"/>
      <c r="W402" s="19"/>
      <c r="X402" s="19"/>
      <c r="Y402" s="19"/>
      <c r="Z402" s="19"/>
      <c r="AA402" s="19"/>
      <c r="AB402" s="19"/>
      <c r="AC402" s="19"/>
      <c r="AD402" s="19"/>
      <c r="AE402" s="19"/>
      <c r="AF402" s="19"/>
      <c r="AG402" s="19"/>
    </row>
    <row r="403" spans="1:33">
      <c r="A403" s="19"/>
      <c r="B403" s="19"/>
      <c r="C403" s="19"/>
      <c r="D403" s="19"/>
      <c r="E403" s="19"/>
      <c r="F403" s="19"/>
      <c r="G403" s="78"/>
      <c r="H403" s="19"/>
      <c r="I403" s="19"/>
      <c r="J403" s="78"/>
      <c r="K403" s="78"/>
      <c r="L403" s="19"/>
      <c r="M403" s="19"/>
      <c r="N403" s="19"/>
      <c r="O403" s="23"/>
      <c r="P403" s="19"/>
      <c r="Q403" s="19"/>
      <c r="R403" s="19"/>
      <c r="S403" s="19"/>
      <c r="T403" s="19"/>
      <c r="U403" s="19"/>
      <c r="V403" s="19"/>
      <c r="W403" s="19"/>
      <c r="X403" s="19"/>
      <c r="Y403" s="19"/>
      <c r="Z403" s="19"/>
      <c r="AA403" s="19"/>
      <c r="AB403" s="19"/>
      <c r="AC403" s="19"/>
      <c r="AD403" s="19"/>
      <c r="AE403" s="19"/>
      <c r="AF403" s="19"/>
      <c r="AG403" s="19"/>
    </row>
    <row r="404" spans="1:33">
      <c r="A404" s="19"/>
      <c r="B404" s="19"/>
      <c r="C404" s="19"/>
      <c r="D404" s="19"/>
      <c r="E404" s="19"/>
      <c r="F404" s="19"/>
      <c r="G404" s="78"/>
      <c r="H404" s="19"/>
      <c r="I404" s="19"/>
      <c r="J404" s="78"/>
      <c r="K404" s="78"/>
      <c r="L404" s="19"/>
      <c r="M404" s="19"/>
      <c r="N404" s="19"/>
      <c r="O404" s="23"/>
      <c r="P404" s="19"/>
      <c r="Q404" s="19"/>
      <c r="R404" s="19"/>
      <c r="S404" s="19"/>
      <c r="T404" s="19"/>
      <c r="U404" s="19"/>
      <c r="V404" s="19"/>
      <c r="W404" s="19"/>
      <c r="X404" s="19"/>
      <c r="Y404" s="19"/>
      <c r="Z404" s="19"/>
      <c r="AA404" s="19"/>
      <c r="AB404" s="19"/>
      <c r="AC404" s="19"/>
      <c r="AD404" s="19"/>
      <c r="AE404" s="19"/>
      <c r="AF404" s="19"/>
      <c r="AG404" s="19"/>
    </row>
    <row r="405" spans="1:33">
      <c r="A405" s="19"/>
      <c r="B405" s="19"/>
      <c r="C405" s="19"/>
      <c r="D405" s="19"/>
      <c r="E405" s="19"/>
      <c r="F405" s="19"/>
      <c r="G405" s="78"/>
      <c r="H405" s="19"/>
      <c r="I405" s="19"/>
      <c r="J405" s="78"/>
      <c r="K405" s="78"/>
      <c r="L405" s="19"/>
      <c r="M405" s="19"/>
      <c r="N405" s="19"/>
      <c r="O405" s="23"/>
      <c r="P405" s="19"/>
      <c r="Q405" s="19"/>
      <c r="R405" s="19"/>
      <c r="S405" s="19"/>
      <c r="T405" s="19"/>
      <c r="U405" s="19"/>
      <c r="V405" s="19"/>
      <c r="W405" s="19"/>
      <c r="X405" s="19"/>
      <c r="Y405" s="19"/>
      <c r="Z405" s="19"/>
      <c r="AA405" s="19"/>
      <c r="AB405" s="19"/>
      <c r="AC405" s="19"/>
      <c r="AD405" s="19"/>
      <c r="AE405" s="19"/>
      <c r="AF405" s="19"/>
      <c r="AG405" s="19"/>
    </row>
    <row r="406" spans="1:33">
      <c r="A406" s="19"/>
      <c r="B406" s="19"/>
      <c r="C406" s="19"/>
      <c r="D406" s="19"/>
      <c r="E406" s="19"/>
      <c r="F406" s="19"/>
      <c r="G406" s="78"/>
      <c r="H406" s="19"/>
      <c r="I406" s="19"/>
      <c r="J406" s="78"/>
      <c r="K406" s="78"/>
      <c r="L406" s="19"/>
      <c r="M406" s="19"/>
      <c r="N406" s="19"/>
      <c r="O406" s="23"/>
      <c r="P406" s="19"/>
      <c r="Q406" s="19"/>
      <c r="R406" s="19"/>
      <c r="S406" s="19"/>
      <c r="T406" s="19"/>
      <c r="U406" s="19"/>
      <c r="V406" s="19"/>
      <c r="W406" s="19"/>
      <c r="X406" s="19"/>
      <c r="Y406" s="19"/>
      <c r="Z406" s="19"/>
      <c r="AA406" s="19"/>
      <c r="AB406" s="19"/>
      <c r="AC406" s="19"/>
      <c r="AD406" s="19"/>
      <c r="AE406" s="19"/>
      <c r="AF406" s="19"/>
      <c r="AG406" s="19"/>
    </row>
    <row r="407" spans="1:33">
      <c r="A407" s="19"/>
      <c r="B407" s="19"/>
      <c r="C407" s="19"/>
      <c r="D407" s="19"/>
      <c r="E407" s="19"/>
      <c r="F407" s="19"/>
      <c r="G407" s="78"/>
      <c r="H407" s="19"/>
      <c r="I407" s="19"/>
      <c r="J407" s="78"/>
      <c r="K407" s="78"/>
      <c r="L407" s="19"/>
      <c r="M407" s="19"/>
      <c r="N407" s="19"/>
      <c r="O407" s="23"/>
      <c r="P407" s="19"/>
      <c r="Q407" s="19"/>
      <c r="R407" s="19"/>
      <c r="S407" s="19"/>
      <c r="T407" s="19"/>
      <c r="U407" s="19"/>
      <c r="V407" s="19"/>
      <c r="W407" s="19"/>
      <c r="X407" s="19"/>
      <c r="Y407" s="19"/>
      <c r="Z407" s="19"/>
      <c r="AA407" s="19"/>
      <c r="AB407" s="19"/>
      <c r="AC407" s="19"/>
      <c r="AD407" s="19"/>
      <c r="AE407" s="19"/>
      <c r="AF407" s="19"/>
      <c r="AG407" s="19"/>
    </row>
    <row r="408" spans="1:33">
      <c r="A408" s="19"/>
      <c r="B408" s="19"/>
      <c r="C408" s="19"/>
      <c r="D408" s="19"/>
      <c r="E408" s="19"/>
      <c r="F408" s="19"/>
      <c r="G408" s="78"/>
      <c r="H408" s="19"/>
      <c r="I408" s="19"/>
      <c r="J408" s="78"/>
      <c r="K408" s="78"/>
      <c r="L408" s="19"/>
      <c r="M408" s="19"/>
      <c r="N408" s="19"/>
      <c r="O408" s="23"/>
      <c r="P408" s="19"/>
      <c r="Q408" s="19"/>
      <c r="R408" s="19"/>
      <c r="S408" s="19"/>
      <c r="T408" s="19"/>
      <c r="U408" s="19"/>
      <c r="V408" s="19"/>
      <c r="W408" s="19"/>
      <c r="X408" s="19"/>
      <c r="Y408" s="19"/>
      <c r="Z408" s="19"/>
      <c r="AA408" s="19"/>
      <c r="AB408" s="19"/>
      <c r="AC408" s="19"/>
      <c r="AD408" s="19"/>
      <c r="AE408" s="19"/>
      <c r="AF408" s="19"/>
      <c r="AG408" s="19"/>
    </row>
    <row r="409" spans="1:33">
      <c r="A409" s="19"/>
      <c r="B409" s="19"/>
      <c r="C409" s="19"/>
      <c r="D409" s="19"/>
      <c r="E409" s="19"/>
      <c r="F409" s="19"/>
      <c r="G409" s="78"/>
      <c r="H409" s="19"/>
      <c r="I409" s="19"/>
      <c r="J409" s="78"/>
      <c r="K409" s="78"/>
      <c r="L409" s="19"/>
      <c r="M409" s="19"/>
      <c r="N409" s="19"/>
      <c r="O409" s="23"/>
      <c r="P409" s="19"/>
      <c r="Q409" s="19"/>
      <c r="R409" s="19"/>
      <c r="S409" s="19"/>
      <c r="T409" s="19"/>
      <c r="U409" s="19"/>
      <c r="V409" s="19"/>
      <c r="W409" s="19"/>
      <c r="X409" s="19"/>
      <c r="Y409" s="19"/>
      <c r="Z409" s="19"/>
      <c r="AA409" s="19"/>
      <c r="AB409" s="19"/>
      <c r="AC409" s="19"/>
      <c r="AD409" s="19"/>
      <c r="AE409" s="19"/>
      <c r="AF409" s="19"/>
      <c r="AG409" s="19"/>
    </row>
    <row r="410" spans="1:33">
      <c r="A410" s="19"/>
      <c r="B410" s="19"/>
      <c r="C410" s="19"/>
      <c r="D410" s="19"/>
      <c r="E410" s="19"/>
      <c r="F410" s="19"/>
      <c r="G410" s="78"/>
      <c r="H410" s="19"/>
      <c r="I410" s="19"/>
      <c r="J410" s="78"/>
      <c r="K410" s="78"/>
      <c r="L410" s="19"/>
      <c r="M410" s="19"/>
      <c r="N410" s="19"/>
      <c r="O410" s="23"/>
      <c r="P410" s="19"/>
      <c r="Q410" s="19"/>
      <c r="R410" s="19"/>
      <c r="S410" s="19"/>
      <c r="T410" s="19"/>
      <c r="U410" s="19"/>
      <c r="V410" s="19"/>
      <c r="W410" s="19"/>
      <c r="X410" s="19"/>
      <c r="Y410" s="19"/>
      <c r="Z410" s="19"/>
      <c r="AA410" s="19"/>
      <c r="AB410" s="19"/>
      <c r="AC410" s="19"/>
      <c r="AD410" s="19"/>
      <c r="AE410" s="19"/>
      <c r="AF410" s="19"/>
      <c r="AG410" s="19"/>
    </row>
    <row r="411" spans="1:33">
      <c r="A411" s="19"/>
      <c r="B411" s="19"/>
      <c r="C411" s="19"/>
      <c r="D411" s="19"/>
      <c r="E411" s="19"/>
      <c r="F411" s="19"/>
      <c r="G411" s="78"/>
      <c r="H411" s="19"/>
      <c r="I411" s="19"/>
      <c r="J411" s="78"/>
      <c r="K411" s="78"/>
      <c r="L411" s="19"/>
      <c r="M411" s="19"/>
      <c r="N411" s="19"/>
      <c r="O411" s="23"/>
      <c r="P411" s="19"/>
      <c r="Q411" s="19"/>
      <c r="R411" s="19"/>
      <c r="S411" s="19"/>
      <c r="T411" s="19"/>
      <c r="U411" s="19"/>
      <c r="V411" s="19"/>
      <c r="W411" s="19"/>
      <c r="X411" s="19"/>
      <c r="Y411" s="19"/>
      <c r="Z411" s="19"/>
      <c r="AA411" s="19"/>
      <c r="AB411" s="19"/>
      <c r="AC411" s="19"/>
      <c r="AD411" s="19"/>
      <c r="AE411" s="19"/>
      <c r="AF411" s="19"/>
      <c r="AG411" s="19"/>
    </row>
    <row r="412" spans="1:33">
      <c r="A412" s="19"/>
      <c r="B412" s="19"/>
      <c r="C412" s="19"/>
      <c r="D412" s="19"/>
      <c r="E412" s="19"/>
      <c r="F412" s="19"/>
      <c r="G412" s="78"/>
      <c r="H412" s="19"/>
      <c r="I412" s="19"/>
      <c r="J412" s="78"/>
      <c r="K412" s="78"/>
      <c r="L412" s="19"/>
      <c r="M412" s="19"/>
      <c r="N412" s="19"/>
      <c r="O412" s="23"/>
      <c r="P412" s="19"/>
      <c r="Q412" s="19"/>
      <c r="R412" s="19"/>
      <c r="S412" s="19"/>
      <c r="T412" s="19"/>
      <c r="U412" s="19"/>
      <c r="V412" s="19"/>
      <c r="W412" s="19"/>
      <c r="X412" s="19"/>
      <c r="Y412" s="19"/>
      <c r="Z412" s="19"/>
      <c r="AA412" s="19"/>
      <c r="AB412" s="19"/>
      <c r="AC412" s="19"/>
      <c r="AD412" s="19"/>
      <c r="AE412" s="19"/>
      <c r="AF412" s="19"/>
      <c r="AG412" s="19"/>
    </row>
    <row r="413" spans="1:33">
      <c r="A413" s="19"/>
      <c r="B413" s="19"/>
      <c r="C413" s="19"/>
      <c r="D413" s="19"/>
      <c r="E413" s="19"/>
      <c r="F413" s="19"/>
      <c r="G413" s="78"/>
      <c r="H413" s="19"/>
      <c r="I413" s="19"/>
      <c r="J413" s="78"/>
      <c r="K413" s="78"/>
      <c r="L413" s="19"/>
      <c r="M413" s="19"/>
      <c r="N413" s="19"/>
      <c r="O413" s="23"/>
      <c r="P413" s="19"/>
      <c r="Q413" s="19"/>
      <c r="R413" s="19"/>
      <c r="S413" s="19"/>
      <c r="T413" s="19"/>
      <c r="U413" s="19"/>
      <c r="V413" s="19"/>
      <c r="W413" s="19"/>
      <c r="X413" s="19"/>
      <c r="Y413" s="19"/>
      <c r="Z413" s="19"/>
      <c r="AA413" s="19"/>
      <c r="AB413" s="19"/>
      <c r="AC413" s="19"/>
      <c r="AD413" s="19"/>
      <c r="AE413" s="19"/>
      <c r="AF413" s="19"/>
      <c r="AG413" s="19"/>
    </row>
    <row r="414" spans="1:33">
      <c r="A414" s="19"/>
      <c r="B414" s="19"/>
      <c r="C414" s="19"/>
      <c r="D414" s="19"/>
      <c r="E414" s="19"/>
      <c r="F414" s="19"/>
      <c r="G414" s="78"/>
      <c r="H414" s="19"/>
      <c r="I414" s="19"/>
      <c r="J414" s="78"/>
      <c r="K414" s="78"/>
      <c r="L414" s="19"/>
      <c r="M414" s="19"/>
      <c r="N414" s="19"/>
      <c r="O414" s="23"/>
      <c r="P414" s="19"/>
      <c r="Q414" s="19"/>
      <c r="R414" s="19"/>
      <c r="S414" s="19"/>
      <c r="T414" s="19"/>
      <c r="U414" s="19"/>
      <c r="V414" s="19"/>
      <c r="W414" s="19"/>
      <c r="X414" s="19"/>
      <c r="Y414" s="19"/>
      <c r="Z414" s="19"/>
      <c r="AA414" s="19"/>
      <c r="AB414" s="19"/>
      <c r="AC414" s="19"/>
      <c r="AD414" s="19"/>
      <c r="AE414" s="19"/>
      <c r="AF414" s="19"/>
      <c r="AG414" s="19"/>
    </row>
    <row r="415" spans="1:33">
      <c r="A415" s="19"/>
      <c r="B415" s="19"/>
      <c r="C415" s="19"/>
      <c r="D415" s="19"/>
      <c r="E415" s="19"/>
      <c r="F415" s="19"/>
      <c r="G415" s="78"/>
      <c r="H415" s="19"/>
      <c r="I415" s="19"/>
      <c r="J415" s="78"/>
      <c r="K415" s="78"/>
      <c r="L415" s="19"/>
      <c r="M415" s="19"/>
      <c r="N415" s="19"/>
      <c r="O415" s="23"/>
      <c r="P415" s="19"/>
      <c r="Q415" s="19"/>
      <c r="R415" s="19"/>
      <c r="S415" s="19"/>
      <c r="T415" s="19"/>
      <c r="U415" s="19"/>
      <c r="V415" s="19"/>
      <c r="W415" s="19"/>
      <c r="X415" s="19"/>
      <c r="Y415" s="19"/>
      <c r="Z415" s="19"/>
      <c r="AA415" s="19"/>
      <c r="AB415" s="19"/>
      <c r="AC415" s="19"/>
      <c r="AD415" s="19"/>
      <c r="AE415" s="19"/>
      <c r="AF415" s="19"/>
      <c r="AG415" s="19"/>
    </row>
    <row r="416" spans="1:33">
      <c r="A416" s="19"/>
      <c r="B416" s="19"/>
      <c r="C416" s="19"/>
      <c r="D416" s="19"/>
      <c r="E416" s="19"/>
      <c r="F416" s="19"/>
      <c r="G416" s="78"/>
      <c r="H416" s="19"/>
      <c r="I416" s="19"/>
      <c r="J416" s="78"/>
      <c r="K416" s="78"/>
      <c r="L416" s="19"/>
      <c r="M416" s="19"/>
      <c r="N416" s="19"/>
      <c r="O416" s="23"/>
      <c r="P416" s="19"/>
      <c r="Q416" s="19"/>
      <c r="R416" s="19"/>
      <c r="S416" s="19"/>
      <c r="T416" s="19"/>
      <c r="U416" s="19"/>
      <c r="V416" s="19"/>
      <c r="W416" s="19"/>
      <c r="X416" s="19"/>
      <c r="Y416" s="19"/>
      <c r="Z416" s="19"/>
      <c r="AA416" s="19"/>
      <c r="AB416" s="19"/>
      <c r="AC416" s="19"/>
      <c r="AD416" s="19"/>
      <c r="AE416" s="19"/>
      <c r="AF416" s="19"/>
      <c r="AG416" s="19"/>
    </row>
    <row r="417" spans="1:33">
      <c r="A417" s="19"/>
      <c r="B417" s="19"/>
      <c r="C417" s="19"/>
      <c r="D417" s="19"/>
      <c r="E417" s="19"/>
      <c r="F417" s="19"/>
      <c r="G417" s="78"/>
      <c r="H417" s="19"/>
      <c r="I417" s="19"/>
      <c r="J417" s="78"/>
      <c r="K417" s="78"/>
      <c r="L417" s="19"/>
      <c r="M417" s="19"/>
      <c r="N417" s="19"/>
      <c r="O417" s="23"/>
      <c r="P417" s="19"/>
      <c r="Q417" s="19"/>
      <c r="R417" s="19"/>
      <c r="S417" s="19"/>
      <c r="T417" s="19"/>
      <c r="U417" s="19"/>
      <c r="V417" s="19"/>
      <c r="W417" s="19"/>
      <c r="X417" s="19"/>
      <c r="Y417" s="19"/>
      <c r="Z417" s="19"/>
      <c r="AA417" s="19"/>
      <c r="AB417" s="19"/>
      <c r="AC417" s="19"/>
      <c r="AD417" s="19"/>
      <c r="AE417" s="19"/>
      <c r="AF417" s="19"/>
      <c r="AG417" s="19"/>
    </row>
    <row r="418" spans="1:33">
      <c r="A418" s="19"/>
      <c r="B418" s="19"/>
      <c r="C418" s="19"/>
      <c r="D418" s="19"/>
      <c r="E418" s="19"/>
      <c r="F418" s="19"/>
      <c r="G418" s="78"/>
      <c r="H418" s="19"/>
      <c r="I418" s="19"/>
      <c r="J418" s="78"/>
      <c r="K418" s="78"/>
      <c r="L418" s="19"/>
      <c r="M418" s="19"/>
      <c r="N418" s="19"/>
      <c r="O418" s="23"/>
      <c r="P418" s="19"/>
      <c r="Q418" s="19"/>
      <c r="R418" s="19"/>
      <c r="S418" s="19"/>
      <c r="T418" s="19"/>
      <c r="U418" s="19"/>
      <c r="V418" s="19"/>
      <c r="W418" s="19"/>
      <c r="X418" s="19"/>
      <c r="Y418" s="19"/>
      <c r="Z418" s="19"/>
      <c r="AA418" s="19"/>
      <c r="AB418" s="19"/>
      <c r="AC418" s="19"/>
      <c r="AD418" s="19"/>
      <c r="AE418" s="19"/>
      <c r="AF418" s="19"/>
      <c r="AG418" s="19"/>
    </row>
    <row r="419" spans="1:33">
      <c r="A419" s="19"/>
      <c r="B419" s="19"/>
      <c r="C419" s="19"/>
      <c r="D419" s="19"/>
      <c r="E419" s="19"/>
      <c r="F419" s="19"/>
      <c r="G419" s="78"/>
      <c r="H419" s="19"/>
      <c r="I419" s="19"/>
      <c r="J419" s="78"/>
      <c r="K419" s="78"/>
      <c r="L419" s="19"/>
      <c r="M419" s="19"/>
      <c r="N419" s="19"/>
      <c r="O419" s="23"/>
      <c r="P419" s="19"/>
      <c r="Q419" s="19"/>
      <c r="R419" s="19"/>
      <c r="S419" s="19"/>
      <c r="T419" s="19"/>
      <c r="U419" s="19"/>
      <c r="V419" s="19"/>
      <c r="W419" s="19"/>
      <c r="X419" s="19"/>
      <c r="Y419" s="19"/>
      <c r="Z419" s="19"/>
      <c r="AA419" s="19"/>
      <c r="AB419" s="19"/>
      <c r="AC419" s="19"/>
      <c r="AD419" s="19"/>
      <c r="AE419" s="19"/>
      <c r="AF419" s="19"/>
      <c r="AG419" s="19"/>
    </row>
    <row r="420" spans="1:33">
      <c r="A420" s="19"/>
      <c r="B420" s="19"/>
      <c r="C420" s="19"/>
      <c r="D420" s="19"/>
      <c r="E420" s="19"/>
      <c r="F420" s="19"/>
      <c r="G420" s="78"/>
      <c r="H420" s="19"/>
      <c r="I420" s="19"/>
      <c r="J420" s="78"/>
      <c r="K420" s="78"/>
      <c r="L420" s="19"/>
      <c r="M420" s="19"/>
      <c r="N420" s="19"/>
      <c r="O420" s="23"/>
      <c r="P420" s="19"/>
      <c r="Q420" s="19"/>
      <c r="R420" s="19"/>
      <c r="S420" s="19"/>
      <c r="T420" s="19"/>
      <c r="U420" s="19"/>
      <c r="V420" s="19"/>
      <c r="W420" s="19"/>
      <c r="X420" s="19"/>
      <c r="Y420" s="19"/>
      <c r="Z420" s="19"/>
      <c r="AA420" s="19"/>
      <c r="AB420" s="19"/>
      <c r="AC420" s="19"/>
      <c r="AD420" s="19"/>
      <c r="AE420" s="19"/>
      <c r="AF420" s="19"/>
      <c r="AG420" s="19"/>
    </row>
    <row r="421" spans="1:33">
      <c r="A421" s="19"/>
      <c r="B421" s="19"/>
      <c r="C421" s="19"/>
      <c r="D421" s="19"/>
      <c r="E421" s="19"/>
      <c r="F421" s="19"/>
      <c r="G421" s="78"/>
      <c r="H421" s="19"/>
      <c r="I421" s="19"/>
      <c r="J421" s="78"/>
      <c r="K421" s="78"/>
      <c r="L421" s="19"/>
      <c r="M421" s="19"/>
      <c r="N421" s="19"/>
      <c r="O421" s="23"/>
      <c r="P421" s="19"/>
      <c r="Q421" s="19"/>
      <c r="R421" s="19"/>
      <c r="S421" s="19"/>
      <c r="T421" s="19"/>
      <c r="U421" s="19"/>
      <c r="V421" s="19"/>
      <c r="W421" s="19"/>
      <c r="X421" s="19"/>
      <c r="Y421" s="19"/>
      <c r="Z421" s="19"/>
      <c r="AA421" s="19"/>
      <c r="AB421" s="19"/>
      <c r="AC421" s="19"/>
      <c r="AD421" s="19"/>
      <c r="AE421" s="19"/>
      <c r="AF421" s="19"/>
      <c r="AG421" s="19"/>
    </row>
    <row r="422" spans="1:33">
      <c r="A422" s="19"/>
      <c r="B422" s="19"/>
      <c r="C422" s="19"/>
      <c r="D422" s="19"/>
      <c r="E422" s="19"/>
      <c r="F422" s="19"/>
      <c r="G422" s="78"/>
      <c r="H422" s="19"/>
      <c r="I422" s="19"/>
      <c r="J422" s="78"/>
      <c r="K422" s="78"/>
      <c r="L422" s="19"/>
      <c r="M422" s="19"/>
      <c r="N422" s="19"/>
      <c r="O422" s="23"/>
      <c r="P422" s="19"/>
      <c r="Q422" s="19"/>
      <c r="R422" s="19"/>
      <c r="S422" s="19"/>
      <c r="T422" s="19"/>
      <c r="U422" s="19"/>
      <c r="V422" s="19"/>
      <c r="W422" s="19"/>
      <c r="X422" s="19"/>
      <c r="Y422" s="19"/>
      <c r="Z422" s="19"/>
      <c r="AA422" s="19"/>
      <c r="AB422" s="19"/>
      <c r="AC422" s="19"/>
      <c r="AD422" s="19"/>
      <c r="AE422" s="19"/>
      <c r="AF422" s="19"/>
      <c r="AG422" s="19"/>
    </row>
    <row r="423" spans="1:33">
      <c r="A423" s="19"/>
      <c r="B423" s="19"/>
      <c r="C423" s="19"/>
      <c r="D423" s="19"/>
      <c r="E423" s="19"/>
      <c r="F423" s="19"/>
      <c r="G423" s="78"/>
      <c r="H423" s="19"/>
      <c r="I423" s="19"/>
      <c r="J423" s="78"/>
      <c r="K423" s="78"/>
      <c r="L423" s="19"/>
      <c r="M423" s="19"/>
      <c r="N423" s="19"/>
      <c r="O423" s="23"/>
      <c r="P423" s="19"/>
      <c r="Q423" s="19"/>
      <c r="R423" s="19"/>
      <c r="S423" s="19"/>
      <c r="T423" s="19"/>
      <c r="U423" s="19"/>
      <c r="V423" s="19"/>
      <c r="W423" s="19"/>
      <c r="X423" s="19"/>
      <c r="Y423" s="19"/>
      <c r="Z423" s="19"/>
      <c r="AA423" s="19"/>
      <c r="AB423" s="19"/>
      <c r="AC423" s="19"/>
      <c r="AD423" s="19"/>
      <c r="AE423" s="19"/>
      <c r="AF423" s="19"/>
      <c r="AG423" s="19"/>
    </row>
    <row r="424" spans="1:33">
      <c r="A424" s="19"/>
      <c r="B424" s="19"/>
      <c r="C424" s="19"/>
      <c r="D424" s="19"/>
      <c r="E424" s="19"/>
      <c r="F424" s="19"/>
      <c r="G424" s="78"/>
      <c r="H424" s="19"/>
      <c r="I424" s="19"/>
      <c r="J424" s="78"/>
      <c r="K424" s="78"/>
      <c r="L424" s="19"/>
      <c r="M424" s="19"/>
      <c r="N424" s="19"/>
      <c r="O424" s="23"/>
      <c r="P424" s="19"/>
      <c r="Q424" s="19"/>
      <c r="R424" s="19"/>
      <c r="S424" s="19"/>
      <c r="T424" s="19"/>
      <c r="U424" s="19"/>
      <c r="V424" s="19"/>
      <c r="W424" s="19"/>
      <c r="X424" s="19"/>
      <c r="Y424" s="19"/>
      <c r="Z424" s="19"/>
      <c r="AA424" s="19"/>
      <c r="AB424" s="19"/>
      <c r="AC424" s="19"/>
      <c r="AD424" s="19"/>
      <c r="AE424" s="19"/>
      <c r="AF424" s="19"/>
      <c r="AG424" s="19"/>
    </row>
    <row r="425" spans="1:33">
      <c r="A425" s="19"/>
      <c r="B425" s="19"/>
      <c r="C425" s="19"/>
      <c r="D425" s="19"/>
      <c r="E425" s="19"/>
      <c r="F425" s="19"/>
      <c r="G425" s="78"/>
      <c r="H425" s="19"/>
      <c r="I425" s="19"/>
      <c r="J425" s="78"/>
      <c r="K425" s="78"/>
      <c r="L425" s="19"/>
      <c r="M425" s="19"/>
      <c r="N425" s="19"/>
      <c r="O425" s="23"/>
      <c r="P425" s="19"/>
      <c r="Q425" s="19"/>
      <c r="R425" s="19"/>
      <c r="S425" s="19"/>
      <c r="T425" s="19"/>
      <c r="U425" s="19"/>
      <c r="V425" s="19"/>
      <c r="W425" s="19"/>
      <c r="X425" s="19"/>
      <c r="Y425" s="19"/>
      <c r="Z425" s="19"/>
      <c r="AA425" s="19"/>
      <c r="AB425" s="19"/>
      <c r="AC425" s="19"/>
      <c r="AD425" s="19"/>
      <c r="AE425" s="19"/>
      <c r="AF425" s="19"/>
      <c r="AG425" s="19"/>
    </row>
    <row r="426" spans="1:33">
      <c r="A426" s="19"/>
      <c r="B426" s="19"/>
      <c r="C426" s="19"/>
      <c r="D426" s="19"/>
      <c r="E426" s="19"/>
      <c r="F426" s="19"/>
      <c r="G426" s="78"/>
      <c r="H426" s="19"/>
      <c r="I426" s="19"/>
      <c r="J426" s="78"/>
      <c r="K426" s="78"/>
      <c r="L426" s="19"/>
      <c r="M426" s="19"/>
      <c r="N426" s="19"/>
      <c r="O426" s="23"/>
      <c r="P426" s="19"/>
      <c r="Q426" s="19"/>
      <c r="R426" s="19"/>
      <c r="S426" s="19"/>
      <c r="T426" s="19"/>
      <c r="U426" s="19"/>
      <c r="V426" s="19"/>
      <c r="W426" s="19"/>
      <c r="X426" s="19"/>
      <c r="Y426" s="19"/>
      <c r="Z426" s="19"/>
      <c r="AA426" s="19"/>
      <c r="AB426" s="19"/>
      <c r="AC426" s="19"/>
      <c r="AD426" s="19"/>
      <c r="AE426" s="19"/>
      <c r="AF426" s="19"/>
      <c r="AG426" s="19"/>
    </row>
    <row r="427" spans="1:33">
      <c r="A427" s="19"/>
      <c r="B427" s="19"/>
      <c r="C427" s="19"/>
      <c r="D427" s="19"/>
      <c r="E427" s="19"/>
      <c r="F427" s="19"/>
      <c r="G427" s="78"/>
      <c r="H427" s="19"/>
      <c r="I427" s="19"/>
      <c r="J427" s="78"/>
      <c r="K427" s="78"/>
      <c r="L427" s="19"/>
      <c r="M427" s="19"/>
      <c r="N427" s="19"/>
      <c r="O427" s="23"/>
      <c r="P427" s="19"/>
      <c r="Q427" s="19"/>
      <c r="R427" s="19"/>
      <c r="S427" s="19"/>
      <c r="T427" s="19"/>
      <c r="U427" s="19"/>
      <c r="V427" s="19"/>
      <c r="W427" s="19"/>
      <c r="X427" s="19"/>
      <c r="Y427" s="19"/>
      <c r="Z427" s="19"/>
      <c r="AA427" s="19"/>
      <c r="AB427" s="19"/>
      <c r="AC427" s="19"/>
      <c r="AD427" s="19"/>
      <c r="AE427" s="19"/>
      <c r="AF427" s="19"/>
      <c r="AG427" s="19"/>
    </row>
    <row r="428" spans="1:33">
      <c r="A428" s="19"/>
      <c r="B428" s="19"/>
      <c r="C428" s="19"/>
      <c r="D428" s="19"/>
      <c r="E428" s="19"/>
      <c r="F428" s="19"/>
      <c r="G428" s="78"/>
      <c r="H428" s="19"/>
      <c r="I428" s="19"/>
      <c r="J428" s="78"/>
      <c r="K428" s="78"/>
      <c r="L428" s="19"/>
      <c r="M428" s="19"/>
      <c r="N428" s="19"/>
      <c r="O428" s="23"/>
      <c r="P428" s="19"/>
      <c r="Q428" s="19"/>
      <c r="R428" s="19"/>
      <c r="S428" s="19"/>
      <c r="T428" s="19"/>
      <c r="U428" s="19"/>
      <c r="V428" s="19"/>
      <c r="W428" s="19"/>
      <c r="X428" s="19"/>
      <c r="Y428" s="19"/>
      <c r="Z428" s="19"/>
      <c r="AA428" s="19"/>
      <c r="AB428" s="19"/>
      <c r="AC428" s="19"/>
      <c r="AD428" s="19"/>
      <c r="AE428" s="19"/>
      <c r="AF428" s="19"/>
      <c r="AG428" s="19"/>
    </row>
    <row r="429" spans="1:33">
      <c r="A429" s="19"/>
      <c r="B429" s="19"/>
      <c r="C429" s="19"/>
      <c r="D429" s="19"/>
      <c r="E429" s="19"/>
      <c r="F429" s="19"/>
      <c r="G429" s="78"/>
      <c r="H429" s="19"/>
      <c r="I429" s="19"/>
      <c r="J429" s="78"/>
      <c r="K429" s="78"/>
      <c r="L429" s="19"/>
      <c r="M429" s="19"/>
      <c r="N429" s="19"/>
      <c r="O429" s="23"/>
      <c r="P429" s="19"/>
      <c r="Q429" s="19"/>
      <c r="R429" s="19"/>
      <c r="S429" s="19"/>
      <c r="T429" s="19"/>
      <c r="U429" s="19"/>
      <c r="V429" s="19"/>
      <c r="W429" s="19"/>
      <c r="X429" s="19"/>
      <c r="Y429" s="19"/>
      <c r="Z429" s="19"/>
      <c r="AA429" s="19"/>
      <c r="AB429" s="19"/>
      <c r="AC429" s="19"/>
      <c r="AD429" s="19"/>
      <c r="AE429" s="19"/>
      <c r="AF429" s="19"/>
      <c r="AG429" s="19"/>
    </row>
    <row r="430" spans="1:33">
      <c r="A430" s="19"/>
      <c r="B430" s="19"/>
      <c r="C430" s="19"/>
      <c r="D430" s="19"/>
      <c r="E430" s="19"/>
      <c r="F430" s="19"/>
      <c r="G430" s="78"/>
      <c r="H430" s="19"/>
      <c r="I430" s="19"/>
      <c r="J430" s="78"/>
      <c r="K430" s="78"/>
      <c r="L430" s="19"/>
      <c r="M430" s="19"/>
      <c r="N430" s="19"/>
      <c r="O430" s="23"/>
      <c r="P430" s="19"/>
      <c r="Q430" s="19"/>
      <c r="R430" s="19"/>
      <c r="S430" s="19"/>
      <c r="T430" s="19"/>
      <c r="U430" s="19"/>
      <c r="V430" s="19"/>
      <c r="W430" s="19"/>
      <c r="X430" s="19"/>
      <c r="Y430" s="19"/>
      <c r="Z430" s="19"/>
      <c r="AA430" s="19"/>
      <c r="AB430" s="19"/>
      <c r="AC430" s="19"/>
      <c r="AD430" s="19"/>
      <c r="AE430" s="19"/>
      <c r="AF430" s="19"/>
      <c r="AG430" s="19"/>
    </row>
    <row r="431" spans="1:33">
      <c r="A431" s="19"/>
      <c r="B431" s="19"/>
      <c r="C431" s="19"/>
      <c r="D431" s="19"/>
      <c r="E431" s="19"/>
      <c r="F431" s="19"/>
      <c r="G431" s="78"/>
      <c r="H431" s="19"/>
      <c r="I431" s="19"/>
      <c r="J431" s="78"/>
      <c r="K431" s="78"/>
      <c r="L431" s="19"/>
      <c r="M431" s="19"/>
      <c r="N431" s="19"/>
      <c r="O431" s="23"/>
      <c r="P431" s="19"/>
      <c r="Q431" s="19"/>
      <c r="R431" s="19"/>
      <c r="S431" s="19"/>
      <c r="T431" s="19"/>
      <c r="U431" s="19"/>
      <c r="V431" s="19"/>
      <c r="W431" s="19"/>
      <c r="X431" s="19"/>
      <c r="Y431" s="19"/>
      <c r="Z431" s="19"/>
      <c r="AA431" s="19"/>
      <c r="AB431" s="19"/>
      <c r="AC431" s="19"/>
      <c r="AD431" s="19"/>
      <c r="AE431" s="19"/>
      <c r="AF431" s="19"/>
      <c r="AG431" s="19"/>
    </row>
    <row r="432" spans="1:33">
      <c r="A432" s="19"/>
      <c r="B432" s="19"/>
      <c r="C432" s="19"/>
      <c r="D432" s="19"/>
      <c r="E432" s="19"/>
      <c r="F432" s="19"/>
      <c r="G432" s="78"/>
      <c r="H432" s="19"/>
      <c r="I432" s="19"/>
      <c r="J432" s="78"/>
      <c r="K432" s="78"/>
      <c r="L432" s="19"/>
      <c r="M432" s="19"/>
      <c r="N432" s="19"/>
      <c r="O432" s="23"/>
      <c r="P432" s="19"/>
      <c r="Q432" s="19"/>
      <c r="R432" s="19"/>
      <c r="S432" s="19"/>
      <c r="T432" s="19"/>
      <c r="U432" s="19"/>
      <c r="V432" s="19"/>
      <c r="W432" s="19"/>
      <c r="X432" s="19"/>
      <c r="Y432" s="19"/>
      <c r="Z432" s="19"/>
      <c r="AA432" s="19"/>
      <c r="AB432" s="19"/>
      <c r="AC432" s="19"/>
      <c r="AD432" s="19"/>
      <c r="AE432" s="19"/>
      <c r="AF432" s="19"/>
      <c r="AG432" s="19"/>
    </row>
    <row r="433" spans="1:33">
      <c r="A433" s="19"/>
      <c r="B433" s="19"/>
      <c r="C433" s="19"/>
      <c r="D433" s="19"/>
      <c r="E433" s="19"/>
      <c r="F433" s="19"/>
      <c r="G433" s="78"/>
      <c r="H433" s="19"/>
      <c r="I433" s="19"/>
      <c r="J433" s="78"/>
      <c r="K433" s="78"/>
      <c r="L433" s="19"/>
      <c r="M433" s="19"/>
      <c r="N433" s="19"/>
      <c r="O433" s="23"/>
      <c r="P433" s="19"/>
      <c r="Q433" s="19"/>
      <c r="R433" s="19"/>
      <c r="S433" s="19"/>
      <c r="T433" s="19"/>
      <c r="U433" s="19"/>
      <c r="V433" s="19"/>
      <c r="W433" s="19"/>
      <c r="X433" s="19"/>
      <c r="Y433" s="19"/>
      <c r="Z433" s="19"/>
      <c r="AA433" s="19"/>
      <c r="AB433" s="19"/>
      <c r="AC433" s="19"/>
      <c r="AD433" s="19"/>
      <c r="AE433" s="19"/>
      <c r="AF433" s="19"/>
      <c r="AG433" s="19"/>
    </row>
    <row r="434" spans="1:33">
      <c r="A434" s="19"/>
      <c r="B434" s="19"/>
      <c r="C434" s="19"/>
      <c r="D434" s="19"/>
      <c r="E434" s="19"/>
      <c r="F434" s="19"/>
      <c r="G434" s="78"/>
      <c r="H434" s="19"/>
      <c r="I434" s="19"/>
      <c r="J434" s="78"/>
      <c r="K434" s="78"/>
      <c r="L434" s="19"/>
      <c r="M434" s="19"/>
      <c r="N434" s="19"/>
      <c r="O434" s="23"/>
      <c r="P434" s="19"/>
      <c r="Q434" s="19"/>
      <c r="R434" s="19"/>
      <c r="S434" s="19"/>
      <c r="T434" s="19"/>
      <c r="U434" s="19"/>
      <c r="V434" s="19"/>
      <c r="W434" s="19"/>
      <c r="X434" s="19"/>
      <c r="Y434" s="19"/>
      <c r="Z434" s="19"/>
      <c r="AA434" s="19"/>
      <c r="AB434" s="19"/>
      <c r="AC434" s="19"/>
      <c r="AD434" s="19"/>
      <c r="AE434" s="19"/>
      <c r="AF434" s="19"/>
      <c r="AG434" s="19"/>
    </row>
    <row r="435" spans="1:33">
      <c r="A435" s="19"/>
      <c r="B435" s="19"/>
      <c r="C435" s="19"/>
      <c r="D435" s="19"/>
      <c r="E435" s="19"/>
      <c r="F435" s="19"/>
      <c r="G435" s="78"/>
      <c r="H435" s="19"/>
      <c r="I435" s="19"/>
      <c r="J435" s="78"/>
      <c r="K435" s="78"/>
      <c r="L435" s="19"/>
      <c r="M435" s="19"/>
      <c r="N435" s="19"/>
      <c r="O435" s="23"/>
      <c r="P435" s="19"/>
      <c r="Q435" s="19"/>
      <c r="R435" s="19"/>
      <c r="S435" s="19"/>
      <c r="T435" s="19"/>
      <c r="U435" s="19"/>
      <c r="V435" s="19"/>
      <c r="W435" s="19"/>
      <c r="X435" s="19"/>
      <c r="Y435" s="19"/>
      <c r="Z435" s="19"/>
      <c r="AA435" s="19"/>
      <c r="AB435" s="19"/>
      <c r="AC435" s="19"/>
      <c r="AD435" s="19"/>
      <c r="AE435" s="19"/>
      <c r="AF435" s="19"/>
      <c r="AG435" s="19"/>
    </row>
    <row r="436" spans="1:33">
      <c r="A436" s="19"/>
      <c r="B436" s="19"/>
      <c r="C436" s="19"/>
      <c r="D436" s="19"/>
      <c r="E436" s="19"/>
      <c r="F436" s="19"/>
      <c r="G436" s="78"/>
      <c r="H436" s="19"/>
      <c r="I436" s="19"/>
      <c r="J436" s="78"/>
      <c r="K436" s="78"/>
      <c r="L436" s="19"/>
      <c r="M436" s="19"/>
      <c r="N436" s="19"/>
      <c r="O436" s="23"/>
      <c r="P436" s="19"/>
      <c r="Q436" s="19"/>
      <c r="R436" s="19"/>
      <c r="S436" s="19"/>
      <c r="T436" s="19"/>
      <c r="U436" s="19"/>
      <c r="V436" s="19"/>
      <c r="W436" s="19"/>
      <c r="X436" s="19"/>
      <c r="Y436" s="19"/>
      <c r="Z436" s="19"/>
      <c r="AA436" s="19"/>
      <c r="AB436" s="19"/>
      <c r="AC436" s="19"/>
      <c r="AD436" s="19"/>
      <c r="AE436" s="19"/>
      <c r="AF436" s="19"/>
      <c r="AG436" s="19"/>
    </row>
    <row r="437" spans="1:33">
      <c r="A437" s="19"/>
      <c r="B437" s="19"/>
      <c r="C437" s="19"/>
      <c r="D437" s="19"/>
      <c r="E437" s="19"/>
      <c r="F437" s="19"/>
      <c r="G437" s="78"/>
      <c r="H437" s="19"/>
      <c r="I437" s="19"/>
      <c r="J437" s="78"/>
      <c r="K437" s="78"/>
      <c r="L437" s="19"/>
      <c r="M437" s="19"/>
      <c r="N437" s="19"/>
      <c r="O437" s="23"/>
      <c r="P437" s="19"/>
      <c r="Q437" s="19"/>
      <c r="R437" s="19"/>
      <c r="S437" s="19"/>
      <c r="T437" s="19"/>
      <c r="U437" s="19"/>
      <c r="V437" s="19"/>
      <c r="W437" s="19"/>
      <c r="X437" s="19"/>
      <c r="Y437" s="19"/>
      <c r="Z437" s="19"/>
      <c r="AA437" s="19"/>
      <c r="AB437" s="19"/>
      <c r="AC437" s="19"/>
      <c r="AD437" s="19"/>
      <c r="AE437" s="19"/>
      <c r="AF437" s="19"/>
      <c r="AG437" s="19"/>
    </row>
    <row r="438" spans="1:33">
      <c r="A438" s="19"/>
      <c r="B438" s="19"/>
      <c r="C438" s="19"/>
      <c r="D438" s="19"/>
      <c r="E438" s="19"/>
      <c r="F438" s="19"/>
      <c r="G438" s="78"/>
      <c r="H438" s="19"/>
      <c r="I438" s="19"/>
      <c r="J438" s="78"/>
      <c r="K438" s="78"/>
      <c r="L438" s="19"/>
      <c r="M438" s="19"/>
      <c r="N438" s="19"/>
      <c r="O438" s="23"/>
      <c r="P438" s="19"/>
      <c r="Q438" s="19"/>
      <c r="R438" s="19"/>
      <c r="S438" s="19"/>
      <c r="T438" s="19"/>
      <c r="U438" s="19"/>
      <c r="V438" s="19"/>
      <c r="W438" s="19"/>
      <c r="X438" s="19"/>
      <c r="Y438" s="19"/>
      <c r="Z438" s="19"/>
      <c r="AA438" s="19"/>
      <c r="AB438" s="19"/>
      <c r="AC438" s="19"/>
      <c r="AD438" s="19"/>
      <c r="AE438" s="19"/>
      <c r="AF438" s="19"/>
      <c r="AG438" s="19"/>
    </row>
    <row r="439" spans="1:33">
      <c r="A439" s="19"/>
      <c r="B439" s="19"/>
      <c r="C439" s="19"/>
      <c r="D439" s="19"/>
      <c r="E439" s="19"/>
      <c r="F439" s="19"/>
      <c r="G439" s="78"/>
      <c r="H439" s="19"/>
      <c r="I439" s="19"/>
      <c r="J439" s="78"/>
      <c r="K439" s="78"/>
      <c r="L439" s="19"/>
      <c r="M439" s="19"/>
      <c r="N439" s="19"/>
      <c r="O439" s="23"/>
      <c r="P439" s="19"/>
      <c r="Q439" s="19"/>
      <c r="R439" s="19"/>
      <c r="S439" s="19"/>
      <c r="T439" s="19"/>
      <c r="U439" s="19"/>
      <c r="V439" s="19"/>
      <c r="W439" s="19"/>
      <c r="X439" s="19"/>
      <c r="Y439" s="19"/>
      <c r="Z439" s="19"/>
      <c r="AA439" s="19"/>
      <c r="AB439" s="19"/>
      <c r="AC439" s="19"/>
      <c r="AD439" s="19"/>
      <c r="AE439" s="19"/>
      <c r="AF439" s="19"/>
      <c r="AG439" s="19"/>
    </row>
    <row r="440" spans="1:33">
      <c r="A440" s="19"/>
      <c r="B440" s="19"/>
      <c r="C440" s="19"/>
      <c r="D440" s="19"/>
      <c r="E440" s="19"/>
      <c r="F440" s="19"/>
      <c r="G440" s="78"/>
      <c r="H440" s="19"/>
      <c r="I440" s="19"/>
      <c r="J440" s="78"/>
      <c r="K440" s="78"/>
      <c r="L440" s="19"/>
      <c r="M440" s="19"/>
      <c r="N440" s="19"/>
      <c r="O440" s="23"/>
      <c r="P440" s="19"/>
      <c r="Q440" s="19"/>
      <c r="R440" s="19"/>
      <c r="S440" s="19"/>
      <c r="T440" s="19"/>
      <c r="U440" s="19"/>
      <c r="V440" s="19"/>
      <c r="W440" s="19"/>
      <c r="X440" s="19"/>
      <c r="Y440" s="19"/>
      <c r="Z440" s="19"/>
      <c r="AA440" s="19"/>
      <c r="AB440" s="19"/>
      <c r="AC440" s="19"/>
      <c r="AD440" s="19"/>
      <c r="AE440" s="19"/>
      <c r="AF440" s="19"/>
      <c r="AG440" s="19"/>
    </row>
    <row r="441" spans="1:33">
      <c r="A441" s="19"/>
      <c r="B441" s="19"/>
      <c r="C441" s="19"/>
      <c r="D441" s="19"/>
      <c r="E441" s="19"/>
      <c r="F441" s="19"/>
      <c r="G441" s="78"/>
      <c r="H441" s="19"/>
      <c r="I441" s="19"/>
      <c r="J441" s="78"/>
      <c r="K441" s="78"/>
      <c r="L441" s="19"/>
      <c r="M441" s="19"/>
      <c r="N441" s="19"/>
      <c r="O441" s="23"/>
      <c r="P441" s="19"/>
      <c r="Q441" s="19"/>
      <c r="R441" s="19"/>
      <c r="S441" s="19"/>
      <c r="T441" s="19"/>
      <c r="U441" s="19"/>
      <c r="V441" s="19"/>
      <c r="W441" s="19"/>
      <c r="X441" s="19"/>
      <c r="Y441" s="19"/>
      <c r="Z441" s="19"/>
      <c r="AA441" s="19"/>
      <c r="AB441" s="19"/>
      <c r="AC441" s="19"/>
      <c r="AD441" s="19"/>
      <c r="AE441" s="19"/>
      <c r="AF441" s="19"/>
      <c r="AG441" s="19"/>
    </row>
    <row r="442" spans="1:33">
      <c r="A442" s="19"/>
      <c r="B442" s="19"/>
      <c r="C442" s="19"/>
      <c r="D442" s="19"/>
      <c r="E442" s="19"/>
      <c r="F442" s="19"/>
      <c r="G442" s="78"/>
      <c r="H442" s="19"/>
      <c r="I442" s="19"/>
      <c r="J442" s="78"/>
      <c r="K442" s="78"/>
      <c r="L442" s="19"/>
      <c r="M442" s="19"/>
      <c r="N442" s="19"/>
      <c r="O442" s="23"/>
      <c r="P442" s="19"/>
      <c r="Q442" s="19"/>
      <c r="R442" s="19"/>
      <c r="S442" s="19"/>
      <c r="T442" s="19"/>
      <c r="U442" s="19"/>
      <c r="V442" s="19"/>
      <c r="W442" s="19"/>
      <c r="X442" s="19"/>
      <c r="Y442" s="19"/>
      <c r="Z442" s="19"/>
      <c r="AA442" s="19"/>
      <c r="AB442" s="19"/>
      <c r="AC442" s="19"/>
      <c r="AD442" s="19"/>
      <c r="AE442" s="19"/>
      <c r="AF442" s="19"/>
      <c r="AG442" s="19"/>
    </row>
    <row r="443" spans="1:33">
      <c r="A443" s="19"/>
      <c r="B443" s="19"/>
      <c r="C443" s="19"/>
      <c r="D443" s="19"/>
      <c r="E443" s="19"/>
      <c r="F443" s="19"/>
      <c r="G443" s="78"/>
      <c r="H443" s="19"/>
      <c r="I443" s="19"/>
      <c r="J443" s="78"/>
      <c r="K443" s="78"/>
      <c r="L443" s="19"/>
      <c r="M443" s="19"/>
      <c r="N443" s="19"/>
      <c r="O443" s="23"/>
      <c r="P443" s="19"/>
      <c r="Q443" s="19"/>
      <c r="R443" s="19"/>
      <c r="S443" s="19"/>
      <c r="T443" s="19"/>
      <c r="U443" s="19"/>
      <c r="V443" s="19"/>
      <c r="W443" s="19"/>
      <c r="X443" s="19"/>
      <c r="Y443" s="19"/>
      <c r="Z443" s="19"/>
      <c r="AA443" s="19"/>
      <c r="AB443" s="19"/>
      <c r="AC443" s="19"/>
      <c r="AD443" s="19"/>
      <c r="AE443" s="19"/>
      <c r="AF443" s="19"/>
      <c r="AG443" s="19"/>
    </row>
    <row r="444" spans="1:33">
      <c r="A444" s="19"/>
      <c r="B444" s="19"/>
      <c r="C444" s="19"/>
      <c r="D444" s="19"/>
      <c r="E444" s="19"/>
      <c r="F444" s="19"/>
      <c r="G444" s="78"/>
      <c r="H444" s="19"/>
      <c r="I444" s="19"/>
      <c r="J444" s="78"/>
      <c r="K444" s="78"/>
      <c r="L444" s="19"/>
      <c r="M444" s="19"/>
      <c r="N444" s="19"/>
      <c r="O444" s="23"/>
      <c r="P444" s="19"/>
      <c r="Q444" s="19"/>
      <c r="R444" s="19"/>
      <c r="S444" s="19"/>
      <c r="T444" s="19"/>
      <c r="U444" s="19"/>
      <c r="V444" s="19"/>
      <c r="W444" s="19"/>
      <c r="X444" s="19"/>
      <c r="Y444" s="19"/>
      <c r="Z444" s="19"/>
      <c r="AA444" s="19"/>
      <c r="AB444" s="19"/>
      <c r="AC444" s="19"/>
      <c r="AD444" s="19"/>
      <c r="AE444" s="19"/>
      <c r="AF444" s="19"/>
      <c r="AG444" s="19"/>
    </row>
    <row r="445" spans="1:33">
      <c r="A445" s="19"/>
      <c r="B445" s="19"/>
      <c r="C445" s="19"/>
      <c r="D445" s="19"/>
      <c r="E445" s="19"/>
      <c r="F445" s="19"/>
      <c r="G445" s="78"/>
      <c r="H445" s="19"/>
      <c r="I445" s="19"/>
      <c r="J445" s="78"/>
      <c r="K445" s="78"/>
      <c r="L445" s="19"/>
      <c r="M445" s="19"/>
      <c r="N445" s="19"/>
      <c r="O445" s="23"/>
      <c r="P445" s="19"/>
      <c r="Q445" s="19"/>
      <c r="R445" s="19"/>
      <c r="S445" s="19"/>
      <c r="T445" s="19"/>
      <c r="U445" s="19"/>
      <c r="V445" s="19"/>
      <c r="W445" s="19"/>
      <c r="X445" s="19"/>
      <c r="Y445" s="19"/>
      <c r="Z445" s="19"/>
      <c r="AA445" s="19"/>
      <c r="AB445" s="19"/>
      <c r="AC445" s="19"/>
      <c r="AD445" s="19"/>
      <c r="AE445" s="19"/>
      <c r="AF445" s="19"/>
      <c r="AG445" s="19"/>
    </row>
    <row r="446" spans="1:33">
      <c r="A446" s="19"/>
      <c r="B446" s="19"/>
      <c r="C446" s="19"/>
      <c r="D446" s="19"/>
      <c r="E446" s="19"/>
      <c r="F446" s="19"/>
      <c r="G446" s="78"/>
      <c r="H446" s="19"/>
      <c r="I446" s="19"/>
      <c r="J446" s="78"/>
      <c r="K446" s="78"/>
      <c r="L446" s="19"/>
      <c r="M446" s="19"/>
      <c r="N446" s="19"/>
      <c r="O446" s="23"/>
      <c r="P446" s="19"/>
      <c r="Q446" s="19"/>
      <c r="R446" s="19"/>
      <c r="S446" s="19"/>
      <c r="T446" s="19"/>
      <c r="U446" s="19"/>
      <c r="V446" s="19"/>
      <c r="W446" s="19"/>
      <c r="X446" s="19"/>
      <c r="Y446" s="19"/>
      <c r="Z446" s="19"/>
      <c r="AA446" s="19"/>
      <c r="AB446" s="19"/>
      <c r="AC446" s="19"/>
      <c r="AD446" s="19"/>
      <c r="AE446" s="19"/>
      <c r="AF446" s="19"/>
      <c r="AG446" s="19"/>
    </row>
    <row r="447" spans="1:33">
      <c r="A447" s="19"/>
      <c r="B447" s="19"/>
      <c r="C447" s="19"/>
      <c r="D447" s="19"/>
      <c r="E447" s="19"/>
      <c r="F447" s="19"/>
      <c r="G447" s="78"/>
      <c r="H447" s="19"/>
      <c r="I447" s="19"/>
      <c r="J447" s="78"/>
      <c r="K447" s="78"/>
      <c r="L447" s="19"/>
      <c r="M447" s="19"/>
      <c r="N447" s="19"/>
      <c r="O447" s="23"/>
      <c r="P447" s="19"/>
      <c r="Q447" s="19"/>
      <c r="R447" s="19"/>
      <c r="S447" s="19"/>
      <c r="T447" s="19"/>
      <c r="U447" s="19"/>
      <c r="V447" s="19"/>
      <c r="W447" s="19"/>
      <c r="X447" s="19"/>
      <c r="Y447" s="19"/>
      <c r="Z447" s="19"/>
      <c r="AA447" s="19"/>
      <c r="AB447" s="19"/>
      <c r="AC447" s="19"/>
      <c r="AD447" s="19"/>
      <c r="AE447" s="19"/>
      <c r="AF447" s="19"/>
      <c r="AG447" s="19"/>
    </row>
    <row r="448" spans="1:33">
      <c r="A448" s="19"/>
      <c r="B448" s="19"/>
      <c r="C448" s="19"/>
      <c r="D448" s="19"/>
      <c r="E448" s="19"/>
      <c r="F448" s="19"/>
      <c r="G448" s="78"/>
      <c r="H448" s="19"/>
      <c r="I448" s="19"/>
      <c r="J448" s="78"/>
      <c r="K448" s="78"/>
      <c r="L448" s="19"/>
      <c r="M448" s="19"/>
      <c r="N448" s="19"/>
      <c r="O448" s="23"/>
      <c r="P448" s="19"/>
      <c r="Q448" s="19"/>
      <c r="R448" s="19"/>
      <c r="S448" s="19"/>
      <c r="T448" s="19"/>
      <c r="U448" s="19"/>
      <c r="V448" s="19"/>
      <c r="W448" s="19"/>
      <c r="X448" s="19"/>
      <c r="Y448" s="19"/>
      <c r="Z448" s="19"/>
      <c r="AA448" s="19"/>
      <c r="AB448" s="19"/>
      <c r="AC448" s="19"/>
      <c r="AD448" s="19"/>
      <c r="AE448" s="19"/>
      <c r="AF448" s="19"/>
      <c r="AG448" s="19"/>
    </row>
    <row r="449" spans="1:33">
      <c r="A449" s="19"/>
      <c r="B449" s="19"/>
      <c r="C449" s="19"/>
      <c r="D449" s="19"/>
      <c r="E449" s="19"/>
      <c r="F449" s="19"/>
      <c r="G449" s="78"/>
      <c r="H449" s="19"/>
      <c r="I449" s="19"/>
      <c r="J449" s="78"/>
      <c r="K449" s="78"/>
      <c r="L449" s="19"/>
      <c r="M449" s="19"/>
      <c r="N449" s="19"/>
      <c r="O449" s="23"/>
      <c r="P449" s="19"/>
      <c r="Q449" s="19"/>
      <c r="R449" s="19"/>
      <c r="S449" s="19"/>
      <c r="T449" s="19"/>
      <c r="U449" s="19"/>
      <c r="V449" s="19"/>
      <c r="W449" s="19"/>
      <c r="X449" s="19"/>
      <c r="Y449" s="19"/>
      <c r="Z449" s="19"/>
      <c r="AA449" s="19"/>
      <c r="AB449" s="19"/>
      <c r="AC449" s="19"/>
      <c r="AD449" s="19"/>
      <c r="AE449" s="19"/>
      <c r="AF449" s="19"/>
      <c r="AG449" s="19"/>
    </row>
    <row r="450" spans="1:33">
      <c r="A450" s="19"/>
      <c r="B450" s="19"/>
      <c r="C450" s="19"/>
      <c r="D450" s="19"/>
      <c r="E450" s="19"/>
      <c r="F450" s="19"/>
      <c r="G450" s="78"/>
      <c r="H450" s="19"/>
      <c r="I450" s="19"/>
      <c r="J450" s="78"/>
      <c r="K450" s="78"/>
      <c r="L450" s="19"/>
      <c r="M450" s="19"/>
      <c r="N450" s="19"/>
      <c r="O450" s="23"/>
      <c r="P450" s="19"/>
      <c r="Q450" s="19"/>
      <c r="R450" s="19"/>
      <c r="S450" s="19"/>
      <c r="T450" s="19"/>
      <c r="U450" s="19"/>
      <c r="V450" s="19"/>
      <c r="W450" s="19"/>
      <c r="X450" s="19"/>
      <c r="Y450" s="19"/>
      <c r="Z450" s="19"/>
      <c r="AA450" s="19"/>
      <c r="AB450" s="19"/>
      <c r="AC450" s="19"/>
      <c r="AD450" s="19"/>
      <c r="AE450" s="19"/>
      <c r="AF450" s="19"/>
      <c r="AG450" s="19"/>
    </row>
    <row r="451" spans="1:33">
      <c r="A451" s="19"/>
      <c r="B451" s="19"/>
      <c r="C451" s="19"/>
      <c r="D451" s="19"/>
      <c r="E451" s="19"/>
      <c r="F451" s="19"/>
      <c r="G451" s="78"/>
      <c r="H451" s="19"/>
      <c r="I451" s="19"/>
      <c r="J451" s="78"/>
      <c r="K451" s="78"/>
      <c r="L451" s="19"/>
      <c r="M451" s="19"/>
      <c r="N451" s="19"/>
      <c r="O451" s="23"/>
      <c r="P451" s="19"/>
      <c r="Q451" s="19"/>
      <c r="R451" s="19"/>
      <c r="S451" s="19"/>
      <c r="T451" s="19"/>
      <c r="U451" s="19"/>
      <c r="V451" s="19"/>
      <c r="W451" s="19"/>
      <c r="X451" s="19"/>
      <c r="Y451" s="19"/>
      <c r="Z451" s="19"/>
      <c r="AA451" s="19"/>
      <c r="AB451" s="19"/>
      <c r="AC451" s="19"/>
      <c r="AD451" s="19"/>
      <c r="AE451" s="19"/>
      <c r="AF451" s="19"/>
      <c r="AG451" s="19"/>
    </row>
    <row r="452" spans="1:33">
      <c r="A452" s="19"/>
      <c r="B452" s="19"/>
      <c r="C452" s="19"/>
      <c r="D452" s="19"/>
      <c r="E452" s="19"/>
      <c r="F452" s="19"/>
      <c r="G452" s="78"/>
      <c r="H452" s="19"/>
      <c r="I452" s="19"/>
      <c r="J452" s="78"/>
      <c r="K452" s="78"/>
      <c r="L452" s="19"/>
      <c r="M452" s="19"/>
      <c r="N452" s="19"/>
      <c r="O452" s="23"/>
      <c r="P452" s="19"/>
      <c r="Q452" s="19"/>
      <c r="R452" s="19"/>
      <c r="S452" s="19"/>
      <c r="T452" s="19"/>
      <c r="U452" s="19"/>
      <c r="V452" s="19"/>
      <c r="W452" s="19"/>
      <c r="X452" s="19"/>
      <c r="Y452" s="19"/>
      <c r="Z452" s="19"/>
      <c r="AA452" s="19"/>
      <c r="AB452" s="19"/>
      <c r="AC452" s="19"/>
      <c r="AD452" s="19"/>
      <c r="AE452" s="19"/>
      <c r="AF452" s="19"/>
      <c r="AG452" s="19"/>
    </row>
    <row r="453" spans="1:33">
      <c r="A453" s="19"/>
      <c r="B453" s="19"/>
      <c r="C453" s="19"/>
      <c r="D453" s="19"/>
      <c r="E453" s="19"/>
      <c r="F453" s="19"/>
      <c r="G453" s="78"/>
      <c r="H453" s="19"/>
      <c r="I453" s="19"/>
      <c r="J453" s="78"/>
      <c r="K453" s="78"/>
      <c r="L453" s="19"/>
      <c r="M453" s="19"/>
      <c r="N453" s="19"/>
      <c r="O453" s="23"/>
      <c r="P453" s="19"/>
      <c r="Q453" s="19"/>
      <c r="R453" s="19"/>
      <c r="S453" s="19"/>
      <c r="T453" s="19"/>
      <c r="U453" s="19"/>
      <c r="V453" s="19"/>
      <c r="W453" s="19"/>
      <c r="X453" s="19"/>
      <c r="Y453" s="19"/>
      <c r="Z453" s="19"/>
      <c r="AA453" s="19"/>
      <c r="AB453" s="19"/>
      <c r="AC453" s="19"/>
      <c r="AD453" s="19"/>
      <c r="AE453" s="19"/>
      <c r="AF453" s="19"/>
      <c r="AG453" s="19"/>
    </row>
    <row r="454" spans="1:33">
      <c r="A454" s="19"/>
      <c r="B454" s="19"/>
      <c r="C454" s="19"/>
      <c r="D454" s="19"/>
      <c r="E454" s="19"/>
      <c r="F454" s="19"/>
      <c r="G454" s="78"/>
      <c r="H454" s="19"/>
      <c r="I454" s="19"/>
      <c r="J454" s="78"/>
      <c r="K454" s="78"/>
      <c r="L454" s="19"/>
      <c r="M454" s="19"/>
      <c r="N454" s="19"/>
      <c r="O454" s="23"/>
      <c r="P454" s="19"/>
      <c r="Q454" s="19"/>
      <c r="R454" s="19"/>
      <c r="S454" s="19"/>
      <c r="T454" s="19"/>
      <c r="U454" s="19"/>
      <c r="V454" s="19"/>
      <c r="W454" s="19"/>
      <c r="X454" s="19"/>
      <c r="Y454" s="19"/>
      <c r="Z454" s="19"/>
      <c r="AA454" s="19"/>
      <c r="AB454" s="19"/>
      <c r="AC454" s="19"/>
      <c r="AD454" s="19"/>
      <c r="AE454" s="19"/>
      <c r="AF454" s="19"/>
      <c r="AG454" s="19"/>
    </row>
    <row r="455" spans="1:33">
      <c r="A455" s="19"/>
      <c r="B455" s="19"/>
      <c r="C455" s="19"/>
      <c r="D455" s="19"/>
      <c r="E455" s="19"/>
      <c r="F455" s="19"/>
      <c r="G455" s="78"/>
      <c r="H455" s="19"/>
      <c r="I455" s="19"/>
      <c r="J455" s="78"/>
      <c r="K455" s="78"/>
      <c r="L455" s="19"/>
      <c r="M455" s="19"/>
      <c r="N455" s="19"/>
      <c r="O455" s="23"/>
      <c r="P455" s="19"/>
      <c r="Q455" s="19"/>
      <c r="R455" s="19"/>
      <c r="S455" s="19"/>
      <c r="T455" s="19"/>
      <c r="U455" s="19"/>
      <c r="V455" s="19"/>
      <c r="W455" s="19"/>
      <c r="X455" s="19"/>
      <c r="Y455" s="19"/>
      <c r="Z455" s="19"/>
      <c r="AA455" s="19"/>
      <c r="AB455" s="19"/>
      <c r="AC455" s="19"/>
      <c r="AD455" s="19"/>
      <c r="AE455" s="19"/>
      <c r="AF455" s="19"/>
      <c r="AG455" s="19"/>
    </row>
    <row r="456" spans="1:33">
      <c r="A456" s="19"/>
      <c r="B456" s="19"/>
      <c r="C456" s="19"/>
      <c r="D456" s="19"/>
      <c r="E456" s="19"/>
      <c r="F456" s="19"/>
      <c r="G456" s="78"/>
      <c r="H456" s="19"/>
      <c r="I456" s="19"/>
      <c r="J456" s="78"/>
      <c r="K456" s="78"/>
      <c r="L456" s="19"/>
      <c r="M456" s="19"/>
      <c r="N456" s="19"/>
      <c r="O456" s="23"/>
      <c r="P456" s="19"/>
      <c r="Q456" s="19"/>
      <c r="R456" s="19"/>
      <c r="S456" s="19"/>
      <c r="T456" s="19"/>
      <c r="U456" s="19"/>
      <c r="V456" s="19"/>
      <c r="W456" s="19"/>
      <c r="X456" s="19"/>
      <c r="Y456" s="19"/>
      <c r="Z456" s="19"/>
      <c r="AA456" s="19"/>
      <c r="AB456" s="19"/>
      <c r="AC456" s="19"/>
      <c r="AD456" s="19"/>
      <c r="AE456" s="19"/>
      <c r="AF456" s="19"/>
      <c r="AG456" s="19"/>
    </row>
    <row r="457" spans="1:33">
      <c r="A457" s="19"/>
      <c r="B457" s="19"/>
      <c r="C457" s="19"/>
      <c r="D457" s="19"/>
      <c r="E457" s="19"/>
      <c r="F457" s="19"/>
      <c r="G457" s="78"/>
      <c r="H457" s="19"/>
      <c r="I457" s="19"/>
      <c r="J457" s="78"/>
      <c r="K457" s="78"/>
      <c r="L457" s="19"/>
      <c r="M457" s="19"/>
      <c r="N457" s="19"/>
      <c r="O457" s="23"/>
      <c r="P457" s="19"/>
      <c r="Q457" s="19"/>
      <c r="R457" s="19"/>
      <c r="S457" s="19"/>
      <c r="T457" s="19"/>
      <c r="U457" s="19"/>
      <c r="V457" s="19"/>
      <c r="W457" s="19"/>
      <c r="X457" s="19"/>
      <c r="Y457" s="19"/>
      <c r="Z457" s="19"/>
      <c r="AA457" s="19"/>
      <c r="AB457" s="19"/>
      <c r="AC457" s="19"/>
      <c r="AD457" s="19"/>
      <c r="AE457" s="19"/>
      <c r="AF457" s="19"/>
      <c r="AG457" s="19"/>
    </row>
    <row r="458" spans="1:33">
      <c r="A458" s="19"/>
      <c r="B458" s="19"/>
      <c r="C458" s="19"/>
      <c r="D458" s="19"/>
      <c r="E458" s="19"/>
      <c r="F458" s="19"/>
      <c r="G458" s="78"/>
      <c r="H458" s="19"/>
      <c r="I458" s="19"/>
      <c r="J458" s="78"/>
      <c r="K458" s="78"/>
      <c r="L458" s="19"/>
      <c r="M458" s="19"/>
      <c r="N458" s="19"/>
      <c r="O458" s="23"/>
      <c r="P458" s="19"/>
      <c r="Q458" s="19"/>
      <c r="R458" s="19"/>
      <c r="S458" s="19"/>
      <c r="T458" s="19"/>
      <c r="U458" s="19"/>
      <c r="V458" s="19"/>
      <c r="W458" s="19"/>
      <c r="X458" s="19"/>
      <c r="Y458" s="19"/>
      <c r="Z458" s="19"/>
      <c r="AA458" s="19"/>
      <c r="AB458" s="19"/>
      <c r="AC458" s="19"/>
      <c r="AD458" s="19"/>
      <c r="AE458" s="19"/>
      <c r="AF458" s="19"/>
      <c r="AG458" s="19"/>
    </row>
    <row r="459" spans="1:33">
      <c r="A459" s="19"/>
      <c r="B459" s="19"/>
      <c r="C459" s="19"/>
      <c r="D459" s="19"/>
      <c r="E459" s="19"/>
      <c r="F459" s="19"/>
      <c r="G459" s="78"/>
      <c r="H459" s="19"/>
      <c r="I459" s="19"/>
      <c r="J459" s="78"/>
      <c r="K459" s="78"/>
      <c r="L459" s="19"/>
      <c r="M459" s="19"/>
      <c r="N459" s="19"/>
      <c r="O459" s="23"/>
      <c r="P459" s="19"/>
      <c r="Q459" s="19"/>
      <c r="R459" s="19"/>
      <c r="S459" s="19"/>
      <c r="T459" s="19"/>
      <c r="U459" s="19"/>
      <c r="V459" s="19"/>
      <c r="W459" s="19"/>
      <c r="X459" s="19"/>
      <c r="Y459" s="19"/>
      <c r="Z459" s="19"/>
      <c r="AA459" s="19"/>
      <c r="AB459" s="19"/>
      <c r="AC459" s="19"/>
      <c r="AD459" s="19"/>
      <c r="AE459" s="19"/>
      <c r="AF459" s="19"/>
      <c r="AG459" s="19"/>
    </row>
    <row r="460" spans="1:33">
      <c r="A460" s="19"/>
      <c r="B460" s="19"/>
      <c r="C460" s="19"/>
      <c r="D460" s="19"/>
      <c r="E460" s="19"/>
      <c r="F460" s="19"/>
      <c r="G460" s="78"/>
      <c r="H460" s="19"/>
      <c r="I460" s="19"/>
      <c r="J460" s="78"/>
      <c r="K460" s="78"/>
      <c r="L460" s="19"/>
      <c r="M460" s="19"/>
      <c r="N460" s="19"/>
      <c r="O460" s="23"/>
      <c r="P460" s="19"/>
      <c r="Q460" s="19"/>
      <c r="R460" s="19"/>
      <c r="S460" s="19"/>
      <c r="T460" s="19"/>
      <c r="U460" s="19"/>
      <c r="V460" s="19"/>
      <c r="W460" s="19"/>
      <c r="X460" s="19"/>
      <c r="Y460" s="19"/>
      <c r="Z460" s="19"/>
      <c r="AA460" s="19"/>
      <c r="AB460" s="19"/>
      <c r="AC460" s="19"/>
      <c r="AD460" s="19"/>
      <c r="AE460" s="19"/>
      <c r="AF460" s="19"/>
      <c r="AG460" s="19"/>
    </row>
    <row r="461" spans="1:33">
      <c r="A461" s="19"/>
      <c r="B461" s="19"/>
      <c r="C461" s="19"/>
      <c r="D461" s="19"/>
      <c r="E461" s="19"/>
      <c r="F461" s="19"/>
      <c r="G461" s="78"/>
      <c r="H461" s="19"/>
      <c r="I461" s="19"/>
      <c r="J461" s="78"/>
      <c r="K461" s="78"/>
      <c r="L461" s="19"/>
      <c r="M461" s="19"/>
      <c r="N461" s="19"/>
      <c r="O461" s="23"/>
      <c r="P461" s="19"/>
      <c r="Q461" s="19"/>
      <c r="R461" s="19"/>
      <c r="S461" s="19"/>
      <c r="T461" s="19"/>
      <c r="U461" s="19"/>
      <c r="V461" s="19"/>
      <c r="W461" s="19"/>
      <c r="X461" s="19"/>
      <c r="Y461" s="19"/>
      <c r="Z461" s="19"/>
      <c r="AA461" s="19"/>
      <c r="AB461" s="19"/>
      <c r="AC461" s="19"/>
      <c r="AD461" s="19"/>
      <c r="AE461" s="19"/>
      <c r="AF461" s="19"/>
      <c r="AG461" s="19"/>
    </row>
    <row r="462" spans="1:33">
      <c r="A462" s="19"/>
      <c r="B462" s="19"/>
      <c r="C462" s="19"/>
      <c r="D462" s="19"/>
      <c r="E462" s="19"/>
      <c r="F462" s="19"/>
      <c r="G462" s="78"/>
      <c r="H462" s="19"/>
      <c r="I462" s="19"/>
      <c r="J462" s="78"/>
      <c r="K462" s="78"/>
      <c r="L462" s="19"/>
      <c r="M462" s="19"/>
      <c r="N462" s="19"/>
      <c r="O462" s="23"/>
      <c r="P462" s="19"/>
      <c r="Q462" s="19"/>
      <c r="R462" s="19"/>
      <c r="S462" s="19"/>
      <c r="T462" s="19"/>
      <c r="U462" s="19"/>
      <c r="V462" s="19"/>
      <c r="W462" s="19"/>
      <c r="X462" s="19"/>
      <c r="Y462" s="19"/>
      <c r="Z462" s="19"/>
      <c r="AA462" s="19"/>
      <c r="AB462" s="19"/>
      <c r="AC462" s="19"/>
      <c r="AD462" s="19"/>
      <c r="AE462" s="19"/>
      <c r="AF462" s="19"/>
      <c r="AG462" s="19"/>
    </row>
    <row r="463" spans="1:33">
      <c r="A463" s="19"/>
      <c r="B463" s="19"/>
      <c r="C463" s="19"/>
      <c r="D463" s="19"/>
      <c r="E463" s="19"/>
      <c r="F463" s="19"/>
      <c r="G463" s="78"/>
      <c r="H463" s="19"/>
      <c r="I463" s="19"/>
      <c r="J463" s="78"/>
      <c r="K463" s="78"/>
      <c r="L463" s="19"/>
      <c r="M463" s="19"/>
      <c r="N463" s="19"/>
      <c r="O463" s="23"/>
      <c r="P463" s="19"/>
      <c r="Q463" s="19"/>
      <c r="R463" s="19"/>
      <c r="S463" s="19"/>
      <c r="T463" s="19"/>
      <c r="U463" s="19"/>
      <c r="V463" s="19"/>
      <c r="W463" s="19"/>
      <c r="X463" s="19"/>
      <c r="Y463" s="19"/>
      <c r="Z463" s="19"/>
      <c r="AA463" s="19"/>
      <c r="AB463" s="19"/>
      <c r="AC463" s="19"/>
      <c r="AD463" s="19"/>
      <c r="AE463" s="19"/>
      <c r="AF463" s="19"/>
      <c r="AG463" s="19"/>
    </row>
    <row r="464" spans="1:33">
      <c r="A464" s="19"/>
      <c r="B464" s="19"/>
      <c r="C464" s="19"/>
      <c r="D464" s="19"/>
      <c r="E464" s="19"/>
      <c r="F464" s="19"/>
      <c r="G464" s="78"/>
      <c r="H464" s="19"/>
      <c r="I464" s="19"/>
      <c r="J464" s="78"/>
      <c r="K464" s="78"/>
      <c r="L464" s="19"/>
      <c r="M464" s="19"/>
      <c r="N464" s="19"/>
      <c r="O464" s="23"/>
      <c r="P464" s="19"/>
      <c r="Q464" s="19"/>
      <c r="R464" s="19"/>
      <c r="S464" s="19"/>
      <c r="T464" s="19"/>
      <c r="U464" s="19"/>
      <c r="V464" s="19"/>
      <c r="W464" s="19"/>
      <c r="X464" s="19"/>
      <c r="Y464" s="19"/>
      <c r="Z464" s="19"/>
      <c r="AA464" s="19"/>
      <c r="AB464" s="19"/>
      <c r="AC464" s="19"/>
      <c r="AD464" s="19"/>
      <c r="AE464" s="19"/>
      <c r="AF464" s="19"/>
      <c r="AG464" s="19"/>
    </row>
    <row r="465" spans="1:33">
      <c r="A465" s="19"/>
      <c r="B465" s="19"/>
      <c r="C465" s="19"/>
      <c r="D465" s="19"/>
      <c r="E465" s="19"/>
      <c r="F465" s="19"/>
      <c r="G465" s="78"/>
      <c r="H465" s="19"/>
      <c r="I465" s="19"/>
      <c r="J465" s="78"/>
      <c r="K465" s="78"/>
      <c r="L465" s="19"/>
      <c r="M465" s="19"/>
      <c r="N465" s="19"/>
      <c r="O465" s="23"/>
      <c r="P465" s="19"/>
      <c r="Q465" s="19"/>
      <c r="R465" s="19"/>
      <c r="S465" s="19"/>
      <c r="T465" s="19"/>
      <c r="U465" s="19"/>
      <c r="V465" s="19"/>
      <c r="W465" s="19"/>
      <c r="X465" s="19"/>
      <c r="Y465" s="19"/>
      <c r="Z465" s="19"/>
      <c r="AA465" s="19"/>
      <c r="AB465" s="19"/>
      <c r="AC465" s="19"/>
      <c r="AD465" s="19"/>
      <c r="AE465" s="19"/>
      <c r="AF465" s="19"/>
      <c r="AG465" s="19"/>
    </row>
    <row r="466" spans="1:33">
      <c r="A466" s="19"/>
      <c r="B466" s="19"/>
      <c r="C466" s="19"/>
      <c r="D466" s="19"/>
      <c r="E466" s="19"/>
      <c r="F466" s="19"/>
      <c r="G466" s="78"/>
      <c r="H466" s="19"/>
      <c r="I466" s="19"/>
      <c r="J466" s="78"/>
      <c r="K466" s="78"/>
      <c r="L466" s="19"/>
      <c r="M466" s="19"/>
      <c r="N466" s="19"/>
      <c r="O466" s="23"/>
      <c r="P466" s="19"/>
      <c r="Q466" s="19"/>
      <c r="R466" s="19"/>
      <c r="S466" s="19"/>
      <c r="T466" s="19"/>
      <c r="U466" s="19"/>
      <c r="V466" s="19"/>
      <c r="W466" s="19"/>
      <c r="X466" s="19"/>
      <c r="Y466" s="19"/>
      <c r="Z466" s="19"/>
      <c r="AA466" s="19"/>
      <c r="AB466" s="19"/>
      <c r="AC466" s="19"/>
      <c r="AD466" s="19"/>
      <c r="AE466" s="19"/>
      <c r="AF466" s="19"/>
      <c r="AG466" s="19"/>
    </row>
    <row r="467" spans="1:33">
      <c r="A467" s="19"/>
      <c r="B467" s="19"/>
      <c r="C467" s="19"/>
      <c r="D467" s="19"/>
      <c r="E467" s="19"/>
      <c r="F467" s="19"/>
      <c r="G467" s="78"/>
      <c r="H467" s="19"/>
      <c r="I467" s="19"/>
      <c r="J467" s="78"/>
      <c r="K467" s="78"/>
      <c r="L467" s="19"/>
      <c r="M467" s="19"/>
      <c r="N467" s="19"/>
      <c r="O467" s="23"/>
      <c r="P467" s="19"/>
      <c r="Q467" s="19"/>
      <c r="R467" s="19"/>
      <c r="S467" s="19"/>
      <c r="T467" s="19"/>
      <c r="U467" s="19"/>
      <c r="V467" s="19"/>
      <c r="W467" s="19"/>
      <c r="X467" s="19"/>
      <c r="Y467" s="19"/>
      <c r="Z467" s="19"/>
      <c r="AA467" s="19"/>
      <c r="AB467" s="19"/>
      <c r="AC467" s="19"/>
      <c r="AD467" s="19"/>
      <c r="AE467" s="19"/>
      <c r="AF467" s="19"/>
      <c r="AG467" s="19"/>
    </row>
    <row r="468" spans="1:33">
      <c r="A468" s="19"/>
      <c r="B468" s="19"/>
      <c r="C468" s="19"/>
      <c r="D468" s="19"/>
      <c r="E468" s="19"/>
      <c r="F468" s="19"/>
      <c r="G468" s="78"/>
      <c r="H468" s="19"/>
      <c r="I468" s="19"/>
      <c r="J468" s="78"/>
      <c r="K468" s="78"/>
      <c r="L468" s="19"/>
      <c r="M468" s="19"/>
      <c r="N468" s="19"/>
      <c r="O468" s="23"/>
      <c r="P468" s="19"/>
      <c r="Q468" s="19"/>
      <c r="R468" s="19"/>
      <c r="S468" s="19"/>
      <c r="T468" s="19"/>
      <c r="U468" s="19"/>
      <c r="V468" s="19"/>
      <c r="W468" s="19"/>
      <c r="X468" s="19"/>
      <c r="Y468" s="19"/>
      <c r="Z468" s="19"/>
      <c r="AA468" s="19"/>
      <c r="AB468" s="19"/>
      <c r="AC468" s="19"/>
      <c r="AD468" s="19"/>
      <c r="AE468" s="19"/>
      <c r="AF468" s="19"/>
      <c r="AG468" s="19"/>
    </row>
    <row r="469" spans="1:33">
      <c r="A469" s="19"/>
      <c r="B469" s="19"/>
      <c r="C469" s="19"/>
      <c r="D469" s="19"/>
      <c r="E469" s="19"/>
      <c r="F469" s="19"/>
      <c r="G469" s="78"/>
      <c r="H469" s="19"/>
      <c r="I469" s="19"/>
      <c r="J469" s="78"/>
      <c r="K469" s="78"/>
      <c r="L469" s="19"/>
      <c r="M469" s="19"/>
      <c r="N469" s="19"/>
      <c r="O469" s="23"/>
      <c r="P469" s="19"/>
      <c r="Q469" s="19"/>
      <c r="R469" s="19"/>
      <c r="S469" s="19"/>
      <c r="T469" s="19"/>
      <c r="U469" s="19"/>
      <c r="V469" s="19"/>
      <c r="W469" s="19"/>
      <c r="X469" s="19"/>
      <c r="Y469" s="19"/>
      <c r="Z469" s="19"/>
      <c r="AA469" s="19"/>
      <c r="AB469" s="19"/>
      <c r="AC469" s="19"/>
      <c r="AD469" s="19"/>
      <c r="AE469" s="19"/>
      <c r="AF469" s="19"/>
      <c r="AG469" s="19"/>
    </row>
    <row r="470" spans="1:33">
      <c r="A470" s="19"/>
      <c r="B470" s="19"/>
      <c r="C470" s="19"/>
      <c r="D470" s="19"/>
      <c r="E470" s="19"/>
      <c r="F470" s="19"/>
      <c r="G470" s="78"/>
      <c r="H470" s="19"/>
      <c r="I470" s="19"/>
      <c r="J470" s="78"/>
      <c r="K470" s="78"/>
      <c r="L470" s="19"/>
      <c r="M470" s="19"/>
      <c r="N470" s="19"/>
      <c r="O470" s="23"/>
      <c r="P470" s="19"/>
      <c r="Q470" s="19"/>
      <c r="R470" s="19"/>
      <c r="S470" s="19"/>
      <c r="T470" s="19"/>
      <c r="U470" s="19"/>
      <c r="V470" s="19"/>
      <c r="W470" s="19"/>
      <c r="X470" s="19"/>
      <c r="Y470" s="19"/>
      <c r="Z470" s="19"/>
      <c r="AA470" s="19"/>
      <c r="AB470" s="19"/>
      <c r="AC470" s="19"/>
      <c r="AD470" s="19"/>
      <c r="AE470" s="19"/>
      <c r="AF470" s="19"/>
      <c r="AG470" s="19"/>
    </row>
    <row r="471" spans="1:33">
      <c r="A471" s="19"/>
      <c r="B471" s="19"/>
      <c r="C471" s="19"/>
      <c r="D471" s="19"/>
      <c r="E471" s="19"/>
      <c r="F471" s="19"/>
      <c r="G471" s="78"/>
      <c r="H471" s="19"/>
      <c r="I471" s="19"/>
      <c r="J471" s="78"/>
      <c r="K471" s="78"/>
      <c r="L471" s="19"/>
      <c r="M471" s="19"/>
      <c r="N471" s="19"/>
      <c r="O471" s="23"/>
      <c r="P471" s="19"/>
      <c r="Q471" s="19"/>
      <c r="R471" s="19"/>
      <c r="S471" s="19"/>
      <c r="T471" s="19"/>
      <c r="U471" s="19"/>
      <c r="V471" s="19"/>
      <c r="W471" s="19"/>
      <c r="X471" s="19"/>
      <c r="Y471" s="19"/>
      <c r="Z471" s="19"/>
      <c r="AA471" s="19"/>
      <c r="AB471" s="19"/>
      <c r="AC471" s="19"/>
      <c r="AD471" s="19"/>
      <c r="AE471" s="19"/>
      <c r="AF471" s="19"/>
      <c r="AG471" s="19"/>
    </row>
    <row r="472" spans="1:33">
      <c r="A472" s="19"/>
      <c r="B472" s="19"/>
      <c r="C472" s="19"/>
      <c r="D472" s="19"/>
      <c r="E472" s="19"/>
      <c r="F472" s="19"/>
      <c r="G472" s="78"/>
      <c r="H472" s="19"/>
      <c r="I472" s="19"/>
      <c r="J472" s="78"/>
      <c r="K472" s="78"/>
      <c r="L472" s="19"/>
      <c r="M472" s="19"/>
      <c r="N472" s="19"/>
      <c r="O472" s="23"/>
      <c r="P472" s="19"/>
      <c r="Q472" s="19"/>
      <c r="R472" s="19"/>
      <c r="S472" s="19"/>
      <c r="T472" s="19"/>
      <c r="U472" s="19"/>
      <c r="V472" s="19"/>
      <c r="W472" s="19"/>
      <c r="X472" s="19"/>
      <c r="Y472" s="19"/>
      <c r="Z472" s="19"/>
      <c r="AA472" s="19"/>
      <c r="AB472" s="19"/>
      <c r="AC472" s="19"/>
      <c r="AD472" s="19"/>
      <c r="AE472" s="19"/>
      <c r="AF472" s="19"/>
      <c r="AG472" s="19"/>
    </row>
    <row r="473" spans="1:33">
      <c r="A473" s="19"/>
      <c r="B473" s="19"/>
      <c r="C473" s="19"/>
      <c r="D473" s="19"/>
      <c r="E473" s="19"/>
      <c r="F473" s="19"/>
      <c r="G473" s="78"/>
      <c r="H473" s="19"/>
      <c r="I473" s="19"/>
      <c r="J473" s="78"/>
      <c r="K473" s="78"/>
      <c r="L473" s="19"/>
      <c r="M473" s="19"/>
      <c r="N473" s="19"/>
      <c r="O473" s="23"/>
      <c r="P473" s="19"/>
      <c r="Q473" s="19"/>
      <c r="R473" s="19"/>
      <c r="S473" s="19"/>
      <c r="T473" s="19"/>
      <c r="U473" s="19"/>
      <c r="V473" s="19"/>
      <c r="W473" s="19"/>
      <c r="X473" s="19"/>
      <c r="Y473" s="19"/>
      <c r="Z473" s="19"/>
      <c r="AA473" s="19"/>
      <c r="AB473" s="19"/>
      <c r="AC473" s="19"/>
      <c r="AD473" s="19"/>
      <c r="AE473" s="19"/>
      <c r="AF473" s="19"/>
      <c r="AG473" s="19"/>
    </row>
    <row r="474" spans="1:33">
      <c r="A474" s="19"/>
      <c r="B474" s="19"/>
      <c r="C474" s="19"/>
      <c r="D474" s="19"/>
      <c r="E474" s="19"/>
      <c r="F474" s="19"/>
      <c r="G474" s="78"/>
      <c r="H474" s="19"/>
      <c r="I474" s="19"/>
      <c r="J474" s="78"/>
      <c r="K474" s="78"/>
      <c r="L474" s="19"/>
      <c r="M474" s="19"/>
      <c r="N474" s="19"/>
      <c r="O474" s="23"/>
      <c r="P474" s="19"/>
      <c r="Q474" s="19"/>
      <c r="R474" s="19"/>
      <c r="S474" s="19"/>
      <c r="T474" s="19"/>
      <c r="U474" s="19"/>
      <c r="V474" s="19"/>
      <c r="W474" s="19"/>
      <c r="X474" s="19"/>
      <c r="Y474" s="19"/>
      <c r="Z474" s="19"/>
      <c r="AA474" s="19"/>
      <c r="AB474" s="19"/>
      <c r="AC474" s="19"/>
      <c r="AD474" s="19"/>
      <c r="AE474" s="19"/>
      <c r="AF474" s="19"/>
      <c r="AG474" s="19"/>
    </row>
    <row r="475" spans="1:33">
      <c r="A475" s="19"/>
      <c r="B475" s="19"/>
      <c r="C475" s="19"/>
      <c r="D475" s="19"/>
      <c r="E475" s="19"/>
      <c r="F475" s="19"/>
      <c r="G475" s="78"/>
      <c r="H475" s="19"/>
      <c r="I475" s="19"/>
      <c r="J475" s="78"/>
      <c r="K475" s="78"/>
      <c r="L475" s="19"/>
      <c r="M475" s="19"/>
      <c r="N475" s="19"/>
      <c r="O475" s="23"/>
      <c r="P475" s="19"/>
      <c r="Q475" s="19"/>
      <c r="R475" s="19"/>
      <c r="S475" s="19"/>
      <c r="T475" s="19"/>
      <c r="U475" s="19"/>
      <c r="V475" s="19"/>
      <c r="W475" s="19"/>
      <c r="X475" s="19"/>
      <c r="Y475" s="19"/>
      <c r="Z475" s="19"/>
      <c r="AA475" s="19"/>
      <c r="AB475" s="19"/>
      <c r="AC475" s="19"/>
      <c r="AD475" s="19"/>
      <c r="AE475" s="19"/>
      <c r="AF475" s="19"/>
      <c r="AG475" s="19"/>
    </row>
    <row r="476" spans="1:33">
      <c r="A476" s="19"/>
      <c r="B476" s="19"/>
      <c r="C476" s="19"/>
      <c r="D476" s="19"/>
      <c r="E476" s="19"/>
      <c r="F476" s="19"/>
      <c r="G476" s="78"/>
      <c r="H476" s="19"/>
      <c r="I476" s="19"/>
      <c r="J476" s="78"/>
      <c r="K476" s="78"/>
      <c r="L476" s="19"/>
      <c r="M476" s="19"/>
      <c r="N476" s="19"/>
      <c r="O476" s="23"/>
      <c r="P476" s="19"/>
      <c r="Q476" s="19"/>
      <c r="R476" s="19"/>
      <c r="S476" s="19"/>
      <c r="T476" s="19"/>
      <c r="U476" s="19"/>
      <c r="V476" s="19"/>
      <c r="W476" s="19"/>
      <c r="X476" s="19"/>
      <c r="Y476" s="19"/>
      <c r="Z476" s="19"/>
      <c r="AA476" s="19"/>
      <c r="AB476" s="19"/>
      <c r="AC476" s="19"/>
      <c r="AD476" s="19"/>
      <c r="AE476" s="19"/>
      <c r="AF476" s="19"/>
      <c r="AG476" s="19"/>
    </row>
    <row r="477" spans="1:33">
      <c r="A477" s="19"/>
      <c r="B477" s="19"/>
      <c r="C477" s="19"/>
      <c r="D477" s="19"/>
      <c r="E477" s="19"/>
      <c r="F477" s="19"/>
      <c r="G477" s="78"/>
      <c r="H477" s="19"/>
      <c r="I477" s="19"/>
      <c r="J477" s="78"/>
      <c r="K477" s="78"/>
      <c r="L477" s="19"/>
      <c r="M477" s="19"/>
      <c r="N477" s="19"/>
      <c r="O477" s="23"/>
      <c r="P477" s="19"/>
      <c r="Q477" s="19"/>
      <c r="R477" s="19"/>
      <c r="S477" s="19"/>
      <c r="T477" s="19"/>
      <c r="U477" s="19"/>
      <c r="V477" s="19"/>
      <c r="W477" s="19"/>
      <c r="X477" s="19"/>
      <c r="Y477" s="19"/>
      <c r="Z477" s="19"/>
      <c r="AA477" s="19"/>
      <c r="AB477" s="19"/>
      <c r="AC477" s="19"/>
      <c r="AD477" s="19"/>
      <c r="AE477" s="19"/>
      <c r="AF477" s="19"/>
      <c r="AG477" s="19"/>
    </row>
    <row r="478" spans="1:33">
      <c r="A478" s="19"/>
      <c r="B478" s="19"/>
      <c r="C478" s="19"/>
      <c r="D478" s="19"/>
      <c r="E478" s="19"/>
      <c r="F478" s="19"/>
      <c r="G478" s="78"/>
      <c r="H478" s="19"/>
      <c r="I478" s="19"/>
      <c r="J478" s="78"/>
      <c r="K478" s="78"/>
      <c r="L478" s="19"/>
      <c r="M478" s="19"/>
      <c r="N478" s="19"/>
      <c r="O478" s="23"/>
      <c r="P478" s="19"/>
      <c r="Q478" s="19"/>
      <c r="R478" s="19"/>
      <c r="S478" s="19"/>
      <c r="T478" s="19"/>
      <c r="U478" s="19"/>
      <c r="V478" s="19"/>
      <c r="W478" s="19"/>
      <c r="X478" s="19"/>
      <c r="Y478" s="19"/>
      <c r="Z478" s="19"/>
      <c r="AA478" s="19"/>
      <c r="AB478" s="19"/>
      <c r="AC478" s="19"/>
      <c r="AD478" s="19"/>
      <c r="AE478" s="19"/>
      <c r="AF478" s="19"/>
      <c r="AG478" s="19"/>
    </row>
    <row r="479" spans="1:33">
      <c r="A479" s="19"/>
      <c r="B479" s="19"/>
      <c r="C479" s="19"/>
      <c r="D479" s="19"/>
      <c r="E479" s="19"/>
      <c r="F479" s="19"/>
      <c r="G479" s="78"/>
      <c r="H479" s="19"/>
      <c r="I479" s="19"/>
      <c r="J479" s="78"/>
      <c r="K479" s="78"/>
      <c r="L479" s="19"/>
      <c r="M479" s="19"/>
      <c r="N479" s="19"/>
      <c r="O479" s="23"/>
      <c r="P479" s="19"/>
      <c r="Q479" s="19"/>
      <c r="R479" s="19"/>
      <c r="S479" s="19"/>
      <c r="T479" s="19"/>
      <c r="U479" s="19"/>
      <c r="V479" s="19"/>
      <c r="W479" s="19"/>
      <c r="X479" s="19"/>
      <c r="Y479" s="19"/>
      <c r="Z479" s="19"/>
      <c r="AA479" s="19"/>
      <c r="AB479" s="19"/>
      <c r="AC479" s="19"/>
      <c r="AD479" s="19"/>
      <c r="AE479" s="19"/>
      <c r="AF479" s="19"/>
      <c r="AG479" s="19"/>
    </row>
    <row r="480" spans="1:33">
      <c r="A480" s="19"/>
      <c r="B480" s="19"/>
      <c r="C480" s="19"/>
      <c r="D480" s="19"/>
      <c r="E480" s="19"/>
      <c r="F480" s="19"/>
      <c r="G480" s="78"/>
      <c r="H480" s="19"/>
      <c r="I480" s="19"/>
      <c r="J480" s="78"/>
      <c r="K480" s="78"/>
      <c r="L480" s="19"/>
      <c r="M480" s="19"/>
      <c r="N480" s="19"/>
      <c r="O480" s="23"/>
      <c r="P480" s="19"/>
      <c r="Q480" s="19"/>
      <c r="R480" s="19"/>
      <c r="S480" s="19"/>
      <c r="T480" s="19"/>
      <c r="U480" s="19"/>
      <c r="V480" s="19"/>
      <c r="W480" s="19"/>
      <c r="X480" s="19"/>
      <c r="Y480" s="19"/>
      <c r="Z480" s="19"/>
      <c r="AA480" s="19"/>
      <c r="AB480" s="19"/>
      <c r="AC480" s="19"/>
      <c r="AD480" s="19"/>
      <c r="AE480" s="19"/>
      <c r="AF480" s="19"/>
      <c r="AG480" s="19"/>
    </row>
    <row r="481" spans="1:33">
      <c r="A481" s="19"/>
      <c r="B481" s="19"/>
      <c r="C481" s="19"/>
      <c r="D481" s="19"/>
      <c r="E481" s="19"/>
      <c r="F481" s="19"/>
      <c r="G481" s="78"/>
      <c r="H481" s="19"/>
      <c r="I481" s="19"/>
      <c r="J481" s="78"/>
      <c r="K481" s="78"/>
      <c r="L481" s="19"/>
      <c r="M481" s="19"/>
      <c r="N481" s="19"/>
      <c r="O481" s="23"/>
      <c r="P481" s="19"/>
      <c r="Q481" s="19"/>
      <c r="R481" s="19"/>
      <c r="S481" s="19"/>
      <c r="T481" s="19"/>
      <c r="U481" s="19"/>
      <c r="V481" s="19"/>
      <c r="W481" s="19"/>
      <c r="X481" s="19"/>
      <c r="Y481" s="19"/>
      <c r="Z481" s="19"/>
      <c r="AA481" s="19"/>
      <c r="AB481" s="19"/>
      <c r="AC481" s="19"/>
      <c r="AD481" s="19"/>
      <c r="AE481" s="19"/>
      <c r="AF481" s="19"/>
      <c r="AG481" s="19"/>
    </row>
    <row r="482" spans="1:33">
      <c r="A482" s="19"/>
      <c r="B482" s="19"/>
      <c r="C482" s="19"/>
      <c r="D482" s="19"/>
      <c r="E482" s="19"/>
      <c r="F482" s="19"/>
      <c r="G482" s="78"/>
      <c r="H482" s="19"/>
      <c r="I482" s="19"/>
      <c r="J482" s="78"/>
      <c r="K482" s="78"/>
      <c r="L482" s="19"/>
      <c r="M482" s="19"/>
      <c r="N482" s="19"/>
      <c r="O482" s="23"/>
      <c r="P482" s="19"/>
      <c r="Q482" s="19"/>
      <c r="R482" s="19"/>
      <c r="S482" s="19"/>
      <c r="T482" s="19"/>
      <c r="U482" s="19"/>
      <c r="V482" s="19"/>
      <c r="W482" s="19"/>
      <c r="X482" s="19"/>
      <c r="Y482" s="19"/>
      <c r="Z482" s="19"/>
      <c r="AA482" s="19"/>
      <c r="AB482" s="19"/>
      <c r="AC482" s="19"/>
      <c r="AD482" s="19"/>
      <c r="AE482" s="19"/>
      <c r="AF482" s="19"/>
      <c r="AG482" s="19"/>
    </row>
    <row r="483" spans="1:33">
      <c r="A483" s="19"/>
      <c r="B483" s="19"/>
      <c r="C483" s="19"/>
      <c r="D483" s="19"/>
      <c r="E483" s="19"/>
      <c r="F483" s="19"/>
      <c r="G483" s="78"/>
      <c r="H483" s="19"/>
      <c r="I483" s="19"/>
      <c r="J483" s="78"/>
      <c r="K483" s="78"/>
      <c r="L483" s="19"/>
      <c r="M483" s="19"/>
      <c r="N483" s="19"/>
      <c r="O483" s="23"/>
      <c r="P483" s="19"/>
      <c r="Q483" s="19"/>
      <c r="R483" s="19"/>
      <c r="S483" s="19"/>
      <c r="T483" s="19"/>
      <c r="U483" s="19"/>
      <c r="V483" s="19"/>
      <c r="W483" s="19"/>
      <c r="X483" s="19"/>
      <c r="Y483" s="19"/>
      <c r="Z483" s="19"/>
      <c r="AA483" s="19"/>
      <c r="AB483" s="19"/>
      <c r="AC483" s="19"/>
      <c r="AD483" s="19"/>
      <c r="AE483" s="19"/>
      <c r="AF483" s="19"/>
      <c r="AG483" s="19"/>
    </row>
    <row r="484" spans="1:33">
      <c r="A484" s="19"/>
      <c r="B484" s="19"/>
      <c r="C484" s="19"/>
      <c r="D484" s="19"/>
      <c r="E484" s="19"/>
      <c r="F484" s="19"/>
      <c r="G484" s="78"/>
      <c r="H484" s="19"/>
      <c r="I484" s="19"/>
      <c r="J484" s="78"/>
      <c r="K484" s="78"/>
      <c r="L484" s="19"/>
      <c r="M484" s="19"/>
      <c r="N484" s="19"/>
      <c r="O484" s="23"/>
      <c r="P484" s="19"/>
      <c r="Q484" s="19"/>
      <c r="R484" s="19"/>
      <c r="S484" s="19"/>
      <c r="T484" s="19"/>
      <c r="U484" s="19"/>
      <c r="V484" s="19"/>
      <c r="W484" s="19"/>
      <c r="X484" s="19"/>
      <c r="Y484" s="19"/>
      <c r="Z484" s="19"/>
      <c r="AA484" s="19"/>
      <c r="AB484" s="19"/>
      <c r="AC484" s="19"/>
      <c r="AD484" s="19"/>
      <c r="AE484" s="19"/>
      <c r="AF484" s="19"/>
      <c r="AG484" s="19"/>
    </row>
    <row r="485" spans="1:33">
      <c r="A485" s="19"/>
      <c r="B485" s="19"/>
      <c r="C485" s="19"/>
      <c r="D485" s="19"/>
      <c r="E485" s="19"/>
      <c r="F485" s="19"/>
      <c r="G485" s="78"/>
      <c r="H485" s="19"/>
      <c r="I485" s="19"/>
      <c r="J485" s="78"/>
      <c r="K485" s="78"/>
      <c r="L485" s="19"/>
      <c r="M485" s="19"/>
      <c r="N485" s="19"/>
      <c r="O485" s="23"/>
      <c r="P485" s="19"/>
      <c r="Q485" s="19"/>
      <c r="R485" s="19"/>
      <c r="S485" s="19"/>
      <c r="T485" s="19"/>
      <c r="U485" s="19"/>
      <c r="V485" s="19"/>
      <c r="W485" s="19"/>
      <c r="X485" s="19"/>
      <c r="Y485" s="19"/>
      <c r="Z485" s="19"/>
      <c r="AA485" s="19"/>
      <c r="AB485" s="19"/>
      <c r="AC485" s="19"/>
      <c r="AD485" s="19"/>
      <c r="AE485" s="19"/>
      <c r="AF485" s="19"/>
      <c r="AG485" s="19"/>
    </row>
    <row r="486" spans="1:33">
      <c r="A486" s="19"/>
      <c r="B486" s="19"/>
      <c r="C486" s="19"/>
      <c r="D486" s="19"/>
      <c r="E486" s="19"/>
      <c r="F486" s="19"/>
      <c r="G486" s="78"/>
      <c r="H486" s="19"/>
      <c r="I486" s="19"/>
      <c r="J486" s="78"/>
      <c r="K486" s="78"/>
      <c r="L486" s="19"/>
      <c r="M486" s="19"/>
      <c r="N486" s="19"/>
      <c r="O486" s="23"/>
      <c r="P486" s="19"/>
      <c r="Q486" s="19"/>
      <c r="R486" s="19"/>
      <c r="S486" s="19"/>
      <c r="T486" s="19"/>
      <c r="U486" s="19"/>
      <c r="V486" s="19"/>
      <c r="W486" s="19"/>
      <c r="X486" s="19"/>
      <c r="Y486" s="19"/>
      <c r="Z486" s="19"/>
      <c r="AA486" s="19"/>
      <c r="AB486" s="19"/>
      <c r="AC486" s="19"/>
      <c r="AD486" s="19"/>
      <c r="AE486" s="19"/>
      <c r="AF486" s="19"/>
      <c r="AG486" s="19"/>
    </row>
    <row r="487" spans="1:33">
      <c r="A487" s="19"/>
      <c r="B487" s="19"/>
      <c r="C487" s="19"/>
      <c r="D487" s="19"/>
      <c r="E487" s="19"/>
      <c r="F487" s="19"/>
      <c r="G487" s="78"/>
      <c r="H487" s="19"/>
      <c r="I487" s="19"/>
      <c r="J487" s="78"/>
      <c r="K487" s="78"/>
      <c r="L487" s="19"/>
      <c r="M487" s="19"/>
      <c r="N487" s="19"/>
      <c r="O487" s="23"/>
      <c r="P487" s="19"/>
      <c r="Q487" s="19"/>
      <c r="R487" s="19"/>
      <c r="S487" s="19"/>
      <c r="T487" s="19"/>
      <c r="U487" s="19"/>
      <c r="V487" s="19"/>
      <c r="W487" s="19"/>
      <c r="X487" s="19"/>
      <c r="Y487" s="19"/>
      <c r="Z487" s="19"/>
      <c r="AA487" s="19"/>
      <c r="AB487" s="19"/>
      <c r="AC487" s="19"/>
      <c r="AD487" s="19"/>
      <c r="AE487" s="19"/>
      <c r="AF487" s="19"/>
      <c r="AG487" s="19"/>
    </row>
    <row r="488" spans="1:33">
      <c r="A488" s="19"/>
      <c r="B488" s="19"/>
      <c r="C488" s="19"/>
      <c r="D488" s="19"/>
      <c r="E488" s="19"/>
      <c r="F488" s="19"/>
      <c r="G488" s="78"/>
      <c r="H488" s="19"/>
      <c r="I488" s="19"/>
      <c r="J488" s="78"/>
      <c r="K488" s="78"/>
      <c r="L488" s="19"/>
      <c r="M488" s="19"/>
      <c r="N488" s="19"/>
      <c r="O488" s="23"/>
      <c r="P488" s="19"/>
      <c r="Q488" s="19"/>
      <c r="R488" s="19"/>
      <c r="S488" s="19"/>
      <c r="T488" s="19"/>
      <c r="U488" s="19"/>
      <c r="V488" s="19"/>
      <c r="W488" s="19"/>
      <c r="X488" s="19"/>
      <c r="Y488" s="19"/>
      <c r="Z488" s="19"/>
      <c r="AA488" s="19"/>
      <c r="AB488" s="19"/>
      <c r="AC488" s="19"/>
      <c r="AD488" s="19"/>
      <c r="AE488" s="19"/>
      <c r="AF488" s="19"/>
      <c r="AG488" s="19"/>
    </row>
    <row r="489" spans="1:33">
      <c r="A489" s="19"/>
      <c r="B489" s="19"/>
      <c r="C489" s="19"/>
      <c r="D489" s="19"/>
      <c r="E489" s="19"/>
      <c r="F489" s="19"/>
      <c r="G489" s="78"/>
      <c r="H489" s="19"/>
      <c r="I489" s="19"/>
      <c r="J489" s="78"/>
      <c r="K489" s="78"/>
      <c r="L489" s="19"/>
      <c r="M489" s="19"/>
      <c r="N489" s="19"/>
      <c r="O489" s="23"/>
      <c r="P489" s="19"/>
      <c r="Q489" s="19"/>
      <c r="R489" s="19"/>
      <c r="S489" s="19"/>
      <c r="T489" s="19"/>
      <c r="U489" s="19"/>
      <c r="V489" s="19"/>
      <c r="W489" s="19"/>
      <c r="X489" s="19"/>
      <c r="Y489" s="19"/>
      <c r="Z489" s="19"/>
      <c r="AA489" s="19"/>
      <c r="AB489" s="19"/>
      <c r="AC489" s="19"/>
      <c r="AD489" s="19"/>
      <c r="AE489" s="19"/>
      <c r="AF489" s="19"/>
      <c r="AG489" s="19"/>
    </row>
    <row r="490" spans="1:33">
      <c r="A490" s="19"/>
      <c r="B490" s="19"/>
      <c r="C490" s="19"/>
      <c r="D490" s="19"/>
      <c r="E490" s="19"/>
      <c r="F490" s="19"/>
      <c r="G490" s="78"/>
      <c r="H490" s="19"/>
      <c r="I490" s="19"/>
      <c r="J490" s="78"/>
      <c r="K490" s="78"/>
      <c r="L490" s="19"/>
      <c r="M490" s="19"/>
      <c r="N490" s="19"/>
      <c r="O490" s="23"/>
      <c r="P490" s="19"/>
      <c r="Q490" s="19"/>
      <c r="R490" s="19"/>
      <c r="S490" s="19"/>
      <c r="T490" s="19"/>
      <c r="U490" s="19"/>
      <c r="V490" s="19"/>
      <c r="W490" s="19"/>
      <c r="X490" s="19"/>
      <c r="Y490" s="19"/>
      <c r="Z490" s="19"/>
      <c r="AA490" s="19"/>
      <c r="AB490" s="19"/>
      <c r="AC490" s="19"/>
      <c r="AD490" s="19"/>
      <c r="AE490" s="19"/>
      <c r="AF490" s="19"/>
      <c r="AG490" s="19"/>
    </row>
    <row r="491" spans="1:33">
      <c r="A491" s="19"/>
      <c r="B491" s="19"/>
      <c r="C491" s="19"/>
      <c r="D491" s="19"/>
      <c r="E491" s="19"/>
      <c r="F491" s="19"/>
      <c r="G491" s="78"/>
      <c r="H491" s="19"/>
      <c r="I491" s="19"/>
      <c r="J491" s="78"/>
      <c r="K491" s="78"/>
      <c r="L491" s="19"/>
      <c r="M491" s="19"/>
      <c r="N491" s="19"/>
      <c r="O491" s="23"/>
      <c r="P491" s="19"/>
      <c r="Q491" s="19"/>
      <c r="R491" s="19"/>
      <c r="S491" s="19"/>
      <c r="T491" s="19"/>
      <c r="U491" s="19"/>
      <c r="V491" s="19"/>
      <c r="W491" s="19"/>
      <c r="X491" s="19"/>
      <c r="Y491" s="19"/>
      <c r="Z491" s="19"/>
      <c r="AA491" s="19"/>
      <c r="AB491" s="19"/>
      <c r="AC491" s="19"/>
      <c r="AD491" s="19"/>
      <c r="AE491" s="19"/>
      <c r="AF491" s="19"/>
      <c r="AG491" s="19"/>
    </row>
    <row r="492" spans="1:33">
      <c r="A492" s="19"/>
      <c r="B492" s="19"/>
      <c r="C492" s="19"/>
      <c r="D492" s="19"/>
      <c r="E492" s="19"/>
      <c r="F492" s="19"/>
      <c r="G492" s="78"/>
      <c r="H492" s="19"/>
      <c r="I492" s="19"/>
      <c r="J492" s="78"/>
      <c r="K492" s="78"/>
      <c r="L492" s="19"/>
      <c r="M492" s="19"/>
      <c r="N492" s="19"/>
      <c r="O492" s="23"/>
      <c r="P492" s="19"/>
      <c r="Q492" s="19"/>
      <c r="R492" s="19"/>
      <c r="S492" s="19"/>
      <c r="T492" s="19"/>
      <c r="U492" s="19"/>
      <c r="V492" s="19"/>
      <c r="W492" s="19"/>
      <c r="X492" s="19"/>
      <c r="Y492" s="19"/>
      <c r="Z492" s="19"/>
      <c r="AA492" s="19"/>
      <c r="AB492" s="19"/>
      <c r="AC492" s="19"/>
      <c r="AD492" s="19"/>
      <c r="AE492" s="19"/>
      <c r="AF492" s="19"/>
      <c r="AG492" s="19"/>
    </row>
    <row r="493" spans="1:33">
      <c r="A493" s="19"/>
      <c r="B493" s="19"/>
      <c r="C493" s="19"/>
      <c r="D493" s="19"/>
      <c r="E493" s="19"/>
      <c r="F493" s="19"/>
      <c r="G493" s="78"/>
      <c r="H493" s="19"/>
      <c r="I493" s="19"/>
      <c r="J493" s="78"/>
      <c r="K493" s="78"/>
      <c r="L493" s="19"/>
      <c r="M493" s="19"/>
      <c r="N493" s="19"/>
      <c r="O493" s="23"/>
      <c r="P493" s="19"/>
      <c r="Q493" s="19"/>
      <c r="R493" s="19"/>
      <c r="S493" s="19"/>
      <c r="T493" s="19"/>
      <c r="U493" s="19"/>
      <c r="V493" s="19"/>
      <c r="W493" s="19"/>
      <c r="X493" s="19"/>
      <c r="Y493" s="19"/>
      <c r="Z493" s="19"/>
      <c r="AA493" s="19"/>
      <c r="AB493" s="19"/>
      <c r="AC493" s="19"/>
      <c r="AD493" s="19"/>
      <c r="AE493" s="19"/>
      <c r="AF493" s="19"/>
      <c r="AG493" s="19"/>
    </row>
    <row r="494" spans="1:33">
      <c r="A494" s="19"/>
      <c r="B494" s="19"/>
      <c r="C494" s="19"/>
      <c r="D494" s="19"/>
      <c r="E494" s="19"/>
      <c r="F494" s="19"/>
      <c r="G494" s="78"/>
      <c r="H494" s="19"/>
      <c r="I494" s="19"/>
      <c r="J494" s="78"/>
      <c r="K494" s="78"/>
      <c r="L494" s="19"/>
      <c r="M494" s="19"/>
      <c r="N494" s="19"/>
      <c r="O494" s="23"/>
      <c r="P494" s="19"/>
      <c r="Q494" s="19"/>
      <c r="R494" s="19"/>
      <c r="S494" s="19"/>
      <c r="T494" s="19"/>
      <c r="U494" s="19"/>
      <c r="V494" s="19"/>
      <c r="W494" s="19"/>
      <c r="X494" s="19"/>
      <c r="Y494" s="19"/>
      <c r="Z494" s="19"/>
      <c r="AA494" s="19"/>
      <c r="AB494" s="19"/>
      <c r="AC494" s="19"/>
      <c r="AD494" s="19"/>
      <c r="AE494" s="19"/>
      <c r="AF494" s="19"/>
      <c r="AG494" s="19"/>
    </row>
    <row r="495" spans="1:33">
      <c r="A495" s="19"/>
      <c r="B495" s="19"/>
      <c r="C495" s="19"/>
      <c r="D495" s="19"/>
      <c r="E495" s="19"/>
      <c r="F495" s="19"/>
      <c r="G495" s="78"/>
      <c r="H495" s="19"/>
      <c r="I495" s="19"/>
      <c r="J495" s="78"/>
      <c r="K495" s="78"/>
      <c r="L495" s="19"/>
      <c r="M495" s="19"/>
      <c r="N495" s="19"/>
      <c r="O495" s="23"/>
      <c r="P495" s="19"/>
      <c r="Q495" s="19"/>
      <c r="R495" s="19"/>
      <c r="S495" s="19"/>
      <c r="T495" s="19"/>
      <c r="U495" s="19"/>
      <c r="V495" s="19"/>
      <c r="W495" s="19"/>
      <c r="X495" s="19"/>
      <c r="Y495" s="19"/>
      <c r="Z495" s="19"/>
      <c r="AA495" s="19"/>
      <c r="AB495" s="19"/>
      <c r="AC495" s="19"/>
      <c r="AD495" s="19"/>
      <c r="AE495" s="19"/>
      <c r="AF495" s="19"/>
      <c r="AG495" s="19"/>
    </row>
    <row r="496" spans="1:33">
      <c r="A496" s="19"/>
      <c r="B496" s="19"/>
      <c r="C496" s="19"/>
      <c r="D496" s="19"/>
      <c r="E496" s="19"/>
      <c r="F496" s="19"/>
      <c r="G496" s="78"/>
      <c r="H496" s="19"/>
      <c r="I496" s="19"/>
      <c r="J496" s="78"/>
      <c r="K496" s="78"/>
      <c r="L496" s="19"/>
      <c r="M496" s="19"/>
      <c r="N496" s="19"/>
      <c r="O496" s="23"/>
      <c r="P496" s="19"/>
      <c r="Q496" s="19"/>
      <c r="R496" s="19"/>
      <c r="S496" s="19"/>
      <c r="T496" s="19"/>
      <c r="U496" s="19"/>
      <c r="V496" s="19"/>
      <c r="W496" s="19"/>
      <c r="X496" s="19"/>
      <c r="Y496" s="19"/>
      <c r="Z496" s="19"/>
      <c r="AA496" s="19"/>
      <c r="AB496" s="19"/>
      <c r="AC496" s="19"/>
      <c r="AD496" s="19"/>
      <c r="AE496" s="19"/>
      <c r="AF496" s="19"/>
      <c r="AG496" s="19"/>
    </row>
    <row r="497" spans="1:33">
      <c r="A497" s="19"/>
      <c r="B497" s="19"/>
      <c r="C497" s="19"/>
      <c r="D497" s="19"/>
      <c r="E497" s="19"/>
      <c r="F497" s="19"/>
      <c r="G497" s="78"/>
      <c r="H497" s="19"/>
      <c r="I497" s="19"/>
      <c r="J497" s="78"/>
      <c r="K497" s="78"/>
      <c r="L497" s="19"/>
      <c r="M497" s="19"/>
      <c r="N497" s="19"/>
      <c r="O497" s="23"/>
      <c r="P497" s="19"/>
      <c r="Q497" s="19"/>
      <c r="R497" s="19"/>
      <c r="S497" s="19"/>
      <c r="T497" s="19"/>
      <c r="U497" s="19"/>
      <c r="V497" s="19"/>
      <c r="W497" s="19"/>
      <c r="X497" s="19"/>
      <c r="Y497" s="19"/>
      <c r="Z497" s="19"/>
      <c r="AA497" s="19"/>
      <c r="AB497" s="19"/>
      <c r="AC497" s="19"/>
      <c r="AD497" s="19"/>
      <c r="AE497" s="19"/>
      <c r="AF497" s="19"/>
      <c r="AG497" s="19"/>
    </row>
    <row r="498" spans="1:33">
      <c r="A498" s="19"/>
      <c r="B498" s="19"/>
      <c r="C498" s="19"/>
      <c r="D498" s="19"/>
      <c r="E498" s="19"/>
      <c r="F498" s="19"/>
      <c r="G498" s="78"/>
      <c r="H498" s="19"/>
      <c r="I498" s="19"/>
      <c r="J498" s="78"/>
      <c r="K498" s="78"/>
      <c r="L498" s="19"/>
      <c r="M498" s="19"/>
      <c r="N498" s="19"/>
      <c r="O498" s="23"/>
      <c r="P498" s="19"/>
      <c r="Q498" s="19"/>
      <c r="R498" s="19"/>
      <c r="S498" s="19"/>
      <c r="T498" s="19"/>
      <c r="U498" s="19"/>
      <c r="V498" s="19"/>
      <c r="W498" s="19"/>
      <c r="X498" s="19"/>
      <c r="Y498" s="19"/>
      <c r="Z498" s="19"/>
      <c r="AA498" s="19"/>
      <c r="AB498" s="19"/>
      <c r="AC498" s="19"/>
      <c r="AD498" s="19"/>
      <c r="AE498" s="19"/>
      <c r="AF498" s="19"/>
      <c r="AG498" s="19"/>
    </row>
    <row r="499" spans="1:33">
      <c r="A499" s="19"/>
      <c r="B499" s="19"/>
      <c r="C499" s="19"/>
      <c r="D499" s="19"/>
      <c r="E499" s="19"/>
      <c r="F499" s="19"/>
      <c r="G499" s="78"/>
      <c r="H499" s="19"/>
      <c r="I499" s="19"/>
      <c r="J499" s="78"/>
      <c r="K499" s="78"/>
      <c r="L499" s="19"/>
      <c r="M499" s="19"/>
      <c r="N499" s="19"/>
      <c r="O499" s="23"/>
      <c r="P499" s="19"/>
      <c r="Q499" s="19"/>
      <c r="R499" s="19"/>
      <c r="S499" s="19"/>
      <c r="T499" s="19"/>
      <c r="U499" s="19"/>
      <c r="V499" s="19"/>
      <c r="W499" s="19"/>
      <c r="X499" s="19"/>
      <c r="Y499" s="19"/>
      <c r="Z499" s="19"/>
      <c r="AA499" s="19"/>
      <c r="AB499" s="19"/>
      <c r="AC499" s="19"/>
      <c r="AD499" s="19"/>
      <c r="AE499" s="19"/>
      <c r="AF499" s="19"/>
      <c r="AG499" s="19"/>
    </row>
    <row r="500" spans="1:33">
      <c r="A500" s="19"/>
      <c r="B500" s="19"/>
      <c r="C500" s="19"/>
      <c r="D500" s="19"/>
      <c r="E500" s="19"/>
      <c r="F500" s="19"/>
      <c r="G500" s="78"/>
      <c r="H500" s="19"/>
      <c r="I500" s="19"/>
      <c r="J500" s="78"/>
      <c r="K500" s="78"/>
      <c r="L500" s="19"/>
      <c r="M500" s="19"/>
      <c r="N500" s="19"/>
      <c r="O500" s="23"/>
      <c r="P500" s="19"/>
      <c r="Q500" s="19"/>
      <c r="R500" s="19"/>
      <c r="S500" s="19"/>
      <c r="T500" s="19"/>
      <c r="U500" s="19"/>
      <c r="V500" s="19"/>
      <c r="W500" s="19"/>
      <c r="X500" s="19"/>
      <c r="Y500" s="19"/>
      <c r="Z500" s="19"/>
      <c r="AA500" s="19"/>
      <c r="AB500" s="19"/>
      <c r="AC500" s="19"/>
      <c r="AD500" s="19"/>
      <c r="AE500" s="19"/>
      <c r="AF500" s="19"/>
      <c r="AG500" s="19"/>
    </row>
    <row r="501" spans="1:33">
      <c r="A501" s="19"/>
      <c r="B501" s="19"/>
      <c r="C501" s="19"/>
      <c r="D501" s="19"/>
      <c r="E501" s="19"/>
      <c r="F501" s="19"/>
      <c r="G501" s="78"/>
      <c r="H501" s="19"/>
      <c r="I501" s="19"/>
      <c r="J501" s="78"/>
      <c r="K501" s="78"/>
      <c r="L501" s="19"/>
      <c r="M501" s="19"/>
      <c r="N501" s="19"/>
      <c r="O501" s="23"/>
      <c r="P501" s="19"/>
      <c r="Q501" s="19"/>
      <c r="R501" s="19"/>
      <c r="S501" s="19"/>
      <c r="T501" s="19"/>
      <c r="U501" s="19"/>
      <c r="V501" s="19"/>
      <c r="W501" s="19"/>
      <c r="X501" s="19"/>
      <c r="Y501" s="19"/>
      <c r="Z501" s="19"/>
      <c r="AA501" s="19"/>
      <c r="AB501" s="19"/>
      <c r="AC501" s="19"/>
      <c r="AD501" s="19"/>
      <c r="AE501" s="19"/>
      <c r="AF501" s="19"/>
      <c r="AG501" s="19"/>
    </row>
    <row r="502" spans="1:33">
      <c r="A502" s="19"/>
      <c r="B502" s="19"/>
      <c r="C502" s="19"/>
      <c r="D502" s="19"/>
      <c r="E502" s="19"/>
      <c r="F502" s="19"/>
      <c r="G502" s="78"/>
      <c r="H502" s="19"/>
      <c r="I502" s="19"/>
      <c r="J502" s="78"/>
      <c r="K502" s="78"/>
      <c r="L502" s="19"/>
      <c r="M502" s="19"/>
      <c r="N502" s="19"/>
      <c r="O502" s="23"/>
      <c r="P502" s="19"/>
      <c r="Q502" s="19"/>
      <c r="R502" s="19"/>
      <c r="S502" s="19"/>
      <c r="T502" s="19"/>
      <c r="U502" s="19"/>
      <c r="V502" s="19"/>
      <c r="W502" s="19"/>
      <c r="X502" s="19"/>
      <c r="Y502" s="19"/>
      <c r="Z502" s="19"/>
      <c r="AA502" s="19"/>
      <c r="AB502" s="19"/>
      <c r="AC502" s="19"/>
      <c r="AD502" s="19"/>
      <c r="AE502" s="19"/>
      <c r="AF502" s="19"/>
      <c r="AG502" s="19"/>
    </row>
    <row r="503" spans="1:33">
      <c r="A503" s="19"/>
      <c r="B503" s="19"/>
      <c r="C503" s="19"/>
      <c r="D503" s="19"/>
      <c r="E503" s="19"/>
      <c r="F503" s="19"/>
      <c r="G503" s="78"/>
      <c r="H503" s="19"/>
      <c r="I503" s="19"/>
      <c r="J503" s="78"/>
      <c r="K503" s="78"/>
      <c r="L503" s="19"/>
      <c r="M503" s="19"/>
      <c r="N503" s="19"/>
      <c r="O503" s="23"/>
      <c r="P503" s="19"/>
      <c r="Q503" s="19"/>
      <c r="R503" s="19"/>
      <c r="S503" s="19"/>
      <c r="T503" s="19"/>
      <c r="U503" s="19"/>
      <c r="V503" s="19"/>
      <c r="W503" s="19"/>
      <c r="X503" s="19"/>
      <c r="Y503" s="19"/>
      <c r="Z503" s="19"/>
      <c r="AA503" s="19"/>
      <c r="AB503" s="19"/>
      <c r="AC503" s="19"/>
      <c r="AD503" s="19"/>
      <c r="AE503" s="19"/>
      <c r="AF503" s="19"/>
      <c r="AG503" s="19"/>
    </row>
    <row r="504" spans="1:33">
      <c r="A504" s="19"/>
      <c r="B504" s="19"/>
      <c r="C504" s="19"/>
      <c r="D504" s="19"/>
      <c r="E504" s="19"/>
      <c r="F504" s="19"/>
      <c r="G504" s="78"/>
      <c r="H504" s="19"/>
      <c r="I504" s="19"/>
      <c r="J504" s="78"/>
      <c r="K504" s="78"/>
      <c r="L504" s="19"/>
      <c r="M504" s="19"/>
      <c r="N504" s="19"/>
      <c r="O504" s="23"/>
      <c r="P504" s="19"/>
      <c r="Q504" s="19"/>
      <c r="R504" s="19"/>
      <c r="S504" s="19"/>
      <c r="T504" s="19"/>
      <c r="U504" s="19"/>
      <c r="V504" s="19"/>
      <c r="W504" s="19"/>
      <c r="X504" s="19"/>
      <c r="Y504" s="19"/>
      <c r="Z504" s="19"/>
      <c r="AA504" s="19"/>
      <c r="AB504" s="19"/>
      <c r="AC504" s="19"/>
      <c r="AD504" s="19"/>
      <c r="AE504" s="19"/>
      <c r="AF504" s="19"/>
      <c r="AG504" s="19"/>
    </row>
    <row r="505" spans="1:33">
      <c r="A505" s="19"/>
      <c r="B505" s="19"/>
      <c r="C505" s="19"/>
      <c r="D505" s="19"/>
      <c r="E505" s="19"/>
      <c r="F505" s="19"/>
      <c r="G505" s="78"/>
      <c r="H505" s="19"/>
      <c r="I505" s="19"/>
      <c r="J505" s="78"/>
      <c r="K505" s="78"/>
      <c r="L505" s="19"/>
      <c r="M505" s="19"/>
      <c r="N505" s="19"/>
      <c r="O505" s="23"/>
      <c r="P505" s="19"/>
      <c r="Q505" s="19"/>
      <c r="R505" s="19"/>
      <c r="S505" s="19"/>
      <c r="T505" s="19"/>
      <c r="U505" s="19"/>
      <c r="V505" s="19"/>
      <c r="W505" s="19"/>
      <c r="X505" s="19"/>
      <c r="Y505" s="19"/>
      <c r="Z505" s="19"/>
      <c r="AA505" s="19"/>
      <c r="AB505" s="19"/>
      <c r="AC505" s="19"/>
      <c r="AD505" s="19"/>
      <c r="AE505" s="19"/>
      <c r="AF505" s="19"/>
      <c r="AG505" s="19"/>
    </row>
    <row r="506" spans="1:33">
      <c r="A506" s="19"/>
      <c r="B506" s="19"/>
      <c r="C506" s="19"/>
      <c r="D506" s="19"/>
      <c r="E506" s="19"/>
      <c r="F506" s="19"/>
      <c r="G506" s="78"/>
      <c r="H506" s="19"/>
      <c r="I506" s="19"/>
      <c r="J506" s="78"/>
      <c r="K506" s="78"/>
      <c r="L506" s="19"/>
      <c r="M506" s="19"/>
      <c r="N506" s="19"/>
      <c r="O506" s="23"/>
      <c r="P506" s="19"/>
      <c r="Q506" s="19"/>
      <c r="R506" s="19"/>
      <c r="S506" s="19"/>
      <c r="T506" s="19"/>
      <c r="U506" s="19"/>
      <c r="V506" s="19"/>
      <c r="W506" s="19"/>
      <c r="X506" s="19"/>
      <c r="Y506" s="19"/>
      <c r="Z506" s="19"/>
      <c r="AA506" s="19"/>
      <c r="AB506" s="19"/>
      <c r="AC506" s="19"/>
      <c r="AD506" s="19"/>
      <c r="AE506" s="19"/>
      <c r="AF506" s="19"/>
      <c r="AG506" s="19"/>
    </row>
    <row r="507" spans="1:33">
      <c r="A507" s="19"/>
      <c r="B507" s="19"/>
      <c r="C507" s="19"/>
      <c r="D507" s="19"/>
      <c r="E507" s="19"/>
      <c r="F507" s="19"/>
      <c r="G507" s="78"/>
      <c r="H507" s="19"/>
      <c r="I507" s="19"/>
      <c r="J507" s="78"/>
      <c r="K507" s="78"/>
      <c r="L507" s="19"/>
      <c r="M507" s="19"/>
      <c r="N507" s="19"/>
      <c r="O507" s="23"/>
      <c r="P507" s="19"/>
      <c r="Q507" s="19"/>
      <c r="R507" s="19"/>
      <c r="S507" s="19"/>
      <c r="T507" s="19"/>
      <c r="U507" s="19"/>
      <c r="V507" s="19"/>
      <c r="W507" s="19"/>
      <c r="X507" s="19"/>
      <c r="Y507" s="19"/>
      <c r="Z507" s="19"/>
      <c r="AA507" s="19"/>
      <c r="AB507" s="19"/>
      <c r="AC507" s="19"/>
      <c r="AD507" s="19"/>
      <c r="AE507" s="19"/>
      <c r="AF507" s="19"/>
      <c r="AG507" s="19"/>
    </row>
    <row r="508" spans="1:33">
      <c r="A508" s="19"/>
      <c r="B508" s="19"/>
      <c r="C508" s="19"/>
      <c r="D508" s="19"/>
      <c r="E508" s="19"/>
      <c r="F508" s="19"/>
      <c r="G508" s="78"/>
      <c r="H508" s="19"/>
      <c r="I508" s="19"/>
      <c r="J508" s="78"/>
      <c r="K508" s="78"/>
      <c r="L508" s="19"/>
      <c r="M508" s="19"/>
      <c r="N508" s="19"/>
      <c r="O508" s="23"/>
      <c r="P508" s="19"/>
      <c r="Q508" s="19"/>
      <c r="R508" s="19"/>
      <c r="S508" s="19"/>
      <c r="T508" s="19"/>
      <c r="U508" s="19"/>
      <c r="V508" s="19"/>
      <c r="W508" s="19"/>
      <c r="X508" s="19"/>
      <c r="Y508" s="19"/>
      <c r="Z508" s="19"/>
      <c r="AA508" s="19"/>
      <c r="AB508" s="19"/>
      <c r="AC508" s="19"/>
      <c r="AD508" s="19"/>
      <c r="AE508" s="19"/>
      <c r="AF508" s="19"/>
      <c r="AG508" s="19"/>
    </row>
    <row r="509" spans="1:33">
      <c r="A509" s="19"/>
      <c r="B509" s="19"/>
      <c r="C509" s="19"/>
      <c r="D509" s="19"/>
      <c r="E509" s="19"/>
      <c r="F509" s="19"/>
      <c r="G509" s="78"/>
      <c r="H509" s="19"/>
      <c r="I509" s="19"/>
      <c r="J509" s="78"/>
      <c r="K509" s="78"/>
      <c r="L509" s="19"/>
      <c r="M509" s="19"/>
      <c r="N509" s="19"/>
      <c r="O509" s="23"/>
      <c r="P509" s="19"/>
      <c r="Q509" s="19"/>
      <c r="R509" s="19"/>
      <c r="S509" s="19"/>
      <c r="T509" s="19"/>
      <c r="U509" s="19"/>
      <c r="V509" s="19"/>
      <c r="W509" s="19"/>
      <c r="X509" s="19"/>
      <c r="Y509" s="19"/>
      <c r="Z509" s="19"/>
      <c r="AA509" s="19"/>
      <c r="AB509" s="19"/>
      <c r="AC509" s="19"/>
      <c r="AD509" s="19"/>
      <c r="AE509" s="19"/>
      <c r="AF509" s="19"/>
      <c r="AG509" s="19"/>
    </row>
    <row r="510" spans="1:33">
      <c r="A510" s="19"/>
      <c r="B510" s="19"/>
      <c r="C510" s="19"/>
      <c r="D510" s="19"/>
      <c r="E510" s="19"/>
      <c r="F510" s="19"/>
      <c r="G510" s="78"/>
      <c r="H510" s="19"/>
      <c r="I510" s="19"/>
      <c r="J510" s="78"/>
      <c r="K510" s="78"/>
      <c r="L510" s="19"/>
      <c r="M510" s="19"/>
      <c r="N510" s="19"/>
      <c r="O510" s="23"/>
      <c r="P510" s="19"/>
      <c r="Q510" s="19"/>
      <c r="R510" s="19"/>
      <c r="S510" s="19"/>
      <c r="T510" s="19"/>
      <c r="U510" s="19"/>
      <c r="V510" s="19"/>
      <c r="W510" s="19"/>
      <c r="X510" s="19"/>
      <c r="Y510" s="19"/>
      <c r="Z510" s="19"/>
      <c r="AA510" s="19"/>
      <c r="AB510" s="19"/>
      <c r="AC510" s="19"/>
      <c r="AD510" s="19"/>
      <c r="AE510" s="19"/>
      <c r="AF510" s="19"/>
      <c r="AG510" s="19"/>
    </row>
    <row r="511" spans="1:33">
      <c r="A511" s="19"/>
      <c r="B511" s="19"/>
      <c r="C511" s="19"/>
      <c r="D511" s="19"/>
      <c r="E511" s="19"/>
      <c r="F511" s="19"/>
      <c r="G511" s="78"/>
      <c r="H511" s="19"/>
      <c r="I511" s="19"/>
      <c r="J511" s="78"/>
      <c r="K511" s="78"/>
      <c r="L511" s="19"/>
      <c r="M511" s="19"/>
      <c r="N511" s="19"/>
      <c r="O511" s="23"/>
      <c r="P511" s="19"/>
      <c r="Q511" s="19"/>
      <c r="R511" s="19"/>
      <c r="S511" s="19"/>
      <c r="T511" s="19"/>
      <c r="U511" s="19"/>
      <c r="V511" s="19"/>
      <c r="W511" s="19"/>
      <c r="X511" s="19"/>
      <c r="Y511" s="19"/>
      <c r="Z511" s="19"/>
      <c r="AA511" s="19"/>
      <c r="AB511" s="19"/>
      <c r="AC511" s="19"/>
      <c r="AD511" s="19"/>
      <c r="AE511" s="19"/>
      <c r="AF511" s="19"/>
      <c r="AG511" s="19"/>
    </row>
    <row r="512" spans="1:33">
      <c r="A512" s="19"/>
      <c r="B512" s="19"/>
      <c r="C512" s="19"/>
      <c r="D512" s="19"/>
      <c r="E512" s="19"/>
      <c r="F512" s="19"/>
      <c r="G512" s="78"/>
      <c r="H512" s="19"/>
      <c r="I512" s="19"/>
      <c r="J512" s="78"/>
      <c r="K512" s="78"/>
      <c r="L512" s="19"/>
      <c r="M512" s="19"/>
      <c r="N512" s="19"/>
      <c r="O512" s="23"/>
      <c r="P512" s="19"/>
      <c r="Q512" s="19"/>
      <c r="R512" s="19"/>
      <c r="S512" s="19"/>
      <c r="T512" s="19"/>
      <c r="U512" s="19"/>
      <c r="V512" s="19"/>
      <c r="W512" s="19"/>
      <c r="X512" s="19"/>
      <c r="Y512" s="19"/>
      <c r="Z512" s="19"/>
      <c r="AA512" s="19"/>
      <c r="AB512" s="19"/>
      <c r="AC512" s="19"/>
      <c r="AD512" s="19"/>
      <c r="AE512" s="19"/>
      <c r="AF512" s="19"/>
      <c r="AG512" s="19"/>
    </row>
    <row r="513" spans="1:33">
      <c r="A513" s="19"/>
      <c r="B513" s="19"/>
      <c r="C513" s="19"/>
      <c r="D513" s="19"/>
      <c r="E513" s="19"/>
      <c r="F513" s="19"/>
      <c r="G513" s="78"/>
      <c r="H513" s="19"/>
      <c r="I513" s="19"/>
      <c r="J513" s="78"/>
      <c r="K513" s="78"/>
      <c r="L513" s="19"/>
      <c r="M513" s="19"/>
      <c r="N513" s="19"/>
      <c r="O513" s="23"/>
      <c r="P513" s="19"/>
      <c r="Q513" s="19"/>
      <c r="R513" s="19"/>
      <c r="S513" s="19"/>
      <c r="T513" s="19"/>
      <c r="U513" s="19"/>
      <c r="V513" s="19"/>
      <c r="W513" s="19"/>
      <c r="X513" s="19"/>
      <c r="Y513" s="19"/>
      <c r="Z513" s="19"/>
      <c r="AA513" s="19"/>
      <c r="AB513" s="19"/>
      <c r="AC513" s="19"/>
      <c r="AD513" s="19"/>
      <c r="AE513" s="19"/>
      <c r="AF513" s="19"/>
      <c r="AG513" s="19"/>
    </row>
    <row r="514" spans="1:33">
      <c r="A514" s="19"/>
      <c r="B514" s="19"/>
      <c r="C514" s="19"/>
      <c r="D514" s="19"/>
      <c r="E514" s="19"/>
      <c r="F514" s="19"/>
      <c r="G514" s="78"/>
      <c r="H514" s="19"/>
      <c r="I514" s="19"/>
      <c r="J514" s="78"/>
      <c r="K514" s="78"/>
      <c r="L514" s="19"/>
      <c r="M514" s="19"/>
      <c r="N514" s="19"/>
      <c r="O514" s="23"/>
      <c r="P514" s="19"/>
      <c r="Q514" s="19"/>
      <c r="R514" s="19"/>
      <c r="S514" s="19"/>
      <c r="T514" s="19"/>
      <c r="U514" s="19"/>
      <c r="V514" s="19"/>
      <c r="W514" s="19"/>
      <c r="X514" s="19"/>
      <c r="Y514" s="19"/>
      <c r="Z514" s="19"/>
      <c r="AA514" s="19"/>
      <c r="AB514" s="19"/>
      <c r="AC514" s="19"/>
      <c r="AD514" s="19"/>
      <c r="AE514" s="19"/>
      <c r="AF514" s="19"/>
      <c r="AG514" s="19"/>
    </row>
    <row r="515" spans="1:33">
      <c r="A515" s="19"/>
      <c r="B515" s="19"/>
      <c r="C515" s="19"/>
      <c r="D515" s="19"/>
      <c r="E515" s="19"/>
      <c r="F515" s="19"/>
      <c r="G515" s="78"/>
      <c r="H515" s="19"/>
      <c r="I515" s="19"/>
      <c r="J515" s="78"/>
      <c r="K515" s="78"/>
      <c r="L515" s="19"/>
      <c r="M515" s="19"/>
      <c r="N515" s="19"/>
      <c r="O515" s="23"/>
      <c r="P515" s="19"/>
      <c r="Q515" s="19"/>
      <c r="R515" s="19"/>
      <c r="S515" s="19"/>
      <c r="T515" s="19"/>
      <c r="U515" s="19"/>
      <c r="V515" s="19"/>
      <c r="W515" s="19"/>
      <c r="X515" s="19"/>
      <c r="Y515" s="19"/>
      <c r="Z515" s="19"/>
      <c r="AA515" s="19"/>
      <c r="AB515" s="19"/>
      <c r="AC515" s="19"/>
      <c r="AD515" s="19"/>
      <c r="AE515" s="19"/>
      <c r="AF515" s="19"/>
      <c r="AG515" s="19"/>
    </row>
    <row r="516" spans="1:33">
      <c r="A516" s="19"/>
      <c r="B516" s="19"/>
      <c r="C516" s="19"/>
      <c r="D516" s="19"/>
      <c r="E516" s="19"/>
      <c r="F516" s="19"/>
      <c r="G516" s="78"/>
      <c r="H516" s="19"/>
      <c r="I516" s="19"/>
      <c r="J516" s="78"/>
      <c r="K516" s="78"/>
      <c r="L516" s="19"/>
      <c r="M516" s="19"/>
      <c r="N516" s="19"/>
      <c r="O516" s="23"/>
      <c r="P516" s="19"/>
      <c r="Q516" s="19"/>
      <c r="R516" s="19"/>
      <c r="S516" s="19"/>
      <c r="T516" s="19"/>
      <c r="U516" s="19"/>
      <c r="V516" s="19"/>
      <c r="W516" s="19"/>
      <c r="X516" s="19"/>
      <c r="Y516" s="19"/>
      <c r="Z516" s="19"/>
      <c r="AA516" s="19"/>
      <c r="AB516" s="19"/>
      <c r="AC516" s="19"/>
      <c r="AD516" s="19"/>
      <c r="AE516" s="19"/>
      <c r="AF516" s="19"/>
      <c r="AG516" s="19"/>
    </row>
    <row r="517" spans="1:33">
      <c r="A517" s="19"/>
      <c r="B517" s="19"/>
      <c r="C517" s="19"/>
      <c r="D517" s="19"/>
      <c r="E517" s="19"/>
      <c r="F517" s="19"/>
      <c r="G517" s="78"/>
      <c r="H517" s="19"/>
      <c r="I517" s="19"/>
      <c r="J517" s="78"/>
      <c r="K517" s="78"/>
      <c r="L517" s="19"/>
      <c r="M517" s="19"/>
      <c r="N517" s="19"/>
      <c r="O517" s="23"/>
      <c r="P517" s="19"/>
      <c r="Q517" s="19"/>
      <c r="R517" s="19"/>
      <c r="S517" s="19"/>
      <c r="T517" s="19"/>
      <c r="U517" s="19"/>
      <c r="V517" s="19"/>
      <c r="W517" s="19"/>
      <c r="X517" s="19"/>
      <c r="Y517" s="19"/>
      <c r="Z517" s="19"/>
      <c r="AA517" s="19"/>
      <c r="AB517" s="19"/>
      <c r="AC517" s="19"/>
      <c r="AD517" s="19"/>
      <c r="AE517" s="19"/>
      <c r="AF517" s="19"/>
      <c r="AG517" s="19"/>
    </row>
    <row r="518" spans="1:33">
      <c r="A518" s="19"/>
      <c r="B518" s="19"/>
      <c r="C518" s="19"/>
      <c r="D518" s="19"/>
      <c r="E518" s="19"/>
      <c r="F518" s="19"/>
      <c r="G518" s="78"/>
      <c r="H518" s="19"/>
      <c r="I518" s="19"/>
      <c r="J518" s="78"/>
      <c r="K518" s="78"/>
      <c r="L518" s="19"/>
      <c r="M518" s="19"/>
      <c r="N518" s="19"/>
      <c r="O518" s="23"/>
      <c r="P518" s="19"/>
      <c r="Q518" s="19"/>
      <c r="R518" s="19"/>
      <c r="S518" s="19"/>
      <c r="T518" s="19"/>
      <c r="U518" s="19"/>
      <c r="V518" s="19"/>
      <c r="W518" s="19"/>
      <c r="X518" s="19"/>
      <c r="Y518" s="19"/>
      <c r="Z518" s="19"/>
      <c r="AA518" s="19"/>
      <c r="AB518" s="19"/>
      <c r="AC518" s="19"/>
      <c r="AD518" s="19"/>
      <c r="AE518" s="19"/>
      <c r="AF518" s="19"/>
      <c r="AG518" s="19"/>
    </row>
    <row r="519" spans="1:33">
      <c r="A519" s="19"/>
      <c r="B519" s="19"/>
      <c r="C519" s="19"/>
      <c r="D519" s="19"/>
      <c r="E519" s="19"/>
      <c r="F519" s="19"/>
      <c r="G519" s="78"/>
      <c r="H519" s="19"/>
      <c r="I519" s="19"/>
      <c r="J519" s="78"/>
      <c r="K519" s="78"/>
      <c r="L519" s="19"/>
      <c r="M519" s="19"/>
      <c r="N519" s="19"/>
      <c r="O519" s="23"/>
      <c r="P519" s="19"/>
      <c r="Q519" s="19"/>
      <c r="R519" s="19"/>
      <c r="S519" s="19"/>
      <c r="T519" s="19"/>
      <c r="U519" s="19"/>
      <c r="V519" s="19"/>
      <c r="W519" s="19"/>
      <c r="X519" s="19"/>
      <c r="Y519" s="19"/>
      <c r="Z519" s="19"/>
      <c r="AA519" s="19"/>
      <c r="AB519" s="19"/>
      <c r="AC519" s="19"/>
      <c r="AD519" s="19"/>
      <c r="AE519" s="19"/>
      <c r="AF519" s="19"/>
      <c r="AG519" s="19"/>
    </row>
    <row r="520" spans="1:33">
      <c r="A520" s="19"/>
      <c r="B520" s="19"/>
      <c r="C520" s="19"/>
      <c r="D520" s="19"/>
      <c r="E520" s="19"/>
      <c r="F520" s="19"/>
      <c r="G520" s="78"/>
      <c r="H520" s="19"/>
      <c r="I520" s="19"/>
      <c r="J520" s="78"/>
      <c r="K520" s="78"/>
      <c r="L520" s="19"/>
      <c r="M520" s="19"/>
      <c r="N520" s="19"/>
      <c r="O520" s="23"/>
      <c r="P520" s="19"/>
      <c r="Q520" s="19"/>
      <c r="R520" s="19"/>
      <c r="S520" s="19"/>
      <c r="T520" s="19"/>
      <c r="U520" s="19"/>
      <c r="V520" s="19"/>
      <c r="W520" s="19"/>
      <c r="X520" s="19"/>
      <c r="Y520" s="19"/>
      <c r="Z520" s="19"/>
      <c r="AA520" s="19"/>
      <c r="AB520" s="19"/>
      <c r="AC520" s="19"/>
      <c r="AD520" s="19"/>
      <c r="AE520" s="19"/>
      <c r="AF520" s="19"/>
      <c r="AG520" s="19"/>
    </row>
    <row r="521" spans="1:33">
      <c r="A521" s="19"/>
      <c r="B521" s="19"/>
      <c r="C521" s="19"/>
      <c r="D521" s="19"/>
      <c r="E521" s="19"/>
      <c r="F521" s="19"/>
      <c r="G521" s="78"/>
      <c r="H521" s="19"/>
      <c r="I521" s="19"/>
      <c r="J521" s="78"/>
      <c r="K521" s="78"/>
      <c r="L521" s="19"/>
      <c r="M521" s="19"/>
      <c r="N521" s="19"/>
      <c r="O521" s="23"/>
      <c r="P521" s="19"/>
      <c r="Q521" s="19"/>
      <c r="R521" s="19"/>
      <c r="S521" s="19"/>
      <c r="T521" s="19"/>
      <c r="U521" s="19"/>
      <c r="V521" s="19"/>
      <c r="W521" s="19"/>
      <c r="X521" s="19"/>
      <c r="Y521" s="19"/>
      <c r="Z521" s="19"/>
      <c r="AA521" s="19"/>
      <c r="AB521" s="19"/>
      <c r="AC521" s="19"/>
      <c r="AD521" s="19"/>
      <c r="AE521" s="19"/>
      <c r="AF521" s="19"/>
      <c r="AG521" s="19"/>
    </row>
    <row r="522" spans="1:33">
      <c r="A522" s="19"/>
      <c r="B522" s="19"/>
      <c r="C522" s="19"/>
      <c r="D522" s="19"/>
      <c r="E522" s="19"/>
      <c r="F522" s="19"/>
      <c r="G522" s="78"/>
      <c r="H522" s="19"/>
      <c r="I522" s="19"/>
      <c r="J522" s="78"/>
      <c r="K522" s="78"/>
      <c r="L522" s="19"/>
      <c r="M522" s="19"/>
      <c r="N522" s="19"/>
      <c r="O522" s="23"/>
      <c r="P522" s="19"/>
      <c r="Q522" s="19"/>
      <c r="R522" s="19"/>
      <c r="S522" s="19"/>
      <c r="T522" s="19"/>
      <c r="U522" s="19"/>
      <c r="V522" s="19"/>
      <c r="W522" s="19"/>
      <c r="X522" s="19"/>
      <c r="Y522" s="19"/>
      <c r="Z522" s="19"/>
      <c r="AA522" s="19"/>
      <c r="AB522" s="19"/>
      <c r="AC522" s="19"/>
      <c r="AD522" s="19"/>
      <c r="AE522" s="19"/>
      <c r="AF522" s="19"/>
      <c r="AG522" s="19"/>
    </row>
    <row r="523" spans="1:33">
      <c r="A523" s="19"/>
      <c r="B523" s="19"/>
      <c r="C523" s="19"/>
      <c r="D523" s="19"/>
      <c r="E523" s="19"/>
      <c r="F523" s="19"/>
      <c r="G523" s="78"/>
      <c r="H523" s="19"/>
      <c r="I523" s="19"/>
      <c r="J523" s="78"/>
      <c r="K523" s="78"/>
      <c r="L523" s="19"/>
      <c r="M523" s="19"/>
      <c r="N523" s="19"/>
      <c r="O523" s="23"/>
      <c r="P523" s="19"/>
      <c r="Q523" s="19"/>
      <c r="R523" s="19"/>
      <c r="S523" s="19"/>
      <c r="T523" s="19"/>
      <c r="U523" s="19"/>
      <c r="V523" s="19"/>
      <c r="W523" s="19"/>
      <c r="X523" s="19"/>
      <c r="Y523" s="19"/>
      <c r="Z523" s="19"/>
      <c r="AA523" s="19"/>
      <c r="AB523" s="19"/>
      <c r="AC523" s="19"/>
      <c r="AD523" s="19"/>
      <c r="AE523" s="19"/>
      <c r="AF523" s="19"/>
      <c r="AG523" s="19"/>
    </row>
    <row r="524" spans="1:33">
      <c r="A524" s="19"/>
      <c r="B524" s="19"/>
      <c r="C524" s="19"/>
      <c r="D524" s="19"/>
      <c r="E524" s="19"/>
      <c r="F524" s="19"/>
      <c r="G524" s="78"/>
      <c r="H524" s="19"/>
      <c r="I524" s="19"/>
      <c r="J524" s="78"/>
      <c r="K524" s="78"/>
      <c r="L524" s="19"/>
      <c r="M524" s="19"/>
      <c r="N524" s="19"/>
      <c r="O524" s="23"/>
      <c r="P524" s="19"/>
      <c r="Q524" s="19"/>
      <c r="R524" s="19"/>
      <c r="S524" s="19"/>
      <c r="T524" s="19"/>
      <c r="U524" s="19"/>
      <c r="V524" s="19"/>
      <c r="W524" s="19"/>
      <c r="X524" s="19"/>
      <c r="Y524" s="19"/>
      <c r="Z524" s="19"/>
      <c r="AA524" s="19"/>
      <c r="AB524" s="19"/>
      <c r="AC524" s="19"/>
      <c r="AD524" s="19"/>
      <c r="AE524" s="19"/>
      <c r="AF524" s="19"/>
      <c r="AG524" s="19"/>
    </row>
    <row r="525" spans="1:33">
      <c r="A525" s="19"/>
      <c r="B525" s="19"/>
      <c r="C525" s="19"/>
      <c r="D525" s="19"/>
      <c r="E525" s="19"/>
      <c r="F525" s="19"/>
      <c r="G525" s="78"/>
      <c r="H525" s="19"/>
      <c r="I525" s="19"/>
      <c r="J525" s="78"/>
      <c r="K525" s="78"/>
      <c r="L525" s="19"/>
      <c r="M525" s="19"/>
      <c r="N525" s="19"/>
      <c r="O525" s="23"/>
      <c r="P525" s="19"/>
      <c r="Q525" s="19"/>
      <c r="R525" s="19"/>
      <c r="S525" s="19"/>
      <c r="T525" s="19"/>
      <c r="U525" s="19"/>
      <c r="V525" s="19"/>
      <c r="W525" s="19"/>
      <c r="X525" s="19"/>
      <c r="Y525" s="19"/>
      <c r="Z525" s="19"/>
      <c r="AA525" s="19"/>
      <c r="AB525" s="19"/>
      <c r="AC525" s="19"/>
      <c r="AD525" s="19"/>
      <c r="AE525" s="19"/>
      <c r="AF525" s="19"/>
      <c r="AG525" s="19"/>
    </row>
    <row r="526" spans="1:33">
      <c r="A526" s="19"/>
      <c r="B526" s="19"/>
      <c r="C526" s="19"/>
      <c r="D526" s="19"/>
      <c r="E526" s="19"/>
      <c r="F526" s="19"/>
      <c r="G526" s="78"/>
      <c r="H526" s="19"/>
      <c r="I526" s="19"/>
      <c r="J526" s="78"/>
      <c r="K526" s="78"/>
      <c r="L526" s="19"/>
      <c r="M526" s="19"/>
      <c r="N526" s="19"/>
      <c r="O526" s="23"/>
      <c r="P526" s="19"/>
      <c r="Q526" s="19"/>
      <c r="R526" s="19"/>
      <c r="S526" s="19"/>
      <c r="T526" s="19"/>
      <c r="U526" s="19"/>
      <c r="V526" s="19"/>
      <c r="W526" s="19"/>
      <c r="X526" s="19"/>
      <c r="Y526" s="19"/>
      <c r="Z526" s="19"/>
      <c r="AA526" s="19"/>
      <c r="AB526" s="19"/>
      <c r="AC526" s="19"/>
      <c r="AD526" s="19"/>
      <c r="AE526" s="19"/>
      <c r="AF526" s="19"/>
      <c r="AG526" s="19"/>
    </row>
    <row r="527" spans="1:33">
      <c r="A527" s="19"/>
      <c r="B527" s="19"/>
      <c r="C527" s="19"/>
      <c r="D527" s="19"/>
      <c r="E527" s="19"/>
      <c r="F527" s="19"/>
      <c r="G527" s="78"/>
      <c r="H527" s="19"/>
      <c r="I527" s="19"/>
      <c r="J527" s="78"/>
      <c r="K527" s="78"/>
      <c r="L527" s="19"/>
      <c r="M527" s="19"/>
      <c r="N527" s="19"/>
      <c r="O527" s="23"/>
      <c r="P527" s="19"/>
      <c r="Q527" s="19"/>
      <c r="R527" s="19"/>
      <c r="S527" s="19"/>
      <c r="T527" s="19"/>
      <c r="U527" s="19"/>
      <c r="V527" s="19"/>
      <c r="W527" s="19"/>
      <c r="X527" s="19"/>
      <c r="Y527" s="19"/>
      <c r="Z527" s="19"/>
      <c r="AA527" s="19"/>
      <c r="AB527" s="19"/>
      <c r="AC527" s="19"/>
      <c r="AD527" s="19"/>
      <c r="AE527" s="19"/>
      <c r="AF527" s="19"/>
      <c r="AG527" s="19"/>
    </row>
    <row r="528" spans="1:33">
      <c r="A528" s="19"/>
      <c r="B528" s="19"/>
      <c r="C528" s="19"/>
      <c r="D528" s="19"/>
      <c r="E528" s="19"/>
      <c r="F528" s="19"/>
      <c r="G528" s="78"/>
      <c r="H528" s="19"/>
      <c r="I528" s="19"/>
      <c r="J528" s="78"/>
      <c r="K528" s="78"/>
      <c r="L528" s="19"/>
      <c r="M528" s="19"/>
      <c r="N528" s="19"/>
      <c r="O528" s="23"/>
      <c r="P528" s="19"/>
      <c r="Q528" s="19"/>
      <c r="R528" s="19"/>
      <c r="S528" s="19"/>
      <c r="T528" s="19"/>
      <c r="U528" s="19"/>
      <c r="V528" s="19"/>
      <c r="W528" s="19"/>
      <c r="X528" s="19"/>
      <c r="Y528" s="19"/>
      <c r="Z528" s="19"/>
      <c r="AA528" s="19"/>
      <c r="AB528" s="19"/>
      <c r="AC528" s="19"/>
      <c r="AD528" s="19"/>
      <c r="AE528" s="19"/>
      <c r="AF528" s="19"/>
      <c r="AG528" s="19"/>
    </row>
    <row r="529" spans="1:33">
      <c r="A529" s="19"/>
      <c r="B529" s="19"/>
      <c r="C529" s="19"/>
      <c r="D529" s="19"/>
      <c r="E529" s="19"/>
      <c r="F529" s="19"/>
      <c r="G529" s="78"/>
      <c r="H529" s="19"/>
      <c r="I529" s="19"/>
      <c r="J529" s="78"/>
      <c r="K529" s="78"/>
      <c r="L529" s="19"/>
      <c r="M529" s="19"/>
      <c r="N529" s="19"/>
      <c r="O529" s="23"/>
      <c r="P529" s="19"/>
      <c r="Q529" s="19"/>
      <c r="R529" s="19"/>
      <c r="S529" s="19"/>
      <c r="T529" s="19"/>
      <c r="U529" s="19"/>
      <c r="V529" s="19"/>
      <c r="W529" s="19"/>
      <c r="X529" s="19"/>
      <c r="Y529" s="19"/>
      <c r="Z529" s="19"/>
      <c r="AA529" s="19"/>
      <c r="AB529" s="19"/>
      <c r="AC529" s="19"/>
      <c r="AD529" s="19"/>
      <c r="AE529" s="19"/>
      <c r="AF529" s="19"/>
      <c r="AG529" s="19"/>
    </row>
    <row r="530" spans="1:33">
      <c r="A530" s="19"/>
      <c r="B530" s="19"/>
      <c r="C530" s="19"/>
      <c r="D530" s="19"/>
      <c r="E530" s="19"/>
      <c r="F530" s="19"/>
      <c r="G530" s="78"/>
      <c r="H530" s="19"/>
      <c r="I530" s="19"/>
      <c r="J530" s="78"/>
      <c r="K530" s="78"/>
      <c r="L530" s="19"/>
      <c r="M530" s="19"/>
      <c r="N530" s="19"/>
      <c r="O530" s="23"/>
      <c r="P530" s="19"/>
      <c r="Q530" s="19"/>
      <c r="R530" s="19"/>
      <c r="S530" s="19"/>
      <c r="T530" s="19"/>
      <c r="U530" s="19"/>
      <c r="V530" s="19"/>
      <c r="W530" s="19"/>
      <c r="X530" s="19"/>
      <c r="Y530" s="19"/>
      <c r="Z530" s="19"/>
      <c r="AA530" s="19"/>
      <c r="AB530" s="19"/>
      <c r="AC530" s="19"/>
      <c r="AD530" s="19"/>
      <c r="AE530" s="19"/>
      <c r="AF530" s="19"/>
      <c r="AG530" s="19"/>
    </row>
    <row r="531" spans="1:33">
      <c r="A531" s="19"/>
      <c r="B531" s="19"/>
      <c r="C531" s="19"/>
      <c r="D531" s="19"/>
      <c r="E531" s="19"/>
      <c r="F531" s="19"/>
      <c r="G531" s="78"/>
      <c r="H531" s="19"/>
      <c r="I531" s="19"/>
      <c r="J531" s="78"/>
      <c r="K531" s="78"/>
      <c r="L531" s="19"/>
      <c r="M531" s="19"/>
      <c r="N531" s="19"/>
      <c r="O531" s="23"/>
      <c r="P531" s="19"/>
      <c r="Q531" s="19"/>
      <c r="R531" s="19"/>
      <c r="S531" s="19"/>
      <c r="T531" s="19"/>
      <c r="U531" s="19"/>
      <c r="V531" s="19"/>
      <c r="W531" s="19"/>
      <c r="X531" s="19"/>
      <c r="Y531" s="19"/>
      <c r="Z531" s="19"/>
      <c r="AA531" s="19"/>
      <c r="AB531" s="19"/>
      <c r="AC531" s="19"/>
      <c r="AD531" s="19"/>
      <c r="AE531" s="19"/>
      <c r="AF531" s="19"/>
      <c r="AG531" s="19"/>
    </row>
    <row r="532" spans="1:33">
      <c r="A532" s="19"/>
      <c r="B532" s="19"/>
      <c r="C532" s="19"/>
      <c r="D532" s="19"/>
      <c r="E532" s="19"/>
      <c r="F532" s="19"/>
      <c r="G532" s="78"/>
      <c r="H532" s="19"/>
      <c r="I532" s="19"/>
      <c r="J532" s="78"/>
      <c r="K532" s="78"/>
      <c r="L532" s="19"/>
      <c r="M532" s="19"/>
      <c r="N532" s="19"/>
      <c r="O532" s="23"/>
      <c r="P532" s="19"/>
      <c r="Q532" s="19"/>
      <c r="R532" s="19"/>
      <c r="S532" s="19"/>
      <c r="T532" s="19"/>
      <c r="U532" s="19"/>
      <c r="V532" s="19"/>
      <c r="W532" s="19"/>
      <c r="X532" s="19"/>
      <c r="Y532" s="19"/>
      <c r="Z532" s="19"/>
      <c r="AA532" s="19"/>
      <c r="AB532" s="19"/>
      <c r="AC532" s="19"/>
      <c r="AD532" s="19"/>
      <c r="AE532" s="19"/>
      <c r="AF532" s="19"/>
      <c r="AG532" s="19"/>
    </row>
    <row r="533" spans="1:33">
      <c r="A533" s="19"/>
      <c r="B533" s="19"/>
      <c r="C533" s="19"/>
      <c r="D533" s="19"/>
      <c r="E533" s="19"/>
      <c r="F533" s="19"/>
      <c r="G533" s="78"/>
      <c r="H533" s="19"/>
      <c r="I533" s="19"/>
      <c r="J533" s="78"/>
      <c r="K533" s="78"/>
      <c r="L533" s="19"/>
      <c r="M533" s="19"/>
      <c r="N533" s="19"/>
      <c r="O533" s="23"/>
      <c r="P533" s="19"/>
      <c r="Q533" s="19"/>
      <c r="R533" s="19"/>
      <c r="S533" s="19"/>
      <c r="T533" s="19"/>
      <c r="U533" s="19"/>
      <c r="V533" s="19"/>
      <c r="W533" s="19"/>
      <c r="X533" s="19"/>
      <c r="Y533" s="19"/>
      <c r="Z533" s="19"/>
      <c r="AA533" s="19"/>
      <c r="AB533" s="19"/>
      <c r="AC533" s="19"/>
      <c r="AD533" s="19"/>
      <c r="AE533" s="19"/>
      <c r="AF533" s="19"/>
      <c r="AG533" s="19"/>
    </row>
    <row r="534" spans="1:33">
      <c r="A534" s="19"/>
      <c r="B534" s="19"/>
      <c r="C534" s="19"/>
      <c r="D534" s="19"/>
      <c r="E534" s="19"/>
      <c r="F534" s="19"/>
      <c r="G534" s="78"/>
      <c r="H534" s="19"/>
      <c r="I534" s="19"/>
      <c r="J534" s="78"/>
      <c r="K534" s="78"/>
      <c r="L534" s="19"/>
      <c r="M534" s="19"/>
      <c r="N534" s="19"/>
      <c r="O534" s="23"/>
      <c r="P534" s="19"/>
      <c r="Q534" s="19"/>
      <c r="R534" s="19"/>
      <c r="S534" s="19"/>
      <c r="T534" s="19"/>
      <c r="U534" s="19"/>
      <c r="V534" s="19"/>
      <c r="W534" s="19"/>
      <c r="X534" s="19"/>
      <c r="Y534" s="19"/>
      <c r="Z534" s="19"/>
      <c r="AA534" s="19"/>
      <c r="AB534" s="19"/>
      <c r="AC534" s="19"/>
      <c r="AD534" s="19"/>
      <c r="AE534" s="19"/>
      <c r="AF534" s="19"/>
      <c r="AG534" s="19"/>
    </row>
    <row r="535" spans="1:33">
      <c r="A535" s="19"/>
      <c r="B535" s="19"/>
      <c r="C535" s="19"/>
      <c r="D535" s="19"/>
      <c r="E535" s="19"/>
      <c r="F535" s="19"/>
      <c r="G535" s="78"/>
      <c r="H535" s="19"/>
      <c r="I535" s="19"/>
      <c r="J535" s="78"/>
      <c r="K535" s="78"/>
      <c r="L535" s="19"/>
      <c r="M535" s="19"/>
      <c r="N535" s="19"/>
      <c r="O535" s="23"/>
      <c r="P535" s="19"/>
      <c r="Q535" s="19"/>
      <c r="R535" s="19"/>
      <c r="S535" s="19"/>
      <c r="T535" s="19"/>
      <c r="U535" s="19"/>
      <c r="V535" s="19"/>
      <c r="W535" s="19"/>
      <c r="X535" s="19"/>
      <c r="Y535" s="19"/>
      <c r="Z535" s="19"/>
      <c r="AA535" s="19"/>
      <c r="AB535" s="19"/>
      <c r="AC535" s="19"/>
      <c r="AD535" s="19"/>
      <c r="AE535" s="19"/>
      <c r="AF535" s="19"/>
      <c r="AG535" s="19"/>
    </row>
    <row r="536" spans="1:33">
      <c r="A536" s="19"/>
      <c r="B536" s="19"/>
      <c r="C536" s="19"/>
      <c r="D536" s="19"/>
      <c r="E536" s="19"/>
      <c r="F536" s="19"/>
      <c r="G536" s="78"/>
      <c r="H536" s="19"/>
      <c r="I536" s="19"/>
      <c r="J536" s="78"/>
      <c r="K536" s="78"/>
      <c r="L536" s="19"/>
      <c r="M536" s="19"/>
      <c r="N536" s="19"/>
      <c r="O536" s="23"/>
      <c r="P536" s="19"/>
      <c r="Q536" s="19"/>
      <c r="R536" s="19"/>
      <c r="S536" s="19"/>
      <c r="T536" s="19"/>
      <c r="U536" s="19"/>
      <c r="V536" s="19"/>
      <c r="W536" s="19"/>
      <c r="X536" s="19"/>
      <c r="Y536" s="19"/>
      <c r="Z536" s="19"/>
      <c r="AA536" s="19"/>
      <c r="AB536" s="19"/>
      <c r="AC536" s="19"/>
      <c r="AD536" s="19"/>
      <c r="AE536" s="19"/>
      <c r="AF536" s="19"/>
      <c r="AG536" s="19"/>
    </row>
    <row r="537" spans="1:33">
      <c r="A537" s="19"/>
      <c r="B537" s="19"/>
      <c r="C537" s="19"/>
      <c r="D537" s="19"/>
      <c r="E537" s="19"/>
      <c r="F537" s="19"/>
      <c r="G537" s="78"/>
      <c r="H537" s="19"/>
      <c r="I537" s="19"/>
      <c r="J537" s="78"/>
      <c r="K537" s="78"/>
      <c r="L537" s="19"/>
      <c r="M537" s="19"/>
      <c r="N537" s="19"/>
      <c r="O537" s="23"/>
      <c r="P537" s="19"/>
      <c r="Q537" s="19"/>
      <c r="R537" s="19"/>
      <c r="S537" s="19"/>
      <c r="T537" s="19"/>
      <c r="U537" s="19"/>
      <c r="V537" s="19"/>
      <c r="W537" s="19"/>
      <c r="X537" s="19"/>
      <c r="Y537" s="19"/>
      <c r="Z537" s="19"/>
      <c r="AA537" s="19"/>
      <c r="AB537" s="19"/>
      <c r="AC537" s="19"/>
      <c r="AD537" s="19"/>
      <c r="AE537" s="19"/>
      <c r="AF537" s="19"/>
      <c r="AG537" s="19"/>
    </row>
    <row r="538" spans="1:33">
      <c r="A538" s="19"/>
      <c r="B538" s="19"/>
      <c r="C538" s="19"/>
      <c r="D538" s="19"/>
      <c r="E538" s="19"/>
      <c r="F538" s="19"/>
      <c r="G538" s="78"/>
      <c r="H538" s="19"/>
      <c r="I538" s="19"/>
      <c r="J538" s="78"/>
      <c r="K538" s="78"/>
      <c r="L538" s="19"/>
      <c r="M538" s="19"/>
      <c r="N538" s="19"/>
      <c r="O538" s="23"/>
      <c r="P538" s="19"/>
      <c r="Q538" s="19"/>
      <c r="R538" s="19"/>
      <c r="S538" s="19"/>
      <c r="T538" s="19"/>
      <c r="U538" s="19"/>
      <c r="V538" s="19"/>
      <c r="W538" s="19"/>
      <c r="X538" s="19"/>
      <c r="Y538" s="19"/>
      <c r="Z538" s="19"/>
      <c r="AA538" s="19"/>
      <c r="AB538" s="19"/>
      <c r="AC538" s="19"/>
      <c r="AD538" s="19"/>
      <c r="AE538" s="19"/>
      <c r="AF538" s="19"/>
      <c r="AG538" s="19"/>
    </row>
    <row r="539" spans="1:33">
      <c r="A539" s="19"/>
      <c r="B539" s="19"/>
      <c r="C539" s="19"/>
      <c r="D539" s="19"/>
      <c r="E539" s="19"/>
      <c r="F539" s="19"/>
      <c r="G539" s="78"/>
      <c r="H539" s="19"/>
      <c r="I539" s="19"/>
      <c r="J539" s="78"/>
      <c r="K539" s="78"/>
      <c r="L539" s="19"/>
      <c r="M539" s="19"/>
      <c r="N539" s="19"/>
      <c r="O539" s="23"/>
      <c r="P539" s="19"/>
      <c r="Q539" s="19"/>
      <c r="R539" s="19"/>
      <c r="S539" s="19"/>
      <c r="T539" s="19"/>
      <c r="U539" s="19"/>
      <c r="V539" s="19"/>
      <c r="W539" s="19"/>
      <c r="X539" s="19"/>
      <c r="Y539" s="19"/>
      <c r="Z539" s="19"/>
      <c r="AA539" s="19"/>
      <c r="AB539" s="19"/>
      <c r="AC539" s="19"/>
      <c r="AD539" s="19"/>
      <c r="AE539" s="19"/>
      <c r="AF539" s="19"/>
      <c r="AG539" s="19"/>
    </row>
    <row r="540" spans="1:33">
      <c r="A540" s="19"/>
      <c r="B540" s="19"/>
      <c r="C540" s="19"/>
      <c r="D540" s="19"/>
      <c r="E540" s="19"/>
      <c r="F540" s="19"/>
      <c r="G540" s="78"/>
      <c r="H540" s="19"/>
      <c r="I540" s="19"/>
      <c r="J540" s="78"/>
      <c r="K540" s="78"/>
      <c r="L540" s="19"/>
      <c r="M540" s="19"/>
      <c r="N540" s="19"/>
      <c r="O540" s="23"/>
      <c r="P540" s="19"/>
      <c r="Q540" s="19"/>
      <c r="R540" s="19"/>
      <c r="S540" s="19"/>
      <c r="T540" s="19"/>
      <c r="U540" s="19"/>
      <c r="V540" s="19"/>
      <c r="W540" s="19"/>
      <c r="X540" s="19"/>
      <c r="Y540" s="19"/>
      <c r="Z540" s="19"/>
      <c r="AA540" s="19"/>
      <c r="AB540" s="19"/>
      <c r="AC540" s="19"/>
      <c r="AD540" s="19"/>
      <c r="AE540" s="19"/>
      <c r="AF540" s="19"/>
      <c r="AG540" s="19"/>
    </row>
    <row r="541" spans="1:33">
      <c r="A541" s="19"/>
      <c r="B541" s="19"/>
      <c r="C541" s="19"/>
      <c r="D541" s="19"/>
      <c r="E541" s="19"/>
      <c r="F541" s="19"/>
      <c r="G541" s="78"/>
      <c r="H541" s="19"/>
      <c r="I541" s="19"/>
      <c r="J541" s="78"/>
      <c r="K541" s="78"/>
      <c r="L541" s="19"/>
      <c r="M541" s="19"/>
      <c r="N541" s="19"/>
      <c r="O541" s="23"/>
      <c r="P541" s="19"/>
      <c r="Q541" s="19"/>
      <c r="R541" s="19"/>
      <c r="S541" s="19"/>
      <c r="T541" s="19"/>
      <c r="U541" s="19"/>
      <c r="V541" s="19"/>
      <c r="W541" s="19"/>
      <c r="X541" s="19"/>
      <c r="Y541" s="19"/>
      <c r="Z541" s="19"/>
      <c r="AA541" s="19"/>
      <c r="AB541" s="19"/>
      <c r="AC541" s="19"/>
      <c r="AD541" s="19"/>
      <c r="AE541" s="19"/>
      <c r="AF541" s="19"/>
      <c r="AG541" s="19"/>
    </row>
    <row r="542" spans="1:33">
      <c r="A542" s="19"/>
      <c r="B542" s="19"/>
      <c r="C542" s="19"/>
      <c r="D542" s="19"/>
      <c r="E542" s="19"/>
      <c r="F542" s="19"/>
      <c r="G542" s="78"/>
      <c r="H542" s="19"/>
      <c r="I542" s="19"/>
      <c r="J542" s="78"/>
      <c r="K542" s="78"/>
      <c r="L542" s="19"/>
      <c r="M542" s="19"/>
      <c r="N542" s="19"/>
      <c r="O542" s="23"/>
      <c r="P542" s="19"/>
      <c r="Q542" s="19"/>
      <c r="R542" s="19"/>
      <c r="S542" s="19"/>
      <c r="T542" s="19"/>
      <c r="U542" s="19"/>
      <c r="V542" s="19"/>
      <c r="W542" s="19"/>
      <c r="X542" s="19"/>
      <c r="Y542" s="19"/>
      <c r="Z542" s="19"/>
      <c r="AA542" s="19"/>
      <c r="AB542" s="19"/>
      <c r="AC542" s="19"/>
      <c r="AD542" s="19"/>
      <c r="AE542" s="19"/>
      <c r="AF542" s="19"/>
      <c r="AG542" s="19"/>
    </row>
    <row r="543" spans="1:33">
      <c r="A543" s="19"/>
      <c r="B543" s="19"/>
      <c r="C543" s="19"/>
      <c r="D543" s="19"/>
      <c r="E543" s="19"/>
      <c r="F543" s="19"/>
      <c r="G543" s="78"/>
      <c r="H543" s="19"/>
      <c r="I543" s="19"/>
      <c r="J543" s="78"/>
      <c r="K543" s="78"/>
      <c r="L543" s="19"/>
      <c r="M543" s="19"/>
      <c r="N543" s="19"/>
      <c r="O543" s="23"/>
      <c r="P543" s="19"/>
      <c r="Q543" s="19"/>
      <c r="R543" s="19"/>
      <c r="S543" s="19"/>
      <c r="T543" s="19"/>
      <c r="U543" s="19"/>
      <c r="V543" s="19"/>
      <c r="W543" s="19"/>
      <c r="X543" s="19"/>
      <c r="Y543" s="19"/>
      <c r="Z543" s="19"/>
      <c r="AA543" s="19"/>
      <c r="AB543" s="19"/>
      <c r="AC543" s="19"/>
      <c r="AD543" s="19"/>
      <c r="AE543" s="19"/>
      <c r="AF543" s="19"/>
      <c r="AG543" s="19"/>
    </row>
    <row r="544" spans="1:33">
      <c r="A544" s="19"/>
      <c r="B544" s="19"/>
      <c r="C544" s="19"/>
      <c r="D544" s="19"/>
      <c r="E544" s="19"/>
      <c r="F544" s="19"/>
      <c r="G544" s="78"/>
      <c r="H544" s="19"/>
      <c r="I544" s="19"/>
      <c r="J544" s="78"/>
      <c r="K544" s="78"/>
      <c r="L544" s="19"/>
      <c r="M544" s="19"/>
      <c r="N544" s="19"/>
      <c r="O544" s="23"/>
      <c r="P544" s="19"/>
      <c r="Q544" s="19"/>
      <c r="R544" s="19"/>
      <c r="S544" s="19"/>
      <c r="T544" s="19"/>
      <c r="U544" s="19"/>
      <c r="V544" s="19"/>
      <c r="W544" s="19"/>
      <c r="X544" s="19"/>
      <c r="Y544" s="19"/>
      <c r="Z544" s="19"/>
      <c r="AA544" s="19"/>
      <c r="AB544" s="19"/>
      <c r="AC544" s="19"/>
      <c r="AD544" s="19"/>
      <c r="AE544" s="19"/>
      <c r="AF544" s="19"/>
      <c r="AG544" s="19"/>
    </row>
    <row r="545" spans="1:33">
      <c r="A545" s="19"/>
      <c r="B545" s="19"/>
      <c r="C545" s="19"/>
      <c r="D545" s="19"/>
      <c r="E545" s="19"/>
      <c r="F545" s="19"/>
      <c r="G545" s="78"/>
      <c r="H545" s="19"/>
      <c r="I545" s="19"/>
      <c r="J545" s="78"/>
      <c r="K545" s="78"/>
      <c r="L545" s="19"/>
      <c r="M545" s="19"/>
      <c r="N545" s="19"/>
      <c r="O545" s="23"/>
      <c r="P545" s="19"/>
      <c r="Q545" s="19"/>
      <c r="R545" s="19"/>
      <c r="S545" s="19"/>
      <c r="T545" s="19"/>
      <c r="U545" s="19"/>
      <c r="V545" s="19"/>
      <c r="W545" s="19"/>
      <c r="X545" s="19"/>
      <c r="Y545" s="19"/>
      <c r="Z545" s="19"/>
      <c r="AA545" s="19"/>
      <c r="AB545" s="19"/>
      <c r="AC545" s="19"/>
      <c r="AD545" s="19"/>
      <c r="AE545" s="19"/>
      <c r="AF545" s="19"/>
      <c r="AG545" s="19"/>
    </row>
    <row r="546" spans="1:33">
      <c r="A546" s="19"/>
      <c r="B546" s="19"/>
      <c r="C546" s="19"/>
      <c r="D546" s="19"/>
      <c r="E546" s="19"/>
      <c r="F546" s="19"/>
      <c r="G546" s="78"/>
      <c r="H546" s="19"/>
      <c r="I546" s="19"/>
      <c r="J546" s="78"/>
      <c r="K546" s="78"/>
      <c r="L546" s="19"/>
      <c r="M546" s="19"/>
      <c r="N546" s="19"/>
      <c r="O546" s="23"/>
      <c r="P546" s="19"/>
      <c r="Q546" s="19"/>
      <c r="R546" s="19"/>
      <c r="S546" s="19"/>
      <c r="T546" s="19"/>
      <c r="U546" s="19"/>
      <c r="V546" s="19"/>
      <c r="W546" s="19"/>
      <c r="X546" s="19"/>
      <c r="Y546" s="19"/>
      <c r="Z546" s="19"/>
      <c r="AA546" s="19"/>
      <c r="AB546" s="19"/>
      <c r="AC546" s="19"/>
      <c r="AD546" s="19"/>
      <c r="AE546" s="19"/>
      <c r="AF546" s="19"/>
      <c r="AG546" s="19"/>
    </row>
    <row r="547" spans="1:33">
      <c r="A547" s="19"/>
      <c r="B547" s="19"/>
      <c r="C547" s="19"/>
      <c r="D547" s="19"/>
      <c r="E547" s="19"/>
      <c r="F547" s="19"/>
      <c r="G547" s="78"/>
      <c r="H547" s="19"/>
      <c r="I547" s="19"/>
      <c r="J547" s="78"/>
      <c r="K547" s="78"/>
      <c r="L547" s="19"/>
      <c r="M547" s="19"/>
      <c r="N547" s="19"/>
      <c r="O547" s="23"/>
      <c r="P547" s="19"/>
      <c r="Q547" s="19"/>
      <c r="R547" s="19"/>
      <c r="S547" s="19"/>
      <c r="T547" s="19"/>
      <c r="U547" s="19"/>
      <c r="V547" s="19"/>
      <c r="W547" s="19"/>
      <c r="X547" s="19"/>
      <c r="Y547" s="19"/>
      <c r="Z547" s="19"/>
      <c r="AA547" s="19"/>
      <c r="AB547" s="19"/>
      <c r="AC547" s="19"/>
      <c r="AD547" s="19"/>
      <c r="AE547" s="19"/>
      <c r="AF547" s="19"/>
      <c r="AG547" s="19"/>
    </row>
    <row r="548" spans="1:33">
      <c r="A548" s="19"/>
      <c r="B548" s="19"/>
      <c r="C548" s="19"/>
      <c r="D548" s="19"/>
      <c r="E548" s="19"/>
      <c r="F548" s="19"/>
      <c r="G548" s="78"/>
      <c r="H548" s="19"/>
      <c r="I548" s="19"/>
      <c r="J548" s="78"/>
      <c r="K548" s="78"/>
      <c r="L548" s="19"/>
      <c r="M548" s="19"/>
      <c r="N548" s="19"/>
      <c r="O548" s="23"/>
      <c r="P548" s="19"/>
      <c r="Q548" s="19"/>
      <c r="R548" s="19"/>
      <c r="S548" s="19"/>
      <c r="T548" s="19"/>
      <c r="U548" s="19"/>
      <c r="V548" s="19"/>
      <c r="W548" s="19"/>
      <c r="X548" s="19"/>
      <c r="Y548" s="19"/>
      <c r="Z548" s="19"/>
      <c r="AA548" s="19"/>
      <c r="AB548" s="19"/>
      <c r="AC548" s="19"/>
      <c r="AD548" s="19"/>
      <c r="AE548" s="19"/>
      <c r="AF548" s="19"/>
      <c r="AG548" s="19"/>
    </row>
    <row r="549" spans="1:33">
      <c r="A549" s="19"/>
      <c r="B549" s="19"/>
      <c r="C549" s="19"/>
      <c r="D549" s="19"/>
      <c r="E549" s="19"/>
      <c r="F549" s="19"/>
      <c r="G549" s="78"/>
      <c r="H549" s="19"/>
      <c r="I549" s="19"/>
      <c r="J549" s="78"/>
      <c r="K549" s="78"/>
      <c r="L549" s="19"/>
      <c r="M549" s="19"/>
      <c r="N549" s="19"/>
      <c r="O549" s="23"/>
      <c r="P549" s="19"/>
      <c r="Q549" s="19"/>
      <c r="R549" s="19"/>
      <c r="S549" s="19"/>
      <c r="T549" s="19"/>
      <c r="U549" s="19"/>
      <c r="V549" s="19"/>
      <c r="W549" s="19"/>
      <c r="X549" s="19"/>
      <c r="Y549" s="19"/>
      <c r="Z549" s="19"/>
      <c r="AA549" s="19"/>
      <c r="AB549" s="19"/>
      <c r="AC549" s="19"/>
      <c r="AD549" s="19"/>
      <c r="AE549" s="19"/>
      <c r="AF549" s="19"/>
      <c r="AG549" s="19"/>
    </row>
    <row r="550" spans="1:33">
      <c r="A550" s="19"/>
      <c r="B550" s="19"/>
      <c r="C550" s="19"/>
      <c r="D550" s="19"/>
      <c r="E550" s="19"/>
      <c r="F550" s="19"/>
      <c r="G550" s="78"/>
      <c r="H550" s="19"/>
      <c r="I550" s="19"/>
      <c r="J550" s="78"/>
      <c r="K550" s="78"/>
      <c r="L550" s="19"/>
      <c r="M550" s="19"/>
      <c r="N550" s="19"/>
      <c r="O550" s="23"/>
      <c r="P550" s="19"/>
      <c r="Q550" s="19"/>
      <c r="R550" s="19"/>
      <c r="S550" s="19"/>
      <c r="T550" s="19"/>
      <c r="U550" s="19"/>
      <c r="V550" s="19"/>
      <c r="W550" s="19"/>
      <c r="X550" s="19"/>
      <c r="Y550" s="19"/>
      <c r="Z550" s="19"/>
      <c r="AA550" s="19"/>
      <c r="AB550" s="19"/>
      <c r="AC550" s="19"/>
      <c r="AD550" s="19"/>
      <c r="AE550" s="19"/>
      <c r="AF550" s="19"/>
      <c r="AG550" s="19"/>
    </row>
    <row r="551" spans="1:33">
      <c r="A551" s="19"/>
      <c r="B551" s="19"/>
      <c r="C551" s="19"/>
      <c r="D551" s="19"/>
      <c r="E551" s="19"/>
      <c r="F551" s="19"/>
      <c r="G551" s="78"/>
      <c r="H551" s="19"/>
      <c r="I551" s="19"/>
      <c r="J551" s="78"/>
      <c r="K551" s="78"/>
      <c r="L551" s="19"/>
      <c r="M551" s="19"/>
      <c r="N551" s="19"/>
      <c r="O551" s="23"/>
      <c r="P551" s="19"/>
      <c r="Q551" s="19"/>
      <c r="R551" s="19"/>
      <c r="S551" s="19"/>
      <c r="T551" s="19"/>
      <c r="U551" s="19"/>
      <c r="V551" s="19"/>
      <c r="W551" s="19"/>
      <c r="X551" s="19"/>
      <c r="Y551" s="19"/>
      <c r="Z551" s="19"/>
      <c r="AA551" s="19"/>
      <c r="AB551" s="19"/>
      <c r="AC551" s="19"/>
      <c r="AD551" s="19"/>
      <c r="AE551" s="19"/>
      <c r="AF551" s="19"/>
      <c r="AG551" s="19"/>
    </row>
    <row r="552" spans="1:33">
      <c r="A552" s="19"/>
      <c r="B552" s="19"/>
      <c r="C552" s="19"/>
      <c r="D552" s="19"/>
      <c r="E552" s="19"/>
      <c r="F552" s="19"/>
      <c r="G552" s="78"/>
      <c r="H552" s="19"/>
      <c r="I552" s="19"/>
      <c r="J552" s="78"/>
      <c r="K552" s="78"/>
      <c r="L552" s="19"/>
      <c r="M552" s="19"/>
      <c r="N552" s="19"/>
      <c r="O552" s="23"/>
      <c r="P552" s="19"/>
      <c r="Q552" s="19"/>
      <c r="R552" s="19"/>
      <c r="S552" s="19"/>
      <c r="T552" s="19"/>
      <c r="U552" s="19"/>
      <c r="V552" s="19"/>
      <c r="W552" s="19"/>
      <c r="X552" s="19"/>
      <c r="Y552" s="19"/>
      <c r="Z552" s="19"/>
      <c r="AA552" s="19"/>
      <c r="AB552" s="19"/>
      <c r="AC552" s="19"/>
      <c r="AD552" s="19"/>
      <c r="AE552" s="19"/>
      <c r="AF552" s="19"/>
      <c r="AG552" s="19"/>
    </row>
    <row r="553" spans="1:33">
      <c r="A553" s="19"/>
      <c r="B553" s="19"/>
      <c r="C553" s="19"/>
      <c r="D553" s="19"/>
      <c r="E553" s="19"/>
      <c r="F553" s="19"/>
      <c r="G553" s="78"/>
      <c r="H553" s="19"/>
      <c r="I553" s="19"/>
      <c r="J553" s="78"/>
      <c r="K553" s="78"/>
      <c r="L553" s="19"/>
      <c r="M553" s="19"/>
      <c r="N553" s="19"/>
      <c r="O553" s="23"/>
      <c r="P553" s="19"/>
      <c r="Q553" s="19"/>
      <c r="R553" s="19"/>
      <c r="S553" s="19"/>
      <c r="T553" s="19"/>
      <c r="U553" s="19"/>
      <c r="V553" s="19"/>
      <c r="W553" s="19"/>
      <c r="X553" s="19"/>
      <c r="Y553" s="19"/>
      <c r="Z553" s="19"/>
      <c r="AA553" s="19"/>
      <c r="AB553" s="19"/>
      <c r="AC553" s="19"/>
      <c r="AD553" s="19"/>
      <c r="AE553" s="19"/>
      <c r="AF553" s="19"/>
      <c r="AG553" s="19"/>
    </row>
    <row r="554" spans="1:33">
      <c r="A554" s="19"/>
      <c r="B554" s="19"/>
      <c r="C554" s="19"/>
      <c r="D554" s="19"/>
      <c r="E554" s="19"/>
      <c r="F554" s="19"/>
      <c r="G554" s="78"/>
      <c r="H554" s="19"/>
      <c r="I554" s="19"/>
      <c r="J554" s="78"/>
      <c r="K554" s="78"/>
      <c r="L554" s="19"/>
      <c r="M554" s="19"/>
      <c r="N554" s="19"/>
      <c r="O554" s="23"/>
      <c r="P554" s="19"/>
      <c r="Q554" s="19"/>
      <c r="R554" s="19"/>
      <c r="S554" s="19"/>
      <c r="T554" s="19"/>
      <c r="U554" s="19"/>
      <c r="V554" s="19"/>
      <c r="W554" s="19"/>
      <c r="X554" s="19"/>
      <c r="Y554" s="19"/>
      <c r="Z554" s="19"/>
      <c r="AA554" s="19"/>
      <c r="AB554" s="19"/>
      <c r="AC554" s="19"/>
      <c r="AD554" s="19"/>
      <c r="AE554" s="19"/>
      <c r="AF554" s="19"/>
      <c r="AG554" s="19"/>
    </row>
    <row r="555" spans="1:33">
      <c r="A555" s="19"/>
      <c r="B555" s="19"/>
      <c r="C555" s="19"/>
      <c r="D555" s="19"/>
      <c r="E555" s="19"/>
      <c r="F555" s="19"/>
      <c r="G555" s="78"/>
      <c r="H555" s="19"/>
      <c r="I555" s="19"/>
      <c r="J555" s="78"/>
      <c r="K555" s="78"/>
      <c r="L555" s="19"/>
      <c r="M555" s="19"/>
      <c r="N555" s="19"/>
      <c r="O555" s="23"/>
      <c r="P555" s="19"/>
      <c r="Q555" s="19"/>
      <c r="R555" s="19"/>
      <c r="S555" s="19"/>
      <c r="T555" s="19"/>
      <c r="U555" s="19"/>
      <c r="V555" s="19"/>
      <c r="W555" s="19"/>
      <c r="X555" s="19"/>
      <c r="Y555" s="19"/>
      <c r="Z555" s="19"/>
      <c r="AA555" s="19"/>
      <c r="AB555" s="19"/>
      <c r="AC555" s="19"/>
      <c r="AD555" s="19"/>
      <c r="AE555" s="19"/>
      <c r="AF555" s="19"/>
      <c r="AG555" s="19"/>
    </row>
    <row r="556" spans="1:33">
      <c r="A556" s="19"/>
      <c r="B556" s="19"/>
      <c r="C556" s="19"/>
      <c r="D556" s="19"/>
      <c r="E556" s="19"/>
      <c r="F556" s="19"/>
      <c r="G556" s="78"/>
      <c r="H556" s="19"/>
      <c r="I556" s="19"/>
      <c r="J556" s="78"/>
      <c r="K556" s="78"/>
      <c r="L556" s="19"/>
      <c r="M556" s="19"/>
      <c r="N556" s="19"/>
      <c r="O556" s="23"/>
      <c r="P556" s="19"/>
      <c r="Q556" s="19"/>
      <c r="R556" s="19"/>
      <c r="S556" s="19"/>
      <c r="T556" s="19"/>
      <c r="U556" s="19"/>
      <c r="V556" s="19"/>
      <c r="W556" s="19"/>
      <c r="X556" s="19"/>
      <c r="Y556" s="19"/>
      <c r="Z556" s="19"/>
      <c r="AA556" s="19"/>
      <c r="AB556" s="19"/>
      <c r="AC556" s="19"/>
      <c r="AD556" s="19"/>
      <c r="AE556" s="19"/>
      <c r="AF556" s="19"/>
      <c r="AG556" s="19"/>
    </row>
    <row r="557" spans="1:33">
      <c r="A557" s="19"/>
      <c r="B557" s="19"/>
      <c r="C557" s="19"/>
      <c r="D557" s="19"/>
      <c r="E557" s="19"/>
      <c r="F557" s="19"/>
      <c r="G557" s="78"/>
      <c r="H557" s="19"/>
      <c r="I557" s="19"/>
      <c r="J557" s="78"/>
      <c r="K557" s="78"/>
      <c r="L557" s="19"/>
      <c r="M557" s="19"/>
      <c r="N557" s="19"/>
      <c r="O557" s="23"/>
      <c r="P557" s="19"/>
      <c r="Q557" s="19"/>
      <c r="R557" s="19"/>
      <c r="S557" s="19"/>
      <c r="T557" s="19"/>
      <c r="U557" s="19"/>
      <c r="V557" s="19"/>
      <c r="W557" s="19"/>
      <c r="X557" s="19"/>
      <c r="Y557" s="19"/>
      <c r="Z557" s="19"/>
      <c r="AA557" s="19"/>
      <c r="AB557" s="19"/>
      <c r="AC557" s="19"/>
      <c r="AD557" s="19"/>
      <c r="AE557" s="19"/>
      <c r="AF557" s="19"/>
      <c r="AG557" s="19"/>
    </row>
    <row r="558" spans="1:33">
      <c r="A558" s="19"/>
      <c r="B558" s="19"/>
      <c r="C558" s="19"/>
      <c r="D558" s="19"/>
      <c r="E558" s="19"/>
      <c r="F558" s="19"/>
      <c r="G558" s="78"/>
      <c r="H558" s="19"/>
      <c r="I558" s="19"/>
      <c r="J558" s="78"/>
      <c r="K558" s="78"/>
      <c r="L558" s="19"/>
      <c r="M558" s="19"/>
      <c r="N558" s="19"/>
      <c r="O558" s="23"/>
      <c r="P558" s="19"/>
      <c r="Q558" s="19"/>
      <c r="R558" s="19"/>
      <c r="S558" s="19"/>
      <c r="T558" s="19"/>
      <c r="U558" s="19"/>
      <c r="V558" s="19"/>
      <c r="W558" s="19"/>
      <c r="X558" s="19"/>
      <c r="Y558" s="19"/>
      <c r="Z558" s="19"/>
      <c r="AA558" s="19"/>
      <c r="AB558" s="19"/>
      <c r="AC558" s="19"/>
      <c r="AD558" s="19"/>
      <c r="AE558" s="19"/>
      <c r="AF558" s="19"/>
      <c r="AG558" s="19"/>
    </row>
    <row r="559" spans="1:33">
      <c r="A559" s="19"/>
      <c r="B559" s="19"/>
      <c r="C559" s="19"/>
      <c r="D559" s="19"/>
      <c r="E559" s="19"/>
      <c r="F559" s="19"/>
      <c r="G559" s="78"/>
      <c r="H559" s="19"/>
      <c r="I559" s="19"/>
      <c r="J559" s="78"/>
      <c r="K559" s="78"/>
      <c r="L559" s="19"/>
      <c r="M559" s="19"/>
      <c r="N559" s="19"/>
      <c r="O559" s="23"/>
      <c r="P559" s="19"/>
      <c r="Q559" s="19"/>
      <c r="R559" s="19"/>
      <c r="S559" s="19"/>
      <c r="T559" s="19"/>
      <c r="U559" s="19"/>
      <c r="V559" s="19"/>
      <c r="W559" s="19"/>
      <c r="X559" s="19"/>
      <c r="Y559" s="19"/>
      <c r="Z559" s="19"/>
      <c r="AA559" s="19"/>
      <c r="AB559" s="19"/>
      <c r="AC559" s="19"/>
      <c r="AD559" s="19"/>
      <c r="AE559" s="19"/>
      <c r="AF559" s="19"/>
      <c r="AG559" s="19"/>
    </row>
    <row r="560" spans="1:33">
      <c r="A560" s="19"/>
      <c r="B560" s="19"/>
      <c r="C560" s="19"/>
      <c r="D560" s="19"/>
      <c r="E560" s="19"/>
      <c r="F560" s="19"/>
      <c r="G560" s="78"/>
      <c r="H560" s="19"/>
      <c r="I560" s="19"/>
      <c r="J560" s="78"/>
      <c r="K560" s="78"/>
      <c r="L560" s="19"/>
      <c r="M560" s="19"/>
      <c r="N560" s="19"/>
      <c r="O560" s="23"/>
      <c r="P560" s="19"/>
      <c r="Q560" s="19"/>
      <c r="R560" s="19"/>
      <c r="S560" s="19"/>
      <c r="T560" s="19"/>
      <c r="U560" s="19"/>
      <c r="V560" s="19"/>
      <c r="W560" s="19"/>
      <c r="X560" s="19"/>
      <c r="Y560" s="19"/>
      <c r="Z560" s="19"/>
      <c r="AA560" s="19"/>
      <c r="AB560" s="19"/>
      <c r="AC560" s="19"/>
      <c r="AD560" s="19"/>
      <c r="AE560" s="19"/>
      <c r="AF560" s="19"/>
      <c r="AG560" s="19"/>
    </row>
    <row r="561" spans="1:33">
      <c r="A561" s="19"/>
      <c r="B561" s="19"/>
      <c r="C561" s="19"/>
      <c r="D561" s="19"/>
      <c r="E561" s="19"/>
      <c r="F561" s="19"/>
      <c r="G561" s="78"/>
      <c r="H561" s="19"/>
      <c r="I561" s="19"/>
      <c r="J561" s="78"/>
      <c r="K561" s="78"/>
      <c r="L561" s="19"/>
      <c r="M561" s="19"/>
      <c r="N561" s="19"/>
      <c r="O561" s="23"/>
      <c r="P561" s="19"/>
      <c r="Q561" s="19"/>
      <c r="R561" s="19"/>
      <c r="S561" s="19"/>
      <c r="T561" s="19"/>
      <c r="U561" s="19"/>
      <c r="V561" s="19"/>
      <c r="W561" s="19"/>
      <c r="X561" s="19"/>
      <c r="Y561" s="19"/>
      <c r="Z561" s="19"/>
      <c r="AA561" s="19"/>
      <c r="AB561" s="19"/>
      <c r="AC561" s="19"/>
      <c r="AD561" s="19"/>
      <c r="AE561" s="19"/>
      <c r="AF561" s="19"/>
      <c r="AG561" s="19"/>
    </row>
    <row r="562" spans="1:33">
      <c r="A562" s="19"/>
      <c r="B562" s="19"/>
      <c r="C562" s="19"/>
      <c r="D562" s="19"/>
      <c r="E562" s="19"/>
      <c r="F562" s="19"/>
      <c r="G562" s="78"/>
      <c r="H562" s="19"/>
      <c r="I562" s="19"/>
      <c r="J562" s="78"/>
      <c r="K562" s="78"/>
      <c r="L562" s="19"/>
      <c r="M562" s="19"/>
      <c r="N562" s="19"/>
      <c r="O562" s="23"/>
      <c r="P562" s="19"/>
      <c r="Q562" s="19"/>
      <c r="R562" s="19"/>
      <c r="S562" s="19"/>
      <c r="T562" s="19"/>
      <c r="U562" s="19"/>
      <c r="V562" s="19"/>
      <c r="W562" s="19"/>
      <c r="X562" s="19"/>
      <c r="Y562" s="19"/>
      <c r="Z562" s="19"/>
      <c r="AA562" s="19"/>
      <c r="AB562" s="19"/>
      <c r="AC562" s="19"/>
      <c r="AD562" s="19"/>
      <c r="AE562" s="19"/>
      <c r="AF562" s="19"/>
      <c r="AG562" s="19"/>
    </row>
    <row r="563" spans="1:33">
      <c r="A563" s="19"/>
      <c r="B563" s="19"/>
      <c r="C563" s="19"/>
      <c r="D563" s="19"/>
      <c r="E563" s="19"/>
      <c r="F563" s="19"/>
      <c r="G563" s="78"/>
      <c r="H563" s="19"/>
      <c r="I563" s="19"/>
      <c r="J563" s="78"/>
      <c r="K563" s="78"/>
      <c r="L563" s="19"/>
      <c r="M563" s="19"/>
      <c r="N563" s="19"/>
      <c r="O563" s="23"/>
      <c r="P563" s="19"/>
      <c r="Q563" s="19"/>
      <c r="R563" s="19"/>
      <c r="S563" s="19"/>
      <c r="T563" s="19"/>
      <c r="U563" s="19"/>
      <c r="V563" s="19"/>
      <c r="W563" s="19"/>
      <c r="X563" s="19"/>
      <c r="Y563" s="19"/>
      <c r="Z563" s="19"/>
      <c r="AA563" s="19"/>
      <c r="AB563" s="19"/>
      <c r="AC563" s="19"/>
      <c r="AD563" s="19"/>
      <c r="AE563" s="19"/>
      <c r="AF563" s="19"/>
      <c r="AG563" s="19"/>
    </row>
    <row r="564" spans="1:33">
      <c r="A564" s="19"/>
      <c r="B564" s="19"/>
      <c r="C564" s="19"/>
      <c r="D564" s="19"/>
      <c r="E564" s="19"/>
      <c r="F564" s="19"/>
      <c r="G564" s="78"/>
      <c r="H564" s="19"/>
      <c r="I564" s="19"/>
      <c r="J564" s="78"/>
      <c r="K564" s="78"/>
      <c r="L564" s="19"/>
      <c r="M564" s="19"/>
      <c r="N564" s="19"/>
      <c r="O564" s="23"/>
      <c r="P564" s="19"/>
      <c r="Q564" s="19"/>
      <c r="R564" s="19"/>
      <c r="S564" s="19"/>
      <c r="T564" s="19"/>
      <c r="U564" s="19"/>
      <c r="V564" s="19"/>
      <c r="W564" s="19"/>
      <c r="X564" s="19"/>
      <c r="Y564" s="19"/>
      <c r="Z564" s="19"/>
      <c r="AA564" s="19"/>
      <c r="AB564" s="19"/>
      <c r="AC564" s="19"/>
      <c r="AD564" s="19"/>
      <c r="AE564" s="19"/>
      <c r="AF564" s="19"/>
      <c r="AG564" s="19"/>
    </row>
    <row r="565" spans="1:33">
      <c r="A565" s="19"/>
      <c r="B565" s="19"/>
      <c r="C565" s="19"/>
      <c r="D565" s="19"/>
      <c r="E565" s="19"/>
      <c r="F565" s="19"/>
      <c r="G565" s="78"/>
      <c r="H565" s="19"/>
      <c r="I565" s="19"/>
      <c r="J565" s="78"/>
      <c r="K565" s="78"/>
      <c r="L565" s="19"/>
      <c r="M565" s="19"/>
      <c r="N565" s="19"/>
      <c r="O565" s="23"/>
      <c r="P565" s="19"/>
      <c r="Q565" s="19"/>
      <c r="R565" s="19"/>
      <c r="S565" s="19"/>
      <c r="T565" s="19"/>
      <c r="U565" s="19"/>
      <c r="V565" s="19"/>
      <c r="W565" s="19"/>
      <c r="X565" s="19"/>
      <c r="Y565" s="19"/>
      <c r="Z565" s="19"/>
      <c r="AA565" s="19"/>
      <c r="AB565" s="19"/>
      <c r="AC565" s="19"/>
      <c r="AD565" s="19"/>
      <c r="AE565" s="19"/>
      <c r="AF565" s="19"/>
      <c r="AG565" s="19"/>
    </row>
    <row r="566" spans="1:33">
      <c r="A566" s="19"/>
      <c r="B566" s="19"/>
      <c r="C566" s="19"/>
      <c r="D566" s="19"/>
      <c r="E566" s="19"/>
      <c r="F566" s="19"/>
      <c r="G566" s="78"/>
      <c r="H566" s="19"/>
      <c r="I566" s="19"/>
      <c r="J566" s="78"/>
      <c r="K566" s="78"/>
      <c r="L566" s="19"/>
      <c r="M566" s="19"/>
      <c r="N566" s="19"/>
      <c r="O566" s="23"/>
      <c r="P566" s="19"/>
      <c r="Q566" s="19"/>
      <c r="R566" s="19"/>
      <c r="S566" s="19"/>
      <c r="T566" s="19"/>
      <c r="U566" s="19"/>
      <c r="V566" s="19"/>
      <c r="W566" s="19"/>
      <c r="X566" s="19"/>
      <c r="Y566" s="19"/>
      <c r="Z566" s="19"/>
      <c r="AA566" s="19"/>
      <c r="AB566" s="19"/>
      <c r="AC566" s="19"/>
      <c r="AD566" s="19"/>
      <c r="AE566" s="19"/>
      <c r="AF566" s="19"/>
      <c r="AG566" s="19"/>
    </row>
    <row r="567" spans="1:33">
      <c r="A567" s="19"/>
      <c r="B567" s="19"/>
      <c r="C567" s="19"/>
      <c r="D567" s="19"/>
      <c r="E567" s="19"/>
      <c r="F567" s="19"/>
      <c r="G567" s="78"/>
      <c r="H567" s="19"/>
      <c r="I567" s="19"/>
      <c r="J567" s="78"/>
      <c r="K567" s="78"/>
      <c r="L567" s="19"/>
      <c r="M567" s="19"/>
      <c r="N567" s="19"/>
      <c r="O567" s="23"/>
      <c r="P567" s="19"/>
      <c r="Q567" s="19"/>
      <c r="R567" s="19"/>
      <c r="S567" s="19"/>
      <c r="T567" s="19"/>
      <c r="U567" s="19"/>
      <c r="V567" s="19"/>
      <c r="W567" s="19"/>
      <c r="X567" s="19"/>
      <c r="Y567" s="19"/>
      <c r="Z567" s="19"/>
      <c r="AA567" s="19"/>
      <c r="AB567" s="19"/>
      <c r="AC567" s="19"/>
      <c r="AD567" s="19"/>
      <c r="AE567" s="19"/>
      <c r="AF567" s="19"/>
      <c r="AG567" s="19"/>
    </row>
    <row r="568" spans="1:33">
      <c r="A568" s="19"/>
      <c r="B568" s="19"/>
      <c r="C568" s="19"/>
      <c r="D568" s="19"/>
      <c r="E568" s="19"/>
      <c r="F568" s="19"/>
      <c r="G568" s="78"/>
      <c r="H568" s="19"/>
      <c r="I568" s="19"/>
      <c r="J568" s="78"/>
      <c r="K568" s="78"/>
      <c r="L568" s="19"/>
      <c r="M568" s="19"/>
      <c r="N568" s="19"/>
      <c r="O568" s="23"/>
      <c r="P568" s="19"/>
      <c r="Q568" s="19"/>
      <c r="R568" s="19"/>
      <c r="S568" s="19"/>
      <c r="T568" s="19"/>
      <c r="U568" s="19"/>
      <c r="V568" s="19"/>
      <c r="W568" s="19"/>
      <c r="X568" s="19"/>
      <c r="Y568" s="19"/>
      <c r="Z568" s="19"/>
      <c r="AA568" s="19"/>
      <c r="AB568" s="19"/>
      <c r="AC568" s="19"/>
      <c r="AD568" s="19"/>
      <c r="AE568" s="19"/>
      <c r="AF568" s="19"/>
      <c r="AG568" s="19"/>
    </row>
    <row r="569" spans="1:33">
      <c r="A569" s="19"/>
      <c r="B569" s="19"/>
      <c r="C569" s="19"/>
      <c r="D569" s="19"/>
      <c r="E569" s="19"/>
      <c r="F569" s="19"/>
      <c r="G569" s="78"/>
      <c r="H569" s="19"/>
      <c r="I569" s="19"/>
      <c r="J569" s="78"/>
      <c r="K569" s="78"/>
      <c r="L569" s="19"/>
      <c r="M569" s="19"/>
      <c r="N569" s="19"/>
      <c r="O569" s="23"/>
      <c r="P569" s="19"/>
      <c r="Q569" s="19"/>
      <c r="R569" s="19"/>
      <c r="S569" s="19"/>
      <c r="T569" s="19"/>
      <c r="U569" s="19"/>
      <c r="V569" s="19"/>
      <c r="W569" s="19"/>
      <c r="X569" s="19"/>
      <c r="Y569" s="19"/>
      <c r="Z569" s="19"/>
      <c r="AA569" s="19"/>
      <c r="AB569" s="19"/>
      <c r="AC569" s="19"/>
      <c r="AD569" s="19"/>
      <c r="AE569" s="19"/>
      <c r="AF569" s="19"/>
      <c r="AG569" s="19"/>
    </row>
    <row r="570" spans="1:33">
      <c r="A570" s="19"/>
      <c r="B570" s="19"/>
      <c r="C570" s="19"/>
      <c r="D570" s="19"/>
      <c r="E570" s="19"/>
      <c r="F570" s="19"/>
      <c r="G570" s="78"/>
      <c r="H570" s="19"/>
      <c r="I570" s="19"/>
      <c r="J570" s="78"/>
      <c r="K570" s="78"/>
      <c r="L570" s="19"/>
      <c r="M570" s="19"/>
      <c r="N570" s="19"/>
      <c r="O570" s="23"/>
      <c r="P570" s="19"/>
      <c r="Q570" s="19"/>
      <c r="R570" s="19"/>
      <c r="S570" s="19"/>
      <c r="T570" s="19"/>
      <c r="U570" s="19"/>
      <c r="V570" s="19"/>
      <c r="W570" s="19"/>
      <c r="X570" s="19"/>
      <c r="Y570" s="19"/>
      <c r="Z570" s="19"/>
      <c r="AA570" s="19"/>
      <c r="AB570" s="19"/>
      <c r="AC570" s="19"/>
      <c r="AD570" s="19"/>
      <c r="AE570" s="19"/>
      <c r="AF570" s="19"/>
      <c r="AG570" s="19"/>
    </row>
    <row r="571" spans="1:33">
      <c r="A571" s="19"/>
      <c r="B571" s="19"/>
      <c r="C571" s="19"/>
      <c r="D571" s="19"/>
      <c r="E571" s="19"/>
      <c r="F571" s="19"/>
      <c r="G571" s="78"/>
      <c r="H571" s="19"/>
      <c r="I571" s="19"/>
      <c r="J571" s="78"/>
      <c r="K571" s="78"/>
      <c r="L571" s="19"/>
      <c r="M571" s="19"/>
      <c r="N571" s="19"/>
      <c r="O571" s="23"/>
      <c r="P571" s="19"/>
      <c r="Q571" s="19"/>
      <c r="R571" s="19"/>
      <c r="S571" s="19"/>
      <c r="T571" s="19"/>
      <c r="U571" s="19"/>
      <c r="V571" s="19"/>
      <c r="W571" s="19"/>
      <c r="X571" s="19"/>
      <c r="Y571" s="19"/>
      <c r="Z571" s="19"/>
      <c r="AA571" s="19"/>
      <c r="AB571" s="19"/>
      <c r="AC571" s="19"/>
      <c r="AD571" s="19"/>
      <c r="AE571" s="19"/>
      <c r="AF571" s="19"/>
      <c r="AG571" s="19"/>
    </row>
    <row r="572" spans="1:33">
      <c r="A572" s="19"/>
      <c r="B572" s="19"/>
      <c r="C572" s="19"/>
      <c r="D572" s="19"/>
      <c r="E572" s="19"/>
      <c r="F572" s="19"/>
      <c r="G572" s="78"/>
      <c r="H572" s="19"/>
      <c r="I572" s="19"/>
      <c r="J572" s="78"/>
      <c r="K572" s="78"/>
      <c r="L572" s="19"/>
      <c r="M572" s="19"/>
      <c r="N572" s="19"/>
      <c r="O572" s="23"/>
      <c r="P572" s="19"/>
      <c r="Q572" s="19"/>
      <c r="R572" s="19"/>
      <c r="S572" s="19"/>
      <c r="T572" s="19"/>
      <c r="U572" s="19"/>
      <c r="V572" s="19"/>
      <c r="W572" s="19"/>
      <c r="X572" s="19"/>
      <c r="Y572" s="19"/>
      <c r="Z572" s="19"/>
      <c r="AA572" s="19"/>
      <c r="AB572" s="19"/>
      <c r="AC572" s="19"/>
      <c r="AD572" s="19"/>
      <c r="AE572" s="19"/>
      <c r="AF572" s="19"/>
      <c r="AG572" s="19"/>
    </row>
    <row r="573" spans="1:33">
      <c r="A573" s="19"/>
      <c r="B573" s="19"/>
      <c r="C573" s="19"/>
      <c r="D573" s="19"/>
      <c r="E573" s="19"/>
      <c r="F573" s="19"/>
      <c r="G573" s="78"/>
      <c r="H573" s="19"/>
      <c r="I573" s="19"/>
      <c r="J573" s="78"/>
      <c r="K573" s="78"/>
      <c r="L573" s="19"/>
      <c r="M573" s="19"/>
      <c r="N573" s="19"/>
      <c r="O573" s="23"/>
      <c r="P573" s="19"/>
      <c r="Q573" s="19"/>
      <c r="R573" s="19"/>
      <c r="S573" s="19"/>
      <c r="T573" s="19"/>
      <c r="U573" s="19"/>
      <c r="V573" s="19"/>
      <c r="W573" s="19"/>
      <c r="X573" s="19"/>
      <c r="Y573" s="19"/>
      <c r="Z573" s="19"/>
      <c r="AA573" s="19"/>
      <c r="AB573" s="19"/>
      <c r="AC573" s="19"/>
      <c r="AD573" s="19"/>
      <c r="AE573" s="19"/>
      <c r="AF573" s="19"/>
      <c r="AG573" s="19"/>
    </row>
    <row r="574" spans="1:33">
      <c r="A574" s="19"/>
      <c r="B574" s="19"/>
      <c r="C574" s="19"/>
      <c r="D574" s="19"/>
      <c r="E574" s="19"/>
      <c r="F574" s="19"/>
      <c r="G574" s="78"/>
      <c r="H574" s="19"/>
      <c r="I574" s="19"/>
      <c r="J574" s="78"/>
      <c r="K574" s="78"/>
      <c r="L574" s="19"/>
      <c r="M574" s="19"/>
      <c r="N574" s="19"/>
      <c r="O574" s="23"/>
      <c r="P574" s="19"/>
      <c r="Q574" s="19"/>
      <c r="R574" s="19"/>
      <c r="S574" s="19"/>
      <c r="T574" s="19"/>
      <c r="U574" s="19"/>
      <c r="V574" s="19"/>
      <c r="W574" s="19"/>
      <c r="X574" s="19"/>
      <c r="Y574" s="19"/>
      <c r="Z574" s="19"/>
      <c r="AA574" s="19"/>
      <c r="AB574" s="19"/>
      <c r="AC574" s="19"/>
      <c r="AD574" s="19"/>
      <c r="AE574" s="19"/>
      <c r="AF574" s="19"/>
      <c r="AG574" s="19"/>
    </row>
    <row r="575" spans="1:33">
      <c r="A575" s="19"/>
      <c r="B575" s="19"/>
      <c r="C575" s="19"/>
      <c r="D575" s="19"/>
      <c r="E575" s="19"/>
      <c r="F575" s="19"/>
      <c r="G575" s="78"/>
      <c r="H575" s="19"/>
      <c r="I575" s="19"/>
      <c r="J575" s="78"/>
      <c r="K575" s="78"/>
      <c r="L575" s="19"/>
      <c r="M575" s="19"/>
      <c r="N575" s="19"/>
      <c r="O575" s="23"/>
      <c r="P575" s="19"/>
      <c r="Q575" s="19"/>
      <c r="R575" s="19"/>
      <c r="S575" s="19"/>
      <c r="T575" s="19"/>
      <c r="U575" s="19"/>
      <c r="V575" s="19"/>
      <c r="W575" s="19"/>
      <c r="X575" s="19"/>
      <c r="Y575" s="19"/>
      <c r="Z575" s="19"/>
      <c r="AA575" s="19"/>
      <c r="AB575" s="19"/>
      <c r="AC575" s="19"/>
      <c r="AD575" s="19"/>
      <c r="AE575" s="19"/>
      <c r="AF575" s="19"/>
      <c r="AG575" s="19"/>
    </row>
    <row r="576" spans="1:33">
      <c r="A576" s="19"/>
      <c r="B576" s="19"/>
      <c r="C576" s="19"/>
      <c r="D576" s="19"/>
      <c r="E576" s="19"/>
      <c r="F576" s="19"/>
      <c r="G576" s="78"/>
      <c r="H576" s="19"/>
      <c r="I576" s="19"/>
      <c r="J576" s="78"/>
      <c r="K576" s="78"/>
      <c r="L576" s="19"/>
      <c r="M576" s="19"/>
      <c r="N576" s="19"/>
      <c r="O576" s="23"/>
      <c r="P576" s="19"/>
      <c r="Q576" s="19"/>
      <c r="R576" s="19"/>
      <c r="S576" s="19"/>
      <c r="T576" s="19"/>
      <c r="U576" s="19"/>
      <c r="V576" s="19"/>
      <c r="W576" s="19"/>
      <c r="X576" s="19"/>
      <c r="Y576" s="19"/>
      <c r="Z576" s="19"/>
      <c r="AA576" s="19"/>
      <c r="AB576" s="19"/>
      <c r="AC576" s="19"/>
      <c r="AD576" s="19"/>
      <c r="AE576" s="19"/>
      <c r="AF576" s="19"/>
      <c r="AG576" s="19"/>
    </row>
    <row r="577" spans="1:33">
      <c r="A577" s="19"/>
      <c r="B577" s="19"/>
      <c r="C577" s="19"/>
      <c r="D577" s="19"/>
      <c r="E577" s="19"/>
      <c r="F577" s="19"/>
      <c r="G577" s="78"/>
      <c r="H577" s="19"/>
      <c r="I577" s="19"/>
      <c r="J577" s="78"/>
      <c r="K577" s="78"/>
      <c r="L577" s="19"/>
      <c r="M577" s="19"/>
      <c r="N577" s="19"/>
      <c r="O577" s="23"/>
      <c r="P577" s="19"/>
      <c r="Q577" s="19"/>
      <c r="R577" s="19"/>
      <c r="S577" s="19"/>
      <c r="T577" s="19"/>
      <c r="U577" s="19"/>
      <c r="V577" s="19"/>
      <c r="W577" s="19"/>
      <c r="X577" s="19"/>
      <c r="Y577" s="19"/>
      <c r="Z577" s="19"/>
      <c r="AA577" s="19"/>
      <c r="AB577" s="19"/>
      <c r="AC577" s="19"/>
      <c r="AD577" s="19"/>
      <c r="AE577" s="19"/>
      <c r="AF577" s="19"/>
      <c r="AG577" s="19"/>
    </row>
    <row r="578" spans="1:33">
      <c r="A578" s="19"/>
      <c r="B578" s="19"/>
      <c r="C578" s="19"/>
      <c r="D578" s="19"/>
      <c r="E578" s="19"/>
      <c r="F578" s="19"/>
      <c r="G578" s="78"/>
      <c r="H578" s="19"/>
      <c r="I578" s="19"/>
      <c r="J578" s="78"/>
      <c r="K578" s="78"/>
      <c r="L578" s="19"/>
      <c r="M578" s="19"/>
      <c r="N578" s="19"/>
      <c r="O578" s="23"/>
      <c r="P578" s="19"/>
      <c r="Q578" s="19"/>
      <c r="R578" s="19"/>
      <c r="S578" s="19"/>
      <c r="T578" s="19"/>
      <c r="U578" s="19"/>
      <c r="V578" s="19"/>
      <c r="W578" s="19"/>
      <c r="X578" s="19"/>
      <c r="Y578" s="19"/>
      <c r="Z578" s="19"/>
      <c r="AA578" s="19"/>
      <c r="AB578" s="19"/>
      <c r="AC578" s="19"/>
      <c r="AD578" s="19"/>
      <c r="AE578" s="19"/>
      <c r="AF578" s="19"/>
      <c r="AG578" s="19"/>
    </row>
    <row r="579" spans="1:33">
      <c r="A579" s="19"/>
      <c r="B579" s="19"/>
      <c r="C579" s="19"/>
      <c r="D579" s="19"/>
      <c r="E579" s="19"/>
      <c r="F579" s="19"/>
      <c r="G579" s="78"/>
      <c r="H579" s="19"/>
      <c r="I579" s="19"/>
      <c r="J579" s="78"/>
      <c r="K579" s="78"/>
      <c r="L579" s="19"/>
      <c r="M579" s="19"/>
      <c r="N579" s="19"/>
      <c r="O579" s="23"/>
      <c r="P579" s="19"/>
      <c r="Q579" s="19"/>
      <c r="R579" s="19"/>
      <c r="S579" s="19"/>
      <c r="T579" s="19"/>
      <c r="U579" s="19"/>
      <c r="V579" s="19"/>
      <c r="W579" s="19"/>
      <c r="X579" s="19"/>
      <c r="Y579" s="19"/>
      <c r="Z579" s="19"/>
      <c r="AA579" s="19"/>
      <c r="AB579" s="19"/>
      <c r="AC579" s="19"/>
      <c r="AD579" s="19"/>
      <c r="AE579" s="19"/>
      <c r="AF579" s="19"/>
      <c r="AG579" s="19"/>
    </row>
    <row r="580" spans="1:33">
      <c r="A580" s="19"/>
      <c r="B580" s="19"/>
      <c r="C580" s="19"/>
      <c r="D580" s="19"/>
      <c r="E580" s="19"/>
      <c r="F580" s="19"/>
      <c r="G580" s="78"/>
      <c r="H580" s="19"/>
      <c r="I580" s="19"/>
      <c r="J580" s="78"/>
      <c r="K580" s="78"/>
      <c r="L580" s="19"/>
      <c r="M580" s="19"/>
      <c r="N580" s="19"/>
      <c r="O580" s="23"/>
      <c r="P580" s="19"/>
      <c r="Q580" s="19"/>
      <c r="R580" s="19"/>
      <c r="S580" s="19"/>
      <c r="T580" s="19"/>
      <c r="U580" s="19"/>
      <c r="V580" s="19"/>
      <c r="W580" s="19"/>
      <c r="X580" s="19"/>
      <c r="Y580" s="19"/>
      <c r="Z580" s="19"/>
      <c r="AA580" s="19"/>
      <c r="AB580" s="19"/>
      <c r="AC580" s="19"/>
      <c r="AD580" s="19"/>
      <c r="AE580" s="19"/>
      <c r="AF580" s="19"/>
      <c r="AG580" s="19"/>
    </row>
    <row r="581" spans="1:33">
      <c r="A581" s="19"/>
      <c r="B581" s="19"/>
      <c r="C581" s="19"/>
      <c r="D581" s="19"/>
      <c r="E581" s="19"/>
      <c r="F581" s="19"/>
      <c r="G581" s="78"/>
      <c r="H581" s="19"/>
      <c r="I581" s="19"/>
      <c r="J581" s="78"/>
      <c r="K581" s="78"/>
      <c r="L581" s="19"/>
      <c r="M581" s="19"/>
      <c r="N581" s="19"/>
      <c r="O581" s="23"/>
      <c r="P581" s="19"/>
      <c r="Q581" s="19"/>
      <c r="R581" s="19"/>
      <c r="S581" s="19"/>
      <c r="T581" s="19"/>
      <c r="U581" s="19"/>
      <c r="V581" s="19"/>
      <c r="W581" s="19"/>
      <c r="X581" s="19"/>
      <c r="Y581" s="19"/>
      <c r="Z581" s="19"/>
      <c r="AA581" s="19"/>
      <c r="AB581" s="19"/>
      <c r="AC581" s="19"/>
      <c r="AD581" s="19"/>
      <c r="AE581" s="19"/>
      <c r="AF581" s="19"/>
      <c r="AG581" s="19"/>
    </row>
    <row r="582" spans="1:33">
      <c r="A582" s="19"/>
      <c r="B582" s="19"/>
      <c r="C582" s="19"/>
      <c r="D582" s="19"/>
      <c r="E582" s="19"/>
      <c r="F582" s="19"/>
      <c r="G582" s="78"/>
      <c r="H582" s="19"/>
      <c r="I582" s="19"/>
      <c r="J582" s="78"/>
      <c r="K582" s="78"/>
      <c r="L582" s="19"/>
      <c r="M582" s="19"/>
      <c r="N582" s="19"/>
      <c r="O582" s="23"/>
      <c r="P582" s="19"/>
      <c r="Q582" s="19"/>
      <c r="R582" s="19"/>
      <c r="S582" s="19"/>
      <c r="T582" s="19"/>
      <c r="U582" s="19"/>
      <c r="V582" s="19"/>
      <c r="W582" s="19"/>
      <c r="X582" s="19"/>
      <c r="Y582" s="19"/>
      <c r="Z582" s="19"/>
      <c r="AA582" s="19"/>
      <c r="AB582" s="19"/>
      <c r="AC582" s="19"/>
      <c r="AD582" s="19"/>
      <c r="AE582" s="19"/>
      <c r="AF582" s="19"/>
      <c r="AG582" s="19"/>
    </row>
    <row r="583" spans="1:33">
      <c r="A583" s="19"/>
      <c r="B583" s="19"/>
      <c r="C583" s="19"/>
      <c r="D583" s="19"/>
      <c r="E583" s="19"/>
      <c r="F583" s="19"/>
      <c r="G583" s="78"/>
      <c r="H583" s="19"/>
      <c r="I583" s="19"/>
      <c r="J583" s="78"/>
      <c r="K583" s="78"/>
      <c r="L583" s="19"/>
      <c r="M583" s="19"/>
      <c r="N583" s="19"/>
      <c r="O583" s="23"/>
      <c r="P583" s="19"/>
      <c r="Q583" s="19"/>
      <c r="R583" s="19"/>
      <c r="S583" s="19"/>
      <c r="T583" s="19"/>
      <c r="U583" s="19"/>
      <c r="V583" s="19"/>
      <c r="W583" s="19"/>
      <c r="X583" s="19"/>
      <c r="Y583" s="19"/>
      <c r="Z583" s="19"/>
      <c r="AA583" s="19"/>
      <c r="AB583" s="19"/>
      <c r="AC583" s="19"/>
      <c r="AD583" s="19"/>
      <c r="AE583" s="19"/>
      <c r="AF583" s="19"/>
      <c r="AG583" s="19"/>
    </row>
    <row r="584" spans="1:33">
      <c r="A584" s="19"/>
      <c r="B584" s="19"/>
      <c r="C584" s="19"/>
      <c r="D584" s="19"/>
      <c r="E584" s="19"/>
      <c r="F584" s="19"/>
      <c r="G584" s="78"/>
      <c r="H584" s="19"/>
      <c r="I584" s="19"/>
      <c r="J584" s="78"/>
      <c r="K584" s="78"/>
      <c r="L584" s="19"/>
      <c r="M584" s="19"/>
      <c r="N584" s="19"/>
      <c r="O584" s="23"/>
      <c r="P584" s="19"/>
      <c r="Q584" s="19"/>
      <c r="R584" s="19"/>
      <c r="S584" s="19"/>
      <c r="T584" s="19"/>
      <c r="U584" s="19"/>
      <c r="V584" s="19"/>
      <c r="W584" s="19"/>
      <c r="X584" s="19"/>
      <c r="Y584" s="19"/>
      <c r="Z584" s="19"/>
      <c r="AA584" s="19"/>
      <c r="AB584" s="19"/>
      <c r="AC584" s="19"/>
      <c r="AD584" s="19"/>
      <c r="AE584" s="19"/>
      <c r="AF584" s="19"/>
      <c r="AG584" s="19"/>
    </row>
    <row r="585" spans="1:33">
      <c r="A585" s="19"/>
      <c r="B585" s="19"/>
      <c r="C585" s="19"/>
      <c r="D585" s="19"/>
      <c r="E585" s="19"/>
      <c r="F585" s="19"/>
      <c r="G585" s="78"/>
      <c r="H585" s="19"/>
      <c r="I585" s="19"/>
      <c r="J585" s="78"/>
      <c r="K585" s="78"/>
      <c r="L585" s="19"/>
      <c r="M585" s="19"/>
      <c r="N585" s="19"/>
      <c r="O585" s="23"/>
      <c r="P585" s="19"/>
      <c r="Q585" s="19"/>
      <c r="R585" s="19"/>
      <c r="S585" s="19"/>
      <c r="T585" s="19"/>
      <c r="U585" s="19"/>
      <c r="V585" s="19"/>
      <c r="W585" s="19"/>
      <c r="X585" s="19"/>
      <c r="Y585" s="19"/>
      <c r="Z585" s="19"/>
      <c r="AA585" s="19"/>
      <c r="AB585" s="19"/>
      <c r="AC585" s="19"/>
      <c r="AD585" s="19"/>
      <c r="AE585" s="19"/>
      <c r="AF585" s="19"/>
      <c r="AG585" s="19"/>
    </row>
    <row r="586" spans="1:33">
      <c r="A586" s="19"/>
      <c r="B586" s="19"/>
      <c r="C586" s="19"/>
      <c r="D586" s="19"/>
      <c r="E586" s="19"/>
      <c r="F586" s="19"/>
      <c r="G586" s="78"/>
      <c r="H586" s="19"/>
      <c r="I586" s="19"/>
      <c r="J586" s="78"/>
      <c r="K586" s="78"/>
      <c r="L586" s="19"/>
      <c r="M586" s="19"/>
      <c r="N586" s="19"/>
      <c r="O586" s="23"/>
      <c r="P586" s="19"/>
      <c r="Q586" s="19"/>
      <c r="R586" s="19"/>
      <c r="S586" s="19"/>
      <c r="T586" s="19"/>
      <c r="U586" s="19"/>
      <c r="V586" s="19"/>
      <c r="W586" s="19"/>
      <c r="X586" s="19"/>
      <c r="Y586" s="19"/>
      <c r="Z586" s="19"/>
      <c r="AA586" s="19"/>
      <c r="AB586" s="19"/>
      <c r="AC586" s="19"/>
      <c r="AD586" s="19"/>
      <c r="AE586" s="19"/>
      <c r="AF586" s="19"/>
      <c r="AG586" s="19"/>
    </row>
    <row r="587" spans="1:33">
      <c r="A587" s="19"/>
      <c r="B587" s="19"/>
      <c r="C587" s="19"/>
      <c r="D587" s="19"/>
      <c r="E587" s="19"/>
      <c r="F587" s="19"/>
      <c r="G587" s="78"/>
      <c r="H587" s="19"/>
      <c r="I587" s="19"/>
      <c r="J587" s="78"/>
      <c r="K587" s="78"/>
      <c r="L587" s="19"/>
      <c r="M587" s="19"/>
      <c r="N587" s="19"/>
      <c r="O587" s="23"/>
      <c r="P587" s="19"/>
      <c r="Q587" s="19"/>
      <c r="R587" s="19"/>
      <c r="S587" s="19"/>
      <c r="T587" s="19"/>
      <c r="U587" s="19"/>
      <c r="V587" s="19"/>
      <c r="W587" s="19"/>
      <c r="X587" s="19"/>
      <c r="Y587" s="19"/>
      <c r="Z587" s="19"/>
      <c r="AA587" s="19"/>
      <c r="AB587" s="19"/>
      <c r="AC587" s="19"/>
      <c r="AD587" s="19"/>
      <c r="AE587" s="19"/>
      <c r="AF587" s="19"/>
      <c r="AG587" s="19"/>
    </row>
    <row r="588" spans="1:33">
      <c r="A588" s="19"/>
      <c r="B588" s="19"/>
      <c r="C588" s="19"/>
      <c r="D588" s="19"/>
      <c r="E588" s="19"/>
      <c r="F588" s="19"/>
      <c r="G588" s="78"/>
      <c r="H588" s="19"/>
      <c r="I588" s="19"/>
      <c r="J588" s="78"/>
      <c r="K588" s="78"/>
      <c r="L588" s="19"/>
      <c r="M588" s="19"/>
      <c r="N588" s="19"/>
      <c r="O588" s="23"/>
      <c r="P588" s="19"/>
      <c r="Q588" s="19"/>
      <c r="R588" s="19"/>
      <c r="S588" s="19"/>
      <c r="T588" s="19"/>
      <c r="U588" s="19"/>
      <c r="V588" s="19"/>
      <c r="W588" s="19"/>
      <c r="X588" s="19"/>
      <c r="Y588" s="19"/>
      <c r="Z588" s="19"/>
      <c r="AA588" s="19"/>
      <c r="AB588" s="19"/>
      <c r="AC588" s="19"/>
      <c r="AD588" s="19"/>
      <c r="AE588" s="19"/>
      <c r="AF588" s="19"/>
      <c r="AG588" s="19"/>
    </row>
    <row r="589" spans="1:33">
      <c r="A589" s="19"/>
      <c r="B589" s="19"/>
      <c r="C589" s="19"/>
      <c r="D589" s="19"/>
      <c r="E589" s="19"/>
      <c r="F589" s="19"/>
      <c r="G589" s="78"/>
      <c r="H589" s="19"/>
      <c r="I589" s="19"/>
      <c r="J589" s="78"/>
      <c r="K589" s="78"/>
      <c r="L589" s="19"/>
      <c r="M589" s="19"/>
      <c r="N589" s="19"/>
      <c r="O589" s="23"/>
      <c r="P589" s="19"/>
      <c r="Q589" s="19"/>
      <c r="R589" s="19"/>
      <c r="S589" s="19"/>
      <c r="T589" s="19"/>
      <c r="U589" s="19"/>
      <c r="V589" s="19"/>
      <c r="W589" s="19"/>
      <c r="X589" s="19"/>
      <c r="Y589" s="19"/>
      <c r="Z589" s="19"/>
      <c r="AA589" s="19"/>
      <c r="AB589" s="19"/>
      <c r="AC589" s="19"/>
      <c r="AD589" s="19"/>
      <c r="AE589" s="19"/>
      <c r="AF589" s="19"/>
      <c r="AG589" s="19"/>
    </row>
    <row r="590" spans="1:33">
      <c r="A590" s="19"/>
      <c r="B590" s="19"/>
      <c r="C590" s="19"/>
      <c r="D590" s="19"/>
      <c r="E590" s="19"/>
      <c r="F590" s="19"/>
      <c r="G590" s="78"/>
      <c r="H590" s="19"/>
      <c r="I590" s="19"/>
      <c r="J590" s="78"/>
      <c r="K590" s="78"/>
      <c r="L590" s="19"/>
      <c r="M590" s="19"/>
      <c r="N590" s="19"/>
      <c r="O590" s="23"/>
      <c r="P590" s="19"/>
      <c r="Q590" s="19"/>
      <c r="R590" s="19"/>
      <c r="S590" s="19"/>
      <c r="T590" s="19"/>
      <c r="U590" s="19"/>
      <c r="V590" s="19"/>
      <c r="W590" s="19"/>
      <c r="X590" s="19"/>
      <c r="Y590" s="19"/>
      <c r="Z590" s="19"/>
      <c r="AA590" s="19"/>
      <c r="AB590" s="19"/>
      <c r="AC590" s="19"/>
      <c r="AD590" s="19"/>
      <c r="AE590" s="19"/>
      <c r="AF590" s="19"/>
      <c r="AG590" s="19"/>
    </row>
    <row r="591" spans="1:33">
      <c r="A591" s="19"/>
      <c r="B591" s="19"/>
      <c r="C591" s="19"/>
      <c r="D591" s="19"/>
      <c r="E591" s="19"/>
      <c r="F591" s="19"/>
      <c r="G591" s="78"/>
      <c r="H591" s="19"/>
      <c r="I591" s="19"/>
      <c r="J591" s="78"/>
      <c r="K591" s="78"/>
      <c r="L591" s="19"/>
      <c r="M591" s="19"/>
      <c r="N591" s="19"/>
      <c r="O591" s="23"/>
      <c r="P591" s="19"/>
      <c r="Q591" s="19"/>
      <c r="R591" s="19"/>
      <c r="S591" s="19"/>
      <c r="T591" s="19"/>
      <c r="U591" s="19"/>
      <c r="V591" s="19"/>
      <c r="W591" s="19"/>
      <c r="X591" s="19"/>
      <c r="Y591" s="19"/>
      <c r="Z591" s="19"/>
      <c r="AA591" s="19"/>
      <c r="AB591" s="19"/>
      <c r="AC591" s="19"/>
      <c r="AD591" s="19"/>
      <c r="AE591" s="19"/>
      <c r="AF591" s="19"/>
      <c r="AG591" s="19"/>
    </row>
    <row r="592" spans="1:33">
      <c r="A592" s="19"/>
      <c r="B592" s="19"/>
      <c r="C592" s="19"/>
      <c r="D592" s="19"/>
      <c r="E592" s="19"/>
      <c r="F592" s="19"/>
      <c r="G592" s="78"/>
      <c r="H592" s="19"/>
      <c r="I592" s="19"/>
      <c r="J592" s="78"/>
      <c r="K592" s="78"/>
      <c r="L592" s="19"/>
      <c r="M592" s="19"/>
      <c r="N592" s="19"/>
      <c r="O592" s="23"/>
      <c r="P592" s="19"/>
      <c r="Q592" s="19"/>
      <c r="R592" s="19"/>
      <c r="S592" s="19"/>
      <c r="T592" s="19"/>
      <c r="U592" s="19"/>
      <c r="V592" s="19"/>
      <c r="W592" s="19"/>
      <c r="X592" s="19"/>
      <c r="Y592" s="19"/>
      <c r="Z592" s="19"/>
      <c r="AA592" s="19"/>
      <c r="AB592" s="19"/>
      <c r="AC592" s="19"/>
      <c r="AD592" s="19"/>
      <c r="AE592" s="19"/>
      <c r="AF592" s="19"/>
      <c r="AG592" s="19"/>
    </row>
    <row r="593" spans="1:33">
      <c r="A593" s="19"/>
      <c r="B593" s="19"/>
      <c r="C593" s="19"/>
      <c r="D593" s="19"/>
      <c r="E593" s="19"/>
      <c r="F593" s="19"/>
      <c r="G593" s="78"/>
      <c r="H593" s="19"/>
      <c r="I593" s="19"/>
      <c r="J593" s="78"/>
      <c r="K593" s="78"/>
      <c r="L593" s="19"/>
      <c r="M593" s="19"/>
      <c r="N593" s="19"/>
      <c r="O593" s="23"/>
      <c r="P593" s="19"/>
      <c r="Q593" s="19"/>
      <c r="R593" s="19"/>
      <c r="S593" s="19"/>
      <c r="T593" s="19"/>
      <c r="U593" s="19"/>
      <c r="V593" s="19"/>
      <c r="W593" s="19"/>
      <c r="X593" s="19"/>
      <c r="Y593" s="19"/>
      <c r="Z593" s="19"/>
      <c r="AA593" s="19"/>
      <c r="AB593" s="19"/>
      <c r="AC593" s="19"/>
      <c r="AD593" s="19"/>
      <c r="AE593" s="19"/>
      <c r="AF593" s="19"/>
      <c r="AG593" s="19"/>
    </row>
    <row r="594" spans="1:33">
      <c r="A594" s="19"/>
      <c r="B594" s="19"/>
      <c r="C594" s="19"/>
      <c r="D594" s="19"/>
      <c r="E594" s="19"/>
      <c r="F594" s="19"/>
      <c r="G594" s="78"/>
      <c r="H594" s="19"/>
      <c r="I594" s="19"/>
      <c r="J594" s="78"/>
      <c r="K594" s="78"/>
      <c r="L594" s="19"/>
      <c r="M594" s="19"/>
      <c r="N594" s="19"/>
      <c r="O594" s="23"/>
      <c r="P594" s="19"/>
      <c r="Q594" s="19"/>
      <c r="R594" s="19"/>
      <c r="S594" s="19"/>
      <c r="T594" s="19"/>
      <c r="U594" s="19"/>
      <c r="V594" s="19"/>
      <c r="W594" s="19"/>
      <c r="X594" s="19"/>
      <c r="Y594" s="19"/>
      <c r="Z594" s="19"/>
      <c r="AA594" s="19"/>
      <c r="AB594" s="19"/>
      <c r="AC594" s="19"/>
      <c r="AD594" s="19"/>
      <c r="AE594" s="19"/>
      <c r="AF594" s="19"/>
      <c r="AG594" s="19"/>
    </row>
    <row r="595" spans="1:33">
      <c r="A595" s="19"/>
      <c r="B595" s="19"/>
      <c r="C595" s="19"/>
      <c r="D595" s="19"/>
      <c r="E595" s="19"/>
      <c r="F595" s="19"/>
      <c r="G595" s="78"/>
      <c r="H595" s="19"/>
      <c r="I595" s="19"/>
      <c r="J595" s="78"/>
      <c r="K595" s="78"/>
      <c r="L595" s="19"/>
      <c r="M595" s="19"/>
      <c r="N595" s="19"/>
      <c r="O595" s="23"/>
      <c r="P595" s="19"/>
      <c r="Q595" s="19"/>
      <c r="R595" s="19"/>
      <c r="S595" s="19"/>
      <c r="T595" s="19"/>
      <c r="U595" s="19"/>
      <c r="V595" s="19"/>
      <c r="W595" s="19"/>
      <c r="X595" s="19"/>
      <c r="Y595" s="19"/>
      <c r="Z595" s="19"/>
      <c r="AA595" s="19"/>
      <c r="AB595" s="19"/>
      <c r="AC595" s="19"/>
      <c r="AD595" s="19"/>
      <c r="AE595" s="19"/>
      <c r="AF595" s="19"/>
      <c r="AG595" s="19"/>
    </row>
    <row r="596" spans="1:33">
      <c r="A596" s="19"/>
      <c r="B596" s="19"/>
      <c r="C596" s="19"/>
      <c r="D596" s="19"/>
      <c r="E596" s="19"/>
      <c r="F596" s="19"/>
      <c r="G596" s="78"/>
      <c r="H596" s="19"/>
      <c r="I596" s="19"/>
      <c r="J596" s="78"/>
      <c r="K596" s="78"/>
      <c r="L596" s="19"/>
      <c r="M596" s="19"/>
      <c r="N596" s="19"/>
      <c r="O596" s="23"/>
      <c r="P596" s="19"/>
      <c r="Q596" s="19"/>
      <c r="R596" s="19"/>
      <c r="S596" s="19"/>
      <c r="T596" s="19"/>
      <c r="U596" s="19"/>
      <c r="V596" s="19"/>
      <c r="W596" s="19"/>
      <c r="X596" s="19"/>
      <c r="Y596" s="19"/>
      <c r="Z596" s="19"/>
      <c r="AA596" s="19"/>
      <c r="AB596" s="19"/>
      <c r="AC596" s="19"/>
      <c r="AD596" s="19"/>
      <c r="AE596" s="19"/>
      <c r="AF596" s="19"/>
      <c r="AG596" s="19"/>
    </row>
    <row r="597" spans="1:33">
      <c r="A597" s="19"/>
      <c r="B597" s="19"/>
      <c r="C597" s="19"/>
      <c r="D597" s="19"/>
      <c r="E597" s="19"/>
      <c r="F597" s="19"/>
      <c r="G597" s="78"/>
      <c r="H597" s="19"/>
      <c r="I597" s="19"/>
      <c r="J597" s="78"/>
      <c r="K597" s="78"/>
      <c r="L597" s="19"/>
      <c r="M597" s="19"/>
      <c r="N597" s="19"/>
      <c r="O597" s="23"/>
      <c r="P597" s="19"/>
      <c r="Q597" s="19"/>
      <c r="R597" s="19"/>
      <c r="S597" s="19"/>
      <c r="T597" s="19"/>
      <c r="U597" s="19"/>
      <c r="V597" s="19"/>
      <c r="W597" s="19"/>
      <c r="X597" s="19"/>
      <c r="Y597" s="19"/>
      <c r="Z597" s="19"/>
      <c r="AA597" s="19"/>
      <c r="AB597" s="19"/>
      <c r="AC597" s="19"/>
      <c r="AD597" s="19"/>
      <c r="AE597" s="19"/>
      <c r="AF597" s="19"/>
      <c r="AG597" s="19"/>
    </row>
    <row r="598" spans="1:33">
      <c r="A598" s="19"/>
      <c r="B598" s="19"/>
      <c r="C598" s="19"/>
      <c r="D598" s="19"/>
      <c r="E598" s="19"/>
      <c r="F598" s="19"/>
      <c r="G598" s="78"/>
      <c r="H598" s="19"/>
      <c r="I598" s="19"/>
      <c r="J598" s="78"/>
      <c r="K598" s="78"/>
      <c r="L598" s="19"/>
      <c r="M598" s="19"/>
      <c r="N598" s="19"/>
      <c r="O598" s="23"/>
      <c r="P598" s="19"/>
      <c r="Q598" s="19"/>
      <c r="R598" s="19"/>
      <c r="S598" s="19"/>
      <c r="T598" s="19"/>
      <c r="U598" s="19"/>
      <c r="V598" s="19"/>
      <c r="W598" s="19"/>
      <c r="X598" s="19"/>
      <c r="Y598" s="19"/>
      <c r="Z598" s="19"/>
      <c r="AA598" s="19"/>
      <c r="AB598" s="19"/>
      <c r="AC598" s="19"/>
      <c r="AD598" s="19"/>
      <c r="AE598" s="19"/>
      <c r="AF598" s="19"/>
      <c r="AG598" s="19"/>
    </row>
    <row r="599" spans="1:33">
      <c r="A599" s="19"/>
      <c r="B599" s="19"/>
      <c r="C599" s="19"/>
      <c r="D599" s="19"/>
      <c r="E599" s="19"/>
      <c r="F599" s="19"/>
      <c r="G599" s="78"/>
      <c r="H599" s="19"/>
      <c r="I599" s="19"/>
      <c r="J599" s="78"/>
      <c r="K599" s="78"/>
      <c r="L599" s="19"/>
      <c r="M599" s="19"/>
      <c r="N599" s="19"/>
      <c r="O599" s="23"/>
      <c r="P599" s="19"/>
      <c r="Q599" s="19"/>
      <c r="R599" s="19"/>
      <c r="S599" s="19"/>
      <c r="T599" s="19"/>
      <c r="U599" s="19"/>
      <c r="V599" s="19"/>
      <c r="W599" s="19"/>
      <c r="X599" s="19"/>
      <c r="Y599" s="19"/>
      <c r="Z599" s="19"/>
      <c r="AA599" s="19"/>
      <c r="AB599" s="19"/>
      <c r="AC599" s="19"/>
      <c r="AD599" s="19"/>
      <c r="AE599" s="19"/>
      <c r="AF599" s="19"/>
      <c r="AG599" s="19"/>
    </row>
    <row r="600" spans="1:33">
      <c r="A600" s="19"/>
      <c r="B600" s="19"/>
      <c r="C600" s="19"/>
      <c r="D600" s="19"/>
      <c r="E600" s="19"/>
      <c r="F600" s="19"/>
      <c r="G600" s="78"/>
      <c r="H600" s="19"/>
      <c r="I600" s="19"/>
      <c r="J600" s="78"/>
      <c r="K600" s="78"/>
      <c r="L600" s="19"/>
      <c r="M600" s="19"/>
      <c r="N600" s="19"/>
      <c r="O600" s="23"/>
      <c r="P600" s="19"/>
      <c r="Q600" s="19"/>
      <c r="R600" s="19"/>
      <c r="S600" s="19"/>
      <c r="T600" s="19"/>
      <c r="U600" s="19"/>
      <c r="V600" s="19"/>
      <c r="W600" s="19"/>
      <c r="X600" s="19"/>
      <c r="Y600" s="19"/>
      <c r="Z600" s="19"/>
      <c r="AA600" s="19"/>
      <c r="AB600" s="19"/>
      <c r="AC600" s="19"/>
      <c r="AD600" s="19"/>
      <c r="AE600" s="19"/>
      <c r="AF600" s="19"/>
      <c r="AG600" s="19"/>
    </row>
    <row r="601" spans="1:33">
      <c r="A601" s="19"/>
      <c r="B601" s="19"/>
      <c r="C601" s="19"/>
      <c r="D601" s="19"/>
      <c r="E601" s="19"/>
      <c r="F601" s="19"/>
      <c r="G601" s="78"/>
      <c r="H601" s="19"/>
      <c r="I601" s="19"/>
      <c r="J601" s="78"/>
      <c r="K601" s="78"/>
      <c r="L601" s="19"/>
      <c r="M601" s="19"/>
      <c r="N601" s="19"/>
      <c r="O601" s="23"/>
      <c r="P601" s="19"/>
      <c r="Q601" s="19"/>
      <c r="R601" s="19"/>
      <c r="S601" s="19"/>
      <c r="T601" s="19"/>
      <c r="U601" s="19"/>
      <c r="V601" s="19"/>
      <c r="W601" s="19"/>
      <c r="X601" s="19"/>
      <c r="Y601" s="19"/>
      <c r="Z601" s="19"/>
      <c r="AA601" s="19"/>
      <c r="AB601" s="19"/>
      <c r="AC601" s="19"/>
      <c r="AD601" s="19"/>
      <c r="AE601" s="19"/>
      <c r="AF601" s="19"/>
      <c r="AG601" s="19"/>
    </row>
    <row r="602" spans="1:33">
      <c r="A602" s="19"/>
      <c r="B602" s="19"/>
      <c r="C602" s="19"/>
      <c r="D602" s="19"/>
      <c r="E602" s="19"/>
      <c r="F602" s="19"/>
      <c r="G602" s="78"/>
      <c r="H602" s="19"/>
      <c r="I602" s="19"/>
      <c r="J602" s="78"/>
      <c r="K602" s="78"/>
      <c r="L602" s="19"/>
      <c r="M602" s="19"/>
      <c r="N602" s="19"/>
      <c r="O602" s="23"/>
      <c r="P602" s="19"/>
      <c r="Q602" s="19"/>
      <c r="R602" s="19"/>
      <c r="S602" s="19"/>
      <c r="T602" s="19"/>
      <c r="U602" s="19"/>
      <c r="V602" s="19"/>
      <c r="W602" s="19"/>
      <c r="X602" s="19"/>
      <c r="Y602" s="19"/>
      <c r="Z602" s="19"/>
      <c r="AA602" s="19"/>
      <c r="AB602" s="19"/>
      <c r="AC602" s="19"/>
      <c r="AD602" s="19"/>
      <c r="AE602" s="19"/>
      <c r="AF602" s="19"/>
      <c r="AG602" s="19"/>
    </row>
    <row r="603" spans="1:33">
      <c r="A603" s="19"/>
      <c r="B603" s="19"/>
      <c r="C603" s="19"/>
      <c r="D603" s="19"/>
      <c r="E603" s="19"/>
      <c r="F603" s="19"/>
      <c r="G603" s="78"/>
      <c r="H603" s="19"/>
      <c r="I603" s="19"/>
      <c r="J603" s="78"/>
      <c r="K603" s="78"/>
      <c r="L603" s="19"/>
      <c r="M603" s="19"/>
      <c r="N603" s="19"/>
      <c r="O603" s="23"/>
      <c r="P603" s="19"/>
      <c r="Q603" s="19"/>
      <c r="R603" s="19"/>
      <c r="S603" s="19"/>
      <c r="T603" s="19"/>
      <c r="U603" s="19"/>
      <c r="V603" s="19"/>
      <c r="W603" s="19"/>
      <c r="X603" s="19"/>
      <c r="Y603" s="19"/>
      <c r="Z603" s="19"/>
      <c r="AA603" s="19"/>
      <c r="AB603" s="19"/>
      <c r="AC603" s="19"/>
      <c r="AD603" s="19"/>
      <c r="AE603" s="19"/>
      <c r="AF603" s="19"/>
      <c r="AG603" s="19"/>
    </row>
    <row r="604" spans="1:33">
      <c r="A604" s="19"/>
      <c r="B604" s="19"/>
      <c r="C604" s="19"/>
      <c r="D604" s="19"/>
      <c r="E604" s="19"/>
      <c r="F604" s="19"/>
      <c r="G604" s="78"/>
      <c r="H604" s="19"/>
      <c r="I604" s="19"/>
      <c r="J604" s="78"/>
      <c r="K604" s="78"/>
      <c r="L604" s="19"/>
      <c r="M604" s="19"/>
      <c r="N604" s="19"/>
      <c r="O604" s="23"/>
      <c r="P604" s="19"/>
      <c r="Q604" s="19"/>
      <c r="R604" s="19"/>
      <c r="S604" s="19"/>
      <c r="T604" s="19"/>
      <c r="U604" s="19"/>
      <c r="V604" s="19"/>
      <c r="W604" s="19"/>
      <c r="X604" s="19"/>
      <c r="Y604" s="19"/>
      <c r="Z604" s="19"/>
      <c r="AA604" s="19"/>
      <c r="AB604" s="19"/>
      <c r="AC604" s="19"/>
      <c r="AD604" s="19"/>
      <c r="AE604" s="19"/>
      <c r="AF604" s="19"/>
      <c r="AG604" s="19"/>
    </row>
    <row r="605" spans="1:33">
      <c r="A605" s="19"/>
      <c r="B605" s="19"/>
      <c r="C605" s="19"/>
      <c r="D605" s="19"/>
      <c r="E605" s="19"/>
      <c r="F605" s="19"/>
      <c r="G605" s="78"/>
      <c r="H605" s="19"/>
      <c r="I605" s="19"/>
      <c r="J605" s="78"/>
      <c r="K605" s="78"/>
      <c r="L605" s="19"/>
      <c r="M605" s="19"/>
      <c r="N605" s="19"/>
      <c r="O605" s="23"/>
      <c r="P605" s="19"/>
      <c r="Q605" s="19"/>
      <c r="R605" s="19"/>
      <c r="S605" s="19"/>
      <c r="T605" s="19"/>
      <c r="U605" s="19"/>
      <c r="V605" s="19"/>
      <c r="W605" s="19"/>
      <c r="X605" s="19"/>
      <c r="Y605" s="19"/>
      <c r="Z605" s="19"/>
      <c r="AA605" s="19"/>
      <c r="AB605" s="19"/>
      <c r="AC605" s="19"/>
      <c r="AD605" s="19"/>
      <c r="AE605" s="19"/>
      <c r="AF605" s="19"/>
      <c r="AG605" s="19"/>
    </row>
    <row r="606" spans="1:33">
      <c r="A606" s="19"/>
      <c r="B606" s="19"/>
      <c r="C606" s="19"/>
      <c r="D606" s="19"/>
      <c r="E606" s="19"/>
      <c r="F606" s="19"/>
      <c r="G606" s="78"/>
      <c r="H606" s="19"/>
      <c r="I606" s="19"/>
      <c r="J606" s="78"/>
      <c r="K606" s="78"/>
      <c r="L606" s="19"/>
      <c r="M606" s="19"/>
      <c r="N606" s="19"/>
      <c r="O606" s="23"/>
      <c r="P606" s="19"/>
      <c r="Q606" s="19"/>
      <c r="R606" s="19"/>
      <c r="S606" s="19"/>
      <c r="T606" s="19"/>
      <c r="U606" s="19"/>
      <c r="V606" s="19"/>
      <c r="W606" s="19"/>
      <c r="X606" s="19"/>
      <c r="Y606" s="19"/>
      <c r="Z606" s="19"/>
      <c r="AA606" s="19"/>
      <c r="AB606" s="19"/>
      <c r="AC606" s="19"/>
      <c r="AD606" s="19"/>
      <c r="AE606" s="19"/>
      <c r="AF606" s="19"/>
      <c r="AG606" s="19"/>
    </row>
    <row r="607" spans="1:33">
      <c r="A607" s="19"/>
      <c r="B607" s="19"/>
      <c r="C607" s="19"/>
      <c r="D607" s="19"/>
      <c r="E607" s="19"/>
      <c r="F607" s="19"/>
      <c r="G607" s="78"/>
      <c r="H607" s="19"/>
      <c r="I607" s="19"/>
      <c r="J607" s="78"/>
      <c r="K607" s="78"/>
      <c r="L607" s="19"/>
      <c r="M607" s="19"/>
      <c r="N607" s="19"/>
      <c r="O607" s="23"/>
      <c r="P607" s="19"/>
      <c r="Q607" s="19"/>
      <c r="R607" s="19"/>
      <c r="S607" s="19"/>
      <c r="T607" s="19"/>
      <c r="U607" s="19"/>
      <c r="V607" s="19"/>
      <c r="W607" s="19"/>
      <c r="X607" s="19"/>
      <c r="Y607" s="19"/>
      <c r="Z607" s="19"/>
      <c r="AA607" s="19"/>
      <c r="AB607" s="19"/>
      <c r="AC607" s="19"/>
      <c r="AD607" s="19"/>
      <c r="AE607" s="19"/>
      <c r="AF607" s="19"/>
      <c r="AG607" s="19"/>
    </row>
    <row r="608" spans="1:33">
      <c r="A608" s="19"/>
      <c r="B608" s="19"/>
      <c r="C608" s="19"/>
      <c r="D608" s="19"/>
      <c r="E608" s="19"/>
      <c r="F608" s="19"/>
      <c r="G608" s="78"/>
      <c r="H608" s="19"/>
      <c r="I608" s="19"/>
      <c r="J608" s="78"/>
      <c r="K608" s="78"/>
      <c r="L608" s="19"/>
      <c r="M608" s="19"/>
      <c r="N608" s="19"/>
      <c r="O608" s="23"/>
      <c r="P608" s="19"/>
      <c r="Q608" s="19"/>
      <c r="R608" s="19"/>
      <c r="S608" s="19"/>
      <c r="T608" s="19"/>
      <c r="U608" s="19"/>
      <c r="V608" s="19"/>
      <c r="W608" s="19"/>
      <c r="X608" s="19"/>
      <c r="Y608" s="19"/>
      <c r="Z608" s="19"/>
      <c r="AA608" s="19"/>
      <c r="AB608" s="19"/>
      <c r="AC608" s="19"/>
      <c r="AD608" s="19"/>
      <c r="AE608" s="19"/>
      <c r="AF608" s="19"/>
      <c r="AG608" s="19"/>
    </row>
    <row r="609" spans="1:33">
      <c r="A609" s="19"/>
      <c r="B609" s="19"/>
      <c r="C609" s="19"/>
      <c r="D609" s="19"/>
      <c r="E609" s="19"/>
      <c r="F609" s="19"/>
      <c r="G609" s="78"/>
      <c r="H609" s="19"/>
      <c r="I609" s="19"/>
      <c r="J609" s="78"/>
      <c r="K609" s="78"/>
      <c r="L609" s="19"/>
      <c r="M609" s="19"/>
      <c r="N609" s="19"/>
      <c r="O609" s="23"/>
      <c r="P609" s="19"/>
      <c r="Q609" s="19"/>
      <c r="R609" s="19"/>
      <c r="S609" s="19"/>
      <c r="T609" s="19"/>
      <c r="U609" s="19"/>
      <c r="V609" s="19"/>
      <c r="W609" s="19"/>
      <c r="X609" s="19"/>
      <c r="Y609" s="19"/>
      <c r="Z609" s="19"/>
      <c r="AA609" s="19"/>
      <c r="AB609" s="19"/>
      <c r="AC609" s="19"/>
      <c r="AD609" s="19"/>
      <c r="AE609" s="19"/>
      <c r="AF609" s="19"/>
      <c r="AG609" s="19"/>
    </row>
    <row r="610" spans="1:33">
      <c r="A610" s="19"/>
      <c r="B610" s="19"/>
      <c r="C610" s="19"/>
      <c r="D610" s="19"/>
      <c r="E610" s="19"/>
      <c r="F610" s="19"/>
      <c r="G610" s="78"/>
      <c r="H610" s="19"/>
      <c r="I610" s="19"/>
      <c r="J610" s="78"/>
      <c r="K610" s="78"/>
      <c r="L610" s="19"/>
      <c r="M610" s="19"/>
      <c r="N610" s="19"/>
      <c r="O610" s="23"/>
      <c r="P610" s="19"/>
      <c r="Q610" s="19"/>
      <c r="R610" s="19"/>
      <c r="S610" s="19"/>
      <c r="T610" s="19"/>
      <c r="U610" s="19"/>
      <c r="V610" s="19"/>
      <c r="W610" s="19"/>
      <c r="X610" s="19"/>
      <c r="Y610" s="19"/>
      <c r="Z610" s="19"/>
      <c r="AA610" s="19"/>
      <c r="AB610" s="19"/>
      <c r="AC610" s="19"/>
      <c r="AD610" s="19"/>
      <c r="AE610" s="19"/>
      <c r="AF610" s="19"/>
      <c r="AG610" s="19"/>
    </row>
    <row r="611" spans="1:33">
      <c r="A611" s="19"/>
      <c r="B611" s="19"/>
      <c r="C611" s="19"/>
      <c r="D611" s="19"/>
      <c r="E611" s="19"/>
      <c r="F611" s="19"/>
      <c r="G611" s="78"/>
      <c r="H611" s="19"/>
      <c r="I611" s="19"/>
      <c r="J611" s="78"/>
      <c r="K611" s="78"/>
      <c r="L611" s="19"/>
      <c r="M611" s="19"/>
      <c r="N611" s="19"/>
      <c r="O611" s="23"/>
      <c r="P611" s="19"/>
      <c r="Q611" s="19"/>
      <c r="R611" s="19"/>
      <c r="S611" s="19"/>
      <c r="T611" s="19"/>
      <c r="U611" s="19"/>
      <c r="V611" s="19"/>
      <c r="W611" s="19"/>
      <c r="X611" s="19"/>
      <c r="Y611" s="19"/>
      <c r="Z611" s="19"/>
      <c r="AA611" s="19"/>
      <c r="AB611" s="19"/>
      <c r="AC611" s="19"/>
      <c r="AD611" s="19"/>
      <c r="AE611" s="19"/>
      <c r="AF611" s="19"/>
      <c r="AG611" s="19"/>
    </row>
    <row r="612" spans="1:33">
      <c r="A612" s="19"/>
      <c r="B612" s="19"/>
      <c r="C612" s="19"/>
      <c r="D612" s="19"/>
      <c r="E612" s="19"/>
      <c r="F612" s="19"/>
      <c r="G612" s="78"/>
      <c r="H612" s="19"/>
      <c r="I612" s="19"/>
      <c r="J612" s="78"/>
      <c r="K612" s="78"/>
      <c r="L612" s="19"/>
      <c r="M612" s="19"/>
      <c r="N612" s="19"/>
      <c r="O612" s="23"/>
      <c r="P612" s="19"/>
      <c r="Q612" s="19"/>
      <c r="R612" s="19"/>
      <c r="S612" s="19"/>
      <c r="T612" s="19"/>
      <c r="U612" s="19"/>
      <c r="V612" s="19"/>
      <c r="W612" s="19"/>
      <c r="X612" s="19"/>
      <c r="Y612" s="19"/>
      <c r="Z612" s="19"/>
      <c r="AA612" s="19"/>
      <c r="AB612" s="19"/>
      <c r="AC612" s="19"/>
      <c r="AD612" s="19"/>
      <c r="AE612" s="19"/>
      <c r="AF612" s="19"/>
      <c r="AG612" s="19"/>
    </row>
    <row r="613" spans="1:33">
      <c r="A613" s="19"/>
      <c r="B613" s="19"/>
      <c r="C613" s="19"/>
      <c r="D613" s="19"/>
      <c r="E613" s="19"/>
      <c r="F613" s="19"/>
      <c r="G613" s="78"/>
      <c r="H613" s="19"/>
      <c r="I613" s="19"/>
      <c r="J613" s="78"/>
      <c r="K613" s="78"/>
      <c r="L613" s="19"/>
      <c r="M613" s="19"/>
      <c r="N613" s="19"/>
      <c r="O613" s="23"/>
      <c r="P613" s="19"/>
      <c r="Q613" s="19"/>
      <c r="R613" s="19"/>
      <c r="S613" s="19"/>
      <c r="T613" s="19"/>
      <c r="U613" s="19"/>
      <c r="V613" s="19"/>
      <c r="W613" s="19"/>
      <c r="X613" s="19"/>
      <c r="Y613" s="19"/>
      <c r="Z613" s="19"/>
      <c r="AA613" s="19"/>
      <c r="AB613" s="19"/>
      <c r="AC613" s="19"/>
      <c r="AD613" s="19"/>
      <c r="AE613" s="19"/>
      <c r="AF613" s="19"/>
      <c r="AG613" s="19"/>
    </row>
    <row r="614" spans="1:33">
      <c r="A614" s="19"/>
      <c r="B614" s="19"/>
      <c r="C614" s="19"/>
      <c r="D614" s="19"/>
      <c r="E614" s="19"/>
      <c r="F614" s="19"/>
      <c r="G614" s="78"/>
      <c r="H614" s="19"/>
      <c r="I614" s="19"/>
      <c r="J614" s="78"/>
      <c r="K614" s="78"/>
      <c r="L614" s="19"/>
      <c r="M614" s="19"/>
      <c r="N614" s="19"/>
      <c r="O614" s="23"/>
      <c r="P614" s="19"/>
      <c r="Q614" s="19"/>
      <c r="R614" s="19"/>
      <c r="S614" s="19"/>
      <c r="T614" s="19"/>
      <c r="U614" s="19"/>
      <c r="V614" s="19"/>
      <c r="W614" s="19"/>
      <c r="X614" s="19"/>
      <c r="Y614" s="19"/>
      <c r="Z614" s="19"/>
      <c r="AA614" s="19"/>
      <c r="AB614" s="19"/>
      <c r="AC614" s="19"/>
      <c r="AD614" s="19"/>
      <c r="AE614" s="19"/>
      <c r="AF614" s="19"/>
      <c r="AG614" s="19"/>
    </row>
    <row r="615" spans="1:33">
      <c r="A615" s="19"/>
      <c r="B615" s="19"/>
      <c r="C615" s="19"/>
      <c r="D615" s="19"/>
      <c r="E615" s="19"/>
      <c r="F615" s="19"/>
      <c r="G615" s="78"/>
      <c r="H615" s="19"/>
      <c r="I615" s="19"/>
      <c r="J615" s="78"/>
      <c r="K615" s="78"/>
      <c r="L615" s="19"/>
      <c r="M615" s="19"/>
      <c r="N615" s="19"/>
      <c r="O615" s="23"/>
      <c r="P615" s="19"/>
      <c r="Q615" s="19"/>
      <c r="R615" s="19"/>
      <c r="S615" s="19"/>
      <c r="T615" s="19"/>
      <c r="U615" s="19"/>
      <c r="V615" s="19"/>
      <c r="W615" s="19"/>
      <c r="X615" s="19"/>
      <c r="Y615" s="19"/>
      <c r="Z615" s="19"/>
      <c r="AA615" s="19"/>
      <c r="AB615" s="19"/>
      <c r="AC615" s="19"/>
      <c r="AD615" s="19"/>
      <c r="AE615" s="19"/>
      <c r="AF615" s="19"/>
      <c r="AG615" s="19"/>
    </row>
    <row r="616" spans="1:33">
      <c r="A616" s="19"/>
      <c r="B616" s="19"/>
      <c r="C616" s="19"/>
      <c r="D616" s="19"/>
      <c r="E616" s="19"/>
      <c r="F616" s="19"/>
      <c r="G616" s="78"/>
      <c r="H616" s="19"/>
      <c r="I616" s="19"/>
      <c r="J616" s="78"/>
      <c r="K616" s="78"/>
      <c r="L616" s="19"/>
      <c r="M616" s="19"/>
      <c r="N616" s="19"/>
      <c r="O616" s="23"/>
      <c r="P616" s="19"/>
      <c r="Q616" s="19"/>
      <c r="R616" s="19"/>
      <c r="S616" s="19"/>
      <c r="T616" s="19"/>
      <c r="U616" s="19"/>
      <c r="V616" s="19"/>
      <c r="W616" s="19"/>
      <c r="X616" s="19"/>
      <c r="Y616" s="19"/>
      <c r="Z616" s="19"/>
      <c r="AA616" s="19"/>
      <c r="AB616" s="19"/>
      <c r="AC616" s="19"/>
      <c r="AD616" s="19"/>
      <c r="AE616" s="19"/>
      <c r="AF616" s="19"/>
      <c r="AG616" s="19"/>
    </row>
    <row r="617" spans="1:33">
      <c r="A617" s="19"/>
      <c r="B617" s="19"/>
      <c r="C617" s="19"/>
      <c r="D617" s="19"/>
      <c r="E617" s="19"/>
      <c r="F617" s="19"/>
      <c r="G617" s="78"/>
      <c r="H617" s="19"/>
      <c r="I617" s="19"/>
      <c r="J617" s="78"/>
      <c r="K617" s="78"/>
      <c r="L617" s="19"/>
      <c r="M617" s="19"/>
      <c r="N617" s="19"/>
      <c r="O617" s="23"/>
      <c r="P617" s="19"/>
      <c r="Q617" s="19"/>
      <c r="R617" s="19"/>
      <c r="S617" s="19"/>
      <c r="T617" s="19"/>
      <c r="U617" s="19"/>
      <c r="V617" s="19"/>
      <c r="W617" s="19"/>
      <c r="X617" s="19"/>
      <c r="Y617" s="19"/>
      <c r="Z617" s="19"/>
      <c r="AA617" s="19"/>
      <c r="AB617" s="19"/>
      <c r="AC617" s="19"/>
      <c r="AD617" s="19"/>
      <c r="AE617" s="19"/>
      <c r="AF617" s="19"/>
      <c r="AG617" s="19"/>
    </row>
    <row r="618" spans="1:33">
      <c r="A618" s="19"/>
      <c r="B618" s="19"/>
      <c r="C618" s="19"/>
      <c r="D618" s="19"/>
      <c r="E618" s="19"/>
      <c r="F618" s="19"/>
      <c r="G618" s="78"/>
      <c r="H618" s="19"/>
      <c r="I618" s="19"/>
      <c r="J618" s="78"/>
      <c r="K618" s="78"/>
      <c r="L618" s="19"/>
      <c r="M618" s="19"/>
      <c r="N618" s="19"/>
      <c r="O618" s="23"/>
      <c r="P618" s="19"/>
      <c r="Q618" s="19"/>
      <c r="R618" s="19"/>
      <c r="S618" s="19"/>
      <c r="T618" s="19"/>
      <c r="U618" s="19"/>
      <c r="V618" s="19"/>
      <c r="W618" s="19"/>
      <c r="X618" s="19"/>
      <c r="Y618" s="19"/>
      <c r="Z618" s="19"/>
      <c r="AA618" s="19"/>
      <c r="AB618" s="19"/>
      <c r="AC618" s="19"/>
      <c r="AD618" s="19"/>
      <c r="AE618" s="19"/>
      <c r="AF618" s="19"/>
      <c r="AG618" s="19"/>
    </row>
    <row r="619" spans="1:33">
      <c r="A619" s="19"/>
      <c r="B619" s="19"/>
      <c r="C619" s="19"/>
      <c r="D619" s="19"/>
      <c r="E619" s="19"/>
      <c r="F619" s="19"/>
      <c r="G619" s="78"/>
      <c r="H619" s="19"/>
      <c r="I619" s="19"/>
      <c r="J619" s="78"/>
      <c r="K619" s="78"/>
      <c r="L619" s="19"/>
      <c r="M619" s="19"/>
      <c r="N619" s="19"/>
      <c r="O619" s="23"/>
      <c r="P619" s="19"/>
      <c r="Q619" s="19"/>
      <c r="R619" s="19"/>
      <c r="S619" s="19"/>
      <c r="T619" s="19"/>
      <c r="U619" s="19"/>
      <c r="V619" s="19"/>
      <c r="W619" s="19"/>
      <c r="X619" s="19"/>
      <c r="Y619" s="19"/>
      <c r="Z619" s="19"/>
      <c r="AA619" s="19"/>
      <c r="AB619" s="19"/>
      <c r="AC619" s="19"/>
      <c r="AD619" s="19"/>
      <c r="AE619" s="19"/>
      <c r="AF619" s="19"/>
      <c r="AG619" s="19"/>
    </row>
    <row r="620" spans="1:33">
      <c r="A620" s="19"/>
      <c r="B620" s="19"/>
      <c r="C620" s="19"/>
      <c r="D620" s="19"/>
      <c r="E620" s="19"/>
      <c r="F620" s="19"/>
      <c r="G620" s="78"/>
      <c r="H620" s="19"/>
      <c r="I620" s="19"/>
      <c r="J620" s="78"/>
      <c r="K620" s="78"/>
      <c r="L620" s="19"/>
      <c r="M620" s="19"/>
      <c r="N620" s="19"/>
      <c r="O620" s="23"/>
      <c r="P620" s="19"/>
      <c r="Q620" s="19"/>
      <c r="R620" s="19"/>
      <c r="S620" s="19"/>
      <c r="T620" s="19"/>
      <c r="U620" s="19"/>
      <c r="V620" s="19"/>
      <c r="W620" s="19"/>
      <c r="X620" s="19"/>
      <c r="Y620" s="19"/>
      <c r="Z620" s="19"/>
      <c r="AA620" s="19"/>
      <c r="AB620" s="19"/>
      <c r="AC620" s="19"/>
      <c r="AD620" s="19"/>
      <c r="AE620" s="19"/>
      <c r="AF620" s="19"/>
      <c r="AG620" s="19"/>
    </row>
    <row r="621" spans="1:33">
      <c r="A621" s="19"/>
      <c r="B621" s="19"/>
      <c r="C621" s="19"/>
      <c r="D621" s="19"/>
      <c r="E621" s="19"/>
      <c r="F621" s="19"/>
      <c r="G621" s="78"/>
      <c r="H621" s="19"/>
      <c r="I621" s="19"/>
      <c r="J621" s="78"/>
      <c r="K621" s="78"/>
      <c r="L621" s="19"/>
      <c r="M621" s="19"/>
      <c r="N621" s="19"/>
      <c r="O621" s="23"/>
      <c r="P621" s="19"/>
      <c r="Q621" s="19"/>
      <c r="R621" s="19"/>
      <c r="S621" s="19"/>
      <c r="T621" s="19"/>
      <c r="U621" s="19"/>
      <c r="V621" s="19"/>
      <c r="W621" s="19"/>
      <c r="X621" s="19"/>
      <c r="Y621" s="19"/>
      <c r="Z621" s="19"/>
      <c r="AA621" s="19"/>
      <c r="AB621" s="19"/>
      <c r="AC621" s="19"/>
      <c r="AD621" s="19"/>
      <c r="AE621" s="19"/>
      <c r="AF621" s="19"/>
      <c r="AG621" s="19"/>
    </row>
    <row r="622" spans="1:33">
      <c r="A622" s="19"/>
      <c r="B622" s="19"/>
      <c r="C622" s="19"/>
      <c r="D622" s="19"/>
      <c r="E622" s="19"/>
      <c r="F622" s="19"/>
      <c r="G622" s="78"/>
      <c r="H622" s="19"/>
      <c r="I622" s="19"/>
      <c r="J622" s="78"/>
      <c r="K622" s="78"/>
      <c r="L622" s="19"/>
      <c r="M622" s="19"/>
      <c r="N622" s="19"/>
      <c r="O622" s="23"/>
      <c r="P622" s="19"/>
      <c r="Q622" s="19"/>
      <c r="R622" s="19"/>
      <c r="S622" s="19"/>
      <c r="T622" s="19"/>
      <c r="U622" s="19"/>
      <c r="V622" s="19"/>
      <c r="W622" s="19"/>
      <c r="X622" s="19"/>
      <c r="Y622" s="19"/>
      <c r="Z622" s="19"/>
      <c r="AA622" s="19"/>
      <c r="AB622" s="19"/>
      <c r="AC622" s="19"/>
      <c r="AD622" s="19"/>
      <c r="AE622" s="19"/>
      <c r="AF622" s="19"/>
      <c r="AG622" s="19"/>
    </row>
    <row r="623" spans="1:33">
      <c r="A623" s="19"/>
      <c r="B623" s="19"/>
      <c r="C623" s="19"/>
      <c r="D623" s="19"/>
      <c r="E623" s="19"/>
      <c r="F623" s="19"/>
      <c r="G623" s="78"/>
      <c r="H623" s="19"/>
      <c r="I623" s="19"/>
      <c r="J623" s="78"/>
      <c r="K623" s="78"/>
      <c r="L623" s="19"/>
      <c r="M623" s="19"/>
      <c r="N623" s="19"/>
      <c r="O623" s="23"/>
      <c r="P623" s="19"/>
      <c r="Q623" s="19"/>
      <c r="R623" s="19"/>
      <c r="S623" s="19"/>
      <c r="T623" s="19"/>
      <c r="U623" s="19"/>
      <c r="V623" s="19"/>
      <c r="W623" s="19"/>
      <c r="X623" s="19"/>
      <c r="Y623" s="19"/>
      <c r="Z623" s="19"/>
      <c r="AA623" s="19"/>
      <c r="AB623" s="19"/>
      <c r="AC623" s="19"/>
      <c r="AD623" s="19"/>
      <c r="AE623" s="19"/>
      <c r="AF623" s="19"/>
      <c r="AG623" s="19"/>
    </row>
    <row r="624" spans="1:33">
      <c r="A624" s="19"/>
      <c r="B624" s="19"/>
      <c r="C624" s="19"/>
      <c r="D624" s="19"/>
      <c r="E624" s="19"/>
      <c r="F624" s="19"/>
      <c r="G624" s="78"/>
      <c r="H624" s="19"/>
      <c r="I624" s="19"/>
      <c r="J624" s="78"/>
      <c r="K624" s="78"/>
      <c r="L624" s="19"/>
      <c r="M624" s="19"/>
      <c r="N624" s="19"/>
      <c r="O624" s="23"/>
      <c r="P624" s="19"/>
      <c r="Q624" s="19"/>
      <c r="R624" s="19"/>
      <c r="S624" s="19"/>
      <c r="T624" s="19"/>
      <c r="U624" s="19"/>
      <c r="V624" s="19"/>
      <c r="W624" s="19"/>
      <c r="X624" s="19"/>
      <c r="Y624" s="19"/>
      <c r="Z624" s="19"/>
      <c r="AA624" s="19"/>
      <c r="AB624" s="19"/>
      <c r="AC624" s="19"/>
      <c r="AD624" s="19"/>
      <c r="AE624" s="19"/>
      <c r="AF624" s="19"/>
      <c r="AG624" s="19"/>
    </row>
    <row r="625" spans="1:33">
      <c r="A625" s="19"/>
      <c r="B625" s="19"/>
      <c r="C625" s="19"/>
      <c r="D625" s="19"/>
      <c r="E625" s="19"/>
      <c r="F625" s="19"/>
      <c r="G625" s="78"/>
      <c r="H625" s="19"/>
      <c r="I625" s="19"/>
      <c r="J625" s="78"/>
      <c r="K625" s="78"/>
      <c r="L625" s="19"/>
      <c r="M625" s="19"/>
      <c r="N625" s="19"/>
      <c r="O625" s="23"/>
      <c r="P625" s="19"/>
      <c r="Q625" s="19"/>
      <c r="R625" s="19"/>
      <c r="S625" s="19"/>
      <c r="T625" s="19"/>
      <c r="U625" s="19"/>
      <c r="V625" s="19"/>
      <c r="W625" s="19"/>
      <c r="X625" s="19"/>
      <c r="Y625" s="19"/>
      <c r="Z625" s="19"/>
      <c r="AA625" s="19"/>
      <c r="AB625" s="19"/>
      <c r="AC625" s="19"/>
      <c r="AD625" s="19"/>
      <c r="AE625" s="19"/>
      <c r="AF625" s="19"/>
      <c r="AG625" s="19"/>
    </row>
    <row r="626" spans="1:33">
      <c r="A626" s="19"/>
      <c r="B626" s="19"/>
      <c r="C626" s="19"/>
      <c r="D626" s="19"/>
      <c r="E626" s="19"/>
      <c r="F626" s="19"/>
      <c r="G626" s="78"/>
      <c r="H626" s="19"/>
      <c r="I626" s="19"/>
      <c r="J626" s="78"/>
      <c r="K626" s="78"/>
      <c r="L626" s="19"/>
      <c r="M626" s="19"/>
      <c r="N626" s="19"/>
      <c r="O626" s="23"/>
      <c r="P626" s="19"/>
      <c r="Q626" s="19"/>
      <c r="R626" s="19"/>
      <c r="S626" s="19"/>
      <c r="T626" s="19"/>
      <c r="U626" s="19"/>
      <c r="V626" s="19"/>
      <c r="W626" s="19"/>
      <c r="X626" s="19"/>
      <c r="Y626" s="19"/>
      <c r="Z626" s="19"/>
      <c r="AA626" s="19"/>
      <c r="AB626" s="19"/>
      <c r="AC626" s="19"/>
      <c r="AD626" s="19"/>
      <c r="AE626" s="19"/>
      <c r="AF626" s="19"/>
      <c r="AG626" s="19"/>
    </row>
    <row r="627" spans="1:33">
      <c r="A627" s="19"/>
      <c r="B627" s="19"/>
      <c r="C627" s="19"/>
      <c r="D627" s="19"/>
      <c r="E627" s="19"/>
      <c r="F627" s="19"/>
      <c r="G627" s="78"/>
      <c r="H627" s="19"/>
      <c r="I627" s="19"/>
      <c r="J627" s="78"/>
      <c r="K627" s="78"/>
      <c r="L627" s="19"/>
      <c r="M627" s="19"/>
      <c r="N627" s="19"/>
      <c r="O627" s="23"/>
      <c r="P627" s="19"/>
      <c r="Q627" s="19"/>
      <c r="R627" s="19"/>
      <c r="S627" s="19"/>
      <c r="T627" s="19"/>
      <c r="U627" s="19"/>
      <c r="V627" s="19"/>
      <c r="W627" s="19"/>
      <c r="X627" s="19"/>
      <c r="Y627" s="19"/>
      <c r="Z627" s="19"/>
      <c r="AA627" s="19"/>
      <c r="AB627" s="19"/>
      <c r="AC627" s="19"/>
      <c r="AD627" s="19"/>
      <c r="AE627" s="19"/>
      <c r="AF627" s="19"/>
      <c r="AG627" s="19"/>
    </row>
    <row r="628" spans="1:33">
      <c r="A628" s="19"/>
      <c r="B628" s="19"/>
      <c r="C628" s="19"/>
      <c r="D628" s="19"/>
      <c r="E628" s="19"/>
      <c r="F628" s="19"/>
      <c r="G628" s="78"/>
      <c r="H628" s="19"/>
      <c r="I628" s="19"/>
      <c r="J628" s="78"/>
      <c r="K628" s="78"/>
      <c r="L628" s="19"/>
      <c r="M628" s="19"/>
      <c r="N628" s="19"/>
      <c r="O628" s="23"/>
      <c r="P628" s="19"/>
      <c r="Q628" s="19"/>
      <c r="R628" s="19"/>
      <c r="S628" s="19"/>
      <c r="T628" s="19"/>
      <c r="U628" s="19"/>
      <c r="V628" s="19"/>
      <c r="W628" s="19"/>
      <c r="X628" s="19"/>
      <c r="Y628" s="19"/>
      <c r="Z628" s="19"/>
      <c r="AA628" s="19"/>
      <c r="AB628" s="19"/>
      <c r="AC628" s="19"/>
      <c r="AD628" s="19"/>
      <c r="AE628" s="19"/>
      <c r="AF628" s="19"/>
      <c r="AG628" s="19"/>
    </row>
    <row r="629" spans="1:33">
      <c r="A629" s="19"/>
      <c r="B629" s="19"/>
      <c r="C629" s="19"/>
      <c r="D629" s="19"/>
      <c r="E629" s="19"/>
      <c r="F629" s="19"/>
      <c r="G629" s="78"/>
      <c r="H629" s="19"/>
      <c r="I629" s="19"/>
      <c r="J629" s="78"/>
      <c r="K629" s="78"/>
      <c r="L629" s="19"/>
      <c r="M629" s="19"/>
      <c r="N629" s="19"/>
      <c r="O629" s="23"/>
      <c r="P629" s="19"/>
      <c r="Q629" s="19"/>
      <c r="R629" s="19"/>
      <c r="S629" s="19"/>
      <c r="T629" s="19"/>
      <c r="U629" s="19"/>
      <c r="V629" s="19"/>
      <c r="W629" s="19"/>
      <c r="X629" s="19"/>
      <c r="Y629" s="19"/>
      <c r="Z629" s="19"/>
      <c r="AA629" s="19"/>
      <c r="AB629" s="19"/>
      <c r="AC629" s="19"/>
      <c r="AD629" s="19"/>
      <c r="AE629" s="19"/>
      <c r="AF629" s="19"/>
      <c r="AG629" s="19"/>
    </row>
    <row r="630" spans="1:33">
      <c r="A630" s="19"/>
      <c r="B630" s="19"/>
      <c r="C630" s="19"/>
      <c r="D630" s="19"/>
      <c r="E630" s="19"/>
      <c r="F630" s="19"/>
      <c r="G630" s="78"/>
      <c r="H630" s="19"/>
      <c r="I630" s="19"/>
      <c r="J630" s="78"/>
      <c r="K630" s="78"/>
      <c r="L630" s="19"/>
      <c r="M630" s="19"/>
      <c r="N630" s="19"/>
      <c r="O630" s="23"/>
      <c r="P630" s="19"/>
      <c r="Q630" s="19"/>
      <c r="R630" s="19"/>
      <c r="S630" s="19"/>
      <c r="T630" s="19"/>
      <c r="U630" s="19"/>
      <c r="V630" s="19"/>
      <c r="W630" s="19"/>
      <c r="X630" s="19"/>
      <c r="Y630" s="19"/>
      <c r="Z630" s="19"/>
      <c r="AA630" s="19"/>
      <c r="AB630" s="19"/>
      <c r="AC630" s="19"/>
      <c r="AD630" s="19"/>
      <c r="AE630" s="19"/>
      <c r="AF630" s="19"/>
      <c r="AG630" s="19"/>
    </row>
    <row r="631" spans="1:33">
      <c r="A631" s="19"/>
      <c r="B631" s="19"/>
      <c r="C631" s="19"/>
      <c r="D631" s="19"/>
      <c r="E631" s="19"/>
      <c r="F631" s="19"/>
      <c r="G631" s="78"/>
      <c r="H631" s="19"/>
      <c r="I631" s="19"/>
      <c r="J631" s="78"/>
      <c r="K631" s="78"/>
      <c r="L631" s="19"/>
      <c r="M631" s="19"/>
      <c r="N631" s="19"/>
      <c r="O631" s="23"/>
      <c r="P631" s="19"/>
      <c r="Q631" s="19"/>
      <c r="R631" s="19"/>
      <c r="S631" s="19"/>
      <c r="T631" s="19"/>
      <c r="U631" s="19"/>
      <c r="V631" s="19"/>
      <c r="W631" s="19"/>
      <c r="X631" s="19"/>
      <c r="Y631" s="19"/>
      <c r="Z631" s="19"/>
      <c r="AA631" s="19"/>
      <c r="AB631" s="19"/>
      <c r="AC631" s="19"/>
      <c r="AD631" s="19"/>
      <c r="AE631" s="19"/>
      <c r="AF631" s="19"/>
      <c r="AG631" s="19"/>
    </row>
    <row r="632" spans="1:33">
      <c r="A632" s="19"/>
      <c r="B632" s="19"/>
      <c r="C632" s="19"/>
      <c r="D632" s="19"/>
      <c r="E632" s="19"/>
      <c r="F632" s="19"/>
      <c r="G632" s="78"/>
      <c r="H632" s="19"/>
      <c r="I632" s="19"/>
      <c r="J632" s="78"/>
      <c r="K632" s="78"/>
      <c r="L632" s="19"/>
      <c r="M632" s="19"/>
      <c r="N632" s="19"/>
      <c r="O632" s="23"/>
      <c r="P632" s="19"/>
      <c r="Q632" s="19"/>
      <c r="R632" s="19"/>
      <c r="S632" s="19"/>
      <c r="T632" s="19"/>
      <c r="U632" s="19"/>
      <c r="V632" s="19"/>
      <c r="W632" s="19"/>
      <c r="X632" s="19"/>
      <c r="Y632" s="19"/>
      <c r="Z632" s="19"/>
      <c r="AA632" s="19"/>
      <c r="AB632" s="19"/>
      <c r="AC632" s="19"/>
      <c r="AD632" s="19"/>
      <c r="AE632" s="19"/>
      <c r="AF632" s="19"/>
      <c r="AG632" s="19"/>
    </row>
    <row r="633" spans="1:33">
      <c r="A633" s="19"/>
      <c r="B633" s="19"/>
      <c r="C633" s="19"/>
      <c r="D633" s="19"/>
      <c r="E633" s="19"/>
      <c r="F633" s="19"/>
      <c r="G633" s="78"/>
      <c r="H633" s="19"/>
      <c r="I633" s="19"/>
      <c r="J633" s="78"/>
      <c r="K633" s="78"/>
      <c r="L633" s="19"/>
      <c r="M633" s="19"/>
      <c r="N633" s="19"/>
      <c r="O633" s="23"/>
      <c r="P633" s="19"/>
      <c r="Q633" s="19"/>
      <c r="R633" s="19"/>
      <c r="S633" s="19"/>
      <c r="T633" s="19"/>
      <c r="U633" s="19"/>
      <c r="V633" s="19"/>
      <c r="W633" s="19"/>
      <c r="X633" s="19"/>
      <c r="Y633" s="19"/>
      <c r="Z633" s="19"/>
      <c r="AA633" s="19"/>
      <c r="AB633" s="19"/>
      <c r="AC633" s="19"/>
      <c r="AD633" s="19"/>
      <c r="AE633" s="19"/>
      <c r="AF633" s="19"/>
      <c r="AG633" s="19"/>
    </row>
    <row r="634" spans="1:33">
      <c r="A634" s="19"/>
      <c r="B634" s="19"/>
      <c r="C634" s="19"/>
      <c r="D634" s="19"/>
      <c r="E634" s="19"/>
      <c r="F634" s="19"/>
      <c r="G634" s="78"/>
      <c r="H634" s="19"/>
      <c r="I634" s="19"/>
      <c r="J634" s="78"/>
      <c r="K634" s="78"/>
      <c r="L634" s="19"/>
      <c r="M634" s="19"/>
      <c r="N634" s="19"/>
      <c r="O634" s="23"/>
      <c r="P634" s="19"/>
      <c r="Q634" s="19"/>
      <c r="R634" s="19"/>
      <c r="S634" s="19"/>
      <c r="T634" s="19"/>
      <c r="U634" s="19"/>
      <c r="V634" s="19"/>
      <c r="W634" s="19"/>
      <c r="X634" s="19"/>
      <c r="Y634" s="19"/>
      <c r="Z634" s="19"/>
      <c r="AA634" s="19"/>
      <c r="AB634" s="19"/>
      <c r="AC634" s="19"/>
      <c r="AD634" s="19"/>
      <c r="AE634" s="19"/>
      <c r="AF634" s="19"/>
      <c r="AG634" s="19"/>
    </row>
    <row r="635" spans="1:33">
      <c r="A635" s="19"/>
      <c r="B635" s="19"/>
      <c r="C635" s="19"/>
      <c r="D635" s="19"/>
      <c r="E635" s="19"/>
      <c r="F635" s="19"/>
      <c r="G635" s="78"/>
      <c r="H635" s="19"/>
      <c r="I635" s="19"/>
      <c r="J635" s="78"/>
      <c r="K635" s="78"/>
      <c r="L635" s="19"/>
      <c r="M635" s="19"/>
      <c r="N635" s="19"/>
      <c r="O635" s="23"/>
      <c r="P635" s="19"/>
      <c r="Q635" s="19"/>
      <c r="R635" s="19"/>
      <c r="S635" s="19"/>
      <c r="T635" s="19"/>
      <c r="U635" s="19"/>
      <c r="V635" s="19"/>
      <c r="W635" s="19"/>
      <c r="X635" s="19"/>
      <c r="Y635" s="19"/>
      <c r="Z635" s="19"/>
      <c r="AA635" s="19"/>
      <c r="AB635" s="19"/>
      <c r="AC635" s="19"/>
      <c r="AD635" s="19"/>
      <c r="AE635" s="19"/>
      <c r="AF635" s="19"/>
      <c r="AG635" s="19"/>
    </row>
    <row r="636" spans="1:33">
      <c r="A636" s="19"/>
      <c r="B636" s="19"/>
      <c r="C636" s="19"/>
      <c r="D636" s="19"/>
      <c r="E636" s="19"/>
      <c r="F636" s="19"/>
      <c r="G636" s="78"/>
      <c r="H636" s="19"/>
      <c r="I636" s="19"/>
      <c r="J636" s="78"/>
      <c r="K636" s="78"/>
      <c r="L636" s="19"/>
      <c r="M636" s="19"/>
      <c r="N636" s="19"/>
      <c r="O636" s="23"/>
      <c r="P636" s="19"/>
      <c r="Q636" s="19"/>
      <c r="R636" s="19"/>
      <c r="S636" s="19"/>
      <c r="T636" s="19"/>
      <c r="U636" s="19"/>
      <c r="V636" s="19"/>
      <c r="W636" s="19"/>
      <c r="X636" s="19"/>
      <c r="Y636" s="19"/>
      <c r="Z636" s="19"/>
      <c r="AA636" s="19"/>
      <c r="AB636" s="19"/>
      <c r="AC636" s="19"/>
      <c r="AD636" s="19"/>
      <c r="AE636" s="19"/>
      <c r="AF636" s="19"/>
      <c r="AG636" s="19"/>
    </row>
    <row r="637" spans="1:33">
      <c r="A637" s="19"/>
      <c r="B637" s="19"/>
      <c r="C637" s="19"/>
      <c r="D637" s="19"/>
      <c r="E637" s="19"/>
      <c r="F637" s="19"/>
      <c r="G637" s="78"/>
      <c r="H637" s="19"/>
      <c r="I637" s="19"/>
      <c r="J637" s="78"/>
      <c r="K637" s="78"/>
      <c r="L637" s="19"/>
      <c r="M637" s="19"/>
      <c r="N637" s="19"/>
      <c r="O637" s="23"/>
      <c r="P637" s="19"/>
      <c r="Q637" s="19"/>
      <c r="R637" s="19"/>
      <c r="S637" s="19"/>
      <c r="T637" s="19"/>
      <c r="U637" s="19"/>
      <c r="V637" s="19"/>
      <c r="W637" s="19"/>
      <c r="X637" s="19"/>
      <c r="Y637" s="19"/>
      <c r="Z637" s="19"/>
      <c r="AA637" s="19"/>
      <c r="AB637" s="19"/>
      <c r="AC637" s="19"/>
      <c r="AD637" s="19"/>
      <c r="AE637" s="19"/>
      <c r="AF637" s="19"/>
      <c r="AG637" s="19"/>
    </row>
    <row r="638" spans="1:33">
      <c r="A638" s="19"/>
      <c r="B638" s="19"/>
      <c r="C638" s="19"/>
      <c r="D638" s="19"/>
      <c r="E638" s="19"/>
      <c r="F638" s="19"/>
      <c r="G638" s="78"/>
      <c r="H638" s="19"/>
      <c r="I638" s="19"/>
      <c r="J638" s="78"/>
      <c r="K638" s="78"/>
      <c r="L638" s="19"/>
      <c r="M638" s="19"/>
      <c r="N638" s="19"/>
      <c r="O638" s="23"/>
      <c r="P638" s="19"/>
      <c r="Q638" s="19"/>
      <c r="R638" s="19"/>
      <c r="S638" s="19"/>
      <c r="T638" s="19"/>
      <c r="U638" s="19"/>
      <c r="V638" s="19"/>
      <c r="W638" s="19"/>
      <c r="X638" s="19"/>
      <c r="Y638" s="19"/>
      <c r="Z638" s="19"/>
      <c r="AA638" s="19"/>
      <c r="AB638" s="19"/>
      <c r="AC638" s="19"/>
      <c r="AD638" s="19"/>
      <c r="AE638" s="19"/>
      <c r="AF638" s="19"/>
      <c r="AG638" s="19"/>
    </row>
    <row r="639" spans="1:33">
      <c r="A639" s="19"/>
      <c r="B639" s="19"/>
      <c r="C639" s="19"/>
      <c r="D639" s="19"/>
      <c r="E639" s="19"/>
      <c r="F639" s="19"/>
      <c r="G639" s="78"/>
      <c r="H639" s="19"/>
      <c r="I639" s="19"/>
      <c r="J639" s="78"/>
      <c r="K639" s="78"/>
      <c r="L639" s="19"/>
      <c r="M639" s="19"/>
      <c r="N639" s="19"/>
      <c r="O639" s="23"/>
      <c r="P639" s="19"/>
      <c r="Q639" s="19"/>
      <c r="R639" s="19"/>
      <c r="S639" s="19"/>
      <c r="T639" s="19"/>
      <c r="U639" s="19"/>
      <c r="V639" s="19"/>
      <c r="W639" s="19"/>
      <c r="X639" s="19"/>
      <c r="Y639" s="19"/>
      <c r="Z639" s="19"/>
      <c r="AA639" s="19"/>
      <c r="AB639" s="19"/>
      <c r="AC639" s="19"/>
      <c r="AD639" s="19"/>
      <c r="AE639" s="19"/>
      <c r="AF639" s="19"/>
      <c r="AG639" s="19"/>
    </row>
    <row r="640" spans="1:33">
      <c r="A640" s="19"/>
      <c r="B640" s="19"/>
      <c r="C640" s="19"/>
      <c r="D640" s="19"/>
      <c r="E640" s="19"/>
      <c r="F640" s="19"/>
      <c r="G640" s="78"/>
      <c r="H640" s="19"/>
      <c r="I640" s="19"/>
      <c r="J640" s="78"/>
      <c r="K640" s="78"/>
      <c r="L640" s="19"/>
      <c r="M640" s="19"/>
      <c r="N640" s="19"/>
      <c r="O640" s="23"/>
      <c r="P640" s="19"/>
      <c r="Q640" s="19"/>
      <c r="R640" s="19"/>
      <c r="S640" s="19"/>
      <c r="T640" s="19"/>
      <c r="U640" s="19"/>
      <c r="V640" s="19"/>
      <c r="W640" s="19"/>
      <c r="X640" s="19"/>
      <c r="Y640" s="19"/>
      <c r="Z640" s="19"/>
      <c r="AA640" s="19"/>
      <c r="AB640" s="19"/>
      <c r="AC640" s="19"/>
      <c r="AD640" s="19"/>
      <c r="AE640" s="19"/>
      <c r="AF640" s="19"/>
      <c r="AG640" s="19"/>
    </row>
    <row r="641" spans="1:33">
      <c r="A641" s="19"/>
      <c r="B641" s="19"/>
      <c r="C641" s="19"/>
      <c r="D641" s="19"/>
      <c r="E641" s="19"/>
      <c r="F641" s="19"/>
      <c r="G641" s="78"/>
      <c r="H641" s="19"/>
      <c r="I641" s="19"/>
      <c r="J641" s="78"/>
      <c r="K641" s="78"/>
      <c r="L641" s="19"/>
      <c r="M641" s="19"/>
      <c r="N641" s="19"/>
      <c r="O641" s="23"/>
      <c r="P641" s="19"/>
      <c r="Q641" s="19"/>
      <c r="R641" s="19"/>
      <c r="S641" s="19"/>
      <c r="T641" s="19"/>
      <c r="U641" s="19"/>
      <c r="V641" s="19"/>
      <c r="W641" s="19"/>
      <c r="X641" s="19"/>
      <c r="Y641" s="19"/>
      <c r="Z641" s="19"/>
      <c r="AA641" s="19"/>
      <c r="AB641" s="19"/>
      <c r="AC641" s="19"/>
      <c r="AD641" s="19"/>
      <c r="AE641" s="19"/>
      <c r="AF641" s="19"/>
      <c r="AG641" s="19"/>
    </row>
    <row r="642" spans="1:33">
      <c r="A642" s="19"/>
      <c r="B642" s="19"/>
      <c r="C642" s="19"/>
      <c r="D642" s="19"/>
      <c r="E642" s="19"/>
      <c r="F642" s="19"/>
      <c r="G642" s="78"/>
      <c r="H642" s="19"/>
      <c r="I642" s="19"/>
      <c r="J642" s="78"/>
      <c r="K642" s="78"/>
      <c r="L642" s="19"/>
      <c r="M642" s="19"/>
      <c r="N642" s="19"/>
      <c r="O642" s="23"/>
      <c r="P642" s="19"/>
      <c r="Q642" s="19"/>
      <c r="R642" s="19"/>
      <c r="S642" s="19"/>
      <c r="T642" s="19"/>
      <c r="U642" s="19"/>
      <c r="V642" s="19"/>
      <c r="W642" s="19"/>
      <c r="X642" s="19"/>
      <c r="Y642" s="19"/>
      <c r="Z642" s="19"/>
      <c r="AA642" s="19"/>
      <c r="AB642" s="19"/>
      <c r="AC642" s="19"/>
      <c r="AD642" s="19"/>
      <c r="AE642" s="19"/>
      <c r="AF642" s="19"/>
      <c r="AG642" s="19"/>
    </row>
    <row r="643" spans="1:33">
      <c r="A643" s="19"/>
      <c r="B643" s="19"/>
      <c r="C643" s="19"/>
      <c r="D643" s="19"/>
      <c r="E643" s="19"/>
      <c r="F643" s="19"/>
      <c r="G643" s="78"/>
      <c r="H643" s="19"/>
      <c r="I643" s="19"/>
      <c r="J643" s="78"/>
      <c r="K643" s="78"/>
      <c r="L643" s="19"/>
      <c r="M643" s="19"/>
      <c r="N643" s="19"/>
      <c r="O643" s="23"/>
      <c r="P643" s="19"/>
      <c r="Q643" s="19"/>
      <c r="R643" s="19"/>
      <c r="S643" s="19"/>
      <c r="T643" s="19"/>
      <c r="U643" s="19"/>
      <c r="V643" s="19"/>
      <c r="W643" s="19"/>
      <c r="X643" s="19"/>
      <c r="Y643" s="19"/>
      <c r="Z643" s="19"/>
      <c r="AA643" s="19"/>
      <c r="AB643" s="19"/>
      <c r="AC643" s="19"/>
      <c r="AD643" s="19"/>
      <c r="AE643" s="19"/>
      <c r="AF643" s="19"/>
      <c r="AG643" s="19"/>
    </row>
    <row r="644" spans="1:33">
      <c r="A644" s="19"/>
      <c r="B644" s="19"/>
      <c r="C644" s="19"/>
      <c r="D644" s="19"/>
      <c r="E644" s="19"/>
      <c r="F644" s="19"/>
      <c r="G644" s="78"/>
      <c r="H644" s="19"/>
      <c r="I644" s="19"/>
      <c r="J644" s="78"/>
      <c r="K644" s="78"/>
      <c r="L644" s="19"/>
      <c r="M644" s="19"/>
      <c r="N644" s="19"/>
      <c r="O644" s="23"/>
      <c r="P644" s="19"/>
      <c r="Q644" s="19"/>
      <c r="R644" s="19"/>
      <c r="S644" s="19"/>
      <c r="T644" s="19"/>
      <c r="U644" s="19"/>
      <c r="V644" s="19"/>
      <c r="W644" s="19"/>
      <c r="X644" s="19"/>
      <c r="Y644" s="19"/>
      <c r="Z644" s="19"/>
      <c r="AA644" s="19"/>
      <c r="AB644" s="19"/>
      <c r="AC644" s="19"/>
      <c r="AD644" s="19"/>
      <c r="AE644" s="19"/>
      <c r="AF644" s="19"/>
      <c r="AG644" s="19"/>
    </row>
    <row r="645" spans="1:33">
      <c r="A645" s="19"/>
      <c r="B645" s="19"/>
      <c r="C645" s="19"/>
      <c r="D645" s="19"/>
      <c r="E645" s="19"/>
      <c r="F645" s="19"/>
      <c r="G645" s="78"/>
      <c r="H645" s="19"/>
      <c r="I645" s="19"/>
      <c r="J645" s="78"/>
      <c r="K645" s="78"/>
      <c r="L645" s="19"/>
      <c r="M645" s="19"/>
      <c r="N645" s="19"/>
      <c r="O645" s="23"/>
      <c r="P645" s="19"/>
      <c r="Q645" s="19"/>
      <c r="R645" s="19"/>
      <c r="S645" s="19"/>
      <c r="T645" s="19"/>
      <c r="U645" s="19"/>
      <c r="V645" s="19"/>
      <c r="W645" s="19"/>
      <c r="X645" s="19"/>
      <c r="Y645" s="19"/>
      <c r="Z645" s="19"/>
      <c r="AA645" s="19"/>
      <c r="AB645" s="19"/>
      <c r="AC645" s="19"/>
      <c r="AD645" s="19"/>
      <c r="AE645" s="19"/>
      <c r="AF645" s="19"/>
      <c r="AG645" s="19"/>
    </row>
    <row r="646" spans="1:33">
      <c r="A646" s="19"/>
      <c r="B646" s="19"/>
      <c r="C646" s="19"/>
      <c r="D646" s="19"/>
      <c r="E646" s="19"/>
      <c r="F646" s="19"/>
      <c r="G646" s="78"/>
      <c r="H646" s="19"/>
      <c r="I646" s="19"/>
      <c r="J646" s="78"/>
      <c r="K646" s="78"/>
      <c r="L646" s="19"/>
      <c r="M646" s="19"/>
      <c r="N646" s="19"/>
      <c r="O646" s="23"/>
      <c r="P646" s="19"/>
      <c r="Q646" s="19"/>
      <c r="R646" s="19"/>
      <c r="S646" s="19"/>
      <c r="T646" s="19"/>
      <c r="U646" s="19"/>
      <c r="V646" s="19"/>
      <c r="W646" s="19"/>
      <c r="X646" s="19"/>
      <c r="Y646" s="19"/>
      <c r="Z646" s="19"/>
      <c r="AA646" s="19"/>
      <c r="AB646" s="19"/>
      <c r="AC646" s="19"/>
      <c r="AD646" s="19"/>
      <c r="AE646" s="19"/>
      <c r="AF646" s="19"/>
      <c r="AG646" s="19"/>
    </row>
    <row r="647" spans="1:33">
      <c r="A647" s="19"/>
      <c r="B647" s="19"/>
      <c r="C647" s="19"/>
      <c r="D647" s="19"/>
      <c r="E647" s="19"/>
      <c r="F647" s="19"/>
      <c r="G647" s="78"/>
      <c r="H647" s="19"/>
      <c r="I647" s="19"/>
      <c r="J647" s="78"/>
      <c r="K647" s="78"/>
      <c r="L647" s="19"/>
      <c r="M647" s="19"/>
      <c r="N647" s="19"/>
      <c r="O647" s="23"/>
      <c r="P647" s="19"/>
      <c r="Q647" s="19"/>
      <c r="R647" s="19"/>
      <c r="S647" s="19"/>
      <c r="T647" s="19"/>
      <c r="U647" s="19"/>
      <c r="V647" s="19"/>
      <c r="W647" s="19"/>
      <c r="X647" s="19"/>
      <c r="Y647" s="19"/>
      <c r="Z647" s="19"/>
      <c r="AA647" s="19"/>
      <c r="AB647" s="19"/>
      <c r="AC647" s="19"/>
      <c r="AD647" s="19"/>
      <c r="AE647" s="19"/>
      <c r="AF647" s="19"/>
      <c r="AG647" s="19"/>
    </row>
    <row r="648" spans="1:33">
      <c r="A648" s="19"/>
      <c r="B648" s="19"/>
      <c r="C648" s="19"/>
      <c r="D648" s="19"/>
      <c r="E648" s="19"/>
      <c r="F648" s="19"/>
      <c r="G648" s="78"/>
      <c r="H648" s="19"/>
      <c r="I648" s="19"/>
      <c r="J648" s="78"/>
      <c r="K648" s="78"/>
      <c r="L648" s="19"/>
      <c r="M648" s="19"/>
      <c r="N648" s="19"/>
      <c r="O648" s="23"/>
      <c r="P648" s="19"/>
      <c r="Q648" s="19"/>
      <c r="R648" s="19"/>
      <c r="S648" s="19"/>
      <c r="T648" s="19"/>
      <c r="U648" s="19"/>
      <c r="V648" s="19"/>
      <c r="W648" s="19"/>
      <c r="X648" s="19"/>
      <c r="Y648" s="19"/>
      <c r="Z648" s="19"/>
      <c r="AA648" s="19"/>
      <c r="AB648" s="19"/>
      <c r="AC648" s="19"/>
      <c r="AD648" s="19"/>
      <c r="AE648" s="19"/>
      <c r="AF648" s="19"/>
      <c r="AG648" s="19"/>
    </row>
    <row r="649" spans="1:33">
      <c r="A649" s="19"/>
      <c r="B649" s="19"/>
      <c r="C649" s="19"/>
      <c r="D649" s="19"/>
      <c r="E649" s="19"/>
      <c r="F649" s="19"/>
      <c r="G649" s="78"/>
      <c r="H649" s="19"/>
      <c r="I649" s="19"/>
      <c r="J649" s="78"/>
      <c r="K649" s="78"/>
      <c r="L649" s="19"/>
      <c r="M649" s="19"/>
      <c r="N649" s="19"/>
      <c r="O649" s="23"/>
      <c r="P649" s="19"/>
      <c r="Q649" s="19"/>
      <c r="R649" s="19"/>
      <c r="S649" s="19"/>
      <c r="T649" s="19"/>
      <c r="U649" s="19"/>
      <c r="V649" s="19"/>
      <c r="W649" s="19"/>
      <c r="X649" s="19"/>
      <c r="Y649" s="19"/>
      <c r="Z649" s="19"/>
      <c r="AA649" s="19"/>
      <c r="AB649" s="19"/>
      <c r="AC649" s="19"/>
      <c r="AD649" s="19"/>
      <c r="AE649" s="19"/>
      <c r="AF649" s="19"/>
      <c r="AG649" s="19"/>
    </row>
    <row r="650" spans="1:33">
      <c r="A650" s="19"/>
      <c r="B650" s="19"/>
      <c r="C650" s="19"/>
      <c r="D650" s="19"/>
      <c r="E650" s="19"/>
      <c r="F650" s="19"/>
      <c r="G650" s="78"/>
      <c r="H650" s="19"/>
      <c r="I650" s="19"/>
      <c r="J650" s="78"/>
      <c r="K650" s="78"/>
      <c r="L650" s="19"/>
      <c r="M650" s="19"/>
      <c r="N650" s="19"/>
      <c r="O650" s="23"/>
      <c r="P650" s="19"/>
      <c r="Q650" s="19"/>
      <c r="R650" s="19"/>
      <c r="S650" s="19"/>
      <c r="T650" s="19"/>
      <c r="U650" s="19"/>
      <c r="V650" s="19"/>
      <c r="W650" s="19"/>
      <c r="X650" s="19"/>
      <c r="Y650" s="19"/>
      <c r="Z650" s="19"/>
      <c r="AA650" s="19"/>
      <c r="AB650" s="19"/>
      <c r="AC650" s="19"/>
      <c r="AD650" s="19"/>
      <c r="AE650" s="19"/>
      <c r="AF650" s="19"/>
      <c r="AG650" s="19"/>
    </row>
    <row r="651" spans="1:33">
      <c r="A651" s="19"/>
      <c r="B651" s="19"/>
      <c r="C651" s="19"/>
      <c r="D651" s="19"/>
      <c r="E651" s="19"/>
      <c r="F651" s="19"/>
      <c r="G651" s="78"/>
      <c r="H651" s="19"/>
      <c r="I651" s="19"/>
      <c r="J651" s="78"/>
      <c r="K651" s="78"/>
      <c r="L651" s="19"/>
      <c r="M651" s="19"/>
      <c r="N651" s="19"/>
      <c r="O651" s="23"/>
      <c r="P651" s="19"/>
      <c r="Q651" s="19"/>
      <c r="R651" s="19"/>
      <c r="S651" s="19"/>
      <c r="T651" s="19"/>
      <c r="U651" s="19"/>
      <c r="V651" s="19"/>
      <c r="W651" s="19"/>
      <c r="X651" s="19"/>
      <c r="Y651" s="19"/>
      <c r="Z651" s="19"/>
      <c r="AA651" s="19"/>
      <c r="AB651" s="19"/>
      <c r="AC651" s="19"/>
      <c r="AD651" s="19"/>
      <c r="AE651" s="19"/>
      <c r="AF651" s="19"/>
      <c r="AG651" s="19"/>
    </row>
    <row r="652" spans="1:33">
      <c r="A652" s="19"/>
      <c r="B652" s="19"/>
      <c r="C652" s="19"/>
      <c r="D652" s="19"/>
      <c r="E652" s="19"/>
      <c r="F652" s="19"/>
      <c r="G652" s="78"/>
      <c r="H652" s="19"/>
      <c r="I652" s="19"/>
      <c r="J652" s="78"/>
      <c r="K652" s="78"/>
      <c r="L652" s="19"/>
      <c r="M652" s="19"/>
      <c r="N652" s="19"/>
      <c r="O652" s="23"/>
      <c r="P652" s="19"/>
      <c r="Q652" s="19"/>
      <c r="R652" s="19"/>
      <c r="S652" s="19"/>
      <c r="T652" s="19"/>
      <c r="U652" s="19"/>
      <c r="V652" s="19"/>
      <c r="W652" s="19"/>
      <c r="X652" s="19"/>
      <c r="Y652" s="19"/>
      <c r="Z652" s="19"/>
      <c r="AA652" s="19"/>
      <c r="AB652" s="19"/>
      <c r="AC652" s="19"/>
      <c r="AD652" s="19"/>
      <c r="AE652" s="19"/>
      <c r="AF652" s="19"/>
      <c r="AG652" s="19"/>
    </row>
    <row r="653" spans="1:33">
      <c r="A653" s="19"/>
      <c r="B653" s="19"/>
      <c r="C653" s="19"/>
      <c r="D653" s="19"/>
      <c r="E653" s="19"/>
      <c r="F653" s="19"/>
      <c r="G653" s="78"/>
      <c r="H653" s="19"/>
      <c r="I653" s="19"/>
      <c r="J653" s="78"/>
      <c r="K653" s="78"/>
      <c r="L653" s="19"/>
      <c r="M653" s="19"/>
      <c r="N653" s="19"/>
      <c r="O653" s="23"/>
      <c r="P653" s="19"/>
      <c r="Q653" s="19"/>
      <c r="R653" s="19"/>
      <c r="S653" s="19"/>
      <c r="T653" s="19"/>
      <c r="U653" s="19"/>
      <c r="V653" s="19"/>
      <c r="W653" s="19"/>
      <c r="X653" s="19"/>
      <c r="Y653" s="19"/>
      <c r="Z653" s="19"/>
      <c r="AA653" s="19"/>
      <c r="AB653" s="19"/>
      <c r="AC653" s="19"/>
      <c r="AD653" s="19"/>
      <c r="AE653" s="19"/>
      <c r="AF653" s="19"/>
      <c r="AG653" s="19"/>
    </row>
    <row r="654" spans="1:33">
      <c r="A654" s="19"/>
      <c r="B654" s="19"/>
      <c r="C654" s="19"/>
      <c r="D654" s="19"/>
      <c r="E654" s="19"/>
      <c r="F654" s="19"/>
      <c r="G654" s="78"/>
      <c r="H654" s="19"/>
      <c r="I654" s="19"/>
      <c r="J654" s="78"/>
      <c r="K654" s="78"/>
      <c r="L654" s="19"/>
      <c r="M654" s="19"/>
      <c r="N654" s="19"/>
      <c r="O654" s="23"/>
      <c r="P654" s="19"/>
      <c r="Q654" s="19"/>
      <c r="R654" s="19"/>
      <c r="S654" s="19"/>
      <c r="T654" s="19"/>
      <c r="U654" s="19"/>
      <c r="V654" s="19"/>
      <c r="W654" s="19"/>
      <c r="X654" s="19"/>
      <c r="Y654" s="19"/>
      <c r="Z654" s="19"/>
      <c r="AA654" s="19"/>
      <c r="AB654" s="19"/>
      <c r="AC654" s="19"/>
      <c r="AD654" s="19"/>
      <c r="AE654" s="19"/>
      <c r="AF654" s="19"/>
      <c r="AG654" s="19"/>
    </row>
    <row r="655" spans="1:33">
      <c r="A655" s="19"/>
      <c r="B655" s="19"/>
      <c r="C655" s="19"/>
      <c r="D655" s="19"/>
      <c r="E655" s="19"/>
      <c r="F655" s="19"/>
      <c r="G655" s="78"/>
      <c r="H655" s="19"/>
      <c r="I655" s="19"/>
      <c r="J655" s="78"/>
      <c r="K655" s="78"/>
      <c r="L655" s="19"/>
      <c r="M655" s="19"/>
      <c r="N655" s="19"/>
      <c r="O655" s="23"/>
      <c r="P655" s="19"/>
      <c r="Q655" s="19"/>
      <c r="R655" s="19"/>
      <c r="S655" s="19"/>
      <c r="T655" s="19"/>
      <c r="U655" s="19"/>
      <c r="V655" s="19"/>
      <c r="W655" s="19"/>
      <c r="X655" s="19"/>
      <c r="Y655" s="19"/>
      <c r="Z655" s="19"/>
      <c r="AA655" s="19"/>
      <c r="AB655" s="19"/>
      <c r="AC655" s="19"/>
      <c r="AD655" s="19"/>
      <c r="AE655" s="19"/>
      <c r="AF655" s="19"/>
      <c r="AG655" s="19"/>
    </row>
    <row r="656" spans="1:33">
      <c r="A656" s="19"/>
      <c r="B656" s="19"/>
      <c r="C656" s="19"/>
      <c r="D656" s="19"/>
      <c r="E656" s="19"/>
      <c r="F656" s="19"/>
      <c r="G656" s="78"/>
      <c r="H656" s="19"/>
      <c r="I656" s="19"/>
      <c r="J656" s="78"/>
      <c r="K656" s="78"/>
      <c r="L656" s="19"/>
      <c r="M656" s="19"/>
      <c r="N656" s="19"/>
      <c r="O656" s="23"/>
      <c r="P656" s="19"/>
      <c r="Q656" s="19"/>
      <c r="R656" s="19"/>
      <c r="S656" s="19"/>
      <c r="T656" s="19"/>
      <c r="U656" s="19"/>
      <c r="V656" s="19"/>
      <c r="W656" s="19"/>
      <c r="X656" s="19"/>
      <c r="Y656" s="19"/>
      <c r="Z656" s="19"/>
      <c r="AA656" s="19"/>
      <c r="AB656" s="19"/>
      <c r="AC656" s="19"/>
      <c r="AD656" s="19"/>
      <c r="AE656" s="19"/>
      <c r="AF656" s="19"/>
      <c r="AG656" s="19"/>
    </row>
    <row r="657" spans="1:33">
      <c r="A657" s="19"/>
      <c r="B657" s="19"/>
      <c r="C657" s="19"/>
      <c r="D657" s="19"/>
      <c r="E657" s="19"/>
      <c r="F657" s="19"/>
      <c r="G657" s="78"/>
      <c r="H657" s="19"/>
      <c r="I657" s="19"/>
      <c r="J657" s="78"/>
      <c r="K657" s="78"/>
      <c r="L657" s="19"/>
      <c r="M657" s="19"/>
      <c r="N657" s="19"/>
      <c r="O657" s="23"/>
      <c r="P657" s="19"/>
      <c r="Q657" s="19"/>
      <c r="R657" s="19"/>
      <c r="S657" s="19"/>
      <c r="T657" s="19"/>
      <c r="U657" s="19"/>
      <c r="V657" s="19"/>
      <c r="W657" s="19"/>
      <c r="X657" s="19"/>
      <c r="Y657" s="19"/>
      <c r="Z657" s="19"/>
      <c r="AA657" s="19"/>
      <c r="AB657" s="19"/>
      <c r="AC657" s="19"/>
      <c r="AD657" s="19"/>
      <c r="AE657" s="19"/>
      <c r="AF657" s="19"/>
      <c r="AG657" s="19"/>
    </row>
    <row r="658" spans="1:33">
      <c r="A658" s="19"/>
      <c r="B658" s="19"/>
      <c r="C658" s="19"/>
      <c r="D658" s="19"/>
      <c r="E658" s="19"/>
      <c r="F658" s="19"/>
      <c r="G658" s="78"/>
      <c r="H658" s="19"/>
      <c r="I658" s="19"/>
      <c r="J658" s="78"/>
      <c r="K658" s="78"/>
      <c r="L658" s="19"/>
      <c r="M658" s="19"/>
      <c r="N658" s="19"/>
      <c r="O658" s="23"/>
      <c r="P658" s="19"/>
      <c r="Q658" s="19"/>
      <c r="R658" s="19"/>
      <c r="S658" s="19"/>
      <c r="T658" s="19"/>
      <c r="U658" s="19"/>
      <c r="V658" s="19"/>
      <c r="W658" s="19"/>
      <c r="X658" s="19"/>
      <c r="Y658" s="19"/>
      <c r="Z658" s="19"/>
      <c r="AA658" s="19"/>
      <c r="AB658" s="19"/>
      <c r="AC658" s="19"/>
      <c r="AD658" s="19"/>
      <c r="AE658" s="19"/>
      <c r="AF658" s="19"/>
      <c r="AG658" s="19"/>
    </row>
    <row r="659" spans="1:33">
      <c r="A659" s="19"/>
      <c r="B659" s="19"/>
      <c r="C659" s="19"/>
      <c r="D659" s="19"/>
      <c r="E659" s="19"/>
      <c r="F659" s="19"/>
      <c r="G659" s="78"/>
      <c r="H659" s="19"/>
      <c r="I659" s="19"/>
      <c r="J659" s="78"/>
      <c r="K659" s="78"/>
      <c r="L659" s="19"/>
      <c r="M659" s="19"/>
      <c r="N659" s="19"/>
      <c r="O659" s="23"/>
      <c r="P659" s="19"/>
      <c r="Q659" s="19"/>
      <c r="R659" s="19"/>
      <c r="S659" s="19"/>
      <c r="T659" s="19"/>
      <c r="U659" s="19"/>
      <c r="V659" s="19"/>
      <c r="W659" s="19"/>
      <c r="X659" s="19"/>
      <c r="Y659" s="19"/>
      <c r="Z659" s="19"/>
      <c r="AA659" s="19"/>
      <c r="AB659" s="19"/>
      <c r="AC659" s="19"/>
      <c r="AD659" s="19"/>
      <c r="AE659" s="19"/>
      <c r="AF659" s="19"/>
      <c r="AG659" s="19"/>
    </row>
    <row r="660" spans="1:33">
      <c r="A660" s="19"/>
      <c r="B660" s="19"/>
      <c r="C660" s="19"/>
      <c r="D660" s="19"/>
      <c r="E660" s="19"/>
      <c r="F660" s="19"/>
      <c r="G660" s="78"/>
      <c r="H660" s="19"/>
      <c r="I660" s="19"/>
      <c r="J660" s="78"/>
      <c r="K660" s="78"/>
      <c r="L660" s="19"/>
      <c r="M660" s="19"/>
      <c r="N660" s="19"/>
      <c r="O660" s="23"/>
      <c r="P660" s="19"/>
      <c r="Q660" s="19"/>
      <c r="R660" s="19"/>
      <c r="S660" s="19"/>
      <c r="T660" s="19"/>
      <c r="U660" s="19"/>
      <c r="V660" s="19"/>
      <c r="W660" s="19"/>
      <c r="X660" s="19"/>
      <c r="Y660" s="19"/>
      <c r="Z660" s="19"/>
      <c r="AA660" s="19"/>
      <c r="AB660" s="19"/>
      <c r="AC660" s="19"/>
      <c r="AD660" s="19"/>
      <c r="AE660" s="19"/>
      <c r="AF660" s="19"/>
      <c r="AG660" s="19"/>
    </row>
    <row r="661" spans="1:33">
      <c r="A661" s="19"/>
      <c r="B661" s="19"/>
      <c r="C661" s="19"/>
      <c r="D661" s="19"/>
      <c r="E661" s="19"/>
      <c r="F661" s="19"/>
      <c r="G661" s="78"/>
      <c r="H661" s="19"/>
      <c r="I661" s="19"/>
      <c r="J661" s="78"/>
      <c r="K661" s="78"/>
      <c r="L661" s="19"/>
      <c r="M661" s="19"/>
      <c r="N661" s="19"/>
      <c r="O661" s="23"/>
      <c r="P661" s="19"/>
      <c r="Q661" s="19"/>
      <c r="R661" s="19"/>
      <c r="S661" s="19"/>
      <c r="T661" s="19"/>
      <c r="U661" s="19"/>
      <c r="V661" s="19"/>
      <c r="W661" s="19"/>
      <c r="X661" s="19"/>
      <c r="Y661" s="19"/>
      <c r="Z661" s="19"/>
      <c r="AA661" s="19"/>
      <c r="AB661" s="19"/>
      <c r="AC661" s="19"/>
      <c r="AD661" s="19"/>
      <c r="AE661" s="19"/>
      <c r="AF661" s="19"/>
      <c r="AG661" s="19"/>
    </row>
    <row r="662" spans="1:33">
      <c r="A662" s="19"/>
      <c r="B662" s="19"/>
      <c r="C662" s="19"/>
      <c r="D662" s="19"/>
      <c r="E662" s="19"/>
      <c r="F662" s="19"/>
      <c r="G662" s="78"/>
      <c r="H662" s="19"/>
      <c r="I662" s="19"/>
      <c r="J662" s="78"/>
      <c r="K662" s="78"/>
      <c r="L662" s="19"/>
      <c r="M662" s="19"/>
      <c r="N662" s="19"/>
      <c r="O662" s="23"/>
      <c r="P662" s="19"/>
      <c r="Q662" s="19"/>
      <c r="R662" s="19"/>
      <c r="S662" s="19"/>
      <c r="T662" s="19"/>
      <c r="U662" s="19"/>
      <c r="V662" s="19"/>
      <c r="W662" s="19"/>
      <c r="X662" s="19"/>
      <c r="Y662" s="19"/>
      <c r="Z662" s="19"/>
      <c r="AA662" s="19"/>
      <c r="AB662" s="19"/>
      <c r="AC662" s="19"/>
      <c r="AD662" s="19"/>
      <c r="AE662" s="19"/>
      <c r="AF662" s="19"/>
      <c r="AG662" s="19"/>
    </row>
    <row r="663" spans="1:33">
      <c r="A663" s="19"/>
      <c r="B663" s="19"/>
      <c r="C663" s="19"/>
      <c r="D663" s="19"/>
      <c r="E663" s="19"/>
      <c r="F663" s="19"/>
      <c r="G663" s="78"/>
      <c r="H663" s="19"/>
      <c r="I663" s="19"/>
      <c r="J663" s="78"/>
      <c r="K663" s="78"/>
      <c r="L663" s="19"/>
      <c r="M663" s="19"/>
      <c r="N663" s="19"/>
      <c r="O663" s="23"/>
      <c r="P663" s="19"/>
      <c r="Q663" s="19"/>
      <c r="R663" s="19"/>
      <c r="S663" s="19"/>
      <c r="T663" s="19"/>
      <c r="U663" s="19"/>
      <c r="V663" s="19"/>
      <c r="W663" s="19"/>
      <c r="X663" s="19"/>
      <c r="Y663" s="19"/>
      <c r="Z663" s="19"/>
      <c r="AA663" s="19"/>
      <c r="AB663" s="19"/>
      <c r="AC663" s="19"/>
      <c r="AD663" s="19"/>
      <c r="AE663" s="19"/>
      <c r="AF663" s="19"/>
      <c r="AG663" s="19"/>
    </row>
    <row r="664" spans="1:33">
      <c r="A664" s="19"/>
      <c r="B664" s="19"/>
      <c r="C664" s="19"/>
      <c r="D664" s="19"/>
      <c r="E664" s="19"/>
      <c r="F664" s="19"/>
      <c r="G664" s="78"/>
      <c r="H664" s="19"/>
      <c r="I664" s="19"/>
      <c r="J664" s="78"/>
      <c r="K664" s="78"/>
      <c r="L664" s="19"/>
      <c r="M664" s="19"/>
      <c r="N664" s="19"/>
      <c r="O664" s="23"/>
      <c r="P664" s="19"/>
      <c r="Q664" s="19"/>
      <c r="R664" s="19"/>
      <c r="S664" s="19"/>
      <c r="T664" s="19"/>
      <c r="U664" s="19"/>
      <c r="V664" s="19"/>
      <c r="W664" s="19"/>
      <c r="X664" s="19"/>
      <c r="Y664" s="19"/>
      <c r="Z664" s="19"/>
      <c r="AA664" s="19"/>
      <c r="AB664" s="19"/>
      <c r="AC664" s="19"/>
      <c r="AD664" s="19"/>
      <c r="AE664" s="19"/>
      <c r="AF664" s="19"/>
      <c r="AG664" s="19"/>
    </row>
    <row r="665" spans="1:33">
      <c r="A665" s="19"/>
      <c r="B665" s="19"/>
      <c r="C665" s="19"/>
      <c r="D665" s="19"/>
      <c r="E665" s="19"/>
      <c r="F665" s="19"/>
      <c r="G665" s="78"/>
      <c r="H665" s="19"/>
      <c r="I665" s="19"/>
      <c r="J665" s="78"/>
      <c r="K665" s="78"/>
      <c r="L665" s="19"/>
      <c r="M665" s="19"/>
      <c r="N665" s="19"/>
      <c r="O665" s="23"/>
      <c r="P665" s="19"/>
      <c r="Q665" s="19"/>
      <c r="R665" s="19"/>
      <c r="S665" s="19"/>
      <c r="T665" s="19"/>
      <c r="U665" s="19"/>
      <c r="V665" s="19"/>
      <c r="W665" s="19"/>
      <c r="X665" s="19"/>
      <c r="Y665" s="19"/>
      <c r="Z665" s="19"/>
      <c r="AA665" s="19"/>
      <c r="AB665" s="19"/>
      <c r="AC665" s="19"/>
      <c r="AD665" s="19"/>
      <c r="AE665" s="19"/>
      <c r="AF665" s="19"/>
      <c r="AG665" s="19"/>
    </row>
    <row r="666" spans="1:33">
      <c r="A666" s="19"/>
      <c r="B666" s="19"/>
      <c r="C666" s="19"/>
      <c r="D666" s="19"/>
      <c r="E666" s="19"/>
      <c r="F666" s="19"/>
      <c r="G666" s="78"/>
      <c r="H666" s="19"/>
      <c r="I666" s="19"/>
      <c r="J666" s="78"/>
      <c r="K666" s="78"/>
      <c r="L666" s="19"/>
      <c r="M666" s="19"/>
      <c r="N666" s="19"/>
      <c r="O666" s="23"/>
      <c r="P666" s="19"/>
      <c r="Q666" s="19"/>
      <c r="R666" s="19"/>
      <c r="S666" s="19"/>
      <c r="T666" s="19"/>
      <c r="U666" s="19"/>
      <c r="V666" s="19"/>
      <c r="W666" s="19"/>
      <c r="X666" s="19"/>
      <c r="Y666" s="19"/>
      <c r="Z666" s="19"/>
      <c r="AA666" s="19"/>
      <c r="AB666" s="19"/>
      <c r="AC666" s="19"/>
      <c r="AD666" s="19"/>
      <c r="AE666" s="19"/>
      <c r="AF666" s="19"/>
      <c r="AG666" s="19"/>
    </row>
    <row r="667" spans="1:33">
      <c r="A667" s="19"/>
      <c r="B667" s="19"/>
      <c r="C667" s="19"/>
      <c r="D667" s="19"/>
      <c r="E667" s="19"/>
      <c r="F667" s="19"/>
      <c r="G667" s="78"/>
      <c r="H667" s="19"/>
      <c r="I667" s="19"/>
      <c r="J667" s="78"/>
      <c r="K667" s="78"/>
      <c r="L667" s="19"/>
      <c r="M667" s="19"/>
      <c r="N667" s="19"/>
      <c r="O667" s="23"/>
      <c r="P667" s="19"/>
      <c r="Q667" s="19"/>
      <c r="R667" s="19"/>
      <c r="S667" s="19"/>
      <c r="T667" s="19"/>
      <c r="U667" s="19"/>
      <c r="V667" s="19"/>
      <c r="W667" s="19"/>
      <c r="X667" s="19"/>
      <c r="Y667" s="19"/>
      <c r="Z667" s="19"/>
      <c r="AA667" s="19"/>
      <c r="AB667" s="19"/>
      <c r="AC667" s="19"/>
      <c r="AD667" s="19"/>
      <c r="AE667" s="19"/>
      <c r="AF667" s="19"/>
      <c r="AG667" s="19"/>
    </row>
    <row r="668" spans="1:33">
      <c r="A668" s="19"/>
      <c r="B668" s="19"/>
      <c r="C668" s="19"/>
      <c r="D668" s="19"/>
      <c r="E668" s="19"/>
      <c r="F668" s="19"/>
      <c r="G668" s="78"/>
      <c r="H668" s="19"/>
      <c r="I668" s="19"/>
      <c r="J668" s="78"/>
      <c r="K668" s="78"/>
      <c r="L668" s="19"/>
      <c r="M668" s="19"/>
      <c r="N668" s="19"/>
      <c r="O668" s="23"/>
      <c r="P668" s="19"/>
      <c r="Q668" s="19"/>
      <c r="R668" s="19"/>
      <c r="S668" s="19"/>
      <c r="T668" s="19"/>
      <c r="U668" s="19"/>
      <c r="V668" s="19"/>
      <c r="W668" s="19"/>
      <c r="X668" s="19"/>
      <c r="Y668" s="19"/>
      <c r="Z668" s="19"/>
      <c r="AA668" s="19"/>
      <c r="AB668" s="19"/>
      <c r="AC668" s="19"/>
      <c r="AD668" s="19"/>
      <c r="AE668" s="19"/>
      <c r="AF668" s="19"/>
      <c r="AG668" s="19"/>
    </row>
    <row r="669" spans="1:33">
      <c r="A669" s="19"/>
      <c r="B669" s="19"/>
      <c r="C669" s="19"/>
      <c r="D669" s="19"/>
      <c r="E669" s="19"/>
      <c r="F669" s="19"/>
      <c r="G669" s="78"/>
      <c r="H669" s="19"/>
      <c r="I669" s="19"/>
      <c r="J669" s="78"/>
      <c r="K669" s="78"/>
      <c r="L669" s="19"/>
      <c r="M669" s="19"/>
      <c r="N669" s="19"/>
      <c r="O669" s="23"/>
      <c r="P669" s="19"/>
      <c r="Q669" s="19"/>
      <c r="R669" s="19"/>
      <c r="S669" s="19"/>
      <c r="T669" s="19"/>
      <c r="U669" s="19"/>
      <c r="V669" s="19"/>
      <c r="W669" s="19"/>
      <c r="X669" s="19"/>
      <c r="Y669" s="19"/>
      <c r="Z669" s="19"/>
      <c r="AA669" s="19"/>
      <c r="AB669" s="19"/>
      <c r="AC669" s="19"/>
      <c r="AD669" s="19"/>
      <c r="AE669" s="19"/>
      <c r="AF669" s="19"/>
      <c r="AG669" s="19"/>
    </row>
    <row r="670" spans="1:33">
      <c r="A670" s="19"/>
      <c r="B670" s="19"/>
      <c r="C670" s="19"/>
      <c r="D670" s="19"/>
      <c r="E670" s="19"/>
      <c r="F670" s="19"/>
      <c r="G670" s="78"/>
      <c r="H670" s="19"/>
      <c r="I670" s="19"/>
      <c r="J670" s="78"/>
      <c r="K670" s="78"/>
      <c r="L670" s="19"/>
      <c r="M670" s="19"/>
      <c r="N670" s="19"/>
      <c r="O670" s="23"/>
      <c r="P670" s="19"/>
      <c r="Q670" s="19"/>
      <c r="R670" s="19"/>
      <c r="S670" s="19"/>
      <c r="T670" s="19"/>
      <c r="U670" s="19"/>
      <c r="V670" s="19"/>
      <c r="W670" s="19"/>
      <c r="X670" s="19"/>
      <c r="Y670" s="19"/>
      <c r="Z670" s="19"/>
      <c r="AA670" s="19"/>
      <c r="AB670" s="19"/>
      <c r="AC670" s="19"/>
      <c r="AD670" s="19"/>
      <c r="AE670" s="19"/>
      <c r="AF670" s="19"/>
      <c r="AG670" s="19"/>
    </row>
    <row r="671" spans="1:33">
      <c r="A671" s="19"/>
      <c r="B671" s="19"/>
      <c r="C671" s="19"/>
      <c r="D671" s="19"/>
      <c r="E671" s="19"/>
      <c r="F671" s="19"/>
      <c r="G671" s="78"/>
      <c r="H671" s="19"/>
      <c r="I671" s="19"/>
      <c r="J671" s="78"/>
      <c r="K671" s="78"/>
      <c r="L671" s="19"/>
      <c r="M671" s="19"/>
      <c r="N671" s="19"/>
      <c r="O671" s="23"/>
      <c r="P671" s="19"/>
      <c r="Q671" s="19"/>
      <c r="R671" s="19"/>
      <c r="S671" s="19"/>
      <c r="T671" s="19"/>
      <c r="U671" s="19"/>
      <c r="V671" s="19"/>
      <c r="W671" s="19"/>
      <c r="X671" s="19"/>
      <c r="Y671" s="19"/>
      <c r="Z671" s="19"/>
      <c r="AA671" s="19"/>
      <c r="AB671" s="19"/>
      <c r="AC671" s="19"/>
      <c r="AD671" s="19"/>
      <c r="AE671" s="19"/>
      <c r="AF671" s="19"/>
      <c r="AG671" s="19"/>
    </row>
    <row r="672" spans="1:33">
      <c r="A672" s="19"/>
      <c r="B672" s="19"/>
      <c r="C672" s="19"/>
      <c r="D672" s="19"/>
      <c r="E672" s="19"/>
      <c r="F672" s="19"/>
      <c r="G672" s="78"/>
      <c r="H672" s="19"/>
      <c r="I672" s="19"/>
      <c r="J672" s="78"/>
      <c r="K672" s="78"/>
      <c r="L672" s="19"/>
      <c r="M672" s="19"/>
      <c r="N672" s="19"/>
      <c r="O672" s="23"/>
      <c r="P672" s="19"/>
      <c r="Q672" s="19"/>
      <c r="R672" s="19"/>
      <c r="S672" s="19"/>
      <c r="T672" s="19"/>
      <c r="U672" s="19"/>
      <c r="V672" s="19"/>
      <c r="W672" s="19"/>
      <c r="X672" s="19"/>
      <c r="Y672" s="19"/>
      <c r="Z672" s="19"/>
      <c r="AA672" s="19"/>
      <c r="AB672" s="19"/>
      <c r="AC672" s="19"/>
      <c r="AD672" s="19"/>
      <c r="AE672" s="19"/>
      <c r="AF672" s="19"/>
      <c r="AG672" s="19"/>
    </row>
    <row r="673" spans="1:33">
      <c r="A673" s="19"/>
      <c r="B673" s="19"/>
      <c r="C673" s="19"/>
      <c r="D673" s="19"/>
      <c r="E673" s="19"/>
      <c r="F673" s="19"/>
      <c r="G673" s="78"/>
      <c r="H673" s="19"/>
      <c r="I673" s="19"/>
      <c r="J673" s="78"/>
      <c r="K673" s="78"/>
      <c r="L673" s="19"/>
      <c r="M673" s="19"/>
      <c r="N673" s="19"/>
      <c r="O673" s="23"/>
      <c r="P673" s="19"/>
      <c r="Q673" s="19"/>
      <c r="R673" s="19"/>
      <c r="S673" s="19"/>
      <c r="T673" s="19"/>
      <c r="U673" s="19"/>
      <c r="V673" s="19"/>
      <c r="W673" s="19"/>
      <c r="X673" s="19"/>
      <c r="Y673" s="19"/>
      <c r="Z673" s="19"/>
      <c r="AA673" s="19"/>
      <c r="AB673" s="19"/>
      <c r="AC673" s="19"/>
      <c r="AD673" s="19"/>
      <c r="AE673" s="19"/>
      <c r="AF673" s="19"/>
      <c r="AG673" s="19"/>
    </row>
    <row r="674" spans="1:33">
      <c r="A674" s="19"/>
      <c r="B674" s="19"/>
      <c r="C674" s="19"/>
      <c r="D674" s="19"/>
      <c r="E674" s="19"/>
      <c r="F674" s="19"/>
      <c r="G674" s="78"/>
      <c r="H674" s="19"/>
      <c r="I674" s="19"/>
      <c r="J674" s="78"/>
      <c r="K674" s="78"/>
      <c r="L674" s="19"/>
      <c r="M674" s="19"/>
      <c r="N674" s="19"/>
      <c r="O674" s="23"/>
      <c r="P674" s="19"/>
      <c r="Q674" s="19"/>
      <c r="R674" s="19"/>
      <c r="S674" s="19"/>
      <c r="T674" s="19"/>
      <c r="U674" s="19"/>
      <c r="V674" s="19"/>
      <c r="W674" s="19"/>
      <c r="X674" s="19"/>
      <c r="Y674" s="19"/>
      <c r="Z674" s="19"/>
      <c r="AA674" s="19"/>
      <c r="AB674" s="19"/>
      <c r="AC674" s="19"/>
      <c r="AD674" s="19"/>
      <c r="AE674" s="19"/>
      <c r="AF674" s="19"/>
      <c r="AG674" s="19"/>
    </row>
    <row r="675" spans="1:33">
      <c r="A675" s="19"/>
      <c r="B675" s="19"/>
      <c r="C675" s="19"/>
      <c r="D675" s="19"/>
      <c r="E675" s="19"/>
      <c r="F675" s="19"/>
      <c r="G675" s="78"/>
      <c r="H675" s="19"/>
      <c r="I675" s="19"/>
      <c r="J675" s="78"/>
      <c r="K675" s="78"/>
      <c r="L675" s="19"/>
      <c r="M675" s="19"/>
      <c r="N675" s="19"/>
      <c r="O675" s="23"/>
      <c r="P675" s="19"/>
      <c r="Q675" s="19"/>
      <c r="R675" s="19"/>
      <c r="S675" s="19"/>
      <c r="T675" s="19"/>
      <c r="U675" s="19"/>
      <c r="V675" s="19"/>
      <c r="W675" s="19"/>
      <c r="X675" s="19"/>
      <c r="Y675" s="19"/>
      <c r="Z675" s="19"/>
      <c r="AA675" s="19"/>
      <c r="AB675" s="19"/>
      <c r="AC675" s="19"/>
      <c r="AD675" s="19"/>
      <c r="AE675" s="19"/>
      <c r="AF675" s="19"/>
      <c r="AG675" s="19"/>
    </row>
    <row r="676" spans="1:33">
      <c r="A676" s="19"/>
      <c r="B676" s="19"/>
      <c r="C676" s="19"/>
      <c r="D676" s="19"/>
      <c r="E676" s="19"/>
      <c r="F676" s="19"/>
      <c r="G676" s="78"/>
      <c r="H676" s="19"/>
      <c r="I676" s="19"/>
      <c r="J676" s="78"/>
      <c r="K676" s="78"/>
      <c r="L676" s="19"/>
      <c r="M676" s="19"/>
      <c r="N676" s="19"/>
      <c r="O676" s="23"/>
      <c r="P676" s="19"/>
      <c r="Q676" s="19"/>
      <c r="R676" s="19"/>
      <c r="S676" s="19"/>
      <c r="T676" s="19"/>
      <c r="U676" s="19"/>
      <c r="V676" s="19"/>
      <c r="W676" s="19"/>
      <c r="X676" s="19"/>
      <c r="Y676" s="19"/>
      <c r="Z676" s="19"/>
      <c r="AA676" s="19"/>
      <c r="AB676" s="19"/>
      <c r="AC676" s="19"/>
      <c r="AD676" s="19"/>
      <c r="AE676" s="19"/>
      <c r="AF676" s="19"/>
      <c r="AG676" s="19"/>
    </row>
    <row r="677" spans="1:33">
      <c r="A677" s="19"/>
      <c r="B677" s="19"/>
      <c r="C677" s="19"/>
      <c r="D677" s="19"/>
      <c r="E677" s="19"/>
      <c r="F677" s="19"/>
      <c r="G677" s="78"/>
      <c r="H677" s="19"/>
      <c r="I677" s="19"/>
      <c r="J677" s="78"/>
      <c r="K677" s="78"/>
      <c r="L677" s="19"/>
      <c r="M677" s="19"/>
      <c r="N677" s="19"/>
      <c r="O677" s="23"/>
      <c r="P677" s="19"/>
      <c r="Q677" s="19"/>
      <c r="R677" s="19"/>
      <c r="S677" s="19"/>
      <c r="T677" s="19"/>
      <c r="U677" s="19"/>
      <c r="V677" s="19"/>
      <c r="W677" s="19"/>
      <c r="X677" s="19"/>
      <c r="Y677" s="19"/>
      <c r="Z677" s="19"/>
      <c r="AA677" s="19"/>
      <c r="AB677" s="19"/>
      <c r="AC677" s="19"/>
      <c r="AD677" s="19"/>
      <c r="AE677" s="19"/>
      <c r="AF677" s="19"/>
      <c r="AG677" s="19"/>
    </row>
    <row r="678" spans="1:33">
      <c r="A678" s="19"/>
      <c r="B678" s="19"/>
      <c r="C678" s="19"/>
      <c r="D678" s="19"/>
      <c r="E678" s="19"/>
      <c r="F678" s="19"/>
      <c r="G678" s="78"/>
      <c r="H678" s="19"/>
      <c r="I678" s="19"/>
      <c r="J678" s="78"/>
      <c r="K678" s="78"/>
      <c r="L678" s="19"/>
      <c r="M678" s="19"/>
      <c r="N678" s="19"/>
      <c r="O678" s="23"/>
      <c r="P678" s="19"/>
      <c r="Q678" s="19"/>
      <c r="R678" s="19"/>
      <c r="S678" s="19"/>
      <c r="T678" s="19"/>
      <c r="U678" s="19"/>
      <c r="V678" s="19"/>
      <c r="W678" s="19"/>
      <c r="X678" s="19"/>
      <c r="Y678" s="19"/>
      <c r="Z678" s="19"/>
      <c r="AA678" s="19"/>
      <c r="AB678" s="19"/>
      <c r="AC678" s="19"/>
      <c r="AD678" s="19"/>
      <c r="AE678" s="19"/>
      <c r="AF678" s="19"/>
      <c r="AG678" s="19"/>
    </row>
    <row r="679" spans="1:33">
      <c r="A679" s="19"/>
      <c r="B679" s="19"/>
      <c r="C679" s="19"/>
      <c r="D679" s="19"/>
      <c r="E679" s="19"/>
      <c r="F679" s="19"/>
      <c r="G679" s="78"/>
      <c r="H679" s="19"/>
      <c r="I679" s="19"/>
      <c r="J679" s="78"/>
      <c r="K679" s="78"/>
      <c r="L679" s="19"/>
      <c r="M679" s="19"/>
      <c r="N679" s="19"/>
      <c r="O679" s="23"/>
      <c r="P679" s="19"/>
      <c r="Q679" s="19"/>
      <c r="R679" s="19"/>
      <c r="S679" s="19"/>
      <c r="T679" s="19"/>
      <c r="U679" s="19"/>
      <c r="V679" s="19"/>
      <c r="W679" s="19"/>
      <c r="X679" s="19"/>
      <c r="Y679" s="19"/>
      <c r="Z679" s="19"/>
      <c r="AA679" s="19"/>
      <c r="AB679" s="19"/>
      <c r="AC679" s="19"/>
      <c r="AD679" s="19"/>
      <c r="AE679" s="19"/>
      <c r="AF679" s="19"/>
      <c r="AG679" s="19"/>
    </row>
    <row r="680" spans="1:33">
      <c r="A680" s="19"/>
      <c r="B680" s="19"/>
      <c r="C680" s="19"/>
      <c r="D680" s="19"/>
      <c r="E680" s="19"/>
      <c r="F680" s="19"/>
      <c r="G680" s="78"/>
      <c r="H680" s="19"/>
      <c r="I680" s="19"/>
      <c r="J680" s="78"/>
      <c r="K680" s="78"/>
      <c r="L680" s="19"/>
      <c r="M680" s="19"/>
      <c r="N680" s="19"/>
      <c r="O680" s="23"/>
      <c r="P680" s="19"/>
      <c r="Q680" s="19"/>
      <c r="R680" s="19"/>
      <c r="S680" s="19"/>
      <c r="T680" s="19"/>
      <c r="U680" s="19"/>
      <c r="V680" s="19"/>
      <c r="W680" s="19"/>
      <c r="X680" s="19"/>
      <c r="Y680" s="19"/>
      <c r="Z680" s="19"/>
      <c r="AA680" s="19"/>
      <c r="AB680" s="19"/>
      <c r="AC680" s="19"/>
      <c r="AD680" s="19"/>
      <c r="AE680" s="19"/>
      <c r="AF680" s="19"/>
      <c r="AG680" s="19"/>
    </row>
    <row r="681" spans="1:33">
      <c r="A681" s="19"/>
      <c r="B681" s="19"/>
      <c r="C681" s="19"/>
      <c r="D681" s="19"/>
      <c r="E681" s="19"/>
      <c r="F681" s="19"/>
      <c r="G681" s="78"/>
      <c r="H681" s="19"/>
      <c r="I681" s="19"/>
      <c r="J681" s="78"/>
      <c r="K681" s="78"/>
      <c r="L681" s="19"/>
      <c r="M681" s="19"/>
      <c r="N681" s="19"/>
      <c r="O681" s="23"/>
      <c r="P681" s="19"/>
      <c r="Q681" s="19"/>
      <c r="R681" s="19"/>
      <c r="S681" s="19"/>
      <c r="T681" s="19"/>
      <c r="U681" s="19"/>
      <c r="V681" s="19"/>
      <c r="W681" s="19"/>
      <c r="X681" s="19"/>
      <c r="Y681" s="19"/>
      <c r="Z681" s="19"/>
      <c r="AA681" s="19"/>
      <c r="AB681" s="19"/>
      <c r="AC681" s="19"/>
      <c r="AD681" s="19"/>
      <c r="AE681" s="19"/>
      <c r="AF681" s="19"/>
      <c r="AG681" s="19"/>
    </row>
    <row r="682" spans="1:33">
      <c r="A682" s="19"/>
      <c r="B682" s="19"/>
      <c r="C682" s="19"/>
      <c r="D682" s="19"/>
      <c r="E682" s="19"/>
      <c r="F682" s="19"/>
      <c r="G682" s="78"/>
      <c r="H682" s="19"/>
      <c r="I682" s="19"/>
      <c r="J682" s="78"/>
      <c r="K682" s="78"/>
      <c r="L682" s="19"/>
      <c r="M682" s="19"/>
      <c r="N682" s="19"/>
      <c r="O682" s="23"/>
      <c r="P682" s="19"/>
      <c r="Q682" s="19"/>
      <c r="R682" s="19"/>
      <c r="S682" s="19"/>
      <c r="T682" s="19"/>
      <c r="U682" s="19"/>
      <c r="V682" s="19"/>
      <c r="W682" s="19"/>
      <c r="X682" s="19"/>
      <c r="Y682" s="19"/>
      <c r="Z682" s="19"/>
      <c r="AA682" s="19"/>
      <c r="AB682" s="19"/>
      <c r="AC682" s="19"/>
      <c r="AD682" s="19"/>
      <c r="AE682" s="19"/>
      <c r="AF682" s="19"/>
      <c r="AG682" s="19"/>
    </row>
    <row r="683" spans="1:33">
      <c r="A683" s="19"/>
      <c r="B683" s="19"/>
      <c r="C683" s="19"/>
      <c r="D683" s="19"/>
      <c r="E683" s="19"/>
      <c r="F683" s="19"/>
      <c r="G683" s="78"/>
      <c r="H683" s="19"/>
      <c r="I683" s="19"/>
      <c r="J683" s="78"/>
      <c r="K683" s="78"/>
      <c r="L683" s="19"/>
      <c r="M683" s="19"/>
      <c r="N683" s="19"/>
      <c r="O683" s="23"/>
      <c r="P683" s="19"/>
      <c r="Q683" s="19"/>
      <c r="R683" s="19"/>
      <c r="S683" s="19"/>
      <c r="T683" s="19"/>
      <c r="U683" s="19"/>
      <c r="V683" s="19"/>
      <c r="W683" s="19"/>
      <c r="X683" s="19"/>
      <c r="Y683" s="19"/>
      <c r="Z683" s="19"/>
      <c r="AA683" s="19"/>
      <c r="AB683" s="19"/>
      <c r="AC683" s="19"/>
      <c r="AD683" s="19"/>
      <c r="AE683" s="19"/>
      <c r="AF683" s="19"/>
      <c r="AG683" s="19"/>
    </row>
    <row r="684" spans="1:33">
      <c r="A684" s="19"/>
      <c r="B684" s="19"/>
      <c r="C684" s="19"/>
      <c r="D684" s="19"/>
      <c r="E684" s="19"/>
      <c r="F684" s="19"/>
      <c r="G684" s="78"/>
      <c r="H684" s="19"/>
      <c r="I684" s="19"/>
      <c r="J684" s="78"/>
      <c r="K684" s="78"/>
      <c r="L684" s="19"/>
      <c r="M684" s="19"/>
      <c r="N684" s="19"/>
      <c r="O684" s="23"/>
      <c r="P684" s="19"/>
      <c r="Q684" s="19"/>
      <c r="R684" s="19"/>
      <c r="S684" s="19"/>
      <c r="T684" s="19"/>
      <c r="U684" s="19"/>
      <c r="V684" s="19"/>
      <c r="W684" s="19"/>
      <c r="X684" s="19"/>
      <c r="Y684" s="19"/>
      <c r="Z684" s="19"/>
      <c r="AA684" s="19"/>
      <c r="AB684" s="19"/>
      <c r="AC684" s="19"/>
      <c r="AD684" s="19"/>
      <c r="AE684" s="19"/>
      <c r="AF684" s="19"/>
      <c r="AG684" s="19"/>
    </row>
    <row r="685" spans="1:33">
      <c r="A685" s="19"/>
      <c r="B685" s="19"/>
      <c r="C685" s="19"/>
      <c r="D685" s="19"/>
      <c r="E685" s="19"/>
      <c r="F685" s="19"/>
      <c r="G685" s="78"/>
      <c r="H685" s="19"/>
      <c r="I685" s="19"/>
      <c r="J685" s="78"/>
      <c r="K685" s="78"/>
      <c r="L685" s="19"/>
      <c r="M685" s="19"/>
      <c r="N685" s="19"/>
      <c r="O685" s="23"/>
      <c r="P685" s="19"/>
      <c r="Q685" s="19"/>
      <c r="R685" s="19"/>
      <c r="S685" s="19"/>
      <c r="T685" s="19"/>
      <c r="U685" s="19"/>
      <c r="V685" s="19"/>
      <c r="W685" s="19"/>
      <c r="X685" s="19"/>
      <c r="Y685" s="19"/>
      <c r="Z685" s="19"/>
      <c r="AA685" s="19"/>
      <c r="AB685" s="19"/>
      <c r="AC685" s="19"/>
      <c r="AD685" s="19"/>
      <c r="AE685" s="19"/>
      <c r="AF685" s="19"/>
      <c r="AG685" s="19"/>
    </row>
    <row r="686" spans="1:33">
      <c r="A686" s="19"/>
      <c r="B686" s="19"/>
      <c r="C686" s="19"/>
      <c r="D686" s="19"/>
      <c r="E686" s="19"/>
      <c r="F686" s="19"/>
      <c r="G686" s="78"/>
      <c r="H686" s="19"/>
      <c r="I686" s="19"/>
      <c r="J686" s="78"/>
      <c r="K686" s="78"/>
      <c r="L686" s="19"/>
      <c r="M686" s="19"/>
      <c r="N686" s="19"/>
      <c r="O686" s="23"/>
      <c r="P686" s="19"/>
      <c r="Q686" s="19"/>
      <c r="R686" s="19"/>
      <c r="S686" s="19"/>
      <c r="T686" s="19"/>
      <c r="U686" s="19"/>
      <c r="V686" s="19"/>
      <c r="W686" s="19"/>
      <c r="X686" s="19"/>
      <c r="Y686" s="19"/>
      <c r="Z686" s="19"/>
      <c r="AA686" s="19"/>
      <c r="AB686" s="19"/>
      <c r="AC686" s="19"/>
      <c r="AD686" s="19"/>
      <c r="AE686" s="19"/>
      <c r="AF686" s="19"/>
      <c r="AG686" s="19"/>
    </row>
    <row r="687" spans="1:33">
      <c r="A687" s="19"/>
      <c r="B687" s="19"/>
      <c r="C687" s="19"/>
      <c r="D687" s="19"/>
      <c r="E687" s="19"/>
      <c r="F687" s="19"/>
      <c r="G687" s="78"/>
      <c r="H687" s="19"/>
      <c r="I687" s="19"/>
      <c r="J687" s="78"/>
      <c r="K687" s="78"/>
      <c r="L687" s="19"/>
      <c r="M687" s="19"/>
      <c r="N687" s="19"/>
      <c r="O687" s="23"/>
      <c r="P687" s="19"/>
      <c r="Q687" s="19"/>
      <c r="R687" s="19"/>
      <c r="S687" s="19"/>
      <c r="T687" s="19"/>
      <c r="U687" s="19"/>
      <c r="V687" s="19"/>
      <c r="W687" s="19"/>
      <c r="X687" s="19"/>
      <c r="Y687" s="19"/>
      <c r="Z687" s="19"/>
      <c r="AA687" s="19"/>
      <c r="AB687" s="19"/>
      <c r="AC687" s="19"/>
      <c r="AD687" s="19"/>
      <c r="AE687" s="19"/>
      <c r="AF687" s="19"/>
      <c r="AG687" s="19"/>
    </row>
    <row r="688" spans="1:33">
      <c r="A688" s="19"/>
      <c r="B688" s="19"/>
      <c r="C688" s="19"/>
      <c r="D688" s="19"/>
      <c r="E688" s="19"/>
      <c r="F688" s="19"/>
      <c r="G688" s="78"/>
      <c r="H688" s="19"/>
      <c r="I688" s="19"/>
      <c r="J688" s="78"/>
      <c r="K688" s="78"/>
      <c r="L688" s="19"/>
      <c r="M688" s="19"/>
      <c r="N688" s="19"/>
      <c r="O688" s="23"/>
      <c r="P688" s="19"/>
      <c r="Q688" s="19"/>
      <c r="R688" s="19"/>
      <c r="S688" s="19"/>
      <c r="T688" s="19"/>
      <c r="U688" s="19"/>
      <c r="V688" s="19"/>
      <c r="W688" s="19"/>
      <c r="X688" s="19"/>
      <c r="Y688" s="19"/>
      <c r="Z688" s="19"/>
      <c r="AA688" s="19"/>
      <c r="AB688" s="19"/>
      <c r="AC688" s="19"/>
      <c r="AD688" s="19"/>
      <c r="AE688" s="19"/>
      <c r="AF688" s="19"/>
      <c r="AG688" s="19"/>
    </row>
    <row r="689" spans="1:33">
      <c r="A689" s="19"/>
      <c r="B689" s="19"/>
      <c r="C689" s="19"/>
      <c r="D689" s="19"/>
      <c r="E689" s="19"/>
      <c r="F689" s="19"/>
      <c r="G689" s="78"/>
      <c r="H689" s="19"/>
      <c r="I689" s="19"/>
      <c r="J689" s="78"/>
      <c r="K689" s="78"/>
      <c r="L689" s="19"/>
      <c r="M689" s="19"/>
      <c r="N689" s="19"/>
      <c r="O689" s="23"/>
      <c r="P689" s="19"/>
      <c r="Q689" s="19"/>
      <c r="R689" s="19"/>
      <c r="S689" s="19"/>
      <c r="T689" s="19"/>
      <c r="U689" s="19"/>
      <c r="V689" s="19"/>
      <c r="W689" s="19"/>
      <c r="X689" s="19"/>
      <c r="Y689" s="19"/>
      <c r="Z689" s="19"/>
      <c r="AA689" s="19"/>
      <c r="AB689" s="19"/>
      <c r="AC689" s="19"/>
      <c r="AD689" s="19"/>
      <c r="AE689" s="19"/>
      <c r="AF689" s="19"/>
      <c r="AG689" s="19"/>
    </row>
    <row r="690" spans="1:33">
      <c r="A690" s="19"/>
      <c r="B690" s="19"/>
      <c r="C690" s="19"/>
      <c r="D690" s="19"/>
      <c r="E690" s="19"/>
      <c r="F690" s="19"/>
      <c r="G690" s="78"/>
      <c r="H690" s="19"/>
      <c r="I690" s="19"/>
      <c r="J690" s="78"/>
      <c r="K690" s="78"/>
      <c r="L690" s="19"/>
      <c r="M690" s="19"/>
      <c r="N690" s="19"/>
      <c r="O690" s="23"/>
      <c r="P690" s="19"/>
      <c r="Q690" s="19"/>
      <c r="R690" s="19"/>
      <c r="S690" s="19"/>
      <c r="T690" s="19"/>
      <c r="U690" s="19"/>
      <c r="V690" s="19"/>
      <c r="W690" s="19"/>
      <c r="X690" s="19"/>
      <c r="Y690" s="19"/>
      <c r="Z690" s="19"/>
      <c r="AA690" s="19"/>
      <c r="AB690" s="19"/>
      <c r="AC690" s="19"/>
      <c r="AD690" s="19"/>
      <c r="AE690" s="19"/>
      <c r="AF690" s="19"/>
      <c r="AG690" s="19"/>
    </row>
    <row r="691" spans="1:33">
      <c r="A691" s="19"/>
      <c r="B691" s="19"/>
      <c r="C691" s="19"/>
      <c r="D691" s="19"/>
      <c r="E691" s="19"/>
      <c r="F691" s="19"/>
      <c r="G691" s="78"/>
      <c r="H691" s="19"/>
      <c r="I691" s="19"/>
      <c r="J691" s="78"/>
      <c r="K691" s="78"/>
      <c r="L691" s="19"/>
      <c r="M691" s="19"/>
      <c r="N691" s="19"/>
      <c r="O691" s="23"/>
      <c r="P691" s="19"/>
      <c r="Q691" s="19"/>
      <c r="R691" s="19"/>
      <c r="S691" s="19"/>
      <c r="T691" s="19"/>
      <c r="U691" s="19"/>
      <c r="V691" s="19"/>
      <c r="W691" s="19"/>
      <c r="X691" s="19"/>
      <c r="Y691" s="19"/>
      <c r="Z691" s="19"/>
      <c r="AA691" s="19"/>
      <c r="AB691" s="19"/>
      <c r="AC691" s="19"/>
      <c r="AD691" s="19"/>
      <c r="AE691" s="19"/>
      <c r="AF691" s="19"/>
      <c r="AG691" s="19"/>
    </row>
    <row r="692" spans="1:33">
      <c r="A692" s="19"/>
      <c r="B692" s="19"/>
      <c r="C692" s="19"/>
      <c r="D692" s="19"/>
      <c r="E692" s="19"/>
      <c r="F692" s="19"/>
      <c r="G692" s="78"/>
      <c r="H692" s="19"/>
      <c r="I692" s="19"/>
      <c r="J692" s="78"/>
      <c r="K692" s="78"/>
      <c r="L692" s="19"/>
      <c r="M692" s="19"/>
      <c r="N692" s="19"/>
      <c r="O692" s="23"/>
      <c r="P692" s="19"/>
      <c r="Q692" s="19"/>
      <c r="R692" s="19"/>
      <c r="S692" s="19"/>
      <c r="T692" s="19"/>
      <c r="U692" s="19"/>
      <c r="V692" s="19"/>
      <c r="W692" s="19"/>
      <c r="X692" s="19"/>
      <c r="Y692" s="19"/>
      <c r="Z692" s="19"/>
      <c r="AA692" s="19"/>
      <c r="AB692" s="19"/>
      <c r="AC692" s="19"/>
      <c r="AD692" s="19"/>
      <c r="AE692" s="19"/>
      <c r="AF692" s="19"/>
      <c r="AG692" s="19"/>
    </row>
    <row r="693" spans="1:33">
      <c r="A693" s="19"/>
      <c r="B693" s="19"/>
      <c r="C693" s="19"/>
      <c r="D693" s="19"/>
      <c r="E693" s="19"/>
      <c r="F693" s="19"/>
      <c r="G693" s="78"/>
      <c r="H693" s="19"/>
      <c r="I693" s="19"/>
      <c r="J693" s="78"/>
      <c r="K693" s="78"/>
      <c r="L693" s="19"/>
      <c r="M693" s="19"/>
      <c r="N693" s="19"/>
      <c r="O693" s="23"/>
      <c r="P693" s="19"/>
      <c r="Q693" s="19"/>
      <c r="R693" s="19"/>
      <c r="S693" s="19"/>
      <c r="T693" s="19"/>
      <c r="U693" s="19"/>
      <c r="V693" s="19"/>
      <c r="W693" s="19"/>
      <c r="X693" s="19"/>
      <c r="Y693" s="19"/>
      <c r="Z693" s="19"/>
      <c r="AA693" s="19"/>
      <c r="AB693" s="19"/>
      <c r="AC693" s="19"/>
      <c r="AD693" s="19"/>
      <c r="AE693" s="19"/>
      <c r="AF693" s="19"/>
      <c r="AG693" s="19"/>
    </row>
    <row r="694" spans="1:33">
      <c r="A694" s="19"/>
      <c r="B694" s="19"/>
      <c r="C694" s="19"/>
      <c r="D694" s="19"/>
      <c r="E694" s="19"/>
      <c r="F694" s="19"/>
      <c r="G694" s="78"/>
      <c r="H694" s="19"/>
      <c r="I694" s="19"/>
      <c r="J694" s="78"/>
      <c r="K694" s="78"/>
      <c r="L694" s="19"/>
      <c r="M694" s="19"/>
      <c r="N694" s="19"/>
      <c r="O694" s="23"/>
      <c r="P694" s="19"/>
      <c r="Q694" s="19"/>
      <c r="R694" s="19"/>
      <c r="S694" s="19"/>
      <c r="T694" s="19"/>
      <c r="U694" s="19"/>
      <c r="V694" s="19"/>
      <c r="W694" s="19"/>
      <c r="X694" s="19"/>
      <c r="Y694" s="19"/>
      <c r="Z694" s="19"/>
      <c r="AA694" s="19"/>
      <c r="AB694" s="19"/>
      <c r="AC694" s="19"/>
      <c r="AD694" s="19"/>
      <c r="AE694" s="19"/>
      <c r="AF694" s="19"/>
      <c r="AG694" s="19"/>
    </row>
    <row r="695" spans="1:33">
      <c r="A695" s="19"/>
      <c r="B695" s="19"/>
      <c r="C695" s="19"/>
      <c r="D695" s="19"/>
      <c r="E695" s="19"/>
      <c r="F695" s="19"/>
      <c r="G695" s="78"/>
      <c r="H695" s="19"/>
      <c r="I695" s="19"/>
      <c r="J695" s="78"/>
      <c r="K695" s="78"/>
      <c r="L695" s="19"/>
      <c r="M695" s="19"/>
      <c r="N695" s="19"/>
      <c r="O695" s="23"/>
      <c r="P695" s="19"/>
      <c r="Q695" s="19"/>
      <c r="R695" s="19"/>
      <c r="S695" s="19"/>
      <c r="T695" s="19"/>
      <c r="U695" s="19"/>
      <c r="V695" s="19"/>
      <c r="W695" s="19"/>
      <c r="X695" s="19"/>
      <c r="Y695" s="19"/>
      <c r="Z695" s="19"/>
      <c r="AA695" s="19"/>
      <c r="AB695" s="19"/>
      <c r="AC695" s="19"/>
      <c r="AD695" s="19"/>
      <c r="AE695" s="19"/>
      <c r="AF695" s="19"/>
      <c r="AG695" s="19"/>
    </row>
    <row r="696" spans="1:33">
      <c r="A696" s="19"/>
      <c r="B696" s="19"/>
      <c r="C696" s="19"/>
      <c r="D696" s="19"/>
      <c r="E696" s="19"/>
      <c r="F696" s="19"/>
      <c r="G696" s="78"/>
      <c r="H696" s="19"/>
      <c r="I696" s="19"/>
      <c r="J696" s="78"/>
      <c r="K696" s="78"/>
      <c r="L696" s="19"/>
      <c r="M696" s="19"/>
      <c r="N696" s="19"/>
      <c r="O696" s="23"/>
      <c r="P696" s="19"/>
      <c r="Q696" s="19"/>
      <c r="R696" s="19"/>
      <c r="S696" s="19"/>
      <c r="T696" s="19"/>
      <c r="U696" s="19"/>
      <c r="V696" s="19"/>
      <c r="W696" s="19"/>
      <c r="X696" s="19"/>
      <c r="Y696" s="19"/>
      <c r="Z696" s="19"/>
      <c r="AA696" s="19"/>
      <c r="AB696" s="19"/>
      <c r="AC696" s="19"/>
      <c r="AD696" s="19"/>
      <c r="AE696" s="19"/>
      <c r="AF696" s="19"/>
      <c r="AG696" s="19"/>
    </row>
    <row r="697" spans="1:33">
      <c r="A697" s="19"/>
      <c r="B697" s="19"/>
      <c r="C697" s="19"/>
      <c r="D697" s="19"/>
      <c r="E697" s="19"/>
      <c r="F697" s="19"/>
      <c r="G697" s="78"/>
      <c r="H697" s="19"/>
      <c r="I697" s="19"/>
      <c r="J697" s="78"/>
      <c r="K697" s="78"/>
      <c r="L697" s="19"/>
      <c r="M697" s="19"/>
      <c r="N697" s="19"/>
      <c r="O697" s="23"/>
      <c r="P697" s="19"/>
      <c r="Q697" s="19"/>
      <c r="R697" s="19"/>
      <c r="S697" s="19"/>
      <c r="T697" s="19"/>
      <c r="U697" s="19"/>
      <c r="V697" s="19"/>
      <c r="W697" s="19"/>
      <c r="X697" s="19"/>
      <c r="Y697" s="19"/>
      <c r="Z697" s="19"/>
      <c r="AA697" s="19"/>
      <c r="AB697" s="19"/>
      <c r="AC697" s="19"/>
      <c r="AD697" s="19"/>
      <c r="AE697" s="19"/>
      <c r="AF697" s="19"/>
      <c r="AG697" s="19"/>
    </row>
    <row r="698" spans="1:33">
      <c r="A698" s="19"/>
      <c r="B698" s="19"/>
      <c r="C698" s="19"/>
      <c r="D698" s="19"/>
      <c r="E698" s="19"/>
      <c r="F698" s="19"/>
      <c r="G698" s="78"/>
      <c r="H698" s="19"/>
      <c r="I698" s="19"/>
      <c r="J698" s="78"/>
      <c r="K698" s="78"/>
      <c r="L698" s="19"/>
      <c r="M698" s="19"/>
      <c r="N698" s="19"/>
      <c r="O698" s="23"/>
      <c r="P698" s="19"/>
      <c r="Q698" s="19"/>
      <c r="R698" s="19"/>
      <c r="S698" s="19"/>
      <c r="T698" s="19"/>
      <c r="U698" s="19"/>
      <c r="V698" s="19"/>
      <c r="W698" s="19"/>
      <c r="X698" s="19"/>
      <c r="Y698" s="19"/>
      <c r="Z698" s="19"/>
      <c r="AA698" s="19"/>
      <c r="AB698" s="19"/>
      <c r="AC698" s="19"/>
      <c r="AD698" s="19"/>
      <c r="AE698" s="19"/>
      <c r="AF698" s="19"/>
      <c r="AG698" s="19"/>
    </row>
    <row r="699" spans="1:33">
      <c r="A699" s="19"/>
      <c r="B699" s="19"/>
      <c r="C699" s="19"/>
      <c r="D699" s="19"/>
      <c r="E699" s="19"/>
      <c r="F699" s="19"/>
      <c r="G699" s="78"/>
      <c r="H699" s="19"/>
      <c r="I699" s="19"/>
      <c r="J699" s="78"/>
      <c r="K699" s="78"/>
      <c r="L699" s="19"/>
      <c r="M699" s="19"/>
      <c r="N699" s="19"/>
      <c r="O699" s="23"/>
      <c r="P699" s="19"/>
      <c r="Q699" s="19"/>
      <c r="R699" s="19"/>
      <c r="S699" s="19"/>
      <c r="T699" s="19"/>
      <c r="U699" s="19"/>
      <c r="V699" s="19"/>
      <c r="W699" s="19"/>
      <c r="X699" s="19"/>
      <c r="Y699" s="19"/>
      <c r="Z699" s="19"/>
      <c r="AA699" s="19"/>
      <c r="AB699" s="19"/>
      <c r="AC699" s="19"/>
      <c r="AD699" s="19"/>
      <c r="AE699" s="19"/>
      <c r="AF699" s="19"/>
      <c r="AG699" s="19"/>
    </row>
    <row r="700" spans="1:33">
      <c r="A700" s="19"/>
      <c r="B700" s="19"/>
      <c r="C700" s="19"/>
      <c r="D700" s="19"/>
      <c r="E700" s="19"/>
      <c r="F700" s="19"/>
      <c r="G700" s="78"/>
      <c r="H700" s="19"/>
      <c r="I700" s="19"/>
      <c r="J700" s="78"/>
      <c r="K700" s="78"/>
      <c r="L700" s="19"/>
      <c r="M700" s="19"/>
      <c r="N700" s="19"/>
      <c r="O700" s="23"/>
      <c r="P700" s="19"/>
      <c r="Q700" s="19"/>
      <c r="R700" s="19"/>
      <c r="S700" s="19"/>
      <c r="T700" s="19"/>
      <c r="U700" s="19"/>
      <c r="V700" s="19"/>
      <c r="W700" s="19"/>
      <c r="X700" s="19"/>
      <c r="Y700" s="19"/>
      <c r="Z700" s="19"/>
      <c r="AA700" s="19"/>
      <c r="AB700" s="19"/>
      <c r="AC700" s="19"/>
      <c r="AD700" s="19"/>
      <c r="AE700" s="19"/>
      <c r="AF700" s="19"/>
      <c r="AG700" s="19"/>
    </row>
    <row r="701" spans="1:33">
      <c r="A701" s="19"/>
      <c r="B701" s="19"/>
      <c r="C701" s="19"/>
      <c r="D701" s="19"/>
      <c r="E701" s="19"/>
      <c r="F701" s="19"/>
      <c r="G701" s="78"/>
      <c r="H701" s="19"/>
      <c r="I701" s="19"/>
      <c r="J701" s="78"/>
      <c r="K701" s="78"/>
      <c r="L701" s="19"/>
      <c r="M701" s="19"/>
      <c r="N701" s="19"/>
      <c r="O701" s="23"/>
      <c r="P701" s="19"/>
      <c r="Q701" s="19"/>
      <c r="R701" s="19"/>
      <c r="S701" s="19"/>
      <c r="T701" s="19"/>
      <c r="U701" s="19"/>
      <c r="V701" s="19"/>
      <c r="W701" s="19"/>
      <c r="X701" s="19"/>
      <c r="Y701" s="19"/>
      <c r="Z701" s="19"/>
      <c r="AA701" s="19"/>
      <c r="AB701" s="19"/>
      <c r="AC701" s="19"/>
      <c r="AD701" s="19"/>
      <c r="AE701" s="19"/>
      <c r="AF701" s="19"/>
      <c r="AG701" s="19"/>
    </row>
    <row r="702" spans="1:33">
      <c r="A702" s="19"/>
      <c r="B702" s="19"/>
      <c r="C702" s="19"/>
      <c r="D702" s="19"/>
      <c r="E702" s="19"/>
      <c r="F702" s="19"/>
      <c r="G702" s="78"/>
      <c r="H702" s="19"/>
      <c r="I702" s="19"/>
      <c r="J702" s="78"/>
      <c r="K702" s="78"/>
      <c r="L702" s="19"/>
      <c r="M702" s="19"/>
      <c r="N702" s="19"/>
      <c r="O702" s="23"/>
      <c r="P702" s="19"/>
      <c r="Q702" s="19"/>
      <c r="R702" s="19"/>
      <c r="S702" s="19"/>
      <c r="T702" s="19"/>
      <c r="U702" s="19"/>
      <c r="V702" s="19"/>
      <c r="W702" s="19"/>
      <c r="X702" s="19"/>
      <c r="Y702" s="19"/>
      <c r="Z702" s="19"/>
      <c r="AA702" s="19"/>
      <c r="AB702" s="19"/>
      <c r="AC702" s="19"/>
      <c r="AD702" s="19"/>
      <c r="AE702" s="19"/>
      <c r="AF702" s="19"/>
      <c r="AG702" s="19"/>
    </row>
    <row r="703" spans="1:33">
      <c r="A703" s="19"/>
      <c r="B703" s="19"/>
      <c r="C703" s="19"/>
      <c r="D703" s="19"/>
      <c r="E703" s="19"/>
      <c r="F703" s="19"/>
      <c r="G703" s="78"/>
      <c r="H703" s="19"/>
      <c r="I703" s="19"/>
      <c r="J703" s="78"/>
      <c r="K703" s="78"/>
      <c r="L703" s="19"/>
      <c r="M703" s="19"/>
      <c r="N703" s="19"/>
      <c r="O703" s="23"/>
      <c r="P703" s="19"/>
      <c r="Q703" s="19"/>
      <c r="R703" s="19"/>
      <c r="S703" s="19"/>
      <c r="T703" s="19"/>
      <c r="U703" s="19"/>
      <c r="V703" s="19"/>
      <c r="W703" s="19"/>
      <c r="X703" s="19"/>
      <c r="Y703" s="19"/>
      <c r="Z703" s="19"/>
      <c r="AA703" s="19"/>
      <c r="AB703" s="19"/>
      <c r="AC703" s="19"/>
      <c r="AD703" s="19"/>
      <c r="AE703" s="19"/>
      <c r="AF703" s="19"/>
      <c r="AG703" s="19"/>
    </row>
    <row r="704" spans="1:33">
      <c r="A704" s="19"/>
      <c r="B704" s="19"/>
      <c r="C704" s="19"/>
      <c r="D704" s="19"/>
      <c r="E704" s="19"/>
      <c r="F704" s="19"/>
      <c r="G704" s="78"/>
      <c r="H704" s="19"/>
      <c r="I704" s="19"/>
      <c r="J704" s="78"/>
      <c r="K704" s="78"/>
      <c r="L704" s="19"/>
      <c r="M704" s="19"/>
      <c r="N704" s="19"/>
      <c r="O704" s="23"/>
      <c r="P704" s="19"/>
      <c r="Q704" s="19"/>
      <c r="R704" s="19"/>
      <c r="S704" s="19"/>
      <c r="T704" s="19"/>
      <c r="U704" s="19"/>
      <c r="V704" s="19"/>
      <c r="W704" s="19"/>
      <c r="X704" s="19"/>
      <c r="Y704" s="19"/>
      <c r="Z704" s="19"/>
      <c r="AA704" s="19"/>
      <c r="AB704" s="19"/>
      <c r="AC704" s="19"/>
      <c r="AD704" s="19"/>
      <c r="AE704" s="19"/>
      <c r="AF704" s="19"/>
      <c r="AG704" s="19"/>
    </row>
    <row r="705" spans="1:33">
      <c r="A705" s="19"/>
      <c r="B705" s="19"/>
      <c r="C705" s="19"/>
      <c r="D705" s="19"/>
      <c r="E705" s="19"/>
      <c r="F705" s="19"/>
      <c r="G705" s="78"/>
      <c r="H705" s="19"/>
      <c r="I705" s="19"/>
      <c r="J705" s="78"/>
      <c r="K705" s="78"/>
      <c r="L705" s="19"/>
      <c r="M705" s="19"/>
      <c r="N705" s="19"/>
      <c r="O705" s="23"/>
      <c r="P705" s="19"/>
      <c r="Q705" s="19"/>
      <c r="R705" s="19"/>
      <c r="S705" s="19"/>
      <c r="T705" s="19"/>
      <c r="U705" s="19"/>
      <c r="V705" s="19"/>
      <c r="W705" s="19"/>
      <c r="X705" s="19"/>
      <c r="Y705" s="19"/>
      <c r="Z705" s="19"/>
      <c r="AA705" s="19"/>
      <c r="AB705" s="19"/>
      <c r="AC705" s="19"/>
      <c r="AD705" s="19"/>
      <c r="AE705" s="19"/>
      <c r="AF705" s="19"/>
      <c r="AG705" s="19"/>
    </row>
    <row r="706" spans="1:33">
      <c r="A706" s="19"/>
      <c r="B706" s="19"/>
      <c r="C706" s="19"/>
      <c r="D706" s="19"/>
      <c r="E706" s="19"/>
      <c r="F706" s="19"/>
      <c r="G706" s="78"/>
      <c r="H706" s="19"/>
      <c r="I706" s="19"/>
      <c r="J706" s="78"/>
      <c r="K706" s="78"/>
      <c r="L706" s="19"/>
      <c r="M706" s="19"/>
      <c r="N706" s="19"/>
      <c r="O706" s="23"/>
      <c r="P706" s="19"/>
      <c r="Q706" s="19"/>
      <c r="R706" s="19"/>
      <c r="S706" s="19"/>
      <c r="T706" s="19"/>
      <c r="U706" s="19"/>
      <c r="V706" s="19"/>
      <c r="W706" s="19"/>
      <c r="X706" s="19"/>
      <c r="Y706" s="19"/>
      <c r="Z706" s="19"/>
      <c r="AA706" s="19"/>
      <c r="AB706" s="19"/>
      <c r="AC706" s="19"/>
      <c r="AD706" s="19"/>
      <c r="AE706" s="19"/>
      <c r="AF706" s="19"/>
      <c r="AG706" s="19"/>
    </row>
    <row r="707" spans="1:33">
      <c r="A707" s="19"/>
      <c r="B707" s="19"/>
      <c r="C707" s="19"/>
      <c r="D707" s="19"/>
      <c r="E707" s="19"/>
      <c r="F707" s="19"/>
      <c r="G707" s="78"/>
      <c r="H707" s="19"/>
      <c r="I707" s="19"/>
      <c r="J707" s="78"/>
      <c r="K707" s="78"/>
      <c r="L707" s="19"/>
      <c r="M707" s="19"/>
      <c r="N707" s="19"/>
      <c r="O707" s="23"/>
      <c r="P707" s="19"/>
      <c r="Q707" s="19"/>
      <c r="R707" s="19"/>
      <c r="S707" s="19"/>
      <c r="T707" s="19"/>
      <c r="U707" s="19"/>
      <c r="V707" s="19"/>
      <c r="W707" s="19"/>
      <c r="X707" s="19"/>
      <c r="Y707" s="19"/>
      <c r="Z707" s="19"/>
      <c r="AA707" s="19"/>
      <c r="AB707" s="19"/>
      <c r="AC707" s="19"/>
      <c r="AD707" s="19"/>
      <c r="AE707" s="19"/>
      <c r="AF707" s="19"/>
      <c r="AG707" s="19"/>
    </row>
    <row r="708" spans="1:33">
      <c r="A708" s="19"/>
      <c r="B708" s="19"/>
      <c r="C708" s="19"/>
      <c r="D708" s="19"/>
      <c r="E708" s="19"/>
      <c r="F708" s="19"/>
      <c r="G708" s="78"/>
      <c r="H708" s="19"/>
      <c r="I708" s="19"/>
      <c r="J708" s="78"/>
      <c r="K708" s="78"/>
      <c r="L708" s="19"/>
      <c r="M708" s="19"/>
      <c r="N708" s="19"/>
      <c r="O708" s="23"/>
      <c r="P708" s="19"/>
      <c r="Q708" s="19"/>
      <c r="R708" s="19"/>
      <c r="S708" s="19"/>
      <c r="T708" s="19"/>
      <c r="U708" s="19"/>
      <c r="V708" s="19"/>
      <c r="W708" s="19"/>
      <c r="X708" s="19"/>
      <c r="Y708" s="19"/>
      <c r="Z708" s="19"/>
      <c r="AA708" s="19"/>
      <c r="AB708" s="19"/>
      <c r="AC708" s="19"/>
      <c r="AD708" s="19"/>
      <c r="AE708" s="19"/>
      <c r="AF708" s="19"/>
      <c r="AG708" s="19"/>
    </row>
    <row r="709" spans="1:33">
      <c r="A709" s="19"/>
      <c r="B709" s="19"/>
      <c r="C709" s="19"/>
      <c r="D709" s="19"/>
      <c r="E709" s="19"/>
      <c r="F709" s="19"/>
      <c r="G709" s="78"/>
      <c r="H709" s="19"/>
      <c r="I709" s="19"/>
      <c r="J709" s="78"/>
      <c r="K709" s="78"/>
      <c r="L709" s="19"/>
      <c r="M709" s="19"/>
      <c r="N709" s="19"/>
      <c r="O709" s="23"/>
      <c r="P709" s="19"/>
      <c r="Q709" s="19"/>
      <c r="R709" s="19"/>
      <c r="S709" s="19"/>
      <c r="T709" s="19"/>
      <c r="U709" s="19"/>
      <c r="V709" s="19"/>
      <c r="W709" s="19"/>
      <c r="X709" s="19"/>
      <c r="Y709" s="19"/>
      <c r="Z709" s="19"/>
      <c r="AA709" s="19"/>
      <c r="AB709" s="19"/>
      <c r="AC709" s="19"/>
      <c r="AD709" s="19"/>
      <c r="AE709" s="19"/>
      <c r="AF709" s="19"/>
      <c r="AG709" s="19"/>
    </row>
    <row r="710" spans="1:33">
      <c r="A710" s="19"/>
      <c r="B710" s="19"/>
      <c r="C710" s="19"/>
      <c r="D710" s="19"/>
      <c r="E710" s="19"/>
      <c r="F710" s="19"/>
      <c r="G710" s="78"/>
      <c r="H710" s="19"/>
      <c r="I710" s="19"/>
      <c r="J710" s="78"/>
      <c r="K710" s="78"/>
      <c r="L710" s="19"/>
      <c r="M710" s="19"/>
      <c r="N710" s="19"/>
      <c r="O710" s="23"/>
      <c r="P710" s="19"/>
      <c r="Q710" s="19"/>
      <c r="R710" s="19"/>
      <c r="S710" s="19"/>
      <c r="T710" s="19"/>
      <c r="U710" s="19"/>
      <c r="V710" s="19"/>
      <c r="W710" s="19"/>
      <c r="X710" s="19"/>
      <c r="Y710" s="19"/>
      <c r="Z710" s="19"/>
      <c r="AA710" s="19"/>
      <c r="AB710" s="19"/>
      <c r="AC710" s="19"/>
      <c r="AD710" s="19"/>
      <c r="AE710" s="19"/>
      <c r="AF710" s="19"/>
      <c r="AG710" s="19"/>
    </row>
    <row r="711" spans="1:33">
      <c r="A711" s="19"/>
      <c r="B711" s="19"/>
      <c r="C711" s="19"/>
      <c r="D711" s="19"/>
      <c r="E711" s="19"/>
      <c r="F711" s="19"/>
      <c r="G711" s="78"/>
      <c r="H711" s="19"/>
      <c r="I711" s="19"/>
      <c r="J711" s="78"/>
      <c r="K711" s="78"/>
      <c r="L711" s="19"/>
      <c r="M711" s="19"/>
      <c r="N711" s="19"/>
      <c r="O711" s="23"/>
      <c r="P711" s="19"/>
      <c r="Q711" s="19"/>
      <c r="R711" s="19"/>
      <c r="S711" s="19"/>
      <c r="T711" s="19"/>
      <c r="U711" s="19"/>
      <c r="V711" s="19"/>
      <c r="W711" s="19"/>
      <c r="X711" s="19"/>
      <c r="Y711" s="19"/>
      <c r="Z711" s="19"/>
      <c r="AA711" s="19"/>
      <c r="AB711" s="19"/>
      <c r="AC711" s="19"/>
      <c r="AD711" s="19"/>
      <c r="AE711" s="19"/>
      <c r="AF711" s="19"/>
      <c r="AG711" s="19"/>
    </row>
    <row r="712" spans="1:33">
      <c r="A712" s="19"/>
      <c r="B712" s="19"/>
      <c r="C712" s="19"/>
      <c r="D712" s="19"/>
      <c r="E712" s="19"/>
      <c r="F712" s="19"/>
      <c r="G712" s="78"/>
      <c r="H712" s="19"/>
      <c r="I712" s="19"/>
      <c r="J712" s="78"/>
      <c r="K712" s="78"/>
      <c r="L712" s="19"/>
      <c r="M712" s="19"/>
      <c r="N712" s="19"/>
      <c r="O712" s="23"/>
      <c r="P712" s="19"/>
      <c r="Q712" s="19"/>
      <c r="R712" s="19"/>
      <c r="S712" s="19"/>
      <c r="T712" s="19"/>
      <c r="U712" s="19"/>
      <c r="V712" s="19"/>
      <c r="W712" s="19"/>
      <c r="X712" s="19"/>
      <c r="Y712" s="19"/>
      <c r="Z712" s="19"/>
      <c r="AA712" s="19"/>
      <c r="AB712" s="19"/>
      <c r="AC712" s="19"/>
      <c r="AD712" s="19"/>
      <c r="AE712" s="19"/>
      <c r="AF712" s="19"/>
      <c r="AG712" s="19"/>
    </row>
    <row r="713" spans="1:33">
      <c r="A713" s="19"/>
      <c r="B713" s="19"/>
      <c r="C713" s="19"/>
      <c r="D713" s="19"/>
      <c r="E713" s="19"/>
      <c r="F713" s="19"/>
      <c r="G713" s="78"/>
      <c r="H713" s="19"/>
      <c r="I713" s="19"/>
      <c r="J713" s="78"/>
      <c r="K713" s="78"/>
      <c r="L713" s="19"/>
      <c r="M713" s="19"/>
      <c r="N713" s="19"/>
      <c r="O713" s="23"/>
      <c r="P713" s="19"/>
      <c r="Q713" s="19"/>
      <c r="R713" s="19"/>
      <c r="S713" s="19"/>
      <c r="T713" s="19"/>
      <c r="U713" s="19"/>
      <c r="V713" s="19"/>
      <c r="W713" s="19"/>
      <c r="X713" s="19"/>
      <c r="Y713" s="19"/>
      <c r="Z713" s="19"/>
      <c r="AA713" s="19"/>
      <c r="AB713" s="19"/>
      <c r="AC713" s="19"/>
      <c r="AD713" s="19"/>
      <c r="AE713" s="19"/>
      <c r="AF713" s="19"/>
      <c r="AG713" s="19"/>
    </row>
    <row r="714" spans="1:33">
      <c r="A714" s="19"/>
      <c r="B714" s="19"/>
      <c r="C714" s="19"/>
      <c r="D714" s="19"/>
      <c r="E714" s="19"/>
      <c r="F714" s="19"/>
      <c r="G714" s="78"/>
      <c r="H714" s="19"/>
      <c r="I714" s="19"/>
      <c r="J714" s="78"/>
      <c r="K714" s="78"/>
      <c r="L714" s="19"/>
      <c r="M714" s="19"/>
      <c r="N714" s="19"/>
      <c r="O714" s="23"/>
      <c r="P714" s="19"/>
      <c r="Q714" s="19"/>
      <c r="R714" s="19"/>
      <c r="S714" s="19"/>
      <c r="T714" s="19"/>
      <c r="U714" s="19"/>
      <c r="V714" s="19"/>
      <c r="W714" s="19"/>
      <c r="X714" s="19"/>
      <c r="Y714" s="19"/>
      <c r="Z714" s="19"/>
      <c r="AA714" s="19"/>
      <c r="AB714" s="19"/>
      <c r="AC714" s="19"/>
      <c r="AD714" s="19"/>
      <c r="AE714" s="19"/>
      <c r="AF714" s="19"/>
      <c r="AG714" s="19"/>
    </row>
    <row r="715" spans="1:33">
      <c r="A715" s="19"/>
      <c r="B715" s="19"/>
      <c r="C715" s="19"/>
      <c r="D715" s="19"/>
      <c r="E715" s="19"/>
      <c r="F715" s="19"/>
      <c r="G715" s="78"/>
      <c r="H715" s="19"/>
      <c r="I715" s="19"/>
      <c r="J715" s="78"/>
      <c r="K715" s="78"/>
      <c r="L715" s="19"/>
      <c r="M715" s="19"/>
      <c r="N715" s="19"/>
      <c r="O715" s="23"/>
      <c r="P715" s="19"/>
      <c r="Q715" s="19"/>
      <c r="R715" s="19"/>
      <c r="S715" s="19"/>
      <c r="T715" s="19"/>
      <c r="U715" s="19"/>
      <c r="V715" s="19"/>
      <c r="W715" s="19"/>
      <c r="X715" s="19"/>
      <c r="Y715" s="19"/>
      <c r="Z715" s="19"/>
      <c r="AA715" s="19"/>
      <c r="AB715" s="19"/>
      <c r="AC715" s="19"/>
      <c r="AD715" s="19"/>
      <c r="AE715" s="19"/>
      <c r="AF715" s="19"/>
      <c r="AG715" s="19"/>
    </row>
    <row r="716" spans="1:33">
      <c r="A716" s="19"/>
      <c r="B716" s="19"/>
      <c r="C716" s="19"/>
      <c r="D716" s="19"/>
      <c r="E716" s="19"/>
      <c r="F716" s="19"/>
      <c r="G716" s="78"/>
      <c r="H716" s="19"/>
      <c r="I716" s="19"/>
      <c r="J716" s="78"/>
      <c r="K716" s="78"/>
      <c r="L716" s="19"/>
      <c r="M716" s="19"/>
      <c r="N716" s="19"/>
      <c r="O716" s="23"/>
      <c r="P716" s="19"/>
      <c r="Q716" s="19"/>
      <c r="R716" s="19"/>
      <c r="S716" s="19"/>
      <c r="T716" s="19"/>
      <c r="U716" s="19"/>
      <c r="V716" s="19"/>
      <c r="W716" s="19"/>
      <c r="X716" s="19"/>
      <c r="Y716" s="19"/>
      <c r="Z716" s="19"/>
      <c r="AA716" s="19"/>
      <c r="AB716" s="19"/>
      <c r="AC716" s="19"/>
      <c r="AD716" s="19"/>
      <c r="AE716" s="19"/>
      <c r="AF716" s="19"/>
      <c r="AG716" s="19"/>
    </row>
    <row r="717" spans="1:33">
      <c r="A717" s="19"/>
      <c r="B717" s="19"/>
      <c r="C717" s="19"/>
      <c r="D717" s="19"/>
      <c r="E717" s="19"/>
      <c r="F717" s="19"/>
      <c r="G717" s="78"/>
      <c r="H717" s="19"/>
      <c r="I717" s="19"/>
      <c r="J717" s="78"/>
      <c r="K717" s="78"/>
      <c r="L717" s="19"/>
      <c r="M717" s="19"/>
      <c r="N717" s="19"/>
      <c r="O717" s="23"/>
      <c r="P717" s="19"/>
      <c r="Q717" s="19"/>
      <c r="R717" s="19"/>
      <c r="S717" s="19"/>
      <c r="T717" s="19"/>
      <c r="U717" s="19"/>
      <c r="V717" s="19"/>
      <c r="W717" s="19"/>
      <c r="X717" s="19"/>
      <c r="Y717" s="19"/>
      <c r="Z717" s="19"/>
      <c r="AA717" s="19"/>
      <c r="AB717" s="19"/>
      <c r="AC717" s="19"/>
      <c r="AD717" s="19"/>
      <c r="AE717" s="19"/>
      <c r="AF717" s="19"/>
      <c r="AG717" s="19"/>
    </row>
    <row r="718" spans="1:33">
      <c r="A718" s="19"/>
      <c r="B718" s="19"/>
      <c r="C718" s="19"/>
      <c r="D718" s="19"/>
      <c r="E718" s="19"/>
      <c r="F718" s="19"/>
      <c r="G718" s="78"/>
      <c r="H718" s="19"/>
      <c r="I718" s="19"/>
      <c r="J718" s="78"/>
      <c r="K718" s="78"/>
      <c r="L718" s="19"/>
      <c r="M718" s="19"/>
      <c r="N718" s="19"/>
      <c r="O718" s="23"/>
      <c r="P718" s="19"/>
      <c r="Q718" s="19"/>
      <c r="R718" s="19"/>
      <c r="S718" s="19"/>
      <c r="T718" s="19"/>
      <c r="U718" s="19"/>
      <c r="V718" s="19"/>
      <c r="W718" s="19"/>
      <c r="X718" s="19"/>
      <c r="Y718" s="19"/>
      <c r="Z718" s="19"/>
      <c r="AA718" s="19"/>
      <c r="AB718" s="19"/>
      <c r="AC718" s="19"/>
      <c r="AD718" s="19"/>
      <c r="AE718" s="19"/>
      <c r="AF718" s="19"/>
      <c r="AG718" s="19"/>
    </row>
    <row r="719" spans="1:33">
      <c r="A719" s="19"/>
      <c r="B719" s="19"/>
      <c r="C719" s="19"/>
      <c r="D719" s="19"/>
      <c r="E719" s="19"/>
      <c r="F719" s="19"/>
      <c r="G719" s="78"/>
      <c r="H719" s="19"/>
      <c r="I719" s="19"/>
      <c r="J719" s="78"/>
      <c r="K719" s="78"/>
      <c r="L719" s="19"/>
      <c r="M719" s="19"/>
      <c r="N719" s="19"/>
      <c r="O719" s="23"/>
      <c r="P719" s="19"/>
      <c r="Q719" s="19"/>
      <c r="R719" s="19"/>
      <c r="S719" s="19"/>
      <c r="T719" s="19"/>
      <c r="U719" s="19"/>
      <c r="V719" s="19"/>
      <c r="W719" s="19"/>
      <c r="X719" s="19"/>
      <c r="Y719" s="19"/>
      <c r="Z719" s="19"/>
      <c r="AA719" s="19"/>
      <c r="AB719" s="19"/>
      <c r="AC719" s="19"/>
      <c r="AD719" s="19"/>
      <c r="AE719" s="19"/>
      <c r="AF719" s="19"/>
      <c r="AG719" s="19"/>
    </row>
    <row r="720" spans="1:33">
      <c r="A720" s="19"/>
      <c r="B720" s="19"/>
      <c r="C720" s="19"/>
      <c r="D720" s="19"/>
      <c r="E720" s="19"/>
      <c r="F720" s="19"/>
      <c r="G720" s="78"/>
      <c r="H720" s="19"/>
      <c r="I720" s="19"/>
      <c r="J720" s="78"/>
      <c r="K720" s="78"/>
      <c r="L720" s="19"/>
      <c r="M720" s="19"/>
      <c r="N720" s="19"/>
      <c r="O720" s="23"/>
      <c r="P720" s="19"/>
      <c r="Q720" s="19"/>
      <c r="R720" s="19"/>
      <c r="S720" s="19"/>
      <c r="T720" s="19"/>
      <c r="U720" s="19"/>
      <c r="V720" s="19"/>
      <c r="W720" s="19"/>
      <c r="X720" s="19"/>
      <c r="Y720" s="19"/>
      <c r="Z720" s="19"/>
      <c r="AA720" s="19"/>
      <c r="AB720" s="19"/>
      <c r="AC720" s="19"/>
      <c r="AD720" s="19"/>
      <c r="AE720" s="19"/>
      <c r="AF720" s="19"/>
      <c r="AG720" s="19"/>
    </row>
    <row r="721" spans="1:33">
      <c r="A721" s="19"/>
      <c r="B721" s="19"/>
      <c r="C721" s="19"/>
      <c r="D721" s="19"/>
      <c r="E721" s="19"/>
      <c r="F721" s="19"/>
      <c r="G721" s="78"/>
      <c r="H721" s="19"/>
      <c r="I721" s="19"/>
      <c r="J721" s="78"/>
      <c r="K721" s="78"/>
      <c r="L721" s="19"/>
      <c r="M721" s="19"/>
      <c r="N721" s="19"/>
      <c r="O721" s="23"/>
      <c r="P721" s="19"/>
      <c r="Q721" s="19"/>
      <c r="R721" s="19"/>
      <c r="S721" s="19"/>
      <c r="T721" s="19"/>
      <c r="U721" s="19"/>
      <c r="V721" s="19"/>
      <c r="W721" s="19"/>
      <c r="X721" s="19"/>
      <c r="Y721" s="19"/>
      <c r="Z721" s="19"/>
      <c r="AA721" s="19"/>
      <c r="AB721" s="19"/>
      <c r="AC721" s="19"/>
      <c r="AD721" s="19"/>
      <c r="AE721" s="19"/>
      <c r="AF721" s="19"/>
      <c r="AG721" s="19"/>
    </row>
    <row r="722" spans="1:33">
      <c r="A722" s="19"/>
      <c r="B722" s="19"/>
      <c r="C722" s="19"/>
      <c r="D722" s="19"/>
      <c r="E722" s="19"/>
      <c r="F722" s="19"/>
      <c r="G722" s="78"/>
      <c r="H722" s="19"/>
      <c r="I722" s="19"/>
      <c r="J722" s="78"/>
      <c r="K722" s="78"/>
      <c r="L722" s="19"/>
      <c r="M722" s="19"/>
      <c r="N722" s="19"/>
      <c r="O722" s="23"/>
      <c r="P722" s="19"/>
      <c r="Q722" s="19"/>
      <c r="R722" s="19"/>
      <c r="S722" s="19"/>
      <c r="T722" s="19"/>
      <c r="U722" s="19"/>
      <c r="V722" s="19"/>
      <c r="W722" s="19"/>
      <c r="X722" s="19"/>
      <c r="Y722" s="19"/>
      <c r="Z722" s="19"/>
      <c r="AA722" s="19"/>
      <c r="AB722" s="19"/>
      <c r="AC722" s="19"/>
      <c r="AD722" s="19"/>
      <c r="AE722" s="19"/>
      <c r="AF722" s="19"/>
      <c r="AG722" s="19"/>
    </row>
    <row r="723" spans="1:33">
      <c r="A723" s="19"/>
      <c r="B723" s="19"/>
      <c r="C723" s="19"/>
      <c r="D723" s="19"/>
      <c r="E723" s="19"/>
      <c r="F723" s="19"/>
      <c r="G723" s="78"/>
      <c r="H723" s="19"/>
      <c r="I723" s="19"/>
      <c r="J723" s="78"/>
      <c r="K723" s="78"/>
      <c r="L723" s="19"/>
      <c r="M723" s="19"/>
      <c r="N723" s="19"/>
      <c r="O723" s="23"/>
      <c r="P723" s="19"/>
      <c r="Q723" s="19"/>
      <c r="R723" s="19"/>
      <c r="S723" s="19"/>
      <c r="T723" s="19"/>
      <c r="U723" s="19"/>
      <c r="V723" s="19"/>
      <c r="W723" s="19"/>
      <c r="X723" s="19"/>
      <c r="Y723" s="19"/>
      <c r="Z723" s="19"/>
      <c r="AA723" s="19"/>
      <c r="AB723" s="19"/>
      <c r="AC723" s="19"/>
      <c r="AD723" s="19"/>
      <c r="AE723" s="19"/>
      <c r="AF723" s="19"/>
      <c r="AG723" s="19"/>
    </row>
    <row r="724" spans="1:33">
      <c r="A724" s="19"/>
      <c r="B724" s="19"/>
      <c r="C724" s="19"/>
      <c r="D724" s="19"/>
      <c r="E724" s="19"/>
      <c r="F724" s="19"/>
      <c r="G724" s="78"/>
      <c r="H724" s="19"/>
      <c r="I724" s="19"/>
      <c r="J724" s="78"/>
      <c r="K724" s="78"/>
      <c r="L724" s="19"/>
      <c r="M724" s="19"/>
      <c r="N724" s="19"/>
      <c r="O724" s="23"/>
      <c r="P724" s="19"/>
      <c r="Q724" s="19"/>
      <c r="R724" s="19"/>
      <c r="S724" s="19"/>
      <c r="T724" s="19"/>
      <c r="U724" s="19"/>
      <c r="V724" s="19"/>
      <c r="W724" s="19"/>
      <c r="X724" s="19"/>
      <c r="Y724" s="19"/>
      <c r="Z724" s="19"/>
      <c r="AA724" s="19"/>
      <c r="AB724" s="19"/>
      <c r="AC724" s="19"/>
      <c r="AD724" s="19"/>
      <c r="AE724" s="19"/>
      <c r="AF724" s="19"/>
      <c r="AG724" s="19"/>
    </row>
    <row r="725" spans="1:33">
      <c r="A725" s="19"/>
      <c r="B725" s="19"/>
      <c r="C725" s="19"/>
      <c r="D725" s="19"/>
      <c r="E725" s="19"/>
      <c r="F725" s="19"/>
      <c r="G725" s="78"/>
      <c r="H725" s="19"/>
      <c r="I725" s="19"/>
      <c r="J725" s="78"/>
      <c r="K725" s="78"/>
      <c r="L725" s="19"/>
      <c r="M725" s="19"/>
      <c r="N725" s="19"/>
      <c r="O725" s="23"/>
      <c r="P725" s="19"/>
      <c r="Q725" s="19"/>
      <c r="R725" s="19"/>
      <c r="S725" s="19"/>
      <c r="T725" s="19"/>
      <c r="U725" s="19"/>
      <c r="V725" s="19"/>
      <c r="W725" s="19"/>
      <c r="X725" s="19"/>
      <c r="Y725" s="19"/>
      <c r="Z725" s="19"/>
      <c r="AA725" s="19"/>
      <c r="AB725" s="19"/>
      <c r="AC725" s="19"/>
      <c r="AD725" s="19"/>
      <c r="AE725" s="19"/>
      <c r="AF725" s="19"/>
      <c r="AG725" s="19"/>
    </row>
    <row r="726" spans="1:33">
      <c r="A726" s="19"/>
      <c r="B726" s="19"/>
      <c r="C726" s="19"/>
      <c r="D726" s="19"/>
      <c r="E726" s="19"/>
      <c r="F726" s="19"/>
      <c r="G726" s="78"/>
      <c r="H726" s="19"/>
      <c r="I726" s="19"/>
      <c r="J726" s="78"/>
      <c r="K726" s="78"/>
      <c r="L726" s="19"/>
      <c r="M726" s="19"/>
      <c r="N726" s="19"/>
      <c r="O726" s="23"/>
      <c r="P726" s="19"/>
      <c r="Q726" s="19"/>
      <c r="R726" s="19"/>
      <c r="S726" s="19"/>
      <c r="T726" s="19"/>
      <c r="U726" s="19"/>
      <c r="V726" s="19"/>
      <c r="W726" s="19"/>
      <c r="X726" s="19"/>
      <c r="Y726" s="19"/>
      <c r="Z726" s="19"/>
      <c r="AA726" s="19"/>
      <c r="AB726" s="19"/>
      <c r="AC726" s="19"/>
      <c r="AD726" s="19"/>
      <c r="AE726" s="19"/>
      <c r="AF726" s="19"/>
      <c r="AG726" s="19"/>
    </row>
    <row r="727" spans="1:33">
      <c r="A727" s="19"/>
      <c r="B727" s="19"/>
      <c r="C727" s="19"/>
      <c r="D727" s="19"/>
      <c r="E727" s="19"/>
      <c r="F727" s="19"/>
      <c r="G727" s="78"/>
      <c r="H727" s="19"/>
      <c r="I727" s="19"/>
      <c r="J727" s="78"/>
      <c r="K727" s="78"/>
      <c r="L727" s="19"/>
      <c r="M727" s="19"/>
      <c r="N727" s="19"/>
      <c r="O727" s="23"/>
      <c r="P727" s="19"/>
      <c r="Q727" s="19"/>
      <c r="R727" s="19"/>
      <c r="S727" s="19"/>
      <c r="T727" s="19"/>
      <c r="U727" s="19"/>
      <c r="V727" s="19"/>
      <c r="W727" s="19"/>
      <c r="X727" s="19"/>
      <c r="Y727" s="19"/>
      <c r="Z727" s="19"/>
      <c r="AA727" s="19"/>
      <c r="AB727" s="19"/>
      <c r="AC727" s="19"/>
      <c r="AD727" s="19"/>
      <c r="AE727" s="19"/>
      <c r="AF727" s="19"/>
      <c r="AG727" s="19"/>
    </row>
    <row r="728" spans="1:33">
      <c r="A728" s="19"/>
      <c r="B728" s="19"/>
      <c r="C728" s="19"/>
      <c r="D728" s="19"/>
      <c r="E728" s="19"/>
      <c r="F728" s="19"/>
      <c r="G728" s="78"/>
      <c r="H728" s="19"/>
      <c r="I728" s="19"/>
      <c r="J728" s="78"/>
      <c r="K728" s="78"/>
      <c r="L728" s="19"/>
      <c r="M728" s="19"/>
      <c r="N728" s="19"/>
      <c r="O728" s="23"/>
      <c r="P728" s="19"/>
      <c r="Q728" s="19"/>
      <c r="R728" s="19"/>
      <c r="S728" s="19"/>
      <c r="T728" s="19"/>
      <c r="U728" s="19"/>
      <c r="V728" s="19"/>
      <c r="W728" s="19"/>
      <c r="X728" s="19"/>
      <c r="Y728" s="19"/>
      <c r="Z728" s="19"/>
      <c r="AA728" s="19"/>
      <c r="AB728" s="19"/>
      <c r="AC728" s="19"/>
      <c r="AD728" s="19"/>
      <c r="AE728" s="19"/>
      <c r="AF728" s="19"/>
      <c r="AG728" s="19"/>
    </row>
    <row r="729" spans="1:33">
      <c r="A729" s="19"/>
      <c r="B729" s="19"/>
      <c r="C729" s="19"/>
      <c r="D729" s="19"/>
      <c r="E729" s="19"/>
      <c r="F729" s="19"/>
      <c r="G729" s="78"/>
      <c r="H729" s="19"/>
      <c r="I729" s="19"/>
      <c r="J729" s="78"/>
      <c r="K729" s="78"/>
      <c r="L729" s="19"/>
      <c r="M729" s="19"/>
      <c r="N729" s="19"/>
      <c r="O729" s="23"/>
      <c r="P729" s="19"/>
      <c r="Q729" s="19"/>
      <c r="R729" s="19"/>
      <c r="S729" s="19"/>
      <c r="T729" s="19"/>
      <c r="U729" s="19"/>
      <c r="V729" s="19"/>
      <c r="W729" s="19"/>
      <c r="X729" s="19"/>
      <c r="Y729" s="19"/>
      <c r="Z729" s="19"/>
      <c r="AA729" s="19"/>
      <c r="AB729" s="19"/>
      <c r="AC729" s="19"/>
      <c r="AD729" s="19"/>
      <c r="AE729" s="19"/>
      <c r="AF729" s="19"/>
      <c r="AG729" s="19"/>
    </row>
    <row r="730" spans="1:33">
      <c r="A730" s="19"/>
      <c r="B730" s="19"/>
      <c r="C730" s="19"/>
      <c r="D730" s="19"/>
      <c r="E730" s="19"/>
      <c r="F730" s="19"/>
      <c r="G730" s="78"/>
      <c r="H730" s="19"/>
      <c r="I730" s="19"/>
      <c r="J730" s="78"/>
      <c r="K730" s="78"/>
      <c r="L730" s="19"/>
      <c r="M730" s="19"/>
      <c r="N730" s="19"/>
      <c r="O730" s="23"/>
      <c r="P730" s="19"/>
      <c r="Q730" s="19"/>
      <c r="R730" s="19"/>
      <c r="S730" s="19"/>
      <c r="T730" s="19"/>
      <c r="U730" s="19"/>
      <c r="V730" s="19"/>
      <c r="W730" s="19"/>
      <c r="X730" s="19"/>
      <c r="Y730" s="19"/>
      <c r="Z730" s="19"/>
      <c r="AA730" s="19"/>
      <c r="AB730" s="19"/>
      <c r="AC730" s="19"/>
      <c r="AD730" s="19"/>
      <c r="AE730" s="19"/>
      <c r="AF730" s="19"/>
      <c r="AG730" s="19"/>
    </row>
    <row r="731" spans="1:33">
      <c r="A731" s="19"/>
      <c r="B731" s="19"/>
      <c r="C731" s="19"/>
      <c r="D731" s="19"/>
      <c r="E731" s="19"/>
      <c r="F731" s="19"/>
      <c r="G731" s="78"/>
      <c r="H731" s="19"/>
      <c r="I731" s="19"/>
      <c r="J731" s="78"/>
      <c r="K731" s="78"/>
      <c r="L731" s="19"/>
      <c r="M731" s="19"/>
      <c r="N731" s="19"/>
      <c r="O731" s="23"/>
      <c r="P731" s="19"/>
      <c r="Q731" s="19"/>
      <c r="R731" s="19"/>
      <c r="S731" s="19"/>
      <c r="T731" s="19"/>
      <c r="U731" s="19"/>
      <c r="V731" s="19"/>
      <c r="W731" s="19"/>
      <c r="X731" s="19"/>
      <c r="Y731" s="19"/>
      <c r="Z731" s="19"/>
      <c r="AA731" s="19"/>
      <c r="AB731" s="19"/>
      <c r="AC731" s="19"/>
      <c r="AD731" s="19"/>
      <c r="AE731" s="19"/>
      <c r="AF731" s="19"/>
      <c r="AG731" s="19"/>
    </row>
    <row r="732" spans="1:33">
      <c r="A732" s="19"/>
      <c r="B732" s="19"/>
      <c r="C732" s="19"/>
      <c r="D732" s="19"/>
      <c r="E732" s="19"/>
      <c r="F732" s="19"/>
      <c r="G732" s="78"/>
      <c r="H732" s="19"/>
      <c r="I732" s="19"/>
      <c r="J732" s="78"/>
      <c r="K732" s="78"/>
      <c r="L732" s="19"/>
      <c r="M732" s="19"/>
      <c r="N732" s="19"/>
      <c r="O732" s="23"/>
      <c r="P732" s="19"/>
      <c r="Q732" s="19"/>
      <c r="R732" s="19"/>
      <c r="S732" s="19"/>
      <c r="T732" s="19"/>
      <c r="U732" s="19"/>
      <c r="V732" s="19"/>
      <c r="W732" s="19"/>
      <c r="X732" s="19"/>
      <c r="Y732" s="19"/>
      <c r="Z732" s="19"/>
      <c r="AA732" s="19"/>
      <c r="AB732" s="19"/>
      <c r="AC732" s="19"/>
      <c r="AD732" s="19"/>
      <c r="AE732" s="19"/>
      <c r="AF732" s="19"/>
      <c r="AG732" s="19"/>
    </row>
    <row r="733" spans="1:33">
      <c r="A733" s="19"/>
      <c r="B733" s="19"/>
      <c r="C733" s="19"/>
      <c r="D733" s="19"/>
      <c r="E733" s="19"/>
      <c r="F733" s="19"/>
      <c r="G733" s="78"/>
      <c r="H733" s="19"/>
      <c r="I733" s="19"/>
      <c r="J733" s="78"/>
      <c r="K733" s="78"/>
      <c r="L733" s="19"/>
      <c r="M733" s="19"/>
      <c r="N733" s="19"/>
      <c r="O733" s="23"/>
      <c r="P733" s="19"/>
      <c r="Q733" s="19"/>
      <c r="R733" s="19"/>
      <c r="S733" s="19"/>
      <c r="T733" s="19"/>
      <c r="U733" s="19"/>
      <c r="V733" s="19"/>
      <c r="W733" s="19"/>
      <c r="X733" s="19"/>
      <c r="Y733" s="19"/>
      <c r="Z733" s="19"/>
      <c r="AA733" s="19"/>
      <c r="AB733" s="19"/>
      <c r="AC733" s="19"/>
      <c r="AD733" s="19"/>
      <c r="AE733" s="19"/>
      <c r="AF733" s="19"/>
      <c r="AG733" s="19"/>
    </row>
    <row r="734" spans="1:33">
      <c r="A734" s="19"/>
      <c r="B734" s="19"/>
      <c r="C734" s="19"/>
      <c r="D734" s="19"/>
      <c r="E734" s="19"/>
      <c r="F734" s="19"/>
      <c r="G734" s="78"/>
      <c r="H734" s="19"/>
      <c r="I734" s="19"/>
      <c r="J734" s="78"/>
      <c r="K734" s="78"/>
      <c r="L734" s="19"/>
      <c r="M734" s="19"/>
      <c r="N734" s="19"/>
      <c r="O734" s="23"/>
      <c r="P734" s="19"/>
      <c r="Q734" s="19"/>
      <c r="R734" s="19"/>
      <c r="S734" s="19"/>
      <c r="T734" s="19"/>
      <c r="U734" s="19"/>
      <c r="V734" s="19"/>
      <c r="W734" s="19"/>
      <c r="X734" s="19"/>
      <c r="Y734" s="19"/>
      <c r="Z734" s="19"/>
      <c r="AA734" s="19"/>
      <c r="AB734" s="19"/>
      <c r="AC734" s="19"/>
      <c r="AD734" s="19"/>
      <c r="AE734" s="19"/>
      <c r="AF734" s="19"/>
      <c r="AG734" s="19"/>
    </row>
    <row r="735" spans="1:33">
      <c r="A735" s="19"/>
      <c r="B735" s="19"/>
      <c r="C735" s="19"/>
      <c r="D735" s="19"/>
      <c r="E735" s="19"/>
      <c r="F735" s="19"/>
      <c r="G735" s="78"/>
      <c r="H735" s="19"/>
      <c r="I735" s="19"/>
      <c r="J735" s="78"/>
      <c r="K735" s="78"/>
      <c r="L735" s="19"/>
      <c r="M735" s="19"/>
      <c r="N735" s="19"/>
      <c r="O735" s="23"/>
      <c r="P735" s="19"/>
      <c r="Q735" s="19"/>
      <c r="R735" s="19"/>
      <c r="S735" s="19"/>
      <c r="T735" s="19"/>
      <c r="U735" s="19"/>
      <c r="V735" s="19"/>
      <c r="W735" s="19"/>
      <c r="X735" s="19"/>
      <c r="Y735" s="19"/>
      <c r="Z735" s="19"/>
      <c r="AA735" s="19"/>
      <c r="AB735" s="19"/>
      <c r="AC735" s="19"/>
      <c r="AD735" s="19"/>
      <c r="AE735" s="19"/>
      <c r="AF735" s="19"/>
      <c r="AG735" s="19"/>
    </row>
    <row r="736" spans="1:33">
      <c r="A736" s="19"/>
      <c r="B736" s="19"/>
      <c r="C736" s="19"/>
      <c r="D736" s="19"/>
      <c r="E736" s="19"/>
      <c r="F736" s="19"/>
      <c r="G736" s="78"/>
      <c r="H736" s="19"/>
      <c r="I736" s="19"/>
      <c r="J736" s="78"/>
      <c r="K736" s="78"/>
      <c r="L736" s="19"/>
      <c r="M736" s="19"/>
      <c r="N736" s="19"/>
      <c r="O736" s="23"/>
      <c r="P736" s="19"/>
      <c r="Q736" s="19"/>
      <c r="R736" s="19"/>
      <c r="S736" s="19"/>
      <c r="T736" s="19"/>
      <c r="U736" s="19"/>
      <c r="V736" s="19"/>
      <c r="W736" s="19"/>
      <c r="X736" s="19"/>
      <c r="Y736" s="19"/>
      <c r="Z736" s="19"/>
      <c r="AA736" s="19"/>
      <c r="AB736" s="19"/>
      <c r="AC736" s="19"/>
      <c r="AD736" s="19"/>
      <c r="AE736" s="19"/>
      <c r="AF736" s="19"/>
      <c r="AG736" s="19"/>
    </row>
    <row r="737" spans="1:33">
      <c r="A737" s="19"/>
      <c r="B737" s="19"/>
      <c r="C737" s="19"/>
      <c r="D737" s="19"/>
      <c r="E737" s="19"/>
      <c r="F737" s="19"/>
      <c r="G737" s="78"/>
      <c r="H737" s="19"/>
      <c r="I737" s="19"/>
      <c r="J737" s="78"/>
      <c r="K737" s="78"/>
      <c r="L737" s="19"/>
      <c r="M737" s="19"/>
      <c r="N737" s="19"/>
      <c r="O737" s="23"/>
      <c r="P737" s="19"/>
      <c r="Q737" s="19"/>
      <c r="R737" s="19"/>
      <c r="S737" s="19"/>
      <c r="T737" s="19"/>
      <c r="U737" s="19"/>
      <c r="V737" s="19"/>
      <c r="W737" s="19"/>
      <c r="X737" s="19"/>
      <c r="Y737" s="19"/>
      <c r="Z737" s="19"/>
      <c r="AA737" s="19"/>
      <c r="AB737" s="19"/>
      <c r="AC737" s="19"/>
      <c r="AD737" s="19"/>
      <c r="AE737" s="19"/>
      <c r="AF737" s="19"/>
      <c r="AG737" s="19"/>
    </row>
    <row r="738" spans="1:33">
      <c r="A738" s="19"/>
      <c r="B738" s="19"/>
      <c r="C738" s="19"/>
      <c r="D738" s="19"/>
      <c r="E738" s="19"/>
      <c r="F738" s="19"/>
      <c r="G738" s="78"/>
      <c r="H738" s="19"/>
      <c r="I738" s="19"/>
      <c r="J738" s="78"/>
      <c r="K738" s="78"/>
      <c r="L738" s="19"/>
      <c r="M738" s="19"/>
      <c r="N738" s="19"/>
      <c r="O738" s="23"/>
      <c r="P738" s="19"/>
      <c r="Q738" s="19"/>
      <c r="R738" s="19"/>
      <c r="S738" s="19"/>
      <c r="T738" s="19"/>
      <c r="U738" s="19"/>
      <c r="V738" s="19"/>
      <c r="W738" s="19"/>
      <c r="X738" s="19"/>
      <c r="Y738" s="19"/>
      <c r="Z738" s="19"/>
      <c r="AA738" s="19"/>
      <c r="AB738" s="19"/>
      <c r="AC738" s="19"/>
      <c r="AD738" s="19"/>
      <c r="AE738" s="19"/>
      <c r="AF738" s="19"/>
      <c r="AG738" s="19"/>
    </row>
    <row r="739" spans="1:33">
      <c r="A739" s="19"/>
      <c r="B739" s="19"/>
      <c r="C739" s="19"/>
      <c r="D739" s="19"/>
      <c r="E739" s="19"/>
      <c r="F739" s="19"/>
      <c r="G739" s="78"/>
      <c r="H739" s="19"/>
      <c r="I739" s="19"/>
      <c r="J739" s="78"/>
      <c r="K739" s="78"/>
      <c r="L739" s="19"/>
      <c r="M739" s="19"/>
      <c r="N739" s="19"/>
      <c r="O739" s="23"/>
      <c r="P739" s="19"/>
      <c r="Q739" s="19"/>
      <c r="R739" s="19"/>
      <c r="S739" s="19"/>
      <c r="T739" s="19"/>
      <c r="U739" s="19"/>
      <c r="V739" s="19"/>
      <c r="W739" s="19"/>
      <c r="X739" s="19"/>
      <c r="Y739" s="19"/>
      <c r="Z739" s="19"/>
      <c r="AA739" s="19"/>
      <c r="AB739" s="19"/>
      <c r="AC739" s="19"/>
      <c r="AD739" s="19"/>
      <c r="AE739" s="19"/>
      <c r="AF739" s="19"/>
      <c r="AG739" s="19"/>
    </row>
    <row r="740" spans="1:33">
      <c r="A740" s="19"/>
      <c r="B740" s="19"/>
      <c r="C740" s="19"/>
      <c r="D740" s="19"/>
      <c r="E740" s="19"/>
      <c r="F740" s="19"/>
      <c r="G740" s="78"/>
      <c r="H740" s="19"/>
      <c r="I740" s="19"/>
      <c r="J740" s="78"/>
      <c r="K740" s="78"/>
      <c r="L740" s="19"/>
      <c r="M740" s="19"/>
      <c r="N740" s="19"/>
      <c r="O740" s="23"/>
      <c r="P740" s="19"/>
      <c r="Q740" s="19"/>
      <c r="R740" s="19"/>
      <c r="S740" s="19"/>
      <c r="T740" s="19"/>
      <c r="U740" s="19"/>
      <c r="V740" s="19"/>
      <c r="W740" s="19"/>
      <c r="X740" s="19"/>
      <c r="Y740" s="19"/>
      <c r="Z740" s="19"/>
      <c r="AA740" s="19"/>
      <c r="AB740" s="19"/>
      <c r="AC740" s="19"/>
      <c r="AD740" s="19"/>
      <c r="AE740" s="19"/>
      <c r="AF740" s="19"/>
      <c r="AG740" s="19"/>
    </row>
    <row r="741" spans="1:33">
      <c r="A741" s="19"/>
      <c r="B741" s="19"/>
      <c r="C741" s="19"/>
      <c r="D741" s="19"/>
      <c r="E741" s="19"/>
      <c r="F741" s="19"/>
      <c r="G741" s="78"/>
      <c r="H741" s="19"/>
      <c r="I741" s="19"/>
      <c r="J741" s="78"/>
      <c r="K741" s="78"/>
      <c r="L741" s="19"/>
      <c r="M741" s="19"/>
      <c r="N741" s="19"/>
      <c r="O741" s="23"/>
      <c r="P741" s="19"/>
      <c r="Q741" s="19"/>
      <c r="R741" s="19"/>
      <c r="S741" s="19"/>
      <c r="T741" s="19"/>
      <c r="U741" s="19"/>
      <c r="V741" s="19"/>
      <c r="W741" s="19"/>
      <c r="X741" s="19"/>
      <c r="Y741" s="19"/>
      <c r="Z741" s="19"/>
      <c r="AA741" s="19"/>
      <c r="AB741" s="19"/>
      <c r="AC741" s="19"/>
      <c r="AD741" s="19"/>
      <c r="AE741" s="19"/>
      <c r="AF741" s="19"/>
      <c r="AG741" s="19"/>
    </row>
    <row r="742" spans="1:33">
      <c r="A742" s="19"/>
      <c r="B742" s="19"/>
      <c r="C742" s="19"/>
      <c r="D742" s="19"/>
      <c r="E742" s="19"/>
      <c r="F742" s="19"/>
      <c r="G742" s="78"/>
      <c r="H742" s="19"/>
      <c r="I742" s="19"/>
      <c r="J742" s="78"/>
      <c r="K742" s="78"/>
      <c r="L742" s="19"/>
      <c r="M742" s="19"/>
      <c r="N742" s="19"/>
      <c r="O742" s="23"/>
      <c r="P742" s="19"/>
      <c r="Q742" s="19"/>
      <c r="R742" s="19"/>
      <c r="S742" s="19"/>
      <c r="T742" s="19"/>
      <c r="U742" s="19"/>
      <c r="V742" s="19"/>
      <c r="W742" s="19"/>
      <c r="X742" s="19"/>
      <c r="Y742" s="19"/>
      <c r="Z742" s="19"/>
      <c r="AA742" s="19"/>
      <c r="AB742" s="19"/>
      <c r="AC742" s="19"/>
      <c r="AD742" s="19"/>
      <c r="AE742" s="19"/>
      <c r="AF742" s="19"/>
      <c r="AG742" s="19"/>
    </row>
    <row r="743" spans="1:33">
      <c r="A743" s="19"/>
      <c r="B743" s="19"/>
      <c r="C743" s="19"/>
      <c r="D743" s="19"/>
      <c r="E743" s="19"/>
      <c r="F743" s="19"/>
      <c r="G743" s="78"/>
      <c r="H743" s="19"/>
      <c r="I743" s="19"/>
      <c r="J743" s="78"/>
      <c r="K743" s="78"/>
      <c r="L743" s="19"/>
      <c r="M743" s="19"/>
      <c r="N743" s="19"/>
      <c r="O743" s="23"/>
      <c r="P743" s="19"/>
      <c r="Q743" s="19"/>
      <c r="R743" s="19"/>
      <c r="S743" s="19"/>
      <c r="T743" s="19"/>
      <c r="U743" s="19"/>
      <c r="V743" s="19"/>
      <c r="W743" s="19"/>
      <c r="X743" s="19"/>
      <c r="Y743" s="19"/>
      <c r="Z743" s="19"/>
      <c r="AA743" s="19"/>
      <c r="AB743" s="19"/>
      <c r="AC743" s="19"/>
      <c r="AD743" s="19"/>
      <c r="AE743" s="19"/>
      <c r="AF743" s="19"/>
      <c r="AG743" s="19"/>
    </row>
    <row r="744" spans="1:33">
      <c r="A744" s="19"/>
      <c r="B744" s="19"/>
      <c r="C744" s="19"/>
      <c r="D744" s="19"/>
      <c r="E744" s="19"/>
      <c r="F744" s="19"/>
      <c r="G744" s="78"/>
      <c r="H744" s="19"/>
      <c r="I744" s="19"/>
      <c r="J744" s="78"/>
      <c r="K744" s="78"/>
      <c r="L744" s="19"/>
      <c r="M744" s="19"/>
      <c r="N744" s="19"/>
      <c r="O744" s="23"/>
      <c r="P744" s="19"/>
      <c r="Q744" s="19"/>
      <c r="R744" s="19"/>
      <c r="S744" s="19"/>
      <c r="T744" s="19"/>
      <c r="U744" s="19"/>
      <c r="V744" s="19"/>
      <c r="W744" s="19"/>
      <c r="X744" s="19"/>
      <c r="Y744" s="19"/>
      <c r="Z744" s="19"/>
      <c r="AA744" s="19"/>
      <c r="AB744" s="19"/>
      <c r="AC744" s="19"/>
      <c r="AD744" s="19"/>
      <c r="AE744" s="19"/>
      <c r="AF744" s="19"/>
      <c r="AG744" s="19"/>
    </row>
    <row r="745" spans="1:33">
      <c r="A745" s="19"/>
      <c r="B745" s="19"/>
      <c r="C745" s="19"/>
      <c r="D745" s="19"/>
      <c r="E745" s="19"/>
      <c r="F745" s="19"/>
      <c r="G745" s="78"/>
      <c r="H745" s="19"/>
      <c r="I745" s="19"/>
      <c r="J745" s="78"/>
      <c r="K745" s="78"/>
      <c r="L745" s="19"/>
      <c r="M745" s="19"/>
      <c r="N745" s="19"/>
      <c r="O745" s="23"/>
      <c r="P745" s="19"/>
      <c r="Q745" s="19"/>
      <c r="R745" s="19"/>
      <c r="S745" s="19"/>
      <c r="T745" s="19"/>
      <c r="U745" s="19"/>
      <c r="V745" s="19"/>
      <c r="W745" s="19"/>
      <c r="X745" s="19"/>
      <c r="Y745" s="19"/>
      <c r="Z745" s="19"/>
      <c r="AA745" s="19"/>
      <c r="AB745" s="19"/>
      <c r="AC745" s="19"/>
      <c r="AD745" s="19"/>
      <c r="AE745" s="19"/>
      <c r="AF745" s="19"/>
      <c r="AG745" s="19"/>
    </row>
    <row r="746" spans="1:33">
      <c r="A746" s="19"/>
      <c r="B746" s="19"/>
      <c r="C746" s="19"/>
      <c r="D746" s="19"/>
      <c r="E746" s="19"/>
      <c r="F746" s="19"/>
      <c r="G746" s="78"/>
      <c r="H746" s="19"/>
      <c r="I746" s="19"/>
      <c r="J746" s="78"/>
      <c r="K746" s="78"/>
      <c r="L746" s="19"/>
      <c r="M746" s="19"/>
      <c r="N746" s="19"/>
      <c r="O746" s="23"/>
      <c r="P746" s="19"/>
      <c r="Q746" s="19"/>
      <c r="R746" s="19"/>
      <c r="S746" s="19"/>
      <c r="T746" s="19"/>
      <c r="U746" s="19"/>
      <c r="V746" s="19"/>
      <c r="W746" s="19"/>
      <c r="X746" s="19"/>
      <c r="Y746" s="19"/>
      <c r="Z746" s="19"/>
      <c r="AA746" s="19"/>
      <c r="AB746" s="19"/>
      <c r="AC746" s="19"/>
      <c r="AD746" s="19"/>
      <c r="AE746" s="19"/>
      <c r="AF746" s="19"/>
      <c r="AG746" s="19"/>
    </row>
    <row r="747" spans="1:33">
      <c r="A747" s="19"/>
      <c r="B747" s="19"/>
      <c r="C747" s="19"/>
      <c r="D747" s="19"/>
      <c r="E747" s="19"/>
      <c r="F747" s="19"/>
      <c r="G747" s="78"/>
      <c r="H747" s="19"/>
      <c r="I747" s="19"/>
      <c r="J747" s="78"/>
      <c r="K747" s="78"/>
      <c r="L747" s="19"/>
      <c r="M747" s="19"/>
      <c r="N747" s="19"/>
      <c r="O747" s="23"/>
      <c r="P747" s="19"/>
      <c r="Q747" s="19"/>
      <c r="R747" s="19"/>
      <c r="S747" s="19"/>
      <c r="T747" s="19"/>
      <c r="U747" s="19"/>
      <c r="V747" s="19"/>
      <c r="W747" s="19"/>
      <c r="X747" s="19"/>
      <c r="Y747" s="19"/>
      <c r="Z747" s="19"/>
      <c r="AA747" s="19"/>
      <c r="AB747" s="19"/>
      <c r="AC747" s="19"/>
      <c r="AD747" s="19"/>
      <c r="AE747" s="19"/>
      <c r="AF747" s="19"/>
      <c r="AG747" s="19"/>
    </row>
    <row r="748" spans="1:33">
      <c r="A748" s="19"/>
      <c r="B748" s="19"/>
      <c r="C748" s="19"/>
      <c r="D748" s="19"/>
      <c r="E748" s="19"/>
      <c r="F748" s="19"/>
      <c r="G748" s="78"/>
      <c r="H748" s="19"/>
      <c r="I748" s="19"/>
      <c r="J748" s="78"/>
      <c r="K748" s="78"/>
      <c r="L748" s="19"/>
      <c r="M748" s="19"/>
      <c r="N748" s="19"/>
      <c r="O748" s="23"/>
      <c r="P748" s="19"/>
      <c r="Q748" s="19"/>
      <c r="R748" s="19"/>
      <c r="S748" s="19"/>
      <c r="T748" s="19"/>
      <c r="U748" s="19"/>
      <c r="V748" s="19"/>
      <c r="W748" s="19"/>
      <c r="X748" s="19"/>
      <c r="Y748" s="19"/>
      <c r="Z748" s="19"/>
      <c r="AA748" s="19"/>
      <c r="AB748" s="19"/>
      <c r="AC748" s="19"/>
      <c r="AD748" s="19"/>
      <c r="AE748" s="19"/>
      <c r="AF748" s="19"/>
      <c r="AG748" s="19"/>
    </row>
    <row r="749" spans="1:33">
      <c r="A749" s="19"/>
      <c r="B749" s="19"/>
      <c r="C749" s="19"/>
      <c r="D749" s="19"/>
      <c r="E749" s="19"/>
      <c r="F749" s="19"/>
      <c r="G749" s="78"/>
      <c r="H749" s="19"/>
      <c r="I749" s="19"/>
      <c r="J749" s="78"/>
      <c r="K749" s="78"/>
      <c r="L749" s="19"/>
      <c r="M749" s="19"/>
      <c r="N749" s="19"/>
      <c r="O749" s="23"/>
      <c r="P749" s="19"/>
      <c r="Q749" s="19"/>
      <c r="R749" s="19"/>
      <c r="S749" s="19"/>
      <c r="T749" s="19"/>
      <c r="U749" s="19"/>
      <c r="V749" s="19"/>
      <c r="W749" s="19"/>
      <c r="X749" s="19"/>
      <c r="Y749" s="19"/>
      <c r="Z749" s="19"/>
      <c r="AA749" s="19"/>
      <c r="AB749" s="19"/>
      <c r="AC749" s="19"/>
      <c r="AD749" s="19"/>
      <c r="AE749" s="19"/>
      <c r="AF749" s="19"/>
      <c r="AG749" s="19"/>
    </row>
    <row r="750" spans="1:33">
      <c r="A750" s="19"/>
      <c r="B750" s="19"/>
      <c r="C750" s="19"/>
      <c r="D750" s="19"/>
      <c r="E750" s="19"/>
      <c r="F750" s="19"/>
      <c r="G750" s="78"/>
      <c r="H750" s="19"/>
      <c r="I750" s="19"/>
      <c r="J750" s="78"/>
      <c r="K750" s="78"/>
      <c r="L750" s="19"/>
      <c r="M750" s="19"/>
      <c r="N750" s="19"/>
      <c r="O750" s="23"/>
      <c r="P750" s="19"/>
      <c r="Q750" s="19"/>
      <c r="R750" s="19"/>
      <c r="S750" s="19"/>
      <c r="T750" s="19"/>
      <c r="U750" s="19"/>
      <c r="V750" s="19"/>
      <c r="W750" s="19"/>
      <c r="X750" s="19"/>
      <c r="Y750" s="19"/>
      <c r="Z750" s="19"/>
      <c r="AA750" s="19"/>
      <c r="AB750" s="19"/>
      <c r="AC750" s="19"/>
      <c r="AD750" s="19"/>
      <c r="AE750" s="19"/>
      <c r="AF750" s="19"/>
      <c r="AG750" s="19"/>
    </row>
    <row r="751" spans="1:33">
      <c r="A751" s="19"/>
      <c r="B751" s="19"/>
      <c r="C751" s="19"/>
      <c r="D751" s="19"/>
      <c r="E751" s="19"/>
      <c r="F751" s="19"/>
      <c r="G751" s="78"/>
      <c r="H751" s="19"/>
      <c r="I751" s="19"/>
      <c r="J751" s="78"/>
      <c r="K751" s="78"/>
      <c r="L751" s="19"/>
      <c r="M751" s="19"/>
      <c r="N751" s="19"/>
      <c r="O751" s="23"/>
      <c r="P751" s="19"/>
      <c r="Q751" s="19"/>
      <c r="R751" s="19"/>
      <c r="S751" s="19"/>
      <c r="T751" s="19"/>
      <c r="U751" s="19"/>
      <c r="V751" s="19"/>
      <c r="W751" s="19"/>
      <c r="X751" s="19"/>
      <c r="Y751" s="19"/>
      <c r="Z751" s="19"/>
      <c r="AA751" s="19"/>
      <c r="AB751" s="19"/>
      <c r="AC751" s="19"/>
      <c r="AD751" s="19"/>
      <c r="AE751" s="19"/>
      <c r="AF751" s="19"/>
      <c r="AG751" s="19"/>
    </row>
    <row r="752" spans="1:33">
      <c r="A752" s="19"/>
      <c r="B752" s="19"/>
      <c r="C752" s="19"/>
      <c r="D752" s="19"/>
      <c r="E752" s="19"/>
      <c r="F752" s="19"/>
      <c r="G752" s="78"/>
      <c r="H752" s="19"/>
      <c r="I752" s="19"/>
      <c r="J752" s="78"/>
      <c r="K752" s="78"/>
      <c r="L752" s="19"/>
      <c r="M752" s="19"/>
      <c r="N752" s="19"/>
      <c r="O752" s="23"/>
      <c r="P752" s="19"/>
      <c r="Q752" s="19"/>
      <c r="R752" s="19"/>
      <c r="S752" s="19"/>
      <c r="T752" s="19"/>
      <c r="U752" s="19"/>
      <c r="V752" s="19"/>
      <c r="W752" s="19"/>
      <c r="X752" s="19"/>
      <c r="Y752" s="19"/>
      <c r="Z752" s="19"/>
      <c r="AA752" s="19"/>
      <c r="AB752" s="19"/>
      <c r="AC752" s="19"/>
      <c r="AD752" s="19"/>
      <c r="AE752" s="19"/>
      <c r="AF752" s="19"/>
      <c r="AG752" s="19"/>
    </row>
    <row r="753" spans="1:33">
      <c r="A753" s="19"/>
      <c r="B753" s="19"/>
      <c r="C753" s="19"/>
      <c r="D753" s="19"/>
      <c r="E753" s="19"/>
      <c r="F753" s="19"/>
      <c r="G753" s="78"/>
      <c r="H753" s="19"/>
      <c r="I753" s="19"/>
      <c r="J753" s="78"/>
      <c r="K753" s="78"/>
      <c r="L753" s="19"/>
      <c r="M753" s="19"/>
      <c r="N753" s="19"/>
      <c r="O753" s="23"/>
      <c r="P753" s="19"/>
      <c r="Q753" s="19"/>
      <c r="R753" s="19"/>
      <c r="S753" s="19"/>
      <c r="T753" s="19"/>
      <c r="U753" s="19"/>
      <c r="V753" s="19"/>
      <c r="W753" s="19"/>
      <c r="X753" s="19"/>
      <c r="Y753" s="19"/>
      <c r="Z753" s="19"/>
      <c r="AA753" s="19"/>
      <c r="AB753" s="19"/>
      <c r="AC753" s="19"/>
      <c r="AD753" s="19"/>
      <c r="AE753" s="19"/>
      <c r="AF753" s="19"/>
      <c r="AG753" s="19"/>
    </row>
    <row r="754" spans="1:33">
      <c r="A754" s="19"/>
      <c r="B754" s="19"/>
      <c r="C754" s="19"/>
      <c r="D754" s="19"/>
      <c r="E754" s="19"/>
      <c r="F754" s="19"/>
      <c r="G754" s="78"/>
      <c r="H754" s="19"/>
      <c r="I754" s="19"/>
      <c r="J754" s="78"/>
      <c r="K754" s="78"/>
      <c r="L754" s="19"/>
      <c r="M754" s="19"/>
      <c r="N754" s="19"/>
      <c r="O754" s="23"/>
      <c r="P754" s="19"/>
      <c r="Q754" s="19"/>
      <c r="R754" s="19"/>
      <c r="S754" s="19"/>
      <c r="T754" s="19"/>
      <c r="U754" s="19"/>
      <c r="V754" s="19"/>
      <c r="W754" s="19"/>
      <c r="X754" s="19"/>
      <c r="Y754" s="19"/>
      <c r="Z754" s="19"/>
      <c r="AA754" s="19"/>
      <c r="AB754" s="19"/>
      <c r="AC754" s="19"/>
      <c r="AD754" s="19"/>
      <c r="AE754" s="19"/>
      <c r="AF754" s="19"/>
      <c r="AG754" s="19"/>
    </row>
    <row r="755" spans="1:33">
      <c r="A755" s="19"/>
      <c r="B755" s="19"/>
      <c r="C755" s="19"/>
      <c r="D755" s="19"/>
      <c r="E755" s="19"/>
      <c r="F755" s="19"/>
      <c r="G755" s="78"/>
      <c r="H755" s="19"/>
      <c r="I755" s="19"/>
      <c r="J755" s="78"/>
      <c r="K755" s="78"/>
      <c r="L755" s="19"/>
      <c r="M755" s="19"/>
      <c r="N755" s="19"/>
      <c r="O755" s="23"/>
      <c r="P755" s="19"/>
      <c r="Q755" s="19"/>
      <c r="R755" s="19"/>
      <c r="S755" s="19"/>
      <c r="T755" s="19"/>
      <c r="U755" s="19"/>
      <c r="V755" s="19"/>
      <c r="W755" s="19"/>
      <c r="X755" s="19"/>
      <c r="Y755" s="19"/>
      <c r="Z755" s="19"/>
      <c r="AA755" s="19"/>
      <c r="AB755" s="19"/>
      <c r="AC755" s="19"/>
      <c r="AD755" s="19"/>
      <c r="AE755" s="19"/>
      <c r="AF755" s="19"/>
      <c r="AG755" s="19"/>
    </row>
    <row r="756" spans="1:33">
      <c r="A756" s="19"/>
      <c r="B756" s="19"/>
      <c r="C756" s="19"/>
      <c r="D756" s="19"/>
      <c r="E756" s="19"/>
      <c r="F756" s="19"/>
      <c r="G756" s="78"/>
      <c r="H756" s="19"/>
      <c r="I756" s="19"/>
      <c r="J756" s="78"/>
      <c r="K756" s="78"/>
      <c r="L756" s="19"/>
      <c r="M756" s="19"/>
      <c r="N756" s="19"/>
      <c r="O756" s="23"/>
      <c r="P756" s="19"/>
      <c r="Q756" s="19"/>
      <c r="R756" s="19"/>
      <c r="S756" s="19"/>
      <c r="T756" s="19"/>
      <c r="U756" s="19"/>
      <c r="V756" s="19"/>
      <c r="W756" s="19"/>
      <c r="X756" s="19"/>
      <c r="Y756" s="19"/>
      <c r="Z756" s="19"/>
      <c r="AA756" s="19"/>
      <c r="AB756" s="19"/>
      <c r="AC756" s="19"/>
      <c r="AD756" s="19"/>
      <c r="AE756" s="19"/>
      <c r="AF756" s="19"/>
      <c r="AG756" s="19"/>
    </row>
    <row r="757" spans="1:33">
      <c r="A757" s="19"/>
      <c r="B757" s="19"/>
      <c r="C757" s="19"/>
      <c r="D757" s="19"/>
      <c r="E757" s="19"/>
      <c r="F757" s="19"/>
      <c r="G757" s="78"/>
      <c r="H757" s="19"/>
      <c r="I757" s="19"/>
      <c r="J757" s="78"/>
      <c r="K757" s="78"/>
      <c r="L757" s="19"/>
      <c r="M757" s="19"/>
      <c r="N757" s="19"/>
      <c r="O757" s="23"/>
      <c r="P757" s="19"/>
      <c r="Q757" s="19"/>
      <c r="R757" s="19"/>
      <c r="S757" s="19"/>
      <c r="T757" s="19"/>
      <c r="U757" s="19"/>
      <c r="V757" s="19"/>
      <c r="W757" s="19"/>
      <c r="X757" s="19"/>
      <c r="Y757" s="19"/>
      <c r="Z757" s="19"/>
      <c r="AA757" s="19"/>
      <c r="AB757" s="19"/>
      <c r="AC757" s="19"/>
      <c r="AD757" s="19"/>
      <c r="AE757" s="19"/>
      <c r="AF757" s="19"/>
      <c r="AG757" s="19"/>
    </row>
    <row r="758" spans="1:33">
      <c r="A758" s="19"/>
      <c r="B758" s="19"/>
      <c r="C758" s="19"/>
      <c r="D758" s="19"/>
      <c r="E758" s="19"/>
      <c r="F758" s="19"/>
      <c r="G758" s="78"/>
      <c r="H758" s="19"/>
      <c r="I758" s="19"/>
      <c r="J758" s="78"/>
      <c r="K758" s="78"/>
      <c r="L758" s="19"/>
      <c r="M758" s="19"/>
      <c r="N758" s="19"/>
      <c r="O758" s="23"/>
      <c r="P758" s="19"/>
      <c r="Q758" s="19"/>
      <c r="R758" s="19"/>
      <c r="S758" s="19"/>
      <c r="T758" s="19"/>
      <c r="U758" s="19"/>
      <c r="V758" s="19"/>
      <c r="W758" s="19"/>
      <c r="X758" s="19"/>
      <c r="Y758" s="19"/>
      <c r="Z758" s="19"/>
      <c r="AA758" s="19"/>
      <c r="AB758" s="19"/>
      <c r="AC758" s="19"/>
      <c r="AD758" s="19"/>
      <c r="AE758" s="19"/>
      <c r="AF758" s="19"/>
      <c r="AG758" s="19"/>
    </row>
    <row r="759" spans="1:33">
      <c r="A759" s="19"/>
      <c r="B759" s="19"/>
      <c r="C759" s="19"/>
      <c r="D759" s="19"/>
      <c r="E759" s="19"/>
      <c r="F759" s="19"/>
      <c r="G759" s="78"/>
      <c r="H759" s="19"/>
      <c r="I759" s="19"/>
      <c r="J759" s="78"/>
      <c r="K759" s="78"/>
      <c r="L759" s="19"/>
      <c r="M759" s="19"/>
      <c r="N759" s="19"/>
      <c r="O759" s="23"/>
      <c r="P759" s="19"/>
      <c r="Q759" s="19"/>
      <c r="R759" s="19"/>
      <c r="S759" s="19"/>
      <c r="T759" s="19"/>
      <c r="U759" s="19"/>
      <c r="V759" s="19"/>
      <c r="W759" s="19"/>
      <c r="X759" s="19"/>
      <c r="Y759" s="19"/>
      <c r="Z759" s="19"/>
      <c r="AA759" s="19"/>
      <c r="AB759" s="19"/>
      <c r="AC759" s="19"/>
      <c r="AD759" s="19"/>
      <c r="AE759" s="19"/>
      <c r="AF759" s="19"/>
      <c r="AG759" s="19"/>
    </row>
    <row r="760" spans="1:33">
      <c r="A760" s="19"/>
      <c r="B760" s="19"/>
      <c r="C760" s="19"/>
      <c r="D760" s="19"/>
      <c r="E760" s="19"/>
      <c r="F760" s="19"/>
      <c r="G760" s="78"/>
      <c r="H760" s="19"/>
      <c r="I760" s="19"/>
      <c r="J760" s="78"/>
      <c r="K760" s="78"/>
      <c r="L760" s="19"/>
      <c r="M760" s="19"/>
      <c r="N760" s="19"/>
      <c r="O760" s="23"/>
      <c r="P760" s="19"/>
      <c r="Q760" s="19"/>
      <c r="R760" s="19"/>
      <c r="S760" s="19"/>
      <c r="T760" s="19"/>
      <c r="U760" s="19"/>
      <c r="V760" s="19"/>
      <c r="W760" s="19"/>
      <c r="X760" s="19"/>
      <c r="Y760" s="19"/>
      <c r="Z760" s="19"/>
      <c r="AA760" s="19"/>
      <c r="AB760" s="19"/>
      <c r="AC760" s="19"/>
      <c r="AD760" s="19"/>
      <c r="AE760" s="19"/>
      <c r="AF760" s="19"/>
      <c r="AG760" s="19"/>
    </row>
    <row r="761" spans="1:33">
      <c r="A761" s="19"/>
      <c r="B761" s="19"/>
      <c r="C761" s="19"/>
      <c r="D761" s="19"/>
      <c r="E761" s="19"/>
      <c r="F761" s="19"/>
      <c r="G761" s="78"/>
      <c r="H761" s="19"/>
      <c r="I761" s="19"/>
      <c r="J761" s="78"/>
      <c r="K761" s="78"/>
      <c r="L761" s="19"/>
      <c r="M761" s="19"/>
      <c r="N761" s="19"/>
      <c r="O761" s="23"/>
      <c r="P761" s="19"/>
      <c r="Q761" s="19"/>
      <c r="R761" s="19"/>
      <c r="S761" s="19"/>
      <c r="T761" s="19"/>
      <c r="U761" s="19"/>
      <c r="V761" s="19"/>
      <c r="W761" s="19"/>
      <c r="X761" s="19"/>
      <c r="Y761" s="19"/>
      <c r="Z761" s="19"/>
      <c r="AA761" s="19"/>
      <c r="AB761" s="19"/>
      <c r="AC761" s="19"/>
      <c r="AD761" s="19"/>
      <c r="AE761" s="19"/>
      <c r="AF761" s="19"/>
      <c r="AG761" s="19"/>
    </row>
    <row r="762" spans="1:33">
      <c r="A762" s="19"/>
      <c r="B762" s="19"/>
      <c r="C762" s="19"/>
      <c r="D762" s="19"/>
      <c r="E762" s="19"/>
      <c r="F762" s="19"/>
      <c r="G762" s="78"/>
      <c r="H762" s="19"/>
      <c r="I762" s="19"/>
      <c r="J762" s="78"/>
      <c r="K762" s="78"/>
      <c r="L762" s="19"/>
      <c r="M762" s="19"/>
      <c r="N762" s="19"/>
      <c r="O762" s="23"/>
      <c r="P762" s="19"/>
      <c r="Q762" s="19"/>
      <c r="R762" s="19"/>
      <c r="S762" s="19"/>
      <c r="T762" s="19"/>
      <c r="U762" s="19"/>
      <c r="V762" s="19"/>
      <c r="W762" s="19"/>
      <c r="X762" s="19"/>
      <c r="Y762" s="19"/>
      <c r="Z762" s="19"/>
      <c r="AA762" s="19"/>
      <c r="AB762" s="19"/>
      <c r="AC762" s="19"/>
      <c r="AD762" s="19"/>
      <c r="AE762" s="19"/>
      <c r="AF762" s="19"/>
      <c r="AG762" s="19"/>
    </row>
    <row r="763" spans="1:33">
      <c r="A763" s="19"/>
      <c r="B763" s="19"/>
      <c r="C763" s="19"/>
      <c r="D763" s="19"/>
      <c r="E763" s="19"/>
      <c r="F763" s="19"/>
      <c r="G763" s="78"/>
      <c r="H763" s="19"/>
      <c r="I763" s="19"/>
      <c r="J763" s="78"/>
      <c r="K763" s="78"/>
      <c r="L763" s="19"/>
      <c r="M763" s="19"/>
      <c r="N763" s="19"/>
      <c r="O763" s="23"/>
      <c r="P763" s="19"/>
      <c r="Q763" s="19"/>
      <c r="R763" s="19"/>
      <c r="S763" s="19"/>
      <c r="T763" s="19"/>
      <c r="U763" s="19"/>
      <c r="V763" s="19"/>
      <c r="W763" s="19"/>
      <c r="X763" s="19"/>
      <c r="Y763" s="19"/>
      <c r="Z763" s="19"/>
      <c r="AA763" s="19"/>
      <c r="AB763" s="19"/>
      <c r="AC763" s="19"/>
      <c r="AD763" s="19"/>
      <c r="AE763" s="19"/>
      <c r="AF763" s="19"/>
      <c r="AG763" s="19"/>
    </row>
    <row r="764" spans="1:33">
      <c r="A764" s="19"/>
      <c r="B764" s="19"/>
      <c r="C764" s="19"/>
      <c r="D764" s="19"/>
      <c r="E764" s="19"/>
      <c r="F764" s="19"/>
      <c r="G764" s="78"/>
      <c r="H764" s="19"/>
      <c r="I764" s="19"/>
      <c r="J764" s="78"/>
      <c r="K764" s="78"/>
      <c r="L764" s="19"/>
      <c r="M764" s="19"/>
      <c r="N764" s="19"/>
      <c r="O764" s="23"/>
      <c r="P764" s="19"/>
      <c r="Q764" s="19"/>
      <c r="R764" s="19"/>
      <c r="S764" s="19"/>
      <c r="T764" s="19"/>
      <c r="U764" s="19"/>
      <c r="V764" s="19"/>
      <c r="W764" s="19"/>
      <c r="X764" s="19"/>
      <c r="Y764" s="19"/>
      <c r="Z764" s="19"/>
      <c r="AA764" s="19"/>
      <c r="AB764" s="19"/>
      <c r="AC764" s="19"/>
      <c r="AD764" s="19"/>
      <c r="AE764" s="19"/>
      <c r="AF764" s="19"/>
      <c r="AG764" s="19"/>
    </row>
    <row r="765" spans="1:33">
      <c r="A765" s="19"/>
      <c r="B765" s="19"/>
      <c r="C765" s="19"/>
      <c r="D765" s="19"/>
      <c r="E765" s="19"/>
      <c r="F765" s="19"/>
      <c r="G765" s="78"/>
      <c r="H765" s="19"/>
      <c r="I765" s="19"/>
      <c r="J765" s="78"/>
      <c r="K765" s="78"/>
      <c r="L765" s="19"/>
      <c r="M765" s="19"/>
      <c r="N765" s="19"/>
      <c r="O765" s="23"/>
      <c r="P765" s="19"/>
      <c r="Q765" s="19"/>
      <c r="R765" s="19"/>
      <c r="S765" s="19"/>
      <c r="T765" s="19"/>
      <c r="U765" s="19"/>
      <c r="V765" s="19"/>
      <c r="W765" s="19"/>
      <c r="X765" s="19"/>
      <c r="Y765" s="19"/>
      <c r="Z765" s="19"/>
      <c r="AA765" s="19"/>
      <c r="AB765" s="19"/>
      <c r="AC765" s="19"/>
      <c r="AD765" s="19"/>
      <c r="AE765" s="19"/>
      <c r="AF765" s="19"/>
      <c r="AG765" s="19"/>
    </row>
    <row r="766" spans="1:33">
      <c r="A766" s="19"/>
      <c r="B766" s="19"/>
      <c r="C766" s="19"/>
      <c r="D766" s="19"/>
      <c r="E766" s="19"/>
      <c r="F766" s="19"/>
      <c r="G766" s="78"/>
      <c r="H766" s="19"/>
      <c r="I766" s="19"/>
      <c r="J766" s="78"/>
      <c r="K766" s="78"/>
      <c r="L766" s="19"/>
      <c r="M766" s="19"/>
      <c r="N766" s="19"/>
      <c r="O766" s="23"/>
      <c r="P766" s="19"/>
      <c r="Q766" s="19"/>
      <c r="R766" s="19"/>
      <c r="S766" s="19"/>
      <c r="T766" s="19"/>
      <c r="U766" s="19"/>
      <c r="V766" s="19"/>
      <c r="W766" s="19"/>
      <c r="X766" s="19"/>
      <c r="Y766" s="19"/>
      <c r="Z766" s="19"/>
      <c r="AA766" s="19"/>
      <c r="AB766" s="19"/>
      <c r="AC766" s="19"/>
      <c r="AD766" s="19"/>
      <c r="AE766" s="19"/>
      <c r="AF766" s="19"/>
      <c r="AG766" s="19"/>
    </row>
    <row r="767" spans="1:33">
      <c r="A767" s="19"/>
      <c r="B767" s="19"/>
      <c r="C767" s="19"/>
      <c r="D767" s="19"/>
      <c r="E767" s="19"/>
      <c r="F767" s="19"/>
      <c r="G767" s="78"/>
      <c r="H767" s="19"/>
      <c r="I767" s="19"/>
      <c r="J767" s="78"/>
      <c r="K767" s="78"/>
      <c r="L767" s="19"/>
      <c r="M767" s="19"/>
      <c r="N767" s="19"/>
      <c r="O767" s="23"/>
      <c r="P767" s="19"/>
      <c r="Q767" s="19"/>
      <c r="R767" s="19"/>
      <c r="S767" s="19"/>
      <c r="T767" s="19"/>
      <c r="U767" s="19"/>
      <c r="V767" s="19"/>
      <c r="W767" s="19"/>
      <c r="X767" s="19"/>
      <c r="Y767" s="19"/>
      <c r="Z767" s="19"/>
      <c r="AA767" s="19"/>
      <c r="AB767" s="19"/>
      <c r="AC767" s="19"/>
      <c r="AD767" s="19"/>
      <c r="AE767" s="19"/>
      <c r="AF767" s="19"/>
      <c r="AG767" s="19"/>
    </row>
    <row r="768" spans="1:33">
      <c r="A768" s="19"/>
      <c r="B768" s="19"/>
      <c r="C768" s="19"/>
      <c r="D768" s="19"/>
      <c r="E768" s="19"/>
      <c r="F768" s="19"/>
      <c r="G768" s="78"/>
      <c r="H768" s="19"/>
      <c r="I768" s="19"/>
      <c r="J768" s="78"/>
      <c r="K768" s="78"/>
      <c r="L768" s="19"/>
      <c r="M768" s="19"/>
      <c r="N768" s="19"/>
      <c r="O768" s="23"/>
      <c r="P768" s="19"/>
      <c r="Q768" s="19"/>
      <c r="R768" s="19"/>
      <c r="S768" s="19"/>
      <c r="T768" s="19"/>
      <c r="U768" s="19"/>
      <c r="V768" s="19"/>
      <c r="W768" s="19"/>
      <c r="X768" s="19"/>
      <c r="Y768" s="19"/>
      <c r="Z768" s="19"/>
      <c r="AA768" s="19"/>
      <c r="AB768" s="19"/>
      <c r="AC768" s="19"/>
      <c r="AD768" s="19"/>
      <c r="AE768" s="19"/>
      <c r="AF768" s="19"/>
      <c r="AG768" s="19"/>
    </row>
    <row r="769" spans="1:33">
      <c r="A769" s="19"/>
      <c r="B769" s="19"/>
      <c r="C769" s="19"/>
      <c r="D769" s="19"/>
      <c r="E769" s="19"/>
      <c r="F769" s="19"/>
      <c r="G769" s="78"/>
      <c r="H769" s="19"/>
      <c r="I769" s="19"/>
      <c r="J769" s="78"/>
      <c r="K769" s="78"/>
      <c r="L769" s="19"/>
      <c r="M769" s="19"/>
      <c r="N769" s="19"/>
      <c r="O769" s="23"/>
      <c r="P769" s="19"/>
      <c r="Q769" s="19"/>
      <c r="R769" s="19"/>
      <c r="S769" s="19"/>
      <c r="T769" s="19"/>
      <c r="U769" s="19"/>
      <c r="V769" s="19"/>
      <c r="W769" s="19"/>
      <c r="X769" s="19"/>
      <c r="Y769" s="19"/>
      <c r="Z769" s="19"/>
      <c r="AA769" s="19"/>
      <c r="AB769" s="19"/>
      <c r="AC769" s="19"/>
      <c r="AD769" s="19"/>
      <c r="AE769" s="19"/>
      <c r="AF769" s="19"/>
      <c r="AG769" s="19"/>
    </row>
    <row r="770" spans="1:33">
      <c r="A770" s="19"/>
      <c r="B770" s="19"/>
      <c r="C770" s="19"/>
      <c r="D770" s="19"/>
      <c r="E770" s="19"/>
      <c r="F770" s="19"/>
      <c r="G770" s="78"/>
      <c r="H770" s="19"/>
      <c r="I770" s="19"/>
      <c r="J770" s="78"/>
      <c r="K770" s="78"/>
      <c r="L770" s="19"/>
      <c r="M770" s="19"/>
      <c r="N770" s="19"/>
      <c r="O770" s="23"/>
      <c r="P770" s="19"/>
      <c r="Q770" s="19"/>
      <c r="R770" s="19"/>
      <c r="S770" s="19"/>
      <c r="T770" s="19"/>
      <c r="U770" s="19"/>
      <c r="V770" s="19"/>
      <c r="W770" s="19"/>
      <c r="X770" s="19"/>
      <c r="Y770" s="19"/>
      <c r="Z770" s="19"/>
      <c r="AA770" s="19"/>
      <c r="AB770" s="19"/>
      <c r="AC770" s="19"/>
      <c r="AD770" s="19"/>
      <c r="AE770" s="19"/>
      <c r="AF770" s="19"/>
      <c r="AG770" s="19"/>
    </row>
    <row r="771" spans="1:33">
      <c r="A771" s="19"/>
      <c r="B771" s="19"/>
      <c r="C771" s="19"/>
      <c r="D771" s="19"/>
      <c r="E771" s="19"/>
      <c r="F771" s="19"/>
      <c r="G771" s="78"/>
      <c r="H771" s="19"/>
      <c r="I771" s="19"/>
      <c r="J771" s="78"/>
      <c r="K771" s="78"/>
      <c r="L771" s="19"/>
      <c r="M771" s="19"/>
      <c r="N771" s="19"/>
      <c r="O771" s="23"/>
      <c r="P771" s="19"/>
      <c r="Q771" s="19"/>
      <c r="R771" s="19"/>
      <c r="S771" s="19"/>
      <c r="T771" s="19"/>
      <c r="U771" s="19"/>
      <c r="V771" s="19"/>
      <c r="W771" s="19"/>
      <c r="X771" s="19"/>
      <c r="Y771" s="19"/>
      <c r="Z771" s="19"/>
      <c r="AA771" s="19"/>
      <c r="AB771" s="19"/>
      <c r="AC771" s="19"/>
      <c r="AD771" s="19"/>
      <c r="AE771" s="19"/>
      <c r="AF771" s="19"/>
      <c r="AG771" s="19"/>
    </row>
    <row r="772" spans="1:33">
      <c r="A772" s="19"/>
      <c r="B772" s="19"/>
      <c r="C772" s="19"/>
      <c r="D772" s="19"/>
      <c r="E772" s="19"/>
      <c r="F772" s="19"/>
      <c r="G772" s="78"/>
      <c r="H772" s="19"/>
      <c r="I772" s="19"/>
      <c r="J772" s="78"/>
      <c r="K772" s="78"/>
      <c r="L772" s="19"/>
      <c r="M772" s="19"/>
      <c r="N772" s="19"/>
      <c r="O772" s="23"/>
      <c r="P772" s="19"/>
      <c r="Q772" s="19"/>
      <c r="R772" s="19"/>
      <c r="S772" s="19"/>
      <c r="T772" s="19"/>
      <c r="U772" s="19"/>
      <c r="V772" s="19"/>
      <c r="W772" s="19"/>
      <c r="X772" s="19"/>
      <c r="Y772" s="19"/>
      <c r="Z772" s="19"/>
      <c r="AA772" s="19"/>
      <c r="AB772" s="19"/>
      <c r="AC772" s="19"/>
      <c r="AD772" s="19"/>
      <c r="AE772" s="19"/>
      <c r="AF772" s="19"/>
      <c r="AG772" s="19"/>
    </row>
    <row r="773" spans="1:33">
      <c r="A773" s="19"/>
      <c r="B773" s="19"/>
      <c r="C773" s="19"/>
      <c r="D773" s="19"/>
      <c r="E773" s="19"/>
      <c r="F773" s="19"/>
      <c r="G773" s="78"/>
      <c r="H773" s="19"/>
      <c r="I773" s="19"/>
      <c r="J773" s="78"/>
      <c r="K773" s="78"/>
      <c r="L773" s="19"/>
      <c r="M773" s="19"/>
      <c r="N773" s="19"/>
      <c r="O773" s="23"/>
      <c r="P773" s="19"/>
      <c r="Q773" s="19"/>
      <c r="R773" s="19"/>
      <c r="S773" s="19"/>
      <c r="T773" s="19"/>
      <c r="U773" s="19"/>
      <c r="V773" s="19"/>
      <c r="W773" s="19"/>
      <c r="X773" s="19"/>
      <c r="Y773" s="19"/>
      <c r="Z773" s="19"/>
      <c r="AA773" s="19"/>
      <c r="AB773" s="19"/>
      <c r="AC773" s="19"/>
      <c r="AD773" s="19"/>
      <c r="AE773" s="19"/>
      <c r="AF773" s="19"/>
      <c r="AG773" s="19"/>
    </row>
    <row r="774" spans="1:33">
      <c r="A774" s="19"/>
      <c r="B774" s="19"/>
      <c r="C774" s="19"/>
      <c r="D774" s="19"/>
      <c r="E774" s="19"/>
      <c r="F774" s="19"/>
      <c r="G774" s="78"/>
      <c r="H774" s="19"/>
      <c r="I774" s="19"/>
      <c r="J774" s="78"/>
      <c r="K774" s="78"/>
      <c r="L774" s="19"/>
      <c r="M774" s="19"/>
      <c r="N774" s="19"/>
      <c r="O774" s="23"/>
      <c r="P774" s="19"/>
      <c r="Q774" s="19"/>
      <c r="R774" s="19"/>
      <c r="S774" s="19"/>
      <c r="T774" s="19"/>
      <c r="U774" s="19"/>
      <c r="V774" s="19"/>
      <c r="W774" s="19"/>
      <c r="X774" s="19"/>
      <c r="Y774" s="19"/>
      <c r="Z774" s="19"/>
      <c r="AA774" s="19"/>
      <c r="AB774" s="19"/>
      <c r="AC774" s="19"/>
      <c r="AD774" s="19"/>
      <c r="AE774" s="19"/>
      <c r="AF774" s="19"/>
      <c r="AG774" s="19"/>
    </row>
    <row r="775" spans="1:33">
      <c r="A775" s="19"/>
      <c r="B775" s="19"/>
      <c r="C775" s="19"/>
      <c r="D775" s="19"/>
      <c r="E775" s="19"/>
      <c r="F775" s="19"/>
      <c r="G775" s="78"/>
      <c r="H775" s="19"/>
      <c r="I775" s="19"/>
      <c r="J775" s="78"/>
      <c r="K775" s="78"/>
      <c r="L775" s="19"/>
      <c r="M775" s="19"/>
      <c r="N775" s="19"/>
      <c r="O775" s="23"/>
      <c r="P775" s="19"/>
      <c r="Q775" s="19"/>
      <c r="R775" s="19"/>
      <c r="S775" s="19"/>
      <c r="T775" s="19"/>
      <c r="U775" s="19"/>
      <c r="V775" s="19"/>
      <c r="W775" s="19"/>
      <c r="X775" s="19"/>
      <c r="Y775" s="19"/>
      <c r="Z775" s="19"/>
      <c r="AA775" s="19"/>
      <c r="AB775" s="19"/>
      <c r="AC775" s="19"/>
      <c r="AD775" s="19"/>
      <c r="AE775" s="19"/>
      <c r="AF775" s="19"/>
      <c r="AG775" s="19"/>
    </row>
    <row r="776" spans="1:33">
      <c r="A776" s="19"/>
      <c r="B776" s="19"/>
      <c r="C776" s="19"/>
      <c r="D776" s="19"/>
      <c r="E776" s="19"/>
      <c r="F776" s="19"/>
      <c r="G776" s="78"/>
      <c r="H776" s="19"/>
      <c r="I776" s="19"/>
      <c r="J776" s="78"/>
      <c r="K776" s="78"/>
      <c r="L776" s="19"/>
      <c r="M776" s="19"/>
      <c r="N776" s="19"/>
      <c r="O776" s="23"/>
      <c r="P776" s="19"/>
      <c r="Q776" s="19"/>
      <c r="R776" s="19"/>
      <c r="S776" s="19"/>
      <c r="T776" s="19"/>
      <c r="U776" s="19"/>
      <c r="V776" s="19"/>
      <c r="W776" s="19"/>
      <c r="X776" s="19"/>
      <c r="Y776" s="19"/>
      <c r="Z776" s="19"/>
      <c r="AA776" s="19"/>
      <c r="AB776" s="19"/>
      <c r="AC776" s="19"/>
      <c r="AD776" s="19"/>
      <c r="AE776" s="19"/>
      <c r="AF776" s="19"/>
      <c r="AG776" s="19"/>
    </row>
    <row r="777" spans="1:33">
      <c r="A777" s="19"/>
      <c r="B777" s="19"/>
      <c r="C777" s="19"/>
      <c r="D777" s="19"/>
      <c r="E777" s="19"/>
      <c r="F777" s="19"/>
      <c r="G777" s="78"/>
      <c r="H777" s="19"/>
      <c r="I777" s="19"/>
      <c r="J777" s="78"/>
      <c r="K777" s="78"/>
      <c r="L777" s="19"/>
      <c r="M777" s="19"/>
      <c r="N777" s="19"/>
      <c r="O777" s="23"/>
      <c r="P777" s="19"/>
      <c r="Q777" s="19"/>
      <c r="R777" s="19"/>
      <c r="S777" s="19"/>
      <c r="T777" s="19"/>
      <c r="U777" s="19"/>
      <c r="V777" s="19"/>
      <c r="W777" s="19"/>
      <c r="X777" s="19"/>
      <c r="Y777" s="19"/>
      <c r="Z777" s="19"/>
      <c r="AA777" s="19"/>
      <c r="AB777" s="19"/>
      <c r="AC777" s="19"/>
      <c r="AD777" s="19"/>
      <c r="AE777" s="19"/>
      <c r="AF777" s="19"/>
      <c r="AG777" s="19"/>
    </row>
    <row r="778" spans="1:33">
      <c r="A778" s="19"/>
      <c r="B778" s="19"/>
      <c r="C778" s="19"/>
      <c r="D778" s="19"/>
      <c r="E778" s="19"/>
      <c r="F778" s="19"/>
      <c r="G778" s="78"/>
      <c r="H778" s="19"/>
      <c r="I778" s="19"/>
      <c r="J778" s="78"/>
      <c r="K778" s="78"/>
      <c r="L778" s="19"/>
      <c r="M778" s="19"/>
      <c r="N778" s="19"/>
      <c r="O778" s="23"/>
      <c r="P778" s="19"/>
      <c r="Q778" s="19"/>
      <c r="R778" s="19"/>
      <c r="S778" s="19"/>
      <c r="T778" s="19"/>
      <c r="U778" s="19"/>
      <c r="V778" s="19"/>
      <c r="W778" s="19"/>
      <c r="X778" s="19"/>
      <c r="Y778" s="19"/>
      <c r="Z778" s="19"/>
      <c r="AA778" s="19"/>
      <c r="AB778" s="19"/>
      <c r="AC778" s="19"/>
      <c r="AD778" s="19"/>
      <c r="AE778" s="19"/>
      <c r="AF778" s="19"/>
      <c r="AG778" s="19"/>
    </row>
    <row r="779" spans="1:33">
      <c r="A779" s="19"/>
      <c r="B779" s="19"/>
      <c r="C779" s="19"/>
      <c r="D779" s="19"/>
      <c r="E779" s="19"/>
      <c r="F779" s="19"/>
      <c r="G779" s="78"/>
      <c r="H779" s="19"/>
      <c r="I779" s="19"/>
      <c r="J779" s="78"/>
      <c r="K779" s="78"/>
      <c r="L779" s="19"/>
      <c r="M779" s="19"/>
      <c r="N779" s="19"/>
      <c r="O779" s="23"/>
      <c r="P779" s="19"/>
      <c r="Q779" s="19"/>
      <c r="R779" s="19"/>
      <c r="S779" s="19"/>
      <c r="T779" s="19"/>
      <c r="U779" s="19"/>
      <c r="V779" s="19"/>
      <c r="W779" s="19"/>
      <c r="X779" s="19"/>
      <c r="Y779" s="19"/>
      <c r="Z779" s="19"/>
      <c r="AA779" s="19"/>
      <c r="AB779" s="19"/>
      <c r="AC779" s="19"/>
      <c r="AD779" s="19"/>
      <c r="AE779" s="19"/>
      <c r="AF779" s="19"/>
      <c r="AG779" s="19"/>
    </row>
    <row r="780" spans="1:33">
      <c r="A780" s="19"/>
      <c r="B780" s="19"/>
      <c r="C780" s="19"/>
      <c r="D780" s="19"/>
      <c r="E780" s="19"/>
      <c r="F780" s="19"/>
      <c r="G780" s="78"/>
      <c r="H780" s="19"/>
      <c r="I780" s="19"/>
      <c r="J780" s="78"/>
      <c r="K780" s="78"/>
      <c r="L780" s="19"/>
      <c r="M780" s="19"/>
      <c r="N780" s="19"/>
      <c r="O780" s="23"/>
      <c r="P780" s="19"/>
      <c r="Q780" s="19"/>
      <c r="R780" s="19"/>
      <c r="S780" s="19"/>
      <c r="T780" s="19"/>
      <c r="U780" s="19"/>
      <c r="V780" s="19"/>
      <c r="W780" s="19"/>
      <c r="X780" s="19"/>
      <c r="Y780" s="19"/>
      <c r="Z780" s="19"/>
      <c r="AA780" s="19"/>
      <c r="AB780" s="19"/>
      <c r="AC780" s="19"/>
      <c r="AD780" s="19"/>
      <c r="AE780" s="19"/>
      <c r="AF780" s="19"/>
      <c r="AG780" s="19"/>
    </row>
    <row r="781" spans="1:33">
      <c r="A781" s="19"/>
      <c r="B781" s="19"/>
      <c r="C781" s="19"/>
      <c r="D781" s="19"/>
      <c r="E781" s="19"/>
      <c r="F781" s="19"/>
      <c r="G781" s="78"/>
      <c r="H781" s="19"/>
      <c r="I781" s="19"/>
      <c r="J781" s="78"/>
      <c r="K781" s="78"/>
      <c r="L781" s="19"/>
      <c r="M781" s="19"/>
      <c r="N781" s="19"/>
      <c r="O781" s="23"/>
      <c r="P781" s="19"/>
      <c r="Q781" s="19"/>
      <c r="R781" s="19"/>
      <c r="S781" s="19"/>
      <c r="T781" s="19"/>
      <c r="U781" s="19"/>
      <c r="V781" s="19"/>
      <c r="W781" s="19"/>
      <c r="X781" s="19"/>
      <c r="Y781" s="19"/>
      <c r="Z781" s="19"/>
      <c r="AA781" s="19"/>
      <c r="AB781" s="19"/>
      <c r="AC781" s="19"/>
      <c r="AD781" s="19"/>
      <c r="AE781" s="19"/>
      <c r="AF781" s="19"/>
      <c r="AG781" s="19"/>
    </row>
    <row r="782" spans="1:33">
      <c r="A782" s="19"/>
      <c r="B782" s="19"/>
      <c r="C782" s="19"/>
      <c r="D782" s="19"/>
      <c r="E782" s="19"/>
      <c r="F782" s="19"/>
      <c r="G782" s="78"/>
      <c r="H782" s="19"/>
      <c r="I782" s="19"/>
      <c r="J782" s="78"/>
      <c r="K782" s="78"/>
      <c r="L782" s="19"/>
      <c r="M782" s="19"/>
      <c r="N782" s="19"/>
      <c r="O782" s="23"/>
      <c r="P782" s="19"/>
      <c r="Q782" s="19"/>
      <c r="R782" s="19"/>
      <c r="S782" s="19"/>
      <c r="T782" s="19"/>
      <c r="U782" s="19"/>
      <c r="V782" s="19"/>
      <c r="W782" s="19"/>
      <c r="X782" s="19"/>
      <c r="Y782" s="19"/>
      <c r="Z782" s="19"/>
      <c r="AA782" s="19"/>
      <c r="AB782" s="19"/>
      <c r="AC782" s="19"/>
      <c r="AD782" s="19"/>
      <c r="AE782" s="19"/>
      <c r="AF782" s="19"/>
      <c r="AG782" s="19"/>
    </row>
    <row r="783" spans="1:33">
      <c r="A783" s="19"/>
      <c r="B783" s="19"/>
      <c r="C783" s="19"/>
      <c r="D783" s="19"/>
      <c r="E783" s="19"/>
      <c r="F783" s="19"/>
      <c r="G783" s="78"/>
      <c r="H783" s="19"/>
      <c r="I783" s="19"/>
      <c r="J783" s="78"/>
      <c r="K783" s="78"/>
      <c r="L783" s="19"/>
      <c r="M783" s="19"/>
      <c r="N783" s="19"/>
      <c r="O783" s="23"/>
      <c r="P783" s="19"/>
      <c r="Q783" s="19"/>
      <c r="R783" s="19"/>
      <c r="S783" s="19"/>
      <c r="T783" s="19"/>
      <c r="U783" s="19"/>
      <c r="V783" s="19"/>
      <c r="W783" s="19"/>
      <c r="X783" s="19"/>
      <c r="Y783" s="19"/>
      <c r="Z783" s="19"/>
      <c r="AA783" s="19"/>
      <c r="AB783" s="19"/>
      <c r="AC783" s="19"/>
      <c r="AD783" s="19"/>
      <c r="AE783" s="19"/>
      <c r="AF783" s="19"/>
      <c r="AG783" s="19"/>
    </row>
    <row r="784" spans="1:33">
      <c r="A784" s="19"/>
      <c r="B784" s="19"/>
      <c r="C784" s="19"/>
      <c r="D784" s="19"/>
      <c r="E784" s="19"/>
      <c r="F784" s="19"/>
      <c r="G784" s="78"/>
      <c r="H784" s="19"/>
      <c r="I784" s="19"/>
      <c r="J784" s="78"/>
      <c r="K784" s="78"/>
      <c r="L784" s="19"/>
      <c r="M784" s="19"/>
      <c r="N784" s="19"/>
      <c r="O784" s="23"/>
      <c r="P784" s="19"/>
      <c r="Q784" s="19"/>
      <c r="R784" s="19"/>
      <c r="S784" s="19"/>
      <c r="T784" s="19"/>
      <c r="U784" s="19"/>
      <c r="V784" s="19"/>
      <c r="W784" s="19"/>
      <c r="X784" s="19"/>
      <c r="Y784" s="19"/>
      <c r="Z784" s="19"/>
      <c r="AA784" s="19"/>
      <c r="AB784" s="19"/>
      <c r="AC784" s="19"/>
      <c r="AD784" s="19"/>
      <c r="AE784" s="19"/>
      <c r="AF784" s="19"/>
      <c r="AG784" s="19"/>
    </row>
    <row r="785" spans="1:33">
      <c r="A785" s="19"/>
      <c r="B785" s="19"/>
      <c r="C785" s="19"/>
      <c r="D785" s="19"/>
      <c r="E785" s="19"/>
      <c r="F785" s="19"/>
      <c r="G785" s="78"/>
      <c r="H785" s="19"/>
      <c r="I785" s="19"/>
      <c r="J785" s="78"/>
      <c r="K785" s="78"/>
      <c r="L785" s="19"/>
      <c r="M785" s="19"/>
      <c r="N785" s="19"/>
      <c r="O785" s="23"/>
      <c r="P785" s="19"/>
      <c r="Q785" s="19"/>
      <c r="R785" s="19"/>
      <c r="S785" s="19"/>
      <c r="T785" s="19"/>
      <c r="U785" s="19"/>
      <c r="V785" s="19"/>
      <c r="W785" s="19"/>
      <c r="X785" s="19"/>
      <c r="Y785" s="19"/>
      <c r="Z785" s="19"/>
      <c r="AA785" s="19"/>
      <c r="AB785" s="19"/>
      <c r="AC785" s="19"/>
      <c r="AD785" s="19"/>
      <c r="AE785" s="19"/>
      <c r="AF785" s="19"/>
      <c r="AG785" s="19"/>
    </row>
    <row r="786" spans="1:33">
      <c r="A786" s="19"/>
      <c r="B786" s="19"/>
      <c r="C786" s="19"/>
      <c r="D786" s="19"/>
      <c r="E786" s="19"/>
      <c r="F786" s="19"/>
      <c r="G786" s="78"/>
      <c r="H786" s="19"/>
      <c r="I786" s="19"/>
      <c r="J786" s="78"/>
      <c r="K786" s="78"/>
      <c r="L786" s="19"/>
      <c r="M786" s="19"/>
      <c r="N786" s="19"/>
      <c r="O786" s="23"/>
      <c r="P786" s="19"/>
      <c r="Q786" s="19"/>
      <c r="R786" s="19"/>
      <c r="S786" s="19"/>
      <c r="T786" s="19"/>
      <c r="U786" s="19"/>
      <c r="V786" s="19"/>
      <c r="W786" s="19"/>
      <c r="X786" s="19"/>
      <c r="Y786" s="19"/>
      <c r="Z786" s="19"/>
      <c r="AA786" s="19"/>
      <c r="AB786" s="19"/>
      <c r="AC786" s="19"/>
      <c r="AD786" s="19"/>
      <c r="AE786" s="19"/>
      <c r="AF786" s="19"/>
      <c r="AG786" s="19"/>
    </row>
    <row r="787" spans="1:33">
      <c r="A787" s="19"/>
      <c r="B787" s="19"/>
      <c r="C787" s="19"/>
      <c r="D787" s="19"/>
      <c r="E787" s="19"/>
      <c r="F787" s="19"/>
      <c r="G787" s="78"/>
      <c r="H787" s="19"/>
      <c r="I787" s="19"/>
      <c r="J787" s="78"/>
      <c r="K787" s="78"/>
      <c r="L787" s="19"/>
      <c r="M787" s="19"/>
      <c r="N787" s="19"/>
      <c r="O787" s="23"/>
      <c r="P787" s="19"/>
      <c r="Q787" s="19"/>
      <c r="R787" s="19"/>
      <c r="S787" s="19"/>
      <c r="T787" s="19"/>
      <c r="U787" s="19"/>
      <c r="V787" s="19"/>
      <c r="W787" s="19"/>
      <c r="X787" s="19"/>
      <c r="Y787" s="19"/>
      <c r="Z787" s="19"/>
      <c r="AA787" s="19"/>
      <c r="AB787" s="19"/>
      <c r="AC787" s="19"/>
      <c r="AD787" s="19"/>
      <c r="AE787" s="19"/>
      <c r="AF787" s="19"/>
      <c r="AG787" s="19"/>
    </row>
    <row r="788" spans="1:33">
      <c r="A788" s="19"/>
      <c r="B788" s="19"/>
      <c r="C788" s="19"/>
      <c r="D788" s="19"/>
      <c r="E788" s="19"/>
      <c r="F788" s="19"/>
      <c r="G788" s="78"/>
      <c r="H788" s="19"/>
      <c r="I788" s="19"/>
      <c r="J788" s="78"/>
      <c r="K788" s="78"/>
      <c r="L788" s="19"/>
      <c r="M788" s="19"/>
      <c r="N788" s="19"/>
      <c r="O788" s="23"/>
      <c r="P788" s="19"/>
      <c r="Q788" s="19"/>
      <c r="R788" s="19"/>
      <c r="S788" s="19"/>
      <c r="T788" s="19"/>
      <c r="U788" s="19"/>
      <c r="V788" s="19"/>
      <c r="W788" s="19"/>
      <c r="X788" s="19"/>
      <c r="Y788" s="19"/>
      <c r="Z788" s="19"/>
      <c r="AA788" s="19"/>
      <c r="AB788" s="19"/>
      <c r="AC788" s="19"/>
      <c r="AD788" s="19"/>
      <c r="AE788" s="19"/>
      <c r="AF788" s="19"/>
      <c r="AG788" s="19"/>
    </row>
    <row r="789" spans="1:33">
      <c r="A789" s="19"/>
      <c r="B789" s="19"/>
      <c r="C789" s="19"/>
      <c r="D789" s="19"/>
      <c r="E789" s="19"/>
      <c r="F789" s="19"/>
      <c r="G789" s="78"/>
      <c r="H789" s="19"/>
      <c r="I789" s="19"/>
      <c r="J789" s="78"/>
      <c r="K789" s="78"/>
      <c r="L789" s="19"/>
      <c r="M789" s="19"/>
      <c r="N789" s="19"/>
      <c r="O789" s="23"/>
      <c r="P789" s="19"/>
      <c r="Q789" s="19"/>
      <c r="R789" s="19"/>
      <c r="S789" s="19"/>
      <c r="T789" s="19"/>
      <c r="U789" s="19"/>
      <c r="V789" s="19"/>
      <c r="W789" s="19"/>
      <c r="X789" s="19"/>
      <c r="Y789" s="19"/>
      <c r="Z789" s="19"/>
      <c r="AA789" s="19"/>
      <c r="AB789" s="19"/>
      <c r="AC789" s="19"/>
      <c r="AD789" s="19"/>
      <c r="AE789" s="19"/>
      <c r="AF789" s="19"/>
      <c r="AG789" s="19"/>
    </row>
    <row r="790" spans="1:33">
      <c r="A790" s="19"/>
      <c r="B790" s="19"/>
      <c r="C790" s="19"/>
      <c r="D790" s="19"/>
      <c r="E790" s="19"/>
      <c r="F790" s="19"/>
      <c r="G790" s="78"/>
      <c r="H790" s="19"/>
      <c r="I790" s="19"/>
      <c r="J790" s="78"/>
      <c r="K790" s="78"/>
      <c r="L790" s="19"/>
      <c r="M790" s="19"/>
      <c r="N790" s="19"/>
      <c r="O790" s="23"/>
      <c r="P790" s="19"/>
      <c r="Q790" s="19"/>
      <c r="R790" s="19"/>
      <c r="S790" s="19"/>
      <c r="T790" s="19"/>
      <c r="U790" s="19"/>
      <c r="V790" s="19"/>
      <c r="W790" s="19"/>
      <c r="X790" s="19"/>
      <c r="Y790" s="19"/>
      <c r="Z790" s="19"/>
      <c r="AA790" s="19"/>
      <c r="AB790" s="19"/>
      <c r="AC790" s="19"/>
      <c r="AD790" s="19"/>
      <c r="AE790" s="19"/>
      <c r="AF790" s="19"/>
      <c r="AG790" s="19"/>
    </row>
    <row r="791" spans="1:33">
      <c r="A791" s="19"/>
      <c r="B791" s="19"/>
      <c r="C791" s="19"/>
      <c r="D791" s="19"/>
      <c r="E791" s="19"/>
      <c r="F791" s="19"/>
      <c r="G791" s="78"/>
      <c r="H791" s="19"/>
      <c r="I791" s="19"/>
      <c r="J791" s="78"/>
      <c r="K791" s="78"/>
      <c r="L791" s="19"/>
      <c r="M791" s="19"/>
      <c r="N791" s="19"/>
      <c r="O791" s="23"/>
      <c r="P791" s="19"/>
      <c r="Q791" s="19"/>
      <c r="R791" s="19"/>
      <c r="S791" s="19"/>
      <c r="T791" s="19"/>
      <c r="U791" s="19"/>
      <c r="V791" s="19"/>
      <c r="W791" s="19"/>
      <c r="X791" s="19"/>
      <c r="Y791" s="19"/>
      <c r="Z791" s="19"/>
      <c r="AA791" s="19"/>
      <c r="AB791" s="19"/>
      <c r="AC791" s="19"/>
      <c r="AD791" s="19"/>
      <c r="AE791" s="19"/>
      <c r="AF791" s="19"/>
      <c r="AG791" s="19"/>
    </row>
    <row r="792" spans="1:33">
      <c r="A792" s="19"/>
      <c r="B792" s="19"/>
      <c r="C792" s="19"/>
      <c r="D792" s="19"/>
      <c r="E792" s="19"/>
      <c r="F792" s="19"/>
      <c r="G792" s="78"/>
      <c r="H792" s="19"/>
      <c r="I792" s="19"/>
      <c r="J792" s="78"/>
      <c r="K792" s="78"/>
      <c r="L792" s="19"/>
      <c r="M792" s="19"/>
      <c r="N792" s="19"/>
      <c r="O792" s="23"/>
      <c r="P792" s="19"/>
      <c r="Q792" s="19"/>
      <c r="R792" s="19"/>
      <c r="S792" s="19"/>
      <c r="T792" s="19"/>
      <c r="U792" s="19"/>
      <c r="V792" s="19"/>
      <c r="W792" s="19"/>
      <c r="X792" s="19"/>
      <c r="Y792" s="19"/>
      <c r="Z792" s="19"/>
      <c r="AA792" s="19"/>
      <c r="AB792" s="19"/>
      <c r="AC792" s="19"/>
      <c r="AD792" s="19"/>
      <c r="AE792" s="19"/>
      <c r="AF792" s="19"/>
      <c r="AG792" s="19"/>
    </row>
    <row r="793" spans="1:33">
      <c r="A793" s="19"/>
      <c r="B793" s="19"/>
      <c r="C793" s="19"/>
      <c r="D793" s="19"/>
      <c r="E793" s="19"/>
      <c r="F793" s="19"/>
      <c r="G793" s="78"/>
      <c r="H793" s="19"/>
      <c r="I793" s="19"/>
      <c r="J793" s="78"/>
      <c r="K793" s="78"/>
      <c r="L793" s="19"/>
      <c r="M793" s="19"/>
      <c r="N793" s="19"/>
      <c r="O793" s="23"/>
      <c r="P793" s="19"/>
      <c r="Q793" s="19"/>
      <c r="R793" s="19"/>
      <c r="S793" s="19"/>
      <c r="T793" s="19"/>
      <c r="U793" s="19"/>
      <c r="V793" s="19"/>
      <c r="W793" s="19"/>
      <c r="X793" s="19"/>
      <c r="Y793" s="19"/>
      <c r="Z793" s="19"/>
      <c r="AA793" s="19"/>
      <c r="AB793" s="19"/>
      <c r="AC793" s="19"/>
      <c r="AD793" s="19"/>
      <c r="AE793" s="19"/>
      <c r="AF793" s="19"/>
      <c r="AG793" s="19"/>
    </row>
    <row r="794" spans="1:33">
      <c r="A794" s="19"/>
      <c r="B794" s="19"/>
      <c r="C794" s="19"/>
      <c r="D794" s="19"/>
      <c r="E794" s="19"/>
      <c r="F794" s="19"/>
      <c r="G794" s="78"/>
      <c r="H794" s="19"/>
      <c r="I794" s="19"/>
      <c r="J794" s="78"/>
      <c r="K794" s="78"/>
      <c r="L794" s="19"/>
      <c r="M794" s="19"/>
      <c r="N794" s="19"/>
      <c r="O794" s="23"/>
      <c r="P794" s="19"/>
      <c r="Q794" s="19"/>
      <c r="R794" s="19"/>
      <c r="S794" s="19"/>
      <c r="T794" s="19"/>
      <c r="U794" s="19"/>
      <c r="V794" s="19"/>
      <c r="W794" s="19"/>
      <c r="X794" s="19"/>
      <c r="Y794" s="19"/>
      <c r="Z794" s="19"/>
      <c r="AA794" s="19"/>
      <c r="AB794" s="19"/>
      <c r="AC794" s="19"/>
      <c r="AD794" s="19"/>
      <c r="AE794" s="19"/>
      <c r="AF794" s="19"/>
      <c r="AG794" s="19"/>
    </row>
    <row r="795" spans="1:33">
      <c r="A795" s="19"/>
      <c r="B795" s="19"/>
      <c r="C795" s="19"/>
      <c r="D795" s="19"/>
      <c r="E795" s="19"/>
      <c r="F795" s="19"/>
      <c r="G795" s="78"/>
      <c r="H795" s="19"/>
      <c r="I795" s="19"/>
      <c r="J795" s="78"/>
      <c r="K795" s="78"/>
      <c r="L795" s="19"/>
      <c r="M795" s="19"/>
      <c r="N795" s="19"/>
      <c r="O795" s="23"/>
      <c r="P795" s="19"/>
      <c r="Q795" s="19"/>
      <c r="R795" s="19"/>
      <c r="S795" s="19"/>
      <c r="T795" s="19"/>
      <c r="U795" s="19"/>
      <c r="V795" s="19"/>
      <c r="W795" s="19"/>
      <c r="X795" s="19"/>
      <c r="Y795" s="19"/>
      <c r="Z795" s="19"/>
      <c r="AA795" s="19"/>
      <c r="AB795" s="19"/>
      <c r="AC795" s="19"/>
      <c r="AD795" s="19"/>
      <c r="AE795" s="19"/>
      <c r="AF795" s="19"/>
      <c r="AG795" s="19"/>
    </row>
    <row r="796" spans="1:33">
      <c r="A796" s="19"/>
      <c r="B796" s="19"/>
      <c r="C796" s="19"/>
      <c r="D796" s="19"/>
      <c r="E796" s="19"/>
      <c r="F796" s="19"/>
      <c r="G796" s="78"/>
      <c r="H796" s="19"/>
      <c r="I796" s="19"/>
      <c r="J796" s="78"/>
      <c r="K796" s="78"/>
      <c r="L796" s="19"/>
      <c r="M796" s="19"/>
      <c r="N796" s="19"/>
      <c r="O796" s="23"/>
      <c r="P796" s="19"/>
      <c r="Q796" s="19"/>
      <c r="R796" s="19"/>
      <c r="S796" s="19"/>
      <c r="T796" s="19"/>
      <c r="U796" s="19"/>
      <c r="V796" s="19"/>
      <c r="W796" s="19"/>
      <c r="X796" s="19"/>
      <c r="Y796" s="19"/>
      <c r="Z796" s="19"/>
      <c r="AA796" s="19"/>
      <c r="AB796" s="19"/>
      <c r="AC796" s="19"/>
      <c r="AD796" s="19"/>
      <c r="AE796" s="19"/>
      <c r="AF796" s="19"/>
      <c r="AG796" s="19"/>
    </row>
    <row r="797" spans="1:33">
      <c r="A797" s="19"/>
      <c r="B797" s="19"/>
      <c r="C797" s="19"/>
      <c r="D797" s="19"/>
      <c r="E797" s="19"/>
      <c r="F797" s="19"/>
      <c r="G797" s="78"/>
      <c r="H797" s="19"/>
      <c r="I797" s="19"/>
      <c r="J797" s="78"/>
      <c r="K797" s="78"/>
      <c r="L797" s="19"/>
      <c r="M797" s="19"/>
      <c r="N797" s="19"/>
      <c r="O797" s="23"/>
      <c r="P797" s="19"/>
      <c r="Q797" s="19"/>
      <c r="R797" s="19"/>
      <c r="S797" s="19"/>
      <c r="T797" s="19"/>
      <c r="U797" s="19"/>
      <c r="V797" s="19"/>
      <c r="W797" s="19"/>
      <c r="X797" s="19"/>
      <c r="Y797" s="19"/>
      <c r="Z797" s="19"/>
      <c r="AA797" s="19"/>
      <c r="AB797" s="19"/>
      <c r="AC797" s="19"/>
      <c r="AD797" s="19"/>
      <c r="AE797" s="19"/>
      <c r="AF797" s="19"/>
      <c r="AG797" s="19"/>
    </row>
    <row r="798" spans="1:33">
      <c r="A798" s="19"/>
      <c r="B798" s="19"/>
      <c r="C798" s="19"/>
      <c r="D798" s="19"/>
      <c r="E798" s="19"/>
      <c r="F798" s="19"/>
      <c r="G798" s="78"/>
      <c r="H798" s="19"/>
      <c r="I798" s="19"/>
      <c r="J798" s="78"/>
      <c r="K798" s="78"/>
      <c r="L798" s="19"/>
      <c r="M798" s="19"/>
      <c r="N798" s="19"/>
      <c r="O798" s="23"/>
      <c r="P798" s="19"/>
      <c r="Q798" s="19"/>
      <c r="R798" s="19"/>
      <c r="S798" s="19"/>
      <c r="T798" s="19"/>
      <c r="U798" s="19"/>
      <c r="V798" s="19"/>
      <c r="W798" s="19"/>
      <c r="X798" s="19"/>
      <c r="Y798" s="19"/>
      <c r="Z798" s="19"/>
      <c r="AA798" s="19"/>
      <c r="AB798" s="19"/>
      <c r="AC798" s="19"/>
      <c r="AD798" s="19"/>
      <c r="AE798" s="19"/>
      <c r="AF798" s="19"/>
      <c r="AG798" s="19"/>
    </row>
    <row r="799" spans="1:33">
      <c r="A799" s="19"/>
      <c r="B799" s="19"/>
      <c r="C799" s="19"/>
      <c r="D799" s="19"/>
      <c r="E799" s="19"/>
      <c r="F799" s="19"/>
      <c r="G799" s="78"/>
      <c r="H799" s="19"/>
      <c r="I799" s="19"/>
      <c r="J799" s="78"/>
      <c r="K799" s="78"/>
      <c r="L799" s="19"/>
      <c r="M799" s="19"/>
      <c r="N799" s="19"/>
      <c r="O799" s="23"/>
      <c r="P799" s="19"/>
      <c r="Q799" s="19"/>
      <c r="R799" s="19"/>
      <c r="S799" s="19"/>
      <c r="T799" s="19"/>
      <c r="U799" s="19"/>
      <c r="V799" s="19"/>
      <c r="W799" s="19"/>
      <c r="X799" s="19"/>
      <c r="Y799" s="19"/>
      <c r="Z799" s="19"/>
      <c r="AA799" s="19"/>
      <c r="AB799" s="19"/>
      <c r="AC799" s="19"/>
      <c r="AD799" s="19"/>
      <c r="AE799" s="19"/>
      <c r="AF799" s="19"/>
      <c r="AG799" s="19"/>
    </row>
    <row r="800" spans="1:33">
      <c r="A800" s="19"/>
      <c r="B800" s="19"/>
      <c r="C800" s="19"/>
      <c r="D800" s="19"/>
      <c r="E800" s="19"/>
      <c r="F800" s="19"/>
      <c r="G800" s="78"/>
      <c r="H800" s="19"/>
      <c r="I800" s="19"/>
      <c r="J800" s="78"/>
      <c r="K800" s="78"/>
      <c r="L800" s="19"/>
      <c r="M800" s="19"/>
      <c r="N800" s="19"/>
      <c r="O800" s="23"/>
      <c r="P800" s="19"/>
      <c r="Q800" s="19"/>
      <c r="R800" s="19"/>
      <c r="S800" s="19"/>
      <c r="T800" s="19"/>
      <c r="U800" s="19"/>
      <c r="V800" s="19"/>
      <c r="W800" s="19"/>
      <c r="X800" s="19"/>
      <c r="Y800" s="19"/>
      <c r="Z800" s="19"/>
      <c r="AA800" s="19"/>
      <c r="AB800" s="19"/>
      <c r="AC800" s="19"/>
      <c r="AD800" s="19"/>
      <c r="AE800" s="19"/>
      <c r="AF800" s="19"/>
      <c r="AG800" s="19"/>
    </row>
    <row r="801" spans="1:33">
      <c r="A801" s="19"/>
      <c r="B801" s="19"/>
      <c r="C801" s="19"/>
      <c r="D801" s="19"/>
      <c r="E801" s="19"/>
      <c r="F801" s="19"/>
      <c r="G801" s="78"/>
      <c r="H801" s="19"/>
      <c r="I801" s="19"/>
      <c r="J801" s="78"/>
      <c r="K801" s="78"/>
      <c r="L801" s="19"/>
      <c r="M801" s="19"/>
      <c r="N801" s="19"/>
      <c r="O801" s="23"/>
      <c r="P801" s="19"/>
      <c r="Q801" s="19"/>
      <c r="R801" s="19"/>
      <c r="S801" s="19"/>
      <c r="T801" s="19"/>
      <c r="U801" s="19"/>
      <c r="V801" s="19"/>
      <c r="W801" s="19"/>
      <c r="X801" s="19"/>
      <c r="Y801" s="19"/>
      <c r="Z801" s="19"/>
      <c r="AA801" s="19"/>
      <c r="AB801" s="19"/>
      <c r="AC801" s="19"/>
      <c r="AD801" s="19"/>
      <c r="AE801" s="19"/>
      <c r="AF801" s="19"/>
      <c r="AG801" s="19"/>
    </row>
    <row r="802" spans="1:33">
      <c r="A802" s="19"/>
      <c r="B802" s="19"/>
      <c r="C802" s="19"/>
      <c r="D802" s="19"/>
      <c r="E802" s="19"/>
      <c r="F802" s="19"/>
      <c r="G802" s="78"/>
      <c r="H802" s="19"/>
      <c r="I802" s="19"/>
      <c r="J802" s="78"/>
      <c r="K802" s="78"/>
      <c r="L802" s="19"/>
      <c r="M802" s="19"/>
      <c r="N802" s="19"/>
      <c r="O802" s="23"/>
      <c r="P802" s="19"/>
      <c r="Q802" s="19"/>
      <c r="R802" s="19"/>
      <c r="S802" s="19"/>
      <c r="T802" s="19"/>
      <c r="U802" s="19"/>
      <c r="V802" s="19"/>
      <c r="W802" s="19"/>
      <c r="X802" s="19"/>
      <c r="Y802" s="19"/>
      <c r="Z802" s="19"/>
      <c r="AA802" s="19"/>
      <c r="AB802" s="19"/>
      <c r="AC802" s="19"/>
      <c r="AD802" s="19"/>
      <c r="AE802" s="19"/>
      <c r="AF802" s="19"/>
      <c r="AG802" s="19"/>
    </row>
    <row r="803" spans="1:33">
      <c r="A803" s="19"/>
      <c r="B803" s="19"/>
      <c r="C803" s="19"/>
      <c r="D803" s="19"/>
      <c r="E803" s="19"/>
      <c r="F803" s="19"/>
      <c r="G803" s="78"/>
      <c r="H803" s="19"/>
      <c r="I803" s="19"/>
      <c r="J803" s="78"/>
      <c r="K803" s="78"/>
      <c r="L803" s="19"/>
      <c r="M803" s="19"/>
      <c r="N803" s="19"/>
      <c r="O803" s="23"/>
      <c r="P803" s="19"/>
      <c r="Q803" s="19"/>
      <c r="R803" s="19"/>
      <c r="S803" s="19"/>
      <c r="T803" s="19"/>
      <c r="U803" s="19"/>
      <c r="V803" s="19"/>
      <c r="W803" s="19"/>
      <c r="X803" s="19"/>
      <c r="Y803" s="19"/>
      <c r="Z803" s="19"/>
      <c r="AA803" s="19"/>
      <c r="AB803" s="19"/>
      <c r="AC803" s="19"/>
      <c r="AD803" s="19"/>
      <c r="AE803" s="19"/>
      <c r="AF803" s="19"/>
      <c r="AG803" s="19"/>
    </row>
    <row r="804" spans="1:33">
      <c r="A804" s="19"/>
      <c r="B804" s="19"/>
      <c r="C804" s="19"/>
      <c r="D804" s="19"/>
      <c r="E804" s="19"/>
      <c r="F804" s="19"/>
      <c r="G804" s="78"/>
      <c r="H804" s="19"/>
      <c r="I804" s="19"/>
      <c r="J804" s="78"/>
      <c r="K804" s="78"/>
      <c r="L804" s="19"/>
      <c r="M804" s="19"/>
      <c r="N804" s="19"/>
      <c r="O804" s="23"/>
      <c r="P804" s="19"/>
      <c r="Q804" s="19"/>
      <c r="R804" s="19"/>
      <c r="S804" s="19"/>
      <c r="T804" s="19"/>
      <c r="U804" s="19"/>
      <c r="V804" s="19"/>
      <c r="W804" s="19"/>
      <c r="X804" s="19"/>
      <c r="Y804" s="19"/>
      <c r="Z804" s="19"/>
      <c r="AA804" s="19"/>
      <c r="AB804" s="19"/>
      <c r="AC804" s="19"/>
      <c r="AD804" s="19"/>
      <c r="AE804" s="19"/>
      <c r="AF804" s="19"/>
      <c r="AG804" s="19"/>
    </row>
    <row r="805" spans="1:33">
      <c r="A805" s="19"/>
      <c r="B805" s="19"/>
      <c r="C805" s="19"/>
      <c r="D805" s="19"/>
      <c r="E805" s="19"/>
      <c r="F805" s="19"/>
      <c r="G805" s="78"/>
      <c r="H805" s="19"/>
      <c r="I805" s="19"/>
      <c r="J805" s="78"/>
      <c r="K805" s="78"/>
      <c r="L805" s="19"/>
      <c r="M805" s="19"/>
      <c r="N805" s="19"/>
      <c r="O805" s="23"/>
      <c r="P805" s="19"/>
      <c r="Q805" s="19"/>
      <c r="R805" s="19"/>
      <c r="S805" s="19"/>
      <c r="T805" s="19"/>
      <c r="U805" s="19"/>
      <c r="V805" s="19"/>
      <c r="W805" s="19"/>
      <c r="X805" s="19"/>
      <c r="Y805" s="19"/>
      <c r="Z805" s="19"/>
      <c r="AA805" s="19"/>
      <c r="AB805" s="19"/>
      <c r="AC805" s="19"/>
      <c r="AD805" s="19"/>
      <c r="AE805" s="19"/>
      <c r="AF805" s="19"/>
      <c r="AG805" s="19"/>
    </row>
    <row r="806" spans="1:33">
      <c r="A806" s="19"/>
      <c r="B806" s="19"/>
      <c r="C806" s="19"/>
      <c r="D806" s="19"/>
      <c r="E806" s="19"/>
      <c r="F806" s="19"/>
      <c r="G806" s="78"/>
      <c r="H806" s="19"/>
      <c r="I806" s="19"/>
      <c r="J806" s="78"/>
      <c r="K806" s="78"/>
      <c r="L806" s="19"/>
      <c r="M806" s="19"/>
      <c r="N806" s="19"/>
      <c r="O806" s="23"/>
      <c r="P806" s="19"/>
      <c r="Q806" s="19"/>
      <c r="R806" s="19"/>
      <c r="S806" s="19"/>
      <c r="T806" s="19"/>
      <c r="U806" s="19"/>
      <c r="V806" s="19"/>
      <c r="W806" s="19"/>
      <c r="X806" s="19"/>
      <c r="Y806" s="19"/>
      <c r="Z806" s="19"/>
      <c r="AA806" s="19"/>
      <c r="AB806" s="19"/>
      <c r="AC806" s="19"/>
      <c r="AD806" s="19"/>
      <c r="AE806" s="19"/>
      <c r="AF806" s="19"/>
      <c r="AG806" s="19"/>
    </row>
    <row r="807" spans="1:33">
      <c r="A807" s="19"/>
      <c r="B807" s="19"/>
      <c r="C807" s="19"/>
      <c r="D807" s="19"/>
      <c r="E807" s="19"/>
      <c r="F807" s="19"/>
      <c r="G807" s="78"/>
      <c r="H807" s="19"/>
      <c r="I807" s="19"/>
      <c r="J807" s="78"/>
      <c r="K807" s="78"/>
      <c r="L807" s="19"/>
      <c r="M807" s="19"/>
      <c r="N807" s="19"/>
      <c r="O807" s="23"/>
      <c r="P807" s="19"/>
      <c r="Q807" s="19"/>
      <c r="R807" s="19"/>
      <c r="S807" s="19"/>
      <c r="T807" s="19"/>
      <c r="U807" s="19"/>
      <c r="V807" s="19"/>
      <c r="W807" s="19"/>
      <c r="X807" s="19"/>
      <c r="Y807" s="19"/>
      <c r="Z807" s="19"/>
      <c r="AA807" s="19"/>
      <c r="AB807" s="19"/>
      <c r="AC807" s="19"/>
      <c r="AD807" s="19"/>
      <c r="AE807" s="19"/>
      <c r="AF807" s="19"/>
      <c r="AG807" s="19"/>
    </row>
    <row r="808" spans="1:33">
      <c r="A808" s="19"/>
      <c r="B808" s="19"/>
      <c r="C808" s="19"/>
      <c r="D808" s="19"/>
      <c r="E808" s="19"/>
      <c r="F808" s="19"/>
      <c r="G808" s="78"/>
      <c r="H808" s="19"/>
      <c r="I808" s="19"/>
      <c r="J808" s="78"/>
      <c r="K808" s="78"/>
      <c r="L808" s="19"/>
      <c r="M808" s="19"/>
      <c r="N808" s="19"/>
      <c r="O808" s="23"/>
      <c r="P808" s="19"/>
      <c r="Q808" s="19"/>
      <c r="R808" s="19"/>
      <c r="S808" s="19"/>
      <c r="T808" s="19"/>
      <c r="U808" s="19"/>
      <c r="V808" s="19"/>
      <c r="W808" s="19"/>
      <c r="X808" s="19"/>
      <c r="Y808" s="19"/>
      <c r="Z808" s="19"/>
      <c r="AA808" s="19"/>
      <c r="AB808" s="19"/>
      <c r="AC808" s="19"/>
      <c r="AD808" s="19"/>
      <c r="AE808" s="19"/>
      <c r="AF808" s="19"/>
      <c r="AG808" s="19"/>
    </row>
    <row r="809" spans="1:33">
      <c r="A809" s="19"/>
      <c r="B809" s="19"/>
      <c r="C809" s="19"/>
      <c r="D809" s="19"/>
      <c r="E809" s="19"/>
      <c r="F809" s="19"/>
      <c r="G809" s="78"/>
      <c r="H809" s="19"/>
      <c r="I809" s="19"/>
      <c r="J809" s="78"/>
      <c r="K809" s="78"/>
      <c r="L809" s="19"/>
      <c r="M809" s="19"/>
      <c r="N809" s="19"/>
      <c r="O809" s="23"/>
      <c r="P809" s="19"/>
      <c r="Q809" s="19"/>
      <c r="R809" s="19"/>
      <c r="S809" s="19"/>
      <c r="T809" s="19"/>
      <c r="U809" s="19"/>
      <c r="V809" s="19"/>
      <c r="W809" s="19"/>
      <c r="X809" s="19"/>
      <c r="Y809" s="19"/>
      <c r="Z809" s="19"/>
      <c r="AA809" s="19"/>
      <c r="AB809" s="19"/>
      <c r="AC809" s="19"/>
      <c r="AD809" s="19"/>
      <c r="AE809" s="19"/>
      <c r="AF809" s="19"/>
      <c r="AG809" s="19"/>
    </row>
    <row r="810" spans="1:33">
      <c r="A810" s="19"/>
      <c r="B810" s="19"/>
      <c r="C810" s="19"/>
      <c r="D810" s="19"/>
      <c r="E810" s="19"/>
      <c r="F810" s="19"/>
      <c r="G810" s="78"/>
      <c r="H810" s="19"/>
      <c r="I810" s="19"/>
      <c r="J810" s="78"/>
      <c r="K810" s="78"/>
      <c r="L810" s="19"/>
      <c r="M810" s="19"/>
      <c r="N810" s="19"/>
      <c r="O810" s="23"/>
      <c r="P810" s="19"/>
      <c r="Q810" s="19"/>
      <c r="R810" s="19"/>
      <c r="S810" s="19"/>
      <c r="T810" s="19"/>
      <c r="U810" s="19"/>
      <c r="V810" s="19"/>
      <c r="W810" s="19"/>
      <c r="X810" s="19"/>
      <c r="Y810" s="19"/>
      <c r="Z810" s="19"/>
      <c r="AA810" s="19"/>
      <c r="AB810" s="19"/>
      <c r="AC810" s="19"/>
      <c r="AD810" s="19"/>
      <c r="AE810" s="19"/>
      <c r="AF810" s="19"/>
      <c r="AG810" s="19"/>
    </row>
    <row r="811" spans="1:33">
      <c r="A811" s="19"/>
      <c r="B811" s="19"/>
      <c r="C811" s="19"/>
      <c r="D811" s="19"/>
      <c r="E811" s="19"/>
      <c r="F811" s="19"/>
      <c r="G811" s="78"/>
      <c r="H811" s="19"/>
      <c r="I811" s="19"/>
      <c r="J811" s="78"/>
      <c r="K811" s="78"/>
      <c r="L811" s="19"/>
      <c r="M811" s="19"/>
      <c r="N811" s="19"/>
      <c r="O811" s="23"/>
      <c r="P811" s="19"/>
      <c r="Q811" s="19"/>
      <c r="R811" s="19"/>
      <c r="S811" s="19"/>
      <c r="T811" s="19"/>
      <c r="U811" s="19"/>
      <c r="V811" s="19"/>
      <c r="W811" s="19"/>
      <c r="X811" s="19"/>
      <c r="Y811" s="19"/>
      <c r="Z811" s="19"/>
      <c r="AA811" s="19"/>
      <c r="AB811" s="19"/>
      <c r="AC811" s="19"/>
      <c r="AD811" s="19"/>
      <c r="AE811" s="19"/>
      <c r="AF811" s="19"/>
      <c r="AG811" s="19"/>
    </row>
    <row r="812" spans="1:33">
      <c r="A812" s="19"/>
      <c r="B812" s="19"/>
      <c r="C812" s="19"/>
      <c r="D812" s="19"/>
      <c r="E812" s="19"/>
      <c r="F812" s="19"/>
      <c r="G812" s="78"/>
      <c r="H812" s="19"/>
      <c r="I812" s="19"/>
      <c r="J812" s="78"/>
      <c r="K812" s="78"/>
      <c r="L812" s="19"/>
      <c r="M812" s="19"/>
      <c r="N812" s="19"/>
      <c r="O812" s="23"/>
      <c r="P812" s="19"/>
      <c r="Q812" s="19"/>
      <c r="R812" s="19"/>
      <c r="S812" s="19"/>
      <c r="T812" s="19"/>
      <c r="U812" s="19"/>
      <c r="V812" s="19"/>
      <c r="W812" s="19"/>
      <c r="X812" s="19"/>
      <c r="Y812" s="19"/>
      <c r="Z812" s="19"/>
      <c r="AA812" s="19"/>
      <c r="AB812" s="19"/>
      <c r="AC812" s="19"/>
      <c r="AD812" s="19"/>
      <c r="AE812" s="19"/>
      <c r="AF812" s="19"/>
      <c r="AG812" s="19"/>
    </row>
    <row r="813" spans="1:33">
      <c r="A813" s="19"/>
      <c r="B813" s="19"/>
      <c r="C813" s="19"/>
      <c r="D813" s="19"/>
      <c r="E813" s="19"/>
      <c r="F813" s="19"/>
      <c r="G813" s="78"/>
      <c r="H813" s="19"/>
      <c r="I813" s="19"/>
      <c r="J813" s="78"/>
      <c r="K813" s="78"/>
      <c r="L813" s="19"/>
      <c r="M813" s="19"/>
      <c r="N813" s="19"/>
      <c r="O813" s="23"/>
      <c r="P813" s="19"/>
      <c r="Q813" s="19"/>
      <c r="R813" s="19"/>
      <c r="S813" s="19"/>
      <c r="T813" s="19"/>
      <c r="U813" s="19"/>
      <c r="V813" s="19"/>
      <c r="W813" s="19"/>
      <c r="X813" s="19"/>
      <c r="Y813" s="19"/>
      <c r="Z813" s="19"/>
      <c r="AA813" s="19"/>
      <c r="AB813" s="19"/>
      <c r="AC813" s="19"/>
      <c r="AD813" s="19"/>
      <c r="AE813" s="19"/>
      <c r="AF813" s="19"/>
      <c r="AG813" s="19"/>
    </row>
    <row r="814" spans="1:33">
      <c r="A814" s="19"/>
      <c r="B814" s="19"/>
      <c r="C814" s="19"/>
      <c r="D814" s="19"/>
      <c r="E814" s="19"/>
      <c r="F814" s="19"/>
      <c r="G814" s="78"/>
      <c r="H814" s="19"/>
      <c r="I814" s="19"/>
      <c r="J814" s="78"/>
      <c r="K814" s="78"/>
      <c r="L814" s="19"/>
      <c r="M814" s="19"/>
      <c r="N814" s="19"/>
      <c r="O814" s="23"/>
      <c r="P814" s="19"/>
      <c r="Q814" s="19"/>
      <c r="R814" s="19"/>
      <c r="S814" s="19"/>
      <c r="T814" s="19"/>
      <c r="U814" s="19"/>
      <c r="V814" s="19"/>
      <c r="W814" s="19"/>
      <c r="X814" s="19"/>
      <c r="Y814" s="19"/>
      <c r="Z814" s="19"/>
      <c r="AA814" s="19"/>
      <c r="AB814" s="19"/>
      <c r="AC814" s="19"/>
      <c r="AD814" s="19"/>
      <c r="AE814" s="19"/>
      <c r="AF814" s="19"/>
      <c r="AG814" s="19"/>
    </row>
    <row r="815" spans="1:33">
      <c r="A815" s="19"/>
      <c r="B815" s="19"/>
      <c r="C815" s="19"/>
      <c r="D815" s="19"/>
      <c r="E815" s="19"/>
      <c r="F815" s="19"/>
      <c r="G815" s="78"/>
      <c r="H815" s="19"/>
      <c r="I815" s="19"/>
      <c r="J815" s="78"/>
      <c r="K815" s="78"/>
      <c r="L815" s="19"/>
      <c r="M815" s="19"/>
      <c r="N815" s="19"/>
      <c r="O815" s="23"/>
      <c r="P815" s="19"/>
      <c r="Q815" s="19"/>
      <c r="R815" s="19"/>
      <c r="S815" s="19"/>
      <c r="T815" s="19"/>
      <c r="U815" s="19"/>
      <c r="V815" s="19"/>
      <c r="W815" s="19"/>
      <c r="X815" s="19"/>
      <c r="Y815" s="19"/>
      <c r="Z815" s="19"/>
      <c r="AA815" s="19"/>
      <c r="AB815" s="19"/>
      <c r="AC815" s="19"/>
      <c r="AD815" s="19"/>
      <c r="AE815" s="19"/>
      <c r="AF815" s="19"/>
      <c r="AG815" s="19"/>
    </row>
    <row r="816" spans="1:33">
      <c r="A816" s="19"/>
      <c r="B816" s="19"/>
      <c r="C816" s="19"/>
      <c r="D816" s="19"/>
      <c r="E816" s="19"/>
      <c r="F816" s="19"/>
      <c r="G816" s="78"/>
      <c r="H816" s="19"/>
      <c r="I816" s="19"/>
      <c r="J816" s="78"/>
      <c r="K816" s="78"/>
      <c r="L816" s="19"/>
      <c r="M816" s="19"/>
      <c r="N816" s="19"/>
      <c r="O816" s="23"/>
      <c r="P816" s="19"/>
      <c r="Q816" s="19"/>
      <c r="R816" s="19"/>
      <c r="S816" s="19"/>
      <c r="T816" s="19"/>
      <c r="U816" s="19"/>
      <c r="V816" s="19"/>
      <c r="W816" s="19"/>
      <c r="X816" s="19"/>
      <c r="Y816" s="19"/>
      <c r="Z816" s="19"/>
      <c r="AA816" s="19"/>
      <c r="AB816" s="19"/>
      <c r="AC816" s="19"/>
      <c r="AD816" s="19"/>
      <c r="AE816" s="19"/>
      <c r="AF816" s="19"/>
      <c r="AG816" s="19"/>
    </row>
    <row r="817" spans="1:33">
      <c r="A817" s="19"/>
      <c r="B817" s="19"/>
      <c r="C817" s="19"/>
      <c r="D817" s="19"/>
      <c r="E817" s="19"/>
      <c r="F817" s="19"/>
      <c r="G817" s="78"/>
      <c r="H817" s="19"/>
      <c r="I817" s="19"/>
      <c r="J817" s="78"/>
      <c r="K817" s="78"/>
      <c r="L817" s="19"/>
      <c r="M817" s="19"/>
      <c r="N817" s="19"/>
      <c r="O817" s="23"/>
      <c r="P817" s="19"/>
      <c r="Q817" s="19"/>
      <c r="R817" s="19"/>
      <c r="S817" s="19"/>
      <c r="T817" s="19"/>
      <c r="U817" s="19"/>
      <c r="V817" s="19"/>
      <c r="W817" s="19"/>
      <c r="X817" s="19"/>
      <c r="Y817" s="19"/>
      <c r="Z817" s="19"/>
      <c r="AA817" s="19"/>
      <c r="AB817" s="19"/>
      <c r="AC817" s="19"/>
      <c r="AD817" s="19"/>
      <c r="AE817" s="19"/>
      <c r="AF817" s="19"/>
      <c r="AG817" s="19"/>
    </row>
    <row r="818" spans="1:33">
      <c r="A818" s="19"/>
      <c r="B818" s="19"/>
      <c r="C818" s="19"/>
      <c r="D818" s="19"/>
      <c r="E818" s="19"/>
      <c r="F818" s="19"/>
      <c r="G818" s="78"/>
      <c r="H818" s="19"/>
      <c r="I818" s="19"/>
      <c r="J818" s="78"/>
      <c r="K818" s="78"/>
      <c r="L818" s="19"/>
      <c r="M818" s="19"/>
      <c r="N818" s="19"/>
      <c r="O818" s="23"/>
      <c r="P818" s="19"/>
      <c r="Q818" s="19"/>
      <c r="R818" s="19"/>
      <c r="S818" s="19"/>
      <c r="T818" s="19"/>
      <c r="U818" s="19"/>
      <c r="V818" s="19"/>
      <c r="W818" s="19"/>
      <c r="X818" s="19"/>
      <c r="Y818" s="19"/>
      <c r="Z818" s="19"/>
      <c r="AA818" s="19"/>
      <c r="AB818" s="19"/>
      <c r="AC818" s="19"/>
      <c r="AD818" s="19"/>
      <c r="AE818" s="19"/>
      <c r="AF818" s="19"/>
      <c r="AG818" s="19"/>
    </row>
    <row r="819" spans="1:33">
      <c r="A819" s="19"/>
      <c r="B819" s="19"/>
      <c r="C819" s="19"/>
      <c r="D819" s="19"/>
      <c r="E819" s="19"/>
      <c r="F819" s="19"/>
      <c r="G819" s="78"/>
      <c r="H819" s="19"/>
      <c r="I819" s="19"/>
      <c r="J819" s="78"/>
      <c r="K819" s="78"/>
      <c r="L819" s="19"/>
      <c r="M819" s="19"/>
      <c r="N819" s="19"/>
      <c r="O819" s="23"/>
      <c r="P819" s="19"/>
      <c r="Q819" s="19"/>
      <c r="R819" s="19"/>
      <c r="S819" s="19"/>
      <c r="T819" s="19"/>
      <c r="U819" s="19"/>
      <c r="V819" s="19"/>
      <c r="W819" s="19"/>
      <c r="X819" s="19"/>
      <c r="Y819" s="19"/>
      <c r="Z819" s="19"/>
      <c r="AA819" s="19"/>
      <c r="AB819" s="19"/>
      <c r="AC819" s="19"/>
      <c r="AD819" s="19"/>
      <c r="AE819" s="19"/>
      <c r="AF819" s="19"/>
      <c r="AG819" s="19"/>
    </row>
    <row r="820" spans="1:33">
      <c r="A820" s="19"/>
      <c r="B820" s="19"/>
      <c r="C820" s="19"/>
      <c r="D820" s="19"/>
      <c r="E820" s="19"/>
      <c r="F820" s="19"/>
      <c r="G820" s="78"/>
      <c r="H820" s="19"/>
      <c r="I820" s="19"/>
      <c r="J820" s="78"/>
      <c r="K820" s="78"/>
      <c r="L820" s="19"/>
      <c r="M820" s="19"/>
      <c r="N820" s="19"/>
      <c r="O820" s="23"/>
      <c r="P820" s="19"/>
      <c r="Q820" s="19"/>
      <c r="R820" s="19"/>
      <c r="S820" s="19"/>
      <c r="T820" s="19"/>
      <c r="U820" s="19"/>
      <c r="V820" s="19"/>
      <c r="W820" s="19"/>
      <c r="X820" s="19"/>
      <c r="Y820" s="19"/>
      <c r="Z820" s="19"/>
      <c r="AA820" s="19"/>
      <c r="AB820" s="19"/>
      <c r="AC820" s="19"/>
      <c r="AD820" s="19"/>
      <c r="AE820" s="19"/>
      <c r="AF820" s="19"/>
      <c r="AG820" s="19"/>
    </row>
    <row r="821" spans="1:33">
      <c r="A821" s="19"/>
      <c r="B821" s="19"/>
      <c r="C821" s="19"/>
      <c r="D821" s="19"/>
      <c r="E821" s="19"/>
      <c r="F821" s="19"/>
      <c r="G821" s="78"/>
      <c r="H821" s="19"/>
      <c r="I821" s="19"/>
      <c r="J821" s="78"/>
      <c r="K821" s="78"/>
      <c r="L821" s="19"/>
      <c r="M821" s="19"/>
      <c r="N821" s="19"/>
      <c r="O821" s="23"/>
      <c r="P821" s="19"/>
      <c r="Q821" s="19"/>
      <c r="R821" s="19"/>
      <c r="S821" s="19"/>
      <c r="T821" s="19"/>
      <c r="U821" s="19"/>
      <c r="V821" s="19"/>
      <c r="W821" s="19"/>
      <c r="X821" s="19"/>
      <c r="Y821" s="19"/>
      <c r="Z821" s="19"/>
      <c r="AA821" s="19"/>
      <c r="AB821" s="19"/>
      <c r="AC821" s="19"/>
      <c r="AD821" s="19"/>
      <c r="AE821" s="19"/>
      <c r="AF821" s="19"/>
      <c r="AG821" s="19"/>
    </row>
    <row r="822" spans="1:33">
      <c r="A822" s="19"/>
      <c r="B822" s="19"/>
      <c r="C822" s="19"/>
      <c r="D822" s="19"/>
      <c r="E822" s="19"/>
      <c r="F822" s="19"/>
      <c r="G822" s="78"/>
      <c r="H822" s="19"/>
      <c r="I822" s="19"/>
      <c r="J822" s="78"/>
      <c r="K822" s="78"/>
      <c r="L822" s="19"/>
      <c r="M822" s="19"/>
      <c r="N822" s="19"/>
      <c r="O822" s="23"/>
      <c r="P822" s="19"/>
      <c r="Q822" s="19"/>
      <c r="R822" s="19"/>
      <c r="S822" s="19"/>
      <c r="T822" s="19"/>
      <c r="U822" s="19"/>
      <c r="V822" s="19"/>
      <c r="W822" s="19"/>
      <c r="X822" s="19"/>
      <c r="Y822" s="19"/>
      <c r="Z822" s="19"/>
      <c r="AA822" s="19"/>
      <c r="AB822" s="19"/>
      <c r="AC822" s="19"/>
      <c r="AD822" s="19"/>
      <c r="AE822" s="19"/>
      <c r="AF822" s="19"/>
      <c r="AG822" s="19"/>
    </row>
    <row r="823" spans="1:33">
      <c r="A823" s="19"/>
      <c r="B823" s="19"/>
      <c r="C823" s="19"/>
      <c r="D823" s="19"/>
      <c r="E823" s="19"/>
      <c r="F823" s="19"/>
      <c r="G823" s="78"/>
      <c r="H823" s="19"/>
      <c r="I823" s="19"/>
      <c r="J823" s="78"/>
      <c r="K823" s="78"/>
      <c r="L823" s="19"/>
      <c r="M823" s="19"/>
      <c r="N823" s="19"/>
      <c r="O823" s="23"/>
      <c r="P823" s="19"/>
      <c r="Q823" s="19"/>
      <c r="R823" s="19"/>
      <c r="S823" s="19"/>
      <c r="T823" s="19"/>
      <c r="U823" s="19"/>
      <c r="V823" s="19"/>
      <c r="W823" s="19"/>
      <c r="X823" s="19"/>
      <c r="Y823" s="19"/>
      <c r="Z823" s="19"/>
      <c r="AA823" s="19"/>
      <c r="AB823" s="19"/>
      <c r="AC823" s="19"/>
      <c r="AD823" s="19"/>
      <c r="AE823" s="19"/>
      <c r="AF823" s="19"/>
      <c r="AG823" s="19"/>
    </row>
    <row r="824" spans="1:33">
      <c r="A824" s="19"/>
      <c r="B824" s="19"/>
      <c r="C824" s="19"/>
      <c r="D824" s="19"/>
      <c r="E824" s="19"/>
      <c r="F824" s="19"/>
      <c r="G824" s="78"/>
      <c r="H824" s="19"/>
      <c r="I824" s="19"/>
      <c r="J824" s="78"/>
      <c r="K824" s="78"/>
      <c r="L824" s="19"/>
      <c r="M824" s="19"/>
      <c r="N824" s="19"/>
      <c r="O824" s="23"/>
      <c r="P824" s="19"/>
      <c r="Q824" s="19"/>
      <c r="R824" s="19"/>
      <c r="S824" s="19"/>
      <c r="T824" s="19"/>
      <c r="U824" s="19"/>
      <c r="V824" s="19"/>
      <c r="W824" s="19"/>
      <c r="X824" s="19"/>
      <c r="Y824" s="19"/>
      <c r="Z824" s="19"/>
      <c r="AA824" s="19"/>
      <c r="AB824" s="19"/>
      <c r="AC824" s="19"/>
      <c r="AD824" s="19"/>
      <c r="AE824" s="19"/>
      <c r="AF824" s="19"/>
      <c r="AG824" s="19"/>
    </row>
    <row r="825" spans="1:33">
      <c r="A825" s="19"/>
      <c r="B825" s="19"/>
      <c r="C825" s="19"/>
      <c r="D825" s="19"/>
      <c r="E825" s="19"/>
      <c r="F825" s="19"/>
      <c r="G825" s="78"/>
      <c r="H825" s="19"/>
      <c r="I825" s="19"/>
      <c r="J825" s="78"/>
      <c r="K825" s="78"/>
      <c r="L825" s="19"/>
      <c r="M825" s="19"/>
      <c r="N825" s="19"/>
      <c r="O825" s="23"/>
      <c r="P825" s="19"/>
      <c r="Q825" s="19"/>
      <c r="R825" s="19"/>
      <c r="S825" s="19"/>
      <c r="T825" s="19"/>
      <c r="U825" s="19"/>
      <c r="V825" s="19"/>
      <c r="W825" s="19"/>
      <c r="X825" s="19"/>
      <c r="Y825" s="19"/>
      <c r="Z825" s="19"/>
      <c r="AA825" s="19"/>
      <c r="AB825" s="19"/>
      <c r="AC825" s="19"/>
      <c r="AD825" s="19"/>
      <c r="AE825" s="19"/>
      <c r="AF825" s="19"/>
      <c r="AG825" s="19"/>
    </row>
    <row r="826" spans="1:33">
      <c r="A826" s="19"/>
      <c r="B826" s="19"/>
      <c r="C826" s="19"/>
      <c r="D826" s="19"/>
      <c r="E826" s="19"/>
      <c r="F826" s="19"/>
      <c r="G826" s="78"/>
      <c r="H826" s="19"/>
      <c r="I826" s="19"/>
      <c r="J826" s="78"/>
      <c r="K826" s="78"/>
      <c r="L826" s="19"/>
      <c r="M826" s="19"/>
      <c r="N826" s="19"/>
      <c r="O826" s="23"/>
      <c r="P826" s="19"/>
      <c r="Q826" s="19"/>
      <c r="R826" s="19"/>
      <c r="S826" s="19"/>
      <c r="T826" s="19"/>
      <c r="U826" s="19"/>
      <c r="V826" s="19"/>
      <c r="W826" s="19"/>
      <c r="X826" s="19"/>
      <c r="Y826" s="19"/>
      <c r="Z826" s="19"/>
      <c r="AA826" s="19"/>
      <c r="AB826" s="19"/>
      <c r="AC826" s="19"/>
      <c r="AD826" s="19"/>
      <c r="AE826" s="19"/>
      <c r="AF826" s="19"/>
      <c r="AG826" s="19"/>
    </row>
    <row r="827" spans="1:33">
      <c r="A827" s="19"/>
      <c r="B827" s="19"/>
      <c r="C827" s="19"/>
      <c r="D827" s="19"/>
      <c r="E827" s="19"/>
      <c r="F827" s="19"/>
      <c r="G827" s="78"/>
      <c r="H827" s="19"/>
      <c r="I827" s="19"/>
      <c r="J827" s="78"/>
      <c r="K827" s="78"/>
      <c r="L827" s="19"/>
      <c r="M827" s="19"/>
      <c r="N827" s="19"/>
      <c r="O827" s="23"/>
      <c r="P827" s="19"/>
      <c r="Q827" s="19"/>
      <c r="R827" s="19"/>
      <c r="S827" s="19"/>
      <c r="T827" s="19"/>
      <c r="U827" s="19"/>
      <c r="V827" s="19"/>
      <c r="W827" s="19"/>
      <c r="X827" s="19"/>
      <c r="Y827" s="19"/>
      <c r="Z827" s="19"/>
      <c r="AA827" s="19"/>
      <c r="AB827" s="19"/>
      <c r="AC827" s="19"/>
      <c r="AD827" s="19"/>
      <c r="AE827" s="19"/>
      <c r="AF827" s="19"/>
      <c r="AG827" s="19"/>
    </row>
    <row r="828" spans="1:33">
      <c r="A828" s="19"/>
      <c r="B828" s="19"/>
      <c r="C828" s="19"/>
      <c r="D828" s="19"/>
      <c r="E828" s="19"/>
      <c r="F828" s="19"/>
      <c r="G828" s="78"/>
      <c r="H828" s="19"/>
      <c r="I828" s="19"/>
      <c r="J828" s="78"/>
      <c r="K828" s="78"/>
      <c r="L828" s="19"/>
      <c r="M828" s="19"/>
      <c r="N828" s="19"/>
      <c r="O828" s="23"/>
      <c r="P828" s="19"/>
      <c r="Q828" s="19"/>
      <c r="R828" s="19"/>
      <c r="S828" s="19"/>
      <c r="T828" s="19"/>
      <c r="U828" s="19"/>
      <c r="V828" s="19"/>
      <c r="W828" s="19"/>
      <c r="X828" s="19"/>
      <c r="Y828" s="19"/>
      <c r="Z828" s="19"/>
      <c r="AA828" s="19"/>
      <c r="AB828" s="19"/>
      <c r="AC828" s="19"/>
      <c r="AD828" s="19"/>
      <c r="AE828" s="19"/>
      <c r="AF828" s="19"/>
      <c r="AG828" s="19"/>
    </row>
    <row r="829" spans="1:33">
      <c r="A829" s="19"/>
      <c r="B829" s="19"/>
      <c r="C829" s="19"/>
      <c r="D829" s="19"/>
      <c r="E829" s="19"/>
      <c r="F829" s="19"/>
      <c r="G829" s="78"/>
      <c r="H829" s="19"/>
      <c r="I829" s="19"/>
      <c r="J829" s="78"/>
      <c r="K829" s="78"/>
      <c r="L829" s="19"/>
      <c r="M829" s="19"/>
      <c r="N829" s="19"/>
      <c r="O829" s="23"/>
      <c r="P829" s="19"/>
      <c r="Q829" s="19"/>
      <c r="R829" s="19"/>
      <c r="S829" s="19"/>
      <c r="T829" s="19"/>
      <c r="U829" s="19"/>
      <c r="V829" s="19"/>
      <c r="W829" s="19"/>
      <c r="X829" s="19"/>
      <c r="Y829" s="19"/>
      <c r="Z829" s="19"/>
      <c r="AA829" s="19"/>
      <c r="AB829" s="19"/>
      <c r="AC829" s="19"/>
      <c r="AD829" s="19"/>
      <c r="AE829" s="19"/>
      <c r="AF829" s="19"/>
      <c r="AG829" s="19"/>
    </row>
    <row r="830" spans="1:33">
      <c r="A830" s="19"/>
      <c r="B830" s="19"/>
      <c r="C830" s="19"/>
      <c r="D830" s="19"/>
      <c r="E830" s="19"/>
      <c r="F830" s="19"/>
      <c r="G830" s="78"/>
      <c r="H830" s="19"/>
      <c r="I830" s="19"/>
      <c r="J830" s="78"/>
      <c r="K830" s="78"/>
      <c r="L830" s="19"/>
      <c r="M830" s="19"/>
      <c r="N830" s="19"/>
      <c r="O830" s="23"/>
      <c r="P830" s="19"/>
      <c r="Q830" s="19"/>
      <c r="R830" s="19"/>
      <c r="S830" s="19"/>
      <c r="T830" s="19"/>
      <c r="U830" s="19"/>
      <c r="V830" s="19"/>
      <c r="W830" s="19"/>
      <c r="X830" s="19"/>
      <c r="Y830" s="19"/>
      <c r="Z830" s="19"/>
      <c r="AA830" s="19"/>
      <c r="AB830" s="19"/>
      <c r="AC830" s="19"/>
      <c r="AD830" s="19"/>
      <c r="AE830" s="19"/>
      <c r="AF830" s="19"/>
      <c r="AG830" s="19"/>
    </row>
    <row r="831" spans="1:33">
      <c r="A831" s="19"/>
      <c r="B831" s="19"/>
      <c r="C831" s="19"/>
      <c r="D831" s="19"/>
      <c r="E831" s="19"/>
      <c r="F831" s="19"/>
      <c r="G831" s="78"/>
      <c r="H831" s="19"/>
      <c r="I831" s="19"/>
      <c r="J831" s="78"/>
      <c r="K831" s="78"/>
      <c r="L831" s="19"/>
      <c r="M831" s="19"/>
      <c r="N831" s="19"/>
      <c r="O831" s="23"/>
      <c r="P831" s="19"/>
      <c r="Q831" s="19"/>
      <c r="R831" s="19"/>
      <c r="S831" s="19"/>
      <c r="T831" s="19"/>
      <c r="U831" s="19"/>
      <c r="V831" s="19"/>
      <c r="W831" s="19"/>
      <c r="X831" s="19"/>
      <c r="Y831" s="19"/>
      <c r="Z831" s="19"/>
      <c r="AA831" s="19"/>
      <c r="AB831" s="19"/>
      <c r="AC831" s="19"/>
      <c r="AD831" s="19"/>
      <c r="AE831" s="19"/>
      <c r="AF831" s="19"/>
      <c r="AG831" s="19"/>
    </row>
    <row r="832" spans="1:33">
      <c r="A832" s="19"/>
      <c r="B832" s="19"/>
      <c r="C832" s="19"/>
      <c r="D832" s="19"/>
      <c r="E832" s="19"/>
      <c r="F832" s="19"/>
      <c r="G832" s="78"/>
      <c r="H832" s="19"/>
      <c r="I832" s="19"/>
      <c r="J832" s="78"/>
      <c r="K832" s="78"/>
      <c r="L832" s="19"/>
      <c r="M832" s="19"/>
      <c r="N832" s="19"/>
      <c r="O832" s="23"/>
      <c r="P832" s="19"/>
      <c r="Q832" s="19"/>
      <c r="R832" s="19"/>
      <c r="S832" s="19"/>
      <c r="T832" s="19"/>
      <c r="U832" s="19"/>
      <c r="V832" s="19"/>
      <c r="W832" s="19"/>
      <c r="X832" s="19"/>
      <c r="Y832" s="19"/>
      <c r="Z832" s="19"/>
      <c r="AA832" s="19"/>
      <c r="AB832" s="19"/>
      <c r="AC832" s="19"/>
      <c r="AD832" s="19"/>
      <c r="AE832" s="19"/>
      <c r="AF832" s="19"/>
      <c r="AG832" s="19"/>
    </row>
    <row r="833" spans="1:33">
      <c r="A833" s="19"/>
      <c r="B833" s="19"/>
      <c r="C833" s="19"/>
      <c r="D833" s="19"/>
      <c r="E833" s="19"/>
      <c r="F833" s="19"/>
      <c r="G833" s="78"/>
      <c r="H833" s="19"/>
      <c r="I833" s="19"/>
      <c r="J833" s="78"/>
      <c r="K833" s="78"/>
      <c r="L833" s="19"/>
      <c r="M833" s="19"/>
      <c r="N833" s="19"/>
      <c r="O833" s="23"/>
      <c r="P833" s="19"/>
      <c r="Q833" s="19"/>
      <c r="R833" s="19"/>
      <c r="S833" s="19"/>
      <c r="T833" s="19"/>
      <c r="U833" s="19"/>
      <c r="V833" s="19"/>
      <c r="W833" s="19"/>
      <c r="X833" s="19"/>
      <c r="Y833" s="19"/>
      <c r="Z833" s="19"/>
      <c r="AA833" s="19"/>
      <c r="AB833" s="19"/>
      <c r="AC833" s="19"/>
      <c r="AD833" s="19"/>
      <c r="AE833" s="19"/>
      <c r="AF833" s="19"/>
      <c r="AG833" s="19"/>
    </row>
    <row r="834" spans="1:33">
      <c r="A834" s="19"/>
      <c r="B834" s="19"/>
      <c r="C834" s="19"/>
      <c r="D834" s="19"/>
      <c r="E834" s="19"/>
      <c r="F834" s="19"/>
      <c r="G834" s="78"/>
      <c r="H834" s="19"/>
      <c r="I834" s="19"/>
      <c r="J834" s="78"/>
      <c r="K834" s="78"/>
      <c r="L834" s="19"/>
      <c r="M834" s="19"/>
      <c r="N834" s="19"/>
      <c r="O834" s="23"/>
      <c r="P834" s="19"/>
      <c r="Q834" s="19"/>
      <c r="R834" s="19"/>
      <c r="S834" s="19"/>
      <c r="T834" s="19"/>
      <c r="U834" s="19"/>
      <c r="V834" s="19"/>
      <c r="W834" s="19"/>
      <c r="X834" s="19"/>
      <c r="Y834" s="19"/>
      <c r="Z834" s="19"/>
      <c r="AA834" s="19"/>
      <c r="AB834" s="19"/>
      <c r="AC834" s="19"/>
      <c r="AD834" s="19"/>
      <c r="AE834" s="19"/>
      <c r="AF834" s="19"/>
      <c r="AG834" s="19"/>
    </row>
    <row r="835" spans="1:33">
      <c r="A835" s="19"/>
      <c r="B835" s="19"/>
      <c r="C835" s="19"/>
      <c r="D835" s="19"/>
      <c r="E835" s="19"/>
      <c r="F835" s="19"/>
      <c r="G835" s="78"/>
      <c r="H835" s="19"/>
      <c r="I835" s="19"/>
      <c r="J835" s="78"/>
      <c r="K835" s="78"/>
      <c r="L835" s="19"/>
      <c r="M835" s="19"/>
      <c r="N835" s="19"/>
      <c r="O835" s="23"/>
      <c r="P835" s="19"/>
      <c r="Q835" s="19"/>
      <c r="R835" s="19"/>
      <c r="S835" s="19"/>
      <c r="T835" s="19"/>
      <c r="U835" s="19"/>
      <c r="V835" s="19"/>
      <c r="W835" s="19"/>
      <c r="X835" s="19"/>
      <c r="Y835" s="19"/>
      <c r="Z835" s="19"/>
      <c r="AA835" s="19"/>
      <c r="AB835" s="19"/>
      <c r="AC835" s="19"/>
      <c r="AD835" s="19"/>
      <c r="AE835" s="19"/>
      <c r="AF835" s="19"/>
      <c r="AG835" s="19"/>
    </row>
    <row r="836" spans="1:33">
      <c r="A836" s="19"/>
      <c r="B836" s="19"/>
      <c r="C836" s="19"/>
      <c r="D836" s="19"/>
      <c r="E836" s="19"/>
      <c r="F836" s="19"/>
      <c r="G836" s="78"/>
      <c r="H836" s="19"/>
      <c r="I836" s="19"/>
      <c r="J836" s="78"/>
      <c r="K836" s="78"/>
      <c r="L836" s="19"/>
      <c r="M836" s="19"/>
      <c r="N836" s="19"/>
      <c r="O836" s="23"/>
      <c r="P836" s="19"/>
      <c r="Q836" s="19"/>
      <c r="R836" s="19"/>
      <c r="S836" s="19"/>
      <c r="T836" s="19"/>
      <c r="U836" s="19"/>
      <c r="V836" s="19"/>
      <c r="W836" s="19"/>
      <c r="X836" s="19"/>
      <c r="Y836" s="19"/>
      <c r="Z836" s="19"/>
      <c r="AA836" s="19"/>
      <c r="AB836" s="19"/>
      <c r="AC836" s="19"/>
      <c r="AD836" s="19"/>
      <c r="AE836" s="19"/>
      <c r="AF836" s="19"/>
      <c r="AG836" s="19"/>
    </row>
    <row r="837" spans="1:33">
      <c r="A837" s="19"/>
      <c r="B837" s="19"/>
      <c r="C837" s="19"/>
      <c r="D837" s="19"/>
      <c r="E837" s="19"/>
      <c r="F837" s="19"/>
      <c r="G837" s="78"/>
      <c r="H837" s="19"/>
      <c r="I837" s="19"/>
      <c r="J837" s="78"/>
      <c r="K837" s="78"/>
      <c r="L837" s="19"/>
      <c r="M837" s="19"/>
      <c r="N837" s="19"/>
      <c r="O837" s="23"/>
      <c r="P837" s="19"/>
      <c r="Q837" s="19"/>
      <c r="R837" s="19"/>
      <c r="S837" s="19"/>
      <c r="T837" s="19"/>
      <c r="U837" s="19"/>
      <c r="V837" s="19"/>
      <c r="W837" s="19"/>
      <c r="X837" s="19"/>
      <c r="Y837" s="19"/>
      <c r="Z837" s="19"/>
      <c r="AA837" s="19"/>
      <c r="AB837" s="19"/>
      <c r="AC837" s="19"/>
      <c r="AD837" s="19"/>
      <c r="AE837" s="19"/>
      <c r="AF837" s="19"/>
      <c r="AG837" s="19"/>
    </row>
    <row r="838" spans="1:33">
      <c r="A838" s="19"/>
      <c r="B838" s="19"/>
      <c r="C838" s="19"/>
      <c r="D838" s="19"/>
      <c r="E838" s="19"/>
      <c r="F838" s="19"/>
      <c r="G838" s="78"/>
      <c r="H838" s="19"/>
      <c r="I838" s="19"/>
      <c r="J838" s="78"/>
      <c r="K838" s="78"/>
      <c r="L838" s="19"/>
      <c r="M838" s="19"/>
      <c r="N838" s="19"/>
      <c r="O838" s="23"/>
      <c r="P838" s="19"/>
      <c r="Q838" s="19"/>
      <c r="R838" s="19"/>
      <c r="S838" s="19"/>
      <c r="T838" s="19"/>
      <c r="U838" s="19"/>
      <c r="V838" s="19"/>
      <c r="W838" s="19"/>
      <c r="X838" s="19"/>
      <c r="Y838" s="19"/>
      <c r="Z838" s="19"/>
      <c r="AA838" s="19"/>
      <c r="AB838" s="19"/>
      <c r="AC838" s="19"/>
      <c r="AD838" s="19"/>
      <c r="AE838" s="19"/>
      <c r="AF838" s="19"/>
      <c r="AG838" s="19"/>
    </row>
    <row r="839" spans="1:33">
      <c r="A839" s="19"/>
      <c r="B839" s="19"/>
      <c r="C839" s="19"/>
      <c r="D839" s="19"/>
      <c r="E839" s="19"/>
      <c r="F839" s="19"/>
      <c r="G839" s="78"/>
      <c r="H839" s="19"/>
      <c r="I839" s="19"/>
      <c r="J839" s="78"/>
      <c r="K839" s="78"/>
      <c r="L839" s="19"/>
      <c r="M839" s="19"/>
      <c r="N839" s="19"/>
      <c r="O839" s="23"/>
      <c r="P839" s="19"/>
      <c r="Q839" s="19"/>
      <c r="R839" s="19"/>
      <c r="S839" s="19"/>
      <c r="T839" s="19"/>
      <c r="U839" s="19"/>
      <c r="V839" s="19"/>
      <c r="W839" s="19"/>
      <c r="X839" s="19"/>
      <c r="Y839" s="19"/>
      <c r="Z839" s="19"/>
      <c r="AA839" s="19"/>
      <c r="AB839" s="19"/>
      <c r="AC839" s="19"/>
      <c r="AD839" s="19"/>
      <c r="AE839" s="19"/>
      <c r="AF839" s="19"/>
      <c r="AG839" s="19"/>
    </row>
    <row r="840" spans="1:33">
      <c r="A840" s="19"/>
      <c r="B840" s="19"/>
      <c r="C840" s="19"/>
      <c r="D840" s="19"/>
      <c r="E840" s="19"/>
      <c r="F840" s="19"/>
      <c r="G840" s="78"/>
      <c r="H840" s="19"/>
      <c r="I840" s="19"/>
      <c r="J840" s="78"/>
      <c r="K840" s="78"/>
      <c r="L840" s="19"/>
      <c r="M840" s="19"/>
      <c r="N840" s="19"/>
      <c r="O840" s="23"/>
      <c r="P840" s="19"/>
      <c r="Q840" s="19"/>
      <c r="R840" s="19"/>
      <c r="S840" s="19"/>
      <c r="T840" s="19"/>
      <c r="U840" s="19"/>
      <c r="V840" s="19"/>
      <c r="W840" s="19"/>
      <c r="X840" s="19"/>
      <c r="Y840" s="19"/>
      <c r="Z840" s="19"/>
      <c r="AA840" s="19"/>
      <c r="AB840" s="19"/>
      <c r="AC840" s="19"/>
      <c r="AD840" s="19"/>
      <c r="AE840" s="19"/>
      <c r="AF840" s="19"/>
      <c r="AG840" s="19"/>
    </row>
    <row r="841" spans="1:33">
      <c r="A841" s="19"/>
      <c r="B841" s="19"/>
      <c r="C841" s="19"/>
      <c r="D841" s="19"/>
      <c r="E841" s="19"/>
      <c r="F841" s="19"/>
      <c r="G841" s="78"/>
      <c r="H841" s="19"/>
      <c r="I841" s="19"/>
      <c r="J841" s="78"/>
      <c r="K841" s="78"/>
      <c r="L841" s="19"/>
      <c r="M841" s="19"/>
      <c r="N841" s="19"/>
      <c r="O841" s="23"/>
      <c r="P841" s="19"/>
      <c r="Q841" s="19"/>
      <c r="R841" s="19"/>
      <c r="S841" s="19"/>
      <c r="T841" s="19"/>
      <c r="U841" s="19"/>
      <c r="V841" s="19"/>
      <c r="W841" s="19"/>
      <c r="X841" s="19"/>
      <c r="Y841" s="19"/>
      <c r="Z841" s="19"/>
      <c r="AA841" s="19"/>
      <c r="AB841" s="19"/>
      <c r="AC841" s="19"/>
      <c r="AD841" s="19"/>
      <c r="AE841" s="19"/>
      <c r="AF841" s="19"/>
      <c r="AG841" s="19"/>
    </row>
    <row r="842" spans="1:33">
      <c r="A842" s="19"/>
      <c r="B842" s="19"/>
      <c r="C842" s="19"/>
      <c r="D842" s="19"/>
      <c r="E842" s="19"/>
      <c r="F842" s="19"/>
      <c r="G842" s="78"/>
      <c r="H842" s="19"/>
      <c r="I842" s="19"/>
      <c r="J842" s="78"/>
      <c r="K842" s="78"/>
      <c r="L842" s="19"/>
      <c r="M842" s="19"/>
      <c r="N842" s="19"/>
      <c r="O842" s="23"/>
      <c r="P842" s="19"/>
      <c r="Q842" s="19"/>
      <c r="R842" s="19"/>
      <c r="S842" s="19"/>
      <c r="T842" s="19"/>
      <c r="U842" s="19"/>
      <c r="V842" s="19"/>
      <c r="W842" s="19"/>
      <c r="X842" s="19"/>
      <c r="Y842" s="19"/>
      <c r="Z842" s="19"/>
      <c r="AA842" s="19"/>
      <c r="AB842" s="19"/>
      <c r="AC842" s="19"/>
      <c r="AD842" s="19"/>
      <c r="AE842" s="19"/>
      <c r="AF842" s="19"/>
      <c r="AG842" s="19"/>
    </row>
    <row r="843" spans="1:33">
      <c r="A843" s="19"/>
      <c r="B843" s="19"/>
      <c r="C843" s="19"/>
      <c r="D843" s="19"/>
      <c r="E843" s="19"/>
      <c r="F843" s="19"/>
      <c r="G843" s="78"/>
      <c r="H843" s="19"/>
      <c r="I843" s="19"/>
      <c r="J843" s="78"/>
      <c r="K843" s="78"/>
      <c r="L843" s="19"/>
      <c r="M843" s="19"/>
      <c r="N843" s="19"/>
      <c r="O843" s="23"/>
      <c r="P843" s="19"/>
      <c r="Q843" s="19"/>
      <c r="R843" s="19"/>
      <c r="S843" s="19"/>
      <c r="T843" s="19"/>
      <c r="U843" s="19"/>
      <c r="V843" s="19"/>
      <c r="W843" s="19"/>
      <c r="X843" s="19"/>
      <c r="Y843" s="19"/>
      <c r="Z843" s="19"/>
      <c r="AA843" s="19"/>
      <c r="AB843" s="19"/>
      <c r="AC843" s="19"/>
      <c r="AD843" s="19"/>
      <c r="AE843" s="19"/>
      <c r="AF843" s="19"/>
      <c r="AG843" s="19"/>
    </row>
    <row r="844" spans="1:33">
      <c r="A844" s="19"/>
      <c r="B844" s="19"/>
      <c r="C844" s="19"/>
      <c r="D844" s="19"/>
      <c r="E844" s="19"/>
      <c r="F844" s="19"/>
      <c r="G844" s="78"/>
      <c r="H844" s="19"/>
      <c r="I844" s="19"/>
      <c r="J844" s="78"/>
      <c r="K844" s="78"/>
      <c r="L844" s="19"/>
      <c r="M844" s="19"/>
      <c r="N844" s="19"/>
      <c r="O844" s="23"/>
      <c r="P844" s="19"/>
      <c r="Q844" s="19"/>
      <c r="R844" s="19"/>
      <c r="S844" s="19"/>
      <c r="T844" s="19"/>
      <c r="U844" s="19"/>
      <c r="V844" s="19"/>
      <c r="W844" s="19"/>
      <c r="X844" s="19"/>
      <c r="Y844" s="19"/>
      <c r="Z844" s="19"/>
      <c r="AA844" s="19"/>
      <c r="AB844" s="19"/>
      <c r="AC844" s="19"/>
      <c r="AD844" s="19"/>
      <c r="AE844" s="19"/>
      <c r="AF844" s="19"/>
      <c r="AG844" s="19"/>
    </row>
    <row r="845" spans="1:33">
      <c r="A845" s="19"/>
      <c r="B845" s="19"/>
      <c r="C845" s="19"/>
      <c r="D845" s="19"/>
      <c r="E845" s="19"/>
      <c r="F845" s="19"/>
      <c r="G845" s="78"/>
      <c r="H845" s="19"/>
      <c r="I845" s="19"/>
      <c r="J845" s="78"/>
      <c r="K845" s="78"/>
      <c r="L845" s="19"/>
      <c r="M845" s="19"/>
      <c r="N845" s="19"/>
      <c r="O845" s="23"/>
      <c r="P845" s="19"/>
      <c r="Q845" s="19"/>
      <c r="R845" s="19"/>
      <c r="S845" s="19"/>
      <c r="T845" s="19"/>
      <c r="U845" s="19"/>
      <c r="V845" s="19"/>
      <c r="W845" s="19"/>
      <c r="X845" s="19"/>
      <c r="Y845" s="19"/>
      <c r="Z845" s="19"/>
      <c r="AA845" s="19"/>
      <c r="AB845" s="19"/>
      <c r="AC845" s="19"/>
      <c r="AD845" s="19"/>
      <c r="AE845" s="19"/>
      <c r="AF845" s="19"/>
      <c r="AG845" s="19"/>
    </row>
    <row r="846" spans="1:33">
      <c r="A846" s="19"/>
      <c r="B846" s="19"/>
      <c r="C846" s="19"/>
      <c r="D846" s="19"/>
      <c r="E846" s="19"/>
      <c r="F846" s="19"/>
      <c r="G846" s="78"/>
      <c r="H846" s="19"/>
      <c r="I846" s="19"/>
      <c r="J846" s="78"/>
      <c r="K846" s="78"/>
      <c r="L846" s="19"/>
      <c r="M846" s="19"/>
      <c r="N846" s="19"/>
      <c r="O846" s="23"/>
      <c r="P846" s="19"/>
      <c r="Q846" s="19"/>
      <c r="R846" s="19"/>
      <c r="S846" s="19"/>
      <c r="T846" s="19"/>
      <c r="U846" s="19"/>
      <c r="V846" s="19"/>
      <c r="W846" s="19"/>
      <c r="X846" s="19"/>
      <c r="Y846" s="19"/>
      <c r="Z846" s="19"/>
      <c r="AA846" s="19"/>
      <c r="AB846" s="19"/>
      <c r="AC846" s="19"/>
      <c r="AD846" s="19"/>
      <c r="AE846" s="19"/>
      <c r="AF846" s="19"/>
      <c r="AG846" s="19"/>
    </row>
    <row r="847" spans="1:33">
      <c r="A847" s="19"/>
      <c r="B847" s="19"/>
      <c r="C847" s="19"/>
      <c r="D847" s="19"/>
      <c r="E847" s="19"/>
      <c r="F847" s="19"/>
      <c r="G847" s="78"/>
      <c r="H847" s="19"/>
      <c r="I847" s="19"/>
      <c r="J847" s="78"/>
      <c r="K847" s="78"/>
      <c r="L847" s="19"/>
      <c r="M847" s="19"/>
      <c r="N847" s="19"/>
      <c r="O847" s="23"/>
      <c r="P847" s="19"/>
      <c r="Q847" s="19"/>
      <c r="R847" s="19"/>
      <c r="S847" s="19"/>
      <c r="T847" s="19"/>
      <c r="U847" s="19"/>
      <c r="V847" s="19"/>
      <c r="W847" s="19"/>
      <c r="X847" s="19"/>
      <c r="Y847" s="19"/>
      <c r="Z847" s="19"/>
      <c r="AA847" s="19"/>
      <c r="AB847" s="19"/>
      <c r="AC847" s="19"/>
      <c r="AD847" s="19"/>
      <c r="AE847" s="19"/>
      <c r="AF847" s="19"/>
      <c r="AG847" s="19"/>
    </row>
    <row r="848" spans="1:33">
      <c r="A848" s="19"/>
      <c r="B848" s="19"/>
      <c r="C848" s="19"/>
      <c r="D848" s="19"/>
      <c r="E848" s="19"/>
      <c r="F848" s="19"/>
      <c r="G848" s="78"/>
      <c r="H848" s="19"/>
      <c r="I848" s="19"/>
      <c r="J848" s="78"/>
      <c r="K848" s="78"/>
      <c r="L848" s="19"/>
      <c r="M848" s="19"/>
      <c r="N848" s="19"/>
      <c r="O848" s="23"/>
      <c r="P848" s="19"/>
      <c r="Q848" s="19"/>
      <c r="R848" s="19"/>
      <c r="S848" s="19"/>
      <c r="T848" s="19"/>
      <c r="U848" s="19"/>
      <c r="V848" s="19"/>
      <c r="W848" s="19"/>
      <c r="X848" s="19"/>
      <c r="Y848" s="19"/>
      <c r="Z848" s="19"/>
      <c r="AA848" s="19"/>
      <c r="AB848" s="19"/>
      <c r="AC848" s="19"/>
      <c r="AD848" s="19"/>
      <c r="AE848" s="19"/>
      <c r="AF848" s="19"/>
      <c r="AG848" s="19"/>
    </row>
    <row r="849" spans="1:33">
      <c r="A849" s="19"/>
      <c r="B849" s="19"/>
      <c r="C849" s="19"/>
      <c r="D849" s="19"/>
      <c r="E849" s="19"/>
      <c r="F849" s="19"/>
      <c r="G849" s="78"/>
      <c r="H849" s="19"/>
      <c r="I849" s="19"/>
      <c r="J849" s="78"/>
      <c r="K849" s="78"/>
      <c r="L849" s="19"/>
      <c r="M849" s="19"/>
      <c r="N849" s="19"/>
      <c r="O849" s="23"/>
      <c r="P849" s="19"/>
      <c r="Q849" s="19"/>
      <c r="R849" s="19"/>
      <c r="S849" s="19"/>
      <c r="T849" s="19"/>
      <c r="U849" s="19"/>
      <c r="V849" s="19"/>
      <c r="W849" s="19"/>
      <c r="X849" s="19"/>
      <c r="Y849" s="19"/>
      <c r="Z849" s="19"/>
      <c r="AA849" s="19"/>
      <c r="AB849" s="19"/>
      <c r="AC849" s="19"/>
      <c r="AD849" s="19"/>
      <c r="AE849" s="19"/>
      <c r="AF849" s="19"/>
      <c r="AG849" s="19"/>
    </row>
    <row r="850" spans="1:33">
      <c r="A850" s="19"/>
      <c r="B850" s="19"/>
      <c r="C850" s="19"/>
      <c r="D850" s="19"/>
      <c r="E850" s="19"/>
      <c r="F850" s="19"/>
      <c r="G850" s="78"/>
      <c r="H850" s="19"/>
      <c r="I850" s="19"/>
      <c r="J850" s="78"/>
      <c r="K850" s="78"/>
      <c r="L850" s="19"/>
      <c r="M850" s="19"/>
      <c r="N850" s="19"/>
      <c r="O850" s="23"/>
      <c r="P850" s="19"/>
      <c r="Q850" s="19"/>
      <c r="R850" s="19"/>
      <c r="S850" s="19"/>
      <c r="T850" s="19"/>
      <c r="U850" s="19"/>
      <c r="V850" s="19"/>
      <c r="W850" s="19"/>
      <c r="X850" s="19"/>
      <c r="Y850" s="19"/>
      <c r="Z850" s="19"/>
      <c r="AA850" s="19"/>
      <c r="AB850" s="19"/>
      <c r="AC850" s="19"/>
      <c r="AD850" s="19"/>
      <c r="AE850" s="19"/>
      <c r="AF850" s="19"/>
      <c r="AG850" s="19"/>
    </row>
    <row r="851" spans="1:33">
      <c r="A851" s="19"/>
      <c r="B851" s="19"/>
      <c r="C851" s="19"/>
      <c r="D851" s="19"/>
      <c r="E851" s="19"/>
      <c r="F851" s="19"/>
      <c r="G851" s="78"/>
      <c r="H851" s="19"/>
      <c r="I851" s="19"/>
      <c r="J851" s="78"/>
      <c r="K851" s="78"/>
      <c r="L851" s="19"/>
      <c r="M851" s="19"/>
      <c r="N851" s="19"/>
      <c r="O851" s="23"/>
      <c r="P851" s="19"/>
      <c r="Q851" s="19"/>
      <c r="R851" s="19"/>
      <c r="S851" s="19"/>
      <c r="T851" s="19"/>
      <c r="U851" s="19"/>
      <c r="V851" s="19"/>
      <c r="W851" s="19"/>
      <c r="X851" s="19"/>
      <c r="Y851" s="19"/>
      <c r="Z851" s="19"/>
      <c r="AA851" s="19"/>
      <c r="AB851" s="19"/>
      <c r="AC851" s="19"/>
      <c r="AD851" s="19"/>
      <c r="AE851" s="19"/>
      <c r="AF851" s="19"/>
      <c r="AG851" s="19"/>
    </row>
    <row r="852" spans="1:33">
      <c r="A852" s="19"/>
      <c r="B852" s="19"/>
      <c r="C852" s="19"/>
      <c r="D852" s="19"/>
      <c r="E852" s="19"/>
      <c r="F852" s="19"/>
      <c r="G852" s="78"/>
      <c r="H852" s="19"/>
      <c r="I852" s="19"/>
      <c r="J852" s="78"/>
      <c r="K852" s="78"/>
      <c r="L852" s="19"/>
      <c r="M852" s="19"/>
      <c r="N852" s="19"/>
      <c r="O852" s="23"/>
      <c r="P852" s="19"/>
      <c r="Q852" s="19"/>
      <c r="R852" s="19"/>
      <c r="S852" s="19"/>
      <c r="T852" s="19"/>
      <c r="U852" s="19"/>
      <c r="V852" s="19"/>
      <c r="W852" s="19"/>
      <c r="X852" s="19"/>
      <c r="Y852" s="19"/>
      <c r="Z852" s="19"/>
      <c r="AA852" s="19"/>
      <c r="AB852" s="19"/>
      <c r="AC852" s="19"/>
      <c r="AD852" s="19"/>
      <c r="AE852" s="19"/>
      <c r="AF852" s="19"/>
      <c r="AG852" s="19"/>
    </row>
    <row r="853" spans="1:33">
      <c r="A853" s="19"/>
      <c r="B853" s="19"/>
      <c r="C853" s="19"/>
      <c r="D853" s="19"/>
      <c r="E853" s="19"/>
      <c r="F853" s="19"/>
      <c r="G853" s="78"/>
      <c r="H853" s="19"/>
      <c r="I853" s="19"/>
      <c r="J853" s="78"/>
      <c r="K853" s="78"/>
      <c r="L853" s="19"/>
      <c r="M853" s="19"/>
      <c r="N853" s="19"/>
      <c r="O853" s="23"/>
      <c r="P853" s="19"/>
      <c r="Q853" s="19"/>
      <c r="R853" s="19"/>
      <c r="S853" s="19"/>
      <c r="T853" s="19"/>
      <c r="U853" s="19"/>
      <c r="V853" s="19"/>
      <c r="W853" s="19"/>
      <c r="X853" s="19"/>
      <c r="Y853" s="19"/>
      <c r="Z853" s="19"/>
      <c r="AA853" s="19"/>
      <c r="AB853" s="19"/>
      <c r="AC853" s="19"/>
      <c r="AD853" s="19"/>
      <c r="AE853" s="19"/>
      <c r="AF853" s="19"/>
      <c r="AG853" s="19"/>
    </row>
    <row r="854" spans="1:33">
      <c r="A854" s="19"/>
      <c r="B854" s="19"/>
      <c r="C854" s="19"/>
      <c r="D854" s="19"/>
      <c r="E854" s="19"/>
      <c r="F854" s="19"/>
      <c r="G854" s="78"/>
      <c r="H854" s="19"/>
      <c r="I854" s="19"/>
      <c r="J854" s="78"/>
      <c r="K854" s="78"/>
      <c r="L854" s="19"/>
      <c r="M854" s="19"/>
      <c r="N854" s="19"/>
      <c r="O854" s="23"/>
      <c r="P854" s="19"/>
      <c r="Q854" s="19"/>
      <c r="R854" s="19"/>
      <c r="S854" s="19"/>
      <c r="T854" s="19"/>
      <c r="U854" s="19"/>
      <c r="V854" s="19"/>
      <c r="W854" s="19"/>
      <c r="X854" s="19"/>
      <c r="Y854" s="19"/>
      <c r="Z854" s="19"/>
      <c r="AA854" s="19"/>
      <c r="AB854" s="19"/>
      <c r="AC854" s="19"/>
      <c r="AD854" s="19"/>
      <c r="AE854" s="19"/>
      <c r="AF854" s="19"/>
      <c r="AG854" s="19"/>
    </row>
    <row r="855" spans="1:33">
      <c r="A855" s="19"/>
      <c r="B855" s="19"/>
      <c r="C855" s="19"/>
      <c r="D855" s="19"/>
      <c r="E855" s="19"/>
      <c r="F855" s="19"/>
      <c r="G855" s="78"/>
      <c r="H855" s="19"/>
      <c r="I855" s="19"/>
      <c r="J855" s="78"/>
      <c r="K855" s="78"/>
      <c r="L855" s="19"/>
      <c r="M855" s="19"/>
      <c r="N855" s="19"/>
      <c r="O855" s="23"/>
      <c r="P855" s="19"/>
      <c r="Q855" s="19"/>
      <c r="R855" s="19"/>
      <c r="S855" s="19"/>
      <c r="T855" s="19"/>
      <c r="U855" s="19"/>
      <c r="V855" s="19"/>
      <c r="W855" s="19"/>
      <c r="X855" s="19"/>
      <c r="Y855" s="19"/>
      <c r="Z855" s="19"/>
      <c r="AA855" s="19"/>
      <c r="AB855" s="19"/>
      <c r="AC855" s="19"/>
      <c r="AD855" s="19"/>
      <c r="AE855" s="19"/>
      <c r="AF855" s="19"/>
      <c r="AG855" s="19"/>
    </row>
    <row r="856" spans="1:33">
      <c r="A856" s="19"/>
      <c r="B856" s="19"/>
      <c r="C856" s="19"/>
      <c r="D856" s="19"/>
      <c r="E856" s="19"/>
      <c r="F856" s="19"/>
      <c r="G856" s="78"/>
      <c r="H856" s="19"/>
      <c r="I856" s="19"/>
      <c r="J856" s="78"/>
      <c r="K856" s="78"/>
      <c r="L856" s="19"/>
      <c r="M856" s="19"/>
      <c r="N856" s="19"/>
      <c r="O856" s="23"/>
      <c r="P856" s="19"/>
      <c r="Q856" s="19"/>
      <c r="R856" s="19"/>
      <c r="S856" s="19"/>
      <c r="T856" s="19"/>
      <c r="U856" s="19"/>
      <c r="V856" s="19"/>
      <c r="W856" s="19"/>
      <c r="X856" s="19"/>
      <c r="Y856" s="19"/>
      <c r="Z856" s="19"/>
      <c r="AA856" s="19"/>
      <c r="AB856" s="19"/>
      <c r="AC856" s="19"/>
      <c r="AD856" s="19"/>
      <c r="AE856" s="19"/>
      <c r="AF856" s="19"/>
      <c r="AG856" s="19"/>
    </row>
    <row r="857" spans="1:33">
      <c r="A857" s="19"/>
      <c r="B857" s="19"/>
      <c r="C857" s="19"/>
      <c r="D857" s="19"/>
      <c r="E857" s="19"/>
      <c r="F857" s="19"/>
      <c r="G857" s="78"/>
      <c r="H857" s="19"/>
      <c r="I857" s="19"/>
      <c r="J857" s="78"/>
      <c r="K857" s="78"/>
      <c r="L857" s="19"/>
      <c r="M857" s="19"/>
      <c r="N857" s="19"/>
      <c r="O857" s="23"/>
      <c r="P857" s="19"/>
      <c r="Q857" s="19"/>
      <c r="R857" s="19"/>
      <c r="S857" s="19"/>
      <c r="T857" s="19"/>
      <c r="U857" s="19"/>
      <c r="V857" s="19"/>
      <c r="W857" s="19"/>
      <c r="X857" s="19"/>
      <c r="Y857" s="19"/>
      <c r="Z857" s="19"/>
      <c r="AA857" s="19"/>
      <c r="AB857" s="19"/>
      <c r="AC857" s="19"/>
      <c r="AD857" s="19"/>
      <c r="AE857" s="19"/>
      <c r="AF857" s="19"/>
      <c r="AG857" s="19"/>
    </row>
    <row r="858" spans="1:33">
      <c r="A858" s="19"/>
      <c r="B858" s="19"/>
      <c r="C858" s="19"/>
      <c r="D858" s="19"/>
      <c r="E858" s="19"/>
      <c r="F858" s="19"/>
      <c r="G858" s="78"/>
      <c r="H858" s="19"/>
      <c r="I858" s="19"/>
      <c r="J858" s="78"/>
      <c r="K858" s="78"/>
      <c r="L858" s="19"/>
      <c r="M858" s="19"/>
      <c r="N858" s="19"/>
      <c r="O858" s="23"/>
      <c r="P858" s="19"/>
      <c r="Q858" s="19"/>
      <c r="R858" s="19"/>
      <c r="S858" s="19"/>
      <c r="T858" s="19"/>
      <c r="U858" s="19"/>
      <c r="V858" s="19"/>
      <c r="W858" s="19"/>
      <c r="X858" s="19"/>
      <c r="Y858" s="19"/>
      <c r="Z858" s="19"/>
      <c r="AA858" s="19"/>
      <c r="AB858" s="19"/>
      <c r="AC858" s="19"/>
      <c r="AD858" s="19"/>
      <c r="AE858" s="19"/>
      <c r="AF858" s="19"/>
      <c r="AG858" s="19"/>
    </row>
    <row r="859" spans="1:33">
      <c r="A859" s="19"/>
      <c r="B859" s="19"/>
      <c r="C859" s="19"/>
      <c r="D859" s="19"/>
      <c r="E859" s="19"/>
      <c r="F859" s="19"/>
      <c r="G859" s="78"/>
      <c r="H859" s="19"/>
      <c r="I859" s="19"/>
      <c r="J859" s="78"/>
      <c r="K859" s="78"/>
      <c r="L859" s="19"/>
      <c r="M859" s="19"/>
      <c r="N859" s="19"/>
      <c r="O859" s="23"/>
      <c r="P859" s="19"/>
      <c r="Q859" s="19"/>
      <c r="R859" s="19"/>
      <c r="S859" s="19"/>
      <c r="T859" s="19"/>
      <c r="U859" s="19"/>
      <c r="V859" s="19"/>
      <c r="W859" s="19"/>
      <c r="X859" s="19"/>
      <c r="Y859" s="19"/>
      <c r="Z859" s="19"/>
      <c r="AA859" s="19"/>
      <c r="AB859" s="19"/>
      <c r="AC859" s="19"/>
      <c r="AD859" s="19"/>
      <c r="AE859" s="19"/>
      <c r="AF859" s="19"/>
      <c r="AG859" s="19"/>
    </row>
    <row r="860" spans="1:33">
      <c r="A860" s="19"/>
      <c r="B860" s="19"/>
      <c r="C860" s="19"/>
      <c r="D860" s="19"/>
      <c r="E860" s="19"/>
      <c r="F860" s="19"/>
      <c r="G860" s="78"/>
      <c r="H860" s="19"/>
      <c r="I860" s="19"/>
      <c r="J860" s="78"/>
      <c r="K860" s="78"/>
      <c r="L860" s="19"/>
      <c r="M860" s="19"/>
      <c r="N860" s="19"/>
      <c r="O860" s="23"/>
      <c r="P860" s="19"/>
      <c r="Q860" s="19"/>
      <c r="R860" s="19"/>
      <c r="S860" s="19"/>
      <c r="T860" s="19"/>
      <c r="U860" s="19"/>
      <c r="V860" s="19"/>
      <c r="W860" s="19"/>
      <c r="X860" s="19"/>
      <c r="Y860" s="19"/>
      <c r="Z860" s="19"/>
      <c r="AA860" s="19"/>
      <c r="AB860" s="19"/>
      <c r="AC860" s="19"/>
      <c r="AD860" s="19"/>
      <c r="AE860" s="19"/>
      <c r="AF860" s="19"/>
      <c r="AG860" s="19"/>
    </row>
    <row r="861" spans="1:33">
      <c r="A861" s="19"/>
      <c r="B861" s="19"/>
      <c r="C861" s="19"/>
      <c r="D861" s="19"/>
      <c r="E861" s="19"/>
      <c r="F861" s="19"/>
      <c r="G861" s="78"/>
      <c r="H861" s="19"/>
      <c r="I861" s="19"/>
      <c r="J861" s="78"/>
      <c r="K861" s="78"/>
      <c r="L861" s="19"/>
      <c r="M861" s="19"/>
      <c r="N861" s="19"/>
      <c r="O861" s="23"/>
      <c r="P861" s="19"/>
      <c r="Q861" s="19"/>
      <c r="R861" s="19"/>
      <c r="S861" s="19"/>
      <c r="T861" s="19"/>
      <c r="U861" s="19"/>
      <c r="V861" s="19"/>
      <c r="W861" s="19"/>
      <c r="X861" s="19"/>
      <c r="Y861" s="19"/>
      <c r="Z861" s="19"/>
      <c r="AA861" s="19"/>
      <c r="AB861" s="19"/>
      <c r="AC861" s="19"/>
      <c r="AD861" s="19"/>
      <c r="AE861" s="19"/>
      <c r="AF861" s="19"/>
      <c r="AG861" s="19"/>
    </row>
    <row r="862" spans="1:33">
      <c r="A862" s="19"/>
      <c r="B862" s="19"/>
      <c r="C862" s="19"/>
      <c r="D862" s="19"/>
      <c r="E862" s="19"/>
      <c r="F862" s="19"/>
      <c r="G862" s="78"/>
      <c r="H862" s="19"/>
      <c r="I862" s="19"/>
      <c r="J862" s="78"/>
      <c r="K862" s="78"/>
      <c r="L862" s="19"/>
      <c r="M862" s="19"/>
      <c r="N862" s="19"/>
      <c r="O862" s="23"/>
      <c r="P862" s="19"/>
      <c r="Q862" s="19"/>
      <c r="R862" s="19"/>
      <c r="S862" s="19"/>
      <c r="T862" s="19"/>
      <c r="U862" s="19"/>
      <c r="V862" s="19"/>
      <c r="W862" s="19"/>
      <c r="X862" s="19"/>
      <c r="Y862" s="19"/>
      <c r="Z862" s="19"/>
      <c r="AA862" s="19"/>
      <c r="AB862" s="19"/>
      <c r="AC862" s="19"/>
      <c r="AD862" s="19"/>
      <c r="AE862" s="19"/>
      <c r="AF862" s="19"/>
      <c r="AG862" s="19"/>
    </row>
    <row r="863" spans="1:33">
      <c r="A863" s="19"/>
      <c r="B863" s="19"/>
      <c r="C863" s="19"/>
      <c r="D863" s="19"/>
      <c r="E863" s="19"/>
      <c r="F863" s="19"/>
      <c r="G863" s="78"/>
      <c r="H863" s="19"/>
      <c r="I863" s="19"/>
      <c r="J863" s="78"/>
      <c r="K863" s="78"/>
      <c r="L863" s="19"/>
      <c r="M863" s="19"/>
      <c r="N863" s="19"/>
      <c r="O863" s="23"/>
      <c r="P863" s="19"/>
      <c r="Q863" s="19"/>
      <c r="R863" s="19"/>
      <c r="S863" s="19"/>
      <c r="T863" s="19"/>
      <c r="U863" s="19"/>
      <c r="V863" s="19"/>
      <c r="W863" s="19"/>
      <c r="X863" s="19"/>
      <c r="Y863" s="19"/>
      <c r="Z863" s="19"/>
      <c r="AA863" s="19"/>
      <c r="AB863" s="19"/>
      <c r="AC863" s="19"/>
      <c r="AD863" s="19"/>
      <c r="AE863" s="19"/>
      <c r="AF863" s="19"/>
      <c r="AG863" s="19"/>
    </row>
    <row r="864" spans="1:33">
      <c r="A864" s="19"/>
      <c r="B864" s="19"/>
      <c r="C864" s="19"/>
      <c r="D864" s="19"/>
      <c r="E864" s="19"/>
      <c r="F864" s="19"/>
      <c r="G864" s="78"/>
      <c r="H864" s="19"/>
      <c r="I864" s="19"/>
      <c r="J864" s="78"/>
      <c r="K864" s="78"/>
      <c r="L864" s="19"/>
      <c r="M864" s="19"/>
      <c r="N864" s="19"/>
      <c r="O864" s="23"/>
      <c r="P864" s="19"/>
      <c r="Q864" s="19"/>
      <c r="R864" s="19"/>
      <c r="S864" s="19"/>
      <c r="T864" s="19"/>
      <c r="U864" s="19"/>
      <c r="V864" s="19"/>
      <c r="W864" s="19"/>
      <c r="X864" s="19"/>
      <c r="Y864" s="19"/>
      <c r="Z864" s="19"/>
      <c r="AA864" s="19"/>
      <c r="AB864" s="19"/>
      <c r="AC864" s="19"/>
      <c r="AD864" s="19"/>
      <c r="AE864" s="19"/>
      <c r="AF864" s="19"/>
      <c r="AG864" s="19"/>
    </row>
    <row r="865" spans="1:33">
      <c r="A865" s="19"/>
      <c r="B865" s="19"/>
      <c r="C865" s="19"/>
      <c r="D865" s="19"/>
      <c r="E865" s="19"/>
      <c r="F865" s="19"/>
      <c r="G865" s="78"/>
      <c r="H865" s="19"/>
      <c r="I865" s="19"/>
      <c r="J865" s="78"/>
      <c r="K865" s="78"/>
      <c r="L865" s="19"/>
      <c r="M865" s="19"/>
      <c r="N865" s="19"/>
      <c r="O865" s="23"/>
      <c r="P865" s="19"/>
      <c r="Q865" s="19"/>
      <c r="R865" s="19"/>
      <c r="S865" s="19"/>
      <c r="T865" s="19"/>
      <c r="U865" s="19"/>
      <c r="V865" s="19"/>
      <c r="W865" s="19"/>
      <c r="X865" s="19"/>
      <c r="Y865" s="19"/>
      <c r="Z865" s="19"/>
      <c r="AA865" s="19"/>
      <c r="AB865" s="19"/>
      <c r="AC865" s="19"/>
      <c r="AD865" s="19"/>
      <c r="AE865" s="19"/>
      <c r="AF865" s="19"/>
      <c r="AG865" s="19"/>
    </row>
    <row r="866" spans="1:33">
      <c r="A866" s="19"/>
      <c r="B866" s="19"/>
      <c r="C866" s="19"/>
      <c r="D866" s="19"/>
      <c r="E866" s="19"/>
      <c r="F866" s="19"/>
      <c r="G866" s="78"/>
      <c r="H866" s="19"/>
      <c r="I866" s="19"/>
      <c r="J866" s="78"/>
      <c r="K866" s="78"/>
      <c r="L866" s="19"/>
      <c r="M866" s="19"/>
      <c r="N866" s="19"/>
      <c r="O866" s="23"/>
      <c r="P866" s="19"/>
      <c r="Q866" s="19"/>
      <c r="R866" s="19"/>
      <c r="S866" s="19"/>
      <c r="T866" s="19"/>
      <c r="U866" s="19"/>
      <c r="V866" s="19"/>
      <c r="W866" s="19"/>
      <c r="X866" s="19"/>
      <c r="Y866" s="19"/>
      <c r="Z866" s="19"/>
      <c r="AA866" s="19"/>
      <c r="AB866" s="19"/>
      <c r="AC866" s="19"/>
      <c r="AD866" s="19"/>
      <c r="AE866" s="19"/>
      <c r="AF866" s="19"/>
      <c r="AG866" s="19"/>
    </row>
    <row r="867" spans="1:33">
      <c r="A867" s="19"/>
      <c r="B867" s="19"/>
      <c r="C867" s="19"/>
      <c r="D867" s="19"/>
      <c r="E867" s="19"/>
      <c r="F867" s="19"/>
      <c r="G867" s="78"/>
      <c r="H867" s="19"/>
      <c r="I867" s="19"/>
      <c r="J867" s="78"/>
      <c r="K867" s="78"/>
      <c r="L867" s="19"/>
      <c r="M867" s="19"/>
      <c r="N867" s="19"/>
      <c r="O867" s="23"/>
      <c r="P867" s="19"/>
      <c r="Q867" s="19"/>
      <c r="R867" s="19"/>
      <c r="S867" s="19"/>
      <c r="T867" s="19"/>
      <c r="U867" s="19"/>
      <c r="V867" s="19"/>
      <c r="W867" s="19"/>
      <c r="X867" s="19"/>
      <c r="Y867" s="19"/>
      <c r="Z867" s="19"/>
      <c r="AA867" s="19"/>
      <c r="AB867" s="19"/>
      <c r="AC867" s="19"/>
      <c r="AD867" s="19"/>
      <c r="AE867" s="19"/>
      <c r="AF867" s="19"/>
      <c r="AG867" s="19"/>
    </row>
    <row r="868" spans="1:33">
      <c r="A868" s="19"/>
      <c r="B868" s="19"/>
      <c r="C868" s="19"/>
      <c r="D868" s="19"/>
      <c r="E868" s="19"/>
      <c r="F868" s="19"/>
      <c r="G868" s="78"/>
      <c r="H868" s="19"/>
      <c r="I868" s="19"/>
      <c r="J868" s="78"/>
      <c r="K868" s="78"/>
      <c r="L868" s="19"/>
      <c r="M868" s="19"/>
      <c r="N868" s="19"/>
      <c r="O868" s="23"/>
      <c r="P868" s="19"/>
      <c r="Q868" s="19"/>
      <c r="R868" s="19"/>
      <c r="S868" s="19"/>
      <c r="T868" s="19"/>
      <c r="U868" s="19"/>
      <c r="V868" s="19"/>
      <c r="W868" s="19"/>
      <c r="X868" s="19"/>
      <c r="Y868" s="19"/>
      <c r="Z868" s="19"/>
      <c r="AA868" s="19"/>
      <c r="AB868" s="19"/>
      <c r="AC868" s="19"/>
      <c r="AD868" s="19"/>
      <c r="AE868" s="19"/>
      <c r="AF868" s="19"/>
      <c r="AG868" s="19"/>
    </row>
    <row r="869" spans="1:33">
      <c r="A869" s="19"/>
      <c r="B869" s="19"/>
      <c r="C869" s="19"/>
      <c r="D869" s="19"/>
      <c r="E869" s="19"/>
      <c r="F869" s="19"/>
      <c r="G869" s="78"/>
      <c r="H869" s="19"/>
      <c r="I869" s="19"/>
      <c r="J869" s="78"/>
      <c r="K869" s="78"/>
      <c r="L869" s="19"/>
      <c r="M869" s="19"/>
      <c r="N869" s="19"/>
      <c r="O869" s="23"/>
      <c r="P869" s="19"/>
      <c r="Q869" s="19"/>
      <c r="R869" s="19"/>
      <c r="S869" s="19"/>
      <c r="T869" s="19"/>
      <c r="U869" s="19"/>
      <c r="V869" s="19"/>
      <c r="W869" s="19"/>
      <c r="X869" s="19"/>
      <c r="Y869" s="19"/>
      <c r="Z869" s="19"/>
      <c r="AA869" s="19"/>
      <c r="AB869" s="19"/>
      <c r="AC869" s="19"/>
      <c r="AD869" s="19"/>
      <c r="AE869" s="19"/>
      <c r="AF869" s="19"/>
      <c r="AG869" s="19"/>
    </row>
    <row r="870" spans="1:33">
      <c r="A870" s="19"/>
      <c r="B870" s="19"/>
      <c r="C870" s="19"/>
      <c r="D870" s="19"/>
      <c r="E870" s="19"/>
      <c r="F870" s="19"/>
      <c r="G870" s="78"/>
      <c r="H870" s="19"/>
      <c r="I870" s="19"/>
      <c r="J870" s="78"/>
      <c r="K870" s="78"/>
      <c r="L870" s="19"/>
      <c r="M870" s="19"/>
      <c r="N870" s="19"/>
      <c r="O870" s="23"/>
      <c r="P870" s="19"/>
      <c r="Q870" s="19"/>
      <c r="R870" s="19"/>
      <c r="S870" s="19"/>
      <c r="T870" s="19"/>
      <c r="U870" s="19"/>
      <c r="V870" s="19"/>
      <c r="W870" s="19"/>
      <c r="X870" s="19"/>
      <c r="Y870" s="19"/>
      <c r="Z870" s="19"/>
      <c r="AA870" s="19"/>
      <c r="AB870" s="19"/>
      <c r="AC870" s="19"/>
      <c r="AD870" s="19"/>
      <c r="AE870" s="19"/>
      <c r="AF870" s="19"/>
      <c r="AG870" s="19"/>
    </row>
    <row r="871" spans="1:33">
      <c r="A871" s="19"/>
      <c r="B871" s="19"/>
      <c r="C871" s="19"/>
      <c r="D871" s="19"/>
      <c r="E871" s="19"/>
      <c r="F871" s="19"/>
      <c r="G871" s="78"/>
      <c r="H871" s="19"/>
      <c r="I871" s="19"/>
      <c r="J871" s="78"/>
      <c r="K871" s="78"/>
      <c r="L871" s="19"/>
      <c r="M871" s="19"/>
      <c r="N871" s="19"/>
      <c r="O871" s="23"/>
      <c r="P871" s="19"/>
      <c r="Q871" s="19"/>
      <c r="R871" s="19"/>
      <c r="S871" s="19"/>
      <c r="T871" s="19"/>
      <c r="U871" s="19"/>
      <c r="V871" s="19"/>
      <c r="W871" s="19"/>
      <c r="X871" s="19"/>
      <c r="Y871" s="19"/>
      <c r="Z871" s="19"/>
      <c r="AA871" s="19"/>
      <c r="AB871" s="19"/>
      <c r="AC871" s="19"/>
      <c r="AD871" s="19"/>
      <c r="AE871" s="19"/>
      <c r="AF871" s="19"/>
      <c r="AG871" s="19"/>
    </row>
    <row r="872" spans="1:33">
      <c r="A872" s="19"/>
      <c r="B872" s="19"/>
      <c r="C872" s="19"/>
      <c r="D872" s="19"/>
      <c r="E872" s="19"/>
      <c r="F872" s="19"/>
      <c r="G872" s="78"/>
      <c r="H872" s="19"/>
      <c r="I872" s="19"/>
      <c r="J872" s="78"/>
      <c r="K872" s="78"/>
      <c r="L872" s="19"/>
      <c r="M872" s="19"/>
      <c r="N872" s="19"/>
      <c r="O872" s="23"/>
      <c r="P872" s="19"/>
      <c r="Q872" s="19"/>
      <c r="R872" s="19"/>
      <c r="S872" s="19"/>
      <c r="T872" s="19"/>
      <c r="U872" s="19"/>
      <c r="V872" s="19"/>
      <c r="W872" s="19"/>
      <c r="X872" s="19"/>
      <c r="Y872" s="19"/>
      <c r="Z872" s="19"/>
      <c r="AA872" s="19"/>
      <c r="AB872" s="19"/>
      <c r="AC872" s="19"/>
      <c r="AD872" s="19"/>
      <c r="AE872" s="19"/>
      <c r="AF872" s="19"/>
      <c r="AG872" s="19"/>
    </row>
    <row r="873" spans="1:33">
      <c r="A873" s="19"/>
      <c r="B873" s="19"/>
      <c r="C873" s="19"/>
      <c r="D873" s="19"/>
      <c r="E873" s="19"/>
      <c r="F873" s="19"/>
      <c r="G873" s="78"/>
      <c r="H873" s="19"/>
      <c r="I873" s="19"/>
      <c r="J873" s="78"/>
      <c r="K873" s="78"/>
      <c r="L873" s="19"/>
      <c r="M873" s="19"/>
      <c r="N873" s="19"/>
      <c r="O873" s="23"/>
      <c r="P873" s="19"/>
      <c r="Q873" s="19"/>
      <c r="R873" s="19"/>
      <c r="S873" s="19"/>
      <c r="T873" s="19"/>
      <c r="U873" s="19"/>
      <c r="V873" s="19"/>
      <c r="W873" s="19"/>
      <c r="X873" s="19"/>
      <c r="Y873" s="19"/>
      <c r="Z873" s="19"/>
      <c r="AA873" s="19"/>
      <c r="AB873" s="19"/>
      <c r="AC873" s="19"/>
      <c r="AD873" s="19"/>
      <c r="AE873" s="19"/>
      <c r="AF873" s="19"/>
      <c r="AG873" s="19"/>
    </row>
    <row r="874" spans="1:33">
      <c r="A874" s="19"/>
      <c r="B874" s="19"/>
      <c r="C874" s="19"/>
      <c r="D874" s="19"/>
      <c r="E874" s="19"/>
      <c r="F874" s="19"/>
      <c r="G874" s="78"/>
      <c r="H874" s="19"/>
      <c r="I874" s="19"/>
      <c r="J874" s="78"/>
      <c r="K874" s="78"/>
      <c r="L874" s="19"/>
      <c r="M874" s="19"/>
      <c r="N874" s="19"/>
      <c r="O874" s="23"/>
      <c r="P874" s="19"/>
      <c r="Q874" s="19"/>
      <c r="R874" s="19"/>
      <c r="S874" s="19"/>
      <c r="T874" s="19"/>
      <c r="U874" s="19"/>
      <c r="V874" s="19"/>
      <c r="W874" s="19"/>
      <c r="X874" s="19"/>
      <c r="Y874" s="19"/>
      <c r="Z874" s="19"/>
      <c r="AA874" s="19"/>
      <c r="AB874" s="19"/>
      <c r="AC874" s="19"/>
      <c r="AD874" s="19"/>
      <c r="AE874" s="19"/>
      <c r="AF874" s="19"/>
      <c r="AG874" s="19"/>
    </row>
    <row r="875" spans="1:33">
      <c r="A875" s="19"/>
      <c r="B875" s="19"/>
      <c r="C875" s="19"/>
      <c r="D875" s="19"/>
      <c r="E875" s="19"/>
      <c r="F875" s="19"/>
      <c r="G875" s="78"/>
      <c r="H875" s="19"/>
      <c r="I875" s="19"/>
      <c r="J875" s="78"/>
      <c r="K875" s="78"/>
      <c r="L875" s="19"/>
      <c r="M875" s="19"/>
      <c r="N875" s="19"/>
      <c r="O875" s="23"/>
      <c r="P875" s="19"/>
      <c r="Q875" s="19"/>
      <c r="R875" s="19"/>
      <c r="S875" s="19"/>
      <c r="T875" s="19"/>
      <c r="U875" s="19"/>
      <c r="V875" s="19"/>
      <c r="W875" s="19"/>
      <c r="X875" s="19"/>
      <c r="Y875" s="19"/>
      <c r="Z875" s="19"/>
      <c r="AA875" s="19"/>
      <c r="AB875" s="19"/>
      <c r="AC875" s="19"/>
      <c r="AD875" s="19"/>
      <c r="AE875" s="19"/>
      <c r="AF875" s="19"/>
      <c r="AG875" s="19"/>
    </row>
    <row r="876" spans="1:33">
      <c r="A876" s="19"/>
      <c r="B876" s="19"/>
      <c r="C876" s="19"/>
      <c r="D876" s="19"/>
      <c r="E876" s="19"/>
      <c r="F876" s="19"/>
      <c r="G876" s="78"/>
      <c r="H876" s="19"/>
      <c r="I876" s="19"/>
      <c r="J876" s="78"/>
      <c r="K876" s="78"/>
      <c r="L876" s="19"/>
      <c r="M876" s="19"/>
      <c r="N876" s="19"/>
      <c r="O876" s="23"/>
      <c r="P876" s="19"/>
      <c r="Q876" s="19"/>
      <c r="R876" s="19"/>
      <c r="S876" s="19"/>
      <c r="T876" s="19"/>
      <c r="U876" s="19"/>
      <c r="V876" s="19"/>
      <c r="W876" s="19"/>
      <c r="X876" s="19"/>
      <c r="Y876" s="19"/>
      <c r="Z876" s="19"/>
      <c r="AA876" s="19"/>
      <c r="AB876" s="19"/>
      <c r="AC876" s="19"/>
      <c r="AD876" s="19"/>
      <c r="AE876" s="19"/>
      <c r="AF876" s="19"/>
      <c r="AG876" s="19"/>
    </row>
    <row r="877" spans="1:33">
      <c r="A877" s="19"/>
      <c r="B877" s="19"/>
      <c r="C877" s="19"/>
      <c r="D877" s="19"/>
      <c r="E877" s="19"/>
      <c r="F877" s="19"/>
      <c r="G877" s="78"/>
      <c r="H877" s="19"/>
      <c r="I877" s="19"/>
      <c r="J877" s="78"/>
      <c r="K877" s="78"/>
      <c r="L877" s="19"/>
      <c r="M877" s="19"/>
      <c r="N877" s="19"/>
      <c r="O877" s="23"/>
      <c r="P877" s="19"/>
      <c r="Q877" s="19"/>
      <c r="R877" s="19"/>
      <c r="S877" s="19"/>
      <c r="T877" s="19"/>
      <c r="U877" s="19"/>
      <c r="V877" s="19"/>
      <c r="W877" s="19"/>
      <c r="X877" s="19"/>
      <c r="Y877" s="19"/>
      <c r="Z877" s="19"/>
      <c r="AA877" s="19"/>
      <c r="AB877" s="19"/>
      <c r="AC877" s="19"/>
      <c r="AD877" s="19"/>
      <c r="AE877" s="19"/>
      <c r="AF877" s="19"/>
      <c r="AG877" s="19"/>
    </row>
    <row r="878" spans="1:33">
      <c r="A878" s="19"/>
      <c r="B878" s="19"/>
      <c r="C878" s="19"/>
      <c r="D878" s="19"/>
      <c r="E878" s="19"/>
      <c r="F878" s="19"/>
      <c r="G878" s="78"/>
      <c r="H878" s="19"/>
      <c r="I878" s="19"/>
      <c r="J878" s="78"/>
      <c r="K878" s="78"/>
      <c r="L878" s="19"/>
      <c r="M878" s="19"/>
      <c r="N878" s="19"/>
      <c r="O878" s="23"/>
      <c r="P878" s="19"/>
      <c r="Q878" s="19"/>
      <c r="R878" s="19"/>
      <c r="S878" s="19"/>
      <c r="T878" s="19"/>
      <c r="U878" s="19"/>
      <c r="V878" s="19"/>
      <c r="W878" s="19"/>
      <c r="X878" s="19"/>
      <c r="Y878" s="19"/>
      <c r="Z878" s="19"/>
      <c r="AA878" s="19"/>
      <c r="AB878" s="19"/>
      <c r="AC878" s="19"/>
      <c r="AD878" s="19"/>
      <c r="AE878" s="19"/>
      <c r="AF878" s="19"/>
      <c r="AG878" s="19"/>
    </row>
    <row r="879" spans="1:33">
      <c r="A879" s="19"/>
      <c r="B879" s="19"/>
      <c r="C879" s="19"/>
      <c r="D879" s="19"/>
      <c r="E879" s="19"/>
      <c r="F879" s="19"/>
      <c r="G879" s="78"/>
      <c r="H879" s="19"/>
      <c r="I879" s="19"/>
      <c r="J879" s="78"/>
      <c r="K879" s="78"/>
      <c r="L879" s="19"/>
      <c r="M879" s="19"/>
      <c r="N879" s="19"/>
      <c r="O879" s="23"/>
      <c r="P879" s="19"/>
      <c r="Q879" s="19"/>
      <c r="R879" s="19"/>
      <c r="S879" s="19"/>
      <c r="T879" s="19"/>
      <c r="U879" s="19"/>
      <c r="V879" s="19"/>
      <c r="W879" s="19"/>
      <c r="X879" s="19"/>
      <c r="Y879" s="19"/>
      <c r="Z879" s="19"/>
      <c r="AA879" s="19"/>
      <c r="AB879" s="19"/>
      <c r="AC879" s="19"/>
      <c r="AD879" s="19"/>
      <c r="AE879" s="19"/>
      <c r="AF879" s="19"/>
      <c r="AG879" s="19"/>
    </row>
    <row r="880" spans="1:33">
      <c r="A880" s="19"/>
      <c r="B880" s="19"/>
      <c r="C880" s="19"/>
      <c r="D880" s="19"/>
      <c r="E880" s="19"/>
      <c r="F880" s="19"/>
      <c r="G880" s="78"/>
      <c r="H880" s="19"/>
      <c r="I880" s="19"/>
      <c r="J880" s="78"/>
      <c r="K880" s="78"/>
      <c r="L880" s="19"/>
      <c r="M880" s="19"/>
      <c r="N880" s="19"/>
      <c r="O880" s="23"/>
      <c r="P880" s="19"/>
      <c r="Q880" s="19"/>
      <c r="R880" s="19"/>
      <c r="S880" s="19"/>
      <c r="T880" s="19"/>
      <c r="U880" s="19"/>
      <c r="V880" s="19"/>
      <c r="W880" s="19"/>
      <c r="X880" s="19"/>
      <c r="Y880" s="19"/>
      <c r="Z880" s="19"/>
      <c r="AA880" s="19"/>
      <c r="AB880" s="19"/>
      <c r="AC880" s="19"/>
      <c r="AD880" s="19"/>
      <c r="AE880" s="19"/>
      <c r="AF880" s="19"/>
      <c r="AG880" s="19"/>
    </row>
    <row r="881" spans="1:33">
      <c r="A881" s="19"/>
      <c r="B881" s="19"/>
      <c r="C881" s="19"/>
      <c r="D881" s="19"/>
      <c r="E881" s="19"/>
      <c r="F881" s="19"/>
      <c r="G881" s="78"/>
      <c r="H881" s="19"/>
      <c r="I881" s="19"/>
      <c r="J881" s="78"/>
      <c r="K881" s="78"/>
      <c r="L881" s="19"/>
      <c r="M881" s="19"/>
      <c r="N881" s="19"/>
      <c r="O881" s="23"/>
      <c r="P881" s="19"/>
      <c r="Q881" s="19"/>
      <c r="R881" s="19"/>
      <c r="S881" s="19"/>
      <c r="T881" s="19"/>
      <c r="U881" s="19"/>
      <c r="V881" s="19"/>
      <c r="W881" s="19"/>
      <c r="X881" s="19"/>
      <c r="Y881" s="19"/>
      <c r="Z881" s="19"/>
      <c r="AA881" s="19"/>
      <c r="AB881" s="19"/>
      <c r="AC881" s="19"/>
      <c r="AD881" s="19"/>
      <c r="AE881" s="19"/>
      <c r="AF881" s="19"/>
      <c r="AG881" s="19"/>
    </row>
    <row r="882" spans="1:33">
      <c r="A882" s="19"/>
      <c r="B882" s="19"/>
      <c r="C882" s="19"/>
      <c r="D882" s="19"/>
      <c r="E882" s="19"/>
      <c r="F882" s="19"/>
      <c r="G882" s="78"/>
      <c r="H882" s="19"/>
      <c r="I882" s="19"/>
      <c r="J882" s="78"/>
      <c r="K882" s="78"/>
      <c r="L882" s="19"/>
      <c r="M882" s="19"/>
      <c r="N882" s="19"/>
      <c r="O882" s="23"/>
      <c r="P882" s="19"/>
      <c r="Q882" s="19"/>
      <c r="R882" s="19"/>
      <c r="S882" s="19"/>
      <c r="T882" s="19"/>
      <c r="U882" s="19"/>
      <c r="V882" s="19"/>
      <c r="W882" s="19"/>
      <c r="X882" s="19"/>
      <c r="Y882" s="19"/>
      <c r="Z882" s="19"/>
      <c r="AA882" s="19"/>
      <c r="AB882" s="19"/>
      <c r="AC882" s="19"/>
      <c r="AD882" s="19"/>
      <c r="AE882" s="19"/>
      <c r="AF882" s="19"/>
      <c r="AG882" s="19"/>
    </row>
    <row r="883" spans="1:33">
      <c r="A883" s="19"/>
      <c r="B883" s="19"/>
      <c r="C883" s="19"/>
      <c r="D883" s="19"/>
      <c r="E883" s="19"/>
      <c r="F883" s="19"/>
      <c r="G883" s="78"/>
      <c r="H883" s="19"/>
      <c r="I883" s="19"/>
      <c r="J883" s="78"/>
      <c r="K883" s="78"/>
      <c r="L883" s="19"/>
      <c r="M883" s="19"/>
      <c r="N883" s="19"/>
      <c r="O883" s="23"/>
      <c r="P883" s="19"/>
      <c r="Q883" s="19"/>
      <c r="R883" s="19"/>
      <c r="S883" s="19"/>
      <c r="T883" s="19"/>
      <c r="U883" s="19"/>
      <c r="V883" s="19"/>
      <c r="W883" s="19"/>
      <c r="X883" s="19"/>
      <c r="Y883" s="19"/>
      <c r="Z883" s="19"/>
      <c r="AA883" s="19"/>
      <c r="AB883" s="19"/>
      <c r="AC883" s="19"/>
      <c r="AD883" s="19"/>
      <c r="AE883" s="19"/>
      <c r="AF883" s="19"/>
      <c r="AG883" s="19"/>
    </row>
    <row r="884" spans="1:33">
      <c r="A884" s="19"/>
      <c r="B884" s="19"/>
      <c r="C884" s="19"/>
      <c r="D884" s="19"/>
      <c r="E884" s="19"/>
      <c r="F884" s="19"/>
      <c r="G884" s="78"/>
      <c r="H884" s="19"/>
      <c r="I884" s="19"/>
      <c r="J884" s="78"/>
      <c r="K884" s="78"/>
      <c r="L884" s="19"/>
      <c r="M884" s="19"/>
      <c r="N884" s="19"/>
      <c r="O884" s="23"/>
      <c r="P884" s="19"/>
      <c r="Q884" s="19"/>
      <c r="R884" s="19"/>
      <c r="S884" s="19"/>
      <c r="T884" s="19"/>
      <c r="U884" s="19"/>
      <c r="V884" s="19"/>
      <c r="W884" s="19"/>
      <c r="X884" s="19"/>
      <c r="Y884" s="19"/>
      <c r="Z884" s="19"/>
      <c r="AA884" s="19"/>
      <c r="AB884" s="19"/>
      <c r="AC884" s="19"/>
      <c r="AD884" s="19"/>
      <c r="AE884" s="19"/>
      <c r="AF884" s="19"/>
      <c r="AG884" s="19"/>
    </row>
    <row r="885" spans="1:33">
      <c r="A885" s="19"/>
      <c r="B885" s="19"/>
      <c r="C885" s="19"/>
      <c r="D885" s="19"/>
      <c r="E885" s="19"/>
      <c r="F885" s="19"/>
      <c r="G885" s="78"/>
      <c r="H885" s="19"/>
      <c r="I885" s="19"/>
      <c r="J885" s="78"/>
      <c r="K885" s="78"/>
      <c r="L885" s="19"/>
      <c r="M885" s="19"/>
      <c r="N885" s="19"/>
      <c r="O885" s="23"/>
      <c r="P885" s="19"/>
      <c r="Q885" s="19"/>
      <c r="R885" s="19"/>
      <c r="S885" s="19"/>
      <c r="T885" s="19"/>
      <c r="U885" s="19"/>
      <c r="V885" s="19"/>
      <c r="W885" s="19"/>
      <c r="X885" s="19"/>
      <c r="Y885" s="19"/>
      <c r="Z885" s="19"/>
      <c r="AA885" s="19"/>
      <c r="AB885" s="19"/>
      <c r="AC885" s="19"/>
      <c r="AD885" s="19"/>
      <c r="AE885" s="19"/>
      <c r="AF885" s="19"/>
      <c r="AG885" s="19"/>
    </row>
    <row r="886" spans="1:33">
      <c r="A886" s="19"/>
      <c r="B886" s="19"/>
      <c r="C886" s="19"/>
      <c r="D886" s="19"/>
      <c r="E886" s="19"/>
      <c r="F886" s="19"/>
      <c r="G886" s="78"/>
      <c r="H886" s="19"/>
      <c r="I886" s="19"/>
      <c r="J886" s="78"/>
      <c r="K886" s="78"/>
      <c r="L886" s="19"/>
      <c r="M886" s="19"/>
      <c r="N886" s="19"/>
      <c r="O886" s="23"/>
      <c r="P886" s="19"/>
      <c r="Q886" s="19"/>
      <c r="R886" s="19"/>
      <c r="S886" s="19"/>
      <c r="T886" s="19"/>
      <c r="U886" s="19"/>
      <c r="V886" s="19"/>
      <c r="W886" s="19"/>
      <c r="X886" s="19"/>
      <c r="Y886" s="19"/>
      <c r="Z886" s="19"/>
      <c r="AA886" s="19"/>
      <c r="AB886" s="19"/>
      <c r="AC886" s="19"/>
      <c r="AD886" s="19"/>
      <c r="AE886" s="19"/>
      <c r="AF886" s="19"/>
      <c r="AG886" s="19"/>
    </row>
    <row r="887" spans="1:33">
      <c r="A887" s="19"/>
      <c r="B887" s="19"/>
      <c r="C887" s="19"/>
      <c r="D887" s="19"/>
      <c r="E887" s="19"/>
      <c r="F887" s="19"/>
      <c r="G887" s="78"/>
      <c r="H887" s="19"/>
      <c r="I887" s="19"/>
      <c r="J887" s="78"/>
      <c r="K887" s="78"/>
      <c r="L887" s="19"/>
      <c r="M887" s="19"/>
      <c r="N887" s="19"/>
      <c r="O887" s="23"/>
      <c r="P887" s="19"/>
      <c r="Q887" s="19"/>
      <c r="R887" s="19"/>
      <c r="S887" s="19"/>
      <c r="T887" s="19"/>
      <c r="U887" s="19"/>
      <c r="V887" s="19"/>
      <c r="W887" s="19"/>
      <c r="X887" s="19"/>
      <c r="Y887" s="19"/>
      <c r="Z887" s="19"/>
      <c r="AA887" s="19"/>
      <c r="AB887" s="19"/>
      <c r="AC887" s="19"/>
      <c r="AD887" s="19"/>
      <c r="AE887" s="19"/>
      <c r="AF887" s="19"/>
      <c r="AG887" s="19"/>
    </row>
    <row r="888" spans="1:33">
      <c r="A888" s="19"/>
      <c r="B888" s="19"/>
      <c r="C888" s="19"/>
      <c r="D888" s="19"/>
      <c r="E888" s="19"/>
      <c r="F888" s="19"/>
      <c r="G888" s="78"/>
      <c r="H888" s="19"/>
      <c r="I888" s="19"/>
      <c r="J888" s="78"/>
      <c r="K888" s="78"/>
      <c r="L888" s="19"/>
      <c r="M888" s="19"/>
      <c r="N888" s="19"/>
      <c r="O888" s="23"/>
      <c r="P888" s="19"/>
      <c r="Q888" s="19"/>
      <c r="R888" s="19"/>
      <c r="S888" s="19"/>
      <c r="T888" s="19"/>
      <c r="U888" s="19"/>
      <c r="V888" s="19"/>
      <c r="W888" s="19"/>
      <c r="X888" s="19"/>
      <c r="Y888" s="19"/>
      <c r="Z888" s="19"/>
      <c r="AA888" s="19"/>
      <c r="AB888" s="19"/>
      <c r="AC888" s="19"/>
      <c r="AD888" s="19"/>
      <c r="AE888" s="19"/>
      <c r="AF888" s="19"/>
      <c r="AG888" s="19"/>
    </row>
    <row r="889" spans="1:33">
      <c r="A889" s="19"/>
      <c r="B889" s="19"/>
      <c r="C889" s="19"/>
      <c r="D889" s="19"/>
      <c r="E889" s="19"/>
      <c r="F889" s="19"/>
      <c r="G889" s="78"/>
      <c r="H889" s="19"/>
      <c r="I889" s="19"/>
      <c r="J889" s="78"/>
      <c r="K889" s="78"/>
      <c r="L889" s="19"/>
      <c r="M889" s="19"/>
      <c r="N889" s="19"/>
      <c r="O889" s="23"/>
      <c r="P889" s="19"/>
      <c r="Q889" s="19"/>
      <c r="R889" s="19"/>
      <c r="S889" s="19"/>
      <c r="T889" s="19"/>
      <c r="U889" s="19"/>
      <c r="V889" s="19"/>
      <c r="W889" s="19"/>
      <c r="X889" s="19"/>
      <c r="Y889" s="19"/>
      <c r="Z889" s="19"/>
      <c r="AA889" s="19"/>
      <c r="AB889" s="19"/>
      <c r="AC889" s="19"/>
      <c r="AD889" s="19"/>
      <c r="AE889" s="19"/>
      <c r="AF889" s="19"/>
      <c r="AG889" s="19"/>
    </row>
    <row r="890" spans="1:33">
      <c r="A890" s="19"/>
      <c r="B890" s="19"/>
      <c r="C890" s="19"/>
      <c r="D890" s="19"/>
      <c r="E890" s="19"/>
      <c r="F890" s="19"/>
      <c r="G890" s="78"/>
      <c r="H890" s="19"/>
      <c r="I890" s="19"/>
      <c r="J890" s="78"/>
      <c r="K890" s="78"/>
      <c r="L890" s="19"/>
      <c r="M890" s="19"/>
      <c r="N890" s="19"/>
      <c r="O890" s="23"/>
      <c r="P890" s="19"/>
      <c r="Q890" s="19"/>
      <c r="R890" s="19"/>
      <c r="S890" s="19"/>
      <c r="T890" s="19"/>
      <c r="U890" s="19"/>
      <c r="V890" s="19"/>
      <c r="W890" s="19"/>
      <c r="X890" s="19"/>
      <c r="Y890" s="19"/>
      <c r="Z890" s="19"/>
      <c r="AA890" s="19"/>
      <c r="AB890" s="19"/>
      <c r="AC890" s="19"/>
      <c r="AD890" s="19"/>
      <c r="AE890" s="19"/>
      <c r="AF890" s="19"/>
      <c r="AG890" s="19"/>
    </row>
    <row r="891" spans="1:33">
      <c r="A891" s="19"/>
      <c r="B891" s="19"/>
      <c r="C891" s="19"/>
      <c r="D891" s="19"/>
      <c r="E891" s="19"/>
      <c r="F891" s="19"/>
      <c r="G891" s="78"/>
      <c r="H891" s="19"/>
      <c r="I891" s="19"/>
      <c r="J891" s="78"/>
      <c r="K891" s="78"/>
      <c r="L891" s="19"/>
      <c r="M891" s="19"/>
      <c r="N891" s="19"/>
      <c r="O891" s="23"/>
      <c r="P891" s="19"/>
      <c r="Q891" s="19"/>
      <c r="R891" s="19"/>
      <c r="S891" s="19"/>
      <c r="T891" s="19"/>
      <c r="U891" s="19"/>
      <c r="V891" s="19"/>
      <c r="W891" s="19"/>
      <c r="X891" s="19"/>
      <c r="Y891" s="19"/>
      <c r="Z891" s="19"/>
      <c r="AA891" s="19"/>
      <c r="AB891" s="19"/>
      <c r="AC891" s="19"/>
      <c r="AD891" s="19"/>
      <c r="AE891" s="19"/>
      <c r="AF891" s="19"/>
      <c r="AG891" s="19"/>
    </row>
    <row r="892" spans="1:33">
      <c r="A892" s="19"/>
      <c r="B892" s="19"/>
      <c r="C892" s="19"/>
      <c r="D892" s="19"/>
      <c r="E892" s="19"/>
      <c r="F892" s="19"/>
      <c r="G892" s="78"/>
      <c r="H892" s="19"/>
      <c r="I892" s="19"/>
      <c r="J892" s="78"/>
      <c r="K892" s="78"/>
      <c r="L892" s="19"/>
      <c r="M892" s="19"/>
      <c r="N892" s="19"/>
      <c r="O892" s="23"/>
      <c r="P892" s="19"/>
      <c r="Q892" s="19"/>
      <c r="R892" s="19"/>
      <c r="S892" s="19"/>
      <c r="T892" s="19"/>
      <c r="U892" s="19"/>
      <c r="V892" s="19"/>
      <c r="W892" s="19"/>
      <c r="X892" s="19"/>
      <c r="Y892" s="19"/>
      <c r="Z892" s="19"/>
      <c r="AA892" s="19"/>
      <c r="AB892" s="19"/>
      <c r="AC892" s="19"/>
      <c r="AD892" s="19"/>
      <c r="AE892" s="19"/>
      <c r="AF892" s="19"/>
      <c r="AG892" s="19"/>
    </row>
    <row r="893" spans="1:33">
      <c r="A893" s="19"/>
      <c r="B893" s="19"/>
      <c r="C893" s="19"/>
      <c r="D893" s="19"/>
      <c r="E893" s="19"/>
      <c r="F893" s="19"/>
      <c r="G893" s="78"/>
      <c r="H893" s="19"/>
      <c r="I893" s="19"/>
      <c r="J893" s="78"/>
      <c r="K893" s="78"/>
      <c r="L893" s="19"/>
      <c r="M893" s="19"/>
      <c r="N893" s="19"/>
      <c r="O893" s="23"/>
      <c r="P893" s="19"/>
      <c r="Q893" s="19"/>
      <c r="R893" s="19"/>
      <c r="S893" s="19"/>
      <c r="T893" s="19"/>
      <c r="U893" s="19"/>
      <c r="V893" s="19"/>
      <c r="W893" s="19"/>
      <c r="X893" s="19"/>
      <c r="Y893" s="19"/>
      <c r="Z893" s="19"/>
      <c r="AA893" s="19"/>
      <c r="AB893" s="19"/>
      <c r="AC893" s="19"/>
      <c r="AD893" s="19"/>
      <c r="AE893" s="19"/>
      <c r="AF893" s="19"/>
      <c r="AG893" s="19"/>
    </row>
    <row r="894" spans="1:33">
      <c r="A894" s="19"/>
      <c r="B894" s="19"/>
      <c r="C894" s="19"/>
      <c r="D894" s="19"/>
      <c r="E894" s="19"/>
      <c r="F894" s="19"/>
      <c r="G894" s="78"/>
      <c r="H894" s="19"/>
      <c r="I894" s="19"/>
      <c r="J894" s="78"/>
      <c r="K894" s="78"/>
      <c r="L894" s="19"/>
      <c r="M894" s="19"/>
      <c r="N894" s="19"/>
      <c r="O894" s="23"/>
      <c r="P894" s="19"/>
      <c r="Q894" s="19"/>
      <c r="R894" s="19"/>
      <c r="S894" s="19"/>
      <c r="T894" s="19"/>
      <c r="U894" s="19"/>
      <c r="V894" s="19"/>
      <c r="W894" s="19"/>
      <c r="X894" s="19"/>
      <c r="Y894" s="19"/>
      <c r="Z894" s="19"/>
      <c r="AA894" s="19"/>
      <c r="AB894" s="19"/>
      <c r="AC894" s="19"/>
      <c r="AD894" s="19"/>
      <c r="AE894" s="19"/>
      <c r="AF894" s="19"/>
      <c r="AG894" s="19"/>
    </row>
    <row r="895" spans="1:33">
      <c r="A895" s="19"/>
      <c r="B895" s="19"/>
      <c r="C895" s="19"/>
      <c r="D895" s="19"/>
      <c r="E895" s="19"/>
      <c r="F895" s="19"/>
      <c r="G895" s="78"/>
      <c r="H895" s="19"/>
      <c r="I895" s="19"/>
      <c r="J895" s="78"/>
      <c r="K895" s="78"/>
      <c r="L895" s="19"/>
      <c r="M895" s="19"/>
      <c r="N895" s="19"/>
      <c r="O895" s="23"/>
      <c r="P895" s="19"/>
      <c r="Q895" s="19"/>
      <c r="R895" s="19"/>
      <c r="S895" s="19"/>
      <c r="T895" s="19"/>
      <c r="U895" s="19"/>
      <c r="V895" s="19"/>
      <c r="W895" s="19"/>
      <c r="X895" s="19"/>
      <c r="Y895" s="19"/>
      <c r="Z895" s="19"/>
      <c r="AA895" s="19"/>
      <c r="AB895" s="19"/>
      <c r="AC895" s="19"/>
      <c r="AD895" s="19"/>
      <c r="AE895" s="19"/>
      <c r="AF895" s="19"/>
      <c r="AG895" s="19"/>
    </row>
    <row r="896" spans="1:33">
      <c r="A896" s="19"/>
      <c r="B896" s="19"/>
      <c r="C896" s="19"/>
      <c r="D896" s="19"/>
      <c r="E896" s="19"/>
      <c r="F896" s="19"/>
      <c r="G896" s="78"/>
      <c r="H896" s="19"/>
      <c r="I896" s="19"/>
      <c r="J896" s="78"/>
      <c r="K896" s="78"/>
      <c r="L896" s="19"/>
      <c r="M896" s="19"/>
      <c r="N896" s="19"/>
      <c r="O896" s="23"/>
      <c r="P896" s="19"/>
      <c r="Q896" s="19"/>
      <c r="R896" s="19"/>
      <c r="S896" s="19"/>
      <c r="T896" s="19"/>
      <c r="U896" s="19"/>
      <c r="V896" s="19"/>
      <c r="W896" s="19"/>
      <c r="X896" s="19"/>
      <c r="Y896" s="19"/>
      <c r="Z896" s="19"/>
      <c r="AA896" s="19"/>
      <c r="AB896" s="19"/>
      <c r="AC896" s="19"/>
      <c r="AD896" s="19"/>
      <c r="AE896" s="19"/>
      <c r="AF896" s="19"/>
      <c r="AG896" s="19"/>
    </row>
    <row r="897" spans="1:33">
      <c r="A897" s="19"/>
      <c r="B897" s="19"/>
      <c r="C897" s="19"/>
      <c r="D897" s="19"/>
      <c r="E897" s="19"/>
      <c r="F897" s="19"/>
      <c r="G897" s="78"/>
      <c r="H897" s="19"/>
      <c r="I897" s="19"/>
      <c r="J897" s="78"/>
      <c r="K897" s="78"/>
      <c r="L897" s="19"/>
      <c r="M897" s="19"/>
      <c r="N897" s="19"/>
      <c r="O897" s="23"/>
      <c r="P897" s="19"/>
      <c r="Q897" s="19"/>
      <c r="R897" s="19"/>
      <c r="S897" s="19"/>
      <c r="T897" s="19"/>
      <c r="U897" s="19"/>
      <c r="V897" s="19"/>
      <c r="W897" s="19"/>
      <c r="X897" s="19"/>
      <c r="Y897" s="19"/>
      <c r="Z897" s="19"/>
      <c r="AA897" s="19"/>
      <c r="AB897" s="19"/>
      <c r="AC897" s="19"/>
      <c r="AD897" s="19"/>
      <c r="AE897" s="19"/>
      <c r="AF897" s="19"/>
      <c r="AG897" s="19"/>
    </row>
    <row r="898" spans="1:33">
      <c r="A898" s="19"/>
      <c r="B898" s="19"/>
      <c r="C898" s="19"/>
      <c r="D898" s="19"/>
      <c r="E898" s="19"/>
      <c r="F898" s="19"/>
      <c r="G898" s="78"/>
      <c r="H898" s="19"/>
      <c r="I898" s="19"/>
      <c r="J898" s="78"/>
      <c r="K898" s="78"/>
      <c r="L898" s="19"/>
      <c r="M898" s="19"/>
      <c r="N898" s="19"/>
      <c r="O898" s="23"/>
      <c r="P898" s="19"/>
      <c r="Q898" s="19"/>
      <c r="R898" s="19"/>
      <c r="S898" s="19"/>
      <c r="T898" s="19"/>
      <c r="U898" s="19"/>
      <c r="V898" s="19"/>
      <c r="W898" s="19"/>
      <c r="X898" s="19"/>
      <c r="Y898" s="19"/>
      <c r="Z898" s="19"/>
      <c r="AA898" s="19"/>
      <c r="AB898" s="19"/>
      <c r="AC898" s="19"/>
      <c r="AD898" s="19"/>
      <c r="AE898" s="19"/>
      <c r="AF898" s="19"/>
      <c r="AG898" s="19"/>
    </row>
    <row r="899" spans="1:33">
      <c r="A899" s="19"/>
      <c r="B899" s="19"/>
      <c r="C899" s="19"/>
      <c r="D899" s="19"/>
      <c r="E899" s="19"/>
      <c r="F899" s="19"/>
      <c r="G899" s="78"/>
      <c r="H899" s="19"/>
      <c r="I899" s="19"/>
      <c r="J899" s="78"/>
      <c r="K899" s="78"/>
      <c r="L899" s="19"/>
      <c r="M899" s="19"/>
      <c r="N899" s="19"/>
      <c r="O899" s="23"/>
      <c r="P899" s="19"/>
      <c r="Q899" s="19"/>
      <c r="R899" s="19"/>
      <c r="S899" s="19"/>
      <c r="T899" s="19"/>
      <c r="U899" s="19"/>
      <c r="V899" s="19"/>
      <c r="W899" s="19"/>
      <c r="X899" s="19"/>
      <c r="Y899" s="19"/>
      <c r="Z899" s="19"/>
      <c r="AA899" s="19"/>
      <c r="AB899" s="19"/>
      <c r="AC899" s="19"/>
      <c r="AD899" s="19"/>
      <c r="AE899" s="19"/>
      <c r="AF899" s="19"/>
      <c r="AG899" s="19"/>
    </row>
    <row r="900" spans="1:33">
      <c r="A900" s="19"/>
      <c r="B900" s="19"/>
      <c r="C900" s="19"/>
      <c r="D900" s="19"/>
      <c r="E900" s="19"/>
      <c r="F900" s="19"/>
      <c r="G900" s="78"/>
      <c r="H900" s="19"/>
      <c r="I900" s="19"/>
      <c r="J900" s="78"/>
      <c r="K900" s="78"/>
      <c r="L900" s="19"/>
      <c r="M900" s="19"/>
      <c r="N900" s="19"/>
      <c r="O900" s="23"/>
      <c r="P900" s="19"/>
      <c r="Q900" s="19"/>
      <c r="R900" s="19"/>
      <c r="S900" s="19"/>
      <c r="T900" s="19"/>
      <c r="U900" s="19"/>
      <c r="V900" s="19"/>
      <c r="W900" s="19"/>
      <c r="X900" s="19"/>
      <c r="Y900" s="19"/>
      <c r="Z900" s="19"/>
      <c r="AA900" s="19"/>
      <c r="AB900" s="19"/>
      <c r="AC900" s="19"/>
      <c r="AD900" s="19"/>
      <c r="AE900" s="19"/>
      <c r="AF900" s="19"/>
      <c r="AG900" s="19"/>
    </row>
    <row r="901" spans="1:33">
      <c r="A901" s="19"/>
      <c r="B901" s="19"/>
      <c r="C901" s="19"/>
      <c r="D901" s="19"/>
      <c r="E901" s="19"/>
      <c r="F901" s="19"/>
      <c r="G901" s="78"/>
      <c r="H901" s="19"/>
      <c r="I901" s="19"/>
      <c r="J901" s="78"/>
      <c r="K901" s="78"/>
      <c r="L901" s="19"/>
      <c r="M901" s="19"/>
      <c r="N901" s="19"/>
      <c r="O901" s="23"/>
      <c r="P901" s="19"/>
      <c r="Q901" s="19"/>
      <c r="R901" s="19"/>
      <c r="S901" s="19"/>
      <c r="T901" s="19"/>
      <c r="U901" s="19"/>
      <c r="V901" s="19"/>
      <c r="W901" s="19"/>
      <c r="X901" s="19"/>
      <c r="Y901" s="19"/>
      <c r="Z901" s="19"/>
      <c r="AA901" s="19"/>
      <c r="AB901" s="19"/>
      <c r="AC901" s="19"/>
      <c r="AD901" s="19"/>
      <c r="AE901" s="19"/>
      <c r="AF901" s="19"/>
      <c r="AG901" s="19"/>
    </row>
    <row r="902" spans="1:33">
      <c r="A902" s="19"/>
      <c r="B902" s="19"/>
      <c r="C902" s="19"/>
      <c r="D902" s="19"/>
      <c r="E902" s="19"/>
      <c r="F902" s="19"/>
      <c r="G902" s="78"/>
      <c r="H902" s="19"/>
      <c r="I902" s="19"/>
      <c r="J902" s="78"/>
      <c r="K902" s="78"/>
      <c r="L902" s="19"/>
      <c r="M902" s="19"/>
      <c r="N902" s="19"/>
      <c r="O902" s="23"/>
      <c r="P902" s="19"/>
      <c r="Q902" s="19"/>
      <c r="R902" s="19"/>
      <c r="S902" s="19"/>
      <c r="T902" s="19"/>
      <c r="U902" s="19"/>
      <c r="V902" s="19"/>
      <c r="W902" s="19"/>
      <c r="X902" s="19"/>
      <c r="Y902" s="19"/>
      <c r="Z902" s="19"/>
      <c r="AA902" s="19"/>
      <c r="AB902" s="19"/>
      <c r="AC902" s="19"/>
      <c r="AD902" s="19"/>
      <c r="AE902" s="19"/>
      <c r="AF902" s="19"/>
      <c r="AG902" s="19"/>
    </row>
    <row r="903" spans="1:33">
      <c r="A903" s="19"/>
      <c r="B903" s="19"/>
      <c r="C903" s="19"/>
      <c r="D903" s="19"/>
      <c r="E903" s="19"/>
      <c r="F903" s="19"/>
      <c r="G903" s="78"/>
      <c r="H903" s="19"/>
      <c r="I903" s="19"/>
      <c r="J903" s="78"/>
      <c r="K903" s="78"/>
      <c r="L903" s="19"/>
      <c r="M903" s="19"/>
      <c r="N903" s="19"/>
      <c r="O903" s="23"/>
      <c r="P903" s="19"/>
      <c r="Q903" s="19"/>
      <c r="R903" s="19"/>
      <c r="S903" s="19"/>
      <c r="T903" s="19"/>
      <c r="U903" s="19"/>
      <c r="V903" s="19"/>
      <c r="W903" s="19"/>
      <c r="X903" s="19"/>
      <c r="Y903" s="19"/>
      <c r="Z903" s="19"/>
      <c r="AA903" s="19"/>
      <c r="AB903" s="19"/>
      <c r="AC903" s="19"/>
      <c r="AD903" s="19"/>
      <c r="AE903" s="19"/>
      <c r="AF903" s="19"/>
      <c r="AG903" s="19"/>
    </row>
    <row r="904" spans="1:33">
      <c r="A904" s="19"/>
      <c r="B904" s="19"/>
      <c r="C904" s="19"/>
      <c r="D904" s="19"/>
      <c r="E904" s="19"/>
      <c r="F904" s="19"/>
      <c r="G904" s="78"/>
      <c r="H904" s="19"/>
      <c r="I904" s="19"/>
      <c r="J904" s="78"/>
      <c r="K904" s="78"/>
      <c r="L904" s="19"/>
      <c r="M904" s="19"/>
      <c r="N904" s="19"/>
      <c r="O904" s="23"/>
      <c r="P904" s="19"/>
      <c r="Q904" s="19"/>
      <c r="R904" s="19"/>
      <c r="S904" s="19"/>
      <c r="T904" s="19"/>
      <c r="U904" s="19"/>
      <c r="V904" s="19"/>
      <c r="W904" s="19"/>
      <c r="X904" s="19"/>
      <c r="Y904" s="19"/>
      <c r="Z904" s="19"/>
      <c r="AA904" s="19"/>
      <c r="AB904" s="19"/>
      <c r="AC904" s="19"/>
      <c r="AD904" s="19"/>
      <c r="AE904" s="19"/>
      <c r="AF904" s="19"/>
      <c r="AG904" s="19"/>
    </row>
    <row r="905" spans="1:33">
      <c r="A905" s="19"/>
      <c r="B905" s="19"/>
      <c r="C905" s="19"/>
      <c r="D905" s="19"/>
      <c r="E905" s="19"/>
      <c r="F905" s="19"/>
      <c r="G905" s="78"/>
      <c r="H905" s="19"/>
      <c r="I905" s="19"/>
      <c r="J905" s="78"/>
      <c r="K905" s="78"/>
      <c r="L905" s="19"/>
      <c r="M905" s="19"/>
      <c r="N905" s="19"/>
      <c r="O905" s="23"/>
      <c r="P905" s="19"/>
      <c r="Q905" s="19"/>
      <c r="R905" s="19"/>
      <c r="S905" s="19"/>
      <c r="T905" s="19"/>
      <c r="U905" s="19"/>
      <c r="V905" s="19"/>
      <c r="W905" s="19"/>
      <c r="X905" s="19"/>
      <c r="Y905" s="19"/>
      <c r="Z905" s="19"/>
      <c r="AA905" s="19"/>
      <c r="AB905" s="19"/>
      <c r="AC905" s="19"/>
      <c r="AD905" s="19"/>
      <c r="AE905" s="19"/>
      <c r="AF905" s="19"/>
      <c r="AG905" s="19"/>
    </row>
    <row r="906" spans="1:33">
      <c r="A906" s="19"/>
      <c r="B906" s="19"/>
      <c r="C906" s="19"/>
      <c r="D906" s="19"/>
      <c r="E906" s="19"/>
      <c r="F906" s="19"/>
      <c r="G906" s="78"/>
      <c r="H906" s="19"/>
      <c r="I906" s="19"/>
      <c r="J906" s="78"/>
      <c r="K906" s="78"/>
      <c r="L906" s="19"/>
      <c r="M906" s="19"/>
      <c r="N906" s="19"/>
      <c r="O906" s="23"/>
      <c r="P906" s="19"/>
      <c r="Q906" s="19"/>
      <c r="R906" s="19"/>
      <c r="S906" s="19"/>
      <c r="T906" s="19"/>
      <c r="U906" s="19"/>
      <c r="V906" s="19"/>
      <c r="W906" s="19"/>
      <c r="X906" s="19"/>
      <c r="Y906" s="19"/>
      <c r="Z906" s="19"/>
      <c r="AA906" s="19"/>
      <c r="AB906" s="19"/>
      <c r="AC906" s="19"/>
      <c r="AD906" s="19"/>
      <c r="AE906" s="19"/>
      <c r="AF906" s="19"/>
      <c r="AG906" s="19"/>
    </row>
    <row r="907" spans="1:33">
      <c r="A907" s="19"/>
      <c r="B907" s="19"/>
      <c r="C907" s="19"/>
      <c r="D907" s="19"/>
      <c r="E907" s="19"/>
      <c r="F907" s="19"/>
      <c r="G907" s="78"/>
      <c r="H907" s="19"/>
      <c r="I907" s="19"/>
      <c r="J907" s="78"/>
      <c r="K907" s="78"/>
      <c r="L907" s="19"/>
      <c r="M907" s="19"/>
      <c r="N907" s="19"/>
      <c r="O907" s="23"/>
      <c r="P907" s="19"/>
      <c r="Q907" s="19"/>
      <c r="R907" s="19"/>
      <c r="S907" s="19"/>
      <c r="T907" s="19"/>
      <c r="U907" s="19"/>
      <c r="V907" s="19"/>
      <c r="W907" s="19"/>
      <c r="X907" s="19"/>
      <c r="Y907" s="19"/>
      <c r="Z907" s="19"/>
      <c r="AA907" s="19"/>
      <c r="AB907" s="19"/>
      <c r="AC907" s="19"/>
      <c r="AD907" s="19"/>
      <c r="AE907" s="19"/>
      <c r="AF907" s="19"/>
      <c r="AG907" s="19"/>
    </row>
    <row r="908" spans="1:33">
      <c r="A908" s="19"/>
      <c r="B908" s="19"/>
      <c r="C908" s="19"/>
      <c r="D908" s="19"/>
      <c r="E908" s="19"/>
      <c r="F908" s="19"/>
      <c r="G908" s="78"/>
      <c r="H908" s="19"/>
      <c r="I908" s="19"/>
      <c r="J908" s="78"/>
      <c r="K908" s="78"/>
      <c r="L908" s="19"/>
      <c r="M908" s="19"/>
      <c r="N908" s="19"/>
      <c r="O908" s="23"/>
      <c r="P908" s="19"/>
      <c r="Q908" s="19"/>
      <c r="R908" s="19"/>
      <c r="S908" s="19"/>
      <c r="T908" s="19"/>
      <c r="U908" s="19"/>
      <c r="V908" s="19"/>
      <c r="W908" s="19"/>
      <c r="X908" s="19"/>
      <c r="Y908" s="19"/>
      <c r="Z908" s="19"/>
      <c r="AA908" s="19"/>
      <c r="AB908" s="19"/>
      <c r="AC908" s="19"/>
      <c r="AD908" s="19"/>
      <c r="AE908" s="19"/>
      <c r="AF908" s="19"/>
      <c r="AG908" s="19"/>
    </row>
    <row r="909" spans="1:33">
      <c r="A909" s="19"/>
      <c r="B909" s="19"/>
      <c r="C909" s="19"/>
      <c r="D909" s="19"/>
      <c r="E909" s="19"/>
      <c r="F909" s="19"/>
      <c r="G909" s="78"/>
      <c r="H909" s="19"/>
      <c r="I909" s="19"/>
      <c r="J909" s="78"/>
      <c r="K909" s="78"/>
      <c r="L909" s="19"/>
      <c r="M909" s="19"/>
      <c r="N909" s="19"/>
      <c r="O909" s="23"/>
      <c r="P909" s="19"/>
      <c r="Q909" s="19"/>
      <c r="R909" s="19"/>
      <c r="S909" s="19"/>
      <c r="T909" s="19"/>
      <c r="U909" s="19"/>
      <c r="V909" s="19"/>
      <c r="W909" s="19"/>
      <c r="X909" s="19"/>
      <c r="Y909" s="19"/>
      <c r="Z909" s="19"/>
      <c r="AA909" s="19"/>
      <c r="AB909" s="19"/>
      <c r="AC909" s="19"/>
      <c r="AD909" s="19"/>
      <c r="AE909" s="19"/>
      <c r="AF909" s="19"/>
      <c r="AG909" s="19"/>
    </row>
    <row r="910" spans="1:33">
      <c r="A910" s="19"/>
      <c r="B910" s="19"/>
      <c r="C910" s="19"/>
      <c r="D910" s="19"/>
      <c r="E910" s="19"/>
      <c r="F910" s="19"/>
      <c r="G910" s="78"/>
      <c r="H910" s="19"/>
      <c r="I910" s="19"/>
      <c r="J910" s="78"/>
      <c r="K910" s="78"/>
      <c r="L910" s="19"/>
      <c r="M910" s="19"/>
      <c r="N910" s="19"/>
      <c r="O910" s="23"/>
      <c r="P910" s="19"/>
      <c r="Q910" s="19"/>
      <c r="R910" s="19"/>
      <c r="S910" s="19"/>
      <c r="T910" s="19"/>
      <c r="U910" s="19"/>
      <c r="V910" s="19"/>
      <c r="W910" s="19"/>
      <c r="X910" s="19"/>
      <c r="Y910" s="19"/>
      <c r="Z910" s="19"/>
      <c r="AA910" s="19"/>
      <c r="AB910" s="19"/>
      <c r="AC910" s="19"/>
      <c r="AD910" s="19"/>
      <c r="AE910" s="19"/>
      <c r="AF910" s="19"/>
      <c r="AG910" s="19"/>
    </row>
    <row r="911" spans="1:33">
      <c r="A911" s="19"/>
      <c r="B911" s="19"/>
      <c r="C911" s="19"/>
      <c r="D911" s="19"/>
      <c r="E911" s="19"/>
      <c r="F911" s="19"/>
      <c r="G911" s="78"/>
      <c r="H911" s="19"/>
      <c r="I911" s="19"/>
      <c r="J911" s="78"/>
      <c r="K911" s="78"/>
      <c r="L911" s="19"/>
      <c r="M911" s="19"/>
      <c r="N911" s="19"/>
      <c r="O911" s="23"/>
      <c r="P911" s="19"/>
      <c r="Q911" s="19"/>
      <c r="R911" s="19"/>
      <c r="S911" s="19"/>
      <c r="T911" s="19"/>
      <c r="U911" s="19"/>
      <c r="V911" s="19"/>
      <c r="W911" s="19"/>
      <c r="X911" s="19"/>
      <c r="Y911" s="19"/>
      <c r="Z911" s="19"/>
      <c r="AA911" s="19"/>
      <c r="AB911" s="19"/>
      <c r="AC911" s="19"/>
      <c r="AD911" s="19"/>
      <c r="AE911" s="19"/>
      <c r="AF911" s="19"/>
      <c r="AG911" s="19"/>
    </row>
    <row r="912" spans="1:33">
      <c r="A912" s="19"/>
      <c r="B912" s="19"/>
      <c r="C912" s="19"/>
      <c r="D912" s="19"/>
      <c r="E912" s="19"/>
      <c r="F912" s="19"/>
      <c r="G912" s="78"/>
      <c r="H912" s="19"/>
      <c r="I912" s="19"/>
      <c r="J912" s="78"/>
      <c r="K912" s="78"/>
      <c r="L912" s="19"/>
      <c r="M912" s="19"/>
      <c r="N912" s="19"/>
      <c r="O912" s="23"/>
      <c r="P912" s="19"/>
      <c r="Q912" s="19"/>
      <c r="R912" s="19"/>
      <c r="S912" s="19"/>
      <c r="T912" s="19"/>
      <c r="U912" s="19"/>
      <c r="V912" s="19"/>
      <c r="W912" s="19"/>
      <c r="X912" s="19"/>
      <c r="Y912" s="19"/>
      <c r="Z912" s="19"/>
      <c r="AA912" s="19"/>
      <c r="AB912" s="19"/>
      <c r="AC912" s="19"/>
      <c r="AD912" s="19"/>
      <c r="AE912" s="19"/>
      <c r="AF912" s="19"/>
      <c r="AG912" s="19"/>
    </row>
    <row r="913" spans="1:33">
      <c r="A913" s="19"/>
      <c r="B913" s="19"/>
      <c r="C913" s="19"/>
      <c r="D913" s="19"/>
      <c r="E913" s="19"/>
      <c r="F913" s="19"/>
      <c r="G913" s="78"/>
      <c r="H913" s="19"/>
      <c r="I913" s="19"/>
      <c r="J913" s="78"/>
      <c r="K913" s="78"/>
      <c r="L913" s="19"/>
      <c r="M913" s="19"/>
      <c r="N913" s="19"/>
      <c r="O913" s="23"/>
      <c r="P913" s="19"/>
      <c r="Q913" s="19"/>
      <c r="R913" s="19"/>
      <c r="S913" s="19"/>
      <c r="T913" s="19"/>
      <c r="U913" s="19"/>
      <c r="V913" s="19"/>
      <c r="W913" s="19"/>
      <c r="X913" s="19"/>
      <c r="Y913" s="19"/>
      <c r="Z913" s="19"/>
      <c r="AA913" s="19"/>
      <c r="AB913" s="19"/>
      <c r="AC913" s="19"/>
      <c r="AD913" s="19"/>
      <c r="AE913" s="19"/>
      <c r="AF913" s="19"/>
      <c r="AG913" s="19"/>
    </row>
    <row r="914" spans="1:33">
      <c r="A914" s="19"/>
      <c r="B914" s="19"/>
      <c r="C914" s="19"/>
      <c r="D914" s="19"/>
      <c r="E914" s="19"/>
      <c r="F914" s="19"/>
      <c r="G914" s="78"/>
      <c r="H914" s="19"/>
      <c r="I914" s="19"/>
      <c r="J914" s="78"/>
      <c r="K914" s="78"/>
      <c r="L914" s="19"/>
      <c r="M914" s="19"/>
      <c r="N914" s="19"/>
      <c r="O914" s="23"/>
      <c r="P914" s="19"/>
      <c r="Q914" s="19"/>
      <c r="R914" s="19"/>
      <c r="S914" s="19"/>
      <c r="T914" s="19"/>
      <c r="U914" s="19"/>
      <c r="V914" s="19"/>
      <c r="W914" s="19"/>
      <c r="X914" s="19"/>
      <c r="Y914" s="19"/>
      <c r="Z914" s="19"/>
      <c r="AA914" s="19"/>
      <c r="AB914" s="19"/>
      <c r="AC914" s="19"/>
      <c r="AD914" s="19"/>
      <c r="AE914" s="19"/>
      <c r="AF914" s="19"/>
      <c r="AG914" s="19"/>
    </row>
    <row r="915" spans="1:33">
      <c r="A915" s="19"/>
      <c r="B915" s="19"/>
      <c r="C915" s="19"/>
      <c r="D915" s="19"/>
      <c r="E915" s="19"/>
      <c r="F915" s="19"/>
      <c r="G915" s="78"/>
      <c r="H915" s="19"/>
      <c r="I915" s="19"/>
      <c r="J915" s="78"/>
      <c r="K915" s="78"/>
      <c r="L915" s="19"/>
      <c r="M915" s="19"/>
      <c r="N915" s="19"/>
      <c r="O915" s="23"/>
      <c r="P915" s="19"/>
      <c r="Q915" s="19"/>
      <c r="R915" s="19"/>
      <c r="S915" s="19"/>
      <c r="T915" s="19"/>
      <c r="U915" s="19"/>
      <c r="V915" s="19"/>
      <c r="W915" s="19"/>
      <c r="X915" s="19"/>
      <c r="Y915" s="19"/>
      <c r="Z915" s="19"/>
      <c r="AA915" s="19"/>
      <c r="AB915" s="19"/>
      <c r="AC915" s="19"/>
      <c r="AD915" s="19"/>
      <c r="AE915" s="19"/>
      <c r="AF915" s="19"/>
      <c r="AG915" s="19"/>
    </row>
    <row r="916" spans="1:33">
      <c r="A916" s="19"/>
      <c r="B916" s="19"/>
      <c r="C916" s="19"/>
      <c r="D916" s="19"/>
      <c r="E916" s="19"/>
      <c r="F916" s="19"/>
      <c r="G916" s="78"/>
      <c r="H916" s="19"/>
      <c r="I916" s="19"/>
      <c r="J916" s="78"/>
      <c r="K916" s="78"/>
      <c r="L916" s="19"/>
      <c r="M916" s="19"/>
      <c r="N916" s="19"/>
      <c r="O916" s="23"/>
      <c r="P916" s="19"/>
      <c r="Q916" s="19"/>
      <c r="R916" s="19"/>
      <c r="S916" s="19"/>
      <c r="T916" s="19"/>
      <c r="U916" s="19"/>
      <c r="V916" s="19"/>
      <c r="W916" s="19"/>
      <c r="X916" s="19"/>
      <c r="Y916" s="19"/>
      <c r="Z916" s="19"/>
      <c r="AA916" s="19"/>
      <c r="AB916" s="19"/>
      <c r="AC916" s="19"/>
      <c r="AD916" s="19"/>
      <c r="AE916" s="19"/>
      <c r="AF916" s="19"/>
      <c r="AG916" s="19"/>
    </row>
    <row r="917" spans="1:33">
      <c r="A917" s="19"/>
      <c r="B917" s="19"/>
      <c r="C917" s="19"/>
      <c r="D917" s="19"/>
      <c r="E917" s="19"/>
      <c r="F917" s="19"/>
      <c r="G917" s="78"/>
      <c r="H917" s="19"/>
      <c r="I917" s="19"/>
      <c r="J917" s="78"/>
      <c r="K917" s="78"/>
      <c r="L917" s="19"/>
      <c r="M917" s="19"/>
      <c r="N917" s="19"/>
      <c r="O917" s="23"/>
      <c r="P917" s="19"/>
      <c r="Q917" s="19"/>
      <c r="R917" s="19"/>
      <c r="S917" s="19"/>
      <c r="T917" s="19"/>
      <c r="U917" s="19"/>
      <c r="V917" s="19"/>
      <c r="W917" s="19"/>
      <c r="X917" s="19"/>
      <c r="Y917" s="19"/>
      <c r="Z917" s="19"/>
      <c r="AA917" s="19"/>
      <c r="AB917" s="19"/>
      <c r="AC917" s="19"/>
      <c r="AD917" s="19"/>
      <c r="AE917" s="19"/>
      <c r="AF917" s="19"/>
      <c r="AG917" s="19"/>
    </row>
    <row r="918" spans="1:33">
      <c r="A918" s="19"/>
      <c r="B918" s="19"/>
      <c r="C918" s="19"/>
      <c r="D918" s="19"/>
      <c r="E918" s="19"/>
      <c r="F918" s="19"/>
      <c r="G918" s="78"/>
      <c r="H918" s="19"/>
      <c r="I918" s="19"/>
      <c r="J918" s="78"/>
      <c r="K918" s="78"/>
      <c r="L918" s="19"/>
      <c r="M918" s="19"/>
      <c r="N918" s="19"/>
      <c r="O918" s="23"/>
      <c r="P918" s="19"/>
      <c r="Q918" s="19"/>
      <c r="R918" s="19"/>
      <c r="S918" s="19"/>
      <c r="T918" s="19"/>
      <c r="U918" s="19"/>
      <c r="V918" s="19"/>
      <c r="W918" s="19"/>
      <c r="X918" s="19"/>
      <c r="Y918" s="19"/>
      <c r="Z918" s="19"/>
      <c r="AA918" s="19"/>
      <c r="AB918" s="19"/>
      <c r="AC918" s="19"/>
      <c r="AD918" s="19"/>
      <c r="AE918" s="19"/>
      <c r="AF918" s="19"/>
      <c r="AG918" s="19"/>
    </row>
    <row r="919" spans="1:33">
      <c r="A919" s="19"/>
      <c r="B919" s="19"/>
      <c r="C919" s="19"/>
      <c r="D919" s="19"/>
      <c r="E919" s="19"/>
      <c r="F919" s="19"/>
      <c r="G919" s="78"/>
      <c r="H919" s="19"/>
      <c r="I919" s="19"/>
      <c r="J919" s="78"/>
      <c r="K919" s="78"/>
      <c r="L919" s="19"/>
      <c r="M919" s="19"/>
      <c r="N919" s="19"/>
      <c r="O919" s="23"/>
      <c r="P919" s="19"/>
      <c r="Q919" s="19"/>
      <c r="R919" s="19"/>
      <c r="S919" s="19"/>
      <c r="T919" s="19"/>
      <c r="U919" s="19"/>
      <c r="V919" s="19"/>
      <c r="W919" s="19"/>
      <c r="X919" s="19"/>
      <c r="Y919" s="19"/>
      <c r="Z919" s="19"/>
      <c r="AA919" s="19"/>
      <c r="AB919" s="19"/>
      <c r="AC919" s="19"/>
      <c r="AD919" s="19"/>
      <c r="AE919" s="19"/>
      <c r="AF919" s="19"/>
      <c r="AG919" s="19"/>
    </row>
    <row r="920" spans="1:33">
      <c r="A920" s="19"/>
      <c r="B920" s="19"/>
      <c r="C920" s="19"/>
      <c r="D920" s="19"/>
      <c r="E920" s="19"/>
      <c r="F920" s="19"/>
      <c r="G920" s="78"/>
      <c r="H920" s="19"/>
      <c r="I920" s="19"/>
      <c r="J920" s="78"/>
      <c r="K920" s="78"/>
      <c r="L920" s="19"/>
      <c r="M920" s="19"/>
      <c r="N920" s="19"/>
      <c r="O920" s="23"/>
      <c r="P920" s="19"/>
      <c r="Q920" s="19"/>
      <c r="R920" s="19"/>
      <c r="S920" s="19"/>
      <c r="T920" s="19"/>
      <c r="U920" s="19"/>
      <c r="V920" s="19"/>
      <c r="W920" s="19"/>
      <c r="X920" s="19"/>
      <c r="Y920" s="19"/>
      <c r="Z920" s="19"/>
      <c r="AA920" s="19"/>
      <c r="AB920" s="19"/>
      <c r="AC920" s="19"/>
      <c r="AD920" s="19"/>
      <c r="AE920" s="19"/>
      <c r="AF920" s="19"/>
      <c r="AG920" s="19"/>
    </row>
    <row r="921" spans="1:33">
      <c r="A921" s="19"/>
      <c r="B921" s="19"/>
      <c r="C921" s="19"/>
      <c r="D921" s="19"/>
      <c r="E921" s="19"/>
      <c r="F921" s="19"/>
      <c r="G921" s="78"/>
      <c r="H921" s="19"/>
      <c r="I921" s="19"/>
      <c r="J921" s="78"/>
      <c r="K921" s="78"/>
      <c r="L921" s="19"/>
      <c r="M921" s="19"/>
      <c r="N921" s="19"/>
      <c r="O921" s="23"/>
      <c r="P921" s="19"/>
      <c r="Q921" s="19"/>
      <c r="R921" s="19"/>
      <c r="S921" s="19"/>
      <c r="T921" s="19"/>
      <c r="U921" s="19"/>
      <c r="V921" s="19"/>
      <c r="W921" s="19"/>
      <c r="X921" s="19"/>
      <c r="Y921" s="19"/>
      <c r="Z921" s="19"/>
      <c r="AA921" s="19"/>
      <c r="AB921" s="19"/>
      <c r="AC921" s="19"/>
      <c r="AD921" s="19"/>
      <c r="AE921" s="19"/>
      <c r="AF921" s="19"/>
      <c r="AG921" s="19"/>
    </row>
    <row r="922" spans="1:33">
      <c r="A922" s="19"/>
      <c r="B922" s="19"/>
      <c r="C922" s="19"/>
      <c r="D922" s="19"/>
      <c r="E922" s="19"/>
      <c r="F922" s="19"/>
      <c r="G922" s="78"/>
      <c r="H922" s="19"/>
      <c r="I922" s="19"/>
      <c r="J922" s="78"/>
      <c r="K922" s="78"/>
      <c r="L922" s="19"/>
      <c r="M922" s="19"/>
      <c r="N922" s="19"/>
      <c r="O922" s="23"/>
      <c r="P922" s="19"/>
      <c r="Q922" s="19"/>
      <c r="R922" s="19"/>
      <c r="S922" s="19"/>
      <c r="T922" s="19"/>
      <c r="U922" s="19"/>
      <c r="V922" s="19"/>
      <c r="W922" s="19"/>
      <c r="X922" s="19"/>
      <c r="Y922" s="19"/>
      <c r="Z922" s="19"/>
      <c r="AA922" s="19"/>
      <c r="AB922" s="19"/>
      <c r="AC922" s="19"/>
      <c r="AD922" s="19"/>
      <c r="AE922" s="19"/>
      <c r="AF922" s="19"/>
      <c r="AG922" s="19"/>
    </row>
    <row r="923" spans="1:33">
      <c r="A923" s="19"/>
      <c r="B923" s="19"/>
      <c r="C923" s="19"/>
      <c r="D923" s="19"/>
      <c r="E923" s="19"/>
      <c r="F923" s="19"/>
      <c r="G923" s="78"/>
      <c r="H923" s="19"/>
      <c r="I923" s="19"/>
      <c r="J923" s="78"/>
      <c r="K923" s="78"/>
      <c r="L923" s="19"/>
      <c r="M923" s="19"/>
      <c r="N923" s="19"/>
      <c r="O923" s="23"/>
      <c r="P923" s="19"/>
      <c r="Q923" s="19"/>
      <c r="R923" s="19"/>
      <c r="S923" s="19"/>
      <c r="T923" s="19"/>
      <c r="U923" s="19"/>
      <c r="V923" s="19"/>
      <c r="W923" s="19"/>
      <c r="X923" s="19"/>
      <c r="Y923" s="19"/>
      <c r="Z923" s="19"/>
      <c r="AA923" s="19"/>
      <c r="AB923" s="19"/>
      <c r="AC923" s="19"/>
      <c r="AD923" s="19"/>
      <c r="AE923" s="19"/>
      <c r="AF923" s="19"/>
      <c r="AG923" s="19"/>
    </row>
    <row r="924" spans="1:33">
      <c r="A924" s="19"/>
      <c r="B924" s="19"/>
      <c r="C924" s="19"/>
      <c r="D924" s="19"/>
      <c r="E924" s="19"/>
      <c r="F924" s="19"/>
      <c r="G924" s="78"/>
      <c r="H924" s="19"/>
      <c r="I924" s="19"/>
      <c r="J924" s="78"/>
      <c r="K924" s="78"/>
      <c r="L924" s="19"/>
      <c r="M924" s="19"/>
      <c r="N924" s="19"/>
      <c r="O924" s="23"/>
      <c r="P924" s="19"/>
      <c r="Q924" s="19"/>
      <c r="R924" s="19"/>
      <c r="S924" s="19"/>
      <c r="T924" s="19"/>
      <c r="U924" s="19"/>
      <c r="V924" s="19"/>
      <c r="W924" s="19"/>
      <c r="X924" s="19"/>
      <c r="Y924" s="19"/>
      <c r="Z924" s="19"/>
      <c r="AA924" s="19"/>
      <c r="AB924" s="19"/>
      <c r="AC924" s="19"/>
      <c r="AD924" s="19"/>
      <c r="AE924" s="19"/>
      <c r="AF924" s="19"/>
      <c r="AG924" s="19"/>
    </row>
    <row r="925" spans="1:33">
      <c r="A925" s="19"/>
      <c r="B925" s="19"/>
      <c r="C925" s="19"/>
      <c r="D925" s="19"/>
      <c r="E925" s="19"/>
      <c r="F925" s="19"/>
      <c r="G925" s="78"/>
      <c r="H925" s="19"/>
      <c r="I925" s="19"/>
      <c r="J925" s="78"/>
      <c r="K925" s="78"/>
      <c r="L925" s="19"/>
      <c r="M925" s="19"/>
      <c r="N925" s="19"/>
      <c r="O925" s="23"/>
      <c r="P925" s="19"/>
      <c r="Q925" s="19"/>
      <c r="R925" s="19"/>
      <c r="S925" s="19"/>
      <c r="T925" s="19"/>
      <c r="U925" s="19"/>
      <c r="V925" s="19"/>
      <c r="W925" s="19"/>
      <c r="X925" s="19"/>
      <c r="Y925" s="19"/>
      <c r="Z925" s="19"/>
      <c r="AA925" s="19"/>
      <c r="AB925" s="19"/>
      <c r="AC925" s="19"/>
      <c r="AD925" s="19"/>
      <c r="AE925" s="19"/>
      <c r="AF925" s="19"/>
      <c r="AG925" s="19"/>
    </row>
    <row r="926" spans="1:33">
      <c r="A926" s="19"/>
      <c r="B926" s="19"/>
      <c r="C926" s="19"/>
      <c r="D926" s="19"/>
      <c r="E926" s="19"/>
      <c r="F926" s="19"/>
      <c r="G926" s="78"/>
      <c r="H926" s="19"/>
      <c r="I926" s="19"/>
      <c r="J926" s="78"/>
      <c r="K926" s="78"/>
      <c r="L926" s="19"/>
      <c r="M926" s="19"/>
      <c r="N926" s="19"/>
      <c r="O926" s="23"/>
      <c r="P926" s="19"/>
      <c r="Q926" s="19"/>
      <c r="R926" s="19"/>
      <c r="S926" s="19"/>
      <c r="T926" s="19"/>
      <c r="U926" s="19"/>
      <c r="V926" s="19"/>
      <c r="W926" s="19"/>
      <c r="X926" s="19"/>
      <c r="Y926" s="19"/>
      <c r="Z926" s="19"/>
      <c r="AA926" s="19"/>
      <c r="AB926" s="19"/>
      <c r="AC926" s="19"/>
      <c r="AD926" s="19"/>
      <c r="AE926" s="19"/>
      <c r="AF926" s="19"/>
      <c r="AG926" s="19"/>
    </row>
    <row r="927" spans="1:33">
      <c r="A927" s="19"/>
      <c r="B927" s="19"/>
      <c r="C927" s="19"/>
      <c r="D927" s="19"/>
      <c r="E927" s="19"/>
      <c r="F927" s="19"/>
      <c r="G927" s="78"/>
      <c r="H927" s="19"/>
      <c r="I927" s="19"/>
      <c r="J927" s="78"/>
      <c r="K927" s="78"/>
      <c r="L927" s="19"/>
      <c r="M927" s="19"/>
      <c r="N927" s="19"/>
      <c r="O927" s="23"/>
      <c r="P927" s="19"/>
      <c r="Q927" s="19"/>
      <c r="R927" s="19"/>
      <c r="S927" s="19"/>
      <c r="T927" s="19"/>
      <c r="U927" s="19"/>
      <c r="V927" s="19"/>
      <c r="W927" s="19"/>
      <c r="X927" s="19"/>
      <c r="Y927" s="19"/>
      <c r="Z927" s="19"/>
      <c r="AA927" s="19"/>
      <c r="AB927" s="19"/>
      <c r="AC927" s="19"/>
      <c r="AD927" s="19"/>
      <c r="AE927" s="19"/>
      <c r="AF927" s="19"/>
      <c r="AG927" s="19"/>
    </row>
    <row r="928" spans="1:33">
      <c r="A928" s="19"/>
      <c r="B928" s="19"/>
      <c r="C928" s="19"/>
      <c r="D928" s="19"/>
      <c r="E928" s="19"/>
      <c r="F928" s="19"/>
      <c r="G928" s="78"/>
      <c r="H928" s="19"/>
      <c r="I928" s="19"/>
      <c r="J928" s="78"/>
      <c r="K928" s="78"/>
      <c r="L928" s="19"/>
      <c r="M928" s="19"/>
      <c r="N928" s="19"/>
      <c r="O928" s="23"/>
      <c r="P928" s="19"/>
      <c r="Q928" s="19"/>
      <c r="R928" s="19"/>
      <c r="S928" s="19"/>
      <c r="T928" s="19"/>
      <c r="U928" s="19"/>
      <c r="V928" s="19"/>
      <c r="W928" s="19"/>
      <c r="X928" s="19"/>
      <c r="Y928" s="19"/>
      <c r="Z928" s="19"/>
      <c r="AA928" s="19"/>
      <c r="AB928" s="19"/>
      <c r="AC928" s="19"/>
      <c r="AD928" s="19"/>
      <c r="AE928" s="19"/>
      <c r="AF928" s="19"/>
      <c r="AG928" s="19"/>
    </row>
    <row r="929" spans="1:33">
      <c r="A929" s="19"/>
      <c r="B929" s="19"/>
      <c r="C929" s="19"/>
      <c r="D929" s="19"/>
      <c r="E929" s="19"/>
      <c r="F929" s="19"/>
      <c r="G929" s="78"/>
      <c r="H929" s="19"/>
      <c r="I929" s="19"/>
      <c r="J929" s="78"/>
      <c r="K929" s="78"/>
      <c r="L929" s="19"/>
      <c r="M929" s="19"/>
      <c r="N929" s="19"/>
      <c r="O929" s="23"/>
      <c r="P929" s="19"/>
      <c r="Q929" s="19"/>
      <c r="R929" s="19"/>
      <c r="S929" s="19"/>
      <c r="T929" s="19"/>
      <c r="U929" s="19"/>
      <c r="V929" s="19"/>
      <c r="W929" s="19"/>
      <c r="X929" s="19"/>
      <c r="Y929" s="19"/>
      <c r="Z929" s="19"/>
      <c r="AA929" s="19"/>
      <c r="AB929" s="19"/>
      <c r="AC929" s="19"/>
      <c r="AD929" s="19"/>
      <c r="AE929" s="19"/>
      <c r="AF929" s="19"/>
      <c r="AG929" s="19"/>
    </row>
    <row r="930" spans="1:33">
      <c r="A930" s="19"/>
      <c r="B930" s="19"/>
      <c r="C930" s="19"/>
      <c r="D930" s="19"/>
      <c r="E930" s="19"/>
      <c r="F930" s="19"/>
      <c r="G930" s="78"/>
      <c r="H930" s="19"/>
      <c r="I930" s="19"/>
      <c r="J930" s="78"/>
      <c r="K930" s="78"/>
      <c r="L930" s="19"/>
      <c r="M930" s="19"/>
      <c r="N930" s="19"/>
      <c r="O930" s="23"/>
      <c r="P930" s="19"/>
      <c r="Q930" s="19"/>
      <c r="R930" s="19"/>
      <c r="S930" s="19"/>
      <c r="T930" s="19"/>
      <c r="U930" s="19"/>
      <c r="V930" s="19"/>
      <c r="W930" s="19"/>
      <c r="X930" s="19"/>
      <c r="Y930" s="19"/>
      <c r="Z930" s="19"/>
      <c r="AA930" s="19"/>
      <c r="AB930" s="19"/>
      <c r="AC930" s="19"/>
      <c r="AD930" s="19"/>
      <c r="AE930" s="19"/>
      <c r="AF930" s="19"/>
      <c r="AG930" s="19"/>
    </row>
    <row r="931" spans="1:33">
      <c r="A931" s="19"/>
      <c r="B931" s="19"/>
      <c r="C931" s="19"/>
      <c r="D931" s="19"/>
      <c r="E931" s="19"/>
      <c r="F931" s="19"/>
      <c r="G931" s="78"/>
      <c r="H931" s="19"/>
      <c r="I931" s="19"/>
      <c r="J931" s="78"/>
      <c r="K931" s="78"/>
      <c r="L931" s="19"/>
      <c r="M931" s="19"/>
      <c r="N931" s="19"/>
      <c r="O931" s="23"/>
      <c r="P931" s="19"/>
      <c r="Q931" s="19"/>
      <c r="R931" s="19"/>
      <c r="S931" s="19"/>
      <c r="T931" s="19"/>
      <c r="U931" s="19"/>
      <c r="V931" s="19"/>
      <c r="W931" s="19"/>
      <c r="X931" s="19"/>
      <c r="Y931" s="19"/>
      <c r="Z931" s="19"/>
      <c r="AA931" s="19"/>
      <c r="AB931" s="19"/>
      <c r="AC931" s="19"/>
      <c r="AD931" s="19"/>
      <c r="AE931" s="19"/>
      <c r="AF931" s="19"/>
      <c r="AG931" s="19"/>
    </row>
    <row r="932" spans="1:33">
      <c r="A932" s="19"/>
      <c r="B932" s="19"/>
      <c r="C932" s="19"/>
      <c r="D932" s="19"/>
      <c r="E932" s="19"/>
      <c r="F932" s="19"/>
      <c r="G932" s="78"/>
      <c r="H932" s="19"/>
      <c r="I932" s="19"/>
      <c r="J932" s="78"/>
      <c r="K932" s="78"/>
      <c r="L932" s="19"/>
      <c r="M932" s="19"/>
      <c r="N932" s="19"/>
      <c r="O932" s="23"/>
      <c r="P932" s="19"/>
      <c r="Q932" s="19"/>
      <c r="R932" s="19"/>
      <c r="S932" s="19"/>
      <c r="T932" s="19"/>
      <c r="U932" s="19"/>
      <c r="V932" s="19"/>
      <c r="W932" s="19"/>
      <c r="X932" s="19"/>
      <c r="Y932" s="19"/>
      <c r="Z932" s="19"/>
      <c r="AA932" s="19"/>
      <c r="AB932" s="19"/>
      <c r="AC932" s="19"/>
      <c r="AD932" s="19"/>
      <c r="AE932" s="19"/>
      <c r="AF932" s="19"/>
      <c r="AG932" s="19"/>
    </row>
    <row r="933" spans="1:33">
      <c r="A933" s="19"/>
      <c r="B933" s="19"/>
      <c r="C933" s="19"/>
      <c r="D933" s="19"/>
      <c r="E933" s="19"/>
      <c r="F933" s="19"/>
      <c r="G933" s="78"/>
      <c r="H933" s="19"/>
      <c r="I933" s="19"/>
      <c r="J933" s="78"/>
      <c r="K933" s="78"/>
      <c r="L933" s="19"/>
      <c r="M933" s="19"/>
      <c r="N933" s="19"/>
      <c r="O933" s="23"/>
      <c r="P933" s="19"/>
      <c r="Q933" s="19"/>
      <c r="R933" s="19"/>
      <c r="S933" s="19"/>
      <c r="T933" s="19"/>
      <c r="U933" s="19"/>
      <c r="V933" s="19"/>
      <c r="W933" s="19"/>
      <c r="X933" s="19"/>
      <c r="Y933" s="19"/>
      <c r="Z933" s="19"/>
      <c r="AA933" s="19"/>
      <c r="AB933" s="19"/>
      <c r="AC933" s="19"/>
      <c r="AD933" s="19"/>
      <c r="AE933" s="19"/>
      <c r="AF933" s="19"/>
      <c r="AG933" s="19"/>
    </row>
    <row r="934" spans="1:33">
      <c r="A934" s="19"/>
      <c r="B934" s="19"/>
      <c r="C934" s="19"/>
      <c r="D934" s="19"/>
      <c r="E934" s="19"/>
      <c r="F934" s="19"/>
      <c r="G934" s="78"/>
      <c r="H934" s="19"/>
      <c r="I934" s="19"/>
      <c r="J934" s="78"/>
      <c r="K934" s="78"/>
      <c r="L934" s="19"/>
      <c r="M934" s="19"/>
      <c r="N934" s="19"/>
      <c r="O934" s="23"/>
      <c r="P934" s="19"/>
      <c r="Q934" s="19"/>
      <c r="R934" s="19"/>
      <c r="S934" s="19"/>
      <c r="T934" s="19"/>
      <c r="U934" s="19"/>
      <c r="V934" s="19"/>
      <c r="W934" s="19"/>
      <c r="X934" s="19"/>
      <c r="Y934" s="19"/>
      <c r="Z934" s="19"/>
      <c r="AA934" s="19"/>
      <c r="AB934" s="19"/>
      <c r="AC934" s="19"/>
      <c r="AD934" s="19"/>
      <c r="AE934" s="19"/>
      <c r="AF934" s="19"/>
      <c r="AG934" s="19"/>
    </row>
    <row r="935" spans="1:33">
      <c r="A935" s="19"/>
      <c r="B935" s="19"/>
      <c r="C935" s="19"/>
      <c r="D935" s="19"/>
      <c r="E935" s="19"/>
      <c r="F935" s="19"/>
      <c r="G935" s="78"/>
      <c r="H935" s="19"/>
      <c r="I935" s="19"/>
      <c r="J935" s="78"/>
      <c r="K935" s="78"/>
      <c r="L935" s="19"/>
      <c r="M935" s="19"/>
      <c r="N935" s="19"/>
      <c r="O935" s="23"/>
      <c r="P935" s="19"/>
      <c r="Q935" s="19"/>
      <c r="R935" s="19"/>
      <c r="S935" s="19"/>
      <c r="T935" s="19"/>
      <c r="U935" s="19"/>
      <c r="V935" s="19"/>
      <c r="W935" s="19"/>
      <c r="X935" s="19"/>
      <c r="Y935" s="19"/>
      <c r="Z935" s="19"/>
      <c r="AA935" s="19"/>
      <c r="AB935" s="19"/>
      <c r="AC935" s="19"/>
      <c r="AD935" s="19"/>
      <c r="AE935" s="19"/>
      <c r="AF935" s="19"/>
      <c r="AG935" s="19"/>
    </row>
    <row r="936" spans="1:33">
      <c r="A936" s="19"/>
      <c r="B936" s="19"/>
      <c r="C936" s="19"/>
      <c r="D936" s="19"/>
      <c r="E936" s="19"/>
      <c r="F936" s="19"/>
      <c r="G936" s="78"/>
      <c r="H936" s="19"/>
      <c r="I936" s="19"/>
      <c r="J936" s="78"/>
      <c r="K936" s="78"/>
      <c r="L936" s="19"/>
      <c r="M936" s="19"/>
      <c r="N936" s="19"/>
      <c r="O936" s="23"/>
      <c r="P936" s="19"/>
      <c r="Q936" s="19"/>
      <c r="R936" s="19"/>
      <c r="S936" s="19"/>
      <c r="T936" s="19"/>
      <c r="U936" s="19"/>
      <c r="V936" s="19"/>
      <c r="W936" s="19"/>
      <c r="X936" s="19"/>
      <c r="Y936" s="19"/>
      <c r="Z936" s="19"/>
      <c r="AA936" s="19"/>
      <c r="AB936" s="19"/>
      <c r="AC936" s="19"/>
      <c r="AD936" s="19"/>
      <c r="AE936" s="19"/>
      <c r="AF936" s="19"/>
      <c r="AG936" s="19"/>
    </row>
    <row r="937" spans="1:33">
      <c r="A937" s="19"/>
      <c r="B937" s="19"/>
      <c r="C937" s="19"/>
      <c r="D937" s="19"/>
      <c r="E937" s="19"/>
      <c r="F937" s="19"/>
      <c r="G937" s="78"/>
      <c r="H937" s="19"/>
      <c r="I937" s="19"/>
      <c r="J937" s="78"/>
      <c r="K937" s="78"/>
      <c r="L937" s="19"/>
      <c r="M937" s="19"/>
      <c r="N937" s="19"/>
      <c r="O937" s="23"/>
      <c r="P937" s="19"/>
      <c r="Q937" s="19"/>
      <c r="R937" s="19"/>
      <c r="S937" s="19"/>
      <c r="T937" s="19"/>
      <c r="U937" s="19"/>
      <c r="V937" s="19"/>
      <c r="W937" s="19"/>
      <c r="X937" s="19"/>
      <c r="Y937" s="19"/>
      <c r="Z937" s="19"/>
      <c r="AA937" s="19"/>
      <c r="AB937" s="19"/>
      <c r="AC937" s="19"/>
      <c r="AD937" s="19"/>
      <c r="AE937" s="19"/>
      <c r="AF937" s="19"/>
      <c r="AG937" s="19"/>
    </row>
    <row r="938" spans="1:33">
      <c r="A938" s="19"/>
      <c r="B938" s="19"/>
      <c r="C938" s="19"/>
      <c r="D938" s="19"/>
      <c r="E938" s="19"/>
      <c r="F938" s="19"/>
      <c r="G938" s="78"/>
      <c r="H938" s="19"/>
      <c r="I938" s="19"/>
      <c r="J938" s="78"/>
      <c r="K938" s="78"/>
      <c r="L938" s="19"/>
      <c r="M938" s="19"/>
      <c r="N938" s="19"/>
      <c r="O938" s="23"/>
      <c r="P938" s="19"/>
      <c r="Q938" s="19"/>
      <c r="R938" s="19"/>
      <c r="S938" s="19"/>
      <c r="T938" s="19"/>
      <c r="U938" s="19"/>
      <c r="V938" s="19"/>
      <c r="W938" s="19"/>
      <c r="X938" s="19"/>
      <c r="Y938" s="19"/>
      <c r="Z938" s="19"/>
      <c r="AA938" s="19"/>
      <c r="AB938" s="19"/>
      <c r="AC938" s="19"/>
      <c r="AD938" s="19"/>
      <c r="AE938" s="19"/>
      <c r="AF938" s="19"/>
      <c r="AG938" s="19"/>
    </row>
    <row r="939" spans="1:33">
      <c r="A939" s="19"/>
      <c r="B939" s="19"/>
      <c r="C939" s="19"/>
      <c r="D939" s="19"/>
      <c r="E939" s="19"/>
      <c r="F939" s="19"/>
      <c r="G939" s="78"/>
      <c r="H939" s="19"/>
      <c r="I939" s="19"/>
      <c r="J939" s="78"/>
      <c r="K939" s="78"/>
      <c r="L939" s="19"/>
      <c r="M939" s="19"/>
      <c r="N939" s="19"/>
      <c r="O939" s="23"/>
      <c r="P939" s="19"/>
      <c r="Q939" s="19"/>
      <c r="R939" s="19"/>
      <c r="S939" s="19"/>
      <c r="T939" s="19"/>
      <c r="U939" s="19"/>
      <c r="V939" s="19"/>
      <c r="W939" s="19"/>
      <c r="X939" s="19"/>
      <c r="Y939" s="19"/>
      <c r="Z939" s="19"/>
      <c r="AA939" s="19"/>
      <c r="AB939" s="19"/>
      <c r="AC939" s="19"/>
      <c r="AD939" s="19"/>
      <c r="AE939" s="19"/>
      <c r="AF939" s="19"/>
      <c r="AG939" s="19"/>
    </row>
    <row r="940" spans="1:33">
      <c r="A940" s="19"/>
      <c r="B940" s="19"/>
      <c r="C940" s="19"/>
      <c r="D940" s="19"/>
      <c r="E940" s="19"/>
      <c r="F940" s="19"/>
      <c r="G940" s="78"/>
      <c r="H940" s="19"/>
      <c r="I940" s="19"/>
      <c r="J940" s="78"/>
      <c r="K940" s="78"/>
      <c r="L940" s="19"/>
      <c r="M940" s="19"/>
      <c r="N940" s="19"/>
      <c r="O940" s="23"/>
      <c r="P940" s="19"/>
      <c r="Q940" s="19"/>
      <c r="R940" s="19"/>
      <c r="S940" s="19"/>
      <c r="T940" s="19"/>
      <c r="U940" s="19"/>
      <c r="V940" s="19"/>
      <c r="W940" s="19"/>
      <c r="X940" s="19"/>
      <c r="Y940" s="19"/>
      <c r="Z940" s="19"/>
      <c r="AA940" s="19"/>
      <c r="AB940" s="19"/>
      <c r="AC940" s="19"/>
      <c r="AD940" s="19"/>
      <c r="AE940" s="19"/>
      <c r="AF940" s="19"/>
      <c r="AG940" s="19"/>
    </row>
    <row r="941" spans="1:33">
      <c r="A941" s="19"/>
      <c r="B941" s="19"/>
      <c r="C941" s="19"/>
      <c r="D941" s="19"/>
      <c r="E941" s="19"/>
      <c r="F941" s="19"/>
      <c r="G941" s="78"/>
      <c r="H941" s="19"/>
      <c r="I941" s="19"/>
      <c r="J941" s="78"/>
      <c r="K941" s="78"/>
      <c r="L941" s="19"/>
      <c r="M941" s="19"/>
      <c r="N941" s="19"/>
      <c r="O941" s="23"/>
      <c r="P941" s="19"/>
      <c r="Q941" s="19"/>
      <c r="R941" s="19"/>
      <c r="S941" s="19"/>
      <c r="T941" s="19"/>
      <c r="U941" s="19"/>
      <c r="V941" s="19"/>
      <c r="W941" s="19"/>
      <c r="X941" s="19"/>
      <c r="Y941" s="19"/>
      <c r="Z941" s="19"/>
      <c r="AA941" s="19"/>
      <c r="AB941" s="19"/>
      <c r="AC941" s="19"/>
      <c r="AD941" s="19"/>
      <c r="AE941" s="19"/>
      <c r="AF941" s="19"/>
      <c r="AG941" s="19"/>
    </row>
    <row r="942" spans="1:33">
      <c r="A942" s="19"/>
      <c r="B942" s="19"/>
      <c r="C942" s="19"/>
      <c r="D942" s="19"/>
      <c r="E942" s="19"/>
      <c r="F942" s="19"/>
      <c r="G942" s="78"/>
      <c r="H942" s="19"/>
      <c r="I942" s="19"/>
      <c r="J942" s="78"/>
      <c r="K942" s="78"/>
      <c r="L942" s="19"/>
      <c r="M942" s="19"/>
      <c r="N942" s="19"/>
      <c r="O942" s="23"/>
      <c r="P942" s="19"/>
      <c r="Q942" s="19"/>
      <c r="R942" s="19"/>
      <c r="S942" s="19"/>
      <c r="T942" s="19"/>
      <c r="U942" s="19"/>
      <c r="V942" s="19"/>
      <c r="W942" s="19"/>
      <c r="X942" s="19"/>
      <c r="Y942" s="19"/>
      <c r="Z942" s="19"/>
      <c r="AA942" s="19"/>
      <c r="AB942" s="19"/>
      <c r="AC942" s="19"/>
      <c r="AD942" s="19"/>
      <c r="AE942" s="19"/>
      <c r="AF942" s="19"/>
      <c r="AG942" s="19"/>
    </row>
    <row r="943" spans="1:33">
      <c r="A943" s="19"/>
      <c r="B943" s="19"/>
      <c r="C943" s="19"/>
      <c r="D943" s="19"/>
      <c r="E943" s="19"/>
      <c r="F943" s="19"/>
      <c r="G943" s="78"/>
      <c r="H943" s="19"/>
      <c r="I943" s="19"/>
      <c r="J943" s="78"/>
      <c r="K943" s="78"/>
      <c r="L943" s="19"/>
      <c r="M943" s="19"/>
      <c r="N943" s="19"/>
      <c r="O943" s="23"/>
      <c r="P943" s="19"/>
      <c r="Q943" s="19"/>
      <c r="R943" s="19"/>
      <c r="S943" s="19"/>
      <c r="T943" s="19"/>
      <c r="U943" s="19"/>
      <c r="V943" s="19"/>
      <c r="W943" s="19"/>
      <c r="X943" s="19"/>
      <c r="Y943" s="19"/>
      <c r="Z943" s="19"/>
      <c r="AA943" s="19"/>
      <c r="AB943" s="19"/>
      <c r="AC943" s="19"/>
      <c r="AD943" s="19"/>
      <c r="AE943" s="19"/>
      <c r="AF943" s="19"/>
      <c r="AG943" s="19"/>
    </row>
    <row r="944" spans="1:33">
      <c r="A944" s="19"/>
      <c r="B944" s="19"/>
      <c r="C944" s="19"/>
      <c r="D944" s="19"/>
      <c r="E944" s="19"/>
      <c r="F944" s="19"/>
      <c r="G944" s="78"/>
      <c r="H944" s="19"/>
      <c r="I944" s="19"/>
      <c r="J944" s="78"/>
      <c r="K944" s="78"/>
      <c r="L944" s="19"/>
      <c r="M944" s="19"/>
      <c r="N944" s="19"/>
      <c r="O944" s="23"/>
      <c r="P944" s="19"/>
      <c r="Q944" s="19"/>
      <c r="R944" s="19"/>
      <c r="S944" s="19"/>
      <c r="T944" s="19"/>
      <c r="U944" s="19"/>
      <c r="V944" s="19"/>
      <c r="W944" s="19"/>
      <c r="X944" s="19"/>
      <c r="Y944" s="19"/>
      <c r="Z944" s="19"/>
      <c r="AA944" s="19"/>
      <c r="AB944" s="19"/>
      <c r="AC944" s="19"/>
      <c r="AD944" s="19"/>
      <c r="AE944" s="19"/>
      <c r="AF944" s="19"/>
      <c r="AG944" s="19"/>
    </row>
    <row r="945" spans="1:33">
      <c r="A945" s="19"/>
      <c r="B945" s="19"/>
      <c r="C945" s="19"/>
      <c r="D945" s="19"/>
      <c r="E945" s="19"/>
      <c r="F945" s="19"/>
      <c r="G945" s="78"/>
      <c r="H945" s="19"/>
      <c r="I945" s="19"/>
      <c r="J945" s="78"/>
      <c r="K945" s="78"/>
      <c r="L945" s="19"/>
      <c r="M945" s="19"/>
      <c r="N945" s="19"/>
      <c r="O945" s="23"/>
      <c r="P945" s="19"/>
      <c r="Q945" s="19"/>
      <c r="R945" s="19"/>
      <c r="S945" s="19"/>
      <c r="T945" s="19"/>
      <c r="U945" s="19"/>
      <c r="V945" s="19"/>
      <c r="W945" s="19"/>
      <c r="X945" s="19"/>
      <c r="Y945" s="19"/>
      <c r="Z945" s="19"/>
      <c r="AA945" s="19"/>
      <c r="AB945" s="19"/>
      <c r="AC945" s="19"/>
      <c r="AD945" s="19"/>
      <c r="AE945" s="19"/>
      <c r="AF945" s="19"/>
      <c r="AG945" s="19"/>
    </row>
    <row r="946" spans="1:33">
      <c r="A946" s="19"/>
      <c r="B946" s="19"/>
      <c r="C946" s="19"/>
      <c r="D946" s="19"/>
      <c r="E946" s="19"/>
      <c r="F946" s="19"/>
      <c r="G946" s="78"/>
      <c r="H946" s="19"/>
      <c r="I946" s="19"/>
      <c r="J946" s="78"/>
      <c r="K946" s="78"/>
      <c r="L946" s="19"/>
      <c r="M946" s="19"/>
      <c r="N946" s="19"/>
      <c r="O946" s="23"/>
      <c r="P946" s="19"/>
      <c r="Q946" s="19"/>
      <c r="R946" s="19"/>
      <c r="S946" s="19"/>
      <c r="T946" s="19"/>
      <c r="U946" s="19"/>
      <c r="V946" s="19"/>
      <c r="W946" s="19"/>
      <c r="X946" s="19"/>
      <c r="Y946" s="19"/>
      <c r="Z946" s="19"/>
      <c r="AA946" s="19"/>
      <c r="AB946" s="19"/>
      <c r="AC946" s="19"/>
      <c r="AD946" s="19"/>
      <c r="AE946" s="19"/>
      <c r="AF946" s="19"/>
      <c r="AG946" s="19"/>
    </row>
    <row r="947" spans="1:33">
      <c r="A947" s="19"/>
      <c r="B947" s="19"/>
      <c r="C947" s="19"/>
      <c r="D947" s="19"/>
      <c r="E947" s="19"/>
      <c r="F947" s="19"/>
      <c r="G947" s="78"/>
      <c r="H947" s="19"/>
      <c r="I947" s="19"/>
      <c r="J947" s="78"/>
      <c r="K947" s="78"/>
      <c r="L947" s="19"/>
      <c r="M947" s="19"/>
      <c r="N947" s="19"/>
      <c r="O947" s="23"/>
      <c r="P947" s="19"/>
      <c r="Q947" s="19"/>
      <c r="R947" s="19"/>
      <c r="S947" s="19"/>
      <c r="T947" s="19"/>
      <c r="U947" s="19"/>
      <c r="V947" s="19"/>
      <c r="W947" s="19"/>
      <c r="X947" s="19"/>
      <c r="Y947" s="19"/>
      <c r="Z947" s="19"/>
      <c r="AA947" s="19"/>
      <c r="AB947" s="19"/>
      <c r="AC947" s="19"/>
      <c r="AD947" s="19"/>
      <c r="AE947" s="19"/>
      <c r="AF947" s="19"/>
      <c r="AG947" s="19"/>
    </row>
    <row r="948" spans="1:33">
      <c r="A948" s="19"/>
      <c r="B948" s="19"/>
      <c r="C948" s="19"/>
      <c r="D948" s="19"/>
      <c r="E948" s="19"/>
      <c r="F948" s="19"/>
      <c r="G948" s="78"/>
      <c r="H948" s="19"/>
      <c r="I948" s="19"/>
      <c r="J948" s="78"/>
      <c r="K948" s="78"/>
      <c r="L948" s="19"/>
      <c r="M948" s="19"/>
      <c r="N948" s="19"/>
      <c r="O948" s="23"/>
      <c r="P948" s="19"/>
      <c r="Q948" s="19"/>
      <c r="R948" s="19"/>
      <c r="S948" s="19"/>
      <c r="T948" s="19"/>
      <c r="U948" s="19"/>
      <c r="V948" s="19"/>
      <c r="W948" s="19"/>
      <c r="X948" s="19"/>
      <c r="Y948" s="19"/>
      <c r="Z948" s="19"/>
      <c r="AA948" s="19"/>
      <c r="AB948" s="19"/>
      <c r="AC948" s="19"/>
      <c r="AD948" s="19"/>
      <c r="AE948" s="19"/>
      <c r="AF948" s="19"/>
      <c r="AG948" s="19"/>
    </row>
    <row r="949" spans="1:33">
      <c r="A949" s="19"/>
      <c r="B949" s="19"/>
      <c r="C949" s="19"/>
      <c r="D949" s="19"/>
      <c r="E949" s="19"/>
      <c r="F949" s="19"/>
      <c r="G949" s="78"/>
      <c r="H949" s="19"/>
      <c r="I949" s="19"/>
      <c r="J949" s="78"/>
      <c r="K949" s="78"/>
      <c r="L949" s="19"/>
      <c r="M949" s="19"/>
      <c r="N949" s="19"/>
      <c r="O949" s="23"/>
      <c r="P949" s="19"/>
      <c r="Q949" s="19"/>
      <c r="R949" s="19"/>
      <c r="S949" s="19"/>
      <c r="T949" s="19"/>
      <c r="U949" s="19"/>
      <c r="V949" s="19"/>
      <c r="W949" s="19"/>
      <c r="X949" s="19"/>
      <c r="Y949" s="19"/>
      <c r="Z949" s="19"/>
      <c r="AA949" s="19"/>
      <c r="AB949" s="19"/>
      <c r="AC949" s="19"/>
      <c r="AD949" s="19"/>
      <c r="AE949" s="19"/>
      <c r="AF949" s="19"/>
      <c r="AG949" s="19"/>
    </row>
    <row r="950" spans="1:33">
      <c r="A950" s="19"/>
      <c r="B950" s="19"/>
      <c r="C950" s="19"/>
      <c r="D950" s="19"/>
      <c r="E950" s="19"/>
      <c r="F950" s="19"/>
      <c r="G950" s="78"/>
      <c r="H950" s="19"/>
      <c r="I950" s="19"/>
      <c r="J950" s="78"/>
      <c r="K950" s="78"/>
      <c r="L950" s="19"/>
      <c r="M950" s="19"/>
      <c r="N950" s="19"/>
      <c r="O950" s="23"/>
      <c r="P950" s="19"/>
      <c r="Q950" s="19"/>
      <c r="R950" s="19"/>
      <c r="S950" s="19"/>
      <c r="T950" s="19"/>
      <c r="U950" s="19"/>
      <c r="V950" s="19"/>
      <c r="W950" s="19"/>
      <c r="X950" s="19"/>
      <c r="Y950" s="19"/>
      <c r="Z950" s="19"/>
      <c r="AA950" s="19"/>
      <c r="AB950" s="19"/>
      <c r="AC950" s="19"/>
      <c r="AD950" s="19"/>
      <c r="AE950" s="19"/>
      <c r="AF950" s="19"/>
      <c r="AG950" s="19"/>
    </row>
    <row r="951" spans="1:33">
      <c r="A951" s="19"/>
      <c r="B951" s="19"/>
      <c r="C951" s="19"/>
      <c r="D951" s="19"/>
      <c r="E951" s="19"/>
      <c r="F951" s="19"/>
      <c r="G951" s="78"/>
      <c r="H951" s="19"/>
      <c r="I951" s="19"/>
      <c r="J951" s="78"/>
      <c r="K951" s="78"/>
      <c r="L951" s="19"/>
      <c r="M951" s="19"/>
      <c r="N951" s="19"/>
      <c r="O951" s="23"/>
      <c r="P951" s="19"/>
      <c r="Q951" s="19"/>
      <c r="R951" s="19"/>
      <c r="S951" s="19"/>
      <c r="T951" s="19"/>
      <c r="U951" s="19"/>
      <c r="V951" s="19"/>
      <c r="W951" s="19"/>
      <c r="X951" s="19"/>
      <c r="Y951" s="19"/>
      <c r="Z951" s="19"/>
      <c r="AA951" s="19"/>
      <c r="AB951" s="19"/>
      <c r="AC951" s="19"/>
      <c r="AD951" s="19"/>
      <c r="AE951" s="19"/>
      <c r="AF951" s="19"/>
      <c r="AG951" s="19"/>
    </row>
    <row r="952" spans="1:33">
      <c r="A952" s="19"/>
      <c r="B952" s="19"/>
      <c r="C952" s="19"/>
      <c r="D952" s="19"/>
      <c r="E952" s="19"/>
      <c r="F952" s="19"/>
      <c r="G952" s="78"/>
      <c r="H952" s="19"/>
      <c r="I952" s="19"/>
      <c r="J952" s="78"/>
      <c r="K952" s="78"/>
      <c r="L952" s="19"/>
      <c r="M952" s="19"/>
      <c r="N952" s="19"/>
      <c r="O952" s="23"/>
      <c r="P952" s="19"/>
      <c r="Q952" s="19"/>
      <c r="R952" s="19"/>
      <c r="S952" s="19"/>
      <c r="T952" s="19"/>
      <c r="U952" s="19"/>
      <c r="V952" s="19"/>
      <c r="W952" s="19"/>
      <c r="X952" s="19"/>
      <c r="Y952" s="19"/>
      <c r="Z952" s="19"/>
      <c r="AA952" s="19"/>
      <c r="AB952" s="19"/>
      <c r="AC952" s="19"/>
      <c r="AD952" s="19"/>
      <c r="AE952" s="19"/>
      <c r="AF952" s="19"/>
      <c r="AG952" s="19"/>
    </row>
    <row r="953" spans="1:33">
      <c r="A953" s="19"/>
      <c r="B953" s="19"/>
      <c r="C953" s="19"/>
      <c r="D953" s="19"/>
      <c r="E953" s="19"/>
      <c r="F953" s="19"/>
      <c r="G953" s="78"/>
      <c r="H953" s="19"/>
      <c r="I953" s="19"/>
      <c r="J953" s="78"/>
      <c r="K953" s="78"/>
      <c r="L953" s="19"/>
      <c r="M953" s="19"/>
      <c r="N953" s="19"/>
      <c r="O953" s="23"/>
      <c r="P953" s="19"/>
      <c r="Q953" s="19"/>
      <c r="R953" s="19"/>
      <c r="S953" s="19"/>
      <c r="T953" s="19"/>
      <c r="U953" s="19"/>
      <c r="V953" s="19"/>
      <c r="W953" s="19"/>
      <c r="X953" s="19"/>
      <c r="Y953" s="19"/>
      <c r="Z953" s="19"/>
      <c r="AA953" s="19"/>
      <c r="AB953" s="19"/>
      <c r="AC953" s="19"/>
      <c r="AD953" s="19"/>
      <c r="AE953" s="19"/>
      <c r="AF953" s="19"/>
      <c r="AG953" s="19"/>
    </row>
    <row r="954" spans="1:33">
      <c r="A954" s="19"/>
      <c r="B954" s="19"/>
      <c r="C954" s="19"/>
      <c r="D954" s="19"/>
      <c r="E954" s="19"/>
      <c r="F954" s="19"/>
      <c r="G954" s="78"/>
      <c r="H954" s="19"/>
      <c r="I954" s="19"/>
      <c r="J954" s="78"/>
      <c r="K954" s="78"/>
      <c r="L954" s="19"/>
      <c r="M954" s="19"/>
      <c r="N954" s="19"/>
      <c r="O954" s="23"/>
      <c r="P954" s="19"/>
      <c r="Q954" s="19"/>
      <c r="R954" s="19"/>
      <c r="S954" s="19"/>
      <c r="T954" s="19"/>
      <c r="U954" s="19"/>
      <c r="V954" s="19"/>
      <c r="W954" s="19"/>
      <c r="X954" s="19"/>
      <c r="Y954" s="19"/>
      <c r="Z954" s="19"/>
      <c r="AA954" s="19"/>
      <c r="AB954" s="19"/>
      <c r="AC954" s="19"/>
      <c r="AD954" s="19"/>
      <c r="AE954" s="19"/>
      <c r="AF954" s="19"/>
      <c r="AG954" s="19"/>
    </row>
    <row r="955" spans="1:33">
      <c r="A955" s="19"/>
      <c r="B955" s="19"/>
      <c r="C955" s="19"/>
      <c r="D955" s="19"/>
      <c r="E955" s="19"/>
      <c r="F955" s="19"/>
      <c r="G955" s="78"/>
      <c r="H955" s="19"/>
      <c r="I955" s="19"/>
      <c r="J955" s="78"/>
      <c r="K955" s="78"/>
      <c r="L955" s="19"/>
      <c r="M955" s="19"/>
      <c r="N955" s="19"/>
      <c r="O955" s="23"/>
      <c r="P955" s="19"/>
      <c r="Q955" s="19"/>
      <c r="R955" s="19"/>
      <c r="S955" s="19"/>
      <c r="T955" s="19"/>
      <c r="U955" s="19"/>
      <c r="V955" s="19"/>
      <c r="W955" s="19"/>
      <c r="X955" s="19"/>
      <c r="Y955" s="19"/>
      <c r="Z955" s="19"/>
      <c r="AA955" s="19"/>
      <c r="AB955" s="19"/>
      <c r="AC955" s="19"/>
      <c r="AD955" s="19"/>
      <c r="AE955" s="19"/>
      <c r="AF955" s="19"/>
      <c r="AG955" s="19"/>
    </row>
    <row r="956" spans="1:33">
      <c r="A956" s="19"/>
      <c r="B956" s="19"/>
      <c r="C956" s="19"/>
      <c r="D956" s="19"/>
      <c r="E956" s="19"/>
      <c r="F956" s="19"/>
      <c r="G956" s="78"/>
      <c r="H956" s="19"/>
      <c r="I956" s="19"/>
      <c r="J956" s="78"/>
      <c r="K956" s="78"/>
      <c r="L956" s="19"/>
      <c r="M956" s="19"/>
      <c r="N956" s="19"/>
      <c r="O956" s="23"/>
      <c r="P956" s="19"/>
      <c r="Q956" s="19"/>
      <c r="R956" s="19"/>
      <c r="S956" s="19"/>
      <c r="T956" s="19"/>
      <c r="U956" s="19"/>
      <c r="V956" s="19"/>
      <c r="W956" s="19"/>
      <c r="X956" s="19"/>
      <c r="Y956" s="19"/>
      <c r="Z956" s="19"/>
      <c r="AA956" s="19"/>
      <c r="AB956" s="19"/>
      <c r="AC956" s="19"/>
      <c r="AD956" s="19"/>
      <c r="AE956" s="19"/>
      <c r="AF956" s="19"/>
      <c r="AG956" s="19"/>
    </row>
    <row r="957" spans="1:33">
      <c r="A957" s="19"/>
      <c r="B957" s="19"/>
      <c r="C957" s="19"/>
      <c r="D957" s="19"/>
      <c r="E957" s="19"/>
      <c r="F957" s="19"/>
      <c r="G957" s="78"/>
      <c r="H957" s="19"/>
      <c r="I957" s="19"/>
      <c r="J957" s="78"/>
      <c r="K957" s="78"/>
      <c r="L957" s="19"/>
      <c r="M957" s="19"/>
      <c r="N957" s="19"/>
      <c r="O957" s="23"/>
      <c r="P957" s="19"/>
      <c r="Q957" s="19"/>
      <c r="R957" s="19"/>
      <c r="S957" s="19"/>
      <c r="T957" s="19"/>
      <c r="U957" s="19"/>
      <c r="V957" s="19"/>
      <c r="W957" s="19"/>
      <c r="X957" s="19"/>
      <c r="Y957" s="19"/>
      <c r="Z957" s="19"/>
      <c r="AA957" s="19"/>
      <c r="AB957" s="19"/>
      <c r="AC957" s="19"/>
      <c r="AD957" s="19"/>
      <c r="AE957" s="19"/>
      <c r="AF957" s="19"/>
      <c r="AG957" s="19"/>
    </row>
    <row r="958" spans="1:33">
      <c r="A958" s="19"/>
      <c r="B958" s="19"/>
      <c r="C958" s="19"/>
      <c r="D958" s="19"/>
      <c r="E958" s="19"/>
      <c r="F958" s="19"/>
      <c r="G958" s="78"/>
      <c r="H958" s="19"/>
      <c r="I958" s="19"/>
      <c r="J958" s="78"/>
      <c r="K958" s="78"/>
      <c r="L958" s="19"/>
      <c r="M958" s="19"/>
      <c r="N958" s="19"/>
      <c r="O958" s="23"/>
      <c r="P958" s="19"/>
      <c r="Q958" s="19"/>
      <c r="R958" s="19"/>
      <c r="S958" s="19"/>
      <c r="T958" s="19"/>
      <c r="U958" s="19"/>
      <c r="V958" s="19"/>
      <c r="W958" s="19"/>
      <c r="X958" s="19"/>
      <c r="Y958" s="19"/>
      <c r="Z958" s="19"/>
      <c r="AA958" s="19"/>
      <c r="AB958" s="19"/>
      <c r="AC958" s="19"/>
      <c r="AD958" s="19"/>
      <c r="AE958" s="19"/>
      <c r="AF958" s="19"/>
      <c r="AG958" s="19"/>
    </row>
    <row r="959" spans="1:33">
      <c r="A959" s="19"/>
      <c r="B959" s="19"/>
      <c r="C959" s="19"/>
      <c r="D959" s="19"/>
      <c r="E959" s="19"/>
      <c r="F959" s="19"/>
      <c r="G959" s="78"/>
      <c r="H959" s="19"/>
      <c r="I959" s="19"/>
      <c r="J959" s="78"/>
      <c r="K959" s="78"/>
      <c r="L959" s="19"/>
      <c r="M959" s="19"/>
      <c r="N959" s="19"/>
      <c r="O959" s="23"/>
      <c r="P959" s="19"/>
      <c r="Q959" s="19"/>
      <c r="R959" s="19"/>
      <c r="S959" s="19"/>
      <c r="T959" s="19"/>
      <c r="U959" s="19"/>
      <c r="V959" s="19"/>
      <c r="W959" s="19"/>
      <c r="X959" s="19"/>
      <c r="Y959" s="19"/>
      <c r="Z959" s="19"/>
      <c r="AA959" s="19"/>
      <c r="AB959" s="19"/>
      <c r="AC959" s="19"/>
      <c r="AD959" s="19"/>
      <c r="AE959" s="19"/>
      <c r="AF959" s="19"/>
      <c r="AG959" s="19"/>
    </row>
    <row r="960" spans="1:33">
      <c r="A960" s="19"/>
      <c r="B960" s="19"/>
      <c r="C960" s="19"/>
      <c r="D960" s="19"/>
      <c r="E960" s="19"/>
      <c r="F960" s="19"/>
      <c r="G960" s="78"/>
      <c r="H960" s="19"/>
      <c r="I960" s="19"/>
      <c r="J960" s="78"/>
      <c r="K960" s="78"/>
      <c r="L960" s="19"/>
      <c r="M960" s="19"/>
      <c r="N960" s="19"/>
      <c r="O960" s="23"/>
      <c r="P960" s="19"/>
      <c r="Q960" s="19"/>
      <c r="R960" s="19"/>
      <c r="S960" s="19"/>
      <c r="T960" s="19"/>
      <c r="U960" s="19"/>
      <c r="V960" s="19"/>
      <c r="W960" s="19"/>
      <c r="X960" s="19"/>
      <c r="Y960" s="19"/>
      <c r="Z960" s="19"/>
      <c r="AA960" s="19"/>
      <c r="AB960" s="19"/>
      <c r="AC960" s="19"/>
      <c r="AD960" s="19"/>
      <c r="AE960" s="19"/>
      <c r="AF960" s="19"/>
      <c r="AG960" s="19"/>
    </row>
    <row r="961" spans="1:33">
      <c r="A961" s="19"/>
      <c r="B961" s="19"/>
      <c r="C961" s="19"/>
      <c r="D961" s="19"/>
      <c r="E961" s="19"/>
      <c r="F961" s="19"/>
      <c r="G961" s="78"/>
      <c r="H961" s="19"/>
      <c r="I961" s="19"/>
      <c r="J961" s="78"/>
      <c r="K961" s="78"/>
      <c r="L961" s="19"/>
      <c r="M961" s="19"/>
      <c r="N961" s="19"/>
      <c r="O961" s="23"/>
      <c r="P961" s="19"/>
      <c r="Q961" s="19"/>
      <c r="R961" s="19"/>
      <c r="S961" s="19"/>
      <c r="T961" s="19"/>
      <c r="U961" s="19"/>
      <c r="V961" s="19"/>
      <c r="W961" s="19"/>
      <c r="X961" s="19"/>
      <c r="Y961" s="19"/>
      <c r="Z961" s="19"/>
      <c r="AA961" s="19"/>
      <c r="AB961" s="19"/>
      <c r="AC961" s="19"/>
      <c r="AD961" s="19"/>
      <c r="AE961" s="19"/>
      <c r="AF961" s="19"/>
      <c r="AG961" s="19"/>
    </row>
    <row r="962" spans="1:33">
      <c r="A962" s="19"/>
      <c r="B962" s="19"/>
      <c r="C962" s="19"/>
      <c r="D962" s="19"/>
      <c r="E962" s="19"/>
      <c r="F962" s="19"/>
      <c r="G962" s="78"/>
      <c r="H962" s="19"/>
      <c r="I962" s="19"/>
      <c r="J962" s="78"/>
      <c r="K962" s="78"/>
      <c r="L962" s="19"/>
      <c r="M962" s="19"/>
      <c r="N962" s="19"/>
      <c r="O962" s="23"/>
      <c r="P962" s="19"/>
      <c r="Q962" s="19"/>
      <c r="R962" s="19"/>
      <c r="S962" s="19"/>
      <c r="T962" s="19"/>
      <c r="U962" s="19"/>
      <c r="V962" s="19"/>
      <c r="W962" s="19"/>
      <c r="X962" s="19"/>
      <c r="Y962" s="19"/>
      <c r="Z962" s="19"/>
      <c r="AA962" s="19"/>
      <c r="AB962" s="19"/>
      <c r="AC962" s="19"/>
      <c r="AD962" s="19"/>
      <c r="AE962" s="19"/>
      <c r="AF962" s="19"/>
      <c r="AG962" s="19"/>
    </row>
    <row r="963" spans="1:33">
      <c r="A963" s="19"/>
      <c r="B963" s="19"/>
      <c r="C963" s="19"/>
      <c r="D963" s="19"/>
      <c r="E963" s="19"/>
      <c r="F963" s="19"/>
      <c r="G963" s="78"/>
      <c r="H963" s="19"/>
      <c r="I963" s="19"/>
      <c r="J963" s="78"/>
      <c r="K963" s="78"/>
      <c r="L963" s="19"/>
      <c r="M963" s="19"/>
      <c r="N963" s="19"/>
      <c r="O963" s="23"/>
      <c r="P963" s="19"/>
      <c r="Q963" s="19"/>
      <c r="R963" s="19"/>
      <c r="S963" s="19"/>
      <c r="T963" s="19"/>
      <c r="U963" s="19"/>
      <c r="V963" s="19"/>
      <c r="W963" s="19"/>
      <c r="X963" s="19"/>
      <c r="Y963" s="19"/>
      <c r="Z963" s="19"/>
      <c r="AA963" s="19"/>
      <c r="AB963" s="19"/>
      <c r="AC963" s="19"/>
      <c r="AD963" s="19"/>
      <c r="AE963" s="19"/>
      <c r="AF963" s="19"/>
      <c r="AG963" s="19"/>
    </row>
    <row r="964" spans="1:33">
      <c r="A964" s="19"/>
      <c r="B964" s="19"/>
      <c r="C964" s="19"/>
      <c r="D964" s="19"/>
      <c r="E964" s="19"/>
      <c r="F964" s="19"/>
      <c r="G964" s="78"/>
      <c r="H964" s="19"/>
      <c r="I964" s="19"/>
      <c r="J964" s="78"/>
      <c r="K964" s="78"/>
      <c r="L964" s="19"/>
      <c r="M964" s="19"/>
      <c r="N964" s="19"/>
      <c r="O964" s="23"/>
      <c r="P964" s="19"/>
      <c r="Q964" s="19"/>
      <c r="R964" s="19"/>
      <c r="S964" s="19"/>
      <c r="T964" s="19"/>
      <c r="U964" s="19"/>
      <c r="V964" s="19"/>
      <c r="W964" s="19"/>
      <c r="X964" s="19"/>
      <c r="Y964" s="19"/>
      <c r="Z964" s="19"/>
      <c r="AA964" s="19"/>
      <c r="AB964" s="19"/>
      <c r="AC964" s="19"/>
      <c r="AD964" s="19"/>
      <c r="AE964" s="19"/>
      <c r="AF964" s="19"/>
      <c r="AG964" s="19"/>
    </row>
    <row r="965" spans="1:33">
      <c r="A965" s="19"/>
      <c r="B965" s="19"/>
      <c r="C965" s="19"/>
      <c r="D965" s="19"/>
      <c r="E965" s="19"/>
      <c r="F965" s="19"/>
      <c r="G965" s="78"/>
      <c r="H965" s="19"/>
      <c r="I965" s="19"/>
      <c r="J965" s="78"/>
      <c r="K965" s="78"/>
      <c r="L965" s="19"/>
      <c r="M965" s="19"/>
      <c r="N965" s="19"/>
      <c r="O965" s="23"/>
      <c r="P965" s="19"/>
      <c r="Q965" s="19"/>
      <c r="R965" s="19"/>
      <c r="S965" s="19"/>
      <c r="T965" s="19"/>
      <c r="U965" s="19"/>
      <c r="V965" s="19"/>
      <c r="W965" s="19"/>
      <c r="X965" s="19"/>
      <c r="Y965" s="19"/>
      <c r="Z965" s="19"/>
      <c r="AA965" s="19"/>
      <c r="AB965" s="19"/>
      <c r="AC965" s="19"/>
      <c r="AD965" s="19"/>
      <c r="AE965" s="19"/>
      <c r="AF965" s="19"/>
      <c r="AG965" s="19"/>
    </row>
    <row r="966" spans="1:33">
      <c r="A966" s="19"/>
      <c r="B966" s="19"/>
      <c r="C966" s="19"/>
      <c r="D966" s="19"/>
      <c r="E966" s="19"/>
      <c r="F966" s="19"/>
      <c r="G966" s="78"/>
      <c r="H966" s="19"/>
      <c r="I966" s="19"/>
      <c r="J966" s="78"/>
      <c r="K966" s="78"/>
      <c r="L966" s="19"/>
      <c r="M966" s="19"/>
      <c r="N966" s="19"/>
      <c r="O966" s="23"/>
      <c r="P966" s="19"/>
      <c r="Q966" s="19"/>
      <c r="R966" s="19"/>
      <c r="S966" s="19"/>
      <c r="T966" s="19"/>
      <c r="U966" s="19"/>
      <c r="V966" s="19"/>
      <c r="W966" s="19"/>
      <c r="X966" s="19"/>
      <c r="Y966" s="19"/>
      <c r="Z966" s="19"/>
      <c r="AA966" s="19"/>
      <c r="AB966" s="19"/>
      <c r="AC966" s="19"/>
      <c r="AD966" s="19"/>
      <c r="AE966" s="19"/>
      <c r="AF966" s="19"/>
      <c r="AG966" s="19"/>
    </row>
    <row r="967" spans="1:33">
      <c r="A967" s="19"/>
      <c r="B967" s="19"/>
      <c r="C967" s="19"/>
      <c r="D967" s="19"/>
      <c r="E967" s="19"/>
      <c r="F967" s="19"/>
      <c r="G967" s="78"/>
      <c r="H967" s="19"/>
      <c r="I967" s="19"/>
      <c r="J967" s="78"/>
      <c r="K967" s="78"/>
      <c r="L967" s="19"/>
      <c r="M967" s="19"/>
      <c r="N967" s="19"/>
      <c r="O967" s="23"/>
      <c r="P967" s="19"/>
      <c r="Q967" s="19"/>
      <c r="R967" s="19"/>
      <c r="S967" s="19"/>
      <c r="T967" s="19"/>
      <c r="U967" s="19"/>
      <c r="V967" s="19"/>
      <c r="W967" s="19"/>
      <c r="X967" s="19"/>
      <c r="Y967" s="19"/>
      <c r="Z967" s="19"/>
      <c r="AA967" s="19"/>
      <c r="AB967" s="19"/>
      <c r="AC967" s="19"/>
      <c r="AD967" s="19"/>
      <c r="AE967" s="19"/>
      <c r="AF967" s="19"/>
      <c r="AG967" s="19"/>
    </row>
    <row r="968" spans="1:33">
      <c r="A968" s="19"/>
      <c r="B968" s="19"/>
      <c r="C968" s="19"/>
      <c r="D968" s="19"/>
      <c r="E968" s="19"/>
      <c r="F968" s="19"/>
      <c r="G968" s="78"/>
      <c r="H968" s="19"/>
      <c r="I968" s="19"/>
      <c r="J968" s="78"/>
      <c r="K968" s="78"/>
      <c r="L968" s="19"/>
      <c r="M968" s="19"/>
      <c r="N968" s="19"/>
      <c r="O968" s="23"/>
      <c r="P968" s="19"/>
      <c r="Q968" s="19"/>
      <c r="R968" s="19"/>
      <c r="S968" s="19"/>
      <c r="T968" s="19"/>
      <c r="U968" s="19"/>
      <c r="V968" s="19"/>
      <c r="W968" s="19"/>
      <c r="X968" s="19"/>
      <c r="Y968" s="19"/>
      <c r="Z968" s="19"/>
      <c r="AA968" s="19"/>
      <c r="AB968" s="19"/>
      <c r="AC968" s="19"/>
      <c r="AD968" s="19"/>
      <c r="AE968" s="19"/>
      <c r="AF968" s="19"/>
      <c r="AG968" s="19"/>
    </row>
    <row r="969" spans="1:33">
      <c r="A969" s="19"/>
      <c r="B969" s="19"/>
      <c r="C969" s="19"/>
      <c r="D969" s="19"/>
      <c r="E969" s="19"/>
      <c r="F969" s="19"/>
      <c r="G969" s="78"/>
      <c r="H969" s="19"/>
      <c r="I969" s="19"/>
      <c r="J969" s="78"/>
      <c r="K969" s="78"/>
      <c r="L969" s="19"/>
      <c r="M969" s="19"/>
      <c r="N969" s="19"/>
      <c r="O969" s="23"/>
      <c r="P969" s="19"/>
      <c r="Q969" s="19"/>
      <c r="R969" s="19"/>
      <c r="S969" s="19"/>
      <c r="T969" s="19"/>
      <c r="U969" s="19"/>
      <c r="V969" s="19"/>
      <c r="W969" s="19"/>
      <c r="X969" s="19"/>
      <c r="Y969" s="19"/>
      <c r="Z969" s="19"/>
      <c r="AA969" s="19"/>
      <c r="AB969" s="19"/>
      <c r="AC969" s="19"/>
      <c r="AD969" s="19"/>
      <c r="AE969" s="19"/>
      <c r="AF969" s="19"/>
      <c r="AG969" s="19"/>
    </row>
    <row r="970" spans="1:33">
      <c r="A970" s="19"/>
      <c r="B970" s="19"/>
      <c r="C970" s="19"/>
      <c r="D970" s="19"/>
      <c r="E970" s="19"/>
      <c r="F970" s="19"/>
      <c r="G970" s="78"/>
      <c r="H970" s="19"/>
      <c r="I970" s="19"/>
      <c r="J970" s="78"/>
      <c r="K970" s="78"/>
      <c r="L970" s="19"/>
      <c r="M970" s="19"/>
      <c r="N970" s="19"/>
      <c r="O970" s="23"/>
      <c r="P970" s="19"/>
      <c r="Q970" s="19"/>
      <c r="R970" s="19"/>
      <c r="S970" s="19"/>
      <c r="T970" s="19"/>
      <c r="U970" s="19"/>
      <c r="V970" s="19"/>
      <c r="W970" s="19"/>
      <c r="X970" s="19"/>
      <c r="Y970" s="19"/>
      <c r="Z970" s="19"/>
      <c r="AA970" s="19"/>
      <c r="AB970" s="19"/>
      <c r="AC970" s="19"/>
      <c r="AD970" s="19"/>
      <c r="AE970" s="19"/>
      <c r="AF970" s="19"/>
      <c r="AG970" s="19"/>
    </row>
    <row r="971" spans="1:33">
      <c r="A971" s="19"/>
      <c r="B971" s="19"/>
      <c r="C971" s="19"/>
      <c r="D971" s="19"/>
      <c r="E971" s="19"/>
      <c r="F971" s="19"/>
      <c r="G971" s="78"/>
      <c r="H971" s="19"/>
      <c r="I971" s="19"/>
      <c r="J971" s="78"/>
      <c r="K971" s="78"/>
      <c r="L971" s="19"/>
      <c r="M971" s="19"/>
      <c r="N971" s="19"/>
      <c r="O971" s="23"/>
      <c r="P971" s="19"/>
      <c r="Q971" s="19"/>
      <c r="R971" s="19"/>
      <c r="S971" s="19"/>
      <c r="T971" s="19"/>
      <c r="U971" s="19"/>
      <c r="V971" s="19"/>
      <c r="W971" s="19"/>
      <c r="X971" s="19"/>
      <c r="Y971" s="19"/>
      <c r="Z971" s="19"/>
      <c r="AA971" s="19"/>
      <c r="AB971" s="19"/>
      <c r="AC971" s="19"/>
      <c r="AD971" s="19"/>
      <c r="AE971" s="19"/>
      <c r="AF971" s="19"/>
      <c r="AG971" s="19"/>
    </row>
    <row r="972" spans="1:33">
      <c r="A972" s="19"/>
      <c r="B972" s="19"/>
      <c r="C972" s="19"/>
      <c r="D972" s="19"/>
      <c r="E972" s="19"/>
      <c r="F972" s="19"/>
      <c r="G972" s="78"/>
      <c r="H972" s="19"/>
      <c r="I972" s="19"/>
      <c r="J972" s="78"/>
      <c r="K972" s="78"/>
      <c r="L972" s="19"/>
      <c r="M972" s="19"/>
      <c r="N972" s="19"/>
      <c r="O972" s="23"/>
      <c r="P972" s="19"/>
      <c r="Q972" s="19"/>
      <c r="R972" s="19"/>
      <c r="S972" s="19"/>
      <c r="T972" s="19"/>
      <c r="U972" s="19"/>
      <c r="V972" s="19"/>
      <c r="W972" s="19"/>
      <c r="X972" s="19"/>
      <c r="Y972" s="19"/>
      <c r="Z972" s="19"/>
      <c r="AA972" s="19"/>
      <c r="AB972" s="19"/>
      <c r="AC972" s="19"/>
      <c r="AD972" s="19"/>
      <c r="AE972" s="19"/>
      <c r="AF972" s="19"/>
      <c r="AG972" s="19"/>
    </row>
    <row r="973" spans="1:33">
      <c r="A973" s="19"/>
      <c r="B973" s="19"/>
      <c r="C973" s="19"/>
      <c r="D973" s="19"/>
      <c r="E973" s="19"/>
      <c r="F973" s="19"/>
      <c r="G973" s="78"/>
      <c r="H973" s="19"/>
      <c r="I973" s="19"/>
      <c r="J973" s="78"/>
      <c r="K973" s="78"/>
      <c r="L973" s="19"/>
      <c r="M973" s="19"/>
      <c r="N973" s="19"/>
      <c r="O973" s="23"/>
      <c r="P973" s="19"/>
      <c r="Q973" s="19"/>
      <c r="R973" s="19"/>
      <c r="S973" s="19"/>
      <c r="T973" s="19"/>
      <c r="U973" s="19"/>
      <c r="V973" s="19"/>
      <c r="W973" s="19"/>
      <c r="X973" s="19"/>
      <c r="Y973" s="19"/>
      <c r="Z973" s="19"/>
      <c r="AA973" s="19"/>
      <c r="AB973" s="19"/>
      <c r="AC973" s="19"/>
      <c r="AD973" s="19"/>
      <c r="AE973" s="19"/>
      <c r="AF973" s="19"/>
      <c r="AG973" s="19"/>
    </row>
    <row r="974" spans="1:33">
      <c r="A974" s="19"/>
      <c r="B974" s="19"/>
      <c r="C974" s="19"/>
      <c r="D974" s="19"/>
      <c r="E974" s="19"/>
      <c r="F974" s="19"/>
      <c r="G974" s="78"/>
      <c r="H974" s="19"/>
      <c r="I974" s="19"/>
      <c r="J974" s="78"/>
      <c r="K974" s="78"/>
      <c r="L974" s="19"/>
      <c r="M974" s="19"/>
      <c r="N974" s="19"/>
      <c r="O974" s="23"/>
      <c r="P974" s="19"/>
      <c r="Q974" s="19"/>
      <c r="R974" s="19"/>
      <c r="S974" s="19"/>
      <c r="T974" s="19"/>
      <c r="U974" s="19"/>
      <c r="V974" s="19"/>
      <c r="W974" s="19"/>
      <c r="X974" s="19"/>
      <c r="Y974" s="19"/>
      <c r="Z974" s="19"/>
      <c r="AA974" s="19"/>
      <c r="AB974" s="19"/>
      <c r="AC974" s="19"/>
      <c r="AD974" s="19"/>
      <c r="AE974" s="19"/>
      <c r="AF974" s="19"/>
      <c r="AG974" s="19"/>
    </row>
    <row r="975" spans="1:33">
      <c r="A975" s="19"/>
      <c r="B975" s="19"/>
      <c r="C975" s="19"/>
      <c r="D975" s="19"/>
      <c r="E975" s="19"/>
      <c r="F975" s="19"/>
      <c r="G975" s="78"/>
      <c r="H975" s="19"/>
      <c r="I975" s="19"/>
      <c r="J975" s="78"/>
      <c r="K975" s="78"/>
      <c r="L975" s="19"/>
      <c r="M975" s="19"/>
      <c r="N975" s="19"/>
      <c r="O975" s="23"/>
      <c r="P975" s="19"/>
      <c r="Q975" s="19"/>
      <c r="R975" s="19"/>
      <c r="S975" s="19"/>
      <c r="T975" s="19"/>
      <c r="U975" s="19"/>
      <c r="V975" s="19"/>
      <c r="W975" s="19"/>
      <c r="X975" s="19"/>
      <c r="Y975" s="19"/>
      <c r="Z975" s="19"/>
      <c r="AA975" s="19"/>
      <c r="AB975" s="19"/>
      <c r="AC975" s="19"/>
      <c r="AD975" s="19"/>
      <c r="AE975" s="19"/>
      <c r="AF975" s="19"/>
      <c r="AG975" s="19"/>
    </row>
    <row r="976" spans="1:33">
      <c r="A976" s="19"/>
      <c r="B976" s="19"/>
      <c r="C976" s="19"/>
      <c r="D976" s="19"/>
      <c r="E976" s="19"/>
      <c r="F976" s="19"/>
      <c r="G976" s="78"/>
      <c r="H976" s="19"/>
      <c r="I976" s="19"/>
      <c r="J976" s="78"/>
      <c r="K976" s="78"/>
      <c r="L976" s="19"/>
      <c r="M976" s="19"/>
      <c r="N976" s="19"/>
      <c r="O976" s="23"/>
      <c r="P976" s="19"/>
      <c r="Q976" s="19"/>
      <c r="R976" s="19"/>
      <c r="S976" s="19"/>
      <c r="T976" s="19"/>
      <c r="U976" s="19"/>
      <c r="V976" s="19"/>
      <c r="W976" s="19"/>
      <c r="X976" s="19"/>
      <c r="Y976" s="19"/>
      <c r="Z976" s="19"/>
      <c r="AA976" s="19"/>
      <c r="AB976" s="19"/>
      <c r="AC976" s="19"/>
      <c r="AD976" s="19"/>
      <c r="AE976" s="19"/>
      <c r="AF976" s="19"/>
      <c r="AG976" s="19"/>
    </row>
    <row r="977" spans="1:33">
      <c r="A977" s="19"/>
      <c r="B977" s="19"/>
      <c r="C977" s="19"/>
      <c r="D977" s="19"/>
      <c r="E977" s="19"/>
      <c r="F977" s="19"/>
      <c r="G977" s="78"/>
      <c r="H977" s="19"/>
      <c r="I977" s="19"/>
      <c r="J977" s="78"/>
      <c r="K977" s="78"/>
      <c r="L977" s="19"/>
      <c r="M977" s="19"/>
      <c r="N977" s="19"/>
      <c r="O977" s="23"/>
      <c r="P977" s="19"/>
      <c r="Q977" s="19"/>
      <c r="R977" s="19"/>
      <c r="S977" s="19"/>
      <c r="T977" s="19"/>
      <c r="U977" s="19"/>
      <c r="V977" s="19"/>
      <c r="W977" s="19"/>
      <c r="X977" s="19"/>
      <c r="Y977" s="19"/>
      <c r="Z977" s="19"/>
      <c r="AA977" s="19"/>
      <c r="AB977" s="19"/>
      <c r="AC977" s="19"/>
      <c r="AD977" s="19"/>
      <c r="AE977" s="19"/>
      <c r="AF977" s="19"/>
      <c r="AG977" s="19"/>
    </row>
    <row r="978" spans="1:33">
      <c r="A978" s="19"/>
      <c r="B978" s="19"/>
      <c r="C978" s="19"/>
      <c r="D978" s="19"/>
      <c r="E978" s="19"/>
      <c r="F978" s="19"/>
      <c r="G978" s="78"/>
      <c r="H978" s="19"/>
      <c r="I978" s="19"/>
      <c r="J978" s="78"/>
      <c r="K978" s="78"/>
      <c r="L978" s="19"/>
      <c r="M978" s="19"/>
      <c r="N978" s="19"/>
      <c r="O978" s="23"/>
      <c r="P978" s="19"/>
      <c r="Q978" s="19"/>
      <c r="R978" s="19"/>
      <c r="S978" s="19"/>
      <c r="T978" s="19"/>
      <c r="U978" s="19"/>
      <c r="V978" s="19"/>
      <c r="W978" s="19"/>
      <c r="X978" s="19"/>
      <c r="Y978" s="19"/>
      <c r="Z978" s="19"/>
      <c r="AA978" s="19"/>
      <c r="AB978" s="19"/>
      <c r="AC978" s="19"/>
      <c r="AD978" s="19"/>
      <c r="AE978" s="19"/>
      <c r="AF978" s="19"/>
      <c r="AG978" s="19"/>
    </row>
    <row r="979" spans="1:33">
      <c r="A979" s="19"/>
      <c r="B979" s="19"/>
      <c r="C979" s="19"/>
      <c r="D979" s="19"/>
      <c r="E979" s="19"/>
      <c r="F979" s="19"/>
      <c r="G979" s="78"/>
      <c r="H979" s="19"/>
      <c r="I979" s="19"/>
      <c r="J979" s="78"/>
      <c r="K979" s="78"/>
      <c r="L979" s="19"/>
      <c r="M979" s="19"/>
      <c r="N979" s="19"/>
      <c r="O979" s="23"/>
      <c r="P979" s="19"/>
      <c r="Q979" s="19"/>
      <c r="R979" s="19"/>
      <c r="S979" s="19"/>
      <c r="T979" s="19"/>
      <c r="U979" s="19"/>
      <c r="V979" s="19"/>
      <c r="W979" s="19"/>
      <c r="X979" s="19"/>
      <c r="Y979" s="19"/>
      <c r="Z979" s="19"/>
      <c r="AA979" s="19"/>
      <c r="AB979" s="19"/>
      <c r="AC979" s="19"/>
      <c r="AD979" s="19"/>
      <c r="AE979" s="19"/>
      <c r="AF979" s="19"/>
      <c r="AG979" s="19"/>
    </row>
    <row r="980" spans="1:33">
      <c r="A980" s="19"/>
      <c r="B980" s="19"/>
      <c r="C980" s="19"/>
      <c r="D980" s="19"/>
      <c r="E980" s="19"/>
      <c r="F980" s="19"/>
      <c r="G980" s="78"/>
      <c r="H980" s="19"/>
      <c r="I980" s="19"/>
      <c r="J980" s="78"/>
      <c r="K980" s="78"/>
      <c r="L980" s="19"/>
      <c r="M980" s="19"/>
      <c r="N980" s="19"/>
      <c r="O980" s="23"/>
      <c r="P980" s="19"/>
      <c r="Q980" s="19"/>
      <c r="R980" s="19"/>
      <c r="S980" s="19"/>
      <c r="T980" s="19"/>
      <c r="U980" s="19"/>
      <c r="V980" s="19"/>
      <c r="W980" s="19"/>
      <c r="X980" s="19"/>
      <c r="Y980" s="19"/>
      <c r="Z980" s="19"/>
      <c r="AA980" s="19"/>
      <c r="AB980" s="19"/>
      <c r="AC980" s="19"/>
      <c r="AD980" s="19"/>
      <c r="AE980" s="19"/>
      <c r="AF980" s="19"/>
      <c r="AG980" s="19"/>
    </row>
    <row r="981" spans="1:33">
      <c r="A981" s="19"/>
      <c r="B981" s="19"/>
      <c r="C981" s="19"/>
      <c r="D981" s="19"/>
      <c r="E981" s="19"/>
      <c r="F981" s="19"/>
      <c r="G981" s="78"/>
      <c r="H981" s="19"/>
      <c r="I981" s="19"/>
      <c r="J981" s="78"/>
      <c r="K981" s="78"/>
      <c r="L981" s="19"/>
      <c r="M981" s="19"/>
      <c r="N981" s="19"/>
      <c r="O981" s="23"/>
      <c r="P981" s="19"/>
      <c r="Q981" s="19"/>
      <c r="R981" s="19"/>
      <c r="S981" s="19"/>
      <c r="T981" s="19"/>
      <c r="U981" s="19"/>
      <c r="V981" s="19"/>
      <c r="W981" s="19"/>
      <c r="X981" s="19"/>
      <c r="Y981" s="19"/>
      <c r="Z981" s="19"/>
      <c r="AA981" s="19"/>
      <c r="AB981" s="19"/>
      <c r="AC981" s="19"/>
      <c r="AD981" s="19"/>
      <c r="AE981" s="19"/>
      <c r="AF981" s="19"/>
      <c r="AG981" s="19"/>
    </row>
    <row r="982" spans="1:33">
      <c r="A982" s="19"/>
      <c r="B982" s="19"/>
      <c r="C982" s="19"/>
      <c r="D982" s="19"/>
      <c r="E982" s="19"/>
      <c r="F982" s="19"/>
      <c r="G982" s="78"/>
      <c r="H982" s="19"/>
      <c r="I982" s="19"/>
      <c r="J982" s="78"/>
      <c r="K982" s="78"/>
      <c r="L982" s="19"/>
      <c r="M982" s="19"/>
      <c r="N982" s="19"/>
      <c r="O982" s="23"/>
      <c r="P982" s="19"/>
      <c r="Q982" s="19"/>
      <c r="R982" s="19"/>
      <c r="S982" s="19"/>
      <c r="T982" s="19"/>
      <c r="U982" s="19"/>
      <c r="V982" s="19"/>
      <c r="W982" s="19"/>
      <c r="X982" s="19"/>
      <c r="Y982" s="19"/>
      <c r="Z982" s="19"/>
      <c r="AA982" s="19"/>
      <c r="AB982" s="19"/>
      <c r="AC982" s="19"/>
      <c r="AD982" s="19"/>
      <c r="AE982" s="19"/>
      <c r="AF982" s="19"/>
      <c r="AG982" s="19"/>
    </row>
    <row r="983" spans="1:33">
      <c r="A983" s="19"/>
      <c r="B983" s="19"/>
      <c r="C983" s="19"/>
      <c r="D983" s="19"/>
      <c r="E983" s="19"/>
      <c r="F983" s="19"/>
      <c r="G983" s="78"/>
      <c r="H983" s="19"/>
      <c r="I983" s="19"/>
      <c r="J983" s="78"/>
      <c r="K983" s="78"/>
      <c r="L983" s="19"/>
      <c r="M983" s="19"/>
      <c r="N983" s="19"/>
      <c r="O983" s="23"/>
      <c r="P983" s="19"/>
      <c r="Q983" s="19"/>
      <c r="R983" s="19"/>
      <c r="S983" s="19"/>
      <c r="T983" s="19"/>
      <c r="U983" s="19"/>
      <c r="V983" s="19"/>
      <c r="W983" s="19"/>
      <c r="X983" s="19"/>
      <c r="Y983" s="19"/>
      <c r="Z983" s="19"/>
      <c r="AA983" s="19"/>
      <c r="AB983" s="19"/>
      <c r="AC983" s="19"/>
      <c r="AD983" s="19"/>
      <c r="AE983" s="19"/>
      <c r="AF983" s="19"/>
      <c r="AG983" s="19"/>
    </row>
    <row r="984" spans="1:33">
      <c r="A984" s="19"/>
      <c r="B984" s="19"/>
      <c r="C984" s="19"/>
      <c r="D984" s="19"/>
      <c r="E984" s="19"/>
      <c r="F984" s="19"/>
      <c r="G984" s="78"/>
      <c r="H984" s="19"/>
      <c r="I984" s="19"/>
      <c r="J984" s="78"/>
      <c r="K984" s="78"/>
      <c r="L984" s="19"/>
      <c r="M984" s="19"/>
      <c r="N984" s="19"/>
      <c r="O984" s="23"/>
      <c r="P984" s="19"/>
      <c r="Q984" s="19"/>
      <c r="R984" s="19"/>
      <c r="S984" s="19"/>
      <c r="T984" s="19"/>
      <c r="U984" s="19"/>
      <c r="V984" s="19"/>
      <c r="W984" s="19"/>
      <c r="X984" s="19"/>
      <c r="Y984" s="19"/>
      <c r="Z984" s="19"/>
      <c r="AA984" s="19"/>
      <c r="AB984" s="19"/>
      <c r="AC984" s="19"/>
      <c r="AD984" s="19"/>
      <c r="AE984" s="19"/>
      <c r="AF984" s="19"/>
      <c r="AG984" s="19"/>
    </row>
    <row r="985" spans="1:33">
      <c r="A985" s="19"/>
      <c r="B985" s="19"/>
      <c r="C985" s="19"/>
      <c r="D985" s="19"/>
      <c r="E985" s="19"/>
      <c r="F985" s="19"/>
      <c r="G985" s="78"/>
      <c r="H985" s="19"/>
      <c r="I985" s="19"/>
      <c r="J985" s="78"/>
      <c r="K985" s="78"/>
      <c r="L985" s="19"/>
      <c r="M985" s="19"/>
      <c r="N985" s="19"/>
      <c r="O985" s="23"/>
      <c r="P985" s="19"/>
      <c r="Q985" s="19"/>
      <c r="R985" s="19"/>
      <c r="S985" s="19"/>
      <c r="T985" s="19"/>
      <c r="U985" s="19"/>
      <c r="V985" s="19"/>
      <c r="W985" s="19"/>
      <c r="X985" s="19"/>
      <c r="Y985" s="19"/>
      <c r="Z985" s="19"/>
      <c r="AA985" s="19"/>
      <c r="AB985" s="19"/>
      <c r="AC985" s="19"/>
      <c r="AD985" s="19"/>
      <c r="AE985" s="19"/>
      <c r="AF985" s="19"/>
      <c r="AG985" s="19"/>
    </row>
    <row r="986" spans="1:33">
      <c r="A986" s="19"/>
      <c r="B986" s="19"/>
      <c r="C986" s="19"/>
      <c r="D986" s="19"/>
      <c r="E986" s="19"/>
      <c r="F986" s="19"/>
      <c r="G986" s="78"/>
      <c r="H986" s="19"/>
      <c r="I986" s="19"/>
      <c r="J986" s="78"/>
      <c r="K986" s="78"/>
      <c r="L986" s="19"/>
      <c r="M986" s="19"/>
      <c r="N986" s="19"/>
      <c r="O986" s="23"/>
      <c r="P986" s="19"/>
      <c r="Q986" s="19"/>
      <c r="R986" s="19"/>
      <c r="S986" s="19"/>
      <c r="T986" s="19"/>
      <c r="U986" s="19"/>
      <c r="V986" s="19"/>
      <c r="W986" s="19"/>
      <c r="X986" s="19"/>
      <c r="Y986" s="19"/>
      <c r="Z986" s="19"/>
      <c r="AA986" s="19"/>
      <c r="AB986" s="19"/>
      <c r="AC986" s="19"/>
      <c r="AD986" s="19"/>
      <c r="AE986" s="19"/>
      <c r="AF986" s="19"/>
      <c r="AG986" s="19"/>
    </row>
    <row r="987" spans="1:33">
      <c r="A987" s="19"/>
      <c r="B987" s="19"/>
      <c r="C987" s="19"/>
      <c r="D987" s="19"/>
      <c r="E987" s="19"/>
      <c r="F987" s="19"/>
      <c r="G987" s="78"/>
      <c r="H987" s="19"/>
      <c r="I987" s="19"/>
      <c r="J987" s="78"/>
      <c r="K987" s="78"/>
      <c r="L987" s="19"/>
      <c r="M987" s="19"/>
      <c r="N987" s="19"/>
      <c r="O987" s="23"/>
      <c r="P987" s="19"/>
      <c r="Q987" s="19"/>
      <c r="R987" s="19"/>
      <c r="S987" s="19"/>
      <c r="T987" s="19"/>
      <c r="U987" s="19"/>
      <c r="V987" s="19"/>
      <c r="W987" s="19"/>
      <c r="X987" s="19"/>
      <c r="Y987" s="19"/>
      <c r="Z987" s="19"/>
      <c r="AA987" s="19"/>
      <c r="AB987" s="19"/>
      <c r="AC987" s="19"/>
      <c r="AD987" s="19"/>
      <c r="AE987" s="19"/>
      <c r="AF987" s="19"/>
      <c r="AG987" s="19"/>
    </row>
    <row r="988" spans="1:33">
      <c r="A988" s="19"/>
      <c r="B988" s="19"/>
      <c r="C988" s="19"/>
      <c r="D988" s="19"/>
      <c r="E988" s="19"/>
      <c r="F988" s="19"/>
      <c r="G988" s="78"/>
      <c r="H988" s="19"/>
      <c r="I988" s="19"/>
      <c r="J988" s="78"/>
      <c r="K988" s="78"/>
      <c r="L988" s="19"/>
      <c r="M988" s="19"/>
      <c r="N988" s="19"/>
      <c r="O988" s="23"/>
      <c r="P988" s="19"/>
      <c r="Q988" s="19"/>
      <c r="R988" s="19"/>
      <c r="S988" s="19"/>
      <c r="T988" s="19"/>
      <c r="U988" s="19"/>
      <c r="V988" s="19"/>
      <c r="W988" s="19"/>
      <c r="X988" s="19"/>
      <c r="Y988" s="19"/>
      <c r="Z988" s="19"/>
      <c r="AA988" s="19"/>
      <c r="AB988" s="19"/>
      <c r="AC988" s="19"/>
      <c r="AD988" s="19"/>
      <c r="AE988" s="19"/>
      <c r="AF988" s="19"/>
      <c r="AG988" s="19"/>
    </row>
    <row r="989" spans="1:33">
      <c r="A989" s="19"/>
      <c r="B989" s="19"/>
      <c r="C989" s="19"/>
      <c r="D989" s="19"/>
      <c r="E989" s="19"/>
      <c r="F989" s="19"/>
      <c r="G989" s="78"/>
      <c r="H989" s="19"/>
      <c r="I989" s="19"/>
      <c r="J989" s="78"/>
      <c r="K989" s="78"/>
      <c r="L989" s="19"/>
      <c r="M989" s="19"/>
      <c r="N989" s="19"/>
      <c r="O989" s="23"/>
      <c r="P989" s="19"/>
      <c r="Q989" s="19"/>
      <c r="R989" s="19"/>
      <c r="S989" s="19"/>
      <c r="T989" s="19"/>
      <c r="U989" s="19"/>
      <c r="V989" s="19"/>
      <c r="W989" s="19"/>
      <c r="X989" s="19"/>
      <c r="Y989" s="19"/>
      <c r="Z989" s="19"/>
      <c r="AA989" s="19"/>
      <c r="AB989" s="19"/>
      <c r="AC989" s="19"/>
      <c r="AD989" s="19"/>
      <c r="AE989" s="19"/>
      <c r="AF989" s="19"/>
      <c r="AG989" s="19"/>
    </row>
    <row r="990" spans="1:33">
      <c r="A990" s="19"/>
      <c r="B990" s="19"/>
      <c r="C990" s="19"/>
      <c r="D990" s="19"/>
      <c r="E990" s="19"/>
      <c r="F990" s="19"/>
      <c r="G990" s="78"/>
      <c r="H990" s="19"/>
      <c r="I990" s="19"/>
      <c r="J990" s="78"/>
      <c r="K990" s="78"/>
      <c r="L990" s="19"/>
      <c r="M990" s="19"/>
      <c r="N990" s="19"/>
      <c r="O990" s="23"/>
      <c r="P990" s="19"/>
      <c r="Q990" s="19"/>
      <c r="R990" s="19"/>
      <c r="S990" s="19"/>
      <c r="T990" s="19"/>
      <c r="U990" s="19"/>
      <c r="V990" s="19"/>
      <c r="W990" s="19"/>
      <c r="X990" s="19"/>
      <c r="Y990" s="19"/>
      <c r="Z990" s="19"/>
      <c r="AA990" s="19"/>
      <c r="AB990" s="19"/>
      <c r="AC990" s="19"/>
      <c r="AD990" s="19"/>
      <c r="AE990" s="19"/>
      <c r="AF990" s="19"/>
      <c r="AG990" s="19"/>
    </row>
    <row r="991" spans="1:33">
      <c r="A991" s="19"/>
      <c r="B991" s="19"/>
      <c r="C991" s="19"/>
      <c r="D991" s="19"/>
      <c r="E991" s="19"/>
      <c r="F991" s="19"/>
      <c r="G991" s="78"/>
      <c r="H991" s="19"/>
      <c r="I991" s="19"/>
      <c r="J991" s="78"/>
      <c r="K991" s="78"/>
      <c r="L991" s="19"/>
      <c r="M991" s="19"/>
      <c r="N991" s="19"/>
      <c r="O991" s="23"/>
      <c r="P991" s="19"/>
      <c r="Q991" s="19"/>
      <c r="R991" s="19"/>
      <c r="S991" s="19"/>
      <c r="T991" s="19"/>
      <c r="U991" s="19"/>
      <c r="V991" s="19"/>
      <c r="W991" s="19"/>
      <c r="X991" s="19"/>
      <c r="Y991" s="19"/>
      <c r="Z991" s="19"/>
      <c r="AA991" s="19"/>
      <c r="AB991" s="19"/>
      <c r="AC991" s="19"/>
      <c r="AD991" s="19"/>
      <c r="AE991" s="19"/>
      <c r="AF991" s="19"/>
      <c r="AG991" s="19"/>
    </row>
    <row r="992" spans="1:33">
      <c r="A992" s="19"/>
      <c r="B992" s="19"/>
      <c r="C992" s="19"/>
      <c r="D992" s="19"/>
      <c r="E992" s="19"/>
      <c r="F992" s="19"/>
      <c r="G992" s="78"/>
      <c r="H992" s="19"/>
      <c r="I992" s="19"/>
      <c r="J992" s="78"/>
      <c r="K992" s="78"/>
      <c r="L992" s="19"/>
      <c r="M992" s="19"/>
      <c r="N992" s="19"/>
      <c r="O992" s="23"/>
      <c r="P992" s="19"/>
      <c r="Q992" s="19"/>
      <c r="R992" s="19"/>
      <c r="S992" s="19"/>
      <c r="T992" s="19"/>
      <c r="U992" s="19"/>
      <c r="V992" s="19"/>
      <c r="W992" s="19"/>
      <c r="X992" s="19"/>
      <c r="Y992" s="19"/>
      <c r="Z992" s="19"/>
      <c r="AA992" s="19"/>
      <c r="AB992" s="19"/>
      <c r="AC992" s="19"/>
      <c r="AD992" s="19"/>
      <c r="AE992" s="19"/>
      <c r="AF992" s="19"/>
      <c r="AG992" s="19"/>
    </row>
    <row r="993" spans="1:33">
      <c r="A993" s="19"/>
      <c r="B993" s="19"/>
      <c r="C993" s="19"/>
      <c r="D993" s="19"/>
      <c r="E993" s="19"/>
      <c r="F993" s="19"/>
      <c r="G993" s="78"/>
      <c r="H993" s="19"/>
      <c r="I993" s="19"/>
      <c r="J993" s="78"/>
      <c r="K993" s="78"/>
      <c r="L993" s="19"/>
      <c r="M993" s="19"/>
      <c r="N993" s="19"/>
      <c r="O993" s="23"/>
      <c r="P993" s="19"/>
      <c r="Q993" s="19"/>
      <c r="R993" s="19"/>
      <c r="S993" s="19"/>
      <c r="T993" s="19"/>
      <c r="U993" s="19"/>
      <c r="V993" s="19"/>
      <c r="W993" s="19"/>
      <c r="X993" s="19"/>
      <c r="Y993" s="19"/>
      <c r="Z993" s="19"/>
      <c r="AA993" s="19"/>
      <c r="AB993" s="19"/>
      <c r="AC993" s="19"/>
      <c r="AD993" s="19"/>
      <c r="AE993" s="19"/>
      <c r="AF993" s="19"/>
      <c r="AG993" s="19"/>
    </row>
    <row r="994" spans="1:33">
      <c r="A994" s="19"/>
      <c r="B994" s="19"/>
      <c r="C994" s="19"/>
      <c r="D994" s="19"/>
      <c r="E994" s="19"/>
      <c r="F994" s="19"/>
      <c r="G994" s="78"/>
      <c r="H994" s="19"/>
      <c r="I994" s="19"/>
      <c r="J994" s="78"/>
      <c r="K994" s="78"/>
      <c r="L994" s="19"/>
      <c r="M994" s="19"/>
      <c r="N994" s="19"/>
      <c r="O994" s="23"/>
      <c r="P994" s="19"/>
      <c r="Q994" s="19"/>
      <c r="R994" s="19"/>
      <c r="S994" s="19"/>
      <c r="T994" s="19"/>
      <c r="U994" s="19"/>
      <c r="V994" s="19"/>
      <c r="W994" s="19"/>
      <c r="X994" s="19"/>
      <c r="Y994" s="19"/>
      <c r="Z994" s="19"/>
      <c r="AA994" s="19"/>
      <c r="AB994" s="19"/>
      <c r="AC994" s="19"/>
      <c r="AD994" s="19"/>
      <c r="AE994" s="19"/>
      <c r="AF994" s="19"/>
      <c r="AG994" s="19"/>
    </row>
    <row r="995" spans="1:33">
      <c r="A995" s="19"/>
      <c r="B995" s="19"/>
      <c r="C995" s="19"/>
      <c r="D995" s="19"/>
      <c r="E995" s="19"/>
      <c r="F995" s="19"/>
      <c r="G995" s="78"/>
      <c r="H995" s="19"/>
      <c r="I995" s="19"/>
      <c r="J995" s="78"/>
      <c r="K995" s="78"/>
      <c r="L995" s="19"/>
      <c r="M995" s="19"/>
      <c r="N995" s="19"/>
      <c r="O995" s="23"/>
      <c r="P995" s="19"/>
      <c r="Q995" s="19"/>
      <c r="R995" s="19"/>
      <c r="S995" s="19"/>
      <c r="T995" s="19"/>
      <c r="U995" s="19"/>
      <c r="V995" s="19"/>
      <c r="W995" s="19"/>
      <c r="X995" s="19"/>
      <c r="Y995" s="19"/>
      <c r="Z995" s="19"/>
      <c r="AA995" s="19"/>
      <c r="AB995" s="19"/>
      <c r="AC995" s="19"/>
      <c r="AD995" s="19"/>
      <c r="AE995" s="19"/>
      <c r="AF995" s="19"/>
      <c r="AG995" s="19"/>
    </row>
    <row r="996" spans="1:33">
      <c r="A996" s="19"/>
      <c r="B996" s="19"/>
      <c r="C996" s="19"/>
      <c r="D996" s="19"/>
      <c r="E996" s="19"/>
      <c r="F996" s="19"/>
      <c r="G996" s="78"/>
      <c r="H996" s="19"/>
      <c r="I996" s="19"/>
      <c r="J996" s="78"/>
      <c r="K996" s="78"/>
      <c r="L996" s="19"/>
      <c r="M996" s="19"/>
      <c r="N996" s="19"/>
      <c r="O996" s="23"/>
      <c r="P996" s="19"/>
      <c r="Q996" s="19"/>
      <c r="R996" s="19"/>
      <c r="S996" s="19"/>
      <c r="T996" s="19"/>
      <c r="U996" s="19"/>
      <c r="V996" s="19"/>
      <c r="W996" s="19"/>
      <c r="X996" s="19"/>
      <c r="Y996" s="19"/>
      <c r="Z996" s="19"/>
      <c r="AA996" s="19"/>
      <c r="AB996" s="19"/>
      <c r="AC996" s="19"/>
      <c r="AD996" s="19"/>
      <c r="AE996" s="19"/>
      <c r="AF996" s="19"/>
      <c r="AG996" s="19"/>
    </row>
    <row r="997" spans="1:33">
      <c r="A997" s="19"/>
      <c r="B997" s="19"/>
      <c r="C997" s="19"/>
      <c r="D997" s="19"/>
      <c r="E997" s="19"/>
      <c r="F997" s="19"/>
      <c r="G997" s="78"/>
      <c r="H997" s="19"/>
      <c r="I997" s="19"/>
      <c r="J997" s="78"/>
      <c r="K997" s="78"/>
      <c r="L997" s="19"/>
      <c r="M997" s="19"/>
      <c r="N997" s="19"/>
      <c r="O997" s="23"/>
      <c r="P997" s="19"/>
      <c r="Q997" s="19"/>
      <c r="R997" s="19"/>
      <c r="S997" s="19"/>
      <c r="T997" s="19"/>
      <c r="U997" s="19"/>
      <c r="V997" s="19"/>
      <c r="W997" s="19"/>
      <c r="X997" s="19"/>
      <c r="Y997" s="19"/>
      <c r="Z997" s="19"/>
      <c r="AA997" s="19"/>
      <c r="AB997" s="19"/>
      <c r="AC997" s="19"/>
      <c r="AD997" s="19"/>
      <c r="AE997" s="19"/>
      <c r="AF997" s="19"/>
      <c r="AG997" s="19"/>
    </row>
    <row r="998" spans="1:33">
      <c r="A998" s="19"/>
      <c r="B998" s="19"/>
      <c r="C998" s="19"/>
      <c r="D998" s="19"/>
      <c r="E998" s="19"/>
      <c r="F998" s="19"/>
      <c r="G998" s="78"/>
      <c r="H998" s="19"/>
      <c r="I998" s="19"/>
      <c r="J998" s="78"/>
      <c r="K998" s="78"/>
      <c r="L998" s="19"/>
      <c r="M998" s="19"/>
      <c r="N998" s="19"/>
      <c r="O998" s="23"/>
      <c r="P998" s="19"/>
      <c r="Q998" s="19"/>
      <c r="R998" s="19"/>
      <c r="S998" s="19"/>
      <c r="T998" s="19"/>
      <c r="U998" s="19"/>
      <c r="V998" s="19"/>
      <c r="W998" s="19"/>
      <c r="X998" s="19"/>
      <c r="Y998" s="19"/>
      <c r="Z998" s="19"/>
      <c r="AA998" s="19"/>
      <c r="AB998" s="19"/>
      <c r="AC998" s="19"/>
      <c r="AD998" s="19"/>
      <c r="AE998" s="19"/>
      <c r="AF998" s="19"/>
      <c r="AG998" s="19"/>
    </row>
    <row r="999" spans="1:33">
      <c r="A999" s="19"/>
      <c r="B999" s="19"/>
      <c r="C999" s="19"/>
      <c r="D999" s="19"/>
      <c r="E999" s="19"/>
      <c r="F999" s="19"/>
      <c r="G999" s="78"/>
      <c r="H999" s="19"/>
      <c r="I999" s="19"/>
      <c r="J999" s="78"/>
      <c r="K999" s="78"/>
      <c r="L999" s="19"/>
      <c r="M999" s="19"/>
      <c r="N999" s="19"/>
      <c r="O999" s="23"/>
      <c r="P999" s="19"/>
      <c r="Q999" s="19"/>
      <c r="R999" s="19"/>
      <c r="S999" s="19"/>
      <c r="T999" s="19"/>
      <c r="U999" s="19"/>
      <c r="V999" s="19"/>
      <c r="W999" s="19"/>
      <c r="X999" s="19"/>
      <c r="Y999" s="19"/>
      <c r="Z999" s="19"/>
      <c r="AA999" s="19"/>
      <c r="AB999" s="19"/>
      <c r="AC999" s="19"/>
      <c r="AD999" s="19"/>
      <c r="AE999" s="19"/>
      <c r="AF999" s="19"/>
      <c r="AG999" s="19"/>
    </row>
    <row r="1000" spans="1:33">
      <c r="A1000" s="19"/>
      <c r="B1000" s="19"/>
      <c r="C1000" s="19"/>
      <c r="D1000" s="19"/>
      <c r="E1000" s="19"/>
      <c r="F1000" s="19"/>
      <c r="G1000" s="78"/>
      <c r="H1000" s="19"/>
      <c r="I1000" s="19"/>
      <c r="J1000" s="78"/>
      <c r="K1000" s="78"/>
      <c r="L1000" s="19"/>
      <c r="M1000" s="19"/>
      <c r="N1000" s="19"/>
      <c r="O1000" s="23"/>
      <c r="P1000" s="19"/>
      <c r="Q1000" s="19"/>
      <c r="R1000" s="19"/>
      <c r="S1000" s="19"/>
      <c r="T1000" s="19"/>
      <c r="U1000" s="19"/>
      <c r="V1000" s="19"/>
      <c r="W1000" s="19"/>
      <c r="X1000" s="19"/>
      <c r="Y1000" s="19"/>
      <c r="Z1000" s="19"/>
      <c r="AA1000" s="19"/>
      <c r="AB1000" s="19"/>
      <c r="AC1000" s="19"/>
      <c r="AD1000" s="19"/>
      <c r="AE1000" s="19"/>
      <c r="AF1000" s="19"/>
      <c r="AG1000" s="1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26"/>
  <sheetViews>
    <sheetView workbookViewId="0">
      <pane xSplit="2" topLeftCell="C1" activePane="topRight" state="frozen"/>
      <selection pane="topRight" activeCell="D2" sqref="D2"/>
    </sheetView>
  </sheetViews>
  <sheetFormatPr defaultColWidth="12.5546875" defaultRowHeight="15.75" customHeight="1"/>
  <cols>
    <col min="6" max="6" width="12.5546875" hidden="1"/>
    <col min="7" max="7" width="17.6640625" hidden="1" customWidth="1"/>
    <col min="9" max="9" width="17.6640625" customWidth="1"/>
    <col min="10" max="10" width="24.5546875" customWidth="1"/>
  </cols>
  <sheetData>
    <row r="1" spans="1:26">
      <c r="A1" s="165" t="s">
        <v>259</v>
      </c>
      <c r="B1" s="163" t="s">
        <v>12</v>
      </c>
      <c r="C1" s="163" t="s">
        <v>14</v>
      </c>
      <c r="D1" s="163" t="s">
        <v>15</v>
      </c>
      <c r="E1" s="163" t="s">
        <v>16</v>
      </c>
      <c r="F1" s="163" t="s">
        <v>260</v>
      </c>
      <c r="G1" s="163" t="s">
        <v>261</v>
      </c>
      <c r="H1" s="163" t="s">
        <v>20</v>
      </c>
      <c r="I1" s="163" t="s">
        <v>262</v>
      </c>
      <c r="J1" s="163" t="s">
        <v>7</v>
      </c>
      <c r="K1" s="163"/>
      <c r="L1" s="163"/>
      <c r="M1" s="163"/>
      <c r="N1" s="163"/>
      <c r="O1" s="163"/>
      <c r="P1" s="163"/>
      <c r="Q1" s="163"/>
      <c r="R1" s="163"/>
      <c r="S1" s="163"/>
      <c r="T1" s="163"/>
      <c r="U1" s="163"/>
      <c r="V1" s="163"/>
      <c r="W1" s="163"/>
      <c r="X1" s="163"/>
      <c r="Y1" s="163"/>
      <c r="Z1" s="164"/>
    </row>
    <row r="2" spans="1:26">
      <c r="A2" s="166"/>
      <c r="B2" s="147"/>
      <c r="C2" s="147"/>
      <c r="D2" s="147"/>
      <c r="E2" s="147"/>
      <c r="F2" s="147"/>
      <c r="G2" s="147"/>
      <c r="H2" s="147"/>
      <c r="I2" s="147"/>
      <c r="J2" s="147"/>
      <c r="K2" s="147"/>
      <c r="L2" s="147"/>
      <c r="M2" s="147"/>
      <c r="N2" s="147"/>
      <c r="O2" s="147"/>
      <c r="P2" s="147"/>
      <c r="Q2" s="147"/>
      <c r="R2" s="147"/>
      <c r="S2" s="147"/>
      <c r="T2" s="147"/>
      <c r="U2" s="147"/>
      <c r="V2" s="147"/>
      <c r="W2" s="147"/>
      <c r="X2" s="147"/>
      <c r="Y2" s="147"/>
      <c r="Z2" s="149"/>
    </row>
    <row r="3" spans="1:26">
      <c r="A3" s="20">
        <v>44077</v>
      </c>
      <c r="B3" s="21" t="s">
        <v>84</v>
      </c>
      <c r="C3" s="21" t="s">
        <v>85</v>
      </c>
      <c r="D3" s="21">
        <v>1</v>
      </c>
      <c r="E3" s="21">
        <v>40</v>
      </c>
      <c r="F3" s="21">
        <v>71</v>
      </c>
      <c r="G3" s="24">
        <v>5</v>
      </c>
      <c r="H3" s="21">
        <v>7.42</v>
      </c>
      <c r="I3" s="24">
        <v>7.82</v>
      </c>
      <c r="J3" s="24"/>
      <c r="K3" s="24"/>
      <c r="L3" s="24"/>
      <c r="M3" s="24"/>
      <c r="N3" s="24"/>
      <c r="O3" s="24"/>
      <c r="P3" s="24"/>
      <c r="Q3" s="24"/>
      <c r="R3" s="24"/>
      <c r="S3" s="24"/>
      <c r="T3" s="24"/>
      <c r="U3" s="24"/>
      <c r="V3" s="24"/>
      <c r="W3" s="24"/>
      <c r="X3" s="24"/>
      <c r="Y3" s="24"/>
      <c r="Z3" s="24"/>
    </row>
    <row r="4" spans="1:26">
      <c r="A4" s="20">
        <v>44077</v>
      </c>
      <c r="B4" s="21" t="s">
        <v>84</v>
      </c>
      <c r="C4" s="21" t="s">
        <v>89</v>
      </c>
      <c r="D4" s="21">
        <v>2</v>
      </c>
      <c r="E4" s="21">
        <v>41</v>
      </c>
      <c r="F4" s="21">
        <v>29</v>
      </c>
      <c r="G4" s="24">
        <v>5</v>
      </c>
      <c r="H4" s="21">
        <v>7.35</v>
      </c>
      <c r="I4" s="24">
        <v>7.71</v>
      </c>
      <c r="J4" s="24"/>
      <c r="K4" s="24"/>
      <c r="L4" s="24"/>
      <c r="M4" s="24"/>
      <c r="N4" s="24"/>
      <c r="O4" s="24"/>
      <c r="P4" s="24"/>
      <c r="Q4" s="24"/>
      <c r="R4" s="24"/>
      <c r="S4" s="24"/>
      <c r="T4" s="24"/>
      <c r="U4" s="24"/>
      <c r="V4" s="24"/>
      <c r="W4" s="24"/>
      <c r="X4" s="24"/>
      <c r="Y4" s="24"/>
      <c r="Z4" s="24"/>
    </row>
    <row r="5" spans="1:26">
      <c r="A5" s="27">
        <v>44077</v>
      </c>
      <c r="B5" s="21" t="s">
        <v>84</v>
      </c>
      <c r="C5" s="21" t="s">
        <v>90</v>
      </c>
      <c r="D5" s="21">
        <v>3</v>
      </c>
      <c r="E5" s="21">
        <v>42</v>
      </c>
      <c r="F5" s="21">
        <v>48</v>
      </c>
      <c r="G5" s="24">
        <v>5</v>
      </c>
      <c r="H5" s="21">
        <v>7.56</v>
      </c>
      <c r="I5" s="24">
        <v>7.77</v>
      </c>
      <c r="J5" s="24"/>
      <c r="K5" s="24"/>
      <c r="L5" s="24"/>
      <c r="M5" s="24"/>
      <c r="N5" s="24"/>
      <c r="O5" s="24"/>
      <c r="P5" s="24"/>
      <c r="Q5" s="24"/>
      <c r="R5" s="24"/>
      <c r="S5" s="24"/>
      <c r="T5" s="24"/>
      <c r="U5" s="24"/>
      <c r="V5" s="24"/>
      <c r="W5" s="24"/>
      <c r="X5" s="24"/>
      <c r="Y5" s="24"/>
      <c r="Z5" s="24"/>
    </row>
    <row r="6" spans="1:26">
      <c r="A6" s="27">
        <v>44077</v>
      </c>
      <c r="B6" s="21" t="s">
        <v>84</v>
      </c>
      <c r="C6" s="21" t="s">
        <v>89</v>
      </c>
      <c r="D6" s="21">
        <v>4</v>
      </c>
      <c r="E6" s="21">
        <v>43</v>
      </c>
      <c r="F6" s="21">
        <v>39</v>
      </c>
      <c r="G6" s="24">
        <v>5</v>
      </c>
      <c r="H6" s="21">
        <v>7.81</v>
      </c>
      <c r="I6" s="24">
        <v>7.74</v>
      </c>
      <c r="J6" s="24"/>
      <c r="K6" s="24"/>
      <c r="L6" s="24"/>
      <c r="M6" s="24"/>
      <c r="N6" s="24"/>
      <c r="O6" s="24"/>
      <c r="P6" s="24"/>
      <c r="Q6" s="24"/>
      <c r="R6" s="24"/>
      <c r="S6" s="24"/>
      <c r="T6" s="24"/>
      <c r="U6" s="24"/>
      <c r="V6" s="24"/>
      <c r="W6" s="24"/>
      <c r="X6" s="24"/>
      <c r="Y6" s="24"/>
      <c r="Z6" s="24"/>
    </row>
    <row r="7" spans="1:26">
      <c r="A7" s="27">
        <v>44077</v>
      </c>
      <c r="B7" s="21" t="s">
        <v>84</v>
      </c>
      <c r="C7" s="21" t="s">
        <v>85</v>
      </c>
      <c r="D7" s="21">
        <v>5</v>
      </c>
      <c r="E7" s="21">
        <v>44</v>
      </c>
      <c r="F7" s="21">
        <v>4</v>
      </c>
      <c r="G7" s="24">
        <v>5</v>
      </c>
      <c r="H7" s="21">
        <v>7.44</v>
      </c>
      <c r="I7" s="24">
        <v>7.71</v>
      </c>
      <c r="J7" s="24"/>
      <c r="K7" s="24"/>
      <c r="L7" s="24"/>
      <c r="M7" s="24"/>
      <c r="N7" s="24"/>
      <c r="O7" s="24"/>
      <c r="P7" s="24"/>
      <c r="Q7" s="24"/>
      <c r="R7" s="24"/>
      <c r="S7" s="24"/>
      <c r="T7" s="24"/>
      <c r="U7" s="24"/>
      <c r="V7" s="24"/>
      <c r="W7" s="24"/>
      <c r="X7" s="24"/>
      <c r="Y7" s="24"/>
      <c r="Z7" s="24"/>
    </row>
    <row r="8" spans="1:26">
      <c r="A8" s="27">
        <v>44077</v>
      </c>
      <c r="B8" s="21" t="s">
        <v>84</v>
      </c>
      <c r="C8" s="21" t="s">
        <v>90</v>
      </c>
      <c r="D8" s="21">
        <v>6</v>
      </c>
      <c r="E8" s="21">
        <v>45</v>
      </c>
      <c r="F8" s="21">
        <v>20</v>
      </c>
      <c r="G8" s="24">
        <v>5</v>
      </c>
      <c r="H8" s="21">
        <v>7.86</v>
      </c>
      <c r="I8" s="24">
        <v>7.85</v>
      </c>
      <c r="J8" s="24"/>
      <c r="K8" s="24"/>
      <c r="L8" s="24"/>
      <c r="M8" s="24"/>
      <c r="N8" s="24"/>
      <c r="O8" s="24"/>
      <c r="P8" s="24"/>
      <c r="Q8" s="24"/>
      <c r="R8" s="24"/>
      <c r="S8" s="24"/>
      <c r="T8" s="24"/>
      <c r="U8" s="24"/>
      <c r="V8" s="24"/>
      <c r="W8" s="24"/>
      <c r="X8" s="24"/>
      <c r="Y8" s="24"/>
      <c r="Z8" s="24"/>
    </row>
    <row r="9" spans="1:26">
      <c r="A9" s="27">
        <v>44077</v>
      </c>
      <c r="B9" s="21" t="s">
        <v>84</v>
      </c>
      <c r="C9" s="21" t="s">
        <v>89</v>
      </c>
      <c r="D9" s="21">
        <v>7</v>
      </c>
      <c r="E9" s="21">
        <v>46</v>
      </c>
      <c r="F9" s="21">
        <v>137</v>
      </c>
      <c r="G9" s="24">
        <v>5</v>
      </c>
      <c r="H9" s="21">
        <v>7.69</v>
      </c>
      <c r="I9" s="24">
        <v>7.76</v>
      </c>
      <c r="J9" s="24"/>
      <c r="K9" s="24"/>
      <c r="L9" s="24"/>
      <c r="M9" s="24"/>
      <c r="N9" s="24"/>
      <c r="O9" s="24"/>
      <c r="P9" s="24"/>
      <c r="Q9" s="24"/>
      <c r="R9" s="24"/>
      <c r="S9" s="24"/>
      <c r="T9" s="24"/>
      <c r="U9" s="24"/>
      <c r="V9" s="24"/>
      <c r="W9" s="24"/>
      <c r="X9" s="24"/>
      <c r="Y9" s="24"/>
      <c r="Z9" s="24"/>
    </row>
    <row r="10" spans="1:26">
      <c r="A10" s="27">
        <v>44077</v>
      </c>
      <c r="B10" s="21" t="s">
        <v>84</v>
      </c>
      <c r="C10" s="21" t="s">
        <v>85</v>
      </c>
      <c r="D10" s="21">
        <v>8</v>
      </c>
      <c r="E10" s="21">
        <v>47</v>
      </c>
      <c r="F10" s="21">
        <v>12</v>
      </c>
      <c r="G10" s="24">
        <v>5</v>
      </c>
      <c r="H10" s="21">
        <v>7.77</v>
      </c>
      <c r="I10" s="24">
        <v>7.79</v>
      </c>
      <c r="J10" s="24"/>
      <c r="K10" s="24"/>
      <c r="L10" s="24"/>
      <c r="M10" s="24"/>
      <c r="N10" s="24"/>
      <c r="O10" s="24"/>
      <c r="P10" s="24"/>
      <c r="Q10" s="24"/>
      <c r="R10" s="24"/>
      <c r="S10" s="24"/>
      <c r="T10" s="24"/>
      <c r="U10" s="24"/>
      <c r="V10" s="24"/>
      <c r="W10" s="24"/>
      <c r="X10" s="24"/>
      <c r="Y10" s="24"/>
      <c r="Z10" s="24"/>
    </row>
    <row r="11" spans="1:26">
      <c r="A11" s="27">
        <v>44077</v>
      </c>
      <c r="B11" s="21" t="s">
        <v>84</v>
      </c>
      <c r="C11" s="21" t="s">
        <v>90</v>
      </c>
      <c r="D11" s="21">
        <v>9</v>
      </c>
      <c r="E11" s="21">
        <v>48</v>
      </c>
      <c r="F11" s="21">
        <v>130</v>
      </c>
      <c r="G11" s="24">
        <v>5</v>
      </c>
      <c r="H11" s="21">
        <v>7.58</v>
      </c>
      <c r="I11" s="24">
        <v>7.9</v>
      </c>
      <c r="J11" s="24"/>
      <c r="K11" s="24"/>
      <c r="L11" s="24"/>
      <c r="M11" s="24"/>
      <c r="N11" s="24"/>
      <c r="O11" s="24"/>
      <c r="P11" s="24"/>
      <c r="Q11" s="24"/>
      <c r="R11" s="24"/>
      <c r="S11" s="24"/>
      <c r="T11" s="24"/>
      <c r="U11" s="24"/>
      <c r="V11" s="24"/>
      <c r="W11" s="24"/>
      <c r="X11" s="24"/>
      <c r="Y11" s="24"/>
      <c r="Z11" s="24"/>
    </row>
    <row r="12" spans="1:26">
      <c r="A12" s="20">
        <v>44083</v>
      </c>
      <c r="B12" s="21" t="s">
        <v>84</v>
      </c>
      <c r="C12" s="21" t="s">
        <v>85</v>
      </c>
      <c r="D12" s="21">
        <v>1</v>
      </c>
      <c r="E12" s="21">
        <v>49</v>
      </c>
      <c r="F12" s="21">
        <v>81</v>
      </c>
      <c r="G12" s="24">
        <v>5</v>
      </c>
      <c r="H12" s="21">
        <v>7.63</v>
      </c>
      <c r="I12" s="24">
        <v>7.74</v>
      </c>
      <c r="J12" s="24"/>
      <c r="K12" s="24"/>
      <c r="L12" s="24"/>
      <c r="M12" s="24"/>
      <c r="N12" s="24"/>
      <c r="O12" s="24"/>
      <c r="P12" s="24"/>
      <c r="Q12" s="24"/>
      <c r="R12" s="24"/>
      <c r="S12" s="24"/>
      <c r="T12" s="24"/>
      <c r="U12" s="24"/>
      <c r="V12" s="24"/>
      <c r="W12" s="24"/>
      <c r="X12" s="24"/>
      <c r="Y12" s="24"/>
      <c r="Z12" s="24"/>
    </row>
    <row r="13" spans="1:26">
      <c r="A13" s="20">
        <v>44083</v>
      </c>
      <c r="B13" s="21" t="s">
        <v>84</v>
      </c>
      <c r="C13" s="21" t="s">
        <v>89</v>
      </c>
      <c r="D13" s="21">
        <v>2</v>
      </c>
      <c r="E13" s="21">
        <v>50</v>
      </c>
      <c r="F13" s="21">
        <v>43</v>
      </c>
      <c r="G13" s="24">
        <v>5</v>
      </c>
      <c r="H13" s="21">
        <v>7.61</v>
      </c>
      <c r="I13" s="24">
        <v>7.92</v>
      </c>
      <c r="J13" s="24"/>
      <c r="K13" s="24"/>
      <c r="L13" s="24"/>
      <c r="M13" s="24"/>
      <c r="N13" s="24"/>
      <c r="O13" s="24"/>
      <c r="P13" s="24"/>
      <c r="Q13" s="24"/>
      <c r="R13" s="24"/>
      <c r="S13" s="24"/>
      <c r="T13" s="24"/>
      <c r="U13" s="24"/>
      <c r="V13" s="24"/>
      <c r="W13" s="24"/>
      <c r="X13" s="24"/>
      <c r="Y13" s="24"/>
      <c r="Z13" s="24"/>
    </row>
    <row r="14" spans="1:26">
      <c r="A14" s="20">
        <v>44083</v>
      </c>
      <c r="B14" s="21" t="s">
        <v>84</v>
      </c>
      <c r="C14" s="21" t="s">
        <v>90</v>
      </c>
      <c r="D14" s="21">
        <v>3</v>
      </c>
      <c r="E14" s="21">
        <v>51</v>
      </c>
      <c r="F14" s="21">
        <v>82</v>
      </c>
      <c r="G14" s="24">
        <v>5</v>
      </c>
      <c r="H14" s="21">
        <v>7.51</v>
      </c>
      <c r="I14" s="24">
        <v>7.91</v>
      </c>
      <c r="J14" s="24"/>
      <c r="K14" s="24"/>
      <c r="L14" s="24"/>
      <c r="M14" s="24"/>
      <c r="N14" s="24"/>
      <c r="O14" s="24"/>
      <c r="P14" s="24"/>
      <c r="Q14" s="24"/>
      <c r="R14" s="24"/>
      <c r="S14" s="24"/>
      <c r="T14" s="24"/>
      <c r="U14" s="24"/>
      <c r="V14" s="24"/>
      <c r="W14" s="24"/>
      <c r="X14" s="24"/>
      <c r="Y14" s="24"/>
      <c r="Z14" s="24"/>
    </row>
    <row r="15" spans="1:26">
      <c r="A15" s="20">
        <v>44083</v>
      </c>
      <c r="B15" s="21" t="s">
        <v>84</v>
      </c>
      <c r="C15" s="21" t="s">
        <v>89</v>
      </c>
      <c r="D15" s="21">
        <v>4</v>
      </c>
      <c r="E15" s="21">
        <v>52</v>
      </c>
      <c r="F15" s="21">
        <v>135</v>
      </c>
      <c r="G15" s="24">
        <v>5</v>
      </c>
      <c r="H15" s="21">
        <v>7.44</v>
      </c>
      <c r="I15" s="24">
        <v>7.86</v>
      </c>
      <c r="J15" s="24"/>
      <c r="K15" s="24"/>
      <c r="L15" s="24"/>
      <c r="M15" s="24"/>
      <c r="N15" s="24"/>
      <c r="O15" s="24"/>
      <c r="P15" s="24"/>
      <c r="Q15" s="24"/>
      <c r="R15" s="24"/>
      <c r="S15" s="24"/>
      <c r="T15" s="24"/>
      <c r="U15" s="24"/>
      <c r="V15" s="24"/>
      <c r="W15" s="24"/>
      <c r="X15" s="24"/>
      <c r="Y15" s="24"/>
      <c r="Z15" s="24"/>
    </row>
    <row r="16" spans="1:26">
      <c r="A16" s="20">
        <v>44083</v>
      </c>
      <c r="B16" s="21" t="s">
        <v>84</v>
      </c>
      <c r="C16" s="21" t="s">
        <v>85</v>
      </c>
      <c r="D16" s="21">
        <v>5</v>
      </c>
      <c r="E16" s="21">
        <v>53</v>
      </c>
      <c r="F16" s="21">
        <v>88</v>
      </c>
      <c r="G16" s="24">
        <v>5</v>
      </c>
      <c r="H16" s="21">
        <v>7.41</v>
      </c>
      <c r="I16" s="24">
        <v>7.88</v>
      </c>
      <c r="J16" s="24"/>
      <c r="K16" s="24"/>
      <c r="L16" s="24"/>
      <c r="M16" s="24"/>
      <c r="N16" s="24"/>
      <c r="O16" s="24"/>
      <c r="P16" s="24"/>
      <c r="Q16" s="24"/>
      <c r="R16" s="24"/>
      <c r="S16" s="24"/>
      <c r="T16" s="24"/>
      <c r="U16" s="24"/>
      <c r="V16" s="24"/>
      <c r="W16" s="24"/>
      <c r="X16" s="24"/>
      <c r="Y16" s="24"/>
      <c r="Z16" s="24"/>
    </row>
    <row r="17" spans="1:26">
      <c r="A17" s="20">
        <v>44083</v>
      </c>
      <c r="B17" s="21" t="s">
        <v>84</v>
      </c>
      <c r="C17" s="21" t="s">
        <v>90</v>
      </c>
      <c r="D17" s="21">
        <v>6</v>
      </c>
      <c r="E17" s="21">
        <v>54</v>
      </c>
      <c r="F17" s="21">
        <v>121</v>
      </c>
      <c r="G17" s="24">
        <v>5</v>
      </c>
      <c r="H17" s="21">
        <v>7.44</v>
      </c>
      <c r="I17" s="24">
        <v>8</v>
      </c>
      <c r="J17" s="24"/>
      <c r="K17" s="24"/>
      <c r="L17" s="24"/>
      <c r="M17" s="24"/>
      <c r="N17" s="24"/>
      <c r="O17" s="24"/>
      <c r="P17" s="24"/>
      <c r="Q17" s="24"/>
      <c r="R17" s="24"/>
      <c r="S17" s="24"/>
      <c r="T17" s="24"/>
      <c r="U17" s="24"/>
      <c r="V17" s="24"/>
      <c r="W17" s="24"/>
      <c r="X17" s="24"/>
      <c r="Y17" s="24"/>
      <c r="Z17" s="24"/>
    </row>
    <row r="18" spans="1:26">
      <c r="A18" s="20">
        <v>44083</v>
      </c>
      <c r="B18" s="21" t="s">
        <v>84</v>
      </c>
      <c r="C18" s="21" t="s">
        <v>89</v>
      </c>
      <c r="D18" s="21">
        <v>7</v>
      </c>
      <c r="E18" s="21">
        <v>55</v>
      </c>
      <c r="F18" s="21">
        <v>136</v>
      </c>
      <c r="G18" s="24">
        <v>5</v>
      </c>
      <c r="H18" s="21">
        <v>7.6</v>
      </c>
      <c r="I18" s="24">
        <v>8.1199999999999992</v>
      </c>
      <c r="J18" s="24"/>
      <c r="K18" s="24"/>
      <c r="L18" s="24"/>
      <c r="M18" s="24"/>
      <c r="N18" s="24"/>
      <c r="O18" s="24"/>
      <c r="P18" s="24"/>
      <c r="Q18" s="24"/>
      <c r="R18" s="24"/>
      <c r="S18" s="24"/>
      <c r="T18" s="24"/>
      <c r="U18" s="24"/>
      <c r="V18" s="24"/>
      <c r="W18" s="24"/>
      <c r="X18" s="24"/>
      <c r="Y18" s="24"/>
      <c r="Z18" s="24"/>
    </row>
    <row r="19" spans="1:26">
      <c r="A19" s="20">
        <v>44083</v>
      </c>
      <c r="B19" s="21" t="s">
        <v>84</v>
      </c>
      <c r="C19" s="21" t="s">
        <v>85</v>
      </c>
      <c r="D19" s="21">
        <v>8</v>
      </c>
      <c r="E19" s="21">
        <v>56</v>
      </c>
      <c r="F19" s="21">
        <v>85</v>
      </c>
      <c r="G19" s="24">
        <v>5</v>
      </c>
      <c r="H19" s="21">
        <v>7.77</v>
      </c>
      <c r="I19" s="24">
        <v>7.94</v>
      </c>
      <c r="J19" s="24"/>
      <c r="K19" s="24"/>
      <c r="L19" s="24"/>
      <c r="M19" s="24"/>
      <c r="N19" s="24"/>
      <c r="O19" s="24"/>
      <c r="P19" s="24"/>
      <c r="Q19" s="24"/>
      <c r="R19" s="24"/>
      <c r="S19" s="24"/>
      <c r="T19" s="24"/>
      <c r="U19" s="24"/>
      <c r="V19" s="24"/>
      <c r="W19" s="24"/>
      <c r="X19" s="24"/>
      <c r="Y19" s="24"/>
      <c r="Z19" s="24"/>
    </row>
    <row r="20" spans="1:26">
      <c r="A20" s="20">
        <v>44083</v>
      </c>
      <c r="B20" s="21" t="s">
        <v>84</v>
      </c>
      <c r="C20" s="21" t="s">
        <v>90</v>
      </c>
      <c r="D20" s="21">
        <v>9</v>
      </c>
      <c r="E20" s="21">
        <v>57</v>
      </c>
      <c r="F20" s="21">
        <v>159</v>
      </c>
      <c r="G20" s="24">
        <v>5</v>
      </c>
      <c r="H20" s="21">
        <v>7.53</v>
      </c>
      <c r="I20" s="24">
        <v>7.95</v>
      </c>
      <c r="J20" s="24"/>
      <c r="K20" s="24"/>
      <c r="L20" s="24"/>
      <c r="M20" s="24"/>
      <c r="N20" s="24"/>
      <c r="O20" s="24"/>
      <c r="P20" s="24"/>
      <c r="Q20" s="24"/>
      <c r="R20" s="24"/>
      <c r="S20" s="24"/>
      <c r="T20" s="24"/>
      <c r="U20" s="24"/>
      <c r="V20" s="24"/>
      <c r="W20" s="24"/>
      <c r="X20" s="24"/>
      <c r="Y20" s="24"/>
      <c r="Z20" s="24"/>
    </row>
    <row r="21" spans="1:26">
      <c r="A21" s="20">
        <v>44085</v>
      </c>
      <c r="B21" s="21" t="s">
        <v>84</v>
      </c>
      <c r="C21" s="21" t="s">
        <v>85</v>
      </c>
      <c r="D21" s="21">
        <v>1</v>
      </c>
      <c r="E21" s="21">
        <v>58</v>
      </c>
      <c r="F21" s="21">
        <v>92</v>
      </c>
      <c r="G21" s="24">
        <v>5</v>
      </c>
      <c r="H21" s="21">
        <v>7.79</v>
      </c>
      <c r="I21" s="24">
        <v>7.84</v>
      </c>
      <c r="J21" s="24"/>
      <c r="K21" s="24"/>
      <c r="L21" s="24"/>
      <c r="M21" s="24"/>
      <c r="N21" s="24"/>
      <c r="O21" s="24"/>
      <c r="P21" s="24"/>
      <c r="Q21" s="24"/>
      <c r="R21" s="24"/>
      <c r="S21" s="24"/>
      <c r="T21" s="24"/>
      <c r="U21" s="24"/>
      <c r="V21" s="24"/>
      <c r="W21" s="24"/>
      <c r="X21" s="24"/>
      <c r="Y21" s="24"/>
      <c r="Z21" s="24"/>
    </row>
    <row r="22" spans="1:26">
      <c r="A22" s="20">
        <v>44085</v>
      </c>
      <c r="B22" s="21" t="s">
        <v>84</v>
      </c>
      <c r="C22" s="21" t="s">
        <v>89</v>
      </c>
      <c r="D22" s="21">
        <v>2</v>
      </c>
      <c r="E22" s="21">
        <v>59</v>
      </c>
      <c r="F22" s="21">
        <v>18</v>
      </c>
      <c r="G22" s="24">
        <v>5</v>
      </c>
      <c r="H22" s="21">
        <v>7.48</v>
      </c>
      <c r="I22" s="24">
        <v>7.83</v>
      </c>
      <c r="J22" s="24"/>
      <c r="K22" s="24"/>
      <c r="L22" s="24"/>
      <c r="M22" s="24"/>
      <c r="N22" s="24"/>
      <c r="O22" s="24"/>
      <c r="P22" s="24"/>
      <c r="Q22" s="24"/>
      <c r="R22" s="24"/>
      <c r="S22" s="24"/>
      <c r="T22" s="24"/>
      <c r="U22" s="24"/>
      <c r="V22" s="24"/>
      <c r="W22" s="24"/>
      <c r="X22" s="24"/>
      <c r="Y22" s="24"/>
      <c r="Z22" s="24"/>
    </row>
    <row r="23" spans="1:26">
      <c r="A23" s="27">
        <v>44085</v>
      </c>
      <c r="B23" s="21" t="s">
        <v>84</v>
      </c>
      <c r="C23" s="21" t="s">
        <v>90</v>
      </c>
      <c r="D23" s="21">
        <v>3</v>
      </c>
      <c r="E23" s="21">
        <v>60</v>
      </c>
      <c r="F23" s="21">
        <v>78</v>
      </c>
      <c r="G23" s="24">
        <v>5</v>
      </c>
      <c r="H23" s="21">
        <v>7.6</v>
      </c>
      <c r="I23" s="24">
        <v>7.85</v>
      </c>
      <c r="J23" s="24"/>
      <c r="K23" s="24"/>
      <c r="L23" s="24"/>
      <c r="M23" s="24"/>
      <c r="N23" s="24"/>
      <c r="O23" s="24"/>
      <c r="P23" s="24"/>
      <c r="Q23" s="24"/>
      <c r="R23" s="24"/>
      <c r="S23" s="24"/>
      <c r="T23" s="24"/>
      <c r="U23" s="24"/>
      <c r="V23" s="24"/>
      <c r="W23" s="24"/>
      <c r="X23" s="24"/>
      <c r="Y23" s="24"/>
      <c r="Z23" s="24"/>
    </row>
    <row r="24" spans="1:26">
      <c r="A24" s="27">
        <v>44085</v>
      </c>
      <c r="B24" s="21" t="s">
        <v>84</v>
      </c>
      <c r="C24" s="21" t="s">
        <v>89</v>
      </c>
      <c r="D24" s="21">
        <v>4</v>
      </c>
      <c r="E24" s="21">
        <v>61</v>
      </c>
      <c r="F24" s="21">
        <v>75</v>
      </c>
      <c r="G24" s="24">
        <v>5</v>
      </c>
      <c r="H24" s="21">
        <v>7.57</v>
      </c>
      <c r="I24" s="24">
        <v>7.91</v>
      </c>
      <c r="J24" s="24"/>
      <c r="K24" s="24"/>
      <c r="L24" s="24"/>
      <c r="M24" s="24"/>
      <c r="N24" s="24"/>
      <c r="O24" s="24"/>
      <c r="P24" s="24"/>
      <c r="Q24" s="24"/>
      <c r="R24" s="24"/>
      <c r="S24" s="24"/>
      <c r="T24" s="24"/>
      <c r="U24" s="24"/>
      <c r="V24" s="24"/>
      <c r="W24" s="24"/>
      <c r="X24" s="24"/>
      <c r="Y24" s="24"/>
      <c r="Z24" s="24"/>
    </row>
    <row r="25" spans="1:26">
      <c r="A25" s="27">
        <v>44085</v>
      </c>
      <c r="B25" s="21" t="s">
        <v>84</v>
      </c>
      <c r="C25" s="21" t="s">
        <v>85</v>
      </c>
      <c r="D25" s="21">
        <v>5</v>
      </c>
      <c r="E25" s="21">
        <v>62</v>
      </c>
      <c r="F25" s="21">
        <v>14</v>
      </c>
      <c r="G25" s="24">
        <v>5</v>
      </c>
      <c r="H25" s="21">
        <v>7.59</v>
      </c>
      <c r="I25" s="24">
        <v>8.31</v>
      </c>
      <c r="J25" s="24"/>
      <c r="K25" s="24"/>
      <c r="L25" s="24"/>
      <c r="M25" s="24"/>
      <c r="N25" s="24"/>
      <c r="O25" s="24"/>
      <c r="P25" s="24"/>
      <c r="Q25" s="24"/>
      <c r="R25" s="24"/>
      <c r="S25" s="24"/>
      <c r="T25" s="24"/>
      <c r="U25" s="24"/>
      <c r="V25" s="24"/>
      <c r="W25" s="24"/>
      <c r="X25" s="24"/>
      <c r="Y25" s="24"/>
      <c r="Z25" s="24"/>
    </row>
    <row r="26" spans="1:26">
      <c r="A26" s="27">
        <v>44085</v>
      </c>
      <c r="B26" s="21" t="s">
        <v>84</v>
      </c>
      <c r="C26" s="21" t="s">
        <v>90</v>
      </c>
      <c r="D26" s="21">
        <v>6</v>
      </c>
      <c r="E26" s="21">
        <v>63</v>
      </c>
      <c r="F26" s="21">
        <v>40</v>
      </c>
      <c r="G26" s="24">
        <v>5</v>
      </c>
      <c r="H26" s="21">
        <v>7.56</v>
      </c>
      <c r="I26" s="24">
        <v>8.16</v>
      </c>
      <c r="J26" s="24"/>
      <c r="K26" s="24"/>
      <c r="L26" s="24"/>
      <c r="M26" s="24"/>
      <c r="N26" s="24"/>
      <c r="O26" s="24"/>
      <c r="P26" s="24"/>
      <c r="Q26" s="24"/>
      <c r="R26" s="24"/>
      <c r="S26" s="24"/>
      <c r="T26" s="24"/>
      <c r="U26" s="24"/>
      <c r="V26" s="24"/>
      <c r="W26" s="24"/>
      <c r="X26" s="24"/>
      <c r="Y26" s="24"/>
      <c r="Z26" s="24"/>
    </row>
    <row r="27" spans="1:26">
      <c r="A27" s="27">
        <v>44085</v>
      </c>
      <c r="B27" s="21" t="s">
        <v>84</v>
      </c>
      <c r="C27" s="21" t="s">
        <v>89</v>
      </c>
      <c r="D27" s="21">
        <v>7</v>
      </c>
      <c r="E27" s="21">
        <v>64</v>
      </c>
      <c r="F27" s="21">
        <v>10</v>
      </c>
      <c r="G27" s="24">
        <v>5</v>
      </c>
      <c r="H27" s="21">
        <v>7.76</v>
      </c>
      <c r="I27" s="24">
        <v>8.2200000000000006</v>
      </c>
      <c r="J27" s="24"/>
      <c r="K27" s="24"/>
      <c r="L27" s="24"/>
      <c r="M27" s="24"/>
      <c r="N27" s="24"/>
      <c r="O27" s="24"/>
      <c r="P27" s="24"/>
      <c r="Q27" s="24"/>
      <c r="R27" s="24"/>
      <c r="S27" s="24"/>
      <c r="T27" s="24"/>
      <c r="U27" s="24"/>
      <c r="V27" s="24"/>
      <c r="W27" s="24"/>
      <c r="X27" s="24"/>
      <c r="Y27" s="24"/>
      <c r="Z27" s="24"/>
    </row>
    <row r="28" spans="1:26">
      <c r="A28" s="27">
        <v>44085</v>
      </c>
      <c r="B28" s="21" t="s">
        <v>84</v>
      </c>
      <c r="C28" s="21" t="s">
        <v>85</v>
      </c>
      <c r="D28" s="21">
        <v>8</v>
      </c>
      <c r="E28" s="21">
        <v>65</v>
      </c>
      <c r="F28" s="21">
        <v>436</v>
      </c>
      <c r="G28" s="24">
        <v>5</v>
      </c>
      <c r="H28" s="21">
        <v>7.77</v>
      </c>
      <c r="I28" s="24">
        <v>8.18</v>
      </c>
      <c r="J28" s="24"/>
      <c r="K28" s="24"/>
      <c r="L28" s="24"/>
      <c r="M28" s="24"/>
      <c r="N28" s="24"/>
      <c r="O28" s="24"/>
      <c r="P28" s="24"/>
      <c r="Q28" s="24"/>
      <c r="R28" s="24"/>
      <c r="S28" s="24"/>
      <c r="T28" s="24"/>
      <c r="U28" s="24"/>
      <c r="V28" s="24"/>
      <c r="W28" s="24"/>
      <c r="X28" s="24"/>
      <c r="Y28" s="24"/>
      <c r="Z28" s="24"/>
    </row>
    <row r="29" spans="1:26">
      <c r="A29" s="27">
        <v>44085</v>
      </c>
      <c r="B29" s="21" t="s">
        <v>84</v>
      </c>
      <c r="C29" s="21" t="s">
        <v>90</v>
      </c>
      <c r="D29" s="21">
        <v>9</v>
      </c>
      <c r="E29" s="21">
        <v>66</v>
      </c>
      <c r="F29" s="21">
        <v>34</v>
      </c>
      <c r="G29" s="24">
        <v>5</v>
      </c>
      <c r="H29" s="21">
        <v>7.48</v>
      </c>
      <c r="I29" s="24">
        <v>8.09</v>
      </c>
      <c r="J29" s="24"/>
      <c r="K29" s="24"/>
      <c r="L29" s="24"/>
      <c r="M29" s="24"/>
      <c r="N29" s="24"/>
      <c r="O29" s="24"/>
      <c r="P29" s="24"/>
      <c r="Q29" s="24"/>
      <c r="R29" s="24"/>
      <c r="S29" s="24"/>
      <c r="T29" s="24"/>
      <c r="U29" s="24"/>
      <c r="V29" s="24"/>
      <c r="W29" s="24"/>
      <c r="X29" s="24"/>
      <c r="Y29" s="24"/>
      <c r="Z29" s="24"/>
    </row>
    <row r="30" spans="1:26">
      <c r="A30" s="20">
        <v>44089</v>
      </c>
      <c r="B30" s="21" t="s">
        <v>84</v>
      </c>
      <c r="C30" s="21" t="s">
        <v>85</v>
      </c>
      <c r="D30" s="21">
        <v>1</v>
      </c>
      <c r="E30" s="21">
        <v>67</v>
      </c>
      <c r="F30" s="21">
        <v>21</v>
      </c>
      <c r="G30" s="24">
        <v>5</v>
      </c>
      <c r="H30" s="21">
        <v>7.01</v>
      </c>
      <c r="I30" s="24">
        <v>7.79</v>
      </c>
      <c r="J30" s="24"/>
      <c r="K30" s="24"/>
      <c r="L30" s="24"/>
      <c r="M30" s="24"/>
      <c r="N30" s="24"/>
      <c r="O30" s="24"/>
      <c r="P30" s="24"/>
      <c r="Q30" s="24"/>
      <c r="R30" s="24"/>
      <c r="S30" s="24"/>
      <c r="T30" s="24"/>
      <c r="U30" s="24"/>
      <c r="V30" s="24"/>
      <c r="W30" s="24"/>
      <c r="X30" s="24"/>
      <c r="Y30" s="24"/>
      <c r="Z30" s="24"/>
    </row>
    <row r="31" spans="1:26">
      <c r="A31" s="27">
        <v>44089</v>
      </c>
      <c r="B31" s="21" t="s">
        <v>84</v>
      </c>
      <c r="C31" s="21" t="s">
        <v>89</v>
      </c>
      <c r="D31" s="21">
        <v>2</v>
      </c>
      <c r="E31" s="21">
        <v>68</v>
      </c>
      <c r="F31" s="21">
        <v>13</v>
      </c>
      <c r="G31" s="24">
        <v>5</v>
      </c>
      <c r="H31" s="21">
        <v>6.91</v>
      </c>
      <c r="I31" s="24">
        <v>7.74</v>
      </c>
      <c r="J31" s="24"/>
      <c r="K31" s="24"/>
      <c r="L31" s="24"/>
      <c r="M31" s="24"/>
      <c r="N31" s="24"/>
      <c r="O31" s="24"/>
      <c r="P31" s="24"/>
      <c r="Q31" s="24"/>
      <c r="R31" s="24"/>
      <c r="S31" s="24"/>
      <c r="T31" s="24"/>
      <c r="U31" s="24"/>
      <c r="V31" s="24"/>
      <c r="W31" s="24"/>
      <c r="X31" s="24"/>
      <c r="Y31" s="24"/>
      <c r="Z31" s="24"/>
    </row>
    <row r="32" spans="1:26">
      <c r="A32" s="27">
        <v>44089</v>
      </c>
      <c r="B32" s="21" t="s">
        <v>84</v>
      </c>
      <c r="C32" s="21" t="s">
        <v>90</v>
      </c>
      <c r="D32" s="21">
        <v>3</v>
      </c>
      <c r="E32" s="21">
        <v>69</v>
      </c>
      <c r="F32" s="21">
        <v>2</v>
      </c>
      <c r="G32" s="24">
        <v>5</v>
      </c>
      <c r="H32" s="21">
        <v>6.86</v>
      </c>
      <c r="I32" s="24">
        <v>7.59</v>
      </c>
      <c r="J32" s="24"/>
      <c r="K32" s="24"/>
      <c r="L32" s="24"/>
      <c r="M32" s="24"/>
      <c r="N32" s="24"/>
      <c r="O32" s="24"/>
      <c r="P32" s="24"/>
      <c r="Q32" s="24"/>
      <c r="R32" s="24"/>
      <c r="S32" s="24"/>
      <c r="T32" s="24"/>
      <c r="U32" s="24"/>
      <c r="V32" s="24"/>
      <c r="W32" s="24"/>
      <c r="X32" s="24"/>
      <c r="Y32" s="24"/>
      <c r="Z32" s="24"/>
    </row>
    <row r="33" spans="1:26">
      <c r="A33" s="27">
        <v>44089</v>
      </c>
      <c r="B33" s="21" t="s">
        <v>84</v>
      </c>
      <c r="C33" s="21" t="s">
        <v>89</v>
      </c>
      <c r="D33" s="21">
        <v>4</v>
      </c>
      <c r="E33" s="21">
        <v>70</v>
      </c>
      <c r="F33" s="21">
        <v>77</v>
      </c>
      <c r="G33" s="24">
        <v>5</v>
      </c>
      <c r="H33" s="21">
        <v>6.91</v>
      </c>
      <c r="I33" s="24">
        <v>7.71</v>
      </c>
      <c r="J33" s="24"/>
      <c r="K33" s="24"/>
      <c r="L33" s="24"/>
      <c r="M33" s="24"/>
      <c r="N33" s="24"/>
      <c r="O33" s="24"/>
      <c r="P33" s="24"/>
      <c r="Q33" s="24"/>
      <c r="R33" s="24"/>
      <c r="S33" s="24"/>
      <c r="T33" s="24"/>
      <c r="U33" s="24"/>
      <c r="V33" s="24"/>
      <c r="W33" s="24"/>
      <c r="X33" s="24"/>
      <c r="Y33" s="24"/>
      <c r="Z33" s="24"/>
    </row>
    <row r="34" spans="1:26">
      <c r="A34" s="27">
        <v>44089</v>
      </c>
      <c r="B34" s="21" t="s">
        <v>84</v>
      </c>
      <c r="C34" s="21" t="s">
        <v>85</v>
      </c>
      <c r="D34" s="21">
        <v>5</v>
      </c>
      <c r="E34" s="21">
        <v>71</v>
      </c>
      <c r="F34" s="21">
        <v>49</v>
      </c>
      <c r="G34" s="24">
        <v>5</v>
      </c>
      <c r="H34" s="21">
        <v>6.88</v>
      </c>
      <c r="I34" s="24">
        <v>7.71</v>
      </c>
      <c r="J34" s="24"/>
      <c r="K34" s="24"/>
      <c r="L34" s="24"/>
      <c r="M34" s="24"/>
      <c r="N34" s="24"/>
      <c r="O34" s="24"/>
      <c r="P34" s="24"/>
      <c r="Q34" s="24"/>
      <c r="R34" s="24"/>
      <c r="S34" s="24"/>
      <c r="T34" s="24"/>
      <c r="U34" s="24"/>
      <c r="V34" s="24"/>
      <c r="W34" s="24"/>
      <c r="X34" s="24"/>
      <c r="Y34" s="24"/>
      <c r="Z34" s="24"/>
    </row>
    <row r="35" spans="1:26">
      <c r="A35" s="27">
        <v>44089</v>
      </c>
      <c r="B35" s="21" t="s">
        <v>84</v>
      </c>
      <c r="C35" s="21" t="s">
        <v>90</v>
      </c>
      <c r="D35" s="21">
        <v>6</v>
      </c>
      <c r="E35" s="21">
        <v>72</v>
      </c>
      <c r="F35" s="21">
        <v>38</v>
      </c>
      <c r="G35" s="24">
        <v>5</v>
      </c>
      <c r="H35" s="21">
        <v>7.59</v>
      </c>
      <c r="I35" s="24">
        <v>7.73</v>
      </c>
      <c r="J35" s="24"/>
      <c r="K35" s="24"/>
      <c r="L35" s="24"/>
      <c r="M35" s="24"/>
      <c r="N35" s="24"/>
      <c r="O35" s="24"/>
      <c r="P35" s="24"/>
      <c r="Q35" s="24"/>
      <c r="R35" s="24"/>
      <c r="S35" s="24"/>
      <c r="T35" s="24"/>
      <c r="U35" s="24"/>
      <c r="V35" s="24"/>
      <c r="W35" s="24"/>
      <c r="X35" s="24"/>
      <c r="Y35" s="24"/>
      <c r="Z35" s="24"/>
    </row>
    <row r="36" spans="1:26">
      <c r="A36" s="27">
        <v>44089</v>
      </c>
      <c r="B36" s="21" t="s">
        <v>84</v>
      </c>
      <c r="C36" s="21" t="s">
        <v>89</v>
      </c>
      <c r="D36" s="21">
        <v>7</v>
      </c>
      <c r="E36" s="21">
        <v>73</v>
      </c>
      <c r="F36" s="21">
        <v>84</v>
      </c>
      <c r="G36" s="24">
        <v>5</v>
      </c>
      <c r="H36" s="21">
        <v>6.93</v>
      </c>
      <c r="I36" s="24">
        <v>7.78</v>
      </c>
      <c r="J36" s="24"/>
      <c r="K36" s="24"/>
      <c r="L36" s="24"/>
      <c r="M36" s="24"/>
      <c r="N36" s="24"/>
      <c r="O36" s="24"/>
      <c r="P36" s="24"/>
      <c r="Q36" s="24"/>
      <c r="R36" s="24"/>
      <c r="S36" s="24"/>
      <c r="T36" s="24"/>
      <c r="U36" s="24"/>
      <c r="V36" s="24"/>
      <c r="W36" s="24"/>
      <c r="X36" s="24"/>
      <c r="Y36" s="24"/>
      <c r="Z36" s="24"/>
    </row>
    <row r="37" spans="1:26">
      <c r="A37" s="27">
        <v>44089</v>
      </c>
      <c r="B37" s="21" t="s">
        <v>84</v>
      </c>
      <c r="C37" s="21" t="s">
        <v>85</v>
      </c>
      <c r="D37" s="21">
        <v>8</v>
      </c>
      <c r="E37" s="21">
        <v>74</v>
      </c>
      <c r="F37" s="21">
        <v>158</v>
      </c>
      <c r="G37" s="24">
        <v>5</v>
      </c>
      <c r="H37" s="21">
        <v>6.94</v>
      </c>
      <c r="I37" s="24">
        <v>7.75</v>
      </c>
      <c r="J37" s="24"/>
      <c r="K37" s="24"/>
      <c r="L37" s="24"/>
      <c r="M37" s="24"/>
      <c r="N37" s="24"/>
      <c r="O37" s="24"/>
      <c r="P37" s="24"/>
      <c r="Q37" s="24"/>
      <c r="R37" s="24"/>
      <c r="S37" s="24"/>
      <c r="T37" s="24"/>
      <c r="U37" s="24"/>
      <c r="V37" s="24"/>
      <c r="W37" s="24"/>
      <c r="X37" s="24"/>
      <c r="Y37" s="24"/>
      <c r="Z37" s="24"/>
    </row>
    <row r="38" spans="1:26">
      <c r="A38" s="27">
        <v>44089</v>
      </c>
      <c r="B38" s="21" t="s">
        <v>84</v>
      </c>
      <c r="C38" s="21" t="s">
        <v>90</v>
      </c>
      <c r="D38" s="21">
        <v>9</v>
      </c>
      <c r="E38" s="21">
        <v>75</v>
      </c>
      <c r="F38" s="21">
        <v>86</v>
      </c>
      <c r="G38" s="24">
        <v>5</v>
      </c>
      <c r="H38" s="21">
        <v>6.73</v>
      </c>
      <c r="I38" s="24">
        <v>7.75</v>
      </c>
      <c r="J38" s="24"/>
      <c r="K38" s="24"/>
      <c r="L38" s="24"/>
      <c r="M38" s="24"/>
      <c r="N38" s="24"/>
      <c r="O38" s="24"/>
      <c r="P38" s="24"/>
      <c r="Q38" s="24"/>
      <c r="R38" s="24"/>
      <c r="S38" s="24"/>
      <c r="T38" s="24"/>
      <c r="U38" s="24"/>
      <c r="V38" s="24"/>
      <c r="W38" s="24"/>
      <c r="X38" s="24"/>
      <c r="Y38" s="24"/>
      <c r="Z38" s="24"/>
    </row>
    <row r="39" spans="1:26">
      <c r="A39" s="20">
        <v>44096</v>
      </c>
      <c r="B39" s="21" t="s">
        <v>84</v>
      </c>
      <c r="C39" s="21" t="s">
        <v>85</v>
      </c>
      <c r="D39" s="21">
        <v>1</v>
      </c>
      <c r="E39" s="21">
        <v>76</v>
      </c>
      <c r="F39" s="21">
        <v>144</v>
      </c>
      <c r="G39" s="24">
        <v>5</v>
      </c>
      <c r="H39" s="21">
        <v>6.85</v>
      </c>
      <c r="I39" s="24">
        <v>7.9</v>
      </c>
      <c r="J39" s="24"/>
      <c r="K39" s="24"/>
      <c r="L39" s="24"/>
      <c r="M39" s="24"/>
      <c r="N39" s="24"/>
      <c r="O39" s="24"/>
      <c r="P39" s="24"/>
      <c r="Q39" s="24"/>
      <c r="R39" s="24"/>
      <c r="S39" s="24"/>
      <c r="T39" s="24"/>
      <c r="U39" s="24"/>
      <c r="V39" s="24"/>
      <c r="W39" s="24"/>
      <c r="X39" s="24"/>
      <c r="Y39" s="24"/>
      <c r="Z39" s="24"/>
    </row>
    <row r="40" spans="1:26">
      <c r="A40" s="20">
        <v>44096</v>
      </c>
      <c r="B40" s="21" t="s">
        <v>84</v>
      </c>
      <c r="C40" s="21" t="s">
        <v>89</v>
      </c>
      <c r="D40" s="21">
        <v>2</v>
      </c>
      <c r="E40" s="21">
        <v>77</v>
      </c>
      <c r="F40" s="21">
        <v>131</v>
      </c>
      <c r="G40" s="24">
        <v>5</v>
      </c>
      <c r="H40" s="21">
        <v>7.63</v>
      </c>
      <c r="I40" s="24">
        <v>7.89</v>
      </c>
      <c r="J40" s="24"/>
      <c r="K40" s="24"/>
      <c r="L40" s="24"/>
      <c r="M40" s="24"/>
      <c r="N40" s="24"/>
      <c r="O40" s="24"/>
      <c r="P40" s="24"/>
      <c r="Q40" s="24"/>
      <c r="R40" s="24"/>
      <c r="S40" s="24"/>
      <c r="T40" s="24"/>
      <c r="U40" s="24"/>
      <c r="V40" s="24"/>
      <c r="W40" s="24"/>
      <c r="X40" s="24"/>
      <c r="Y40" s="24"/>
      <c r="Z40" s="24"/>
    </row>
    <row r="41" spans="1:26">
      <c r="A41" s="20">
        <v>44096</v>
      </c>
      <c r="B41" s="21" t="s">
        <v>84</v>
      </c>
      <c r="C41" s="21" t="s">
        <v>90</v>
      </c>
      <c r="D41" s="21">
        <v>3</v>
      </c>
      <c r="E41" s="21">
        <v>78</v>
      </c>
      <c r="F41" s="21">
        <v>148</v>
      </c>
      <c r="G41" s="24">
        <v>5</v>
      </c>
      <c r="H41" s="21">
        <v>7.61</v>
      </c>
      <c r="I41" s="24">
        <v>7.74</v>
      </c>
      <c r="J41" s="24"/>
      <c r="K41" s="24"/>
      <c r="L41" s="24"/>
      <c r="M41" s="24"/>
      <c r="N41" s="24"/>
      <c r="O41" s="24"/>
      <c r="P41" s="24"/>
      <c r="Q41" s="24"/>
      <c r="R41" s="24"/>
      <c r="S41" s="24"/>
      <c r="T41" s="24"/>
      <c r="U41" s="24"/>
      <c r="V41" s="24"/>
      <c r="W41" s="24"/>
      <c r="X41" s="24"/>
      <c r="Y41" s="24"/>
      <c r="Z41" s="24"/>
    </row>
    <row r="42" spans="1:26">
      <c r="A42" s="20">
        <v>44096</v>
      </c>
      <c r="B42" s="21" t="s">
        <v>84</v>
      </c>
      <c r="C42" s="21" t="s">
        <v>89</v>
      </c>
      <c r="D42" s="21">
        <v>4</v>
      </c>
      <c r="E42" s="21">
        <v>79</v>
      </c>
      <c r="F42" s="21" t="s">
        <v>263</v>
      </c>
      <c r="G42" s="24">
        <v>5</v>
      </c>
      <c r="H42" s="21">
        <v>7.4</v>
      </c>
      <c r="I42" s="24">
        <v>7.9</v>
      </c>
      <c r="J42" s="24"/>
      <c r="K42" s="24"/>
      <c r="L42" s="24"/>
      <c r="M42" s="24"/>
      <c r="N42" s="24"/>
      <c r="O42" s="24"/>
      <c r="P42" s="24"/>
      <c r="Q42" s="24"/>
      <c r="R42" s="24"/>
      <c r="S42" s="24"/>
      <c r="T42" s="24"/>
      <c r="U42" s="24"/>
      <c r="V42" s="24"/>
      <c r="W42" s="24"/>
      <c r="X42" s="24"/>
      <c r="Y42" s="24"/>
      <c r="Z42" s="24"/>
    </row>
    <row r="43" spans="1:26">
      <c r="A43" s="20">
        <v>44096</v>
      </c>
      <c r="B43" s="21" t="s">
        <v>84</v>
      </c>
      <c r="C43" s="21" t="s">
        <v>85</v>
      </c>
      <c r="D43" s="21">
        <v>5</v>
      </c>
      <c r="E43" s="21">
        <v>80</v>
      </c>
      <c r="F43" s="21" t="s">
        <v>264</v>
      </c>
      <c r="G43" s="24">
        <v>5</v>
      </c>
      <c r="H43" s="21">
        <v>7.71</v>
      </c>
      <c r="I43" s="24">
        <v>7.79</v>
      </c>
      <c r="J43" s="24"/>
      <c r="K43" s="24"/>
      <c r="L43" s="24"/>
      <c r="M43" s="24"/>
      <c r="N43" s="24"/>
      <c r="O43" s="24"/>
      <c r="P43" s="24"/>
      <c r="Q43" s="24"/>
      <c r="R43" s="24"/>
      <c r="S43" s="24"/>
      <c r="T43" s="24"/>
      <c r="U43" s="24"/>
      <c r="V43" s="24"/>
      <c r="W43" s="24"/>
      <c r="X43" s="24"/>
      <c r="Y43" s="24"/>
      <c r="Z43" s="24"/>
    </row>
    <row r="44" spans="1:26">
      <c r="A44" s="20">
        <v>44096</v>
      </c>
      <c r="B44" s="21" t="s">
        <v>84</v>
      </c>
      <c r="C44" s="21" t="s">
        <v>90</v>
      </c>
      <c r="D44" s="21">
        <v>6</v>
      </c>
      <c r="E44" s="21">
        <v>81</v>
      </c>
      <c r="F44" s="21" t="s">
        <v>265</v>
      </c>
      <c r="G44" s="24">
        <v>5</v>
      </c>
      <c r="H44" s="21">
        <v>8.3000000000000007</v>
      </c>
      <c r="I44" s="24">
        <v>7.89</v>
      </c>
      <c r="J44" s="24"/>
      <c r="K44" s="24"/>
      <c r="L44" s="24"/>
      <c r="M44" s="24"/>
      <c r="N44" s="24"/>
      <c r="O44" s="24"/>
      <c r="P44" s="24"/>
      <c r="Q44" s="24"/>
      <c r="R44" s="24"/>
      <c r="S44" s="24"/>
      <c r="T44" s="24"/>
      <c r="U44" s="24"/>
      <c r="V44" s="24"/>
      <c r="W44" s="24"/>
      <c r="X44" s="24"/>
      <c r="Y44" s="24"/>
      <c r="Z44" s="24"/>
    </row>
    <row r="45" spans="1:26">
      <c r="A45" s="20">
        <v>44096</v>
      </c>
      <c r="B45" s="21" t="s">
        <v>84</v>
      </c>
      <c r="C45" s="21" t="s">
        <v>89</v>
      </c>
      <c r="D45" s="21">
        <v>7</v>
      </c>
      <c r="E45" s="21">
        <v>82</v>
      </c>
      <c r="F45" s="21" t="s">
        <v>266</v>
      </c>
      <c r="G45" s="24">
        <v>5</v>
      </c>
      <c r="H45" s="21">
        <v>7.52</v>
      </c>
      <c r="I45" s="24">
        <v>7.82</v>
      </c>
      <c r="J45" s="24"/>
      <c r="K45" s="24"/>
      <c r="L45" s="24"/>
      <c r="M45" s="24"/>
      <c r="N45" s="24"/>
      <c r="O45" s="24"/>
      <c r="P45" s="24"/>
      <c r="Q45" s="24"/>
      <c r="R45" s="24"/>
      <c r="S45" s="24"/>
      <c r="T45" s="24"/>
      <c r="U45" s="24"/>
      <c r="V45" s="24"/>
      <c r="W45" s="24"/>
      <c r="X45" s="24"/>
      <c r="Y45" s="24"/>
      <c r="Z45" s="24"/>
    </row>
    <row r="46" spans="1:26">
      <c r="A46" s="20">
        <v>44096</v>
      </c>
      <c r="B46" s="21" t="s">
        <v>84</v>
      </c>
      <c r="C46" s="21" t="s">
        <v>85</v>
      </c>
      <c r="D46" s="21">
        <v>8</v>
      </c>
      <c r="E46" s="21">
        <v>83</v>
      </c>
      <c r="F46" s="21" t="s">
        <v>267</v>
      </c>
      <c r="G46" s="24">
        <v>5</v>
      </c>
      <c r="H46" s="21">
        <v>7.01</v>
      </c>
      <c r="I46" s="24">
        <v>7.99</v>
      </c>
      <c r="J46" s="24"/>
      <c r="K46" s="24"/>
      <c r="L46" s="24"/>
      <c r="M46" s="24"/>
      <c r="N46" s="24"/>
      <c r="O46" s="24"/>
      <c r="P46" s="24"/>
      <c r="Q46" s="24"/>
      <c r="R46" s="24"/>
      <c r="S46" s="24"/>
      <c r="T46" s="24"/>
      <c r="U46" s="24"/>
      <c r="V46" s="24"/>
      <c r="W46" s="24"/>
      <c r="X46" s="24"/>
      <c r="Y46" s="24"/>
      <c r="Z46" s="24"/>
    </row>
    <row r="47" spans="1:26">
      <c r="A47" s="20">
        <v>44096</v>
      </c>
      <c r="B47" s="21" t="s">
        <v>84</v>
      </c>
      <c r="C47" s="21" t="s">
        <v>90</v>
      </c>
      <c r="D47" s="21">
        <v>9</v>
      </c>
      <c r="E47" s="21">
        <v>84</v>
      </c>
      <c r="F47" s="21" t="s">
        <v>268</v>
      </c>
      <c r="G47" s="24">
        <v>5</v>
      </c>
      <c r="H47" s="21">
        <v>7.47</v>
      </c>
      <c r="I47" s="24">
        <v>7.92</v>
      </c>
      <c r="J47" s="24"/>
      <c r="K47" s="24"/>
      <c r="L47" s="24"/>
      <c r="M47" s="24"/>
      <c r="N47" s="24"/>
      <c r="O47" s="24"/>
      <c r="P47" s="24"/>
      <c r="Q47" s="24"/>
      <c r="R47" s="24"/>
      <c r="S47" s="24"/>
      <c r="T47" s="24"/>
      <c r="U47" s="24"/>
      <c r="V47" s="24"/>
      <c r="W47" s="24"/>
      <c r="X47" s="24"/>
      <c r="Y47" s="24"/>
      <c r="Z47" s="24"/>
    </row>
    <row r="48" spans="1:26">
      <c r="A48" s="20">
        <v>44089</v>
      </c>
      <c r="B48" s="21" t="s">
        <v>91</v>
      </c>
      <c r="C48" s="21" t="s">
        <v>92</v>
      </c>
      <c r="D48" s="21" t="s">
        <v>93</v>
      </c>
      <c r="E48" s="21">
        <v>85</v>
      </c>
      <c r="F48" s="21">
        <v>80</v>
      </c>
      <c r="G48" s="24">
        <v>5</v>
      </c>
      <c r="H48" s="21">
        <v>7.9</v>
      </c>
      <c r="I48" s="24" t="s">
        <v>87</v>
      </c>
      <c r="J48" s="24"/>
      <c r="K48" s="24"/>
      <c r="L48" s="24"/>
      <c r="M48" s="24"/>
      <c r="N48" s="24"/>
      <c r="O48" s="24"/>
      <c r="P48" s="24"/>
      <c r="Q48" s="24"/>
      <c r="R48" s="24"/>
      <c r="S48" s="24"/>
      <c r="T48" s="24"/>
      <c r="U48" s="24"/>
      <c r="V48" s="24"/>
      <c r="W48" s="24"/>
      <c r="X48" s="24"/>
      <c r="Y48" s="24"/>
      <c r="Z48" s="24"/>
    </row>
    <row r="49" spans="1:26">
      <c r="A49" s="20">
        <v>44089</v>
      </c>
      <c r="B49" s="21" t="s">
        <v>91</v>
      </c>
      <c r="C49" s="21" t="s">
        <v>92</v>
      </c>
      <c r="D49" s="21" t="s">
        <v>96</v>
      </c>
      <c r="E49" s="21">
        <v>86</v>
      </c>
      <c r="F49" s="21">
        <v>83</v>
      </c>
      <c r="G49" s="24">
        <v>5</v>
      </c>
      <c r="H49" s="21">
        <v>7.62</v>
      </c>
      <c r="I49" s="24">
        <v>7.81</v>
      </c>
      <c r="J49" s="24"/>
      <c r="K49" s="24"/>
      <c r="L49" s="24"/>
      <c r="M49" s="24"/>
      <c r="N49" s="24"/>
      <c r="O49" s="24"/>
      <c r="P49" s="24"/>
      <c r="Q49" s="24"/>
      <c r="R49" s="24"/>
      <c r="S49" s="24"/>
      <c r="T49" s="24"/>
      <c r="U49" s="24"/>
      <c r="V49" s="24"/>
      <c r="W49" s="24"/>
      <c r="X49" s="24"/>
      <c r="Y49" s="24"/>
      <c r="Z49" s="24"/>
    </row>
    <row r="50" spans="1:26">
      <c r="A50" s="20">
        <v>44089</v>
      </c>
      <c r="B50" s="21" t="s">
        <v>91</v>
      </c>
      <c r="C50" s="21" t="s">
        <v>92</v>
      </c>
      <c r="D50" s="21" t="s">
        <v>97</v>
      </c>
      <c r="E50" s="21">
        <v>87</v>
      </c>
      <c r="F50" s="21">
        <v>36</v>
      </c>
      <c r="G50" s="24">
        <v>5</v>
      </c>
      <c r="H50" s="21">
        <v>7.52</v>
      </c>
      <c r="I50" s="24" t="s">
        <v>87</v>
      </c>
      <c r="J50" s="24"/>
      <c r="K50" s="24"/>
      <c r="L50" s="24"/>
      <c r="M50" s="24"/>
      <c r="N50" s="24"/>
      <c r="O50" s="24"/>
      <c r="P50" s="24"/>
      <c r="Q50" s="24"/>
      <c r="R50" s="24"/>
      <c r="S50" s="24"/>
      <c r="T50" s="24"/>
      <c r="U50" s="24"/>
      <c r="V50" s="24"/>
      <c r="W50" s="24"/>
      <c r="X50" s="24"/>
      <c r="Y50" s="24"/>
      <c r="Z50" s="24"/>
    </row>
    <row r="51" spans="1:26">
      <c r="A51" s="20">
        <v>44089</v>
      </c>
      <c r="B51" s="21" t="s">
        <v>91</v>
      </c>
      <c r="C51" s="21" t="s">
        <v>98</v>
      </c>
      <c r="D51" s="21" t="s">
        <v>99</v>
      </c>
      <c r="E51" s="21">
        <v>88</v>
      </c>
      <c r="F51" s="21">
        <v>76</v>
      </c>
      <c r="G51" s="24">
        <v>5</v>
      </c>
      <c r="H51" s="21">
        <v>7.58</v>
      </c>
      <c r="I51" s="24" t="s">
        <v>87</v>
      </c>
      <c r="J51" s="24"/>
      <c r="K51" s="24"/>
      <c r="L51" s="24"/>
      <c r="M51" s="24"/>
      <c r="N51" s="24"/>
      <c r="O51" s="24"/>
      <c r="P51" s="24"/>
      <c r="Q51" s="24"/>
      <c r="R51" s="24"/>
      <c r="S51" s="24"/>
      <c r="T51" s="24"/>
      <c r="U51" s="24"/>
      <c r="V51" s="24"/>
      <c r="W51" s="24"/>
      <c r="X51" s="24"/>
      <c r="Y51" s="24"/>
      <c r="Z51" s="24"/>
    </row>
    <row r="52" spans="1:26">
      <c r="A52" s="20">
        <v>44089</v>
      </c>
      <c r="B52" s="21" t="s">
        <v>91</v>
      </c>
      <c r="C52" s="21" t="s">
        <v>98</v>
      </c>
      <c r="D52" s="21" t="s">
        <v>100</v>
      </c>
      <c r="E52" s="21">
        <v>89</v>
      </c>
      <c r="F52" s="21">
        <v>25</v>
      </c>
      <c r="G52" s="24">
        <v>5</v>
      </c>
      <c r="H52" s="21">
        <v>7.74</v>
      </c>
      <c r="I52" s="24">
        <v>7.77</v>
      </c>
      <c r="J52" s="24"/>
      <c r="K52" s="24"/>
      <c r="L52" s="24"/>
      <c r="M52" s="24"/>
      <c r="N52" s="24"/>
      <c r="O52" s="24"/>
      <c r="P52" s="24"/>
      <c r="Q52" s="24"/>
      <c r="R52" s="24"/>
      <c r="S52" s="24"/>
      <c r="T52" s="24"/>
      <c r="U52" s="24"/>
      <c r="V52" s="24"/>
      <c r="W52" s="24"/>
      <c r="X52" s="24"/>
      <c r="Y52" s="24"/>
      <c r="Z52" s="24"/>
    </row>
    <row r="53" spans="1:26">
      <c r="A53" s="20">
        <v>44089</v>
      </c>
      <c r="B53" s="21" t="s">
        <v>91</v>
      </c>
      <c r="C53" s="21" t="s">
        <v>98</v>
      </c>
      <c r="D53" s="21" t="s">
        <v>101</v>
      </c>
      <c r="E53" s="21">
        <v>90</v>
      </c>
      <c r="F53" s="21">
        <v>72</v>
      </c>
      <c r="G53" s="24">
        <v>5</v>
      </c>
      <c r="H53" s="21">
        <v>7.73</v>
      </c>
      <c r="I53" s="24" t="s">
        <v>87</v>
      </c>
      <c r="J53" s="24"/>
      <c r="K53" s="24"/>
      <c r="L53" s="24"/>
      <c r="M53" s="24"/>
      <c r="N53" s="24"/>
      <c r="O53" s="24"/>
      <c r="P53" s="24"/>
      <c r="Q53" s="24"/>
      <c r="R53" s="24"/>
      <c r="S53" s="24"/>
      <c r="T53" s="24"/>
      <c r="U53" s="24"/>
      <c r="V53" s="24"/>
      <c r="W53" s="24"/>
      <c r="X53" s="24"/>
      <c r="Y53" s="24"/>
      <c r="Z53" s="24"/>
    </row>
    <row r="54" spans="1:26">
      <c r="A54" s="20">
        <v>44096</v>
      </c>
      <c r="B54" s="21" t="s">
        <v>91</v>
      </c>
      <c r="C54" s="21" t="s">
        <v>92</v>
      </c>
      <c r="D54" s="21" t="s">
        <v>102</v>
      </c>
      <c r="E54" s="21">
        <v>91</v>
      </c>
      <c r="F54" s="21">
        <v>31</v>
      </c>
      <c r="G54" s="24">
        <v>5</v>
      </c>
      <c r="H54" s="21">
        <v>7.42</v>
      </c>
      <c r="I54" s="24" t="s">
        <v>87</v>
      </c>
      <c r="J54" s="24"/>
      <c r="K54" s="24"/>
      <c r="L54" s="24"/>
      <c r="M54" s="24"/>
      <c r="N54" s="24"/>
      <c r="O54" s="24"/>
      <c r="P54" s="24"/>
      <c r="Q54" s="24"/>
      <c r="R54" s="24"/>
      <c r="S54" s="24"/>
      <c r="T54" s="24"/>
      <c r="U54" s="24"/>
      <c r="V54" s="24"/>
      <c r="W54" s="24"/>
      <c r="X54" s="24"/>
      <c r="Y54" s="24"/>
      <c r="Z54" s="24"/>
    </row>
    <row r="55" spans="1:26">
      <c r="A55" s="20">
        <v>44096</v>
      </c>
      <c r="B55" s="21" t="s">
        <v>91</v>
      </c>
      <c r="C55" s="21" t="s">
        <v>92</v>
      </c>
      <c r="D55" s="21" t="s">
        <v>103</v>
      </c>
      <c r="E55" s="21">
        <v>92</v>
      </c>
      <c r="F55" s="21">
        <v>27</v>
      </c>
      <c r="G55" s="24">
        <v>5</v>
      </c>
      <c r="H55" s="21">
        <v>7.53</v>
      </c>
      <c r="I55" s="24">
        <v>7.74</v>
      </c>
      <c r="J55" s="24"/>
      <c r="K55" s="24"/>
      <c r="L55" s="24"/>
      <c r="M55" s="24"/>
      <c r="N55" s="24"/>
      <c r="O55" s="24"/>
      <c r="P55" s="24"/>
      <c r="Q55" s="24"/>
      <c r="R55" s="24"/>
      <c r="S55" s="24"/>
      <c r="T55" s="24"/>
      <c r="U55" s="24"/>
      <c r="V55" s="24"/>
      <c r="W55" s="24"/>
      <c r="X55" s="24"/>
      <c r="Y55" s="24"/>
      <c r="Z55" s="24"/>
    </row>
    <row r="56" spans="1:26">
      <c r="A56" s="20">
        <v>44096</v>
      </c>
      <c r="B56" s="21" t="s">
        <v>91</v>
      </c>
      <c r="C56" s="21" t="s">
        <v>92</v>
      </c>
      <c r="D56" s="21" t="s">
        <v>104</v>
      </c>
      <c r="E56" s="21">
        <v>93</v>
      </c>
      <c r="F56" s="21">
        <v>9</v>
      </c>
      <c r="G56" s="24">
        <v>5</v>
      </c>
      <c r="H56" s="21">
        <v>7.48</v>
      </c>
      <c r="I56" s="24" t="s">
        <v>87</v>
      </c>
      <c r="J56" s="24"/>
      <c r="K56" s="24"/>
      <c r="L56" s="24"/>
      <c r="M56" s="24"/>
      <c r="N56" s="24"/>
      <c r="O56" s="24"/>
      <c r="P56" s="24"/>
      <c r="Q56" s="24"/>
      <c r="R56" s="24"/>
      <c r="S56" s="24"/>
      <c r="T56" s="24"/>
      <c r="U56" s="24"/>
      <c r="V56" s="24"/>
      <c r="W56" s="24"/>
      <c r="X56" s="24"/>
      <c r="Y56" s="24"/>
      <c r="Z56" s="24"/>
    </row>
    <row r="57" spans="1:26">
      <c r="A57" s="20">
        <v>44096</v>
      </c>
      <c r="B57" s="21" t="s">
        <v>91</v>
      </c>
      <c r="C57" s="21" t="s">
        <v>98</v>
      </c>
      <c r="D57" s="21" t="s">
        <v>105</v>
      </c>
      <c r="E57" s="21">
        <v>94</v>
      </c>
      <c r="F57" s="21">
        <v>89</v>
      </c>
      <c r="G57" s="24">
        <v>5</v>
      </c>
      <c r="H57" s="21">
        <v>7.46</v>
      </c>
      <c r="I57" s="24" t="s">
        <v>87</v>
      </c>
      <c r="J57" s="24"/>
      <c r="K57" s="24"/>
      <c r="L57" s="24"/>
      <c r="M57" s="24"/>
      <c r="N57" s="24"/>
      <c r="O57" s="24"/>
      <c r="P57" s="24"/>
      <c r="Q57" s="24"/>
      <c r="R57" s="24"/>
      <c r="S57" s="24"/>
      <c r="T57" s="24"/>
      <c r="U57" s="24"/>
      <c r="V57" s="24"/>
      <c r="W57" s="24"/>
      <c r="X57" s="24"/>
      <c r="Y57" s="24"/>
      <c r="Z57" s="24"/>
    </row>
    <row r="58" spans="1:26">
      <c r="A58" s="20">
        <v>44096</v>
      </c>
      <c r="B58" s="21" t="s">
        <v>91</v>
      </c>
      <c r="C58" s="21" t="s">
        <v>98</v>
      </c>
      <c r="D58" s="21" t="s">
        <v>106</v>
      </c>
      <c r="E58" s="21">
        <v>95</v>
      </c>
      <c r="F58" s="21">
        <v>70</v>
      </c>
      <c r="G58" s="24">
        <v>5</v>
      </c>
      <c r="H58" s="21">
        <v>7.39</v>
      </c>
      <c r="I58" s="24">
        <v>7.71</v>
      </c>
      <c r="J58" s="24"/>
      <c r="K58" s="24"/>
      <c r="L58" s="24"/>
      <c r="M58" s="24"/>
      <c r="N58" s="24"/>
      <c r="O58" s="24"/>
      <c r="P58" s="24"/>
      <c r="Q58" s="24"/>
      <c r="R58" s="24"/>
      <c r="S58" s="24"/>
      <c r="T58" s="24"/>
      <c r="U58" s="24"/>
      <c r="V58" s="24"/>
      <c r="W58" s="24"/>
      <c r="X58" s="24"/>
      <c r="Y58" s="24"/>
      <c r="Z58" s="24"/>
    </row>
    <row r="59" spans="1:26">
      <c r="A59" s="20">
        <v>44096</v>
      </c>
      <c r="B59" s="21" t="s">
        <v>91</v>
      </c>
      <c r="C59" s="21" t="s">
        <v>98</v>
      </c>
      <c r="D59" s="21" t="s">
        <v>107</v>
      </c>
      <c r="E59" s="21">
        <v>96</v>
      </c>
      <c r="F59" s="21">
        <v>126</v>
      </c>
      <c r="G59" s="24">
        <v>5</v>
      </c>
      <c r="H59" s="21">
        <v>7.36</v>
      </c>
      <c r="I59" s="24" t="s">
        <v>87</v>
      </c>
      <c r="J59" s="24"/>
      <c r="K59" s="24"/>
      <c r="L59" s="24"/>
      <c r="M59" s="24"/>
      <c r="N59" s="24"/>
      <c r="O59" s="24"/>
      <c r="P59" s="24"/>
      <c r="Q59" s="24"/>
      <c r="R59" s="24"/>
      <c r="S59" s="24"/>
      <c r="T59" s="24"/>
      <c r="U59" s="24"/>
      <c r="V59" s="24"/>
      <c r="W59" s="24"/>
      <c r="X59" s="24"/>
      <c r="Y59" s="24"/>
      <c r="Z59" s="24"/>
    </row>
    <row r="60" spans="1:26">
      <c r="A60" s="20">
        <v>44096</v>
      </c>
      <c r="B60" s="21" t="s">
        <v>91</v>
      </c>
      <c r="C60" s="21" t="s">
        <v>92</v>
      </c>
      <c r="D60" s="21" t="s">
        <v>108</v>
      </c>
      <c r="E60" s="21">
        <v>97</v>
      </c>
      <c r="F60" s="21">
        <v>138</v>
      </c>
      <c r="G60" s="24">
        <v>5</v>
      </c>
      <c r="H60" s="21">
        <v>7.47</v>
      </c>
      <c r="I60" s="24" t="s">
        <v>87</v>
      </c>
      <c r="J60" s="24"/>
      <c r="K60" s="24"/>
      <c r="L60" s="24"/>
      <c r="M60" s="24"/>
      <c r="N60" s="24"/>
      <c r="O60" s="24"/>
      <c r="P60" s="24"/>
      <c r="Q60" s="24"/>
      <c r="R60" s="24"/>
      <c r="S60" s="24"/>
      <c r="T60" s="24"/>
      <c r="U60" s="24"/>
      <c r="V60" s="24"/>
      <c r="W60" s="24"/>
      <c r="X60" s="24"/>
      <c r="Y60" s="24"/>
      <c r="Z60" s="24"/>
    </row>
    <row r="61" spans="1:26">
      <c r="A61" s="20">
        <v>44096</v>
      </c>
      <c r="B61" s="21" t="s">
        <v>91</v>
      </c>
      <c r="C61" s="21" t="s">
        <v>92</v>
      </c>
      <c r="D61" s="21" t="s">
        <v>109</v>
      </c>
      <c r="E61" s="21">
        <v>98</v>
      </c>
      <c r="F61" s="21">
        <v>91</v>
      </c>
      <c r="G61" s="24">
        <v>5</v>
      </c>
      <c r="H61" s="21">
        <v>7.52</v>
      </c>
      <c r="I61" s="24">
        <v>7.76</v>
      </c>
      <c r="J61" s="24"/>
      <c r="K61" s="24"/>
      <c r="L61" s="24"/>
      <c r="M61" s="24"/>
      <c r="N61" s="24"/>
      <c r="O61" s="24"/>
      <c r="P61" s="24"/>
      <c r="Q61" s="24"/>
      <c r="R61" s="24"/>
      <c r="S61" s="24"/>
      <c r="T61" s="24"/>
      <c r="U61" s="24"/>
      <c r="V61" s="24"/>
      <c r="W61" s="24"/>
      <c r="X61" s="24"/>
      <c r="Y61" s="24"/>
      <c r="Z61" s="24"/>
    </row>
    <row r="62" spans="1:26">
      <c r="A62" s="20">
        <v>44096</v>
      </c>
      <c r="B62" s="21" t="s">
        <v>91</v>
      </c>
      <c r="C62" s="21" t="s">
        <v>92</v>
      </c>
      <c r="D62" s="21" t="s">
        <v>110</v>
      </c>
      <c r="E62" s="21">
        <v>99</v>
      </c>
      <c r="F62" s="21">
        <v>5</v>
      </c>
      <c r="G62" s="24">
        <v>5</v>
      </c>
      <c r="H62" s="21">
        <v>7.52</v>
      </c>
      <c r="I62" s="24" t="s">
        <v>87</v>
      </c>
      <c r="J62" s="24"/>
      <c r="K62" s="24"/>
      <c r="L62" s="24"/>
      <c r="M62" s="24"/>
      <c r="N62" s="24"/>
      <c r="O62" s="24"/>
      <c r="P62" s="24"/>
      <c r="Q62" s="24"/>
      <c r="R62" s="24"/>
      <c r="S62" s="24"/>
      <c r="T62" s="24"/>
      <c r="U62" s="24"/>
      <c r="V62" s="24"/>
      <c r="W62" s="24"/>
      <c r="X62" s="24"/>
      <c r="Y62" s="24"/>
      <c r="Z62" s="24"/>
    </row>
    <row r="63" spans="1:26">
      <c r="A63" s="20">
        <v>44096</v>
      </c>
      <c r="B63" s="21" t="s">
        <v>91</v>
      </c>
      <c r="C63" s="21" t="s">
        <v>98</v>
      </c>
      <c r="D63" s="21" t="s">
        <v>111</v>
      </c>
      <c r="E63" s="21">
        <v>100</v>
      </c>
      <c r="F63" s="21">
        <v>128</v>
      </c>
      <c r="G63" s="24">
        <v>5</v>
      </c>
      <c r="H63" s="21">
        <v>7.5</v>
      </c>
      <c r="I63" s="24" t="s">
        <v>87</v>
      </c>
      <c r="J63" s="24"/>
      <c r="K63" s="24"/>
      <c r="L63" s="24"/>
      <c r="M63" s="24"/>
      <c r="N63" s="24"/>
      <c r="O63" s="24"/>
      <c r="P63" s="24"/>
      <c r="Q63" s="24"/>
      <c r="R63" s="24"/>
      <c r="S63" s="24"/>
      <c r="T63" s="24"/>
      <c r="U63" s="24"/>
      <c r="V63" s="24"/>
      <c r="W63" s="24"/>
      <c r="X63" s="24"/>
      <c r="Y63" s="24"/>
      <c r="Z63" s="24"/>
    </row>
    <row r="64" spans="1:26">
      <c r="A64" s="20">
        <v>44096</v>
      </c>
      <c r="B64" s="21" t="s">
        <v>91</v>
      </c>
      <c r="C64" s="21" t="s">
        <v>98</v>
      </c>
      <c r="D64" s="21" t="s">
        <v>112</v>
      </c>
      <c r="E64" s="21">
        <v>101</v>
      </c>
      <c r="F64" s="21">
        <v>161</v>
      </c>
      <c r="G64" s="24">
        <v>5</v>
      </c>
      <c r="H64" s="21">
        <v>7.78</v>
      </c>
      <c r="I64" s="24">
        <v>7.76</v>
      </c>
      <c r="J64" s="24"/>
      <c r="K64" s="24"/>
      <c r="L64" s="24"/>
      <c r="M64" s="24"/>
      <c r="N64" s="24"/>
      <c r="O64" s="24"/>
      <c r="P64" s="24"/>
      <c r="Q64" s="24"/>
      <c r="R64" s="24"/>
      <c r="S64" s="24"/>
      <c r="T64" s="24"/>
      <c r="U64" s="24"/>
      <c r="V64" s="24"/>
      <c r="W64" s="24"/>
      <c r="X64" s="24"/>
      <c r="Y64" s="24"/>
      <c r="Z64" s="24"/>
    </row>
    <row r="65" spans="1:26">
      <c r="A65" s="20">
        <v>44096</v>
      </c>
      <c r="B65" s="21" t="s">
        <v>91</v>
      </c>
      <c r="C65" s="21" t="s">
        <v>98</v>
      </c>
      <c r="D65" s="21" t="s">
        <v>113</v>
      </c>
      <c r="E65" s="21">
        <v>102</v>
      </c>
      <c r="F65" s="21">
        <v>164</v>
      </c>
      <c r="G65" s="24">
        <v>5</v>
      </c>
      <c r="H65" s="21">
        <v>7.36</v>
      </c>
      <c r="I65" s="24" t="s">
        <v>87</v>
      </c>
      <c r="J65" s="24"/>
      <c r="K65" s="24"/>
      <c r="L65" s="24"/>
      <c r="M65" s="24"/>
      <c r="N65" s="24"/>
      <c r="O65" s="24"/>
      <c r="P65" s="24"/>
      <c r="Q65" s="24"/>
      <c r="R65" s="24"/>
      <c r="S65" s="24"/>
      <c r="T65" s="24"/>
      <c r="U65" s="24"/>
      <c r="V65" s="24"/>
      <c r="W65" s="24"/>
      <c r="X65" s="24"/>
      <c r="Y65" s="24"/>
      <c r="Z65" s="24"/>
    </row>
    <row r="66" spans="1:26">
      <c r="A66" s="20">
        <v>44096</v>
      </c>
      <c r="B66" s="21" t="s">
        <v>91</v>
      </c>
      <c r="C66" s="21" t="s">
        <v>92</v>
      </c>
      <c r="D66" s="21" t="s">
        <v>114</v>
      </c>
      <c r="E66" s="21">
        <v>103</v>
      </c>
      <c r="F66" s="21">
        <v>125</v>
      </c>
      <c r="G66" s="24">
        <v>5</v>
      </c>
      <c r="H66" s="21">
        <v>7.56</v>
      </c>
      <c r="I66" s="24" t="s">
        <v>87</v>
      </c>
      <c r="J66" s="24"/>
      <c r="K66" s="24"/>
      <c r="L66" s="24"/>
      <c r="M66" s="24"/>
      <c r="N66" s="24"/>
      <c r="O66" s="24"/>
      <c r="P66" s="24"/>
      <c r="Q66" s="24"/>
      <c r="R66" s="24"/>
      <c r="S66" s="24"/>
      <c r="T66" s="24"/>
      <c r="U66" s="24"/>
      <c r="V66" s="24"/>
      <c r="W66" s="24"/>
      <c r="X66" s="24"/>
      <c r="Y66" s="24"/>
      <c r="Z66" s="24"/>
    </row>
    <row r="67" spans="1:26">
      <c r="A67" s="20">
        <v>44096</v>
      </c>
      <c r="B67" s="21" t="s">
        <v>91</v>
      </c>
      <c r="C67" s="21" t="s">
        <v>115</v>
      </c>
      <c r="D67" s="21" t="s">
        <v>116</v>
      </c>
      <c r="E67" s="21">
        <v>104</v>
      </c>
      <c r="F67" s="21">
        <v>19</v>
      </c>
      <c r="G67" s="24">
        <v>5</v>
      </c>
      <c r="H67" s="21">
        <v>7.5</v>
      </c>
      <c r="I67" s="24">
        <v>7.75</v>
      </c>
      <c r="J67" s="24"/>
      <c r="K67" s="24"/>
      <c r="L67" s="24"/>
      <c r="M67" s="24"/>
      <c r="N67" s="24"/>
      <c r="O67" s="24"/>
      <c r="P67" s="24"/>
      <c r="Q67" s="24"/>
      <c r="R67" s="24"/>
      <c r="S67" s="24"/>
      <c r="T67" s="24"/>
      <c r="U67" s="24"/>
      <c r="V67" s="24"/>
      <c r="W67" s="24"/>
      <c r="X67" s="24"/>
      <c r="Y67" s="24"/>
      <c r="Z67" s="24"/>
    </row>
    <row r="68" spans="1:26">
      <c r="A68" s="20">
        <v>44096</v>
      </c>
      <c r="B68" s="21" t="s">
        <v>91</v>
      </c>
      <c r="C68" s="21" t="s">
        <v>92</v>
      </c>
      <c r="D68" s="21" t="s">
        <v>117</v>
      </c>
      <c r="E68" s="21">
        <v>105</v>
      </c>
      <c r="F68" s="21">
        <v>132</v>
      </c>
      <c r="G68" s="24">
        <v>5</v>
      </c>
      <c r="H68" s="21">
        <v>7.54</v>
      </c>
      <c r="I68" s="24" t="s">
        <v>87</v>
      </c>
      <c r="J68" s="24"/>
      <c r="K68" s="24"/>
      <c r="L68" s="24"/>
      <c r="M68" s="24"/>
      <c r="N68" s="24"/>
      <c r="O68" s="24"/>
      <c r="P68" s="24"/>
      <c r="Q68" s="24"/>
      <c r="R68" s="24"/>
      <c r="S68" s="24"/>
      <c r="T68" s="24"/>
      <c r="U68" s="24"/>
      <c r="V68" s="24"/>
      <c r="W68" s="24"/>
      <c r="X68" s="24"/>
      <c r="Y68" s="24"/>
      <c r="Z68" s="24"/>
    </row>
    <row r="69" spans="1:26">
      <c r="A69" s="20">
        <v>44096</v>
      </c>
      <c r="B69" s="21" t="s">
        <v>91</v>
      </c>
      <c r="C69" s="21" t="s">
        <v>98</v>
      </c>
      <c r="D69" s="21" t="s">
        <v>118</v>
      </c>
      <c r="E69" s="21">
        <v>106</v>
      </c>
      <c r="F69" s="21">
        <v>143</v>
      </c>
      <c r="G69" s="24">
        <v>5</v>
      </c>
      <c r="H69" s="21">
        <v>7.44</v>
      </c>
      <c r="I69" s="24" t="s">
        <v>87</v>
      </c>
      <c r="J69" s="24"/>
      <c r="K69" s="24"/>
      <c r="L69" s="24"/>
      <c r="M69" s="24"/>
      <c r="N69" s="24"/>
      <c r="O69" s="24"/>
      <c r="P69" s="24"/>
      <c r="Q69" s="24"/>
      <c r="R69" s="24"/>
      <c r="S69" s="24"/>
      <c r="T69" s="24"/>
      <c r="U69" s="24"/>
      <c r="V69" s="24"/>
      <c r="W69" s="24"/>
      <c r="X69" s="24"/>
      <c r="Y69" s="24"/>
      <c r="Z69" s="24"/>
    </row>
    <row r="70" spans="1:26">
      <c r="A70" s="20">
        <v>44096</v>
      </c>
      <c r="B70" s="21" t="s">
        <v>91</v>
      </c>
      <c r="C70" s="21" t="s">
        <v>98</v>
      </c>
      <c r="D70" s="21" t="s">
        <v>119</v>
      </c>
      <c r="E70" s="21">
        <v>107</v>
      </c>
      <c r="F70" s="21">
        <v>51</v>
      </c>
      <c r="G70" s="24">
        <v>5</v>
      </c>
      <c r="H70" s="21">
        <v>7.45</v>
      </c>
      <c r="I70" s="24">
        <v>7.69</v>
      </c>
      <c r="J70" s="24"/>
      <c r="K70" s="24"/>
      <c r="L70" s="24"/>
      <c r="M70" s="24"/>
      <c r="N70" s="24"/>
      <c r="O70" s="24"/>
      <c r="P70" s="24"/>
      <c r="Q70" s="24"/>
      <c r="R70" s="24"/>
      <c r="S70" s="24"/>
      <c r="T70" s="24"/>
      <c r="U70" s="24"/>
      <c r="V70" s="24"/>
      <c r="W70" s="24"/>
      <c r="X70" s="24"/>
      <c r="Y70" s="24"/>
      <c r="Z70" s="24"/>
    </row>
    <row r="71" spans="1:26">
      <c r="A71" s="20">
        <v>44096</v>
      </c>
      <c r="B71" s="21" t="s">
        <v>91</v>
      </c>
      <c r="C71" s="21" t="s">
        <v>98</v>
      </c>
      <c r="D71" s="21" t="s">
        <v>120</v>
      </c>
      <c r="E71" s="21">
        <v>108</v>
      </c>
      <c r="F71" s="21">
        <v>77</v>
      </c>
      <c r="G71" s="24">
        <v>5</v>
      </c>
      <c r="H71" s="21">
        <v>7.51</v>
      </c>
      <c r="I71" s="24" t="s">
        <v>87</v>
      </c>
      <c r="J71" s="24"/>
      <c r="K71" s="24"/>
      <c r="L71" s="24"/>
      <c r="M71" s="24"/>
      <c r="N71" s="24"/>
      <c r="O71" s="24"/>
      <c r="P71" s="24"/>
      <c r="Q71" s="24"/>
      <c r="R71" s="24"/>
      <c r="S71" s="24"/>
      <c r="T71" s="24"/>
      <c r="U71" s="24"/>
      <c r="V71" s="24"/>
      <c r="W71" s="24"/>
      <c r="X71" s="24"/>
      <c r="Y71" s="24"/>
      <c r="Z71" s="24"/>
    </row>
    <row r="72" spans="1:26">
      <c r="A72" s="20">
        <v>44098</v>
      </c>
      <c r="B72" s="21" t="s">
        <v>121</v>
      </c>
      <c r="C72" s="21" t="s">
        <v>122</v>
      </c>
      <c r="D72" s="21">
        <v>1</v>
      </c>
      <c r="E72" s="21">
        <v>109</v>
      </c>
      <c r="F72" s="21" t="s">
        <v>269</v>
      </c>
      <c r="G72" s="24">
        <v>5</v>
      </c>
      <c r="H72" s="21">
        <v>7.28</v>
      </c>
      <c r="I72" s="24">
        <v>7.88</v>
      </c>
      <c r="J72" s="24"/>
      <c r="K72" s="24"/>
      <c r="L72" s="24"/>
      <c r="M72" s="24"/>
      <c r="N72" s="24"/>
      <c r="O72" s="24"/>
      <c r="P72" s="24"/>
      <c r="Q72" s="24"/>
      <c r="R72" s="24"/>
      <c r="S72" s="24"/>
      <c r="T72" s="24"/>
      <c r="U72" s="24"/>
      <c r="V72" s="24"/>
      <c r="W72" s="24"/>
      <c r="X72" s="24"/>
      <c r="Y72" s="24"/>
      <c r="Z72" s="24"/>
    </row>
    <row r="73" spans="1:26">
      <c r="A73" s="20">
        <v>44098</v>
      </c>
      <c r="B73" s="21" t="s">
        <v>121</v>
      </c>
      <c r="C73" s="21" t="s">
        <v>122</v>
      </c>
      <c r="D73" s="21">
        <v>2</v>
      </c>
      <c r="E73" s="21">
        <v>110</v>
      </c>
      <c r="F73" s="21" t="s">
        <v>270</v>
      </c>
      <c r="G73" s="24">
        <v>5</v>
      </c>
      <c r="H73" s="21">
        <v>7.48</v>
      </c>
      <c r="I73" s="24">
        <v>7.98</v>
      </c>
      <c r="J73" s="24"/>
      <c r="K73" s="24"/>
      <c r="L73" s="24"/>
      <c r="M73" s="24"/>
      <c r="N73" s="24"/>
      <c r="O73" s="24"/>
      <c r="P73" s="24"/>
      <c r="Q73" s="24"/>
      <c r="R73" s="24"/>
      <c r="S73" s="24"/>
      <c r="T73" s="24"/>
      <c r="U73" s="24"/>
      <c r="V73" s="24"/>
      <c r="W73" s="24"/>
      <c r="X73" s="24"/>
      <c r="Y73" s="24"/>
      <c r="Z73" s="24"/>
    </row>
    <row r="74" spans="1:26">
      <c r="A74" s="20">
        <v>44098</v>
      </c>
      <c r="B74" s="21" t="s">
        <v>121</v>
      </c>
      <c r="C74" s="21" t="s">
        <v>122</v>
      </c>
      <c r="D74" s="21">
        <v>3</v>
      </c>
      <c r="E74" s="21">
        <v>111</v>
      </c>
      <c r="F74" s="21" t="s">
        <v>271</v>
      </c>
      <c r="G74" s="24">
        <v>5</v>
      </c>
      <c r="H74" s="21">
        <v>7.48</v>
      </c>
      <c r="I74" s="24">
        <v>7.98</v>
      </c>
      <c r="J74" s="24"/>
      <c r="K74" s="24"/>
      <c r="L74" s="24"/>
      <c r="M74" s="24"/>
      <c r="N74" s="24"/>
      <c r="O74" s="24"/>
      <c r="P74" s="24"/>
      <c r="Q74" s="24"/>
      <c r="R74" s="24"/>
      <c r="S74" s="24"/>
      <c r="T74" s="24"/>
      <c r="U74" s="24"/>
      <c r="V74" s="24"/>
      <c r="W74" s="24"/>
      <c r="X74" s="24"/>
      <c r="Y74" s="24"/>
      <c r="Z74" s="24"/>
    </row>
    <row r="75" spans="1:26">
      <c r="A75" s="20">
        <v>44139</v>
      </c>
      <c r="B75" s="21" t="s">
        <v>84</v>
      </c>
      <c r="C75" s="21" t="s">
        <v>85</v>
      </c>
      <c r="D75" s="21">
        <v>1</v>
      </c>
      <c r="E75" s="21">
        <v>112</v>
      </c>
      <c r="F75" s="21">
        <v>140</v>
      </c>
      <c r="G75" s="24">
        <v>5</v>
      </c>
      <c r="H75" s="21">
        <v>7.69</v>
      </c>
      <c r="I75" s="24" t="s">
        <v>87</v>
      </c>
      <c r="J75" s="24"/>
      <c r="K75" s="24"/>
      <c r="L75" s="24"/>
      <c r="M75" s="24"/>
      <c r="N75" s="24"/>
      <c r="O75" s="24"/>
      <c r="P75" s="24"/>
      <c r="Q75" s="24"/>
      <c r="R75" s="24"/>
      <c r="S75" s="24"/>
      <c r="T75" s="24"/>
      <c r="U75" s="24"/>
      <c r="V75" s="24"/>
      <c r="W75" s="24"/>
      <c r="X75" s="24"/>
      <c r="Y75" s="24"/>
      <c r="Z75" s="24"/>
    </row>
    <row r="76" spans="1:26">
      <c r="A76" s="20">
        <v>44139</v>
      </c>
      <c r="B76" s="21" t="s">
        <v>84</v>
      </c>
      <c r="C76" s="21" t="s">
        <v>89</v>
      </c>
      <c r="D76" s="21">
        <v>2</v>
      </c>
      <c r="E76" s="21">
        <v>113</v>
      </c>
      <c r="F76" s="21">
        <v>129</v>
      </c>
      <c r="G76" s="24">
        <v>5</v>
      </c>
      <c r="H76" s="21">
        <v>7.37</v>
      </c>
      <c r="I76" s="24" t="s">
        <v>87</v>
      </c>
      <c r="J76" s="24"/>
      <c r="K76" s="24"/>
      <c r="L76" s="24"/>
      <c r="M76" s="24"/>
      <c r="N76" s="24"/>
      <c r="O76" s="24"/>
      <c r="P76" s="24"/>
      <c r="Q76" s="24"/>
      <c r="R76" s="24"/>
      <c r="S76" s="24"/>
      <c r="T76" s="24"/>
      <c r="U76" s="24"/>
      <c r="V76" s="24"/>
      <c r="W76" s="24"/>
      <c r="X76" s="24"/>
      <c r="Y76" s="24"/>
      <c r="Z76" s="24"/>
    </row>
    <row r="77" spans="1:26">
      <c r="A77" s="20">
        <v>44139</v>
      </c>
      <c r="B77" s="21" t="s">
        <v>84</v>
      </c>
      <c r="C77" s="21" t="s">
        <v>90</v>
      </c>
      <c r="D77" s="21">
        <v>3</v>
      </c>
      <c r="E77" s="21">
        <v>114</v>
      </c>
      <c r="F77" s="21">
        <v>11</v>
      </c>
      <c r="G77" s="24">
        <v>5</v>
      </c>
      <c r="H77" s="21">
        <v>6.93</v>
      </c>
      <c r="I77" s="24" t="s">
        <v>87</v>
      </c>
      <c r="J77" s="24"/>
      <c r="K77" s="24"/>
      <c r="L77" s="24"/>
      <c r="M77" s="24"/>
      <c r="N77" s="24"/>
      <c r="O77" s="24"/>
      <c r="P77" s="24"/>
      <c r="Q77" s="24"/>
      <c r="R77" s="24"/>
      <c r="S77" s="24"/>
      <c r="T77" s="24"/>
      <c r="U77" s="24"/>
      <c r="V77" s="24"/>
      <c r="W77" s="24"/>
      <c r="X77" s="24"/>
      <c r="Y77" s="24"/>
      <c r="Z77" s="24"/>
    </row>
    <row r="78" spans="1:26">
      <c r="A78" s="20">
        <v>44139</v>
      </c>
      <c r="B78" s="21" t="s">
        <v>84</v>
      </c>
      <c r="C78" s="21" t="s">
        <v>89</v>
      </c>
      <c r="D78" s="21">
        <v>4</v>
      </c>
      <c r="E78" s="21">
        <v>115</v>
      </c>
      <c r="F78" s="21">
        <v>3</v>
      </c>
      <c r="G78" s="24">
        <v>5</v>
      </c>
      <c r="H78" s="21">
        <v>7.1</v>
      </c>
      <c r="I78" s="24" t="s">
        <v>87</v>
      </c>
      <c r="J78" s="24"/>
      <c r="K78" s="24"/>
      <c r="L78" s="24"/>
      <c r="M78" s="24"/>
      <c r="N78" s="24"/>
      <c r="O78" s="24"/>
      <c r="P78" s="24"/>
      <c r="Q78" s="24"/>
      <c r="R78" s="24"/>
      <c r="S78" s="24"/>
      <c r="T78" s="24"/>
      <c r="U78" s="24"/>
      <c r="V78" s="24"/>
      <c r="W78" s="24"/>
      <c r="X78" s="24"/>
      <c r="Y78" s="24"/>
      <c r="Z78" s="24"/>
    </row>
    <row r="79" spans="1:26">
      <c r="A79" s="20">
        <v>44139</v>
      </c>
      <c r="B79" s="21" t="s">
        <v>84</v>
      </c>
      <c r="C79" s="21" t="s">
        <v>85</v>
      </c>
      <c r="D79" s="21">
        <v>5</v>
      </c>
      <c r="E79" s="21">
        <v>116</v>
      </c>
      <c r="F79" s="21">
        <v>79</v>
      </c>
      <c r="G79" s="24">
        <v>5</v>
      </c>
      <c r="H79" s="21">
        <v>7.32</v>
      </c>
      <c r="I79" s="24" t="s">
        <v>87</v>
      </c>
      <c r="J79" s="24"/>
      <c r="K79" s="24"/>
      <c r="L79" s="24"/>
      <c r="M79" s="24"/>
      <c r="N79" s="24"/>
      <c r="O79" s="24"/>
      <c r="P79" s="24"/>
      <c r="Q79" s="24"/>
      <c r="R79" s="24"/>
      <c r="S79" s="24"/>
      <c r="T79" s="24"/>
      <c r="U79" s="24"/>
      <c r="V79" s="24"/>
      <c r="W79" s="24"/>
      <c r="X79" s="24"/>
      <c r="Y79" s="24"/>
      <c r="Z79" s="24"/>
    </row>
    <row r="80" spans="1:26">
      <c r="A80" s="20">
        <v>44139</v>
      </c>
      <c r="B80" s="21" t="s">
        <v>84</v>
      </c>
      <c r="C80" s="21" t="s">
        <v>90</v>
      </c>
      <c r="D80" s="21">
        <v>6</v>
      </c>
      <c r="E80" s="21">
        <v>117</v>
      </c>
      <c r="F80" s="21">
        <v>1</v>
      </c>
      <c r="G80" s="24">
        <v>5</v>
      </c>
      <c r="H80" s="21">
        <v>7.72</v>
      </c>
      <c r="I80" s="24" t="s">
        <v>87</v>
      </c>
      <c r="J80" s="24"/>
      <c r="K80" s="24"/>
      <c r="L80" s="24"/>
      <c r="M80" s="24"/>
      <c r="N80" s="24"/>
      <c r="O80" s="24"/>
      <c r="P80" s="24"/>
      <c r="Q80" s="24"/>
      <c r="R80" s="24"/>
      <c r="S80" s="24"/>
      <c r="T80" s="24"/>
      <c r="U80" s="24"/>
      <c r="V80" s="24"/>
      <c r="W80" s="24"/>
      <c r="X80" s="24"/>
      <c r="Y80" s="24"/>
      <c r="Z80" s="24"/>
    </row>
    <row r="81" spans="1:26">
      <c r="A81" s="20">
        <v>44139</v>
      </c>
      <c r="B81" s="21" t="s">
        <v>84</v>
      </c>
      <c r="C81" s="21" t="s">
        <v>89</v>
      </c>
      <c r="D81" s="21">
        <v>7</v>
      </c>
      <c r="E81" s="21">
        <v>118</v>
      </c>
      <c r="F81" s="21">
        <v>6</v>
      </c>
      <c r="G81" s="24">
        <v>5</v>
      </c>
      <c r="H81" s="21">
        <v>7.25</v>
      </c>
      <c r="I81" s="24" t="s">
        <v>87</v>
      </c>
      <c r="J81" s="24"/>
      <c r="K81" s="24"/>
      <c r="L81" s="24"/>
      <c r="M81" s="24"/>
      <c r="N81" s="24"/>
      <c r="O81" s="24"/>
      <c r="P81" s="24"/>
      <c r="Q81" s="24"/>
      <c r="R81" s="24"/>
      <c r="S81" s="24"/>
      <c r="T81" s="24"/>
      <c r="U81" s="24"/>
      <c r="V81" s="24"/>
      <c r="W81" s="24"/>
      <c r="X81" s="24"/>
      <c r="Y81" s="24"/>
      <c r="Z81" s="24"/>
    </row>
    <row r="82" spans="1:26">
      <c r="A82" s="20">
        <v>44139</v>
      </c>
      <c r="B82" s="21" t="s">
        <v>84</v>
      </c>
      <c r="C82" s="21" t="s">
        <v>85</v>
      </c>
      <c r="D82" s="21">
        <v>8</v>
      </c>
      <c r="E82" s="21">
        <v>119</v>
      </c>
      <c r="F82" s="21">
        <v>45</v>
      </c>
      <c r="G82" s="24">
        <v>5</v>
      </c>
      <c r="H82" s="21">
        <v>7.37</v>
      </c>
      <c r="I82" s="24" t="s">
        <v>87</v>
      </c>
      <c r="J82" s="24"/>
      <c r="K82" s="24"/>
      <c r="L82" s="24"/>
      <c r="M82" s="24"/>
      <c r="N82" s="24"/>
      <c r="O82" s="24"/>
      <c r="P82" s="24"/>
      <c r="Q82" s="24"/>
      <c r="R82" s="24"/>
      <c r="S82" s="24"/>
      <c r="T82" s="24"/>
      <c r="U82" s="24"/>
      <c r="V82" s="24"/>
      <c r="W82" s="24"/>
      <c r="X82" s="24"/>
      <c r="Y82" s="24"/>
      <c r="Z82" s="24"/>
    </row>
    <row r="83" spans="1:26">
      <c r="A83" s="20">
        <v>44139</v>
      </c>
      <c r="B83" s="21" t="s">
        <v>84</v>
      </c>
      <c r="C83" s="21" t="s">
        <v>90</v>
      </c>
      <c r="D83" s="21">
        <v>9</v>
      </c>
      <c r="E83" s="21">
        <v>120</v>
      </c>
      <c r="F83" s="21">
        <v>41</v>
      </c>
      <c r="G83" s="24">
        <v>5</v>
      </c>
      <c r="H83" s="21">
        <v>6.26</v>
      </c>
      <c r="I83" s="24" t="s">
        <v>87</v>
      </c>
      <c r="J83" s="24"/>
      <c r="K83" s="24"/>
      <c r="L83" s="24"/>
      <c r="M83" s="24"/>
      <c r="N83" s="24"/>
      <c r="O83" s="24"/>
      <c r="P83" s="24"/>
      <c r="Q83" s="24"/>
      <c r="R83" s="24"/>
      <c r="S83" s="24"/>
      <c r="T83" s="24"/>
      <c r="U83" s="24"/>
      <c r="V83" s="24"/>
      <c r="W83" s="24"/>
      <c r="X83" s="24"/>
      <c r="Y83" s="24"/>
      <c r="Z83" s="24"/>
    </row>
    <row r="84" spans="1:26">
      <c r="A84" s="20">
        <v>44154</v>
      </c>
      <c r="B84" s="21" t="s">
        <v>91</v>
      </c>
      <c r="C84" s="21" t="s">
        <v>92</v>
      </c>
      <c r="D84" s="21" t="s">
        <v>93</v>
      </c>
      <c r="E84" s="21">
        <v>121</v>
      </c>
      <c r="F84" s="21">
        <v>167</v>
      </c>
      <c r="G84" s="24">
        <v>5</v>
      </c>
      <c r="H84" s="21">
        <v>8.0500000000000007</v>
      </c>
      <c r="I84" s="24" t="s">
        <v>87</v>
      </c>
      <c r="J84" s="24"/>
      <c r="K84" s="24"/>
      <c r="L84" s="24"/>
      <c r="M84" s="24"/>
      <c r="N84" s="24"/>
      <c r="O84" s="24"/>
      <c r="P84" s="24"/>
      <c r="Q84" s="24"/>
      <c r="R84" s="24"/>
      <c r="S84" s="24"/>
      <c r="T84" s="24"/>
      <c r="U84" s="24"/>
      <c r="V84" s="24"/>
      <c r="W84" s="24"/>
      <c r="X84" s="24"/>
      <c r="Y84" s="24"/>
      <c r="Z84" s="24"/>
    </row>
    <row r="85" spans="1:26">
      <c r="A85" s="20">
        <v>44154</v>
      </c>
      <c r="B85" s="21" t="s">
        <v>91</v>
      </c>
      <c r="C85" s="21" t="s">
        <v>92</v>
      </c>
      <c r="D85" s="21" t="s">
        <v>96</v>
      </c>
      <c r="E85" s="21">
        <v>122</v>
      </c>
      <c r="F85" s="21">
        <v>32</v>
      </c>
      <c r="G85" s="24">
        <v>5</v>
      </c>
      <c r="H85" s="21">
        <v>8.0500000000000007</v>
      </c>
      <c r="I85" s="24">
        <v>8.14</v>
      </c>
      <c r="J85" s="24"/>
      <c r="K85" s="24"/>
      <c r="L85" s="24"/>
      <c r="M85" s="24"/>
      <c r="N85" s="24"/>
      <c r="O85" s="24"/>
      <c r="P85" s="24"/>
      <c r="Q85" s="24"/>
      <c r="R85" s="24"/>
      <c r="S85" s="24"/>
      <c r="T85" s="24"/>
      <c r="U85" s="24"/>
      <c r="V85" s="24"/>
      <c r="W85" s="24"/>
      <c r="X85" s="24"/>
      <c r="Y85" s="24"/>
      <c r="Z85" s="24"/>
    </row>
    <row r="86" spans="1:26">
      <c r="A86" s="20">
        <v>44154</v>
      </c>
      <c r="B86" s="21" t="s">
        <v>91</v>
      </c>
      <c r="C86" s="21" t="s">
        <v>92</v>
      </c>
      <c r="D86" s="21" t="s">
        <v>97</v>
      </c>
      <c r="E86" s="21">
        <v>123</v>
      </c>
      <c r="F86" s="21">
        <v>166</v>
      </c>
      <c r="G86" s="24">
        <v>5</v>
      </c>
      <c r="H86" s="21">
        <v>8.24</v>
      </c>
      <c r="I86" s="24" t="s">
        <v>87</v>
      </c>
      <c r="J86" s="24"/>
      <c r="K86" s="24"/>
      <c r="L86" s="24"/>
      <c r="M86" s="24"/>
      <c r="N86" s="24"/>
      <c r="O86" s="24"/>
      <c r="P86" s="24"/>
      <c r="Q86" s="24"/>
      <c r="R86" s="24"/>
      <c r="S86" s="24"/>
      <c r="T86" s="24"/>
      <c r="U86" s="24"/>
      <c r="V86" s="24"/>
      <c r="W86" s="24"/>
      <c r="X86" s="24"/>
      <c r="Y86" s="24"/>
      <c r="Z86" s="24"/>
    </row>
    <row r="87" spans="1:26">
      <c r="A87" s="20">
        <v>44154</v>
      </c>
      <c r="B87" s="21" t="s">
        <v>91</v>
      </c>
      <c r="C87" s="21" t="s">
        <v>98</v>
      </c>
      <c r="D87" s="21" t="s">
        <v>99</v>
      </c>
      <c r="E87" s="21">
        <v>124</v>
      </c>
      <c r="F87" s="21">
        <v>139</v>
      </c>
      <c r="G87" s="24">
        <v>5</v>
      </c>
      <c r="H87" s="21">
        <v>7.51</v>
      </c>
      <c r="I87" s="24" t="s">
        <v>87</v>
      </c>
      <c r="J87" s="24"/>
      <c r="K87" s="24"/>
      <c r="L87" s="24"/>
      <c r="M87" s="24"/>
      <c r="N87" s="24"/>
      <c r="O87" s="24"/>
      <c r="P87" s="24"/>
      <c r="Q87" s="24"/>
      <c r="R87" s="24"/>
      <c r="S87" s="24"/>
      <c r="T87" s="24"/>
      <c r="U87" s="24"/>
      <c r="V87" s="24"/>
      <c r="W87" s="24"/>
      <c r="X87" s="24"/>
      <c r="Y87" s="24"/>
      <c r="Z87" s="24"/>
    </row>
    <row r="88" spans="1:26">
      <c r="A88" s="20">
        <v>44154</v>
      </c>
      <c r="B88" s="21" t="s">
        <v>91</v>
      </c>
      <c r="C88" s="21" t="s">
        <v>98</v>
      </c>
      <c r="D88" s="21" t="s">
        <v>100</v>
      </c>
      <c r="E88" s="21">
        <v>125</v>
      </c>
      <c r="F88" s="21">
        <v>162</v>
      </c>
      <c r="G88" s="24">
        <v>5</v>
      </c>
      <c r="H88" s="21">
        <v>6.59</v>
      </c>
      <c r="I88" s="24">
        <v>8.1</v>
      </c>
      <c r="J88" s="24"/>
      <c r="K88" s="24"/>
      <c r="L88" s="24"/>
      <c r="M88" s="24"/>
      <c r="N88" s="24"/>
      <c r="O88" s="24"/>
      <c r="P88" s="24"/>
      <c r="Q88" s="24"/>
      <c r="R88" s="24"/>
      <c r="S88" s="24"/>
      <c r="T88" s="24"/>
      <c r="U88" s="24"/>
      <c r="V88" s="24"/>
      <c r="W88" s="24"/>
      <c r="X88" s="24"/>
      <c r="Y88" s="24"/>
      <c r="Z88" s="24"/>
    </row>
    <row r="89" spans="1:26">
      <c r="A89" s="20">
        <v>44154</v>
      </c>
      <c r="B89" s="21" t="s">
        <v>91</v>
      </c>
      <c r="C89" s="21" t="s">
        <v>98</v>
      </c>
      <c r="D89" s="21" t="s">
        <v>101</v>
      </c>
      <c r="E89" s="21">
        <v>126</v>
      </c>
      <c r="F89" s="21">
        <v>16</v>
      </c>
      <c r="G89" s="24">
        <v>5</v>
      </c>
      <c r="H89" s="21">
        <v>7.99</v>
      </c>
      <c r="I89" s="24" t="s">
        <v>87</v>
      </c>
      <c r="J89" s="24"/>
      <c r="K89" s="24"/>
      <c r="L89" s="24"/>
      <c r="M89" s="24"/>
      <c r="N89" s="24"/>
      <c r="O89" s="24"/>
      <c r="P89" s="24"/>
      <c r="Q89" s="24"/>
      <c r="R89" s="24"/>
      <c r="S89" s="24"/>
      <c r="T89" s="24"/>
      <c r="U89" s="24"/>
      <c r="V89" s="24"/>
      <c r="W89" s="24"/>
      <c r="X89" s="24"/>
      <c r="Y89" s="24"/>
      <c r="Z89" s="24"/>
    </row>
    <row r="90" spans="1:26">
      <c r="A90" s="20">
        <v>44154</v>
      </c>
      <c r="B90" s="21" t="s">
        <v>91</v>
      </c>
      <c r="C90" s="21" t="s">
        <v>92</v>
      </c>
      <c r="D90" s="21" t="s">
        <v>102</v>
      </c>
      <c r="E90" s="21">
        <v>127</v>
      </c>
      <c r="F90" s="21">
        <v>165</v>
      </c>
      <c r="G90" s="24">
        <v>5</v>
      </c>
      <c r="H90" s="21">
        <v>6.77</v>
      </c>
      <c r="I90" s="24" t="s">
        <v>87</v>
      </c>
      <c r="J90" s="24"/>
      <c r="K90" s="24"/>
      <c r="L90" s="24"/>
      <c r="M90" s="24"/>
      <c r="N90" s="24"/>
      <c r="O90" s="24"/>
      <c r="P90" s="24"/>
      <c r="Q90" s="24"/>
      <c r="R90" s="24"/>
      <c r="S90" s="24"/>
      <c r="T90" s="24"/>
      <c r="U90" s="24"/>
      <c r="V90" s="24"/>
      <c r="W90" s="24"/>
      <c r="X90" s="24"/>
      <c r="Y90" s="24"/>
      <c r="Z90" s="24"/>
    </row>
    <row r="91" spans="1:26">
      <c r="A91" s="20">
        <v>44154</v>
      </c>
      <c r="B91" s="21" t="s">
        <v>91</v>
      </c>
      <c r="C91" s="21" t="s">
        <v>92</v>
      </c>
      <c r="D91" s="21" t="s">
        <v>103</v>
      </c>
      <c r="E91" s="21">
        <v>128</v>
      </c>
      <c r="F91" s="21">
        <v>30</v>
      </c>
      <c r="G91" s="24">
        <v>5</v>
      </c>
      <c r="H91" s="21">
        <v>7.97</v>
      </c>
      <c r="I91" s="24">
        <v>8.11</v>
      </c>
      <c r="J91" s="24"/>
      <c r="K91" s="24"/>
      <c r="L91" s="24"/>
      <c r="M91" s="24"/>
      <c r="N91" s="24"/>
      <c r="O91" s="24"/>
      <c r="P91" s="24"/>
      <c r="Q91" s="24"/>
      <c r="R91" s="24"/>
      <c r="S91" s="24"/>
      <c r="T91" s="24"/>
      <c r="U91" s="24"/>
      <c r="V91" s="24"/>
      <c r="W91" s="24"/>
      <c r="X91" s="24"/>
      <c r="Y91" s="24"/>
      <c r="Z91" s="24"/>
    </row>
    <row r="92" spans="1:26">
      <c r="A92" s="20">
        <v>44154</v>
      </c>
      <c r="B92" s="21" t="s">
        <v>91</v>
      </c>
      <c r="C92" s="21" t="s">
        <v>92</v>
      </c>
      <c r="D92" s="21" t="s">
        <v>104</v>
      </c>
      <c r="E92" s="21">
        <v>129</v>
      </c>
      <c r="F92" s="21">
        <v>44</v>
      </c>
      <c r="G92" s="24">
        <v>5</v>
      </c>
      <c r="H92" s="21">
        <v>7.93</v>
      </c>
      <c r="I92" s="24" t="s">
        <v>87</v>
      </c>
      <c r="J92" s="24"/>
      <c r="K92" s="24"/>
      <c r="L92" s="24"/>
      <c r="M92" s="24"/>
      <c r="N92" s="24"/>
      <c r="O92" s="24"/>
      <c r="P92" s="24"/>
      <c r="Q92" s="24"/>
      <c r="R92" s="24"/>
      <c r="S92" s="24"/>
      <c r="T92" s="24"/>
      <c r="U92" s="24"/>
      <c r="V92" s="24"/>
      <c r="W92" s="24"/>
      <c r="X92" s="24"/>
      <c r="Y92" s="24"/>
      <c r="Z92" s="24"/>
    </row>
    <row r="93" spans="1:26">
      <c r="A93" s="20">
        <v>44154</v>
      </c>
      <c r="B93" s="21" t="s">
        <v>91</v>
      </c>
      <c r="C93" s="21" t="s">
        <v>98</v>
      </c>
      <c r="D93" s="21" t="s">
        <v>105</v>
      </c>
      <c r="E93" s="21">
        <v>130</v>
      </c>
      <c r="F93" s="21">
        <v>169</v>
      </c>
      <c r="G93" s="24">
        <v>5</v>
      </c>
      <c r="H93" s="21">
        <v>7.56</v>
      </c>
      <c r="I93" s="24" t="s">
        <v>87</v>
      </c>
      <c r="J93" s="24"/>
      <c r="K93" s="24"/>
      <c r="L93" s="24"/>
      <c r="M93" s="24"/>
      <c r="N93" s="24"/>
      <c r="O93" s="24"/>
      <c r="P93" s="24"/>
      <c r="Q93" s="24"/>
      <c r="R93" s="24"/>
      <c r="S93" s="24"/>
      <c r="T93" s="24"/>
      <c r="U93" s="24"/>
      <c r="V93" s="24"/>
      <c r="W93" s="24"/>
      <c r="X93" s="24"/>
      <c r="Y93" s="24"/>
      <c r="Z93" s="24"/>
    </row>
    <row r="94" spans="1:26">
      <c r="A94" s="20">
        <v>44154</v>
      </c>
      <c r="B94" s="21" t="s">
        <v>91</v>
      </c>
      <c r="C94" s="21" t="s">
        <v>98</v>
      </c>
      <c r="D94" s="21" t="s">
        <v>106</v>
      </c>
      <c r="E94" s="21">
        <v>131</v>
      </c>
      <c r="F94" s="21">
        <v>7</v>
      </c>
      <c r="G94" s="24">
        <v>5</v>
      </c>
      <c r="H94" s="21">
        <v>7.63</v>
      </c>
      <c r="I94" s="24">
        <v>8.06</v>
      </c>
      <c r="J94" s="24"/>
      <c r="K94" s="24"/>
      <c r="L94" s="24"/>
      <c r="M94" s="24"/>
      <c r="N94" s="24"/>
      <c r="O94" s="24"/>
      <c r="P94" s="24"/>
      <c r="Q94" s="24"/>
      <c r="R94" s="24"/>
      <c r="S94" s="24"/>
      <c r="T94" s="24"/>
      <c r="U94" s="24"/>
      <c r="V94" s="24"/>
      <c r="W94" s="24"/>
      <c r="X94" s="24"/>
      <c r="Y94" s="24"/>
      <c r="Z94" s="24"/>
    </row>
    <row r="95" spans="1:26">
      <c r="A95" s="20">
        <v>44154</v>
      </c>
      <c r="B95" s="21" t="s">
        <v>91</v>
      </c>
      <c r="C95" s="21" t="s">
        <v>98</v>
      </c>
      <c r="D95" s="21" t="s">
        <v>107</v>
      </c>
      <c r="E95" s="21">
        <v>132</v>
      </c>
      <c r="F95" s="21">
        <v>23</v>
      </c>
      <c r="G95" s="24">
        <v>5</v>
      </c>
      <c r="H95" s="21">
        <v>7.96</v>
      </c>
      <c r="I95" s="24" t="s">
        <v>87</v>
      </c>
      <c r="J95" s="24"/>
      <c r="K95" s="24"/>
      <c r="L95" s="24"/>
      <c r="M95" s="24"/>
      <c r="N95" s="24"/>
      <c r="O95" s="24"/>
      <c r="P95" s="24"/>
      <c r="Q95" s="24"/>
      <c r="R95" s="24"/>
      <c r="S95" s="24"/>
      <c r="T95" s="24"/>
      <c r="U95" s="24"/>
      <c r="V95" s="24"/>
      <c r="W95" s="24"/>
      <c r="X95" s="24"/>
      <c r="Y95" s="24"/>
      <c r="Z95" s="24"/>
    </row>
    <row r="96" spans="1:26">
      <c r="A96" s="20">
        <v>44154</v>
      </c>
      <c r="B96" s="21" t="s">
        <v>91</v>
      </c>
      <c r="C96" s="21" t="s">
        <v>92</v>
      </c>
      <c r="D96" s="21" t="s">
        <v>108</v>
      </c>
      <c r="E96" s="21">
        <v>133</v>
      </c>
      <c r="F96" s="21">
        <v>28</v>
      </c>
      <c r="G96" s="24">
        <v>5</v>
      </c>
      <c r="H96" s="21">
        <v>7.92</v>
      </c>
      <c r="I96" s="24" t="s">
        <v>87</v>
      </c>
      <c r="J96" s="24"/>
      <c r="K96" s="24"/>
      <c r="L96" s="24"/>
      <c r="M96" s="24"/>
      <c r="N96" s="24"/>
      <c r="O96" s="24"/>
      <c r="P96" s="24"/>
      <c r="Q96" s="24"/>
      <c r="R96" s="24"/>
      <c r="S96" s="24"/>
      <c r="T96" s="24"/>
      <c r="U96" s="24"/>
      <c r="V96" s="24"/>
      <c r="W96" s="24"/>
      <c r="X96" s="24"/>
      <c r="Y96" s="24"/>
      <c r="Z96" s="24"/>
    </row>
    <row r="97" spans="1:26">
      <c r="A97" s="20">
        <v>44154</v>
      </c>
      <c r="B97" s="21" t="s">
        <v>91</v>
      </c>
      <c r="C97" s="21" t="s">
        <v>92</v>
      </c>
      <c r="D97" s="21" t="s">
        <v>109</v>
      </c>
      <c r="E97" s="21">
        <v>134</v>
      </c>
      <c r="F97" s="21">
        <v>149</v>
      </c>
      <c r="G97" s="24">
        <v>5</v>
      </c>
      <c r="H97" s="21">
        <v>6.8</v>
      </c>
      <c r="I97" s="24">
        <v>8.06</v>
      </c>
      <c r="J97" s="24"/>
      <c r="K97" s="24"/>
      <c r="L97" s="24"/>
      <c r="M97" s="24"/>
      <c r="N97" s="24"/>
      <c r="O97" s="24"/>
      <c r="P97" s="24"/>
      <c r="Q97" s="24"/>
      <c r="R97" s="24"/>
      <c r="S97" s="24"/>
      <c r="T97" s="24"/>
      <c r="U97" s="24"/>
      <c r="V97" s="24"/>
      <c r="W97" s="24"/>
      <c r="X97" s="24"/>
      <c r="Y97" s="24"/>
      <c r="Z97" s="24"/>
    </row>
    <row r="98" spans="1:26">
      <c r="A98" s="20">
        <v>44154</v>
      </c>
      <c r="B98" s="21" t="s">
        <v>91</v>
      </c>
      <c r="C98" s="21" t="s">
        <v>92</v>
      </c>
      <c r="D98" s="21" t="s">
        <v>110</v>
      </c>
      <c r="E98" s="21">
        <v>135</v>
      </c>
      <c r="F98" s="21">
        <v>134</v>
      </c>
      <c r="G98" s="24">
        <v>5</v>
      </c>
      <c r="H98" s="21">
        <v>7.96</v>
      </c>
      <c r="I98" s="24" t="s">
        <v>87</v>
      </c>
      <c r="J98" s="24"/>
      <c r="K98" s="24"/>
      <c r="L98" s="24"/>
      <c r="M98" s="24"/>
      <c r="N98" s="24"/>
      <c r="O98" s="24"/>
      <c r="P98" s="24"/>
      <c r="Q98" s="24"/>
      <c r="R98" s="24"/>
      <c r="S98" s="24"/>
      <c r="T98" s="24"/>
      <c r="U98" s="24"/>
      <c r="V98" s="24"/>
      <c r="W98" s="24"/>
      <c r="X98" s="24"/>
      <c r="Y98" s="24"/>
      <c r="Z98" s="24"/>
    </row>
    <row r="99" spans="1:26">
      <c r="A99" s="20">
        <v>44154</v>
      </c>
      <c r="B99" s="21" t="s">
        <v>91</v>
      </c>
      <c r="C99" s="21" t="s">
        <v>98</v>
      </c>
      <c r="D99" s="21" t="s">
        <v>111</v>
      </c>
      <c r="E99" s="21">
        <v>136</v>
      </c>
      <c r="F99" s="21">
        <v>163</v>
      </c>
      <c r="G99" s="24">
        <v>5</v>
      </c>
      <c r="H99" s="21" t="s">
        <v>87</v>
      </c>
      <c r="I99" s="24" t="s">
        <v>87</v>
      </c>
      <c r="J99" s="24"/>
      <c r="K99" s="24"/>
      <c r="L99" s="24"/>
      <c r="M99" s="24"/>
      <c r="N99" s="24"/>
      <c r="O99" s="24"/>
      <c r="P99" s="24"/>
      <c r="Q99" s="24"/>
      <c r="R99" s="24"/>
      <c r="S99" s="24"/>
      <c r="T99" s="24"/>
      <c r="U99" s="24"/>
      <c r="V99" s="24"/>
      <c r="W99" s="24"/>
      <c r="X99" s="24"/>
      <c r="Y99" s="24"/>
      <c r="Z99" s="24"/>
    </row>
    <row r="100" spans="1:26">
      <c r="A100" s="20">
        <v>44154</v>
      </c>
      <c r="B100" s="21" t="s">
        <v>91</v>
      </c>
      <c r="C100" s="21" t="s">
        <v>98</v>
      </c>
      <c r="D100" s="21" t="s">
        <v>112</v>
      </c>
      <c r="E100" s="21">
        <v>137</v>
      </c>
      <c r="F100" s="21">
        <v>156</v>
      </c>
      <c r="G100" s="24">
        <v>5</v>
      </c>
      <c r="H100" s="21">
        <v>8.08</v>
      </c>
      <c r="I100" s="24">
        <v>8.02</v>
      </c>
      <c r="J100" s="24" t="s">
        <v>272</v>
      </c>
      <c r="K100" s="24"/>
      <c r="L100" s="24"/>
      <c r="M100" s="24"/>
      <c r="N100" s="24"/>
      <c r="O100" s="24"/>
      <c r="P100" s="24"/>
      <c r="Q100" s="24"/>
      <c r="R100" s="24"/>
      <c r="S100" s="24"/>
      <c r="T100" s="24"/>
      <c r="U100" s="24"/>
      <c r="V100" s="24"/>
      <c r="W100" s="24"/>
      <c r="X100" s="24"/>
      <c r="Y100" s="24"/>
      <c r="Z100" s="24"/>
    </row>
    <row r="101" spans="1:26">
      <c r="A101" s="20">
        <v>44154</v>
      </c>
      <c r="B101" s="21" t="s">
        <v>91</v>
      </c>
      <c r="C101" s="21" t="s">
        <v>98</v>
      </c>
      <c r="D101" s="21" t="s">
        <v>113</v>
      </c>
      <c r="E101" s="21">
        <v>138</v>
      </c>
      <c r="F101" s="21">
        <v>147</v>
      </c>
      <c r="G101" s="24">
        <v>5</v>
      </c>
      <c r="H101" s="21">
        <v>8.16</v>
      </c>
      <c r="I101" s="24" t="s">
        <v>87</v>
      </c>
      <c r="J101" s="24"/>
      <c r="K101" s="24"/>
      <c r="L101" s="24"/>
      <c r="M101" s="24"/>
      <c r="N101" s="24"/>
      <c r="O101" s="24"/>
      <c r="P101" s="24"/>
      <c r="Q101" s="24"/>
      <c r="R101" s="24"/>
      <c r="S101" s="24"/>
      <c r="T101" s="24"/>
      <c r="U101" s="24"/>
      <c r="V101" s="24"/>
      <c r="W101" s="24"/>
      <c r="X101" s="24"/>
      <c r="Y101" s="24"/>
      <c r="Z101" s="24"/>
    </row>
    <row r="102" spans="1:26">
      <c r="A102" s="20">
        <v>44154</v>
      </c>
      <c r="B102" s="21" t="s">
        <v>91</v>
      </c>
      <c r="C102" s="21" t="s">
        <v>92</v>
      </c>
      <c r="D102" s="21" t="s">
        <v>114</v>
      </c>
      <c r="E102" s="21">
        <v>139</v>
      </c>
      <c r="F102" s="21">
        <v>15</v>
      </c>
      <c r="G102" s="24">
        <v>5</v>
      </c>
      <c r="H102" s="21">
        <v>7.94</v>
      </c>
      <c r="I102" s="24">
        <v>8.2100000000000009</v>
      </c>
      <c r="K102" s="24"/>
      <c r="L102" s="24"/>
      <c r="M102" s="24"/>
      <c r="N102" s="24"/>
      <c r="O102" s="24"/>
      <c r="P102" s="24"/>
      <c r="Q102" s="24"/>
      <c r="R102" s="24"/>
      <c r="S102" s="24"/>
      <c r="T102" s="24"/>
      <c r="U102" s="24"/>
      <c r="V102" s="24"/>
      <c r="W102" s="24"/>
      <c r="X102" s="24"/>
      <c r="Y102" s="24"/>
      <c r="Z102" s="24"/>
    </row>
    <row r="103" spans="1:26">
      <c r="A103" s="20">
        <v>44154</v>
      </c>
      <c r="B103" s="21" t="s">
        <v>91</v>
      </c>
      <c r="C103" s="21" t="s">
        <v>115</v>
      </c>
      <c r="D103" s="21" t="s">
        <v>116</v>
      </c>
      <c r="E103" s="21">
        <v>140</v>
      </c>
      <c r="F103" s="21">
        <v>168</v>
      </c>
      <c r="G103" s="24">
        <v>5</v>
      </c>
      <c r="H103" s="21">
        <v>7.79</v>
      </c>
      <c r="I103" s="24" t="s">
        <v>87</v>
      </c>
      <c r="K103" s="24"/>
      <c r="L103" s="24"/>
      <c r="M103" s="24"/>
      <c r="N103" s="24"/>
      <c r="O103" s="24"/>
      <c r="P103" s="24"/>
      <c r="Q103" s="24"/>
      <c r="R103" s="24"/>
      <c r="S103" s="24"/>
      <c r="T103" s="24"/>
      <c r="U103" s="24"/>
      <c r="V103" s="24"/>
      <c r="W103" s="24"/>
      <c r="X103" s="24"/>
      <c r="Y103" s="24"/>
      <c r="Z103" s="24"/>
    </row>
    <row r="104" spans="1:26">
      <c r="A104" s="20">
        <v>44154</v>
      </c>
      <c r="B104" s="21" t="s">
        <v>91</v>
      </c>
      <c r="C104" s="21" t="s">
        <v>92</v>
      </c>
      <c r="D104" s="21" t="s">
        <v>117</v>
      </c>
      <c r="E104" s="21">
        <v>141</v>
      </c>
      <c r="F104" s="21">
        <v>35</v>
      </c>
      <c r="G104" s="24">
        <v>5</v>
      </c>
      <c r="H104" s="21">
        <v>7.88</v>
      </c>
      <c r="I104" s="24" t="s">
        <v>87</v>
      </c>
      <c r="K104" s="24"/>
      <c r="L104" s="24"/>
      <c r="M104" s="24"/>
      <c r="N104" s="24"/>
      <c r="O104" s="24"/>
      <c r="P104" s="24"/>
      <c r="Q104" s="24"/>
      <c r="R104" s="24"/>
      <c r="S104" s="24"/>
      <c r="T104" s="24"/>
      <c r="U104" s="24"/>
      <c r="V104" s="24"/>
      <c r="W104" s="24"/>
      <c r="X104" s="24"/>
      <c r="Y104" s="24"/>
      <c r="Z104" s="24"/>
    </row>
    <row r="105" spans="1:26">
      <c r="A105" s="20">
        <v>44154</v>
      </c>
      <c r="B105" s="21" t="s">
        <v>91</v>
      </c>
      <c r="C105" s="21" t="s">
        <v>98</v>
      </c>
      <c r="D105" s="21" t="s">
        <v>118</v>
      </c>
      <c r="E105" s="21">
        <v>142</v>
      </c>
      <c r="F105" s="21">
        <v>26</v>
      </c>
      <c r="G105" s="24">
        <v>5</v>
      </c>
      <c r="H105" s="21">
        <v>8.0299999999999994</v>
      </c>
      <c r="I105" s="24">
        <v>8.17</v>
      </c>
      <c r="K105" s="24"/>
      <c r="L105" s="24"/>
      <c r="M105" s="24"/>
      <c r="N105" s="24"/>
      <c r="O105" s="24"/>
      <c r="P105" s="24"/>
      <c r="Q105" s="24"/>
      <c r="R105" s="24"/>
      <c r="S105" s="24"/>
      <c r="T105" s="24"/>
      <c r="U105" s="24"/>
      <c r="V105" s="24"/>
      <c r="W105" s="24"/>
      <c r="X105" s="24"/>
      <c r="Y105" s="24"/>
      <c r="Z105" s="24"/>
    </row>
    <row r="106" spans="1:26">
      <c r="A106" s="20">
        <v>44154</v>
      </c>
      <c r="B106" s="21" t="s">
        <v>91</v>
      </c>
      <c r="C106" s="21" t="s">
        <v>98</v>
      </c>
      <c r="D106" s="21" t="s">
        <v>119</v>
      </c>
      <c r="E106" s="21">
        <v>143</v>
      </c>
      <c r="F106" s="21">
        <v>33</v>
      </c>
      <c r="G106" s="24">
        <v>5</v>
      </c>
      <c r="H106" s="21">
        <v>6.72</v>
      </c>
      <c r="I106" s="24" t="s">
        <v>87</v>
      </c>
      <c r="J106" s="24"/>
      <c r="K106" s="24"/>
      <c r="L106" s="24"/>
      <c r="M106" s="24"/>
      <c r="N106" s="24"/>
      <c r="O106" s="24"/>
      <c r="P106" s="24"/>
      <c r="Q106" s="24"/>
      <c r="R106" s="24"/>
      <c r="S106" s="24"/>
      <c r="T106" s="24"/>
      <c r="U106" s="24"/>
      <c r="V106" s="24"/>
      <c r="W106" s="24"/>
      <c r="X106" s="24"/>
      <c r="Y106" s="24"/>
      <c r="Z106" s="24"/>
    </row>
    <row r="107" spans="1:26">
      <c r="A107" s="20">
        <v>44154</v>
      </c>
      <c r="B107" s="21" t="s">
        <v>91</v>
      </c>
      <c r="C107" s="21" t="s">
        <v>98</v>
      </c>
      <c r="D107" s="21" t="s">
        <v>120</v>
      </c>
      <c r="E107" s="21">
        <v>144</v>
      </c>
      <c r="F107" s="21">
        <v>50</v>
      </c>
      <c r="G107" s="24">
        <v>5</v>
      </c>
      <c r="H107" s="21">
        <v>7.65</v>
      </c>
      <c r="I107" s="24" t="s">
        <v>87</v>
      </c>
      <c r="J107" s="24"/>
      <c r="K107" s="24"/>
      <c r="L107" s="24"/>
      <c r="M107" s="24"/>
      <c r="N107" s="24"/>
      <c r="O107" s="24"/>
      <c r="P107" s="24"/>
      <c r="Q107" s="24"/>
      <c r="R107" s="24"/>
      <c r="S107" s="24"/>
      <c r="T107" s="24"/>
      <c r="U107" s="24"/>
      <c r="V107" s="24"/>
      <c r="W107" s="24"/>
      <c r="X107" s="24"/>
      <c r="Y107" s="24"/>
      <c r="Z107" s="24"/>
    </row>
    <row r="108" spans="1:26">
      <c r="A108" s="20">
        <v>44334</v>
      </c>
      <c r="B108" s="21" t="s">
        <v>84</v>
      </c>
      <c r="C108" s="21" t="s">
        <v>85</v>
      </c>
      <c r="D108" s="21">
        <v>1</v>
      </c>
      <c r="E108" s="21">
        <v>200</v>
      </c>
      <c r="F108" s="21">
        <v>47</v>
      </c>
      <c r="G108" s="24">
        <v>5</v>
      </c>
      <c r="H108" s="21">
        <v>7.91</v>
      </c>
      <c r="I108" s="24" t="s">
        <v>87</v>
      </c>
      <c r="J108" s="24"/>
      <c r="K108" s="24"/>
      <c r="L108" s="24"/>
      <c r="M108" s="24"/>
      <c r="N108" s="24"/>
      <c r="O108" s="24"/>
      <c r="P108" s="24"/>
      <c r="Q108" s="24"/>
      <c r="R108" s="24"/>
      <c r="S108" s="24"/>
      <c r="T108" s="24"/>
      <c r="U108" s="24"/>
      <c r="V108" s="24"/>
      <c r="W108" s="24"/>
      <c r="X108" s="24"/>
      <c r="Y108" s="24"/>
      <c r="Z108" s="24"/>
    </row>
    <row r="109" spans="1:26">
      <c r="A109" s="20">
        <v>44334</v>
      </c>
      <c r="B109" s="21" t="s">
        <v>84</v>
      </c>
      <c r="C109" s="21" t="s">
        <v>89</v>
      </c>
      <c r="D109" s="21">
        <v>2</v>
      </c>
      <c r="E109" s="21">
        <v>201</v>
      </c>
      <c r="F109" s="21">
        <v>48</v>
      </c>
      <c r="G109" s="24">
        <v>5</v>
      </c>
      <c r="H109" s="21">
        <v>8.2799999999999994</v>
      </c>
      <c r="I109" s="24" t="s">
        <v>87</v>
      </c>
      <c r="J109" s="24"/>
      <c r="K109" s="24"/>
      <c r="L109" s="24"/>
      <c r="M109" s="24"/>
      <c r="N109" s="24"/>
      <c r="O109" s="24"/>
      <c r="P109" s="24"/>
      <c r="Q109" s="24"/>
      <c r="R109" s="24"/>
      <c r="S109" s="24"/>
      <c r="T109" s="24"/>
      <c r="U109" s="24"/>
      <c r="V109" s="24"/>
      <c r="W109" s="24"/>
      <c r="X109" s="24"/>
      <c r="Y109" s="24"/>
      <c r="Z109" s="24"/>
    </row>
    <row r="110" spans="1:26">
      <c r="A110" s="20">
        <v>44334</v>
      </c>
      <c r="B110" s="21" t="s">
        <v>84</v>
      </c>
      <c r="C110" s="21" t="s">
        <v>90</v>
      </c>
      <c r="D110" s="21">
        <v>3</v>
      </c>
      <c r="E110" s="21">
        <v>203</v>
      </c>
      <c r="F110" s="21">
        <v>42</v>
      </c>
      <c r="G110" s="24">
        <v>5</v>
      </c>
      <c r="H110" s="21">
        <v>7.97</v>
      </c>
      <c r="I110" s="21" t="s">
        <v>87</v>
      </c>
      <c r="J110" s="24"/>
      <c r="K110" s="24"/>
      <c r="L110" s="24"/>
      <c r="M110" s="24"/>
      <c r="N110" s="24"/>
      <c r="O110" s="24"/>
      <c r="P110" s="24"/>
      <c r="Q110" s="24"/>
      <c r="R110" s="24"/>
      <c r="S110" s="24"/>
      <c r="T110" s="24"/>
      <c r="U110" s="24"/>
      <c r="V110" s="24"/>
      <c r="W110" s="24"/>
      <c r="X110" s="24"/>
      <c r="Y110" s="24"/>
      <c r="Z110" s="24"/>
    </row>
    <row r="111" spans="1:26">
      <c r="A111" s="20">
        <v>44334</v>
      </c>
      <c r="B111" s="21" t="s">
        <v>84</v>
      </c>
      <c r="C111" s="21" t="s">
        <v>89</v>
      </c>
      <c r="D111" s="21">
        <v>4</v>
      </c>
      <c r="E111" s="21">
        <v>204</v>
      </c>
      <c r="F111" s="21">
        <v>40</v>
      </c>
      <c r="G111" s="24">
        <v>5</v>
      </c>
      <c r="H111" s="21">
        <v>8.1199999999999992</v>
      </c>
      <c r="I111" s="21" t="s">
        <v>87</v>
      </c>
      <c r="J111" s="24"/>
      <c r="K111" s="24"/>
      <c r="L111" s="24"/>
      <c r="M111" s="24"/>
      <c r="N111" s="24"/>
      <c r="O111" s="24"/>
      <c r="P111" s="24"/>
      <c r="Q111" s="24"/>
      <c r="R111" s="24"/>
      <c r="S111" s="24"/>
      <c r="T111" s="24"/>
      <c r="U111" s="24"/>
      <c r="V111" s="24"/>
      <c r="W111" s="24"/>
      <c r="X111" s="24"/>
      <c r="Y111" s="24"/>
      <c r="Z111" s="24"/>
    </row>
    <row r="112" spans="1:26">
      <c r="A112" s="20">
        <v>44334</v>
      </c>
      <c r="B112" s="21" t="s">
        <v>84</v>
      </c>
      <c r="C112" s="21" t="s">
        <v>85</v>
      </c>
      <c r="D112" s="21">
        <v>5</v>
      </c>
      <c r="E112" s="21">
        <v>205</v>
      </c>
      <c r="F112" s="21">
        <v>41</v>
      </c>
      <c r="G112" s="24">
        <v>5</v>
      </c>
      <c r="H112" s="21">
        <v>8.09</v>
      </c>
      <c r="I112" s="21" t="s">
        <v>87</v>
      </c>
      <c r="J112" s="24"/>
      <c r="K112" s="24"/>
      <c r="L112" s="24"/>
      <c r="M112" s="24"/>
      <c r="N112" s="24"/>
      <c r="O112" s="24"/>
      <c r="P112" s="24"/>
      <c r="Q112" s="24"/>
      <c r="R112" s="24"/>
      <c r="S112" s="24"/>
      <c r="T112" s="24"/>
      <c r="U112" s="24"/>
      <c r="V112" s="24"/>
      <c r="W112" s="24"/>
      <c r="X112" s="24"/>
      <c r="Y112" s="24"/>
      <c r="Z112" s="24"/>
    </row>
    <row r="113" spans="1:26">
      <c r="A113" s="20">
        <v>44334</v>
      </c>
      <c r="B113" s="21" t="s">
        <v>84</v>
      </c>
      <c r="C113" s="21" t="s">
        <v>90</v>
      </c>
      <c r="D113" s="21">
        <v>6</v>
      </c>
      <c r="E113" s="21">
        <v>206</v>
      </c>
      <c r="F113" s="21">
        <v>46</v>
      </c>
      <c r="G113" s="24">
        <v>5</v>
      </c>
      <c r="H113" s="21">
        <v>8.25</v>
      </c>
      <c r="I113" s="21" t="s">
        <v>87</v>
      </c>
      <c r="J113" s="24"/>
      <c r="K113" s="24"/>
      <c r="L113" s="24"/>
      <c r="M113" s="24"/>
      <c r="N113" s="24"/>
      <c r="O113" s="24"/>
      <c r="P113" s="24"/>
      <c r="Q113" s="24"/>
      <c r="R113" s="24"/>
      <c r="S113" s="24"/>
      <c r="T113" s="24"/>
      <c r="U113" s="24"/>
      <c r="V113" s="24"/>
      <c r="W113" s="24"/>
      <c r="X113" s="24"/>
      <c r="Y113" s="24"/>
      <c r="Z113" s="24"/>
    </row>
    <row r="114" spans="1:26">
      <c r="A114" s="20">
        <v>44334</v>
      </c>
      <c r="B114" s="21" t="s">
        <v>84</v>
      </c>
      <c r="C114" s="21" t="s">
        <v>89</v>
      </c>
      <c r="D114" s="21">
        <v>7</v>
      </c>
      <c r="E114" s="21">
        <v>207</v>
      </c>
      <c r="F114" s="21">
        <v>45</v>
      </c>
      <c r="G114" s="24">
        <v>5</v>
      </c>
      <c r="H114" s="21">
        <v>8.0399999999999991</v>
      </c>
      <c r="I114" s="24" t="s">
        <v>87</v>
      </c>
      <c r="J114" s="24"/>
      <c r="K114" s="24"/>
      <c r="L114" s="24"/>
      <c r="M114" s="24"/>
      <c r="N114" s="24"/>
      <c r="O114" s="24"/>
      <c r="P114" s="24"/>
      <c r="Q114" s="24"/>
      <c r="R114" s="24"/>
      <c r="S114" s="24"/>
      <c r="T114" s="24"/>
      <c r="U114" s="24"/>
      <c r="V114" s="24"/>
      <c r="W114" s="24"/>
      <c r="X114" s="24"/>
      <c r="Y114" s="24"/>
      <c r="Z114" s="24"/>
    </row>
    <row r="115" spans="1:26">
      <c r="A115" s="20">
        <v>44334</v>
      </c>
      <c r="B115" s="21" t="s">
        <v>84</v>
      </c>
      <c r="C115" s="21" t="s">
        <v>85</v>
      </c>
      <c r="D115" s="21">
        <v>8</v>
      </c>
      <c r="E115" s="21">
        <v>208</v>
      </c>
      <c r="F115" s="21">
        <v>44</v>
      </c>
      <c r="G115" s="24">
        <v>5</v>
      </c>
      <c r="H115" s="21">
        <v>7.98</v>
      </c>
      <c r="I115" s="24" t="s">
        <v>87</v>
      </c>
      <c r="J115" s="24"/>
      <c r="K115" s="24"/>
      <c r="L115" s="24"/>
      <c r="M115" s="24"/>
      <c r="N115" s="24"/>
      <c r="O115" s="24"/>
      <c r="P115" s="24"/>
      <c r="Q115" s="24"/>
      <c r="R115" s="24"/>
      <c r="S115" s="24"/>
      <c r="T115" s="24"/>
      <c r="U115" s="24"/>
      <c r="V115" s="24"/>
      <c r="W115" s="24"/>
      <c r="X115" s="24"/>
      <c r="Y115" s="24"/>
      <c r="Z115" s="24"/>
    </row>
    <row r="116" spans="1:26">
      <c r="A116" s="20">
        <v>44334</v>
      </c>
      <c r="B116" s="21" t="s">
        <v>84</v>
      </c>
      <c r="C116" s="21" t="s">
        <v>90</v>
      </c>
      <c r="D116" s="21">
        <v>9</v>
      </c>
      <c r="E116" s="21">
        <v>209</v>
      </c>
      <c r="F116" s="21">
        <v>43</v>
      </c>
      <c r="G116" s="24">
        <v>5</v>
      </c>
      <c r="H116" s="21">
        <v>8.15</v>
      </c>
      <c r="I116" s="24" t="s">
        <v>87</v>
      </c>
      <c r="J116" s="24"/>
      <c r="K116" s="24"/>
      <c r="L116" s="24"/>
      <c r="M116" s="24"/>
      <c r="N116" s="24"/>
      <c r="O116" s="24"/>
      <c r="P116" s="24"/>
      <c r="Q116" s="24"/>
      <c r="R116" s="24"/>
      <c r="S116" s="24"/>
      <c r="T116" s="24"/>
      <c r="U116" s="24"/>
      <c r="V116" s="24"/>
      <c r="W116" s="24"/>
      <c r="X116" s="24"/>
      <c r="Y116" s="24"/>
      <c r="Z116" s="24"/>
    </row>
    <row r="117" spans="1:26">
      <c r="A117" s="20">
        <v>44334</v>
      </c>
      <c r="B117" s="21" t="s">
        <v>121</v>
      </c>
      <c r="C117" s="21" t="s">
        <v>122</v>
      </c>
      <c r="D117" s="21">
        <v>1</v>
      </c>
      <c r="E117" s="21">
        <v>210</v>
      </c>
      <c r="F117" s="21">
        <v>26</v>
      </c>
      <c r="G117" s="24">
        <v>5</v>
      </c>
      <c r="H117" s="21">
        <v>7.78</v>
      </c>
      <c r="I117" s="24" t="s">
        <v>87</v>
      </c>
      <c r="J117" s="24"/>
      <c r="K117" s="24"/>
      <c r="L117" s="24"/>
      <c r="M117" s="24"/>
      <c r="N117" s="24"/>
      <c r="O117" s="24"/>
      <c r="P117" s="24"/>
      <c r="Q117" s="24"/>
      <c r="R117" s="24"/>
      <c r="S117" s="24"/>
      <c r="T117" s="24"/>
      <c r="U117" s="24"/>
      <c r="V117" s="24"/>
      <c r="W117" s="24"/>
      <c r="X117" s="24"/>
      <c r="Y117" s="24"/>
      <c r="Z117" s="24"/>
    </row>
    <row r="118" spans="1:26">
      <c r="A118" s="20">
        <v>44334</v>
      </c>
      <c r="B118" s="21" t="s">
        <v>121</v>
      </c>
      <c r="C118" s="21" t="s">
        <v>122</v>
      </c>
      <c r="D118" s="21">
        <v>2</v>
      </c>
      <c r="E118" s="21">
        <v>211</v>
      </c>
      <c r="F118" s="21">
        <v>25</v>
      </c>
      <c r="G118" s="24">
        <v>5</v>
      </c>
      <c r="H118" s="21">
        <v>7.49</v>
      </c>
      <c r="I118" s="24" t="s">
        <v>87</v>
      </c>
      <c r="J118" s="24"/>
      <c r="K118" s="24"/>
      <c r="L118" s="24"/>
      <c r="M118" s="24"/>
      <c r="N118" s="24"/>
      <c r="O118" s="24"/>
      <c r="P118" s="24"/>
      <c r="Q118" s="24"/>
      <c r="R118" s="24"/>
      <c r="S118" s="24"/>
      <c r="T118" s="24"/>
      <c r="U118" s="24"/>
      <c r="V118" s="24"/>
      <c r="W118" s="24"/>
      <c r="X118" s="24"/>
      <c r="Y118" s="24"/>
      <c r="Z118" s="24"/>
    </row>
    <row r="119" spans="1:26">
      <c r="A119" s="20">
        <v>44334</v>
      </c>
      <c r="B119" s="21" t="s">
        <v>121</v>
      </c>
      <c r="C119" s="21" t="s">
        <v>122</v>
      </c>
      <c r="D119" s="21">
        <v>3</v>
      </c>
      <c r="E119" s="21">
        <v>212</v>
      </c>
      <c r="F119" s="21">
        <v>36</v>
      </c>
      <c r="G119" s="24">
        <v>5</v>
      </c>
      <c r="H119" s="21">
        <v>7.99</v>
      </c>
      <c r="I119" s="24" t="s">
        <v>87</v>
      </c>
      <c r="J119" s="24"/>
      <c r="K119" s="24"/>
      <c r="L119" s="24"/>
      <c r="M119" s="24"/>
      <c r="N119" s="24"/>
      <c r="O119" s="24"/>
      <c r="P119" s="24"/>
      <c r="Q119" s="24"/>
      <c r="R119" s="24"/>
      <c r="S119" s="24"/>
      <c r="T119" s="24"/>
      <c r="U119" s="24"/>
      <c r="V119" s="24"/>
      <c r="W119" s="24"/>
      <c r="X119" s="24"/>
      <c r="Y119" s="24"/>
      <c r="Z119" s="24"/>
    </row>
    <row r="120" spans="1:26">
      <c r="A120" s="20">
        <v>44334</v>
      </c>
      <c r="B120" s="21" t="s">
        <v>91</v>
      </c>
      <c r="C120" s="21" t="s">
        <v>92</v>
      </c>
      <c r="D120" s="21">
        <v>1</v>
      </c>
      <c r="E120" s="21">
        <v>213</v>
      </c>
      <c r="F120" s="21">
        <v>39</v>
      </c>
      <c r="G120" s="24">
        <v>5</v>
      </c>
      <c r="H120" s="21">
        <v>8.11</v>
      </c>
      <c r="I120" s="24" t="s">
        <v>87</v>
      </c>
      <c r="J120" s="24"/>
      <c r="K120" s="24"/>
      <c r="L120" s="24"/>
      <c r="M120" s="24"/>
      <c r="N120" s="24"/>
      <c r="O120" s="24"/>
      <c r="P120" s="24"/>
      <c r="Q120" s="24"/>
      <c r="R120" s="24"/>
      <c r="S120" s="24"/>
      <c r="T120" s="24"/>
      <c r="U120" s="24"/>
      <c r="V120" s="24"/>
      <c r="W120" s="24"/>
      <c r="X120" s="24"/>
      <c r="Y120" s="24"/>
      <c r="Z120" s="24"/>
    </row>
    <row r="121" spans="1:26">
      <c r="A121" s="20">
        <v>44334</v>
      </c>
      <c r="B121" s="21" t="s">
        <v>91</v>
      </c>
      <c r="C121" s="21" t="s">
        <v>98</v>
      </c>
      <c r="D121" s="21">
        <v>2</v>
      </c>
      <c r="E121" s="21">
        <v>214</v>
      </c>
      <c r="F121" s="21">
        <v>38</v>
      </c>
      <c r="G121" s="24">
        <v>5</v>
      </c>
      <c r="H121" s="21">
        <v>8.1199999999999992</v>
      </c>
      <c r="I121" s="24" t="s">
        <v>87</v>
      </c>
      <c r="J121" s="24"/>
      <c r="K121" s="24"/>
      <c r="L121" s="24"/>
      <c r="M121" s="24"/>
      <c r="N121" s="24"/>
      <c r="O121" s="24"/>
      <c r="P121" s="24"/>
      <c r="Q121" s="24"/>
      <c r="R121" s="24"/>
      <c r="S121" s="24"/>
      <c r="T121" s="24"/>
      <c r="U121" s="24"/>
      <c r="V121" s="24"/>
      <c r="W121" s="24"/>
      <c r="X121" s="24"/>
      <c r="Y121" s="24"/>
      <c r="Z121" s="24"/>
    </row>
    <row r="122" spans="1:26">
      <c r="A122" s="20">
        <v>44334</v>
      </c>
      <c r="B122" s="21" t="s">
        <v>91</v>
      </c>
      <c r="C122" s="21" t="s">
        <v>92</v>
      </c>
      <c r="D122" s="21">
        <v>3</v>
      </c>
      <c r="E122" s="21">
        <v>215</v>
      </c>
      <c r="F122" s="21">
        <v>31</v>
      </c>
      <c r="G122" s="24">
        <v>5</v>
      </c>
      <c r="H122" s="21">
        <v>7.92</v>
      </c>
      <c r="I122" s="24" t="s">
        <v>87</v>
      </c>
      <c r="J122" s="24"/>
      <c r="K122" s="24"/>
      <c r="L122" s="24"/>
      <c r="M122" s="24"/>
      <c r="N122" s="24"/>
      <c r="O122" s="24"/>
      <c r="P122" s="24"/>
      <c r="Q122" s="24"/>
      <c r="R122" s="24"/>
      <c r="S122" s="24"/>
      <c r="T122" s="24"/>
      <c r="U122" s="24"/>
      <c r="V122" s="24"/>
      <c r="W122" s="24"/>
      <c r="X122" s="24"/>
      <c r="Y122" s="24"/>
      <c r="Z122" s="24"/>
    </row>
    <row r="123" spans="1:26">
      <c r="A123" s="20">
        <v>44334</v>
      </c>
      <c r="B123" s="21" t="s">
        <v>91</v>
      </c>
      <c r="C123" s="21" t="s">
        <v>98</v>
      </c>
      <c r="D123" s="21">
        <v>4</v>
      </c>
      <c r="E123" s="21">
        <v>216</v>
      </c>
      <c r="F123" s="21">
        <v>30</v>
      </c>
      <c r="G123" s="24">
        <v>5</v>
      </c>
      <c r="H123" s="21">
        <v>7.95</v>
      </c>
      <c r="I123" s="24" t="s">
        <v>87</v>
      </c>
      <c r="J123" s="24"/>
      <c r="K123" s="24"/>
      <c r="L123" s="24"/>
      <c r="M123" s="24"/>
      <c r="N123" s="24"/>
      <c r="O123" s="24"/>
      <c r="P123" s="24"/>
      <c r="Q123" s="24"/>
      <c r="R123" s="24"/>
      <c r="S123" s="24"/>
      <c r="T123" s="24"/>
      <c r="U123" s="24"/>
      <c r="V123" s="24"/>
      <c r="W123" s="24"/>
      <c r="X123" s="24"/>
      <c r="Y123" s="24"/>
      <c r="Z123" s="24"/>
    </row>
    <row r="124" spans="1:26">
      <c r="A124" s="20">
        <v>44334</v>
      </c>
      <c r="B124" s="21" t="s">
        <v>91</v>
      </c>
      <c r="C124" s="21" t="s">
        <v>92</v>
      </c>
      <c r="D124" s="21">
        <v>5</v>
      </c>
      <c r="E124" s="21">
        <v>217</v>
      </c>
      <c r="F124" s="21">
        <v>32</v>
      </c>
      <c r="G124" s="24">
        <v>5</v>
      </c>
      <c r="H124" s="21">
        <v>8.08</v>
      </c>
      <c r="I124" s="24" t="s">
        <v>87</v>
      </c>
      <c r="J124" s="24"/>
      <c r="K124" s="24"/>
      <c r="L124" s="24"/>
      <c r="M124" s="24"/>
      <c r="N124" s="24"/>
      <c r="O124" s="24"/>
      <c r="P124" s="24"/>
      <c r="Q124" s="24"/>
      <c r="R124" s="24"/>
      <c r="S124" s="24"/>
      <c r="T124" s="24"/>
      <c r="U124" s="24"/>
      <c r="V124" s="24"/>
      <c r="W124" s="24"/>
      <c r="X124" s="24"/>
      <c r="Y124" s="24"/>
      <c r="Z124" s="24"/>
    </row>
    <row r="125" spans="1:26">
      <c r="A125" s="20">
        <v>44334</v>
      </c>
      <c r="B125" s="21" t="s">
        <v>91</v>
      </c>
      <c r="C125" s="21" t="s">
        <v>98</v>
      </c>
      <c r="D125" s="21">
        <v>6</v>
      </c>
      <c r="E125" s="21">
        <v>218</v>
      </c>
      <c r="F125" s="21">
        <v>33</v>
      </c>
      <c r="G125" s="24">
        <v>5</v>
      </c>
      <c r="H125" s="21">
        <v>8.0299999999999994</v>
      </c>
      <c r="I125" s="24" t="s">
        <v>87</v>
      </c>
      <c r="J125" s="24"/>
      <c r="K125" s="24"/>
      <c r="L125" s="24"/>
      <c r="M125" s="24"/>
      <c r="N125" s="24"/>
      <c r="O125" s="24"/>
      <c r="P125" s="24"/>
      <c r="Q125" s="24"/>
      <c r="R125" s="24"/>
      <c r="S125" s="24"/>
      <c r="T125" s="24"/>
      <c r="U125" s="24"/>
      <c r="V125" s="24"/>
      <c r="W125" s="24"/>
      <c r="X125" s="24"/>
      <c r="Y125" s="24"/>
      <c r="Z125" s="24"/>
    </row>
    <row r="126" spans="1:26">
      <c r="A126" s="20">
        <v>44334</v>
      </c>
      <c r="B126" s="21" t="s">
        <v>91</v>
      </c>
      <c r="C126" s="21" t="s">
        <v>92</v>
      </c>
      <c r="D126" s="21">
        <v>7</v>
      </c>
      <c r="E126" s="21">
        <v>219</v>
      </c>
      <c r="F126" s="21">
        <v>35</v>
      </c>
      <c r="G126" s="24">
        <v>5</v>
      </c>
      <c r="H126" s="21">
        <v>7.78</v>
      </c>
      <c r="I126" s="24" t="s">
        <v>87</v>
      </c>
      <c r="J126" s="24"/>
      <c r="K126" s="24"/>
      <c r="L126" s="24"/>
      <c r="M126" s="24"/>
      <c r="N126" s="24"/>
      <c r="O126" s="24"/>
      <c r="P126" s="24"/>
      <c r="Q126" s="24"/>
      <c r="R126" s="24"/>
      <c r="S126" s="24"/>
      <c r="T126" s="24"/>
      <c r="U126" s="24"/>
      <c r="V126" s="24"/>
      <c r="W126" s="24"/>
      <c r="X126" s="24"/>
      <c r="Y126" s="24"/>
      <c r="Z126" s="24"/>
    </row>
    <row r="127" spans="1:26">
      <c r="A127" s="20">
        <v>44334</v>
      </c>
      <c r="B127" s="21" t="s">
        <v>91</v>
      </c>
      <c r="C127" s="21" t="s">
        <v>98</v>
      </c>
      <c r="D127" s="21">
        <v>8</v>
      </c>
      <c r="E127" s="21">
        <v>220</v>
      </c>
      <c r="F127" s="21">
        <v>34</v>
      </c>
      <c r="G127" s="24">
        <v>5</v>
      </c>
      <c r="H127" s="21">
        <v>7.96</v>
      </c>
      <c r="I127" s="24" t="s">
        <v>87</v>
      </c>
      <c r="J127" s="24"/>
      <c r="K127" s="24"/>
      <c r="L127" s="24"/>
      <c r="M127" s="24"/>
      <c r="N127" s="24"/>
      <c r="O127" s="24"/>
      <c r="P127" s="24"/>
      <c r="Q127" s="24"/>
      <c r="R127" s="24"/>
      <c r="S127" s="24"/>
      <c r="T127" s="24"/>
      <c r="U127" s="24"/>
      <c r="V127" s="24"/>
      <c r="W127" s="24"/>
      <c r="X127" s="24"/>
      <c r="Y127" s="24"/>
      <c r="Z127" s="24"/>
    </row>
    <row r="128" spans="1:26">
      <c r="A128" s="79">
        <v>44364</v>
      </c>
      <c r="B128" s="21" t="s">
        <v>121</v>
      </c>
      <c r="C128" s="21" t="s">
        <v>122</v>
      </c>
      <c r="D128" s="21">
        <v>1</v>
      </c>
      <c r="E128" s="21">
        <v>221</v>
      </c>
      <c r="F128" s="21">
        <v>60</v>
      </c>
      <c r="G128" s="24">
        <v>5</v>
      </c>
      <c r="H128" s="21">
        <v>7.67</v>
      </c>
      <c r="I128" s="24" t="s">
        <v>87</v>
      </c>
      <c r="J128" s="24"/>
      <c r="K128" s="24"/>
      <c r="L128" s="24"/>
      <c r="M128" s="24"/>
      <c r="N128" s="24"/>
      <c r="O128" s="24"/>
      <c r="P128" s="24"/>
      <c r="Q128" s="24"/>
      <c r="R128" s="24"/>
      <c r="S128" s="24"/>
      <c r="T128" s="24"/>
      <c r="U128" s="24"/>
      <c r="V128" s="24"/>
      <c r="W128" s="24"/>
      <c r="X128" s="24"/>
      <c r="Y128" s="24"/>
      <c r="Z128" s="24"/>
    </row>
    <row r="129" spans="1:26">
      <c r="A129" s="79">
        <v>44364</v>
      </c>
      <c r="B129" s="21" t="s">
        <v>121</v>
      </c>
      <c r="C129" s="21" t="s">
        <v>122</v>
      </c>
      <c r="D129" s="21">
        <v>2</v>
      </c>
      <c r="E129" s="21">
        <v>222</v>
      </c>
      <c r="F129" s="21">
        <v>61</v>
      </c>
      <c r="G129" s="24">
        <v>5</v>
      </c>
      <c r="H129" s="21">
        <v>7.66</v>
      </c>
      <c r="I129" s="24" t="s">
        <v>87</v>
      </c>
      <c r="J129" s="24"/>
      <c r="K129" s="24"/>
      <c r="L129" s="24"/>
      <c r="M129" s="24"/>
      <c r="N129" s="24"/>
      <c r="O129" s="24"/>
      <c r="P129" s="24"/>
      <c r="Q129" s="24"/>
      <c r="R129" s="24"/>
      <c r="S129" s="24"/>
      <c r="T129" s="24"/>
      <c r="U129" s="24"/>
      <c r="V129" s="24"/>
      <c r="W129" s="24"/>
      <c r="X129" s="24"/>
      <c r="Y129" s="24"/>
      <c r="Z129" s="24"/>
    </row>
    <row r="130" spans="1:26">
      <c r="A130" s="79">
        <v>44364</v>
      </c>
      <c r="B130" s="21" t="s">
        <v>121</v>
      </c>
      <c r="C130" s="21" t="s">
        <v>122</v>
      </c>
      <c r="D130" s="21">
        <v>3</v>
      </c>
      <c r="E130" s="21">
        <v>223</v>
      </c>
      <c r="F130" s="21">
        <v>62</v>
      </c>
      <c r="G130" s="24">
        <v>5</v>
      </c>
      <c r="H130" s="21">
        <v>7.67</v>
      </c>
      <c r="I130" s="24" t="s">
        <v>87</v>
      </c>
      <c r="J130" s="24"/>
      <c r="K130" s="24"/>
      <c r="L130" s="24"/>
      <c r="M130" s="24"/>
      <c r="N130" s="24"/>
      <c r="O130" s="24"/>
      <c r="P130" s="24"/>
      <c r="Q130" s="24"/>
      <c r="R130" s="24"/>
      <c r="S130" s="24"/>
      <c r="T130" s="24"/>
      <c r="U130" s="24"/>
      <c r="V130" s="24"/>
      <c r="W130" s="24"/>
      <c r="X130" s="24"/>
      <c r="Y130" s="24"/>
      <c r="Z130" s="24"/>
    </row>
    <row r="131" spans="1:26">
      <c r="A131" s="79">
        <v>44364</v>
      </c>
      <c r="B131" s="21" t="s">
        <v>91</v>
      </c>
      <c r="C131" s="21" t="s">
        <v>92</v>
      </c>
      <c r="D131" s="21">
        <v>1</v>
      </c>
      <c r="E131" s="21">
        <v>224</v>
      </c>
      <c r="F131" s="21">
        <v>63</v>
      </c>
      <c r="G131" s="24">
        <v>5</v>
      </c>
      <c r="H131" s="21">
        <v>7.94</v>
      </c>
      <c r="I131" s="24" t="s">
        <v>87</v>
      </c>
      <c r="J131" s="24"/>
      <c r="K131" s="24"/>
      <c r="L131" s="24"/>
      <c r="M131" s="24"/>
      <c r="N131" s="24"/>
      <c r="O131" s="24"/>
      <c r="P131" s="24"/>
      <c r="Q131" s="24"/>
      <c r="R131" s="24"/>
      <c r="S131" s="24"/>
      <c r="T131" s="24"/>
      <c r="U131" s="24"/>
      <c r="V131" s="24"/>
      <c r="W131" s="24"/>
      <c r="X131" s="24"/>
      <c r="Y131" s="24"/>
      <c r="Z131" s="24"/>
    </row>
    <row r="132" spans="1:26">
      <c r="A132" s="79">
        <v>44364</v>
      </c>
      <c r="B132" s="21" t="s">
        <v>91</v>
      </c>
      <c r="C132" s="21" t="s">
        <v>98</v>
      </c>
      <c r="D132" s="21">
        <v>2</v>
      </c>
      <c r="E132" s="21">
        <v>225</v>
      </c>
      <c r="F132" s="21">
        <v>64</v>
      </c>
      <c r="G132" s="24">
        <v>5</v>
      </c>
      <c r="H132" s="21">
        <v>7.9</v>
      </c>
      <c r="I132" s="24" t="s">
        <v>87</v>
      </c>
      <c r="J132" s="24"/>
      <c r="K132" s="24"/>
      <c r="L132" s="24"/>
      <c r="M132" s="24"/>
      <c r="N132" s="24"/>
      <c r="O132" s="24"/>
      <c r="P132" s="24"/>
      <c r="Q132" s="24"/>
      <c r="R132" s="24"/>
      <c r="S132" s="24"/>
      <c r="T132" s="24"/>
      <c r="U132" s="24"/>
      <c r="V132" s="24"/>
      <c r="W132" s="24"/>
      <c r="X132" s="24"/>
      <c r="Y132" s="24"/>
      <c r="Z132" s="24"/>
    </row>
    <row r="133" spans="1:26">
      <c r="A133" s="79">
        <v>44364</v>
      </c>
      <c r="B133" s="21" t="s">
        <v>91</v>
      </c>
      <c r="C133" s="21" t="s">
        <v>92</v>
      </c>
      <c r="D133" s="21">
        <v>3</v>
      </c>
      <c r="E133" s="21">
        <v>226</v>
      </c>
      <c r="F133" s="21">
        <v>65</v>
      </c>
      <c r="G133" s="24">
        <v>5</v>
      </c>
      <c r="H133" s="21">
        <v>7.91</v>
      </c>
      <c r="I133" s="24" t="s">
        <v>87</v>
      </c>
      <c r="J133" s="24"/>
      <c r="K133" s="24"/>
      <c r="L133" s="24"/>
      <c r="M133" s="24"/>
      <c r="N133" s="24"/>
      <c r="O133" s="24"/>
      <c r="P133" s="24"/>
      <c r="Q133" s="24"/>
      <c r="R133" s="24"/>
      <c r="S133" s="24"/>
      <c r="T133" s="24"/>
      <c r="U133" s="24"/>
      <c r="V133" s="24"/>
      <c r="W133" s="24"/>
      <c r="X133" s="24"/>
      <c r="Y133" s="24"/>
      <c r="Z133" s="24"/>
    </row>
    <row r="134" spans="1:26">
      <c r="A134" s="79">
        <v>44364</v>
      </c>
      <c r="B134" s="21" t="s">
        <v>91</v>
      </c>
      <c r="C134" s="21" t="s">
        <v>98</v>
      </c>
      <c r="D134" s="21">
        <v>4</v>
      </c>
      <c r="E134" s="21">
        <v>227</v>
      </c>
      <c r="F134" s="21">
        <v>66</v>
      </c>
      <c r="G134" s="24">
        <v>5</v>
      </c>
      <c r="H134" s="21">
        <v>7.77</v>
      </c>
      <c r="I134" s="24" t="s">
        <v>87</v>
      </c>
      <c r="J134" s="24"/>
      <c r="K134" s="24"/>
      <c r="L134" s="24"/>
      <c r="M134" s="24"/>
      <c r="N134" s="24"/>
      <c r="O134" s="24"/>
      <c r="P134" s="24"/>
      <c r="Q134" s="24"/>
      <c r="R134" s="24"/>
      <c r="S134" s="24"/>
      <c r="T134" s="24"/>
      <c r="U134" s="24"/>
      <c r="V134" s="24"/>
      <c r="W134" s="24"/>
      <c r="X134" s="24"/>
      <c r="Y134" s="24"/>
      <c r="Z134" s="24"/>
    </row>
    <row r="135" spans="1:26">
      <c r="A135" s="79">
        <v>44364</v>
      </c>
      <c r="B135" s="21" t="s">
        <v>91</v>
      </c>
      <c r="C135" s="21" t="s">
        <v>92</v>
      </c>
      <c r="D135" s="21">
        <v>5</v>
      </c>
      <c r="E135" s="21">
        <v>228</v>
      </c>
      <c r="F135" s="21">
        <v>67</v>
      </c>
      <c r="G135" s="24">
        <v>5</v>
      </c>
      <c r="H135" s="21">
        <v>7.95</v>
      </c>
      <c r="I135" s="24" t="s">
        <v>87</v>
      </c>
      <c r="J135" s="24"/>
      <c r="K135" s="24"/>
      <c r="L135" s="24"/>
      <c r="M135" s="24"/>
      <c r="N135" s="24"/>
      <c r="O135" s="24"/>
      <c r="P135" s="24"/>
      <c r="Q135" s="24"/>
      <c r="R135" s="24"/>
      <c r="S135" s="24"/>
      <c r="T135" s="24"/>
      <c r="U135" s="24"/>
      <c r="V135" s="24"/>
      <c r="W135" s="24"/>
      <c r="X135" s="24"/>
      <c r="Y135" s="24"/>
      <c r="Z135" s="24"/>
    </row>
    <row r="136" spans="1:26">
      <c r="A136" s="79">
        <v>44364</v>
      </c>
      <c r="B136" s="21" t="s">
        <v>91</v>
      </c>
      <c r="C136" s="21" t="s">
        <v>98</v>
      </c>
      <c r="D136" s="21">
        <v>6</v>
      </c>
      <c r="E136" s="21">
        <v>229</v>
      </c>
      <c r="F136" s="21">
        <v>68</v>
      </c>
      <c r="G136" s="24">
        <v>5</v>
      </c>
      <c r="H136" s="21">
        <v>7.85</v>
      </c>
      <c r="I136" s="24" t="s">
        <v>87</v>
      </c>
      <c r="J136" s="24"/>
      <c r="K136" s="24"/>
      <c r="L136" s="24"/>
      <c r="M136" s="24"/>
      <c r="N136" s="24"/>
      <c r="O136" s="24"/>
      <c r="P136" s="24"/>
      <c r="Q136" s="24"/>
      <c r="R136" s="24"/>
      <c r="S136" s="24"/>
      <c r="T136" s="24"/>
      <c r="U136" s="24"/>
      <c r="V136" s="24"/>
      <c r="W136" s="24"/>
      <c r="X136" s="24"/>
      <c r="Y136" s="24"/>
      <c r="Z136" s="24"/>
    </row>
    <row r="137" spans="1:26">
      <c r="A137" s="79">
        <v>44364</v>
      </c>
      <c r="B137" s="21" t="s">
        <v>91</v>
      </c>
      <c r="C137" s="21" t="s">
        <v>92</v>
      </c>
      <c r="D137" s="21">
        <v>7</v>
      </c>
      <c r="E137" s="21">
        <v>230</v>
      </c>
      <c r="F137" s="21">
        <v>69</v>
      </c>
      <c r="G137" s="24">
        <v>5</v>
      </c>
      <c r="H137" s="21">
        <v>8.84</v>
      </c>
      <c r="I137" s="24" t="s">
        <v>87</v>
      </c>
      <c r="J137" s="24"/>
      <c r="K137" s="24"/>
      <c r="L137" s="24"/>
      <c r="M137" s="24"/>
      <c r="N137" s="24"/>
      <c r="O137" s="24"/>
      <c r="P137" s="24"/>
      <c r="Q137" s="24"/>
      <c r="R137" s="24"/>
      <c r="S137" s="24"/>
      <c r="T137" s="24"/>
      <c r="U137" s="24"/>
      <c r="V137" s="24"/>
      <c r="W137" s="24"/>
      <c r="X137" s="24"/>
      <c r="Y137" s="24"/>
      <c r="Z137" s="24"/>
    </row>
    <row r="138" spans="1:26">
      <c r="A138" s="79">
        <v>44364</v>
      </c>
      <c r="B138" s="21" t="s">
        <v>91</v>
      </c>
      <c r="C138" s="21" t="s">
        <v>98</v>
      </c>
      <c r="D138" s="21">
        <v>8</v>
      </c>
      <c r="E138" s="21">
        <v>231</v>
      </c>
      <c r="F138" s="21">
        <v>70</v>
      </c>
      <c r="G138" s="24">
        <v>5</v>
      </c>
      <c r="H138" s="21">
        <v>7.78</v>
      </c>
      <c r="I138" s="24" t="s">
        <v>87</v>
      </c>
      <c r="J138" s="24"/>
      <c r="K138" s="24"/>
      <c r="L138" s="24"/>
      <c r="M138" s="24"/>
      <c r="N138" s="24"/>
      <c r="O138" s="24"/>
      <c r="P138" s="24"/>
      <c r="Q138" s="24"/>
      <c r="R138" s="24"/>
      <c r="S138" s="24"/>
      <c r="T138" s="24"/>
      <c r="U138" s="24"/>
      <c r="V138" s="24"/>
      <c r="W138" s="24"/>
      <c r="X138" s="24"/>
      <c r="Y138" s="24"/>
      <c r="Z138" s="24"/>
    </row>
    <row r="139" spans="1:26">
      <c r="A139" s="79">
        <v>44368</v>
      </c>
      <c r="B139" s="21" t="s">
        <v>84</v>
      </c>
      <c r="C139" s="21" t="s">
        <v>85</v>
      </c>
      <c r="D139" s="21">
        <v>1</v>
      </c>
      <c r="E139" s="21">
        <v>232</v>
      </c>
      <c r="F139" s="21">
        <v>54</v>
      </c>
      <c r="G139" s="24">
        <v>5</v>
      </c>
      <c r="H139" s="21">
        <v>8.15</v>
      </c>
      <c r="I139" s="24" t="s">
        <v>87</v>
      </c>
      <c r="J139" s="24"/>
      <c r="K139" s="24"/>
      <c r="L139" s="24"/>
      <c r="M139" s="24"/>
      <c r="N139" s="24"/>
      <c r="O139" s="24"/>
      <c r="P139" s="24"/>
      <c r="Q139" s="24"/>
      <c r="R139" s="24"/>
      <c r="S139" s="24"/>
      <c r="T139" s="24"/>
      <c r="U139" s="24"/>
      <c r="V139" s="24"/>
      <c r="W139" s="24"/>
      <c r="X139" s="24"/>
      <c r="Y139" s="24"/>
      <c r="Z139" s="24"/>
    </row>
    <row r="140" spans="1:26">
      <c r="A140" s="79">
        <v>44368</v>
      </c>
      <c r="B140" s="21" t="s">
        <v>84</v>
      </c>
      <c r="C140" s="21" t="s">
        <v>89</v>
      </c>
      <c r="D140" s="21">
        <v>2</v>
      </c>
      <c r="E140" s="21">
        <v>233</v>
      </c>
      <c r="F140" s="21">
        <v>53</v>
      </c>
      <c r="G140" s="24">
        <v>5</v>
      </c>
      <c r="H140" s="21">
        <v>8.0500000000000007</v>
      </c>
      <c r="I140" s="24" t="s">
        <v>87</v>
      </c>
      <c r="J140" s="24"/>
      <c r="K140" s="24"/>
      <c r="L140" s="24"/>
      <c r="M140" s="24"/>
      <c r="N140" s="24"/>
      <c r="O140" s="24"/>
      <c r="P140" s="24"/>
      <c r="Q140" s="24"/>
      <c r="R140" s="24"/>
      <c r="S140" s="24"/>
      <c r="T140" s="24"/>
      <c r="U140" s="24"/>
      <c r="V140" s="24"/>
      <c r="W140" s="24"/>
      <c r="X140" s="24"/>
      <c r="Y140" s="24"/>
      <c r="Z140" s="24"/>
    </row>
    <row r="141" spans="1:26">
      <c r="A141" s="79">
        <v>44368</v>
      </c>
      <c r="B141" s="21" t="s">
        <v>84</v>
      </c>
      <c r="C141" s="21" t="s">
        <v>90</v>
      </c>
      <c r="D141" s="21">
        <v>3</v>
      </c>
      <c r="E141" s="21">
        <v>234</v>
      </c>
      <c r="F141" s="21">
        <v>77</v>
      </c>
      <c r="G141" s="24">
        <v>5</v>
      </c>
      <c r="H141" s="21">
        <v>8.09</v>
      </c>
      <c r="I141" s="24" t="s">
        <v>87</v>
      </c>
      <c r="J141" s="24"/>
      <c r="K141" s="24"/>
      <c r="L141" s="24"/>
      <c r="M141" s="24"/>
      <c r="N141" s="24"/>
      <c r="O141" s="24"/>
      <c r="P141" s="24"/>
      <c r="Q141" s="24"/>
      <c r="R141" s="24"/>
      <c r="S141" s="24"/>
      <c r="T141" s="24"/>
      <c r="U141" s="24"/>
      <c r="V141" s="24"/>
      <c r="W141" s="24"/>
      <c r="X141" s="24"/>
      <c r="Y141" s="24"/>
      <c r="Z141" s="24"/>
    </row>
    <row r="142" spans="1:26">
      <c r="A142" s="79">
        <v>44368</v>
      </c>
      <c r="B142" s="21" t="s">
        <v>84</v>
      </c>
      <c r="C142" s="21" t="s">
        <v>89</v>
      </c>
      <c r="D142" s="21">
        <v>4</v>
      </c>
      <c r="E142" s="21">
        <v>235</v>
      </c>
      <c r="F142" s="21">
        <v>49</v>
      </c>
      <c r="G142" s="24">
        <v>5</v>
      </c>
      <c r="H142" s="21">
        <v>8.08</v>
      </c>
      <c r="I142" s="24" t="s">
        <v>87</v>
      </c>
      <c r="J142" s="24"/>
      <c r="K142" s="24"/>
      <c r="L142" s="24"/>
      <c r="M142" s="24"/>
      <c r="N142" s="24"/>
      <c r="O142" s="24"/>
      <c r="P142" s="24"/>
      <c r="Q142" s="24"/>
      <c r="R142" s="24"/>
      <c r="S142" s="24"/>
      <c r="T142" s="24"/>
      <c r="U142" s="24"/>
      <c r="V142" s="24"/>
      <c r="W142" s="24"/>
      <c r="X142" s="24"/>
      <c r="Y142" s="24"/>
      <c r="Z142" s="24"/>
    </row>
    <row r="143" spans="1:26">
      <c r="A143" s="79">
        <v>44368</v>
      </c>
      <c r="B143" s="21" t="s">
        <v>84</v>
      </c>
      <c r="C143" s="21" t="s">
        <v>85</v>
      </c>
      <c r="D143" s="21">
        <v>5</v>
      </c>
      <c r="E143" s="21">
        <v>236</v>
      </c>
      <c r="F143" s="21">
        <v>2</v>
      </c>
      <c r="G143" s="24">
        <v>5</v>
      </c>
      <c r="H143" s="21">
        <v>7.94</v>
      </c>
      <c r="I143" s="24" t="s">
        <v>87</v>
      </c>
      <c r="J143" s="24"/>
      <c r="K143" s="24"/>
      <c r="L143" s="24"/>
      <c r="M143" s="24"/>
      <c r="N143" s="24"/>
      <c r="O143" s="24"/>
      <c r="P143" s="24"/>
      <c r="Q143" s="24"/>
      <c r="R143" s="24"/>
      <c r="S143" s="24"/>
      <c r="T143" s="24"/>
      <c r="U143" s="24"/>
      <c r="V143" s="24"/>
      <c r="W143" s="24"/>
      <c r="X143" s="24"/>
      <c r="Y143" s="24"/>
      <c r="Z143" s="24"/>
    </row>
    <row r="144" spans="1:26">
      <c r="A144" s="79">
        <v>44368</v>
      </c>
      <c r="B144" s="21" t="s">
        <v>84</v>
      </c>
      <c r="C144" s="21" t="s">
        <v>90</v>
      </c>
      <c r="D144" s="21">
        <v>6</v>
      </c>
      <c r="E144" s="21">
        <v>237</v>
      </c>
      <c r="F144" s="21">
        <v>24</v>
      </c>
      <c r="G144" s="24">
        <v>5</v>
      </c>
      <c r="H144" s="21">
        <v>8.3800000000000008</v>
      </c>
      <c r="I144" s="24" t="s">
        <v>87</v>
      </c>
      <c r="J144" s="24"/>
      <c r="K144" s="24"/>
      <c r="L144" s="24"/>
      <c r="M144" s="24"/>
      <c r="N144" s="24"/>
      <c r="O144" s="24"/>
      <c r="P144" s="24"/>
      <c r="Q144" s="24"/>
      <c r="R144" s="24"/>
      <c r="S144" s="24"/>
      <c r="T144" s="24"/>
      <c r="U144" s="24"/>
      <c r="V144" s="24"/>
      <c r="W144" s="24"/>
      <c r="X144" s="24"/>
      <c r="Y144" s="24"/>
      <c r="Z144" s="24"/>
    </row>
    <row r="145" spans="1:26">
      <c r="A145" s="79">
        <v>44368</v>
      </c>
      <c r="B145" s="21" t="s">
        <v>84</v>
      </c>
      <c r="C145" s="21" t="s">
        <v>89</v>
      </c>
      <c r="D145" s="21">
        <v>7</v>
      </c>
      <c r="E145" s="21">
        <v>238</v>
      </c>
      <c r="F145" s="21">
        <v>37</v>
      </c>
      <c r="G145" s="24">
        <v>5</v>
      </c>
      <c r="H145" s="21">
        <v>8.1</v>
      </c>
      <c r="I145" s="24" t="s">
        <v>87</v>
      </c>
      <c r="J145" s="24"/>
      <c r="K145" s="24"/>
      <c r="L145" s="24"/>
      <c r="M145" s="24"/>
      <c r="N145" s="24"/>
      <c r="O145" s="24"/>
      <c r="P145" s="24"/>
      <c r="Q145" s="24"/>
      <c r="R145" s="24"/>
      <c r="S145" s="24"/>
      <c r="T145" s="24"/>
      <c r="U145" s="24"/>
      <c r="V145" s="24"/>
      <c r="W145" s="24"/>
      <c r="X145" s="24"/>
      <c r="Y145" s="24"/>
      <c r="Z145" s="24"/>
    </row>
    <row r="146" spans="1:26">
      <c r="A146" s="79">
        <v>44368</v>
      </c>
      <c r="B146" s="21" t="s">
        <v>84</v>
      </c>
      <c r="C146" s="21" t="s">
        <v>85</v>
      </c>
      <c r="D146" s="21">
        <v>8</v>
      </c>
      <c r="E146" s="21">
        <v>239</v>
      </c>
      <c r="F146" s="21">
        <v>21</v>
      </c>
      <c r="G146" s="24">
        <v>5</v>
      </c>
      <c r="H146" s="21">
        <v>8.1199999999999992</v>
      </c>
      <c r="I146" s="24" t="s">
        <v>87</v>
      </c>
      <c r="J146" s="24"/>
      <c r="K146" s="24"/>
      <c r="L146" s="24"/>
      <c r="M146" s="24"/>
      <c r="N146" s="24"/>
      <c r="O146" s="24"/>
      <c r="P146" s="24"/>
      <c r="Q146" s="24"/>
      <c r="R146" s="24"/>
      <c r="S146" s="24"/>
      <c r="T146" s="24"/>
      <c r="U146" s="24"/>
      <c r="V146" s="24"/>
      <c r="W146" s="24"/>
      <c r="X146" s="24"/>
      <c r="Y146" s="24"/>
      <c r="Z146" s="24"/>
    </row>
    <row r="147" spans="1:26">
      <c r="A147" s="79">
        <v>44368</v>
      </c>
      <c r="B147" s="21" t="s">
        <v>84</v>
      </c>
      <c r="C147" s="21" t="s">
        <v>90</v>
      </c>
      <c r="D147" s="21">
        <v>9</v>
      </c>
      <c r="E147" s="21">
        <v>240</v>
      </c>
      <c r="F147" s="21">
        <v>13</v>
      </c>
      <c r="G147" s="24">
        <v>5</v>
      </c>
      <c r="H147" s="21">
        <v>8.34</v>
      </c>
      <c r="I147" s="24" t="s">
        <v>87</v>
      </c>
      <c r="J147" s="24"/>
      <c r="K147" s="24"/>
      <c r="L147" s="24"/>
      <c r="M147" s="24"/>
      <c r="N147" s="24"/>
      <c r="O147" s="24"/>
      <c r="P147" s="24"/>
      <c r="Q147" s="24"/>
      <c r="R147" s="24"/>
      <c r="S147" s="24"/>
      <c r="T147" s="24"/>
      <c r="U147" s="24"/>
      <c r="V147" s="24"/>
      <c r="W147" s="24"/>
      <c r="X147" s="24"/>
      <c r="Y147" s="24"/>
      <c r="Z147" s="24"/>
    </row>
    <row r="148" spans="1:26">
      <c r="A148" s="79">
        <v>44369</v>
      </c>
      <c r="B148" s="21" t="s">
        <v>84</v>
      </c>
      <c r="C148" s="21" t="s">
        <v>85</v>
      </c>
      <c r="D148" s="21">
        <v>1</v>
      </c>
      <c r="E148" s="21">
        <v>241</v>
      </c>
      <c r="F148" s="21">
        <v>101</v>
      </c>
      <c r="G148" s="24">
        <v>5</v>
      </c>
      <c r="H148" s="21">
        <v>7.95</v>
      </c>
      <c r="I148" s="24" t="s">
        <v>87</v>
      </c>
      <c r="J148" s="24"/>
      <c r="K148" s="24"/>
      <c r="L148" s="24"/>
      <c r="M148" s="24"/>
      <c r="N148" s="24"/>
      <c r="O148" s="24"/>
      <c r="P148" s="24"/>
      <c r="Q148" s="24"/>
      <c r="R148" s="24"/>
      <c r="S148" s="24"/>
      <c r="T148" s="24"/>
      <c r="U148" s="24"/>
      <c r="V148" s="24"/>
      <c r="W148" s="24"/>
      <c r="X148" s="24"/>
      <c r="Y148" s="24"/>
      <c r="Z148" s="24"/>
    </row>
    <row r="149" spans="1:26">
      <c r="A149" s="79">
        <v>44369</v>
      </c>
      <c r="B149" s="21" t="s">
        <v>84</v>
      </c>
      <c r="C149" s="21" t="s">
        <v>89</v>
      </c>
      <c r="D149" s="21">
        <v>2</v>
      </c>
      <c r="E149" s="21">
        <v>242</v>
      </c>
      <c r="F149" s="21">
        <v>102</v>
      </c>
      <c r="G149" s="24">
        <v>5</v>
      </c>
      <c r="H149" s="21">
        <v>8.0299999999999994</v>
      </c>
      <c r="I149" s="24" t="s">
        <v>87</v>
      </c>
      <c r="J149" s="24"/>
      <c r="K149" s="24"/>
      <c r="L149" s="24"/>
      <c r="M149" s="24"/>
      <c r="N149" s="24"/>
      <c r="O149" s="24"/>
      <c r="P149" s="24"/>
      <c r="Q149" s="24"/>
      <c r="R149" s="24"/>
      <c r="S149" s="24"/>
      <c r="T149" s="24"/>
      <c r="U149" s="24"/>
      <c r="V149" s="24"/>
      <c r="W149" s="24"/>
      <c r="X149" s="24"/>
      <c r="Y149" s="24"/>
      <c r="Z149" s="24"/>
    </row>
    <row r="150" spans="1:26">
      <c r="A150" s="79">
        <v>44369</v>
      </c>
      <c r="B150" s="21" t="s">
        <v>84</v>
      </c>
      <c r="C150" s="21" t="s">
        <v>90</v>
      </c>
      <c r="D150" s="21">
        <v>3</v>
      </c>
      <c r="E150" s="21">
        <v>243</v>
      </c>
      <c r="F150" s="21">
        <v>103</v>
      </c>
      <c r="G150" s="24">
        <v>5</v>
      </c>
      <c r="H150" s="21">
        <v>8.15</v>
      </c>
      <c r="I150" s="24" t="s">
        <v>87</v>
      </c>
      <c r="J150" s="24"/>
      <c r="K150" s="24"/>
      <c r="L150" s="24"/>
      <c r="M150" s="24"/>
      <c r="N150" s="24"/>
      <c r="O150" s="24"/>
      <c r="P150" s="24"/>
      <c r="Q150" s="24"/>
      <c r="R150" s="24"/>
      <c r="S150" s="24"/>
      <c r="T150" s="24"/>
      <c r="U150" s="24"/>
      <c r="V150" s="24"/>
      <c r="W150" s="24"/>
      <c r="X150" s="24"/>
      <c r="Y150" s="24"/>
      <c r="Z150" s="24"/>
    </row>
    <row r="151" spans="1:26">
      <c r="A151" s="79">
        <v>44369</v>
      </c>
      <c r="B151" s="21" t="s">
        <v>84</v>
      </c>
      <c r="C151" s="21" t="s">
        <v>89</v>
      </c>
      <c r="D151" s="21">
        <v>4</v>
      </c>
      <c r="E151" s="21">
        <v>244</v>
      </c>
      <c r="F151" s="21">
        <v>104</v>
      </c>
      <c r="G151" s="24">
        <v>5</v>
      </c>
      <c r="H151" s="21">
        <v>8.0500000000000007</v>
      </c>
      <c r="I151" s="24" t="s">
        <v>87</v>
      </c>
      <c r="J151" s="24"/>
      <c r="K151" s="24"/>
      <c r="L151" s="24"/>
      <c r="M151" s="24"/>
      <c r="N151" s="24"/>
      <c r="O151" s="24"/>
      <c r="P151" s="24"/>
      <c r="Q151" s="24"/>
      <c r="R151" s="24"/>
      <c r="S151" s="24"/>
      <c r="T151" s="24"/>
      <c r="U151" s="24"/>
      <c r="V151" s="24"/>
      <c r="W151" s="24"/>
      <c r="X151" s="24"/>
      <c r="Y151" s="24"/>
      <c r="Z151" s="24"/>
    </row>
    <row r="152" spans="1:26">
      <c r="A152" s="79">
        <v>44369</v>
      </c>
      <c r="B152" s="21" t="s">
        <v>84</v>
      </c>
      <c r="C152" s="21" t="s">
        <v>85</v>
      </c>
      <c r="D152" s="21">
        <v>5</v>
      </c>
      <c r="E152" s="21">
        <v>245</v>
      </c>
      <c r="F152" s="21">
        <v>105</v>
      </c>
      <c r="G152" s="24">
        <v>5</v>
      </c>
      <c r="H152" s="21">
        <v>7.96</v>
      </c>
      <c r="I152" s="24" t="s">
        <v>87</v>
      </c>
      <c r="J152" s="24"/>
      <c r="K152" s="24"/>
      <c r="L152" s="24"/>
      <c r="M152" s="24"/>
      <c r="N152" s="24"/>
      <c r="O152" s="24"/>
      <c r="P152" s="24"/>
      <c r="Q152" s="24"/>
      <c r="R152" s="24"/>
      <c r="S152" s="24"/>
      <c r="T152" s="24"/>
      <c r="U152" s="24"/>
      <c r="V152" s="24"/>
      <c r="W152" s="24"/>
      <c r="X152" s="24"/>
      <c r="Y152" s="24"/>
      <c r="Z152" s="24"/>
    </row>
    <row r="153" spans="1:26">
      <c r="A153" s="79">
        <v>44369</v>
      </c>
      <c r="B153" s="21" t="s">
        <v>84</v>
      </c>
      <c r="C153" s="21" t="s">
        <v>90</v>
      </c>
      <c r="D153" s="21">
        <v>6</v>
      </c>
      <c r="E153" s="21">
        <v>246</v>
      </c>
      <c r="F153" s="21">
        <v>106</v>
      </c>
      <c r="G153" s="24">
        <v>5</v>
      </c>
      <c r="H153" s="21">
        <v>8.31</v>
      </c>
      <c r="I153" s="24" t="s">
        <v>87</v>
      </c>
      <c r="J153" s="24"/>
      <c r="K153" s="24"/>
      <c r="L153" s="24"/>
      <c r="M153" s="24"/>
      <c r="N153" s="24"/>
      <c r="O153" s="24"/>
      <c r="P153" s="24"/>
      <c r="Q153" s="24"/>
      <c r="R153" s="24"/>
      <c r="S153" s="24"/>
      <c r="T153" s="24"/>
      <c r="U153" s="24"/>
      <c r="V153" s="24"/>
      <c r="W153" s="24"/>
      <c r="X153" s="24"/>
      <c r="Y153" s="24"/>
      <c r="Z153" s="24"/>
    </row>
    <row r="154" spans="1:26">
      <c r="A154" s="79">
        <v>44369</v>
      </c>
      <c r="B154" s="21" t="s">
        <v>84</v>
      </c>
      <c r="C154" s="21" t="s">
        <v>89</v>
      </c>
      <c r="D154" s="21">
        <v>7</v>
      </c>
      <c r="E154" s="21">
        <v>247</v>
      </c>
      <c r="F154" s="21">
        <v>107</v>
      </c>
      <c r="G154" s="24">
        <v>5</v>
      </c>
      <c r="H154" s="21">
        <v>7.94</v>
      </c>
      <c r="I154" s="24" t="s">
        <v>87</v>
      </c>
      <c r="J154" s="24"/>
      <c r="K154" s="24"/>
      <c r="L154" s="24"/>
      <c r="M154" s="24"/>
      <c r="N154" s="24"/>
      <c r="O154" s="24"/>
      <c r="P154" s="24"/>
      <c r="Q154" s="24"/>
      <c r="R154" s="24"/>
      <c r="S154" s="24"/>
      <c r="T154" s="24"/>
      <c r="U154" s="24"/>
      <c r="V154" s="24"/>
      <c r="W154" s="24"/>
      <c r="X154" s="24"/>
      <c r="Y154" s="24"/>
      <c r="Z154" s="24"/>
    </row>
    <row r="155" spans="1:26">
      <c r="A155" s="79">
        <v>44369</v>
      </c>
      <c r="B155" s="21" t="s">
        <v>84</v>
      </c>
      <c r="C155" s="21" t="s">
        <v>85</v>
      </c>
      <c r="D155" s="21">
        <v>8</v>
      </c>
      <c r="E155" s="21">
        <v>248</v>
      </c>
      <c r="F155" s="21">
        <v>108</v>
      </c>
      <c r="G155" s="24">
        <v>5</v>
      </c>
      <c r="H155" s="21">
        <v>9.91</v>
      </c>
      <c r="I155" s="24" t="s">
        <v>87</v>
      </c>
      <c r="J155" s="24"/>
      <c r="K155" s="24"/>
      <c r="L155" s="24"/>
      <c r="M155" s="24"/>
      <c r="N155" s="24"/>
      <c r="O155" s="24"/>
      <c r="P155" s="24"/>
      <c r="Q155" s="24"/>
      <c r="R155" s="24"/>
      <c r="S155" s="24"/>
      <c r="T155" s="24"/>
      <c r="U155" s="24"/>
      <c r="V155" s="24"/>
      <c r="W155" s="24"/>
      <c r="X155" s="24"/>
      <c r="Y155" s="24"/>
      <c r="Z155" s="24"/>
    </row>
    <row r="156" spans="1:26">
      <c r="A156" s="79">
        <v>44369</v>
      </c>
      <c r="B156" s="21" t="s">
        <v>84</v>
      </c>
      <c r="C156" s="21" t="s">
        <v>90</v>
      </c>
      <c r="D156" s="21">
        <v>9</v>
      </c>
      <c r="E156" s="21">
        <v>249</v>
      </c>
      <c r="F156" s="21">
        <v>109</v>
      </c>
      <c r="G156" s="24">
        <v>5</v>
      </c>
      <c r="H156" s="21">
        <v>8.1</v>
      </c>
      <c r="I156" s="24" t="s">
        <v>87</v>
      </c>
      <c r="J156" s="24"/>
      <c r="K156" s="24"/>
      <c r="L156" s="24"/>
      <c r="M156" s="24"/>
      <c r="N156" s="24"/>
      <c r="O156" s="24"/>
      <c r="P156" s="24"/>
      <c r="Q156" s="24"/>
      <c r="R156" s="24"/>
      <c r="S156" s="24"/>
      <c r="T156" s="24"/>
      <c r="U156" s="24"/>
      <c r="V156" s="24"/>
      <c r="W156" s="24"/>
      <c r="X156" s="24"/>
      <c r="Y156" s="24"/>
      <c r="Z156" s="24"/>
    </row>
    <row r="157" spans="1:26">
      <c r="A157" s="79">
        <v>44370</v>
      </c>
      <c r="B157" s="21" t="s">
        <v>84</v>
      </c>
      <c r="C157" s="21" t="s">
        <v>85</v>
      </c>
      <c r="D157" s="21">
        <v>1</v>
      </c>
      <c r="E157" s="21">
        <v>250</v>
      </c>
      <c r="F157" s="21">
        <v>131</v>
      </c>
      <c r="G157" s="24">
        <v>5</v>
      </c>
      <c r="H157" s="21">
        <v>8.16</v>
      </c>
      <c r="I157" s="24" t="s">
        <v>87</v>
      </c>
      <c r="J157" s="24"/>
      <c r="K157" s="24"/>
      <c r="L157" s="24"/>
      <c r="M157" s="24"/>
      <c r="N157" s="24"/>
      <c r="O157" s="24"/>
      <c r="P157" s="24"/>
      <c r="Q157" s="24"/>
      <c r="R157" s="24"/>
      <c r="S157" s="24"/>
      <c r="T157" s="24"/>
      <c r="U157" s="24"/>
      <c r="V157" s="24"/>
      <c r="W157" s="24"/>
      <c r="X157" s="24"/>
      <c r="Y157" s="24"/>
      <c r="Z157" s="24"/>
    </row>
    <row r="158" spans="1:26">
      <c r="A158" s="79">
        <v>44370</v>
      </c>
      <c r="B158" s="21" t="s">
        <v>84</v>
      </c>
      <c r="C158" s="21" t="s">
        <v>89</v>
      </c>
      <c r="D158" s="21">
        <v>2</v>
      </c>
      <c r="E158" s="21">
        <v>251</v>
      </c>
      <c r="F158" s="21">
        <v>132</v>
      </c>
      <c r="G158" s="24">
        <v>5</v>
      </c>
      <c r="H158" s="21">
        <v>8.26</v>
      </c>
      <c r="I158" s="24" t="s">
        <v>87</v>
      </c>
      <c r="J158" s="24"/>
      <c r="K158" s="24"/>
      <c r="L158" s="24"/>
      <c r="M158" s="24"/>
      <c r="N158" s="24"/>
      <c r="O158" s="24"/>
      <c r="P158" s="24"/>
      <c r="Q158" s="24"/>
      <c r="R158" s="24"/>
      <c r="S158" s="24"/>
      <c r="T158" s="24"/>
      <c r="U158" s="24"/>
      <c r="V158" s="24"/>
      <c r="W158" s="24"/>
      <c r="X158" s="24"/>
      <c r="Y158" s="24"/>
      <c r="Z158" s="24"/>
    </row>
    <row r="159" spans="1:26">
      <c r="A159" s="79">
        <v>44370</v>
      </c>
      <c r="B159" s="21" t="s">
        <v>84</v>
      </c>
      <c r="C159" s="21" t="s">
        <v>90</v>
      </c>
      <c r="D159" s="21">
        <v>3</v>
      </c>
      <c r="E159" s="21">
        <v>252</v>
      </c>
      <c r="F159" s="21">
        <v>133</v>
      </c>
      <c r="G159" s="24">
        <v>5</v>
      </c>
      <c r="H159" s="21">
        <v>8.1199999999999992</v>
      </c>
      <c r="I159" s="24" t="s">
        <v>87</v>
      </c>
      <c r="J159" s="24"/>
      <c r="K159" s="24"/>
      <c r="L159" s="24"/>
      <c r="M159" s="24"/>
      <c r="N159" s="24"/>
      <c r="O159" s="24"/>
      <c r="P159" s="24"/>
      <c r="Q159" s="24"/>
      <c r="R159" s="24"/>
      <c r="S159" s="24"/>
      <c r="T159" s="24"/>
      <c r="U159" s="24"/>
      <c r="V159" s="24"/>
      <c r="W159" s="24"/>
      <c r="X159" s="24"/>
      <c r="Y159" s="24"/>
      <c r="Z159" s="24"/>
    </row>
    <row r="160" spans="1:26">
      <c r="A160" s="79">
        <v>44370</v>
      </c>
      <c r="B160" s="21" t="s">
        <v>84</v>
      </c>
      <c r="C160" s="21" t="s">
        <v>89</v>
      </c>
      <c r="D160" s="21">
        <v>4</v>
      </c>
      <c r="E160" s="21">
        <v>253</v>
      </c>
      <c r="F160" s="21">
        <v>134</v>
      </c>
      <c r="G160" s="24">
        <v>5</v>
      </c>
      <c r="H160" s="21">
        <v>8.26</v>
      </c>
      <c r="I160" s="24" t="s">
        <v>87</v>
      </c>
      <c r="J160" s="24"/>
      <c r="K160" s="24"/>
      <c r="L160" s="24"/>
      <c r="M160" s="24"/>
      <c r="N160" s="24"/>
      <c r="O160" s="24"/>
      <c r="P160" s="24"/>
      <c r="Q160" s="24"/>
      <c r="R160" s="24"/>
      <c r="S160" s="24"/>
      <c r="T160" s="24"/>
      <c r="U160" s="24"/>
      <c r="V160" s="24"/>
      <c r="W160" s="24"/>
      <c r="X160" s="24"/>
      <c r="Y160" s="24"/>
      <c r="Z160" s="24"/>
    </row>
    <row r="161" spans="1:26">
      <c r="A161" s="79">
        <v>44370</v>
      </c>
      <c r="B161" s="21" t="s">
        <v>84</v>
      </c>
      <c r="C161" s="21" t="s">
        <v>85</v>
      </c>
      <c r="D161" s="21">
        <v>5</v>
      </c>
      <c r="E161" s="21">
        <v>254</v>
      </c>
      <c r="F161" s="21">
        <v>145</v>
      </c>
      <c r="G161" s="24">
        <v>5</v>
      </c>
      <c r="H161" s="21">
        <v>8.1999999999999993</v>
      </c>
      <c r="I161" s="24" t="s">
        <v>87</v>
      </c>
      <c r="J161" s="24"/>
      <c r="K161" s="24"/>
      <c r="L161" s="24"/>
      <c r="M161" s="24"/>
      <c r="N161" s="24"/>
      <c r="O161" s="24"/>
      <c r="P161" s="24"/>
      <c r="Q161" s="24"/>
      <c r="R161" s="24"/>
      <c r="S161" s="24"/>
      <c r="T161" s="24"/>
      <c r="U161" s="24"/>
      <c r="V161" s="24"/>
      <c r="W161" s="24"/>
      <c r="X161" s="24"/>
      <c r="Y161" s="24"/>
      <c r="Z161" s="24"/>
    </row>
    <row r="162" spans="1:26">
      <c r="A162" s="79">
        <v>44370</v>
      </c>
      <c r="B162" s="21" t="s">
        <v>84</v>
      </c>
      <c r="C162" s="21" t="s">
        <v>90</v>
      </c>
      <c r="D162" s="21">
        <v>6</v>
      </c>
      <c r="E162" s="21">
        <v>255</v>
      </c>
      <c r="F162" s="21">
        <v>136</v>
      </c>
      <c r="G162" s="24">
        <v>5</v>
      </c>
      <c r="H162" s="21">
        <v>8.3000000000000007</v>
      </c>
      <c r="I162" s="24" t="s">
        <v>87</v>
      </c>
      <c r="J162" s="24"/>
      <c r="K162" s="24"/>
      <c r="L162" s="24"/>
      <c r="M162" s="24"/>
      <c r="N162" s="24"/>
      <c r="O162" s="24"/>
      <c r="P162" s="24"/>
      <c r="Q162" s="24"/>
      <c r="R162" s="24"/>
      <c r="S162" s="24"/>
      <c r="T162" s="24"/>
      <c r="U162" s="24"/>
      <c r="V162" s="24"/>
      <c r="W162" s="24"/>
      <c r="X162" s="24"/>
      <c r="Y162" s="24"/>
      <c r="Z162" s="24"/>
    </row>
    <row r="163" spans="1:26">
      <c r="A163" s="79">
        <v>44370</v>
      </c>
      <c r="B163" s="21" t="s">
        <v>84</v>
      </c>
      <c r="C163" s="21" t="s">
        <v>89</v>
      </c>
      <c r="D163" s="21">
        <v>7</v>
      </c>
      <c r="E163" s="21">
        <v>256</v>
      </c>
      <c r="F163" s="21">
        <v>137</v>
      </c>
      <c r="G163" s="24">
        <v>5</v>
      </c>
      <c r="H163" s="21">
        <v>8.23</v>
      </c>
      <c r="I163" s="24" t="s">
        <v>87</v>
      </c>
      <c r="J163" s="24"/>
      <c r="K163" s="24"/>
      <c r="L163" s="24"/>
      <c r="M163" s="24"/>
      <c r="N163" s="24"/>
      <c r="O163" s="24"/>
      <c r="P163" s="24"/>
      <c r="Q163" s="24"/>
      <c r="R163" s="24"/>
      <c r="S163" s="24"/>
      <c r="T163" s="24"/>
      <c r="U163" s="24"/>
      <c r="V163" s="24"/>
      <c r="W163" s="24"/>
      <c r="X163" s="24"/>
      <c r="Y163" s="24"/>
      <c r="Z163" s="24"/>
    </row>
    <row r="164" spans="1:26">
      <c r="A164" s="79">
        <v>44370</v>
      </c>
      <c r="B164" s="21" t="s">
        <v>84</v>
      </c>
      <c r="C164" s="21" t="s">
        <v>85</v>
      </c>
      <c r="D164" s="21">
        <v>8</v>
      </c>
      <c r="E164" s="21">
        <v>257</v>
      </c>
      <c r="F164" s="21">
        <v>138</v>
      </c>
      <c r="G164" s="24">
        <v>5</v>
      </c>
      <c r="H164" s="21">
        <v>8.0500000000000007</v>
      </c>
      <c r="I164" s="24" t="s">
        <v>87</v>
      </c>
      <c r="J164" s="24"/>
      <c r="K164" s="24"/>
      <c r="L164" s="24"/>
      <c r="M164" s="24"/>
      <c r="N164" s="24"/>
      <c r="O164" s="24"/>
      <c r="P164" s="24"/>
      <c r="Q164" s="24"/>
      <c r="R164" s="24"/>
      <c r="S164" s="24"/>
      <c r="T164" s="24"/>
      <c r="U164" s="24"/>
      <c r="V164" s="24"/>
      <c r="W164" s="24"/>
      <c r="X164" s="24"/>
      <c r="Y164" s="24"/>
      <c r="Z164" s="24"/>
    </row>
    <row r="165" spans="1:26">
      <c r="A165" s="79">
        <v>44370</v>
      </c>
      <c r="B165" s="21" t="s">
        <v>84</v>
      </c>
      <c r="C165" s="21" t="s">
        <v>90</v>
      </c>
      <c r="D165" s="21">
        <v>9</v>
      </c>
      <c r="E165" s="21">
        <v>258</v>
      </c>
      <c r="F165" s="21">
        <v>139</v>
      </c>
      <c r="G165" s="24">
        <v>5</v>
      </c>
      <c r="H165" s="21">
        <v>8.24</v>
      </c>
      <c r="I165" s="24" t="s">
        <v>87</v>
      </c>
      <c r="J165" s="24"/>
      <c r="K165" s="24"/>
      <c r="L165" s="24"/>
      <c r="M165" s="24"/>
      <c r="N165" s="24"/>
      <c r="O165" s="24"/>
      <c r="P165" s="24"/>
      <c r="Q165" s="24"/>
      <c r="R165" s="24"/>
      <c r="S165" s="24"/>
      <c r="T165" s="24"/>
      <c r="U165" s="24"/>
      <c r="V165" s="24"/>
      <c r="W165" s="24"/>
      <c r="X165" s="24"/>
      <c r="Y165" s="24"/>
      <c r="Z165" s="24"/>
    </row>
    <row r="166" spans="1:26">
      <c r="A166" s="79">
        <v>44371</v>
      </c>
      <c r="B166" s="21" t="s">
        <v>84</v>
      </c>
      <c r="C166" s="21" t="s">
        <v>85</v>
      </c>
      <c r="D166" s="21">
        <v>1</v>
      </c>
      <c r="E166" s="21">
        <v>259</v>
      </c>
      <c r="F166" s="21">
        <v>181</v>
      </c>
      <c r="G166" s="24">
        <v>5</v>
      </c>
      <c r="H166" s="21">
        <v>8.17</v>
      </c>
      <c r="I166" s="24" t="s">
        <v>87</v>
      </c>
      <c r="J166" s="24"/>
      <c r="K166" s="24"/>
      <c r="L166" s="24"/>
      <c r="M166" s="24"/>
      <c r="N166" s="24"/>
      <c r="O166" s="24"/>
      <c r="P166" s="24"/>
      <c r="Q166" s="24"/>
      <c r="R166" s="24"/>
      <c r="S166" s="24"/>
      <c r="T166" s="24"/>
      <c r="U166" s="24"/>
      <c r="V166" s="24"/>
      <c r="W166" s="24"/>
      <c r="X166" s="24"/>
      <c r="Y166" s="24"/>
      <c r="Z166" s="24"/>
    </row>
    <row r="167" spans="1:26">
      <c r="A167" s="79">
        <v>44371</v>
      </c>
      <c r="B167" s="21" t="s">
        <v>84</v>
      </c>
      <c r="C167" s="21" t="s">
        <v>89</v>
      </c>
      <c r="D167" s="21">
        <v>2</v>
      </c>
      <c r="E167" s="21">
        <v>260</v>
      </c>
      <c r="F167" s="21">
        <v>182</v>
      </c>
      <c r="G167" s="24">
        <v>5</v>
      </c>
      <c r="H167" s="21">
        <v>7.91</v>
      </c>
      <c r="I167" s="24" t="s">
        <v>87</v>
      </c>
      <c r="J167" s="24"/>
      <c r="K167" s="24"/>
      <c r="L167" s="24"/>
      <c r="M167" s="24"/>
      <c r="N167" s="24"/>
      <c r="O167" s="24"/>
      <c r="P167" s="24"/>
      <c r="Q167" s="24"/>
      <c r="R167" s="24"/>
      <c r="S167" s="24"/>
      <c r="T167" s="24"/>
      <c r="U167" s="24"/>
      <c r="V167" s="24"/>
      <c r="W167" s="24"/>
      <c r="X167" s="24"/>
      <c r="Y167" s="24"/>
      <c r="Z167" s="24"/>
    </row>
    <row r="168" spans="1:26">
      <c r="A168" s="79">
        <v>44371</v>
      </c>
      <c r="B168" s="21" t="s">
        <v>84</v>
      </c>
      <c r="C168" s="21" t="s">
        <v>90</v>
      </c>
      <c r="D168" s="21">
        <v>3</v>
      </c>
      <c r="E168" s="21">
        <v>261</v>
      </c>
      <c r="F168" s="21">
        <v>183</v>
      </c>
      <c r="G168" s="24">
        <v>5</v>
      </c>
      <c r="H168" s="21">
        <v>8.19</v>
      </c>
      <c r="I168" s="24" t="s">
        <v>87</v>
      </c>
      <c r="J168" s="24"/>
      <c r="K168" s="24"/>
      <c r="L168" s="24"/>
      <c r="M168" s="24"/>
      <c r="N168" s="24"/>
      <c r="O168" s="24"/>
      <c r="P168" s="24"/>
      <c r="Q168" s="24"/>
      <c r="R168" s="24"/>
      <c r="S168" s="24"/>
      <c r="T168" s="24"/>
      <c r="U168" s="24"/>
      <c r="V168" s="24"/>
      <c r="W168" s="24"/>
      <c r="X168" s="24"/>
      <c r="Y168" s="24"/>
      <c r="Z168" s="24"/>
    </row>
    <row r="169" spans="1:26">
      <c r="A169" s="79">
        <v>44371</v>
      </c>
      <c r="B169" s="21" t="s">
        <v>84</v>
      </c>
      <c r="C169" s="21" t="s">
        <v>89</v>
      </c>
      <c r="D169" s="21">
        <v>4</v>
      </c>
      <c r="E169" s="21">
        <v>262</v>
      </c>
      <c r="F169" s="21">
        <v>184</v>
      </c>
      <c r="G169" s="24">
        <v>5</v>
      </c>
      <c r="H169" s="21">
        <v>8.18</v>
      </c>
      <c r="I169" s="24" t="s">
        <v>87</v>
      </c>
      <c r="J169" s="24"/>
      <c r="K169" s="24"/>
      <c r="L169" s="24"/>
      <c r="M169" s="24"/>
      <c r="N169" s="24"/>
      <c r="O169" s="24"/>
      <c r="P169" s="24"/>
      <c r="Q169" s="24"/>
      <c r="R169" s="24"/>
      <c r="S169" s="24"/>
      <c r="T169" s="24"/>
      <c r="U169" s="24"/>
      <c r="V169" s="24"/>
      <c r="W169" s="24"/>
      <c r="X169" s="24"/>
      <c r="Y169" s="24"/>
      <c r="Z169" s="24"/>
    </row>
    <row r="170" spans="1:26">
      <c r="A170" s="79">
        <v>44371</v>
      </c>
      <c r="B170" s="21" t="s">
        <v>84</v>
      </c>
      <c r="C170" s="21" t="s">
        <v>85</v>
      </c>
      <c r="D170" s="21">
        <v>5</v>
      </c>
      <c r="E170" s="21">
        <v>263</v>
      </c>
      <c r="F170" s="21">
        <v>185</v>
      </c>
      <c r="G170" s="24">
        <v>5</v>
      </c>
      <c r="H170" s="21">
        <v>8.1300000000000008</v>
      </c>
      <c r="I170" s="24" t="s">
        <v>87</v>
      </c>
      <c r="J170" s="24"/>
      <c r="K170" s="24"/>
      <c r="L170" s="24"/>
      <c r="M170" s="24"/>
      <c r="N170" s="24"/>
      <c r="O170" s="24"/>
      <c r="P170" s="24"/>
      <c r="Q170" s="24"/>
      <c r="R170" s="24"/>
      <c r="S170" s="24"/>
      <c r="T170" s="24"/>
      <c r="U170" s="24"/>
      <c r="V170" s="24"/>
      <c r="W170" s="24"/>
      <c r="X170" s="24"/>
      <c r="Y170" s="24"/>
      <c r="Z170" s="24"/>
    </row>
    <row r="171" spans="1:26">
      <c r="A171" s="79">
        <v>44371</v>
      </c>
      <c r="B171" s="21" t="s">
        <v>84</v>
      </c>
      <c r="C171" s="21" t="s">
        <v>90</v>
      </c>
      <c r="D171" s="21">
        <v>6</v>
      </c>
      <c r="E171" s="21">
        <v>264</v>
      </c>
      <c r="F171" s="21">
        <v>186</v>
      </c>
      <c r="G171" s="24">
        <v>5</v>
      </c>
      <c r="H171" s="21">
        <v>7.96</v>
      </c>
      <c r="I171" s="24" t="s">
        <v>87</v>
      </c>
      <c r="J171" s="24"/>
      <c r="K171" s="24"/>
      <c r="L171" s="24"/>
      <c r="M171" s="24"/>
      <c r="N171" s="24"/>
      <c r="O171" s="24"/>
      <c r="P171" s="24"/>
      <c r="Q171" s="24"/>
      <c r="R171" s="24"/>
      <c r="S171" s="24"/>
      <c r="T171" s="24"/>
      <c r="U171" s="24"/>
      <c r="V171" s="24"/>
      <c r="W171" s="24"/>
      <c r="X171" s="24"/>
      <c r="Y171" s="24"/>
      <c r="Z171" s="24"/>
    </row>
    <row r="172" spans="1:26">
      <c r="A172" s="79">
        <v>44371</v>
      </c>
      <c r="B172" s="21" t="s">
        <v>84</v>
      </c>
      <c r="C172" s="21" t="s">
        <v>89</v>
      </c>
      <c r="D172" s="21">
        <v>7</v>
      </c>
      <c r="E172" s="21">
        <v>265</v>
      </c>
      <c r="F172" s="21">
        <v>187</v>
      </c>
      <c r="G172" s="24">
        <v>5</v>
      </c>
      <c r="H172" s="21">
        <v>8.02</v>
      </c>
      <c r="I172" s="24" t="s">
        <v>87</v>
      </c>
      <c r="J172" s="24"/>
      <c r="K172" s="24"/>
      <c r="L172" s="24"/>
      <c r="M172" s="24"/>
      <c r="N172" s="24"/>
      <c r="O172" s="24"/>
      <c r="P172" s="24"/>
      <c r="Q172" s="24"/>
      <c r="R172" s="24"/>
      <c r="S172" s="24"/>
      <c r="T172" s="24"/>
      <c r="U172" s="24"/>
      <c r="V172" s="24"/>
      <c r="W172" s="24"/>
      <c r="X172" s="24"/>
      <c r="Y172" s="24"/>
      <c r="Z172" s="24"/>
    </row>
    <row r="173" spans="1:26">
      <c r="A173" s="79">
        <v>44371</v>
      </c>
      <c r="B173" s="21" t="s">
        <v>84</v>
      </c>
      <c r="C173" s="21" t="s">
        <v>85</v>
      </c>
      <c r="D173" s="21">
        <v>8</v>
      </c>
      <c r="E173" s="21">
        <v>266</v>
      </c>
      <c r="F173" s="21">
        <v>188</v>
      </c>
      <c r="G173" s="24">
        <v>5</v>
      </c>
      <c r="H173" s="21">
        <v>7.86</v>
      </c>
      <c r="I173" s="24" t="s">
        <v>87</v>
      </c>
      <c r="J173" s="24"/>
      <c r="K173" s="24"/>
      <c r="L173" s="24"/>
      <c r="M173" s="24"/>
      <c r="N173" s="24"/>
      <c r="O173" s="24"/>
      <c r="P173" s="24"/>
      <c r="Q173" s="24"/>
      <c r="R173" s="24"/>
      <c r="S173" s="24"/>
      <c r="T173" s="24"/>
      <c r="U173" s="24"/>
      <c r="V173" s="24"/>
      <c r="W173" s="24"/>
      <c r="X173" s="24"/>
      <c r="Y173" s="24"/>
      <c r="Z173" s="24"/>
    </row>
    <row r="174" spans="1:26">
      <c r="A174" s="79">
        <v>44371</v>
      </c>
      <c r="B174" s="21" t="s">
        <v>84</v>
      </c>
      <c r="C174" s="21" t="s">
        <v>90</v>
      </c>
      <c r="D174" s="21">
        <v>9</v>
      </c>
      <c r="E174" s="21">
        <v>267</v>
      </c>
      <c r="F174" s="21">
        <v>189</v>
      </c>
      <c r="G174" s="24">
        <v>5</v>
      </c>
      <c r="H174" s="21">
        <v>8.1300000000000008</v>
      </c>
      <c r="I174" s="24" t="s">
        <v>87</v>
      </c>
      <c r="J174" s="24"/>
      <c r="K174" s="24"/>
      <c r="L174" s="24"/>
      <c r="M174" s="24"/>
      <c r="N174" s="24"/>
      <c r="O174" s="24"/>
      <c r="P174" s="24"/>
      <c r="Q174" s="24"/>
      <c r="R174" s="24"/>
      <c r="S174" s="24"/>
      <c r="T174" s="24"/>
      <c r="U174" s="24"/>
      <c r="V174" s="24"/>
      <c r="W174" s="24"/>
      <c r="X174" s="24"/>
      <c r="Y174" s="24"/>
      <c r="Z174" s="24"/>
    </row>
    <row r="175" spans="1:26">
      <c r="A175" s="79">
        <v>44375</v>
      </c>
      <c r="B175" s="21" t="s">
        <v>84</v>
      </c>
      <c r="C175" s="21" t="s">
        <v>85</v>
      </c>
      <c r="D175" s="21">
        <v>1</v>
      </c>
      <c r="E175" s="21">
        <v>268</v>
      </c>
      <c r="F175" s="21">
        <v>161</v>
      </c>
      <c r="G175" s="24">
        <v>5</v>
      </c>
      <c r="H175" s="21">
        <v>8.2799999999999994</v>
      </c>
      <c r="I175" s="24" t="s">
        <v>87</v>
      </c>
      <c r="J175" s="24"/>
      <c r="K175" s="24"/>
      <c r="L175" s="24"/>
      <c r="M175" s="24"/>
      <c r="N175" s="24"/>
      <c r="O175" s="24"/>
      <c r="P175" s="24"/>
      <c r="Q175" s="24"/>
      <c r="R175" s="24"/>
      <c r="S175" s="24"/>
      <c r="T175" s="24"/>
      <c r="U175" s="24"/>
      <c r="V175" s="24"/>
      <c r="W175" s="24"/>
      <c r="X175" s="24"/>
      <c r="Y175" s="24"/>
      <c r="Z175" s="24"/>
    </row>
    <row r="176" spans="1:26">
      <c r="A176" s="79">
        <v>44375</v>
      </c>
      <c r="B176" s="21" t="s">
        <v>84</v>
      </c>
      <c r="C176" s="21" t="s">
        <v>89</v>
      </c>
      <c r="D176" s="21">
        <v>2</v>
      </c>
      <c r="E176" s="21">
        <v>269</v>
      </c>
      <c r="F176" s="21">
        <v>162</v>
      </c>
      <c r="G176" s="24">
        <v>5</v>
      </c>
      <c r="H176" s="21">
        <v>8.2899999999999991</v>
      </c>
      <c r="I176" s="24" t="s">
        <v>87</v>
      </c>
      <c r="J176" s="24"/>
      <c r="K176" s="24"/>
      <c r="L176" s="24"/>
      <c r="M176" s="24"/>
      <c r="N176" s="24"/>
      <c r="O176" s="24"/>
      <c r="P176" s="24"/>
      <c r="Q176" s="24"/>
      <c r="R176" s="24"/>
      <c r="S176" s="24"/>
      <c r="T176" s="24"/>
      <c r="U176" s="24"/>
      <c r="V176" s="24"/>
      <c r="W176" s="24"/>
      <c r="X176" s="24"/>
      <c r="Y176" s="24"/>
      <c r="Z176" s="24"/>
    </row>
    <row r="177" spans="1:26">
      <c r="A177" s="79">
        <v>44375</v>
      </c>
      <c r="B177" s="21" t="s">
        <v>84</v>
      </c>
      <c r="C177" s="21" t="s">
        <v>90</v>
      </c>
      <c r="D177" s="21">
        <v>3</v>
      </c>
      <c r="E177" s="21">
        <v>270</v>
      </c>
      <c r="F177" s="21">
        <v>163</v>
      </c>
      <c r="G177" s="24">
        <v>5</v>
      </c>
      <c r="H177" s="21">
        <v>8.27</v>
      </c>
      <c r="I177" s="24" t="s">
        <v>87</v>
      </c>
      <c r="J177" s="24"/>
      <c r="K177" s="24"/>
      <c r="L177" s="24"/>
      <c r="M177" s="24"/>
      <c r="N177" s="24"/>
      <c r="O177" s="24"/>
      <c r="P177" s="24"/>
      <c r="Q177" s="24"/>
      <c r="R177" s="24"/>
      <c r="S177" s="24"/>
      <c r="T177" s="24"/>
      <c r="U177" s="24"/>
      <c r="V177" s="24"/>
      <c r="W177" s="24"/>
      <c r="X177" s="24"/>
      <c r="Y177" s="24"/>
      <c r="Z177" s="24"/>
    </row>
    <row r="178" spans="1:26">
      <c r="A178" s="79">
        <v>44375</v>
      </c>
      <c r="B178" s="21" t="s">
        <v>84</v>
      </c>
      <c r="C178" s="21" t="s">
        <v>89</v>
      </c>
      <c r="D178" s="21">
        <v>4</v>
      </c>
      <c r="E178" s="21">
        <v>271</v>
      </c>
      <c r="F178" s="21">
        <v>164</v>
      </c>
      <c r="G178" s="24">
        <v>5</v>
      </c>
      <c r="H178" s="21">
        <v>8.27</v>
      </c>
      <c r="I178" s="24" t="s">
        <v>87</v>
      </c>
      <c r="J178" s="24"/>
      <c r="K178" s="24"/>
      <c r="L178" s="24"/>
      <c r="M178" s="24"/>
      <c r="N178" s="24"/>
      <c r="O178" s="24"/>
      <c r="P178" s="24"/>
      <c r="Q178" s="24"/>
      <c r="R178" s="24"/>
      <c r="S178" s="24"/>
      <c r="T178" s="24"/>
      <c r="U178" s="24"/>
      <c r="V178" s="24"/>
      <c r="W178" s="24"/>
      <c r="X178" s="24"/>
      <c r="Y178" s="24"/>
      <c r="Z178" s="24"/>
    </row>
    <row r="179" spans="1:26">
      <c r="A179" s="79">
        <v>44375</v>
      </c>
      <c r="B179" s="21" t="s">
        <v>84</v>
      </c>
      <c r="C179" s="21" t="s">
        <v>85</v>
      </c>
      <c r="D179" s="21">
        <v>5</v>
      </c>
      <c r="E179" s="21">
        <v>272</v>
      </c>
      <c r="F179" s="21">
        <v>165</v>
      </c>
      <c r="G179" s="24">
        <v>5</v>
      </c>
      <c r="H179" s="21">
        <v>8.19</v>
      </c>
      <c r="I179" s="24" t="s">
        <v>87</v>
      </c>
      <c r="J179" s="24"/>
      <c r="K179" s="24"/>
      <c r="L179" s="24"/>
      <c r="M179" s="24"/>
      <c r="N179" s="24"/>
      <c r="O179" s="24"/>
      <c r="P179" s="24"/>
      <c r="Q179" s="24"/>
      <c r="R179" s="24"/>
      <c r="S179" s="24"/>
      <c r="T179" s="24"/>
      <c r="U179" s="24"/>
      <c r="V179" s="24"/>
      <c r="W179" s="24"/>
      <c r="X179" s="24"/>
      <c r="Y179" s="24"/>
      <c r="Z179" s="24"/>
    </row>
    <row r="180" spans="1:26">
      <c r="A180" s="79">
        <v>44375</v>
      </c>
      <c r="B180" s="21" t="s">
        <v>84</v>
      </c>
      <c r="C180" s="21" t="s">
        <v>90</v>
      </c>
      <c r="D180" s="21">
        <v>6</v>
      </c>
      <c r="E180" s="21">
        <v>273</v>
      </c>
      <c r="F180" s="21">
        <v>166</v>
      </c>
      <c r="G180" s="24">
        <v>5</v>
      </c>
      <c r="H180" s="21">
        <v>8.26</v>
      </c>
      <c r="I180" s="24" t="s">
        <v>87</v>
      </c>
      <c r="J180" s="24"/>
      <c r="K180" s="24"/>
      <c r="L180" s="24"/>
      <c r="M180" s="24"/>
      <c r="N180" s="24"/>
      <c r="O180" s="24"/>
      <c r="P180" s="24"/>
      <c r="Q180" s="24"/>
      <c r="R180" s="24"/>
      <c r="S180" s="24"/>
      <c r="T180" s="24"/>
      <c r="U180" s="24"/>
      <c r="V180" s="24"/>
      <c r="W180" s="24"/>
      <c r="X180" s="24"/>
      <c r="Y180" s="24"/>
      <c r="Z180" s="24"/>
    </row>
    <row r="181" spans="1:26">
      <c r="A181" s="79">
        <v>44375</v>
      </c>
      <c r="B181" s="21" t="s">
        <v>84</v>
      </c>
      <c r="C181" s="21" t="s">
        <v>89</v>
      </c>
      <c r="D181" s="21">
        <v>7</v>
      </c>
      <c r="E181" s="21">
        <v>274</v>
      </c>
      <c r="F181" s="21">
        <v>167</v>
      </c>
      <c r="G181" s="24">
        <v>5</v>
      </c>
      <c r="H181" s="21">
        <v>8.0399999999999991</v>
      </c>
      <c r="I181" s="24" t="s">
        <v>87</v>
      </c>
      <c r="J181" s="24"/>
      <c r="K181" s="24"/>
      <c r="L181" s="24"/>
      <c r="M181" s="24"/>
      <c r="N181" s="24"/>
      <c r="O181" s="24"/>
      <c r="P181" s="24"/>
      <c r="Q181" s="24"/>
      <c r="R181" s="24"/>
      <c r="S181" s="24"/>
      <c r="T181" s="24"/>
      <c r="U181" s="24"/>
      <c r="V181" s="24"/>
      <c r="W181" s="24"/>
      <c r="X181" s="24"/>
      <c r="Y181" s="24"/>
      <c r="Z181" s="24"/>
    </row>
    <row r="182" spans="1:26">
      <c r="A182" s="79">
        <v>44375</v>
      </c>
      <c r="B182" s="21" t="s">
        <v>84</v>
      </c>
      <c r="C182" s="21" t="s">
        <v>85</v>
      </c>
      <c r="D182" s="21">
        <v>8</v>
      </c>
      <c r="E182" s="21">
        <v>275</v>
      </c>
      <c r="F182" s="21">
        <v>168</v>
      </c>
      <c r="G182" s="24">
        <v>5</v>
      </c>
      <c r="H182" s="21">
        <v>8.2200000000000006</v>
      </c>
      <c r="I182" s="24" t="s">
        <v>87</v>
      </c>
      <c r="J182" s="24"/>
      <c r="K182" s="24"/>
      <c r="L182" s="24"/>
      <c r="M182" s="24"/>
      <c r="N182" s="24"/>
      <c r="O182" s="24"/>
      <c r="P182" s="24"/>
      <c r="Q182" s="24"/>
      <c r="R182" s="24"/>
      <c r="S182" s="24"/>
      <c r="T182" s="24"/>
      <c r="U182" s="24"/>
      <c r="V182" s="24"/>
      <c r="W182" s="24"/>
      <c r="X182" s="24"/>
      <c r="Y182" s="24"/>
      <c r="Z182" s="24"/>
    </row>
    <row r="183" spans="1:26">
      <c r="A183" s="79">
        <v>44375</v>
      </c>
      <c r="B183" s="21" t="s">
        <v>84</v>
      </c>
      <c r="C183" s="21" t="s">
        <v>90</v>
      </c>
      <c r="D183" s="21">
        <v>9</v>
      </c>
      <c r="E183" s="21">
        <v>276</v>
      </c>
      <c r="F183" s="21">
        <v>169</v>
      </c>
      <c r="G183" s="24">
        <v>5</v>
      </c>
      <c r="H183" s="21">
        <v>8.09</v>
      </c>
      <c r="I183" s="24" t="s">
        <v>87</v>
      </c>
      <c r="J183" s="24"/>
      <c r="K183" s="24"/>
      <c r="L183" s="24"/>
      <c r="M183" s="24"/>
      <c r="N183" s="24"/>
      <c r="O183" s="24"/>
      <c r="P183" s="24"/>
      <c r="Q183" s="24"/>
      <c r="R183" s="24"/>
      <c r="S183" s="24"/>
      <c r="T183" s="24"/>
      <c r="U183" s="24"/>
      <c r="V183" s="24"/>
      <c r="W183" s="24"/>
      <c r="X183" s="24"/>
      <c r="Y183" s="24"/>
      <c r="Z183" s="24"/>
    </row>
    <row r="184" spans="1:26">
      <c r="A184" s="79">
        <v>44377</v>
      </c>
      <c r="B184" s="21" t="s">
        <v>84</v>
      </c>
      <c r="C184" s="21" t="s">
        <v>85</v>
      </c>
      <c r="D184" s="21">
        <v>1</v>
      </c>
      <c r="E184" s="21">
        <v>277</v>
      </c>
      <c r="F184" s="21">
        <v>151</v>
      </c>
      <c r="G184" s="24">
        <v>5</v>
      </c>
      <c r="H184" s="21">
        <v>7.95</v>
      </c>
      <c r="I184" s="24" t="s">
        <v>87</v>
      </c>
      <c r="J184" s="24"/>
      <c r="K184" s="24"/>
      <c r="L184" s="24"/>
      <c r="M184" s="24"/>
      <c r="N184" s="24"/>
      <c r="O184" s="24"/>
      <c r="P184" s="24"/>
      <c r="Q184" s="24"/>
      <c r="R184" s="24"/>
      <c r="S184" s="24"/>
      <c r="T184" s="24"/>
      <c r="U184" s="24"/>
      <c r="V184" s="24"/>
      <c r="W184" s="24"/>
      <c r="X184" s="24"/>
      <c r="Y184" s="24"/>
      <c r="Z184" s="24"/>
    </row>
    <row r="185" spans="1:26">
      <c r="A185" s="79">
        <v>44377</v>
      </c>
      <c r="B185" s="21" t="s">
        <v>84</v>
      </c>
      <c r="C185" s="21" t="s">
        <v>89</v>
      </c>
      <c r="D185" s="21">
        <v>2</v>
      </c>
      <c r="E185" s="21">
        <v>278</v>
      </c>
      <c r="F185" s="21">
        <v>152</v>
      </c>
      <c r="G185" s="24">
        <v>5</v>
      </c>
      <c r="H185" s="21">
        <v>7.95</v>
      </c>
      <c r="I185" s="24" t="s">
        <v>87</v>
      </c>
      <c r="J185" s="24"/>
      <c r="K185" s="24"/>
      <c r="L185" s="24"/>
      <c r="M185" s="24"/>
      <c r="N185" s="24"/>
      <c r="O185" s="24"/>
      <c r="P185" s="24"/>
      <c r="Q185" s="24"/>
      <c r="R185" s="24"/>
      <c r="S185" s="24"/>
      <c r="T185" s="24"/>
      <c r="U185" s="24"/>
      <c r="V185" s="24"/>
      <c r="W185" s="24"/>
      <c r="X185" s="24"/>
      <c r="Y185" s="24"/>
      <c r="Z185" s="24"/>
    </row>
    <row r="186" spans="1:26">
      <c r="A186" s="79">
        <v>44377</v>
      </c>
      <c r="B186" s="21" t="s">
        <v>84</v>
      </c>
      <c r="C186" s="21" t="s">
        <v>90</v>
      </c>
      <c r="D186" s="21">
        <v>3</v>
      </c>
      <c r="E186" s="21">
        <v>279</v>
      </c>
      <c r="F186" s="21">
        <v>153</v>
      </c>
      <c r="G186" s="24">
        <v>5</v>
      </c>
      <c r="H186" s="21">
        <v>7.8</v>
      </c>
      <c r="I186" s="24" t="s">
        <v>87</v>
      </c>
      <c r="J186" s="24"/>
      <c r="K186" s="24"/>
      <c r="L186" s="24"/>
      <c r="M186" s="24"/>
      <c r="N186" s="24"/>
      <c r="O186" s="24"/>
      <c r="P186" s="24"/>
      <c r="Q186" s="24"/>
      <c r="R186" s="24"/>
      <c r="S186" s="24"/>
      <c r="T186" s="24"/>
      <c r="U186" s="24"/>
      <c r="V186" s="24"/>
      <c r="W186" s="24"/>
      <c r="X186" s="24"/>
      <c r="Y186" s="24"/>
      <c r="Z186" s="24"/>
    </row>
    <row r="187" spans="1:26">
      <c r="A187" s="79">
        <v>44377</v>
      </c>
      <c r="B187" s="21" t="s">
        <v>84</v>
      </c>
      <c r="C187" s="21" t="s">
        <v>89</v>
      </c>
      <c r="D187" s="21">
        <v>4</v>
      </c>
      <c r="E187" s="21">
        <v>280</v>
      </c>
      <c r="F187" s="21">
        <v>154</v>
      </c>
      <c r="G187" s="24">
        <v>5</v>
      </c>
      <c r="H187" s="21">
        <v>7.9</v>
      </c>
      <c r="I187" s="24" t="s">
        <v>87</v>
      </c>
      <c r="J187" s="24"/>
      <c r="K187" s="24"/>
      <c r="L187" s="24"/>
      <c r="M187" s="24"/>
      <c r="N187" s="24"/>
      <c r="O187" s="24"/>
      <c r="P187" s="24"/>
      <c r="Q187" s="24"/>
      <c r="R187" s="24"/>
      <c r="S187" s="24"/>
      <c r="T187" s="24"/>
      <c r="U187" s="24"/>
      <c r="V187" s="24"/>
      <c r="W187" s="24"/>
      <c r="X187" s="24"/>
      <c r="Y187" s="24"/>
      <c r="Z187" s="24"/>
    </row>
    <row r="188" spans="1:26">
      <c r="A188" s="79">
        <v>44377</v>
      </c>
      <c r="B188" s="21" t="s">
        <v>84</v>
      </c>
      <c r="C188" s="21" t="s">
        <v>85</v>
      </c>
      <c r="D188" s="21">
        <v>5</v>
      </c>
      <c r="E188" s="21">
        <v>281</v>
      </c>
      <c r="F188" s="21">
        <v>155</v>
      </c>
      <c r="G188" s="24">
        <v>5</v>
      </c>
      <c r="H188" s="21">
        <v>7.83</v>
      </c>
      <c r="I188" s="24" t="s">
        <v>87</v>
      </c>
      <c r="J188" s="24"/>
      <c r="K188" s="24"/>
      <c r="L188" s="24"/>
      <c r="M188" s="24"/>
      <c r="N188" s="24"/>
      <c r="O188" s="24"/>
      <c r="P188" s="24"/>
      <c r="Q188" s="24"/>
      <c r="R188" s="24"/>
      <c r="S188" s="24"/>
      <c r="T188" s="24"/>
      <c r="U188" s="24"/>
      <c r="V188" s="24"/>
      <c r="W188" s="24"/>
      <c r="X188" s="24"/>
      <c r="Y188" s="24"/>
      <c r="Z188" s="24"/>
    </row>
    <row r="189" spans="1:26">
      <c r="A189" s="79">
        <v>44377</v>
      </c>
      <c r="B189" s="21" t="s">
        <v>84</v>
      </c>
      <c r="C189" s="21" t="s">
        <v>90</v>
      </c>
      <c r="D189" s="21">
        <v>6</v>
      </c>
      <c r="E189" s="21">
        <v>282</v>
      </c>
      <c r="F189" s="21">
        <v>156</v>
      </c>
      <c r="G189" s="24">
        <v>5</v>
      </c>
      <c r="H189" s="21">
        <v>7.86</v>
      </c>
      <c r="I189" s="24" t="s">
        <v>87</v>
      </c>
      <c r="J189" s="24"/>
      <c r="K189" s="24"/>
      <c r="L189" s="24"/>
      <c r="M189" s="24"/>
      <c r="N189" s="24"/>
      <c r="O189" s="24"/>
      <c r="P189" s="24"/>
      <c r="Q189" s="24"/>
      <c r="R189" s="24"/>
      <c r="S189" s="24"/>
      <c r="T189" s="24"/>
      <c r="U189" s="24"/>
      <c r="V189" s="24"/>
      <c r="W189" s="24"/>
      <c r="X189" s="24"/>
      <c r="Y189" s="24"/>
      <c r="Z189" s="24"/>
    </row>
    <row r="190" spans="1:26">
      <c r="A190" s="79">
        <v>44377</v>
      </c>
      <c r="B190" s="21" t="s">
        <v>84</v>
      </c>
      <c r="C190" s="21" t="s">
        <v>89</v>
      </c>
      <c r="D190" s="21">
        <v>7</v>
      </c>
      <c r="E190" s="21">
        <v>283</v>
      </c>
      <c r="F190" s="21">
        <v>157</v>
      </c>
      <c r="G190" s="24">
        <v>5</v>
      </c>
      <c r="H190" s="21">
        <v>7.87</v>
      </c>
      <c r="I190" s="24" t="s">
        <v>87</v>
      </c>
      <c r="J190" s="24"/>
      <c r="K190" s="24"/>
      <c r="L190" s="24"/>
      <c r="M190" s="24"/>
      <c r="N190" s="24"/>
      <c r="O190" s="24"/>
      <c r="P190" s="24"/>
      <c r="Q190" s="24"/>
      <c r="R190" s="24"/>
      <c r="S190" s="24"/>
      <c r="T190" s="24"/>
      <c r="U190" s="24"/>
      <c r="V190" s="24"/>
      <c r="W190" s="24"/>
      <c r="X190" s="24"/>
      <c r="Y190" s="24"/>
      <c r="Z190" s="24"/>
    </row>
    <row r="191" spans="1:26">
      <c r="A191" s="79">
        <v>44377</v>
      </c>
      <c r="B191" s="21" t="s">
        <v>84</v>
      </c>
      <c r="C191" s="21" t="s">
        <v>85</v>
      </c>
      <c r="D191" s="21">
        <v>8</v>
      </c>
      <c r="E191" s="21">
        <v>284</v>
      </c>
      <c r="F191" s="21">
        <v>158</v>
      </c>
      <c r="G191" s="24">
        <v>5</v>
      </c>
      <c r="H191" s="21">
        <v>7.88</v>
      </c>
      <c r="I191" s="24" t="s">
        <v>87</v>
      </c>
      <c r="J191" s="24"/>
      <c r="K191" s="24"/>
      <c r="L191" s="24"/>
      <c r="M191" s="24"/>
      <c r="N191" s="24"/>
      <c r="O191" s="24"/>
      <c r="P191" s="24"/>
      <c r="Q191" s="24"/>
      <c r="R191" s="24"/>
      <c r="S191" s="24"/>
      <c r="T191" s="24"/>
      <c r="U191" s="24"/>
      <c r="V191" s="24"/>
      <c r="W191" s="24"/>
      <c r="X191" s="24"/>
      <c r="Y191" s="24"/>
      <c r="Z191" s="24"/>
    </row>
    <row r="192" spans="1:26">
      <c r="A192" s="79">
        <v>44377</v>
      </c>
      <c r="B192" s="21" t="s">
        <v>84</v>
      </c>
      <c r="C192" s="21" t="s">
        <v>90</v>
      </c>
      <c r="D192" s="21">
        <v>9</v>
      </c>
      <c r="E192" s="21">
        <v>285</v>
      </c>
      <c r="F192" s="21">
        <v>159</v>
      </c>
      <c r="G192" s="24">
        <v>5</v>
      </c>
      <c r="H192" s="21">
        <v>7.77</v>
      </c>
      <c r="I192" s="24" t="s">
        <v>87</v>
      </c>
      <c r="J192" s="24"/>
      <c r="K192" s="24"/>
      <c r="L192" s="24"/>
      <c r="M192" s="24"/>
      <c r="N192" s="24"/>
      <c r="O192" s="24"/>
      <c r="P192" s="24"/>
      <c r="Q192" s="24"/>
      <c r="R192" s="24"/>
      <c r="S192" s="24"/>
      <c r="T192" s="24"/>
      <c r="U192" s="24"/>
      <c r="V192" s="24"/>
      <c r="W192" s="24"/>
      <c r="X192" s="24"/>
      <c r="Y192" s="24"/>
      <c r="Z192" s="24"/>
    </row>
    <row r="193" spans="1:26">
      <c r="A193" s="79">
        <v>44372</v>
      </c>
      <c r="B193" s="21" t="s">
        <v>121</v>
      </c>
      <c r="C193" s="21" t="s">
        <v>122</v>
      </c>
      <c r="D193" s="21">
        <v>1</v>
      </c>
      <c r="E193" s="21">
        <v>286</v>
      </c>
      <c r="F193" s="21">
        <v>9</v>
      </c>
      <c r="G193" s="24">
        <v>5</v>
      </c>
      <c r="H193" s="21">
        <v>7.72</v>
      </c>
      <c r="I193" s="24" t="s">
        <v>87</v>
      </c>
      <c r="J193" s="24"/>
      <c r="K193" s="24"/>
      <c r="L193" s="24"/>
      <c r="M193" s="24"/>
      <c r="N193" s="24"/>
      <c r="O193" s="24"/>
      <c r="P193" s="24"/>
      <c r="Q193" s="24"/>
      <c r="R193" s="24"/>
      <c r="S193" s="24"/>
      <c r="T193" s="24"/>
      <c r="U193" s="24"/>
      <c r="V193" s="24"/>
      <c r="W193" s="24"/>
      <c r="X193" s="24"/>
      <c r="Y193" s="24"/>
      <c r="Z193" s="24"/>
    </row>
    <row r="194" spans="1:26">
      <c r="A194" s="79">
        <v>44372</v>
      </c>
      <c r="B194" s="21" t="s">
        <v>121</v>
      </c>
      <c r="C194" s="21" t="s">
        <v>122</v>
      </c>
      <c r="D194" s="21">
        <v>2</v>
      </c>
      <c r="E194" s="21">
        <v>287</v>
      </c>
      <c r="F194" s="21">
        <v>10</v>
      </c>
      <c r="G194" s="24">
        <v>5</v>
      </c>
      <c r="H194" s="21">
        <v>7.77</v>
      </c>
      <c r="I194" s="24" t="s">
        <v>87</v>
      </c>
      <c r="J194" s="24"/>
      <c r="K194" s="24"/>
      <c r="L194" s="24"/>
      <c r="M194" s="24"/>
      <c r="N194" s="24"/>
      <c r="O194" s="24"/>
      <c r="P194" s="24"/>
      <c r="Q194" s="24"/>
      <c r="R194" s="24"/>
      <c r="S194" s="24"/>
      <c r="T194" s="24"/>
      <c r="U194" s="24"/>
      <c r="V194" s="24"/>
      <c r="W194" s="24"/>
      <c r="X194" s="24"/>
      <c r="Y194" s="24"/>
      <c r="Z194" s="24"/>
    </row>
    <row r="195" spans="1:26">
      <c r="A195" s="79">
        <v>44372</v>
      </c>
      <c r="B195" s="21" t="s">
        <v>121</v>
      </c>
      <c r="C195" s="21" t="s">
        <v>122</v>
      </c>
      <c r="D195" s="21">
        <v>3</v>
      </c>
      <c r="E195" s="21">
        <v>288</v>
      </c>
      <c r="F195" s="21">
        <v>8</v>
      </c>
      <c r="G195" s="24">
        <v>5</v>
      </c>
      <c r="H195" s="21">
        <v>7.93</v>
      </c>
      <c r="I195" s="24" t="s">
        <v>87</v>
      </c>
      <c r="J195" s="24"/>
      <c r="K195" s="24"/>
      <c r="L195" s="24"/>
      <c r="M195" s="24"/>
      <c r="N195" s="24"/>
      <c r="O195" s="24"/>
      <c r="P195" s="24"/>
      <c r="Q195" s="24"/>
      <c r="R195" s="24"/>
      <c r="S195" s="24"/>
      <c r="T195" s="24"/>
      <c r="U195" s="24"/>
      <c r="V195" s="24"/>
      <c r="W195" s="24"/>
      <c r="X195" s="24"/>
      <c r="Y195" s="24"/>
      <c r="Z195" s="24"/>
    </row>
    <row r="196" spans="1:26">
      <c r="A196" s="79">
        <v>44374</v>
      </c>
      <c r="B196" s="21" t="s">
        <v>121</v>
      </c>
      <c r="C196" s="21" t="s">
        <v>122</v>
      </c>
      <c r="D196" s="21">
        <v>1</v>
      </c>
      <c r="E196" s="21">
        <v>289</v>
      </c>
      <c r="F196" s="21">
        <v>6</v>
      </c>
      <c r="G196" s="24">
        <v>5</v>
      </c>
      <c r="H196" s="21">
        <v>7.95</v>
      </c>
      <c r="I196" s="24" t="s">
        <v>87</v>
      </c>
      <c r="J196" s="24"/>
      <c r="K196" s="24"/>
      <c r="L196" s="24"/>
      <c r="M196" s="24"/>
      <c r="N196" s="24"/>
      <c r="O196" s="24"/>
      <c r="P196" s="24"/>
      <c r="Q196" s="24"/>
      <c r="R196" s="24"/>
      <c r="S196" s="24"/>
      <c r="T196" s="24"/>
      <c r="U196" s="24"/>
      <c r="V196" s="24"/>
      <c r="W196" s="24"/>
      <c r="X196" s="24"/>
      <c r="Y196" s="24"/>
      <c r="Z196" s="24"/>
    </row>
    <row r="197" spans="1:26">
      <c r="A197" s="79">
        <v>44374</v>
      </c>
      <c r="B197" s="21" t="s">
        <v>121</v>
      </c>
      <c r="C197" s="21" t="s">
        <v>122</v>
      </c>
      <c r="D197" s="21">
        <v>2</v>
      </c>
      <c r="E197" s="21">
        <v>290</v>
      </c>
      <c r="F197" s="21">
        <v>20</v>
      </c>
      <c r="G197" s="24">
        <v>5</v>
      </c>
      <c r="H197" s="21">
        <v>7.89</v>
      </c>
      <c r="I197" s="24" t="s">
        <v>87</v>
      </c>
      <c r="J197" s="24"/>
      <c r="K197" s="24"/>
      <c r="L197" s="24"/>
      <c r="M197" s="24"/>
      <c r="N197" s="24"/>
      <c r="O197" s="24"/>
      <c r="P197" s="24"/>
      <c r="Q197" s="24"/>
      <c r="R197" s="24"/>
      <c r="S197" s="24"/>
      <c r="T197" s="24"/>
      <c r="U197" s="24"/>
      <c r="V197" s="24"/>
      <c r="W197" s="24"/>
      <c r="X197" s="24"/>
      <c r="Y197" s="24"/>
      <c r="Z197" s="24"/>
    </row>
    <row r="198" spans="1:26">
      <c r="A198" s="79">
        <v>44374</v>
      </c>
      <c r="B198" s="21" t="s">
        <v>121</v>
      </c>
      <c r="C198" s="21" t="s">
        <v>122</v>
      </c>
      <c r="D198" s="21">
        <v>3</v>
      </c>
      <c r="E198" s="21">
        <v>291</v>
      </c>
      <c r="F198" s="21">
        <v>47</v>
      </c>
      <c r="G198" s="24">
        <v>5</v>
      </c>
      <c r="H198" s="21">
        <v>7.79</v>
      </c>
      <c r="I198" s="24" t="s">
        <v>87</v>
      </c>
      <c r="J198" s="24"/>
      <c r="K198" s="24"/>
      <c r="L198" s="24"/>
      <c r="M198" s="24"/>
      <c r="N198" s="24"/>
      <c r="O198" s="24"/>
      <c r="P198" s="24"/>
      <c r="Q198" s="24"/>
      <c r="R198" s="24"/>
      <c r="S198" s="24"/>
      <c r="T198" s="24"/>
      <c r="U198" s="24"/>
      <c r="V198" s="24"/>
      <c r="W198" s="24"/>
      <c r="X198" s="24"/>
      <c r="Y198" s="24"/>
      <c r="Z198" s="24"/>
    </row>
    <row r="199" spans="1:26">
      <c r="A199" s="79">
        <v>44374</v>
      </c>
      <c r="B199" s="21" t="s">
        <v>91</v>
      </c>
      <c r="C199" s="21" t="s">
        <v>92</v>
      </c>
      <c r="D199" s="21">
        <v>1</v>
      </c>
      <c r="E199" s="21">
        <v>292</v>
      </c>
      <c r="F199" s="21">
        <v>7</v>
      </c>
      <c r="G199" s="24">
        <v>5</v>
      </c>
      <c r="H199" s="21">
        <v>8.24</v>
      </c>
      <c r="I199" s="24" t="s">
        <v>87</v>
      </c>
      <c r="J199" s="24"/>
      <c r="K199" s="24"/>
      <c r="L199" s="24"/>
      <c r="M199" s="24"/>
      <c r="N199" s="24"/>
      <c r="O199" s="24"/>
      <c r="P199" s="24"/>
      <c r="Q199" s="24"/>
      <c r="R199" s="24"/>
      <c r="S199" s="24"/>
      <c r="T199" s="24"/>
      <c r="U199" s="24"/>
      <c r="V199" s="24"/>
      <c r="W199" s="24"/>
      <c r="X199" s="24"/>
      <c r="Y199" s="24"/>
      <c r="Z199" s="24"/>
    </row>
    <row r="200" spans="1:26">
      <c r="A200" s="79">
        <v>44374</v>
      </c>
      <c r="B200" s="21" t="s">
        <v>91</v>
      </c>
      <c r="C200" s="21" t="s">
        <v>98</v>
      </c>
      <c r="D200" s="21">
        <v>2</v>
      </c>
      <c r="E200" s="21">
        <v>293</v>
      </c>
      <c r="F200" s="21">
        <v>4</v>
      </c>
      <c r="G200" s="24">
        <v>5</v>
      </c>
      <c r="H200" s="21">
        <v>8.15</v>
      </c>
      <c r="I200" s="24" t="s">
        <v>87</v>
      </c>
      <c r="J200" s="24"/>
      <c r="K200" s="24"/>
      <c r="L200" s="24"/>
      <c r="M200" s="24"/>
      <c r="N200" s="24"/>
      <c r="O200" s="24"/>
      <c r="P200" s="24"/>
      <c r="Q200" s="24"/>
      <c r="R200" s="24"/>
      <c r="S200" s="24"/>
      <c r="T200" s="24"/>
      <c r="U200" s="24"/>
      <c r="V200" s="24"/>
      <c r="W200" s="24"/>
      <c r="X200" s="24"/>
      <c r="Y200" s="24"/>
      <c r="Z200" s="24"/>
    </row>
    <row r="201" spans="1:26">
      <c r="A201" s="79">
        <v>44374</v>
      </c>
      <c r="B201" s="21" t="s">
        <v>91</v>
      </c>
      <c r="C201" s="21" t="s">
        <v>92</v>
      </c>
      <c r="D201" s="21">
        <v>3</v>
      </c>
      <c r="E201" s="21">
        <v>294</v>
      </c>
      <c r="F201" s="21">
        <v>5</v>
      </c>
      <c r="G201" s="24">
        <v>5</v>
      </c>
      <c r="H201" s="21">
        <v>7.86</v>
      </c>
      <c r="I201" s="24" t="s">
        <v>87</v>
      </c>
      <c r="J201" s="24"/>
      <c r="K201" s="24"/>
      <c r="L201" s="24"/>
      <c r="M201" s="24"/>
      <c r="N201" s="24"/>
      <c r="O201" s="24"/>
      <c r="P201" s="24"/>
      <c r="Q201" s="24"/>
      <c r="R201" s="24"/>
      <c r="S201" s="24"/>
      <c r="T201" s="24"/>
      <c r="U201" s="24"/>
      <c r="V201" s="24"/>
      <c r="W201" s="24"/>
      <c r="X201" s="24"/>
      <c r="Y201" s="24"/>
      <c r="Z201" s="24"/>
    </row>
    <row r="202" spans="1:26">
      <c r="A202" s="79">
        <v>44374</v>
      </c>
      <c r="B202" s="21" t="s">
        <v>91</v>
      </c>
      <c r="C202" s="21" t="s">
        <v>98</v>
      </c>
      <c r="D202" s="21">
        <v>4</v>
      </c>
      <c r="E202" s="21">
        <v>295</v>
      </c>
      <c r="F202" s="21">
        <v>3</v>
      </c>
      <c r="G202" s="24">
        <v>5</v>
      </c>
      <c r="H202" s="21">
        <v>7.95</v>
      </c>
      <c r="I202" s="24" t="s">
        <v>87</v>
      </c>
      <c r="J202" s="24"/>
      <c r="K202" s="24"/>
      <c r="L202" s="24"/>
      <c r="M202" s="24"/>
      <c r="N202" s="24"/>
      <c r="O202" s="24"/>
      <c r="P202" s="24"/>
      <c r="Q202" s="24"/>
      <c r="R202" s="24"/>
      <c r="S202" s="24"/>
      <c r="T202" s="24"/>
      <c r="U202" s="24"/>
      <c r="V202" s="24"/>
      <c r="W202" s="24"/>
      <c r="X202" s="24"/>
      <c r="Y202" s="24"/>
      <c r="Z202" s="24"/>
    </row>
    <row r="203" spans="1:26">
      <c r="A203" s="79">
        <v>44374</v>
      </c>
      <c r="B203" s="21" t="s">
        <v>91</v>
      </c>
      <c r="C203" s="21" t="s">
        <v>92</v>
      </c>
      <c r="D203" s="21">
        <v>5</v>
      </c>
      <c r="E203" s="21">
        <v>296</v>
      </c>
      <c r="F203" s="21">
        <v>16</v>
      </c>
      <c r="G203" s="24">
        <v>5</v>
      </c>
      <c r="H203" s="21">
        <v>8.19</v>
      </c>
      <c r="I203" s="24" t="s">
        <v>87</v>
      </c>
      <c r="J203" s="24"/>
      <c r="K203" s="24"/>
      <c r="L203" s="24"/>
      <c r="M203" s="24"/>
      <c r="N203" s="24"/>
      <c r="O203" s="24"/>
      <c r="P203" s="24"/>
      <c r="Q203" s="24"/>
      <c r="R203" s="24"/>
      <c r="S203" s="24"/>
      <c r="T203" s="24"/>
      <c r="U203" s="24"/>
      <c r="V203" s="24"/>
      <c r="W203" s="24"/>
      <c r="X203" s="24"/>
      <c r="Y203" s="24"/>
      <c r="Z203" s="24"/>
    </row>
    <row r="204" spans="1:26">
      <c r="A204" s="79">
        <v>44374</v>
      </c>
      <c r="B204" s="21" t="s">
        <v>91</v>
      </c>
      <c r="C204" s="21" t="s">
        <v>98</v>
      </c>
      <c r="D204" s="21">
        <v>6</v>
      </c>
      <c r="E204" s="21">
        <v>297</v>
      </c>
      <c r="F204" s="21">
        <v>23</v>
      </c>
      <c r="G204" s="24">
        <v>5</v>
      </c>
      <c r="H204" s="21">
        <v>7.9</v>
      </c>
      <c r="I204" s="24" t="s">
        <v>87</v>
      </c>
      <c r="J204" s="24"/>
      <c r="K204" s="24"/>
      <c r="L204" s="24"/>
      <c r="M204" s="24"/>
      <c r="N204" s="24"/>
      <c r="O204" s="24"/>
      <c r="P204" s="24"/>
      <c r="Q204" s="24"/>
      <c r="R204" s="24"/>
      <c r="S204" s="24"/>
      <c r="T204" s="24"/>
      <c r="U204" s="24"/>
      <c r="V204" s="24"/>
      <c r="W204" s="24"/>
      <c r="X204" s="24"/>
      <c r="Y204" s="24"/>
      <c r="Z204" s="24"/>
    </row>
    <row r="205" spans="1:26">
      <c r="A205" s="79">
        <v>44374</v>
      </c>
      <c r="B205" s="21" t="s">
        <v>91</v>
      </c>
      <c r="C205" s="21" t="s">
        <v>92</v>
      </c>
      <c r="D205" s="21">
        <v>7</v>
      </c>
      <c r="E205" s="21">
        <v>298</v>
      </c>
      <c r="F205" s="21">
        <v>26</v>
      </c>
      <c r="G205" s="24">
        <v>5</v>
      </c>
      <c r="H205" s="21">
        <v>7.98</v>
      </c>
      <c r="I205" s="24" t="s">
        <v>87</v>
      </c>
      <c r="J205" s="24"/>
      <c r="K205" s="24"/>
      <c r="L205" s="24"/>
      <c r="M205" s="24"/>
      <c r="N205" s="24"/>
      <c r="O205" s="24"/>
      <c r="P205" s="24"/>
      <c r="Q205" s="24"/>
      <c r="R205" s="24"/>
      <c r="S205" s="24"/>
      <c r="T205" s="24"/>
      <c r="U205" s="24"/>
      <c r="V205" s="24"/>
      <c r="W205" s="24"/>
      <c r="X205" s="24"/>
      <c r="Y205" s="24"/>
      <c r="Z205" s="24"/>
    </row>
    <row r="206" spans="1:26">
      <c r="A206" s="79">
        <v>44374</v>
      </c>
      <c r="B206" s="21" t="s">
        <v>91</v>
      </c>
      <c r="C206" s="21" t="s">
        <v>98</v>
      </c>
      <c r="D206" s="21">
        <v>8</v>
      </c>
      <c r="E206" s="21">
        <v>299</v>
      </c>
      <c r="F206" s="21">
        <v>39</v>
      </c>
      <c r="G206" s="24">
        <v>5</v>
      </c>
      <c r="H206" s="21">
        <v>7.9</v>
      </c>
      <c r="I206" s="24" t="s">
        <v>87</v>
      </c>
      <c r="J206" s="24"/>
      <c r="K206" s="24"/>
      <c r="L206" s="24"/>
      <c r="M206" s="24"/>
      <c r="N206" s="24"/>
      <c r="O206" s="24"/>
      <c r="P206" s="24"/>
      <c r="Q206" s="24"/>
      <c r="R206" s="24"/>
      <c r="S206" s="24"/>
      <c r="T206" s="24"/>
      <c r="U206" s="24"/>
      <c r="V206" s="24"/>
      <c r="W206" s="24"/>
      <c r="X206" s="24"/>
      <c r="Y206" s="24"/>
      <c r="Z206" s="24"/>
    </row>
    <row r="207" spans="1:26">
      <c r="A207" s="20">
        <v>44384</v>
      </c>
      <c r="B207" s="21" t="s">
        <v>84</v>
      </c>
      <c r="C207" s="21" t="s">
        <v>85</v>
      </c>
      <c r="D207" s="21">
        <v>1</v>
      </c>
      <c r="E207" s="21">
        <v>300</v>
      </c>
      <c r="F207" s="21">
        <v>90</v>
      </c>
      <c r="G207" s="24">
        <v>5</v>
      </c>
      <c r="H207" s="21">
        <v>7.87</v>
      </c>
      <c r="I207" s="24" t="s">
        <v>87</v>
      </c>
      <c r="J207" s="24"/>
      <c r="K207" s="24"/>
      <c r="L207" s="24"/>
      <c r="M207" s="24"/>
      <c r="N207" s="24"/>
      <c r="O207" s="24"/>
      <c r="P207" s="24"/>
      <c r="Q207" s="24"/>
      <c r="R207" s="24"/>
      <c r="S207" s="24"/>
      <c r="T207" s="24"/>
      <c r="U207" s="24"/>
      <c r="V207" s="24"/>
      <c r="W207" s="24"/>
      <c r="X207" s="24"/>
      <c r="Y207" s="24"/>
      <c r="Z207" s="24"/>
    </row>
    <row r="208" spans="1:26">
      <c r="A208" s="20">
        <v>44384</v>
      </c>
      <c r="B208" s="21" t="s">
        <v>84</v>
      </c>
      <c r="C208" s="21" t="s">
        <v>89</v>
      </c>
      <c r="D208" s="21">
        <v>2</v>
      </c>
      <c r="E208" s="21">
        <v>301</v>
      </c>
      <c r="F208" s="21">
        <v>91</v>
      </c>
      <c r="G208" s="24">
        <v>5</v>
      </c>
      <c r="H208" s="21">
        <v>7.94</v>
      </c>
      <c r="I208" s="24" t="s">
        <v>87</v>
      </c>
      <c r="J208" s="24"/>
      <c r="K208" s="24"/>
      <c r="L208" s="24"/>
      <c r="M208" s="24"/>
      <c r="N208" s="24"/>
      <c r="O208" s="24"/>
      <c r="P208" s="24"/>
      <c r="Q208" s="24"/>
      <c r="R208" s="24"/>
      <c r="S208" s="24"/>
      <c r="T208" s="24"/>
      <c r="U208" s="24"/>
      <c r="V208" s="24"/>
      <c r="W208" s="24"/>
      <c r="X208" s="24"/>
      <c r="Y208" s="24"/>
      <c r="Z208" s="24"/>
    </row>
    <row r="209" spans="1:26">
      <c r="A209" s="20">
        <v>44384</v>
      </c>
      <c r="B209" s="21" t="s">
        <v>84</v>
      </c>
      <c r="C209" s="21" t="s">
        <v>90</v>
      </c>
      <c r="D209" s="21">
        <v>3</v>
      </c>
      <c r="E209" s="21">
        <v>302</v>
      </c>
      <c r="F209" s="21">
        <v>92</v>
      </c>
      <c r="G209" s="24">
        <v>5</v>
      </c>
      <c r="H209" s="21">
        <v>8</v>
      </c>
      <c r="I209" s="24" t="s">
        <v>87</v>
      </c>
      <c r="J209" s="24"/>
      <c r="K209" s="24"/>
      <c r="L209" s="24"/>
      <c r="M209" s="24"/>
      <c r="N209" s="24"/>
      <c r="O209" s="24"/>
      <c r="P209" s="24"/>
      <c r="Q209" s="24"/>
      <c r="R209" s="24"/>
      <c r="S209" s="24"/>
      <c r="T209" s="24"/>
      <c r="U209" s="24"/>
      <c r="V209" s="24"/>
      <c r="W209" s="24"/>
      <c r="X209" s="24"/>
      <c r="Y209" s="24"/>
      <c r="Z209" s="24"/>
    </row>
    <row r="210" spans="1:26">
      <c r="A210" s="20">
        <v>44384</v>
      </c>
      <c r="B210" s="21" t="s">
        <v>84</v>
      </c>
      <c r="C210" s="21" t="s">
        <v>89</v>
      </c>
      <c r="D210" s="21">
        <v>4</v>
      </c>
      <c r="E210" s="21">
        <v>303</v>
      </c>
      <c r="F210" s="21">
        <v>93</v>
      </c>
      <c r="G210" s="24">
        <v>5</v>
      </c>
      <c r="H210" s="21">
        <v>8.06</v>
      </c>
      <c r="I210" s="24" t="s">
        <v>87</v>
      </c>
      <c r="J210" s="24"/>
      <c r="K210" s="24"/>
      <c r="L210" s="24"/>
      <c r="M210" s="24"/>
      <c r="N210" s="24"/>
      <c r="O210" s="24"/>
      <c r="P210" s="24"/>
      <c r="Q210" s="24"/>
      <c r="R210" s="24"/>
      <c r="S210" s="24"/>
      <c r="T210" s="24"/>
      <c r="U210" s="24"/>
      <c r="V210" s="24"/>
      <c r="W210" s="24"/>
      <c r="X210" s="24"/>
      <c r="Y210" s="24"/>
      <c r="Z210" s="24"/>
    </row>
    <row r="211" spans="1:26">
      <c r="A211" s="20">
        <v>44384</v>
      </c>
      <c r="B211" s="21" t="s">
        <v>84</v>
      </c>
      <c r="C211" s="21" t="s">
        <v>85</v>
      </c>
      <c r="D211" s="21">
        <v>5</v>
      </c>
      <c r="E211" s="21">
        <v>304</v>
      </c>
      <c r="F211" s="21">
        <v>94</v>
      </c>
      <c r="G211" s="24">
        <v>5</v>
      </c>
      <c r="H211" s="21">
        <v>7.94</v>
      </c>
      <c r="I211" s="24" t="s">
        <v>87</v>
      </c>
      <c r="J211" s="24"/>
      <c r="K211" s="24"/>
      <c r="L211" s="24"/>
      <c r="M211" s="24"/>
      <c r="N211" s="24"/>
      <c r="O211" s="24"/>
      <c r="P211" s="24"/>
      <c r="Q211" s="24"/>
      <c r="R211" s="24"/>
      <c r="S211" s="24"/>
      <c r="T211" s="24"/>
      <c r="U211" s="24"/>
      <c r="V211" s="24"/>
      <c r="W211" s="24"/>
      <c r="X211" s="24"/>
      <c r="Y211" s="24"/>
      <c r="Z211" s="24"/>
    </row>
    <row r="212" spans="1:26">
      <c r="A212" s="20">
        <v>44384</v>
      </c>
      <c r="B212" s="21" t="s">
        <v>84</v>
      </c>
      <c r="C212" s="21" t="s">
        <v>90</v>
      </c>
      <c r="D212" s="21">
        <v>6</v>
      </c>
      <c r="E212" s="21">
        <v>305</v>
      </c>
      <c r="F212" s="21">
        <v>95</v>
      </c>
      <c r="G212" s="24">
        <v>5</v>
      </c>
      <c r="H212" s="21">
        <v>7.85</v>
      </c>
      <c r="I212" s="24" t="s">
        <v>87</v>
      </c>
      <c r="J212" s="24"/>
      <c r="K212" s="24"/>
      <c r="L212" s="24"/>
      <c r="M212" s="24"/>
      <c r="N212" s="24"/>
      <c r="O212" s="24"/>
      <c r="P212" s="24"/>
      <c r="Q212" s="24"/>
      <c r="R212" s="24"/>
      <c r="S212" s="24"/>
      <c r="T212" s="24"/>
      <c r="U212" s="24"/>
      <c r="V212" s="24"/>
      <c r="W212" s="24"/>
      <c r="X212" s="24"/>
      <c r="Y212" s="24"/>
      <c r="Z212" s="24"/>
    </row>
    <row r="213" spans="1:26">
      <c r="A213" s="20">
        <v>44384</v>
      </c>
      <c r="B213" s="21" t="s">
        <v>84</v>
      </c>
      <c r="C213" s="21" t="s">
        <v>89</v>
      </c>
      <c r="D213" s="21">
        <v>7</v>
      </c>
      <c r="E213" s="21">
        <v>306</v>
      </c>
      <c r="F213" s="21">
        <v>96</v>
      </c>
      <c r="G213" s="24">
        <v>5</v>
      </c>
      <c r="H213" s="21">
        <v>8.07</v>
      </c>
      <c r="I213" s="24" t="s">
        <v>87</v>
      </c>
      <c r="J213" s="24"/>
      <c r="K213" s="24"/>
      <c r="L213" s="24"/>
      <c r="M213" s="24"/>
      <c r="N213" s="24"/>
      <c r="O213" s="24"/>
      <c r="P213" s="24"/>
      <c r="Q213" s="24"/>
      <c r="R213" s="24"/>
      <c r="S213" s="24"/>
      <c r="T213" s="24"/>
      <c r="U213" s="24"/>
      <c r="V213" s="24"/>
      <c r="W213" s="24"/>
      <c r="X213" s="24"/>
      <c r="Y213" s="24"/>
      <c r="Z213" s="24"/>
    </row>
    <row r="214" spans="1:26">
      <c r="A214" s="20">
        <v>44384</v>
      </c>
      <c r="B214" s="21" t="s">
        <v>84</v>
      </c>
      <c r="C214" s="21" t="s">
        <v>85</v>
      </c>
      <c r="D214" s="21">
        <v>8</v>
      </c>
      <c r="E214" s="21">
        <v>307</v>
      </c>
      <c r="F214" s="21">
        <v>97</v>
      </c>
      <c r="G214" s="24">
        <v>5</v>
      </c>
      <c r="H214" s="21">
        <v>7.99</v>
      </c>
      <c r="I214" s="24" t="s">
        <v>87</v>
      </c>
      <c r="J214" s="24"/>
      <c r="K214" s="24"/>
      <c r="L214" s="24"/>
      <c r="M214" s="24"/>
      <c r="N214" s="24"/>
      <c r="O214" s="24"/>
      <c r="P214" s="24"/>
      <c r="Q214" s="24"/>
      <c r="R214" s="24"/>
      <c r="S214" s="24"/>
      <c r="T214" s="24"/>
      <c r="U214" s="24"/>
      <c r="V214" s="24"/>
      <c r="W214" s="24"/>
      <c r="X214" s="24"/>
      <c r="Y214" s="24"/>
      <c r="Z214" s="24"/>
    </row>
    <row r="215" spans="1:26">
      <c r="A215" s="20">
        <v>44384</v>
      </c>
      <c r="B215" s="21" t="s">
        <v>84</v>
      </c>
      <c r="C215" s="21" t="s">
        <v>90</v>
      </c>
      <c r="D215" s="21">
        <v>9</v>
      </c>
      <c r="E215" s="21">
        <v>308</v>
      </c>
      <c r="F215" s="21">
        <v>98</v>
      </c>
      <c r="G215" s="24">
        <v>5</v>
      </c>
      <c r="H215" s="21">
        <v>8.1300000000000008</v>
      </c>
      <c r="I215" s="24" t="s">
        <v>87</v>
      </c>
      <c r="J215" s="24"/>
      <c r="K215" s="24"/>
      <c r="L215" s="24"/>
      <c r="M215" s="24"/>
      <c r="N215" s="24"/>
      <c r="O215" s="24"/>
      <c r="P215" s="24"/>
      <c r="Q215" s="24"/>
      <c r="R215" s="24"/>
      <c r="S215" s="24"/>
      <c r="T215" s="24"/>
      <c r="U215" s="24"/>
      <c r="V215" s="24"/>
      <c r="W215" s="24"/>
      <c r="X215" s="24"/>
      <c r="Y215" s="24"/>
      <c r="Z215" s="24"/>
    </row>
    <row r="216" spans="1:26">
      <c r="A216" s="20">
        <v>44418</v>
      </c>
      <c r="B216" s="21" t="s">
        <v>84</v>
      </c>
      <c r="C216" s="21" t="s">
        <v>85</v>
      </c>
      <c r="D216" s="21">
        <v>1</v>
      </c>
      <c r="E216" s="21">
        <v>309</v>
      </c>
      <c r="F216" s="21">
        <v>27</v>
      </c>
      <c r="G216" s="24">
        <v>5</v>
      </c>
      <c r="H216" s="21">
        <v>7.98</v>
      </c>
      <c r="I216" s="24" t="s">
        <v>87</v>
      </c>
      <c r="J216" s="24"/>
      <c r="K216" s="24"/>
      <c r="L216" s="24"/>
      <c r="M216" s="24"/>
      <c r="N216" s="24"/>
      <c r="O216" s="24"/>
      <c r="P216" s="24"/>
      <c r="Q216" s="24"/>
      <c r="R216" s="24"/>
      <c r="S216" s="24"/>
      <c r="T216" s="24"/>
      <c r="U216" s="24"/>
      <c r="V216" s="24"/>
      <c r="W216" s="24"/>
      <c r="X216" s="24"/>
      <c r="Y216" s="24"/>
      <c r="Z216" s="24"/>
    </row>
    <row r="217" spans="1:26">
      <c r="A217" s="20">
        <v>44418</v>
      </c>
      <c r="B217" s="21" t="s">
        <v>84</v>
      </c>
      <c r="C217" s="21" t="s">
        <v>89</v>
      </c>
      <c r="D217" s="21">
        <v>2</v>
      </c>
      <c r="E217" s="21">
        <v>310</v>
      </c>
      <c r="F217" s="21">
        <v>28</v>
      </c>
      <c r="G217" s="24">
        <v>5</v>
      </c>
      <c r="H217" s="21">
        <v>7.88</v>
      </c>
      <c r="I217" s="24" t="s">
        <v>87</v>
      </c>
      <c r="J217" s="24"/>
      <c r="K217" s="24"/>
      <c r="L217" s="24"/>
      <c r="M217" s="24"/>
      <c r="N217" s="24"/>
      <c r="O217" s="24"/>
      <c r="P217" s="24"/>
      <c r="Q217" s="24"/>
      <c r="R217" s="24"/>
      <c r="S217" s="24"/>
      <c r="T217" s="24"/>
      <c r="U217" s="24"/>
      <c r="V217" s="24"/>
      <c r="W217" s="24"/>
      <c r="X217" s="24"/>
      <c r="Y217" s="24"/>
      <c r="Z217" s="24"/>
    </row>
    <row r="218" spans="1:26">
      <c r="A218" s="20">
        <v>44418</v>
      </c>
      <c r="B218" s="21" t="s">
        <v>84</v>
      </c>
      <c r="C218" s="21" t="s">
        <v>90</v>
      </c>
      <c r="D218" s="21">
        <v>3</v>
      </c>
      <c r="E218" s="21">
        <v>311</v>
      </c>
      <c r="F218" s="21">
        <v>76</v>
      </c>
      <c r="G218" s="24">
        <v>5</v>
      </c>
      <c r="H218" s="21">
        <v>7.74</v>
      </c>
      <c r="I218" s="24" t="s">
        <v>87</v>
      </c>
      <c r="J218" s="24"/>
      <c r="K218" s="24"/>
      <c r="L218" s="24"/>
      <c r="M218" s="24"/>
      <c r="N218" s="24"/>
      <c r="O218" s="24"/>
      <c r="P218" s="24"/>
      <c r="Q218" s="24"/>
      <c r="R218" s="24"/>
      <c r="S218" s="24"/>
      <c r="T218" s="24"/>
      <c r="U218" s="24"/>
      <c r="V218" s="24"/>
      <c r="W218" s="24"/>
      <c r="X218" s="24"/>
      <c r="Y218" s="24"/>
      <c r="Z218" s="24"/>
    </row>
    <row r="219" spans="1:26">
      <c r="A219" s="20">
        <v>44418</v>
      </c>
      <c r="B219" s="21" t="s">
        <v>84</v>
      </c>
      <c r="C219" s="21" t="s">
        <v>89</v>
      </c>
      <c r="D219" s="21">
        <v>4</v>
      </c>
      <c r="E219" s="21">
        <v>312</v>
      </c>
      <c r="F219" s="21">
        <v>82</v>
      </c>
      <c r="G219" s="24">
        <v>5</v>
      </c>
      <c r="H219" s="21">
        <v>7.81</v>
      </c>
      <c r="I219" s="24" t="s">
        <v>87</v>
      </c>
      <c r="J219" s="24"/>
      <c r="K219" s="24"/>
      <c r="L219" s="24"/>
      <c r="M219" s="24"/>
      <c r="N219" s="24"/>
      <c r="O219" s="24"/>
      <c r="P219" s="24"/>
      <c r="Q219" s="24"/>
      <c r="R219" s="24"/>
      <c r="S219" s="24"/>
      <c r="T219" s="24"/>
      <c r="U219" s="24"/>
      <c r="V219" s="24"/>
      <c r="W219" s="24"/>
      <c r="X219" s="24"/>
      <c r="Y219" s="24"/>
      <c r="Z219" s="24"/>
    </row>
    <row r="220" spans="1:26">
      <c r="A220" s="20">
        <v>44418</v>
      </c>
      <c r="B220" s="21" t="s">
        <v>84</v>
      </c>
      <c r="C220" s="21" t="s">
        <v>85</v>
      </c>
      <c r="D220" s="21">
        <v>5</v>
      </c>
      <c r="E220" s="21">
        <v>313</v>
      </c>
      <c r="F220" s="21">
        <v>78</v>
      </c>
      <c r="G220" s="24">
        <v>5</v>
      </c>
      <c r="H220" s="21">
        <v>7.8</v>
      </c>
      <c r="I220" s="24" t="s">
        <v>87</v>
      </c>
      <c r="J220" s="24"/>
      <c r="K220" s="24"/>
      <c r="L220" s="24"/>
      <c r="M220" s="24"/>
      <c r="N220" s="24"/>
      <c r="O220" s="24"/>
      <c r="P220" s="24"/>
      <c r="Q220" s="24"/>
      <c r="R220" s="24"/>
      <c r="S220" s="24"/>
      <c r="T220" s="24"/>
      <c r="U220" s="24"/>
      <c r="V220" s="24"/>
      <c r="W220" s="24"/>
      <c r="X220" s="24"/>
      <c r="Y220" s="24"/>
      <c r="Z220" s="24"/>
    </row>
    <row r="221" spans="1:26">
      <c r="A221" s="20">
        <v>44418</v>
      </c>
      <c r="B221" s="21" t="s">
        <v>84</v>
      </c>
      <c r="C221" s="21" t="s">
        <v>90</v>
      </c>
      <c r="D221" s="21">
        <v>6</v>
      </c>
      <c r="E221" s="21">
        <v>314</v>
      </c>
      <c r="F221" s="21">
        <v>73</v>
      </c>
      <c r="G221" s="24">
        <v>5</v>
      </c>
      <c r="H221" s="21">
        <v>8.06</v>
      </c>
      <c r="I221" s="24" t="s">
        <v>87</v>
      </c>
      <c r="J221" s="24"/>
      <c r="K221" s="24"/>
      <c r="L221" s="24"/>
      <c r="M221" s="24"/>
      <c r="N221" s="24"/>
      <c r="O221" s="24"/>
      <c r="P221" s="24"/>
      <c r="Q221" s="24"/>
      <c r="R221" s="24"/>
      <c r="S221" s="24"/>
      <c r="T221" s="24"/>
      <c r="U221" s="24"/>
      <c r="V221" s="24"/>
      <c r="W221" s="24"/>
      <c r="X221" s="24"/>
      <c r="Y221" s="24"/>
      <c r="Z221" s="24"/>
    </row>
    <row r="222" spans="1:26">
      <c r="A222" s="20">
        <v>44418</v>
      </c>
      <c r="B222" s="21" t="s">
        <v>84</v>
      </c>
      <c r="C222" s="21" t="s">
        <v>89</v>
      </c>
      <c r="D222" s="21">
        <v>7</v>
      </c>
      <c r="E222" s="21">
        <v>315</v>
      </c>
      <c r="F222" s="21">
        <v>85</v>
      </c>
      <c r="G222" s="24">
        <v>5</v>
      </c>
      <c r="H222" s="21">
        <v>7.95</v>
      </c>
      <c r="I222" s="24" t="s">
        <v>87</v>
      </c>
      <c r="J222" s="24"/>
      <c r="K222" s="24"/>
      <c r="L222" s="24"/>
      <c r="M222" s="24"/>
      <c r="N222" s="24"/>
      <c r="O222" s="24"/>
      <c r="P222" s="24"/>
      <c r="Q222" s="24"/>
      <c r="R222" s="24"/>
      <c r="S222" s="24"/>
      <c r="T222" s="24"/>
      <c r="U222" s="24"/>
      <c r="V222" s="24"/>
      <c r="W222" s="24"/>
      <c r="X222" s="24"/>
      <c r="Y222" s="24"/>
      <c r="Z222" s="24"/>
    </row>
    <row r="223" spans="1:26">
      <c r="A223" s="20">
        <v>44418</v>
      </c>
      <c r="B223" s="21" t="s">
        <v>84</v>
      </c>
      <c r="C223" s="21" t="s">
        <v>85</v>
      </c>
      <c r="D223" s="21">
        <v>8</v>
      </c>
      <c r="E223" s="21">
        <v>316</v>
      </c>
      <c r="F223" s="21">
        <v>79</v>
      </c>
      <c r="G223" s="24">
        <v>5</v>
      </c>
      <c r="H223" s="21">
        <v>7.97</v>
      </c>
      <c r="I223" s="24" t="s">
        <v>87</v>
      </c>
      <c r="J223" s="24"/>
      <c r="K223" s="24"/>
      <c r="L223" s="24"/>
      <c r="M223" s="24"/>
      <c r="N223" s="24"/>
      <c r="O223" s="24"/>
      <c r="P223" s="24"/>
      <c r="Q223" s="24"/>
      <c r="R223" s="24"/>
      <c r="S223" s="24"/>
      <c r="T223" s="24"/>
      <c r="U223" s="24"/>
      <c r="V223" s="24"/>
      <c r="W223" s="24"/>
      <c r="X223" s="24"/>
      <c r="Y223" s="24"/>
      <c r="Z223" s="24"/>
    </row>
    <row r="224" spans="1:26">
      <c r="A224" s="20">
        <v>44418</v>
      </c>
      <c r="B224" s="21" t="s">
        <v>84</v>
      </c>
      <c r="C224" s="21" t="s">
        <v>90</v>
      </c>
      <c r="D224" s="21">
        <v>9</v>
      </c>
      <c r="E224" s="21">
        <v>317</v>
      </c>
      <c r="F224" s="21">
        <v>75</v>
      </c>
      <c r="G224" s="24">
        <v>5</v>
      </c>
      <c r="H224" s="21">
        <v>8.0500000000000007</v>
      </c>
      <c r="I224" s="24" t="s">
        <v>87</v>
      </c>
      <c r="J224" s="24"/>
      <c r="K224" s="24"/>
      <c r="L224" s="24"/>
      <c r="M224" s="24"/>
      <c r="N224" s="24"/>
      <c r="O224" s="24"/>
      <c r="P224" s="24"/>
      <c r="Q224" s="24"/>
      <c r="R224" s="24"/>
      <c r="S224" s="24"/>
      <c r="T224" s="24"/>
      <c r="U224" s="24"/>
      <c r="V224" s="24"/>
      <c r="W224" s="24"/>
      <c r="X224" s="24"/>
      <c r="Y224" s="24"/>
      <c r="Z224" s="24"/>
    </row>
    <row r="225" spans="1:26">
      <c r="A225" s="20">
        <v>44418</v>
      </c>
      <c r="B225" s="21" t="s">
        <v>121</v>
      </c>
      <c r="C225" s="21" t="s">
        <v>122</v>
      </c>
      <c r="D225" s="21">
        <v>1</v>
      </c>
      <c r="E225" s="21">
        <v>318</v>
      </c>
      <c r="F225" s="21">
        <v>35</v>
      </c>
      <c r="G225" s="24">
        <v>5</v>
      </c>
      <c r="H225" s="21">
        <v>7.66</v>
      </c>
      <c r="I225" s="24" t="s">
        <v>87</v>
      </c>
      <c r="J225" s="24"/>
      <c r="K225" s="24"/>
      <c r="L225" s="24"/>
      <c r="M225" s="24"/>
      <c r="N225" s="24"/>
      <c r="O225" s="24"/>
      <c r="P225" s="24"/>
      <c r="Q225" s="24"/>
      <c r="R225" s="24"/>
      <c r="S225" s="24"/>
      <c r="T225" s="24"/>
      <c r="U225" s="24"/>
      <c r="V225" s="24"/>
      <c r="W225" s="24"/>
      <c r="X225" s="24"/>
      <c r="Y225" s="24"/>
      <c r="Z225" s="24"/>
    </row>
    <row r="226" spans="1:26">
      <c r="A226" s="20">
        <v>44418</v>
      </c>
      <c r="B226" s="21" t="s">
        <v>121</v>
      </c>
      <c r="C226" s="21" t="s">
        <v>122</v>
      </c>
      <c r="D226" s="21">
        <v>2</v>
      </c>
      <c r="E226" s="21">
        <v>319</v>
      </c>
      <c r="F226" s="21">
        <v>14</v>
      </c>
      <c r="G226" s="24">
        <v>5</v>
      </c>
      <c r="H226" s="21">
        <v>7.66</v>
      </c>
      <c r="I226" s="24" t="s">
        <v>87</v>
      </c>
      <c r="J226" s="24"/>
      <c r="K226" s="24"/>
      <c r="L226" s="24"/>
      <c r="M226" s="24"/>
      <c r="N226" s="24"/>
      <c r="O226" s="24"/>
      <c r="P226" s="24"/>
      <c r="Q226" s="24"/>
      <c r="R226" s="24"/>
      <c r="S226" s="24"/>
      <c r="T226" s="24"/>
      <c r="U226" s="24"/>
      <c r="V226" s="24"/>
      <c r="W226" s="24"/>
      <c r="X226" s="24"/>
      <c r="Y226" s="24"/>
      <c r="Z226" s="24"/>
    </row>
    <row r="227" spans="1:26">
      <c r="A227" s="20">
        <v>44418</v>
      </c>
      <c r="B227" s="21" t="s">
        <v>121</v>
      </c>
      <c r="C227" s="21" t="s">
        <v>122</v>
      </c>
      <c r="D227" s="21">
        <v>3</v>
      </c>
      <c r="E227" s="21">
        <v>320</v>
      </c>
      <c r="F227" s="21">
        <v>59</v>
      </c>
      <c r="G227" s="24">
        <v>5</v>
      </c>
      <c r="H227" s="21">
        <v>7.71</v>
      </c>
      <c r="I227" s="24" t="s">
        <v>87</v>
      </c>
      <c r="J227" s="24"/>
      <c r="K227" s="24"/>
      <c r="L227" s="24"/>
      <c r="M227" s="24"/>
      <c r="N227" s="24"/>
      <c r="O227" s="24"/>
      <c r="P227" s="24"/>
      <c r="Q227" s="24"/>
      <c r="R227" s="24"/>
      <c r="S227" s="24"/>
      <c r="T227" s="24"/>
      <c r="U227" s="24"/>
      <c r="V227" s="24"/>
      <c r="W227" s="24"/>
      <c r="X227" s="24"/>
      <c r="Y227" s="24"/>
      <c r="Z227" s="24"/>
    </row>
    <row r="228" spans="1:26">
      <c r="A228" s="20">
        <v>44418</v>
      </c>
      <c r="B228" s="21" t="s">
        <v>91</v>
      </c>
      <c r="C228" s="21" t="s">
        <v>92</v>
      </c>
      <c r="D228" s="21">
        <v>1</v>
      </c>
      <c r="E228" s="21">
        <v>321</v>
      </c>
      <c r="F228" s="21">
        <v>52</v>
      </c>
      <c r="G228" s="24">
        <v>5</v>
      </c>
      <c r="H228" s="21">
        <v>8.17</v>
      </c>
      <c r="I228" s="24" t="s">
        <v>87</v>
      </c>
      <c r="J228" s="24"/>
      <c r="K228" s="24"/>
      <c r="L228" s="24"/>
      <c r="M228" s="24"/>
      <c r="N228" s="24"/>
      <c r="O228" s="24"/>
      <c r="P228" s="24"/>
      <c r="Q228" s="24"/>
      <c r="R228" s="24"/>
      <c r="S228" s="24"/>
      <c r="T228" s="24"/>
      <c r="U228" s="24"/>
      <c r="V228" s="24"/>
      <c r="W228" s="24"/>
      <c r="X228" s="24"/>
      <c r="Y228" s="24"/>
      <c r="Z228" s="24"/>
    </row>
    <row r="229" spans="1:26">
      <c r="A229" s="20">
        <v>44418</v>
      </c>
      <c r="B229" s="21" t="s">
        <v>91</v>
      </c>
      <c r="C229" s="21" t="s">
        <v>98</v>
      </c>
      <c r="D229" s="21">
        <v>2</v>
      </c>
      <c r="E229" s="21">
        <v>322</v>
      </c>
      <c r="F229" s="21">
        <v>51</v>
      </c>
      <c r="G229" s="24">
        <v>5</v>
      </c>
      <c r="H229" s="21">
        <v>8.25</v>
      </c>
      <c r="I229" s="24" t="s">
        <v>87</v>
      </c>
      <c r="J229" s="24"/>
      <c r="K229" s="24"/>
      <c r="L229" s="24"/>
      <c r="M229" s="24"/>
      <c r="N229" s="24"/>
      <c r="O229" s="24"/>
      <c r="P229" s="24"/>
      <c r="Q229" s="24"/>
      <c r="R229" s="24"/>
      <c r="S229" s="24"/>
      <c r="T229" s="24"/>
      <c r="U229" s="24"/>
      <c r="V229" s="24"/>
      <c r="W229" s="24"/>
      <c r="X229" s="24"/>
      <c r="Y229" s="24"/>
      <c r="Z229" s="24"/>
    </row>
    <row r="230" spans="1:26">
      <c r="A230" s="20">
        <v>44418</v>
      </c>
      <c r="B230" s="21" t="s">
        <v>91</v>
      </c>
      <c r="C230" s="21" t="s">
        <v>92</v>
      </c>
      <c r="D230" s="21">
        <v>3</v>
      </c>
      <c r="E230" s="21">
        <v>323</v>
      </c>
      <c r="F230" s="21">
        <v>15</v>
      </c>
      <c r="G230" s="24">
        <v>5</v>
      </c>
      <c r="H230" s="21">
        <v>8.1</v>
      </c>
      <c r="I230" s="24" t="s">
        <v>87</v>
      </c>
      <c r="J230" s="24"/>
      <c r="K230" s="24"/>
      <c r="L230" s="24"/>
      <c r="M230" s="24"/>
      <c r="N230" s="24"/>
      <c r="O230" s="24"/>
      <c r="P230" s="24"/>
      <c r="Q230" s="24"/>
      <c r="R230" s="24"/>
      <c r="S230" s="24"/>
      <c r="T230" s="24"/>
      <c r="U230" s="24"/>
      <c r="V230" s="24"/>
      <c r="W230" s="24"/>
      <c r="X230" s="24"/>
      <c r="Y230" s="24"/>
      <c r="Z230" s="24"/>
    </row>
    <row r="231" spans="1:26">
      <c r="A231" s="20">
        <v>44418</v>
      </c>
      <c r="B231" s="21" t="s">
        <v>91</v>
      </c>
      <c r="C231" s="21" t="s">
        <v>98</v>
      </c>
      <c r="D231" s="21">
        <v>4</v>
      </c>
      <c r="E231" s="21">
        <v>324</v>
      </c>
      <c r="F231" s="21">
        <v>152</v>
      </c>
      <c r="G231" s="24">
        <v>5</v>
      </c>
      <c r="H231" s="21">
        <v>7.82</v>
      </c>
      <c r="I231" s="24" t="s">
        <v>87</v>
      </c>
      <c r="J231" s="24"/>
      <c r="K231" s="24"/>
      <c r="L231" s="24"/>
      <c r="M231" s="24"/>
      <c r="N231" s="24"/>
      <c r="O231" s="24"/>
      <c r="P231" s="24"/>
      <c r="Q231" s="24"/>
      <c r="R231" s="24"/>
      <c r="S231" s="24"/>
      <c r="T231" s="24"/>
      <c r="U231" s="24"/>
      <c r="V231" s="24"/>
      <c r="W231" s="24"/>
      <c r="X231" s="24"/>
      <c r="Y231" s="24"/>
      <c r="Z231" s="24"/>
    </row>
    <row r="232" spans="1:26">
      <c r="A232" s="20">
        <v>44418</v>
      </c>
      <c r="B232" s="21" t="s">
        <v>91</v>
      </c>
      <c r="C232" s="21" t="s">
        <v>92</v>
      </c>
      <c r="D232" s="21">
        <v>5</v>
      </c>
      <c r="E232" s="21">
        <v>325</v>
      </c>
      <c r="F232" s="21">
        <v>61</v>
      </c>
      <c r="G232" s="24">
        <v>5</v>
      </c>
      <c r="H232" s="21">
        <v>8.01</v>
      </c>
      <c r="I232" s="24" t="s">
        <v>87</v>
      </c>
      <c r="J232" s="24"/>
      <c r="K232" s="24"/>
      <c r="L232" s="24"/>
      <c r="M232" s="24"/>
      <c r="N232" s="24"/>
      <c r="O232" s="24"/>
      <c r="P232" s="24"/>
      <c r="Q232" s="24"/>
      <c r="R232" s="24"/>
      <c r="S232" s="24"/>
      <c r="T232" s="24"/>
      <c r="U232" s="24"/>
      <c r="V232" s="24"/>
      <c r="W232" s="24"/>
      <c r="X232" s="24"/>
      <c r="Y232" s="24"/>
      <c r="Z232" s="24"/>
    </row>
    <row r="233" spans="1:26">
      <c r="A233" s="20">
        <v>44418</v>
      </c>
      <c r="B233" s="21" t="s">
        <v>91</v>
      </c>
      <c r="C233" s="21" t="s">
        <v>98</v>
      </c>
      <c r="D233" s="21">
        <v>6</v>
      </c>
      <c r="E233" s="21">
        <v>326</v>
      </c>
      <c r="F233" s="21">
        <v>60</v>
      </c>
      <c r="G233" s="24">
        <v>5</v>
      </c>
      <c r="H233" s="21">
        <v>7.77</v>
      </c>
      <c r="I233" s="24" t="s">
        <v>87</v>
      </c>
      <c r="J233" s="24"/>
      <c r="K233" s="24"/>
      <c r="L233" s="24"/>
      <c r="M233" s="24"/>
      <c r="N233" s="24"/>
      <c r="O233" s="24"/>
      <c r="P233" s="24"/>
      <c r="Q233" s="24"/>
      <c r="R233" s="24"/>
      <c r="S233" s="24"/>
      <c r="T233" s="24"/>
      <c r="U233" s="24"/>
      <c r="V233" s="24"/>
      <c r="W233" s="24"/>
      <c r="X233" s="24"/>
      <c r="Y233" s="24"/>
      <c r="Z233" s="24"/>
    </row>
    <row r="234" spans="1:26">
      <c r="A234" s="20">
        <v>44418</v>
      </c>
      <c r="B234" s="21" t="s">
        <v>91</v>
      </c>
      <c r="C234" s="21" t="s">
        <v>92</v>
      </c>
      <c r="D234" s="21">
        <v>7</v>
      </c>
      <c r="E234" s="21">
        <v>327</v>
      </c>
      <c r="F234" s="21">
        <v>22</v>
      </c>
      <c r="G234" s="24">
        <v>5</v>
      </c>
      <c r="H234" s="21">
        <v>8.1199999999999992</v>
      </c>
      <c r="I234" s="24" t="s">
        <v>87</v>
      </c>
      <c r="J234" s="24"/>
      <c r="K234" s="24"/>
      <c r="L234" s="24"/>
      <c r="M234" s="24"/>
      <c r="N234" s="24"/>
      <c r="O234" s="24"/>
      <c r="P234" s="24"/>
      <c r="Q234" s="24"/>
      <c r="R234" s="24"/>
      <c r="S234" s="24"/>
      <c r="T234" s="24"/>
      <c r="U234" s="24"/>
      <c r="V234" s="24"/>
      <c r="W234" s="24"/>
      <c r="X234" s="24"/>
      <c r="Y234" s="24"/>
      <c r="Z234" s="24"/>
    </row>
    <row r="235" spans="1:26">
      <c r="A235" s="20">
        <v>44418</v>
      </c>
      <c r="B235" s="21" t="s">
        <v>91</v>
      </c>
      <c r="C235" s="21" t="s">
        <v>98</v>
      </c>
      <c r="D235" s="21">
        <v>8</v>
      </c>
      <c r="E235" s="21">
        <v>328</v>
      </c>
      <c r="F235" s="21">
        <v>32</v>
      </c>
      <c r="G235" s="24">
        <v>5</v>
      </c>
      <c r="H235" s="21">
        <v>8.1999999999999993</v>
      </c>
      <c r="I235" s="24" t="s">
        <v>87</v>
      </c>
      <c r="J235" s="24"/>
      <c r="K235" s="24"/>
      <c r="L235" s="24"/>
      <c r="M235" s="24"/>
      <c r="N235" s="24"/>
      <c r="O235" s="24"/>
      <c r="P235" s="24"/>
      <c r="Q235" s="24"/>
      <c r="R235" s="24"/>
      <c r="S235" s="24"/>
      <c r="T235" s="24"/>
      <c r="U235" s="24"/>
      <c r="V235" s="24"/>
      <c r="W235" s="24"/>
      <c r="X235" s="24"/>
      <c r="Y235" s="24"/>
      <c r="Z235" s="24"/>
    </row>
    <row r="236" spans="1:26">
      <c r="A236" s="80"/>
      <c r="B236" s="19"/>
      <c r="C236" s="19"/>
      <c r="D236" s="19"/>
      <c r="E236" s="19"/>
      <c r="F236" s="19"/>
      <c r="H236" s="19"/>
    </row>
    <row r="237" spans="1:26">
      <c r="A237" s="80"/>
      <c r="B237" s="19"/>
      <c r="C237" s="19"/>
      <c r="D237" s="19"/>
      <c r="E237" s="19"/>
      <c r="F237" s="19"/>
      <c r="H237" s="19"/>
    </row>
    <row r="238" spans="1:26">
      <c r="A238" s="80"/>
      <c r="B238" s="19"/>
      <c r="C238" s="19"/>
      <c r="D238" s="19"/>
      <c r="E238" s="19"/>
      <c r="F238" s="19"/>
      <c r="H238" s="19"/>
    </row>
    <row r="239" spans="1:26">
      <c r="A239" s="80"/>
      <c r="B239" s="19"/>
      <c r="C239" s="19"/>
      <c r="D239" s="19"/>
      <c r="E239" s="19"/>
      <c r="F239" s="19"/>
      <c r="H239" s="19"/>
    </row>
    <row r="240" spans="1:26">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sheetData>
  <mergeCells count="26">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Y1:Y2"/>
    <mergeCell ref="Z1:Z2"/>
    <mergeCell ref="O1:O2"/>
    <mergeCell ref="P1:P2"/>
    <mergeCell ref="Q1:Q2"/>
    <mergeCell ref="R1:R2"/>
    <mergeCell ref="S1:S2"/>
    <mergeCell ref="T1:T2"/>
    <mergeCell ref="U1:U2"/>
  </mergeCells>
  <printOptions horizontalCentered="1" gridLines="1"/>
  <pageMargins left="0.7" right="0.7" top="0.75" bottom="0.75" header="0" footer="0"/>
  <pageSetup scale="90"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126"/>
  <sheetViews>
    <sheetView workbookViewId="0"/>
  </sheetViews>
  <sheetFormatPr defaultColWidth="12.5546875" defaultRowHeight="15.75" customHeight="1"/>
  <cols>
    <col min="7" max="7" width="17.6640625" customWidth="1"/>
    <col min="12" max="12" width="21.109375" customWidth="1"/>
  </cols>
  <sheetData>
    <row r="1" spans="1:26">
      <c r="A1" s="165" t="s">
        <v>259</v>
      </c>
      <c r="B1" s="163" t="s">
        <v>273</v>
      </c>
      <c r="C1" s="163" t="s">
        <v>14</v>
      </c>
      <c r="D1" s="163" t="s">
        <v>15</v>
      </c>
      <c r="E1" s="163" t="s">
        <v>16</v>
      </c>
      <c r="F1" s="163" t="s">
        <v>260</v>
      </c>
      <c r="G1" s="163" t="s">
        <v>274</v>
      </c>
      <c r="H1" s="163" t="s">
        <v>275</v>
      </c>
      <c r="I1" s="163" t="s">
        <v>276</v>
      </c>
      <c r="J1" s="163" t="s">
        <v>277</v>
      </c>
      <c r="K1" s="163" t="s">
        <v>278</v>
      </c>
      <c r="L1" s="163" t="s">
        <v>44</v>
      </c>
      <c r="M1" s="163"/>
      <c r="N1" s="163"/>
      <c r="O1" s="163"/>
      <c r="P1" s="163"/>
      <c r="Q1" s="163"/>
      <c r="R1" s="163"/>
      <c r="S1" s="163"/>
      <c r="T1" s="163"/>
      <c r="U1" s="163"/>
      <c r="V1" s="163"/>
      <c r="W1" s="163"/>
      <c r="X1" s="163"/>
      <c r="Y1" s="163"/>
      <c r="Z1" s="164"/>
    </row>
    <row r="2" spans="1:26">
      <c r="A2" s="166"/>
      <c r="B2" s="147"/>
      <c r="C2" s="147"/>
      <c r="D2" s="147"/>
      <c r="E2" s="147"/>
      <c r="F2" s="147"/>
      <c r="G2" s="147"/>
      <c r="H2" s="147"/>
      <c r="I2" s="147"/>
      <c r="J2" s="147"/>
      <c r="K2" s="147"/>
      <c r="L2" s="147"/>
      <c r="M2" s="147"/>
      <c r="N2" s="147"/>
      <c r="O2" s="147"/>
      <c r="P2" s="147"/>
      <c r="Q2" s="147"/>
      <c r="R2" s="147"/>
      <c r="S2" s="147"/>
      <c r="T2" s="147"/>
      <c r="U2" s="147"/>
      <c r="V2" s="147"/>
      <c r="W2" s="147"/>
      <c r="X2" s="147"/>
      <c r="Y2" s="147"/>
      <c r="Z2" s="149"/>
    </row>
    <row r="3" spans="1:26">
      <c r="A3" s="20">
        <v>44077</v>
      </c>
      <c r="B3" s="21" t="s">
        <v>84</v>
      </c>
      <c r="C3" s="21" t="s">
        <v>85</v>
      </c>
      <c r="D3" s="21">
        <v>1</v>
      </c>
      <c r="E3" s="21">
        <v>40</v>
      </c>
      <c r="F3" s="21">
        <v>71</v>
      </c>
      <c r="G3" s="21">
        <v>2.3363</v>
      </c>
      <c r="H3" s="21">
        <v>15.9094</v>
      </c>
      <c r="I3" s="21">
        <v>15.005000000000001</v>
      </c>
      <c r="J3" s="21">
        <f t="shared" ref="J3:J235" si="0">H3-G3</f>
        <v>13.5731</v>
      </c>
      <c r="K3" s="21">
        <f t="shared" ref="K3:K235" si="1">I3-G3</f>
        <v>12.668700000000001</v>
      </c>
      <c r="L3" s="81">
        <f t="shared" ref="L3:L235" si="2">100*(J3-K3)/K3</f>
        <v>7.1388540260642284</v>
      </c>
      <c r="M3" s="24"/>
      <c r="N3" s="24"/>
      <c r="O3" s="24"/>
      <c r="P3" s="24"/>
      <c r="Q3" s="24"/>
      <c r="R3" s="24"/>
      <c r="S3" s="24"/>
      <c r="T3" s="24"/>
      <c r="U3" s="24"/>
      <c r="V3" s="24"/>
      <c r="W3" s="24"/>
      <c r="X3" s="24"/>
      <c r="Y3" s="24"/>
      <c r="Z3" s="24"/>
    </row>
    <row r="4" spans="1:26">
      <c r="A4" s="20">
        <v>44077</v>
      </c>
      <c r="B4" s="21" t="s">
        <v>84</v>
      </c>
      <c r="C4" s="21" t="s">
        <v>89</v>
      </c>
      <c r="D4" s="21">
        <v>2</v>
      </c>
      <c r="E4" s="21">
        <v>41</v>
      </c>
      <c r="F4" s="21">
        <v>29</v>
      </c>
      <c r="G4" s="21">
        <v>2.3020999999999998</v>
      </c>
      <c r="H4" s="21">
        <v>11.9633</v>
      </c>
      <c r="I4" s="21">
        <v>11.41</v>
      </c>
      <c r="J4" s="21">
        <f t="shared" si="0"/>
        <v>9.6612000000000009</v>
      </c>
      <c r="K4" s="21">
        <f t="shared" si="1"/>
        <v>9.1079000000000008</v>
      </c>
      <c r="L4" s="81">
        <f t="shared" si="2"/>
        <v>6.0749459260641867</v>
      </c>
      <c r="M4" s="24"/>
      <c r="N4" s="24"/>
      <c r="O4" s="24"/>
      <c r="P4" s="24"/>
      <c r="Q4" s="24"/>
      <c r="R4" s="24"/>
      <c r="S4" s="24"/>
      <c r="T4" s="24"/>
      <c r="U4" s="24"/>
      <c r="V4" s="24"/>
      <c r="W4" s="24"/>
      <c r="X4" s="24"/>
      <c r="Y4" s="24"/>
      <c r="Z4" s="24"/>
    </row>
    <row r="5" spans="1:26">
      <c r="A5" s="27">
        <v>44077</v>
      </c>
      <c r="B5" s="21" t="s">
        <v>84</v>
      </c>
      <c r="C5" s="21" t="s">
        <v>90</v>
      </c>
      <c r="D5" s="21">
        <v>3</v>
      </c>
      <c r="E5" s="21">
        <v>42</v>
      </c>
      <c r="F5" s="21">
        <v>48</v>
      </c>
      <c r="G5" s="21">
        <v>2.2722000000000002</v>
      </c>
      <c r="H5" s="21">
        <v>12.3071</v>
      </c>
      <c r="I5" s="21">
        <v>12.071300000000001</v>
      </c>
      <c r="J5" s="21">
        <f t="shared" si="0"/>
        <v>10.0349</v>
      </c>
      <c r="K5" s="21">
        <f t="shared" si="1"/>
        <v>9.799100000000001</v>
      </c>
      <c r="L5" s="81">
        <f t="shared" si="2"/>
        <v>2.4063434397036394</v>
      </c>
      <c r="M5" s="24"/>
      <c r="N5" s="24"/>
      <c r="O5" s="24"/>
      <c r="P5" s="24"/>
      <c r="Q5" s="24"/>
      <c r="R5" s="24"/>
      <c r="S5" s="24"/>
      <c r="T5" s="24"/>
      <c r="U5" s="24"/>
      <c r="V5" s="24"/>
      <c r="W5" s="24"/>
      <c r="X5" s="24"/>
      <c r="Y5" s="24"/>
      <c r="Z5" s="24"/>
    </row>
    <row r="6" spans="1:26">
      <c r="A6" s="27">
        <v>44077</v>
      </c>
      <c r="B6" s="21" t="s">
        <v>84</v>
      </c>
      <c r="C6" s="21" t="s">
        <v>89</v>
      </c>
      <c r="D6" s="21">
        <v>4</v>
      </c>
      <c r="E6" s="21">
        <v>43</v>
      </c>
      <c r="F6" s="21">
        <v>39</v>
      </c>
      <c r="G6" s="21">
        <v>2.2629000000000001</v>
      </c>
      <c r="H6" s="21">
        <v>15.730700000000001</v>
      </c>
      <c r="I6" s="21">
        <v>15.3675</v>
      </c>
      <c r="J6" s="21">
        <f t="shared" si="0"/>
        <v>13.4678</v>
      </c>
      <c r="K6" s="21">
        <f t="shared" si="1"/>
        <v>13.1046</v>
      </c>
      <c r="L6" s="81">
        <f t="shared" si="2"/>
        <v>2.7715458693893815</v>
      </c>
      <c r="M6" s="24"/>
      <c r="N6" s="24"/>
      <c r="O6" s="24"/>
      <c r="P6" s="24"/>
      <c r="Q6" s="24"/>
      <c r="R6" s="24"/>
      <c r="S6" s="24"/>
      <c r="T6" s="24"/>
      <c r="U6" s="24"/>
      <c r="V6" s="24"/>
      <c r="W6" s="24"/>
      <c r="X6" s="24"/>
      <c r="Y6" s="24"/>
      <c r="Z6" s="24"/>
    </row>
    <row r="7" spans="1:26">
      <c r="A7" s="27">
        <v>44077</v>
      </c>
      <c r="B7" s="21" t="s">
        <v>84</v>
      </c>
      <c r="C7" s="21" t="s">
        <v>85</v>
      </c>
      <c r="D7" s="21">
        <v>5</v>
      </c>
      <c r="E7" s="21">
        <v>44</v>
      </c>
      <c r="F7" s="21">
        <v>4</v>
      </c>
      <c r="G7" s="21">
        <v>2.3856999999999999</v>
      </c>
      <c r="H7" s="21">
        <v>19.1282</v>
      </c>
      <c r="I7" s="21">
        <v>17.6418</v>
      </c>
      <c r="J7" s="21">
        <f t="shared" si="0"/>
        <v>16.7425</v>
      </c>
      <c r="K7" s="21">
        <f t="shared" si="1"/>
        <v>15.2561</v>
      </c>
      <c r="L7" s="81">
        <f t="shared" si="2"/>
        <v>9.7429880506813653</v>
      </c>
      <c r="M7" s="24"/>
      <c r="N7" s="24"/>
      <c r="O7" s="24"/>
      <c r="P7" s="24"/>
      <c r="Q7" s="24"/>
      <c r="R7" s="24"/>
      <c r="S7" s="24"/>
      <c r="T7" s="24"/>
      <c r="U7" s="24"/>
      <c r="V7" s="24"/>
      <c r="W7" s="24"/>
      <c r="X7" s="24"/>
      <c r="Y7" s="24"/>
      <c r="Z7" s="24"/>
    </row>
    <row r="8" spans="1:26">
      <c r="A8" s="27">
        <v>44077</v>
      </c>
      <c r="B8" s="21" t="s">
        <v>84</v>
      </c>
      <c r="C8" s="21" t="s">
        <v>90</v>
      </c>
      <c r="D8" s="21">
        <v>6</v>
      </c>
      <c r="E8" s="21">
        <v>45</v>
      </c>
      <c r="F8" s="21">
        <v>20</v>
      </c>
      <c r="G8" s="21">
        <v>2.3271999999999999</v>
      </c>
      <c r="H8" s="21">
        <v>14.7575</v>
      </c>
      <c r="I8" s="21">
        <v>14.3325</v>
      </c>
      <c r="J8" s="21">
        <f t="shared" si="0"/>
        <v>12.430300000000001</v>
      </c>
      <c r="K8" s="21">
        <f t="shared" si="1"/>
        <v>12.0053</v>
      </c>
      <c r="L8" s="81">
        <f t="shared" si="2"/>
        <v>3.5401031211215104</v>
      </c>
      <c r="M8" s="24"/>
      <c r="N8" s="24"/>
      <c r="O8" s="24"/>
      <c r="P8" s="24"/>
      <c r="Q8" s="24"/>
      <c r="R8" s="24"/>
      <c r="S8" s="24"/>
      <c r="T8" s="24"/>
      <c r="U8" s="24"/>
      <c r="V8" s="24"/>
      <c r="W8" s="24"/>
      <c r="X8" s="24"/>
      <c r="Y8" s="24"/>
      <c r="Z8" s="24"/>
    </row>
    <row r="9" spans="1:26">
      <c r="A9" s="27">
        <v>44077</v>
      </c>
      <c r="B9" s="21" t="s">
        <v>84</v>
      </c>
      <c r="C9" s="21" t="s">
        <v>89</v>
      </c>
      <c r="D9" s="21">
        <v>7</v>
      </c>
      <c r="E9" s="21">
        <v>46</v>
      </c>
      <c r="F9" s="21">
        <v>137</v>
      </c>
      <c r="G9" s="21">
        <v>0.99139999999999995</v>
      </c>
      <c r="H9" s="21">
        <v>12.515000000000001</v>
      </c>
      <c r="I9" s="21">
        <v>12.1591</v>
      </c>
      <c r="J9" s="21">
        <f t="shared" si="0"/>
        <v>11.5236</v>
      </c>
      <c r="K9" s="21">
        <f t="shared" si="1"/>
        <v>11.1677</v>
      </c>
      <c r="L9" s="81">
        <f t="shared" si="2"/>
        <v>3.1868692747835285</v>
      </c>
      <c r="M9" s="24"/>
      <c r="N9" s="24"/>
      <c r="O9" s="24"/>
      <c r="P9" s="24"/>
      <c r="Q9" s="24"/>
      <c r="R9" s="24"/>
      <c r="S9" s="24"/>
      <c r="T9" s="24"/>
      <c r="U9" s="24"/>
      <c r="V9" s="24"/>
      <c r="W9" s="24"/>
      <c r="X9" s="24"/>
      <c r="Y9" s="24"/>
      <c r="Z9" s="24"/>
    </row>
    <row r="10" spans="1:26">
      <c r="A10" s="27">
        <v>44077</v>
      </c>
      <c r="B10" s="21" t="s">
        <v>84</v>
      </c>
      <c r="C10" s="21" t="s">
        <v>85</v>
      </c>
      <c r="D10" s="21">
        <v>8</v>
      </c>
      <c r="E10" s="21">
        <v>47</v>
      </c>
      <c r="F10" s="21">
        <v>12</v>
      </c>
      <c r="G10" s="21">
        <v>2.302</v>
      </c>
      <c r="H10" s="21">
        <v>20.478899999999999</v>
      </c>
      <c r="I10" s="21">
        <v>18.665600000000001</v>
      </c>
      <c r="J10" s="21">
        <f t="shared" si="0"/>
        <v>18.1769</v>
      </c>
      <c r="K10" s="21">
        <f t="shared" si="1"/>
        <v>16.363600000000002</v>
      </c>
      <c r="L10" s="81">
        <f t="shared" si="2"/>
        <v>11.081302402894217</v>
      </c>
      <c r="M10" s="24"/>
      <c r="N10" s="24"/>
      <c r="O10" s="24"/>
      <c r="P10" s="24"/>
      <c r="Q10" s="24"/>
      <c r="R10" s="24"/>
      <c r="S10" s="24"/>
      <c r="T10" s="24"/>
      <c r="U10" s="24"/>
      <c r="V10" s="24"/>
      <c r="W10" s="24"/>
      <c r="X10" s="24"/>
      <c r="Y10" s="24"/>
      <c r="Z10" s="24"/>
    </row>
    <row r="11" spans="1:26">
      <c r="A11" s="27">
        <v>44077</v>
      </c>
      <c r="B11" s="21" t="s">
        <v>84</v>
      </c>
      <c r="C11" s="21" t="s">
        <v>90</v>
      </c>
      <c r="D11" s="21">
        <v>9</v>
      </c>
      <c r="E11" s="21">
        <v>48</v>
      </c>
      <c r="F11" s="21">
        <v>130</v>
      </c>
      <c r="G11" s="21">
        <v>1.0009999999999999</v>
      </c>
      <c r="H11" s="21">
        <v>11.876200000000001</v>
      </c>
      <c r="I11" s="21">
        <v>11.345599999999999</v>
      </c>
      <c r="J11" s="21">
        <f t="shared" si="0"/>
        <v>10.875200000000001</v>
      </c>
      <c r="K11" s="21">
        <f t="shared" si="1"/>
        <v>10.3446</v>
      </c>
      <c r="L11" s="81">
        <f t="shared" si="2"/>
        <v>5.1292461767492368</v>
      </c>
      <c r="M11" s="24"/>
      <c r="N11" s="24"/>
      <c r="O11" s="24"/>
      <c r="P11" s="24"/>
      <c r="Q11" s="24"/>
      <c r="R11" s="24"/>
      <c r="S11" s="24"/>
      <c r="T11" s="24"/>
      <c r="U11" s="24"/>
      <c r="V11" s="24"/>
      <c r="W11" s="24"/>
      <c r="X11" s="24"/>
      <c r="Y11" s="24"/>
      <c r="Z11" s="24"/>
    </row>
    <row r="12" spans="1:26">
      <c r="A12" s="20">
        <v>44083</v>
      </c>
      <c r="B12" s="21" t="s">
        <v>84</v>
      </c>
      <c r="C12" s="21" t="s">
        <v>85</v>
      </c>
      <c r="D12" s="21">
        <v>1</v>
      </c>
      <c r="E12" s="21">
        <v>49</v>
      </c>
      <c r="F12" s="21">
        <v>81</v>
      </c>
      <c r="G12" s="21">
        <v>2.3304999999999998</v>
      </c>
      <c r="H12" s="21">
        <v>14.233700000000001</v>
      </c>
      <c r="I12" s="21">
        <v>12.9749</v>
      </c>
      <c r="J12" s="21">
        <f t="shared" si="0"/>
        <v>11.903200000000002</v>
      </c>
      <c r="K12" s="21">
        <f t="shared" si="1"/>
        <v>10.644400000000001</v>
      </c>
      <c r="L12" s="81">
        <f t="shared" si="2"/>
        <v>11.825936642741731</v>
      </c>
      <c r="M12" s="24"/>
      <c r="N12" s="24"/>
      <c r="O12" s="24"/>
      <c r="P12" s="24"/>
      <c r="Q12" s="24"/>
      <c r="R12" s="24"/>
      <c r="S12" s="24"/>
      <c r="T12" s="24"/>
      <c r="U12" s="24"/>
      <c r="V12" s="24"/>
      <c r="W12" s="24"/>
      <c r="X12" s="24"/>
      <c r="Y12" s="24"/>
      <c r="Z12" s="24"/>
    </row>
    <row r="13" spans="1:26">
      <c r="A13" s="20">
        <v>44083</v>
      </c>
      <c r="B13" s="21" t="s">
        <v>84</v>
      </c>
      <c r="C13" s="21" t="s">
        <v>89</v>
      </c>
      <c r="D13" s="21">
        <v>2</v>
      </c>
      <c r="E13" s="21">
        <v>50</v>
      </c>
      <c r="F13" s="21">
        <v>43</v>
      </c>
      <c r="G13" s="21">
        <v>2.3323</v>
      </c>
      <c r="H13" s="21">
        <v>15.1915</v>
      </c>
      <c r="I13" s="21">
        <v>14.027799999999999</v>
      </c>
      <c r="J13" s="21">
        <f t="shared" si="0"/>
        <v>12.8592</v>
      </c>
      <c r="K13" s="21">
        <f t="shared" si="1"/>
        <v>11.695499999999999</v>
      </c>
      <c r="L13" s="81">
        <f t="shared" si="2"/>
        <v>9.9499807618314779</v>
      </c>
      <c r="M13" s="24"/>
      <c r="N13" s="24"/>
      <c r="O13" s="24"/>
      <c r="P13" s="24"/>
      <c r="Q13" s="24"/>
      <c r="R13" s="24"/>
      <c r="S13" s="24"/>
      <c r="T13" s="24"/>
      <c r="U13" s="24"/>
      <c r="V13" s="24"/>
      <c r="W13" s="24"/>
      <c r="X13" s="24"/>
      <c r="Y13" s="24"/>
      <c r="Z13" s="24"/>
    </row>
    <row r="14" spans="1:26">
      <c r="A14" s="20">
        <v>44083</v>
      </c>
      <c r="B14" s="21" t="s">
        <v>84</v>
      </c>
      <c r="C14" s="21" t="s">
        <v>90</v>
      </c>
      <c r="D14" s="21">
        <v>3</v>
      </c>
      <c r="E14" s="21">
        <v>51</v>
      </c>
      <c r="F14" s="21">
        <v>82</v>
      </c>
      <c r="G14" s="21">
        <v>2.2686999999999999</v>
      </c>
      <c r="H14" s="21">
        <v>11.387700000000001</v>
      </c>
      <c r="I14" s="21">
        <v>10.737</v>
      </c>
      <c r="J14" s="21">
        <f t="shared" si="0"/>
        <v>9.1189999999999998</v>
      </c>
      <c r="K14" s="21">
        <f t="shared" si="1"/>
        <v>8.4682999999999993</v>
      </c>
      <c r="L14" s="81">
        <f t="shared" si="2"/>
        <v>7.6839507339135427</v>
      </c>
      <c r="M14" s="24"/>
      <c r="N14" s="24"/>
      <c r="O14" s="24"/>
      <c r="P14" s="24"/>
      <c r="Q14" s="24"/>
      <c r="R14" s="24"/>
      <c r="S14" s="24"/>
      <c r="T14" s="24"/>
      <c r="U14" s="24"/>
      <c r="V14" s="24"/>
      <c r="W14" s="24"/>
      <c r="X14" s="24"/>
      <c r="Y14" s="24"/>
      <c r="Z14" s="24"/>
    </row>
    <row r="15" spans="1:26">
      <c r="A15" s="20">
        <v>44083</v>
      </c>
      <c r="B15" s="21" t="s">
        <v>84</v>
      </c>
      <c r="C15" s="21" t="s">
        <v>89</v>
      </c>
      <c r="D15" s="21">
        <v>4</v>
      </c>
      <c r="E15" s="21">
        <v>52</v>
      </c>
      <c r="F15" s="21">
        <v>135</v>
      </c>
      <c r="G15" s="21">
        <v>1.0025999999999999</v>
      </c>
      <c r="H15" s="21">
        <v>13.0557</v>
      </c>
      <c r="I15" s="21">
        <v>11.996600000000001</v>
      </c>
      <c r="J15" s="21">
        <f t="shared" si="0"/>
        <v>12.053100000000001</v>
      </c>
      <c r="K15" s="21">
        <f t="shared" si="1"/>
        <v>10.994000000000002</v>
      </c>
      <c r="L15" s="81">
        <f t="shared" si="2"/>
        <v>9.6334364198653724</v>
      </c>
      <c r="M15" s="24"/>
      <c r="N15" s="24"/>
      <c r="O15" s="24"/>
      <c r="P15" s="24"/>
      <c r="Q15" s="24"/>
      <c r="R15" s="24"/>
      <c r="S15" s="24"/>
      <c r="T15" s="24"/>
      <c r="U15" s="24"/>
      <c r="V15" s="24"/>
      <c r="W15" s="24"/>
      <c r="X15" s="24"/>
      <c r="Y15" s="24"/>
      <c r="Z15" s="24"/>
    </row>
    <row r="16" spans="1:26">
      <c r="A16" s="20">
        <v>44083</v>
      </c>
      <c r="B16" s="21" t="s">
        <v>84</v>
      </c>
      <c r="C16" s="21" t="s">
        <v>85</v>
      </c>
      <c r="D16" s="21">
        <v>5</v>
      </c>
      <c r="E16" s="21">
        <v>53</v>
      </c>
      <c r="F16" s="21">
        <v>88</v>
      </c>
      <c r="G16" s="21">
        <v>2.2812999999999999</v>
      </c>
      <c r="H16" s="21">
        <v>18.959299999999999</v>
      </c>
      <c r="I16" s="21">
        <v>17.339099999999998</v>
      </c>
      <c r="J16" s="21">
        <f t="shared" si="0"/>
        <v>16.677999999999997</v>
      </c>
      <c r="K16" s="21">
        <f t="shared" si="1"/>
        <v>15.057799999999999</v>
      </c>
      <c r="L16" s="81">
        <f t="shared" si="2"/>
        <v>10.759871960047278</v>
      </c>
      <c r="M16" s="24"/>
      <c r="N16" s="24"/>
      <c r="O16" s="24"/>
      <c r="P16" s="24"/>
      <c r="Q16" s="24"/>
      <c r="R16" s="24"/>
      <c r="S16" s="24"/>
      <c r="T16" s="24"/>
      <c r="U16" s="24"/>
      <c r="V16" s="24"/>
      <c r="W16" s="24"/>
      <c r="X16" s="24"/>
      <c r="Y16" s="24"/>
      <c r="Z16" s="24"/>
    </row>
    <row r="17" spans="1:26">
      <c r="A17" s="20">
        <v>44083</v>
      </c>
      <c r="B17" s="21" t="s">
        <v>84</v>
      </c>
      <c r="C17" s="21" t="s">
        <v>90</v>
      </c>
      <c r="D17" s="21">
        <v>6</v>
      </c>
      <c r="E17" s="21">
        <v>54</v>
      </c>
      <c r="F17" s="21">
        <v>121</v>
      </c>
      <c r="G17" s="21">
        <v>1.9769000000000001</v>
      </c>
      <c r="H17" s="21">
        <v>16.669899999999998</v>
      </c>
      <c r="I17" s="21">
        <v>15.7682</v>
      </c>
      <c r="J17" s="21">
        <f t="shared" si="0"/>
        <v>14.692999999999998</v>
      </c>
      <c r="K17" s="21">
        <f t="shared" si="1"/>
        <v>13.7913</v>
      </c>
      <c r="L17" s="81">
        <f t="shared" si="2"/>
        <v>6.5381798670175995</v>
      </c>
      <c r="M17" s="24"/>
      <c r="N17" s="24"/>
      <c r="O17" s="24"/>
      <c r="P17" s="24"/>
      <c r="Q17" s="24"/>
      <c r="R17" s="24"/>
      <c r="S17" s="24"/>
      <c r="T17" s="24"/>
      <c r="U17" s="24"/>
      <c r="V17" s="24"/>
      <c r="W17" s="24"/>
      <c r="X17" s="24"/>
      <c r="Y17" s="24"/>
      <c r="Z17" s="24"/>
    </row>
    <row r="18" spans="1:26">
      <c r="A18" s="20">
        <v>44083</v>
      </c>
      <c r="B18" s="21" t="s">
        <v>84</v>
      </c>
      <c r="C18" s="21" t="s">
        <v>89</v>
      </c>
      <c r="D18" s="21">
        <v>7</v>
      </c>
      <c r="E18" s="21">
        <v>55</v>
      </c>
      <c r="F18" s="21">
        <v>136</v>
      </c>
      <c r="G18" s="21">
        <v>1.0083</v>
      </c>
      <c r="H18" s="21">
        <v>12.021599999999999</v>
      </c>
      <c r="I18" s="21">
        <v>11.1722</v>
      </c>
      <c r="J18" s="21">
        <f t="shared" si="0"/>
        <v>11.013299999999999</v>
      </c>
      <c r="K18" s="21">
        <f t="shared" si="1"/>
        <v>10.1639</v>
      </c>
      <c r="L18" s="81">
        <f t="shared" si="2"/>
        <v>8.3570283060636097</v>
      </c>
      <c r="M18" s="24"/>
      <c r="N18" s="24"/>
      <c r="O18" s="24"/>
      <c r="P18" s="24"/>
      <c r="Q18" s="24"/>
      <c r="R18" s="24"/>
      <c r="S18" s="24"/>
      <c r="T18" s="24"/>
      <c r="U18" s="24"/>
      <c r="V18" s="24"/>
      <c r="W18" s="24"/>
      <c r="X18" s="24"/>
      <c r="Y18" s="24"/>
      <c r="Z18" s="24"/>
    </row>
    <row r="19" spans="1:26">
      <c r="A19" s="20">
        <v>44083</v>
      </c>
      <c r="B19" s="21" t="s">
        <v>84</v>
      </c>
      <c r="C19" s="21" t="s">
        <v>85</v>
      </c>
      <c r="D19" s="21">
        <v>8</v>
      </c>
      <c r="E19" s="21">
        <v>56</v>
      </c>
      <c r="F19" s="21">
        <v>85</v>
      </c>
      <c r="G19" s="21">
        <v>2.3603999999999998</v>
      </c>
      <c r="H19" s="21">
        <v>15.6355</v>
      </c>
      <c r="I19" s="21">
        <v>13.955299999999999</v>
      </c>
      <c r="J19" s="21">
        <f t="shared" si="0"/>
        <v>13.2751</v>
      </c>
      <c r="K19" s="21">
        <f t="shared" si="1"/>
        <v>11.594899999999999</v>
      </c>
      <c r="L19" s="81">
        <f t="shared" si="2"/>
        <v>14.490853737419046</v>
      </c>
      <c r="M19" s="24"/>
      <c r="N19" s="24"/>
      <c r="O19" s="24"/>
      <c r="P19" s="24"/>
      <c r="Q19" s="24"/>
      <c r="R19" s="24"/>
      <c r="S19" s="24"/>
      <c r="T19" s="24"/>
      <c r="U19" s="24"/>
      <c r="V19" s="24"/>
      <c r="W19" s="24"/>
      <c r="X19" s="24"/>
      <c r="Y19" s="24"/>
      <c r="Z19" s="24"/>
    </row>
    <row r="20" spans="1:26">
      <c r="A20" s="20">
        <v>44083</v>
      </c>
      <c r="B20" s="21" t="s">
        <v>84</v>
      </c>
      <c r="C20" s="21" t="s">
        <v>90</v>
      </c>
      <c r="D20" s="21">
        <v>9</v>
      </c>
      <c r="E20" s="21">
        <v>57</v>
      </c>
      <c r="F20" s="21">
        <v>159</v>
      </c>
      <c r="G20" s="21">
        <v>0.9798</v>
      </c>
      <c r="H20" s="21">
        <v>11.6289</v>
      </c>
      <c r="I20" s="21">
        <v>10.499599999999999</v>
      </c>
      <c r="J20" s="21">
        <f t="shared" si="0"/>
        <v>10.649100000000001</v>
      </c>
      <c r="K20" s="21">
        <f t="shared" si="1"/>
        <v>9.5198</v>
      </c>
      <c r="L20" s="81">
        <f t="shared" si="2"/>
        <v>11.862644173196923</v>
      </c>
      <c r="M20" s="24"/>
      <c r="N20" s="24"/>
      <c r="O20" s="24"/>
      <c r="P20" s="24"/>
      <c r="Q20" s="24"/>
      <c r="R20" s="24"/>
      <c r="S20" s="24"/>
      <c r="T20" s="24"/>
      <c r="U20" s="24"/>
      <c r="V20" s="24"/>
      <c r="W20" s="24"/>
      <c r="X20" s="24"/>
      <c r="Y20" s="24"/>
      <c r="Z20" s="24"/>
    </row>
    <row r="21" spans="1:26">
      <c r="A21" s="20">
        <v>44085</v>
      </c>
      <c r="B21" s="21" t="s">
        <v>84</v>
      </c>
      <c r="C21" s="21" t="s">
        <v>85</v>
      </c>
      <c r="D21" s="21">
        <v>1</v>
      </c>
      <c r="E21" s="21">
        <v>58</v>
      </c>
      <c r="F21" s="21">
        <v>92</v>
      </c>
      <c r="G21" s="21">
        <v>2.3725999999999998</v>
      </c>
      <c r="H21" s="21">
        <v>21.912700000000001</v>
      </c>
      <c r="I21" s="21">
        <v>19.812000000000001</v>
      </c>
      <c r="J21" s="21">
        <f t="shared" si="0"/>
        <v>19.540100000000002</v>
      </c>
      <c r="K21" s="21">
        <f t="shared" si="1"/>
        <v>17.439400000000003</v>
      </c>
      <c r="L21" s="81">
        <f t="shared" si="2"/>
        <v>12.045712581854879</v>
      </c>
      <c r="M21" s="24"/>
      <c r="N21" s="24"/>
      <c r="O21" s="24"/>
      <c r="P21" s="24"/>
      <c r="Q21" s="24"/>
      <c r="R21" s="24"/>
      <c r="S21" s="24"/>
      <c r="T21" s="24"/>
      <c r="U21" s="24"/>
      <c r="V21" s="24"/>
      <c r="W21" s="24"/>
      <c r="X21" s="24"/>
      <c r="Y21" s="24"/>
      <c r="Z21" s="24"/>
    </row>
    <row r="22" spans="1:26">
      <c r="A22" s="20">
        <v>44085</v>
      </c>
      <c r="B22" s="21" t="s">
        <v>84</v>
      </c>
      <c r="C22" s="21" t="s">
        <v>89</v>
      </c>
      <c r="D22" s="21">
        <v>2</v>
      </c>
      <c r="E22" s="21">
        <v>59</v>
      </c>
      <c r="F22" s="21">
        <v>18</v>
      </c>
      <c r="G22" s="21">
        <v>2.3250999999999999</v>
      </c>
      <c r="H22" s="21">
        <v>13.6854</v>
      </c>
      <c r="I22" s="21">
        <v>12.9481</v>
      </c>
      <c r="J22" s="21">
        <f t="shared" si="0"/>
        <v>11.360299999999999</v>
      </c>
      <c r="K22" s="21">
        <f t="shared" si="1"/>
        <v>10.623000000000001</v>
      </c>
      <c r="L22" s="81">
        <f t="shared" si="2"/>
        <v>6.9406005836392506</v>
      </c>
      <c r="M22" s="24"/>
      <c r="N22" s="24"/>
      <c r="O22" s="24"/>
      <c r="P22" s="24"/>
      <c r="Q22" s="24"/>
      <c r="R22" s="24"/>
      <c r="S22" s="24"/>
      <c r="T22" s="24"/>
      <c r="U22" s="24"/>
      <c r="V22" s="24"/>
      <c r="W22" s="24"/>
      <c r="X22" s="24"/>
      <c r="Y22" s="24"/>
      <c r="Z22" s="24"/>
    </row>
    <row r="23" spans="1:26">
      <c r="A23" s="27">
        <v>44085</v>
      </c>
      <c r="B23" s="21" t="s">
        <v>84</v>
      </c>
      <c r="C23" s="21" t="s">
        <v>90</v>
      </c>
      <c r="D23" s="21">
        <v>3</v>
      </c>
      <c r="E23" s="21">
        <v>60</v>
      </c>
      <c r="F23" s="21">
        <v>78</v>
      </c>
      <c r="G23" s="21">
        <v>2.3563000000000001</v>
      </c>
      <c r="H23" s="21">
        <v>17.338000000000001</v>
      </c>
      <c r="I23" s="21">
        <v>16.3048</v>
      </c>
      <c r="J23" s="21">
        <f t="shared" si="0"/>
        <v>14.9817</v>
      </c>
      <c r="K23" s="21">
        <f t="shared" si="1"/>
        <v>13.948499999999999</v>
      </c>
      <c r="L23" s="81">
        <f t="shared" si="2"/>
        <v>7.4072480911926073</v>
      </c>
      <c r="M23" s="24"/>
      <c r="N23" s="24"/>
      <c r="O23" s="24"/>
      <c r="P23" s="24"/>
      <c r="Q23" s="24"/>
      <c r="R23" s="24"/>
      <c r="S23" s="24"/>
      <c r="T23" s="24"/>
      <c r="U23" s="24"/>
      <c r="V23" s="24"/>
      <c r="W23" s="24"/>
      <c r="X23" s="24"/>
      <c r="Y23" s="24"/>
      <c r="Z23" s="24"/>
    </row>
    <row r="24" spans="1:26">
      <c r="A24" s="27">
        <v>44085</v>
      </c>
      <c r="B24" s="21" t="s">
        <v>84</v>
      </c>
      <c r="C24" s="21" t="s">
        <v>89</v>
      </c>
      <c r="D24" s="21">
        <v>4</v>
      </c>
      <c r="E24" s="21">
        <v>61</v>
      </c>
      <c r="F24" s="21">
        <v>75</v>
      </c>
      <c r="G24" s="21">
        <v>2.3546</v>
      </c>
      <c r="H24" s="21">
        <v>16.593299999999999</v>
      </c>
      <c r="I24" s="21">
        <v>15.281000000000001</v>
      </c>
      <c r="J24" s="21">
        <f t="shared" si="0"/>
        <v>14.2387</v>
      </c>
      <c r="K24" s="21">
        <f t="shared" si="1"/>
        <v>12.926400000000001</v>
      </c>
      <c r="L24" s="81">
        <f t="shared" si="2"/>
        <v>10.152091843049872</v>
      </c>
      <c r="M24" s="24"/>
      <c r="N24" s="24"/>
      <c r="O24" s="24"/>
      <c r="P24" s="24"/>
      <c r="Q24" s="24"/>
      <c r="R24" s="24"/>
      <c r="S24" s="24"/>
      <c r="T24" s="24"/>
      <c r="U24" s="24"/>
      <c r="V24" s="24"/>
      <c r="W24" s="24"/>
      <c r="X24" s="24"/>
      <c r="Y24" s="24"/>
      <c r="Z24" s="24"/>
    </row>
    <row r="25" spans="1:26">
      <c r="A25" s="27">
        <v>44085</v>
      </c>
      <c r="B25" s="21" t="s">
        <v>84</v>
      </c>
      <c r="C25" s="21" t="s">
        <v>85</v>
      </c>
      <c r="D25" s="21">
        <v>5</v>
      </c>
      <c r="E25" s="21">
        <v>62</v>
      </c>
      <c r="F25" s="21">
        <v>14</v>
      </c>
      <c r="G25" s="21">
        <v>2.2862</v>
      </c>
      <c r="H25" s="21">
        <v>18.166399999999999</v>
      </c>
      <c r="I25" s="21">
        <v>16.5169</v>
      </c>
      <c r="J25" s="21">
        <f t="shared" si="0"/>
        <v>15.880199999999999</v>
      </c>
      <c r="K25" s="21">
        <f t="shared" si="1"/>
        <v>14.230699999999999</v>
      </c>
      <c r="L25" s="81">
        <f t="shared" si="2"/>
        <v>11.591137470398504</v>
      </c>
      <c r="M25" s="24"/>
      <c r="N25" s="24"/>
      <c r="O25" s="24"/>
      <c r="P25" s="24"/>
      <c r="Q25" s="24"/>
      <c r="R25" s="24"/>
      <c r="S25" s="24"/>
      <c r="T25" s="24"/>
      <c r="U25" s="24"/>
      <c r="V25" s="24"/>
      <c r="W25" s="24"/>
      <c r="X25" s="24"/>
      <c r="Y25" s="24"/>
      <c r="Z25" s="24"/>
    </row>
    <row r="26" spans="1:26">
      <c r="A26" s="27">
        <v>44085</v>
      </c>
      <c r="B26" s="21" t="s">
        <v>84</v>
      </c>
      <c r="C26" s="21" t="s">
        <v>90</v>
      </c>
      <c r="D26" s="21">
        <v>6</v>
      </c>
      <c r="E26" s="21">
        <v>63</v>
      </c>
      <c r="F26" s="21">
        <v>40</v>
      </c>
      <c r="G26" s="21">
        <v>2.3220999999999998</v>
      </c>
      <c r="H26" s="21">
        <v>18.0563</v>
      </c>
      <c r="I26" s="21">
        <v>17.207599999999999</v>
      </c>
      <c r="J26" s="21">
        <f t="shared" si="0"/>
        <v>15.734200000000001</v>
      </c>
      <c r="K26" s="21">
        <f t="shared" si="1"/>
        <v>14.8855</v>
      </c>
      <c r="L26" s="81">
        <f t="shared" si="2"/>
        <v>5.7015216149944639</v>
      </c>
      <c r="M26" s="24"/>
      <c r="N26" s="24"/>
      <c r="O26" s="24"/>
      <c r="P26" s="24"/>
      <c r="Q26" s="24"/>
      <c r="R26" s="24"/>
      <c r="S26" s="24"/>
      <c r="T26" s="24"/>
      <c r="U26" s="24"/>
      <c r="V26" s="24"/>
      <c r="W26" s="24"/>
      <c r="X26" s="24"/>
      <c r="Y26" s="24"/>
      <c r="Z26" s="24"/>
    </row>
    <row r="27" spans="1:26">
      <c r="A27" s="27">
        <v>44085</v>
      </c>
      <c r="B27" s="21" t="s">
        <v>84</v>
      </c>
      <c r="C27" s="21" t="s">
        <v>89</v>
      </c>
      <c r="D27" s="21">
        <v>7</v>
      </c>
      <c r="E27" s="21">
        <v>64</v>
      </c>
      <c r="F27" s="21">
        <v>10</v>
      </c>
      <c r="G27" s="21">
        <v>2.3083</v>
      </c>
      <c r="H27" s="21">
        <v>21.206099999999999</v>
      </c>
      <c r="I27" s="21">
        <v>19.9114</v>
      </c>
      <c r="J27" s="21">
        <f t="shared" si="0"/>
        <v>18.8978</v>
      </c>
      <c r="K27" s="21">
        <f t="shared" si="1"/>
        <v>17.603100000000001</v>
      </c>
      <c r="L27" s="81">
        <f t="shared" si="2"/>
        <v>7.3549545250552386</v>
      </c>
      <c r="M27" s="24"/>
      <c r="N27" s="24"/>
      <c r="O27" s="24"/>
      <c r="P27" s="24"/>
      <c r="Q27" s="24"/>
      <c r="R27" s="24"/>
      <c r="S27" s="24"/>
      <c r="T27" s="24"/>
      <c r="U27" s="24"/>
      <c r="V27" s="24"/>
      <c r="W27" s="24"/>
      <c r="X27" s="24"/>
      <c r="Y27" s="24"/>
      <c r="Z27" s="24"/>
    </row>
    <row r="28" spans="1:26">
      <c r="A28" s="27">
        <v>44085</v>
      </c>
      <c r="B28" s="21" t="s">
        <v>84</v>
      </c>
      <c r="C28" s="21" t="s">
        <v>85</v>
      </c>
      <c r="D28" s="21">
        <v>8</v>
      </c>
      <c r="E28" s="21">
        <v>65</v>
      </c>
      <c r="F28" s="21">
        <v>436</v>
      </c>
      <c r="G28" s="21">
        <v>2.3435000000000001</v>
      </c>
      <c r="H28" s="21">
        <v>20.5474</v>
      </c>
      <c r="I28" s="21">
        <v>18.518599999999999</v>
      </c>
      <c r="J28" s="21">
        <f t="shared" si="0"/>
        <v>18.203900000000001</v>
      </c>
      <c r="K28" s="21">
        <f t="shared" si="1"/>
        <v>16.1751</v>
      </c>
      <c r="L28" s="81">
        <f t="shared" si="2"/>
        <v>12.542735439039019</v>
      </c>
      <c r="M28" s="24"/>
      <c r="N28" s="24"/>
      <c r="O28" s="24"/>
      <c r="P28" s="24"/>
      <c r="Q28" s="24"/>
      <c r="R28" s="24"/>
      <c r="S28" s="24"/>
      <c r="T28" s="24"/>
      <c r="U28" s="24"/>
      <c r="V28" s="24"/>
      <c r="W28" s="24"/>
      <c r="X28" s="24"/>
      <c r="Y28" s="24"/>
      <c r="Z28" s="24"/>
    </row>
    <row r="29" spans="1:26">
      <c r="A29" s="27">
        <v>44085</v>
      </c>
      <c r="B29" s="21" t="s">
        <v>84</v>
      </c>
      <c r="C29" s="21" t="s">
        <v>90</v>
      </c>
      <c r="D29" s="21">
        <v>9</v>
      </c>
      <c r="E29" s="21">
        <v>66</v>
      </c>
      <c r="F29" s="21">
        <v>34</v>
      </c>
      <c r="G29" s="21">
        <v>2.3085</v>
      </c>
      <c r="H29" s="21">
        <v>14.6568</v>
      </c>
      <c r="I29" s="21">
        <v>13.642899999999999</v>
      </c>
      <c r="J29" s="21">
        <f t="shared" si="0"/>
        <v>12.3483</v>
      </c>
      <c r="K29" s="21">
        <f t="shared" si="1"/>
        <v>11.334399999999999</v>
      </c>
      <c r="L29" s="81">
        <f t="shared" si="2"/>
        <v>8.9453345567476124</v>
      </c>
      <c r="M29" s="24"/>
      <c r="N29" s="24"/>
      <c r="O29" s="24"/>
      <c r="P29" s="24"/>
      <c r="Q29" s="24"/>
      <c r="R29" s="24"/>
      <c r="S29" s="24"/>
      <c r="T29" s="24"/>
      <c r="U29" s="24"/>
      <c r="V29" s="24"/>
      <c r="W29" s="24"/>
      <c r="X29" s="24"/>
      <c r="Y29" s="24"/>
      <c r="Z29" s="24"/>
    </row>
    <row r="30" spans="1:26">
      <c r="A30" s="20">
        <v>44089</v>
      </c>
      <c r="B30" s="21" t="s">
        <v>84</v>
      </c>
      <c r="C30" s="21" t="s">
        <v>85</v>
      </c>
      <c r="D30" s="21">
        <v>1</v>
      </c>
      <c r="E30" s="21">
        <v>67</v>
      </c>
      <c r="F30" s="21">
        <v>21</v>
      </c>
      <c r="G30" s="21">
        <v>2.3525</v>
      </c>
      <c r="H30" s="21">
        <v>14.9329</v>
      </c>
      <c r="I30" s="21">
        <v>13.686500000000001</v>
      </c>
      <c r="J30" s="21">
        <f t="shared" si="0"/>
        <v>12.580400000000001</v>
      </c>
      <c r="K30" s="21">
        <f t="shared" si="1"/>
        <v>11.334</v>
      </c>
      <c r="L30" s="81">
        <f t="shared" si="2"/>
        <v>10.997000176460221</v>
      </c>
      <c r="M30" s="24"/>
      <c r="N30" s="24"/>
      <c r="O30" s="24"/>
      <c r="P30" s="24"/>
      <c r="Q30" s="24"/>
      <c r="R30" s="24"/>
      <c r="S30" s="24"/>
      <c r="T30" s="24"/>
      <c r="U30" s="24"/>
      <c r="V30" s="24"/>
      <c r="W30" s="24"/>
      <c r="X30" s="24"/>
      <c r="Y30" s="24"/>
      <c r="Z30" s="24"/>
    </row>
    <row r="31" spans="1:26">
      <c r="A31" s="27">
        <v>44089</v>
      </c>
      <c r="B31" s="21" t="s">
        <v>84</v>
      </c>
      <c r="C31" s="21" t="s">
        <v>89</v>
      </c>
      <c r="D31" s="21">
        <v>2</v>
      </c>
      <c r="E31" s="21">
        <v>68</v>
      </c>
      <c r="F31" s="21">
        <v>13</v>
      </c>
      <c r="G31" s="21">
        <v>2.2936000000000001</v>
      </c>
      <c r="H31" s="21">
        <v>13.3652</v>
      </c>
      <c r="I31" s="21">
        <v>12.7341</v>
      </c>
      <c r="J31" s="21">
        <f t="shared" si="0"/>
        <v>11.0716</v>
      </c>
      <c r="K31" s="21">
        <f t="shared" si="1"/>
        <v>10.4405</v>
      </c>
      <c r="L31" s="81">
        <f t="shared" si="2"/>
        <v>6.0447296585412573</v>
      </c>
      <c r="M31" s="24"/>
      <c r="N31" s="24"/>
      <c r="O31" s="24"/>
      <c r="P31" s="24"/>
      <c r="Q31" s="24"/>
      <c r="R31" s="24"/>
      <c r="S31" s="24"/>
      <c r="T31" s="24"/>
      <c r="U31" s="24"/>
      <c r="V31" s="24"/>
      <c r="W31" s="24"/>
      <c r="X31" s="24"/>
      <c r="Y31" s="24"/>
      <c r="Z31" s="24"/>
    </row>
    <row r="32" spans="1:26">
      <c r="A32" s="27">
        <v>44089</v>
      </c>
      <c r="B32" s="21" t="s">
        <v>84</v>
      </c>
      <c r="C32" s="21" t="s">
        <v>90</v>
      </c>
      <c r="D32" s="21">
        <v>3</v>
      </c>
      <c r="E32" s="21">
        <v>69</v>
      </c>
      <c r="F32" s="21">
        <v>2</v>
      </c>
      <c r="G32" s="21">
        <v>2.3102999999999998</v>
      </c>
      <c r="H32" s="21">
        <v>13.7879</v>
      </c>
      <c r="I32" s="21">
        <v>13.106199999999999</v>
      </c>
      <c r="J32" s="21">
        <f t="shared" si="0"/>
        <v>11.477600000000001</v>
      </c>
      <c r="K32" s="21">
        <f t="shared" si="1"/>
        <v>10.7959</v>
      </c>
      <c r="L32" s="81">
        <f t="shared" si="2"/>
        <v>6.3144341833473918</v>
      </c>
      <c r="M32" s="24"/>
      <c r="N32" s="24"/>
      <c r="O32" s="24"/>
      <c r="P32" s="24"/>
      <c r="Q32" s="24"/>
      <c r="R32" s="24"/>
      <c r="S32" s="24"/>
      <c r="T32" s="24"/>
      <c r="U32" s="24"/>
      <c r="V32" s="24"/>
      <c r="W32" s="24"/>
      <c r="X32" s="24"/>
      <c r="Y32" s="24"/>
      <c r="Z32" s="24"/>
    </row>
    <row r="33" spans="1:26">
      <c r="A33" s="27">
        <v>44089</v>
      </c>
      <c r="B33" s="21" t="s">
        <v>84</v>
      </c>
      <c r="C33" s="21" t="s">
        <v>89</v>
      </c>
      <c r="D33" s="21">
        <v>4</v>
      </c>
      <c r="E33" s="21">
        <v>70</v>
      </c>
      <c r="F33" s="21">
        <v>77</v>
      </c>
      <c r="G33" s="21">
        <v>2.3294000000000001</v>
      </c>
      <c r="H33" s="21">
        <v>13.1843</v>
      </c>
      <c r="I33" s="21">
        <v>12.3436</v>
      </c>
      <c r="J33" s="21">
        <f t="shared" si="0"/>
        <v>10.854900000000001</v>
      </c>
      <c r="K33" s="21">
        <f t="shared" si="1"/>
        <v>10.014200000000001</v>
      </c>
      <c r="L33" s="81">
        <f t="shared" si="2"/>
        <v>8.3950789878372696</v>
      </c>
      <c r="M33" s="24"/>
      <c r="N33" s="24"/>
      <c r="O33" s="24"/>
      <c r="P33" s="24"/>
      <c r="Q33" s="24"/>
      <c r="R33" s="24"/>
      <c r="S33" s="24"/>
      <c r="T33" s="24"/>
      <c r="U33" s="24"/>
      <c r="V33" s="24"/>
      <c r="W33" s="24"/>
      <c r="X33" s="24"/>
      <c r="Y33" s="24"/>
      <c r="Z33" s="24"/>
    </row>
    <row r="34" spans="1:26">
      <c r="A34" s="27">
        <v>44089</v>
      </c>
      <c r="B34" s="21" t="s">
        <v>84</v>
      </c>
      <c r="C34" s="21" t="s">
        <v>85</v>
      </c>
      <c r="D34" s="21">
        <v>5</v>
      </c>
      <c r="E34" s="21">
        <v>71</v>
      </c>
      <c r="F34" s="21">
        <v>49</v>
      </c>
      <c r="G34" s="21">
        <v>2.3409</v>
      </c>
      <c r="H34" s="21">
        <v>17.4453</v>
      </c>
      <c r="I34" s="21">
        <v>15.8475</v>
      </c>
      <c r="J34" s="21">
        <f t="shared" si="0"/>
        <v>15.1044</v>
      </c>
      <c r="K34" s="21">
        <f t="shared" si="1"/>
        <v>13.506600000000001</v>
      </c>
      <c r="L34" s="81">
        <f t="shared" si="2"/>
        <v>11.829772111412193</v>
      </c>
      <c r="M34" s="24"/>
      <c r="N34" s="24"/>
      <c r="O34" s="24"/>
      <c r="P34" s="24"/>
      <c r="Q34" s="24"/>
      <c r="R34" s="24"/>
      <c r="S34" s="24"/>
      <c r="T34" s="24"/>
      <c r="U34" s="24"/>
      <c r="V34" s="24"/>
      <c r="W34" s="24"/>
      <c r="X34" s="24"/>
      <c r="Y34" s="24"/>
      <c r="Z34" s="24"/>
    </row>
    <row r="35" spans="1:26">
      <c r="A35" s="27">
        <v>44089</v>
      </c>
      <c r="B35" s="21" t="s">
        <v>84</v>
      </c>
      <c r="C35" s="21" t="s">
        <v>90</v>
      </c>
      <c r="D35" s="21">
        <v>6</v>
      </c>
      <c r="E35" s="21">
        <v>72</v>
      </c>
      <c r="F35" s="21">
        <v>38</v>
      </c>
      <c r="G35" s="21">
        <v>2.3172999999999999</v>
      </c>
      <c r="H35" s="21">
        <v>14.1595</v>
      </c>
      <c r="I35" s="21">
        <v>13.537100000000001</v>
      </c>
      <c r="J35" s="21">
        <f t="shared" si="0"/>
        <v>11.8422</v>
      </c>
      <c r="K35" s="21">
        <f t="shared" si="1"/>
        <v>11.219800000000001</v>
      </c>
      <c r="L35" s="81">
        <f t="shared" si="2"/>
        <v>5.5473359596427647</v>
      </c>
      <c r="M35" s="24"/>
      <c r="N35" s="24"/>
      <c r="O35" s="24"/>
      <c r="P35" s="24"/>
      <c r="Q35" s="24"/>
      <c r="R35" s="24"/>
      <c r="S35" s="24"/>
      <c r="T35" s="24"/>
      <c r="U35" s="24"/>
      <c r="V35" s="24"/>
      <c r="W35" s="24"/>
      <c r="X35" s="24"/>
      <c r="Y35" s="24"/>
      <c r="Z35" s="24"/>
    </row>
    <row r="36" spans="1:26">
      <c r="A36" s="27">
        <v>44089</v>
      </c>
      <c r="B36" s="21" t="s">
        <v>84</v>
      </c>
      <c r="C36" s="21" t="s">
        <v>89</v>
      </c>
      <c r="D36" s="21">
        <v>7</v>
      </c>
      <c r="E36" s="21">
        <v>73</v>
      </c>
      <c r="F36" s="21">
        <v>84</v>
      </c>
      <c r="G36" s="21">
        <v>2.2820999999999998</v>
      </c>
      <c r="H36" s="21">
        <v>15.307700000000001</v>
      </c>
      <c r="I36" s="21">
        <v>14.446300000000001</v>
      </c>
      <c r="J36" s="21">
        <f t="shared" si="0"/>
        <v>13.025600000000001</v>
      </c>
      <c r="K36" s="21">
        <f t="shared" si="1"/>
        <v>12.164200000000001</v>
      </c>
      <c r="L36" s="81">
        <f t="shared" si="2"/>
        <v>7.0814356883313296</v>
      </c>
      <c r="M36" s="24"/>
      <c r="N36" s="24"/>
      <c r="O36" s="24"/>
      <c r="P36" s="24"/>
      <c r="Q36" s="24"/>
      <c r="R36" s="24"/>
      <c r="S36" s="24"/>
      <c r="T36" s="24"/>
      <c r="U36" s="24"/>
      <c r="V36" s="24"/>
      <c r="W36" s="24"/>
      <c r="X36" s="24"/>
      <c r="Y36" s="24"/>
      <c r="Z36" s="24"/>
    </row>
    <row r="37" spans="1:26">
      <c r="A37" s="27">
        <v>44089</v>
      </c>
      <c r="B37" s="21" t="s">
        <v>84</v>
      </c>
      <c r="C37" s="21" t="s">
        <v>85</v>
      </c>
      <c r="D37" s="21">
        <v>8</v>
      </c>
      <c r="E37" s="21">
        <v>74</v>
      </c>
      <c r="F37" s="21">
        <v>158</v>
      </c>
      <c r="G37" s="21">
        <v>0.997</v>
      </c>
      <c r="H37" s="21">
        <v>13.262700000000001</v>
      </c>
      <c r="I37" s="21">
        <v>11.742699999999999</v>
      </c>
      <c r="J37" s="21">
        <f t="shared" si="0"/>
        <v>12.265700000000001</v>
      </c>
      <c r="K37" s="21">
        <f t="shared" si="1"/>
        <v>10.745699999999999</v>
      </c>
      <c r="L37" s="81">
        <f t="shared" si="2"/>
        <v>14.145192960905307</v>
      </c>
      <c r="M37" s="24"/>
      <c r="N37" s="24"/>
      <c r="O37" s="24"/>
      <c r="P37" s="24"/>
      <c r="Q37" s="24"/>
      <c r="R37" s="24"/>
      <c r="S37" s="24"/>
      <c r="T37" s="24"/>
      <c r="U37" s="24"/>
      <c r="V37" s="24"/>
      <c r="W37" s="24"/>
      <c r="X37" s="24"/>
      <c r="Y37" s="24"/>
      <c r="Z37" s="24"/>
    </row>
    <row r="38" spans="1:26">
      <c r="A38" s="27">
        <v>44089</v>
      </c>
      <c r="B38" s="21" t="s">
        <v>84</v>
      </c>
      <c r="C38" s="21" t="s">
        <v>90</v>
      </c>
      <c r="D38" s="21">
        <v>9</v>
      </c>
      <c r="E38" s="21">
        <v>75</v>
      </c>
      <c r="F38" s="21">
        <v>86</v>
      </c>
      <c r="G38" s="21">
        <v>2.2936999999999999</v>
      </c>
      <c r="H38" s="21">
        <v>13.894600000000001</v>
      </c>
      <c r="I38" s="21">
        <v>13.0655</v>
      </c>
      <c r="J38" s="21">
        <f t="shared" si="0"/>
        <v>11.600900000000001</v>
      </c>
      <c r="K38" s="21">
        <f t="shared" si="1"/>
        <v>10.771800000000001</v>
      </c>
      <c r="L38" s="81">
        <f t="shared" si="2"/>
        <v>7.6969494420616824</v>
      </c>
      <c r="M38" s="24"/>
      <c r="N38" s="24"/>
      <c r="O38" s="24"/>
      <c r="P38" s="24"/>
      <c r="Q38" s="24"/>
      <c r="R38" s="24"/>
      <c r="S38" s="24"/>
      <c r="T38" s="24"/>
      <c r="U38" s="24"/>
      <c r="V38" s="24"/>
      <c r="W38" s="24"/>
      <c r="X38" s="24"/>
      <c r="Y38" s="24"/>
      <c r="Z38" s="24"/>
    </row>
    <row r="39" spans="1:26">
      <c r="A39" s="20">
        <v>44096</v>
      </c>
      <c r="B39" s="21" t="s">
        <v>84</v>
      </c>
      <c r="C39" s="21" t="s">
        <v>85</v>
      </c>
      <c r="D39" s="21">
        <v>1</v>
      </c>
      <c r="E39" s="21">
        <v>76</v>
      </c>
      <c r="F39" s="21">
        <v>144</v>
      </c>
      <c r="G39" s="21">
        <v>1.0011000000000001</v>
      </c>
      <c r="H39" s="21">
        <v>16.385200000000001</v>
      </c>
      <c r="I39" s="21">
        <v>15.240399999999999</v>
      </c>
      <c r="J39" s="21">
        <f t="shared" si="0"/>
        <v>15.3841</v>
      </c>
      <c r="K39" s="21">
        <f t="shared" si="1"/>
        <v>14.2393</v>
      </c>
      <c r="L39" s="81">
        <f t="shared" si="2"/>
        <v>8.0397210537034827</v>
      </c>
      <c r="M39" s="24"/>
      <c r="N39" s="24"/>
      <c r="O39" s="24"/>
      <c r="P39" s="24"/>
      <c r="Q39" s="24"/>
      <c r="R39" s="24"/>
      <c r="S39" s="24"/>
      <c r="T39" s="24"/>
      <c r="U39" s="24"/>
      <c r="V39" s="24"/>
      <c r="W39" s="24"/>
      <c r="X39" s="24"/>
      <c r="Y39" s="24"/>
      <c r="Z39" s="24"/>
    </row>
    <row r="40" spans="1:26">
      <c r="A40" s="20">
        <v>44096</v>
      </c>
      <c r="B40" s="21" t="s">
        <v>84</v>
      </c>
      <c r="C40" s="21" t="s">
        <v>89</v>
      </c>
      <c r="D40" s="21">
        <v>2</v>
      </c>
      <c r="E40" s="21">
        <v>77</v>
      </c>
      <c r="F40" s="21">
        <v>131</v>
      </c>
      <c r="G40" s="21">
        <v>0.97960000000000003</v>
      </c>
      <c r="H40" s="21">
        <v>15.4438</v>
      </c>
      <c r="I40" s="21">
        <v>14.8948</v>
      </c>
      <c r="J40" s="21">
        <f t="shared" si="0"/>
        <v>14.4642</v>
      </c>
      <c r="K40" s="21">
        <f t="shared" si="1"/>
        <v>13.9152</v>
      </c>
      <c r="L40" s="81">
        <f t="shared" si="2"/>
        <v>3.9453259744739526</v>
      </c>
      <c r="M40" s="24"/>
      <c r="N40" s="24"/>
      <c r="O40" s="24"/>
      <c r="P40" s="24"/>
      <c r="Q40" s="24"/>
      <c r="R40" s="24"/>
      <c r="S40" s="24"/>
      <c r="T40" s="24"/>
      <c r="U40" s="24"/>
      <c r="V40" s="24"/>
      <c r="W40" s="24"/>
      <c r="X40" s="24"/>
      <c r="Y40" s="24"/>
      <c r="Z40" s="24"/>
    </row>
    <row r="41" spans="1:26">
      <c r="A41" s="20">
        <v>44096</v>
      </c>
      <c r="B41" s="21" t="s">
        <v>84</v>
      </c>
      <c r="C41" s="21" t="s">
        <v>90</v>
      </c>
      <c r="D41" s="21">
        <v>3</v>
      </c>
      <c r="E41" s="21">
        <v>78</v>
      </c>
      <c r="F41" s="21">
        <v>148</v>
      </c>
      <c r="G41" s="21">
        <v>0.99509999999999998</v>
      </c>
      <c r="H41" s="21">
        <v>12.530099999999999</v>
      </c>
      <c r="I41" s="21">
        <v>11.775399999999999</v>
      </c>
      <c r="J41" s="21">
        <f t="shared" si="0"/>
        <v>11.534999999999998</v>
      </c>
      <c r="K41" s="21">
        <f t="shared" si="1"/>
        <v>10.780299999999999</v>
      </c>
      <c r="L41" s="81">
        <f t="shared" si="2"/>
        <v>7.0007328181961519</v>
      </c>
      <c r="M41" s="24"/>
      <c r="N41" s="24"/>
      <c r="O41" s="24"/>
      <c r="P41" s="24"/>
      <c r="Q41" s="24"/>
      <c r="R41" s="24"/>
      <c r="S41" s="24"/>
      <c r="T41" s="24"/>
      <c r="U41" s="24"/>
      <c r="V41" s="24"/>
      <c r="W41" s="24"/>
      <c r="X41" s="24"/>
      <c r="Y41" s="24"/>
      <c r="Z41" s="24"/>
    </row>
    <row r="42" spans="1:26">
      <c r="A42" s="20">
        <v>44096</v>
      </c>
      <c r="B42" s="21" t="s">
        <v>84</v>
      </c>
      <c r="C42" s="21" t="s">
        <v>89</v>
      </c>
      <c r="D42" s="21">
        <v>4</v>
      </c>
      <c r="E42" s="21">
        <v>79</v>
      </c>
      <c r="F42" s="21" t="s">
        <v>263</v>
      </c>
      <c r="G42" s="21">
        <v>0.99770000000000003</v>
      </c>
      <c r="H42" s="21">
        <v>10.353199999999999</v>
      </c>
      <c r="I42" s="21">
        <v>9.9250000000000007</v>
      </c>
      <c r="J42" s="21">
        <f t="shared" si="0"/>
        <v>9.3554999999999993</v>
      </c>
      <c r="K42" s="21">
        <f t="shared" si="1"/>
        <v>8.9273000000000007</v>
      </c>
      <c r="L42" s="81">
        <f t="shared" si="2"/>
        <v>4.7965230248787263</v>
      </c>
      <c r="M42" s="24"/>
      <c r="N42" s="24"/>
      <c r="O42" s="24"/>
      <c r="P42" s="24"/>
      <c r="Q42" s="24"/>
      <c r="R42" s="24"/>
      <c r="S42" s="24"/>
      <c r="T42" s="24"/>
      <c r="U42" s="24"/>
      <c r="V42" s="24"/>
      <c r="W42" s="24"/>
      <c r="X42" s="24"/>
      <c r="Y42" s="24"/>
      <c r="Z42" s="24"/>
    </row>
    <row r="43" spans="1:26">
      <c r="A43" s="20">
        <v>44096</v>
      </c>
      <c r="B43" s="21" t="s">
        <v>84</v>
      </c>
      <c r="C43" s="21" t="s">
        <v>85</v>
      </c>
      <c r="D43" s="21">
        <v>5</v>
      </c>
      <c r="E43" s="21">
        <v>80</v>
      </c>
      <c r="F43" s="21" t="s">
        <v>264</v>
      </c>
      <c r="G43" s="21">
        <v>0.98470000000000002</v>
      </c>
      <c r="H43" s="21">
        <v>10.3314</v>
      </c>
      <c r="I43" s="21">
        <v>9.4648000000000003</v>
      </c>
      <c r="J43" s="21">
        <f t="shared" si="0"/>
        <v>9.3467000000000002</v>
      </c>
      <c r="K43" s="21">
        <f t="shared" si="1"/>
        <v>8.4801000000000002</v>
      </c>
      <c r="L43" s="81">
        <f t="shared" si="2"/>
        <v>10.219219112982158</v>
      </c>
      <c r="M43" s="24"/>
      <c r="N43" s="24"/>
      <c r="O43" s="24"/>
      <c r="P43" s="24"/>
      <c r="Q43" s="24"/>
      <c r="R43" s="24"/>
      <c r="S43" s="24"/>
      <c r="T43" s="24"/>
      <c r="U43" s="24"/>
      <c r="V43" s="24"/>
      <c r="W43" s="24"/>
      <c r="X43" s="24"/>
      <c r="Y43" s="24"/>
      <c r="Z43" s="24"/>
    </row>
    <row r="44" spans="1:26">
      <c r="A44" s="20">
        <v>44096</v>
      </c>
      <c r="B44" s="21" t="s">
        <v>84</v>
      </c>
      <c r="C44" s="21" t="s">
        <v>90</v>
      </c>
      <c r="D44" s="21">
        <v>6</v>
      </c>
      <c r="E44" s="21">
        <v>81</v>
      </c>
      <c r="F44" s="21" t="s">
        <v>265</v>
      </c>
      <c r="G44" s="21">
        <v>0.98880000000000001</v>
      </c>
      <c r="H44" s="21">
        <v>12.8901</v>
      </c>
      <c r="I44" s="21">
        <v>12.456099999999999</v>
      </c>
      <c r="J44" s="21">
        <f t="shared" si="0"/>
        <v>11.901300000000001</v>
      </c>
      <c r="K44" s="21">
        <f t="shared" si="1"/>
        <v>11.4673</v>
      </c>
      <c r="L44" s="81">
        <f t="shared" si="2"/>
        <v>3.7846746836657368</v>
      </c>
      <c r="M44" s="24"/>
      <c r="N44" s="24"/>
      <c r="O44" s="24"/>
      <c r="P44" s="24"/>
      <c r="Q44" s="24"/>
      <c r="R44" s="24"/>
      <c r="S44" s="24"/>
      <c r="T44" s="24"/>
      <c r="U44" s="24"/>
      <c r="V44" s="24"/>
      <c r="W44" s="24"/>
      <c r="X44" s="24"/>
      <c r="Y44" s="24"/>
      <c r="Z44" s="24"/>
    </row>
    <row r="45" spans="1:26">
      <c r="A45" s="20">
        <v>44096</v>
      </c>
      <c r="B45" s="21" t="s">
        <v>84</v>
      </c>
      <c r="C45" s="21" t="s">
        <v>89</v>
      </c>
      <c r="D45" s="21">
        <v>7</v>
      </c>
      <c r="E45" s="21">
        <v>82</v>
      </c>
      <c r="F45" s="21" t="s">
        <v>266</v>
      </c>
      <c r="G45" s="21">
        <v>0.97860000000000003</v>
      </c>
      <c r="H45" s="21">
        <v>14.4838</v>
      </c>
      <c r="I45" s="21">
        <v>13.9693</v>
      </c>
      <c r="J45" s="21">
        <f t="shared" si="0"/>
        <v>13.5052</v>
      </c>
      <c r="K45" s="21">
        <f t="shared" si="1"/>
        <v>12.9907</v>
      </c>
      <c r="L45" s="81">
        <f t="shared" si="2"/>
        <v>3.9605256067802346</v>
      </c>
      <c r="M45" s="24"/>
      <c r="N45" s="24"/>
      <c r="O45" s="24"/>
      <c r="P45" s="24"/>
      <c r="Q45" s="24"/>
      <c r="R45" s="24"/>
      <c r="S45" s="24"/>
      <c r="T45" s="24"/>
      <c r="U45" s="24"/>
      <c r="V45" s="24"/>
      <c r="W45" s="24"/>
      <c r="X45" s="24"/>
      <c r="Y45" s="24"/>
      <c r="Z45" s="24"/>
    </row>
    <row r="46" spans="1:26">
      <c r="A46" s="20">
        <v>44096</v>
      </c>
      <c r="B46" s="21" t="s">
        <v>84</v>
      </c>
      <c r="C46" s="21" t="s">
        <v>85</v>
      </c>
      <c r="D46" s="21">
        <v>8</v>
      </c>
      <c r="E46" s="21">
        <v>83</v>
      </c>
      <c r="F46" s="21" t="s">
        <v>267</v>
      </c>
      <c r="G46" s="21">
        <v>0.98540000000000005</v>
      </c>
      <c r="H46" s="21">
        <v>15.4856</v>
      </c>
      <c r="I46" s="21">
        <v>14.1449</v>
      </c>
      <c r="J46" s="21">
        <f t="shared" si="0"/>
        <v>14.5002</v>
      </c>
      <c r="K46" s="21">
        <f t="shared" si="1"/>
        <v>13.1595</v>
      </c>
      <c r="L46" s="81">
        <f t="shared" si="2"/>
        <v>10.188077054599338</v>
      </c>
      <c r="M46" s="24"/>
      <c r="N46" s="24"/>
      <c r="O46" s="24"/>
      <c r="P46" s="24"/>
      <c r="Q46" s="24"/>
      <c r="R46" s="24"/>
      <c r="S46" s="24"/>
      <c r="T46" s="24"/>
      <c r="U46" s="24"/>
      <c r="V46" s="24"/>
      <c r="W46" s="24"/>
      <c r="X46" s="24"/>
      <c r="Y46" s="24"/>
      <c r="Z46" s="24"/>
    </row>
    <row r="47" spans="1:26">
      <c r="A47" s="20">
        <v>44096</v>
      </c>
      <c r="B47" s="21" t="s">
        <v>84</v>
      </c>
      <c r="C47" s="21" t="s">
        <v>90</v>
      </c>
      <c r="D47" s="21">
        <v>9</v>
      </c>
      <c r="E47" s="21">
        <v>84</v>
      </c>
      <c r="F47" s="21" t="s">
        <v>268</v>
      </c>
      <c r="G47" s="21">
        <v>0.99670000000000003</v>
      </c>
      <c r="H47" s="21">
        <v>12.374499999999999</v>
      </c>
      <c r="I47" s="21">
        <v>11.7056</v>
      </c>
      <c r="J47" s="21">
        <f t="shared" si="0"/>
        <v>11.377799999999999</v>
      </c>
      <c r="K47" s="21">
        <f t="shared" si="1"/>
        <v>10.7089</v>
      </c>
      <c r="L47" s="81">
        <f t="shared" si="2"/>
        <v>6.2462064264303434</v>
      </c>
      <c r="M47" s="24"/>
      <c r="N47" s="24"/>
      <c r="O47" s="24"/>
      <c r="P47" s="24"/>
      <c r="Q47" s="24"/>
      <c r="R47" s="24"/>
      <c r="S47" s="24"/>
      <c r="T47" s="24"/>
      <c r="U47" s="24"/>
      <c r="V47" s="24"/>
      <c r="W47" s="24"/>
      <c r="X47" s="24"/>
      <c r="Y47" s="24"/>
      <c r="Z47" s="24"/>
    </row>
    <row r="48" spans="1:26">
      <c r="A48" s="20">
        <v>44089</v>
      </c>
      <c r="B48" s="21" t="s">
        <v>91</v>
      </c>
      <c r="C48" s="21" t="s">
        <v>92</v>
      </c>
      <c r="D48" s="21" t="s">
        <v>93</v>
      </c>
      <c r="E48" s="21">
        <v>85</v>
      </c>
      <c r="F48" s="21">
        <v>80</v>
      </c>
      <c r="G48" s="21">
        <v>2.3014000000000001</v>
      </c>
      <c r="H48" s="21">
        <v>13.915699999999999</v>
      </c>
      <c r="I48" s="21">
        <v>13.029</v>
      </c>
      <c r="J48" s="21">
        <f t="shared" si="0"/>
        <v>11.6143</v>
      </c>
      <c r="K48" s="21">
        <f t="shared" si="1"/>
        <v>10.727599999999999</v>
      </c>
      <c r="L48" s="81">
        <f t="shared" si="2"/>
        <v>8.2655952869234621</v>
      </c>
      <c r="M48" s="24"/>
      <c r="N48" s="24"/>
      <c r="O48" s="24"/>
      <c r="P48" s="24"/>
      <c r="Q48" s="24"/>
      <c r="R48" s="24"/>
      <c r="S48" s="24"/>
      <c r="T48" s="24"/>
      <c r="U48" s="24"/>
      <c r="V48" s="24"/>
      <c r="W48" s="24"/>
      <c r="X48" s="24"/>
      <c r="Y48" s="24"/>
      <c r="Z48" s="24"/>
    </row>
    <row r="49" spans="1:26">
      <c r="A49" s="20">
        <v>44089</v>
      </c>
      <c r="B49" s="21" t="s">
        <v>91</v>
      </c>
      <c r="C49" s="21" t="s">
        <v>92</v>
      </c>
      <c r="D49" s="21" t="s">
        <v>96</v>
      </c>
      <c r="E49" s="21">
        <v>86</v>
      </c>
      <c r="F49" s="21">
        <v>83</v>
      </c>
      <c r="G49" s="21">
        <v>2.2906</v>
      </c>
      <c r="H49" s="21">
        <v>12.761799999999999</v>
      </c>
      <c r="I49" s="21">
        <v>11.9634</v>
      </c>
      <c r="J49" s="21">
        <f t="shared" si="0"/>
        <v>10.4712</v>
      </c>
      <c r="K49" s="21">
        <f t="shared" si="1"/>
        <v>9.6728000000000005</v>
      </c>
      <c r="L49" s="81">
        <f t="shared" si="2"/>
        <v>8.2540732776445207</v>
      </c>
      <c r="M49" s="24"/>
      <c r="N49" s="24"/>
      <c r="O49" s="24"/>
      <c r="P49" s="24"/>
      <c r="Q49" s="24"/>
      <c r="R49" s="24"/>
      <c r="S49" s="24"/>
      <c r="T49" s="24"/>
      <c r="U49" s="24"/>
      <c r="V49" s="24"/>
      <c r="W49" s="24"/>
      <c r="X49" s="24"/>
      <c r="Y49" s="24"/>
      <c r="Z49" s="24"/>
    </row>
    <row r="50" spans="1:26">
      <c r="A50" s="20">
        <v>44089</v>
      </c>
      <c r="B50" s="21" t="s">
        <v>91</v>
      </c>
      <c r="C50" s="21" t="s">
        <v>92</v>
      </c>
      <c r="D50" s="21" t="s">
        <v>97</v>
      </c>
      <c r="E50" s="21">
        <v>87</v>
      </c>
      <c r="F50" s="21">
        <v>36</v>
      </c>
      <c r="G50" s="21">
        <v>2.2829999999999999</v>
      </c>
      <c r="H50" s="21">
        <v>15.866300000000001</v>
      </c>
      <c r="I50" s="21">
        <v>13.652200000000001</v>
      </c>
      <c r="J50" s="21">
        <f t="shared" si="0"/>
        <v>13.583300000000001</v>
      </c>
      <c r="K50" s="21">
        <f t="shared" si="1"/>
        <v>11.369200000000001</v>
      </c>
      <c r="L50" s="81">
        <f t="shared" si="2"/>
        <v>19.474545262639413</v>
      </c>
      <c r="M50" s="24"/>
      <c r="N50" s="24"/>
      <c r="O50" s="24"/>
      <c r="P50" s="24"/>
      <c r="Q50" s="24"/>
      <c r="R50" s="24"/>
      <c r="S50" s="24"/>
      <c r="T50" s="24"/>
      <c r="U50" s="24"/>
      <c r="V50" s="24"/>
      <c r="W50" s="24"/>
      <c r="X50" s="24"/>
      <c r="Y50" s="24"/>
      <c r="Z50" s="24"/>
    </row>
    <row r="51" spans="1:26">
      <c r="A51" s="20">
        <v>44089</v>
      </c>
      <c r="B51" s="21" t="s">
        <v>91</v>
      </c>
      <c r="C51" s="21" t="s">
        <v>98</v>
      </c>
      <c r="D51" s="21" t="s">
        <v>99</v>
      </c>
      <c r="E51" s="21">
        <v>88</v>
      </c>
      <c r="F51" s="21">
        <v>76</v>
      </c>
      <c r="G51" s="21">
        <v>2.2888999999999999</v>
      </c>
      <c r="H51" s="21">
        <v>17.279299999999999</v>
      </c>
      <c r="I51" s="21">
        <v>16.4069</v>
      </c>
      <c r="J51" s="21">
        <f t="shared" si="0"/>
        <v>14.990399999999999</v>
      </c>
      <c r="K51" s="21">
        <f t="shared" si="1"/>
        <v>14.118</v>
      </c>
      <c r="L51" s="81">
        <f t="shared" si="2"/>
        <v>6.1793455163620834</v>
      </c>
      <c r="M51" s="24"/>
      <c r="N51" s="24"/>
      <c r="O51" s="24"/>
      <c r="P51" s="24"/>
      <c r="Q51" s="24"/>
      <c r="R51" s="24"/>
      <c r="S51" s="24"/>
      <c r="T51" s="24"/>
      <c r="U51" s="24"/>
      <c r="V51" s="24"/>
      <c r="W51" s="24"/>
      <c r="X51" s="24"/>
      <c r="Y51" s="24"/>
      <c r="Z51" s="24"/>
    </row>
    <row r="52" spans="1:26">
      <c r="A52" s="20">
        <v>44089</v>
      </c>
      <c r="B52" s="21" t="s">
        <v>91</v>
      </c>
      <c r="C52" s="21" t="s">
        <v>98</v>
      </c>
      <c r="D52" s="21" t="s">
        <v>100</v>
      </c>
      <c r="E52" s="21">
        <v>89</v>
      </c>
      <c r="F52" s="21">
        <v>25</v>
      </c>
      <c r="G52" s="21">
        <v>2.3237999999999999</v>
      </c>
      <c r="H52" s="21">
        <v>13.864599999999999</v>
      </c>
      <c r="I52" s="21">
        <v>13.014799999999999</v>
      </c>
      <c r="J52" s="21">
        <f t="shared" si="0"/>
        <v>11.540799999999999</v>
      </c>
      <c r="K52" s="21">
        <f t="shared" si="1"/>
        <v>10.690999999999999</v>
      </c>
      <c r="L52" s="81">
        <f t="shared" si="2"/>
        <v>7.9487419324665636</v>
      </c>
      <c r="M52" s="24"/>
      <c r="N52" s="24"/>
      <c r="O52" s="24"/>
      <c r="P52" s="24"/>
      <c r="Q52" s="24"/>
      <c r="R52" s="24"/>
      <c r="S52" s="24"/>
      <c r="T52" s="24"/>
      <c r="U52" s="24"/>
      <c r="V52" s="24"/>
      <c r="W52" s="24"/>
      <c r="X52" s="24"/>
      <c r="Y52" s="24"/>
      <c r="Z52" s="24"/>
    </row>
    <row r="53" spans="1:26">
      <c r="A53" s="20">
        <v>44089</v>
      </c>
      <c r="B53" s="21" t="s">
        <v>91</v>
      </c>
      <c r="C53" s="21" t="s">
        <v>98</v>
      </c>
      <c r="D53" s="21" t="s">
        <v>101</v>
      </c>
      <c r="E53" s="21">
        <v>90</v>
      </c>
      <c r="F53" s="21">
        <v>72</v>
      </c>
      <c r="G53" s="21">
        <v>2.3273000000000001</v>
      </c>
      <c r="H53" s="21">
        <v>11.3028</v>
      </c>
      <c r="I53" s="21">
        <v>9.7942999999999998</v>
      </c>
      <c r="J53" s="21">
        <f t="shared" si="0"/>
        <v>8.9755000000000003</v>
      </c>
      <c r="K53" s="21">
        <f t="shared" si="1"/>
        <v>7.4669999999999996</v>
      </c>
      <c r="L53" s="81">
        <f t="shared" si="2"/>
        <v>20.202223115039516</v>
      </c>
      <c r="M53" s="24"/>
      <c r="N53" s="24"/>
      <c r="O53" s="24"/>
      <c r="P53" s="24"/>
      <c r="Q53" s="24"/>
      <c r="R53" s="24"/>
      <c r="S53" s="24"/>
      <c r="T53" s="24"/>
      <c r="U53" s="24"/>
      <c r="V53" s="24"/>
      <c r="W53" s="24"/>
      <c r="X53" s="24"/>
      <c r="Y53" s="24"/>
      <c r="Z53" s="24"/>
    </row>
    <row r="54" spans="1:26">
      <c r="A54" s="20">
        <v>44096</v>
      </c>
      <c r="B54" s="21" t="s">
        <v>91</v>
      </c>
      <c r="C54" s="21" t="s">
        <v>92</v>
      </c>
      <c r="D54" s="21" t="s">
        <v>102</v>
      </c>
      <c r="E54" s="21">
        <v>91</v>
      </c>
      <c r="F54" s="21">
        <v>31</v>
      </c>
      <c r="G54" s="21">
        <v>2.3395999999999999</v>
      </c>
      <c r="H54" s="21">
        <v>15.192399999999999</v>
      </c>
      <c r="I54" s="21">
        <v>14.3436</v>
      </c>
      <c r="J54" s="21">
        <f t="shared" si="0"/>
        <v>12.852799999999998</v>
      </c>
      <c r="K54" s="21">
        <f t="shared" si="1"/>
        <v>12.004000000000001</v>
      </c>
      <c r="L54" s="81">
        <f t="shared" si="2"/>
        <v>7.070976341219569</v>
      </c>
      <c r="M54" s="24"/>
      <c r="N54" s="24"/>
      <c r="O54" s="24"/>
      <c r="P54" s="24"/>
      <c r="Q54" s="24"/>
      <c r="R54" s="24"/>
      <c r="S54" s="24"/>
      <c r="T54" s="24"/>
      <c r="U54" s="24"/>
      <c r="V54" s="24"/>
      <c r="W54" s="24"/>
      <c r="X54" s="24"/>
      <c r="Y54" s="24"/>
      <c r="Z54" s="24"/>
    </row>
    <row r="55" spans="1:26">
      <c r="A55" s="20">
        <v>44096</v>
      </c>
      <c r="B55" s="21" t="s">
        <v>91</v>
      </c>
      <c r="C55" s="21" t="s">
        <v>92</v>
      </c>
      <c r="D55" s="21" t="s">
        <v>103</v>
      </c>
      <c r="E55" s="21">
        <v>92</v>
      </c>
      <c r="F55" s="21">
        <v>27</v>
      </c>
      <c r="G55" s="21">
        <v>2.3614000000000002</v>
      </c>
      <c r="H55" s="21">
        <v>14.228300000000001</v>
      </c>
      <c r="I55" s="21">
        <v>13.5709</v>
      </c>
      <c r="J55" s="21">
        <f t="shared" si="0"/>
        <v>11.866900000000001</v>
      </c>
      <c r="K55" s="21">
        <f t="shared" si="1"/>
        <v>11.2095</v>
      </c>
      <c r="L55" s="81">
        <f t="shared" si="2"/>
        <v>5.8646683616575306</v>
      </c>
      <c r="M55" s="24"/>
      <c r="N55" s="24"/>
      <c r="O55" s="24"/>
      <c r="P55" s="24"/>
      <c r="Q55" s="24"/>
      <c r="R55" s="24"/>
      <c r="S55" s="24"/>
      <c r="T55" s="24"/>
      <c r="U55" s="24"/>
      <c r="V55" s="24"/>
      <c r="W55" s="24"/>
      <c r="X55" s="24"/>
      <c r="Y55" s="24"/>
      <c r="Z55" s="24"/>
    </row>
    <row r="56" spans="1:26">
      <c r="A56" s="20">
        <v>44096</v>
      </c>
      <c r="B56" s="21" t="s">
        <v>91</v>
      </c>
      <c r="C56" s="21" t="s">
        <v>92</v>
      </c>
      <c r="D56" s="21" t="s">
        <v>104</v>
      </c>
      <c r="E56" s="21">
        <v>93</v>
      </c>
      <c r="F56" s="21">
        <v>9</v>
      </c>
      <c r="G56" s="21">
        <v>2.3102999999999998</v>
      </c>
      <c r="H56" s="21">
        <v>12.8443</v>
      </c>
      <c r="I56" s="21">
        <v>12.3758</v>
      </c>
      <c r="J56" s="21">
        <f t="shared" si="0"/>
        <v>10.534000000000001</v>
      </c>
      <c r="K56" s="21">
        <f t="shared" si="1"/>
        <v>10.0655</v>
      </c>
      <c r="L56" s="81">
        <f t="shared" si="2"/>
        <v>4.6545129402414247</v>
      </c>
      <c r="M56" s="24"/>
      <c r="N56" s="24"/>
      <c r="O56" s="24"/>
      <c r="P56" s="24"/>
      <c r="Q56" s="24"/>
      <c r="R56" s="24"/>
      <c r="S56" s="24"/>
      <c r="T56" s="24"/>
      <c r="U56" s="24"/>
      <c r="V56" s="24"/>
      <c r="W56" s="24"/>
      <c r="X56" s="24"/>
      <c r="Y56" s="24"/>
      <c r="Z56" s="24"/>
    </row>
    <row r="57" spans="1:26">
      <c r="A57" s="20">
        <v>44096</v>
      </c>
      <c r="B57" s="21" t="s">
        <v>91</v>
      </c>
      <c r="C57" s="21" t="s">
        <v>98</v>
      </c>
      <c r="D57" s="21" t="s">
        <v>105</v>
      </c>
      <c r="E57" s="21">
        <v>94</v>
      </c>
      <c r="F57" s="21">
        <v>89</v>
      </c>
      <c r="G57" s="21">
        <v>2.3614999999999999</v>
      </c>
      <c r="H57" s="21">
        <v>14.0829</v>
      </c>
      <c r="I57" s="21">
        <v>13.873100000000001</v>
      </c>
      <c r="J57" s="21">
        <f t="shared" si="0"/>
        <v>11.721400000000001</v>
      </c>
      <c r="K57" s="21">
        <f t="shared" si="1"/>
        <v>11.511600000000001</v>
      </c>
      <c r="L57" s="81">
        <f t="shared" si="2"/>
        <v>1.8225094687098189</v>
      </c>
      <c r="M57" s="24"/>
      <c r="N57" s="24"/>
      <c r="O57" s="24"/>
      <c r="P57" s="24"/>
      <c r="Q57" s="24"/>
      <c r="R57" s="24"/>
      <c r="S57" s="24"/>
      <c r="T57" s="24"/>
      <c r="U57" s="24"/>
      <c r="V57" s="24"/>
      <c r="W57" s="24"/>
      <c r="X57" s="24"/>
      <c r="Y57" s="24"/>
      <c r="Z57" s="24"/>
    </row>
    <row r="58" spans="1:26">
      <c r="A58" s="20">
        <v>44096</v>
      </c>
      <c r="B58" s="21" t="s">
        <v>91</v>
      </c>
      <c r="C58" s="21" t="s">
        <v>98</v>
      </c>
      <c r="D58" s="21" t="s">
        <v>106</v>
      </c>
      <c r="E58" s="21">
        <v>95</v>
      </c>
      <c r="F58" s="21">
        <v>70</v>
      </c>
      <c r="G58" s="21">
        <v>2.3397999999999999</v>
      </c>
      <c r="H58" s="21">
        <v>12.664999999999999</v>
      </c>
      <c r="I58" s="21">
        <v>12.3584</v>
      </c>
      <c r="J58" s="21">
        <f t="shared" si="0"/>
        <v>10.325199999999999</v>
      </c>
      <c r="K58" s="21">
        <f t="shared" si="1"/>
        <v>10.018599999999999</v>
      </c>
      <c r="L58" s="81">
        <f t="shared" si="2"/>
        <v>3.0603078274409556</v>
      </c>
      <c r="M58" s="24"/>
      <c r="N58" s="24"/>
      <c r="O58" s="24"/>
      <c r="P58" s="24"/>
      <c r="Q58" s="24"/>
      <c r="R58" s="24"/>
      <c r="S58" s="24"/>
      <c r="T58" s="24"/>
      <c r="U58" s="24"/>
      <c r="V58" s="24"/>
      <c r="W58" s="24"/>
      <c r="X58" s="24"/>
      <c r="Y58" s="24"/>
      <c r="Z58" s="24"/>
    </row>
    <row r="59" spans="1:26">
      <c r="A59" s="20">
        <v>44096</v>
      </c>
      <c r="B59" s="21" t="s">
        <v>91</v>
      </c>
      <c r="C59" s="21" t="s">
        <v>98</v>
      </c>
      <c r="D59" s="21" t="s">
        <v>107</v>
      </c>
      <c r="E59" s="21">
        <v>96</v>
      </c>
      <c r="F59" s="21">
        <v>126</v>
      </c>
      <c r="G59" s="21">
        <v>1.0052000000000001</v>
      </c>
      <c r="H59" s="21">
        <v>16.001899999999999</v>
      </c>
      <c r="I59" s="21">
        <v>15.365600000000001</v>
      </c>
      <c r="J59" s="21">
        <f t="shared" si="0"/>
        <v>14.996699999999999</v>
      </c>
      <c r="K59" s="21">
        <f t="shared" si="1"/>
        <v>14.3604</v>
      </c>
      <c r="L59" s="81">
        <f t="shared" si="2"/>
        <v>4.4309350714464673</v>
      </c>
      <c r="M59" s="24"/>
      <c r="N59" s="24"/>
      <c r="O59" s="24"/>
      <c r="P59" s="24"/>
      <c r="Q59" s="24"/>
      <c r="R59" s="24"/>
      <c r="S59" s="24"/>
      <c r="T59" s="24"/>
      <c r="U59" s="24"/>
      <c r="V59" s="24"/>
      <c r="W59" s="24"/>
      <c r="X59" s="24"/>
      <c r="Y59" s="24"/>
      <c r="Z59" s="24"/>
    </row>
    <row r="60" spans="1:26">
      <c r="A60" s="20">
        <v>44096</v>
      </c>
      <c r="B60" s="21" t="s">
        <v>91</v>
      </c>
      <c r="C60" s="21" t="s">
        <v>92</v>
      </c>
      <c r="D60" s="21" t="s">
        <v>108</v>
      </c>
      <c r="E60" s="21">
        <v>97</v>
      </c>
      <c r="F60" s="21">
        <v>138</v>
      </c>
      <c r="G60" s="21">
        <v>1.0024</v>
      </c>
      <c r="H60" s="21">
        <v>11.372</v>
      </c>
      <c r="I60" s="21">
        <v>11.133100000000001</v>
      </c>
      <c r="J60" s="21">
        <f t="shared" si="0"/>
        <v>10.3696</v>
      </c>
      <c r="K60" s="21">
        <f t="shared" si="1"/>
        <v>10.130700000000001</v>
      </c>
      <c r="L60" s="81">
        <f t="shared" si="2"/>
        <v>2.35817860562448</v>
      </c>
      <c r="M60" s="24"/>
      <c r="N60" s="24"/>
      <c r="O60" s="24"/>
      <c r="P60" s="24"/>
      <c r="Q60" s="24"/>
      <c r="R60" s="24"/>
      <c r="S60" s="24"/>
      <c r="T60" s="24"/>
      <c r="U60" s="24"/>
      <c r="V60" s="24"/>
      <c r="W60" s="24"/>
      <c r="X60" s="24"/>
      <c r="Y60" s="24"/>
      <c r="Z60" s="24"/>
    </row>
    <row r="61" spans="1:26">
      <c r="A61" s="20">
        <v>44096</v>
      </c>
      <c r="B61" s="21" t="s">
        <v>91</v>
      </c>
      <c r="C61" s="21" t="s">
        <v>92</v>
      </c>
      <c r="D61" s="21" t="s">
        <v>109</v>
      </c>
      <c r="E61" s="21">
        <v>98</v>
      </c>
      <c r="F61" s="21">
        <v>91</v>
      </c>
      <c r="G61" s="21">
        <v>2.2932999999999999</v>
      </c>
      <c r="H61" s="21">
        <v>15.6907</v>
      </c>
      <c r="I61" s="21">
        <v>15.4267</v>
      </c>
      <c r="J61" s="21">
        <f t="shared" si="0"/>
        <v>13.397399999999999</v>
      </c>
      <c r="K61" s="21">
        <f t="shared" si="1"/>
        <v>13.1334</v>
      </c>
      <c r="L61" s="81">
        <f t="shared" si="2"/>
        <v>2.0101420804970482</v>
      </c>
      <c r="M61" s="24"/>
      <c r="N61" s="24"/>
      <c r="O61" s="24"/>
      <c r="P61" s="24"/>
      <c r="Q61" s="24"/>
      <c r="R61" s="24"/>
      <c r="S61" s="24"/>
      <c r="T61" s="24"/>
      <c r="U61" s="24"/>
      <c r="V61" s="24"/>
      <c r="W61" s="24"/>
      <c r="X61" s="24"/>
      <c r="Y61" s="24"/>
      <c r="Z61" s="24"/>
    </row>
    <row r="62" spans="1:26">
      <c r="A62" s="20">
        <v>44096</v>
      </c>
      <c r="B62" s="21" t="s">
        <v>91</v>
      </c>
      <c r="C62" s="21" t="s">
        <v>92</v>
      </c>
      <c r="D62" s="21" t="s">
        <v>110</v>
      </c>
      <c r="E62" s="21">
        <v>99</v>
      </c>
      <c r="F62" s="21">
        <v>5</v>
      </c>
      <c r="G62" s="21">
        <v>2.3142999999999998</v>
      </c>
      <c r="H62" s="21">
        <v>13.1952</v>
      </c>
      <c r="I62" s="21">
        <v>12.982900000000001</v>
      </c>
      <c r="J62" s="21">
        <f t="shared" si="0"/>
        <v>10.8809</v>
      </c>
      <c r="K62" s="21">
        <f t="shared" si="1"/>
        <v>10.668600000000001</v>
      </c>
      <c r="L62" s="81">
        <f t="shared" si="2"/>
        <v>1.9899518212323923</v>
      </c>
      <c r="M62" s="24"/>
      <c r="N62" s="24"/>
      <c r="O62" s="24"/>
      <c r="P62" s="24"/>
      <c r="Q62" s="24"/>
      <c r="R62" s="24"/>
      <c r="S62" s="24"/>
      <c r="T62" s="24"/>
      <c r="U62" s="24"/>
      <c r="V62" s="24"/>
      <c r="W62" s="24"/>
      <c r="X62" s="24"/>
      <c r="Y62" s="24"/>
      <c r="Z62" s="24"/>
    </row>
    <row r="63" spans="1:26">
      <c r="A63" s="20">
        <v>44096</v>
      </c>
      <c r="B63" s="21" t="s">
        <v>91</v>
      </c>
      <c r="C63" s="21" t="s">
        <v>98</v>
      </c>
      <c r="D63" s="21" t="s">
        <v>111</v>
      </c>
      <c r="E63" s="21">
        <v>100</v>
      </c>
      <c r="F63" s="21">
        <v>128</v>
      </c>
      <c r="G63" s="21">
        <v>0.99929999999999997</v>
      </c>
      <c r="H63" s="21">
        <v>10.514099999999999</v>
      </c>
      <c r="I63" s="21">
        <v>10.2896</v>
      </c>
      <c r="J63" s="21">
        <f t="shared" si="0"/>
        <v>9.5147999999999993</v>
      </c>
      <c r="K63" s="21">
        <f t="shared" si="1"/>
        <v>9.2903000000000002</v>
      </c>
      <c r="L63" s="81">
        <f t="shared" si="2"/>
        <v>2.4164989289904422</v>
      </c>
      <c r="M63" s="24"/>
      <c r="N63" s="24"/>
      <c r="O63" s="24"/>
      <c r="P63" s="24"/>
      <c r="Q63" s="24"/>
      <c r="R63" s="24"/>
      <c r="S63" s="24"/>
      <c r="T63" s="24"/>
      <c r="U63" s="24"/>
      <c r="V63" s="24"/>
      <c r="W63" s="24"/>
      <c r="X63" s="24"/>
      <c r="Y63" s="24"/>
      <c r="Z63" s="24"/>
    </row>
    <row r="64" spans="1:26">
      <c r="A64" s="20">
        <v>44096</v>
      </c>
      <c r="B64" s="21" t="s">
        <v>91</v>
      </c>
      <c r="C64" s="21" t="s">
        <v>98</v>
      </c>
      <c r="D64" s="21" t="s">
        <v>112</v>
      </c>
      <c r="E64" s="21">
        <v>101</v>
      </c>
      <c r="F64" s="21">
        <v>161</v>
      </c>
      <c r="G64" s="21">
        <v>1.0105</v>
      </c>
      <c r="H64" s="21">
        <v>11.152699999999999</v>
      </c>
      <c r="I64" s="21">
        <v>10.998100000000001</v>
      </c>
      <c r="J64" s="21">
        <f t="shared" si="0"/>
        <v>10.142199999999999</v>
      </c>
      <c r="K64" s="21">
        <f t="shared" si="1"/>
        <v>9.9876000000000005</v>
      </c>
      <c r="L64" s="81">
        <f t="shared" si="2"/>
        <v>1.5479194200808855</v>
      </c>
      <c r="M64" s="24"/>
      <c r="N64" s="24"/>
      <c r="O64" s="24"/>
      <c r="P64" s="24"/>
      <c r="Q64" s="24"/>
      <c r="R64" s="24"/>
      <c r="S64" s="24"/>
      <c r="T64" s="24"/>
      <c r="U64" s="24"/>
      <c r="V64" s="24"/>
      <c r="W64" s="24"/>
      <c r="X64" s="24"/>
      <c r="Y64" s="24"/>
      <c r="Z64" s="24"/>
    </row>
    <row r="65" spans="1:26">
      <c r="A65" s="20">
        <v>44096</v>
      </c>
      <c r="B65" s="21" t="s">
        <v>91</v>
      </c>
      <c r="C65" s="21" t="s">
        <v>98</v>
      </c>
      <c r="D65" s="21" t="s">
        <v>113</v>
      </c>
      <c r="E65" s="21">
        <v>102</v>
      </c>
      <c r="F65" s="21">
        <v>164</v>
      </c>
      <c r="G65" s="21">
        <v>1.016</v>
      </c>
      <c r="H65" s="21">
        <v>13.046799999999999</v>
      </c>
      <c r="I65" s="21">
        <v>12.8255</v>
      </c>
      <c r="J65" s="21">
        <f t="shared" si="0"/>
        <v>12.030799999999999</v>
      </c>
      <c r="K65" s="21">
        <f t="shared" si="1"/>
        <v>11.8095</v>
      </c>
      <c r="L65" s="81">
        <f t="shared" si="2"/>
        <v>1.8739150683771488</v>
      </c>
      <c r="M65" s="24"/>
      <c r="N65" s="24"/>
      <c r="O65" s="24"/>
      <c r="P65" s="24"/>
      <c r="Q65" s="24"/>
      <c r="R65" s="24"/>
      <c r="S65" s="24"/>
      <c r="T65" s="24"/>
      <c r="U65" s="24"/>
      <c r="V65" s="24"/>
      <c r="W65" s="24"/>
      <c r="X65" s="24"/>
      <c r="Y65" s="24"/>
      <c r="Z65" s="24"/>
    </row>
    <row r="66" spans="1:26">
      <c r="A66" s="20">
        <v>44096</v>
      </c>
      <c r="B66" s="21" t="s">
        <v>91</v>
      </c>
      <c r="C66" s="21" t="s">
        <v>92</v>
      </c>
      <c r="D66" s="21" t="s">
        <v>114</v>
      </c>
      <c r="E66" s="21">
        <v>103</v>
      </c>
      <c r="F66" s="21">
        <v>125</v>
      </c>
      <c r="G66" s="21">
        <v>1.0152000000000001</v>
      </c>
      <c r="H66" s="21">
        <v>11.454000000000001</v>
      </c>
      <c r="I66" s="21">
        <v>11.2584</v>
      </c>
      <c r="J66" s="21">
        <f t="shared" si="0"/>
        <v>10.438800000000001</v>
      </c>
      <c r="K66" s="21">
        <f t="shared" si="1"/>
        <v>10.2432</v>
      </c>
      <c r="L66" s="81">
        <f t="shared" si="2"/>
        <v>1.9095595126523026</v>
      </c>
      <c r="M66" s="24"/>
      <c r="N66" s="24"/>
      <c r="O66" s="24"/>
      <c r="P66" s="24"/>
      <c r="Q66" s="24"/>
      <c r="R66" s="24"/>
      <c r="S66" s="24"/>
      <c r="T66" s="24"/>
      <c r="U66" s="24"/>
      <c r="V66" s="24"/>
      <c r="W66" s="24"/>
      <c r="X66" s="24"/>
      <c r="Y66" s="24"/>
      <c r="Z66" s="24"/>
    </row>
    <row r="67" spans="1:26">
      <c r="A67" s="20">
        <v>44096</v>
      </c>
      <c r="B67" s="21" t="s">
        <v>91</v>
      </c>
      <c r="C67" s="21" t="s">
        <v>115</v>
      </c>
      <c r="D67" s="21" t="s">
        <v>116</v>
      </c>
      <c r="E67" s="21">
        <v>104</v>
      </c>
      <c r="F67" s="21">
        <v>19</v>
      </c>
      <c r="G67" s="21">
        <v>2.3469000000000002</v>
      </c>
      <c r="H67" s="21">
        <v>12.0684</v>
      </c>
      <c r="I67" s="21">
        <v>11.8827</v>
      </c>
      <c r="J67" s="21">
        <f t="shared" si="0"/>
        <v>9.7215000000000007</v>
      </c>
      <c r="K67" s="21">
        <f t="shared" si="1"/>
        <v>9.5358000000000001</v>
      </c>
      <c r="L67" s="81">
        <f t="shared" si="2"/>
        <v>1.9473982256339337</v>
      </c>
      <c r="M67" s="24"/>
      <c r="N67" s="24"/>
      <c r="O67" s="24"/>
      <c r="P67" s="24"/>
      <c r="Q67" s="24"/>
      <c r="R67" s="24"/>
      <c r="S67" s="24"/>
      <c r="T67" s="24"/>
      <c r="U67" s="24"/>
      <c r="V67" s="24"/>
      <c r="W67" s="24"/>
      <c r="X67" s="24"/>
      <c r="Y67" s="24"/>
      <c r="Z67" s="24"/>
    </row>
    <row r="68" spans="1:26">
      <c r="A68" s="20">
        <v>44096</v>
      </c>
      <c r="B68" s="21" t="s">
        <v>91</v>
      </c>
      <c r="C68" s="21" t="s">
        <v>92</v>
      </c>
      <c r="D68" s="21" t="s">
        <v>117</v>
      </c>
      <c r="E68" s="21">
        <v>105</v>
      </c>
      <c r="F68" s="21">
        <v>132</v>
      </c>
      <c r="G68" s="21">
        <v>1.0037</v>
      </c>
      <c r="H68" s="21">
        <v>13.6873</v>
      </c>
      <c r="I68" s="21">
        <v>13.471</v>
      </c>
      <c r="J68" s="21">
        <f t="shared" si="0"/>
        <v>12.6836</v>
      </c>
      <c r="K68" s="21">
        <f t="shared" si="1"/>
        <v>12.4673</v>
      </c>
      <c r="L68" s="81">
        <f t="shared" si="2"/>
        <v>1.7349385993759705</v>
      </c>
      <c r="M68" s="24"/>
      <c r="N68" s="24"/>
      <c r="O68" s="24"/>
      <c r="P68" s="24"/>
      <c r="Q68" s="24"/>
      <c r="R68" s="24"/>
      <c r="S68" s="24"/>
      <c r="T68" s="24"/>
      <c r="U68" s="24"/>
      <c r="V68" s="24"/>
      <c r="W68" s="24"/>
      <c r="X68" s="24"/>
      <c r="Y68" s="24"/>
      <c r="Z68" s="24"/>
    </row>
    <row r="69" spans="1:26">
      <c r="A69" s="20">
        <v>44096</v>
      </c>
      <c r="B69" s="21" t="s">
        <v>91</v>
      </c>
      <c r="C69" s="21" t="s">
        <v>98</v>
      </c>
      <c r="D69" s="21" t="s">
        <v>118</v>
      </c>
      <c r="E69" s="21">
        <v>106</v>
      </c>
      <c r="F69" s="21">
        <v>143</v>
      </c>
      <c r="G69" s="21">
        <v>0.99890000000000001</v>
      </c>
      <c r="H69" s="21">
        <v>10.5769</v>
      </c>
      <c r="I69" s="21">
        <v>10.217599999999999</v>
      </c>
      <c r="J69" s="21">
        <f t="shared" si="0"/>
        <v>9.5779999999999994</v>
      </c>
      <c r="K69" s="21">
        <f t="shared" si="1"/>
        <v>9.2186999999999983</v>
      </c>
      <c r="L69" s="81">
        <f t="shared" si="2"/>
        <v>3.8975126644754807</v>
      </c>
      <c r="M69" s="24"/>
      <c r="N69" s="24"/>
      <c r="O69" s="24"/>
      <c r="P69" s="24"/>
      <c r="Q69" s="24"/>
      <c r="R69" s="24"/>
      <c r="S69" s="24"/>
      <c r="T69" s="24"/>
      <c r="U69" s="24"/>
      <c r="V69" s="24"/>
      <c r="W69" s="24"/>
      <c r="X69" s="24"/>
      <c r="Y69" s="24"/>
      <c r="Z69" s="24"/>
    </row>
    <row r="70" spans="1:26">
      <c r="A70" s="20">
        <v>44096</v>
      </c>
      <c r="B70" s="21" t="s">
        <v>91</v>
      </c>
      <c r="C70" s="21" t="s">
        <v>98</v>
      </c>
      <c r="D70" s="21" t="s">
        <v>119</v>
      </c>
      <c r="E70" s="21">
        <v>107</v>
      </c>
      <c r="F70" s="21">
        <v>51</v>
      </c>
      <c r="G70" s="21">
        <v>2.2915000000000001</v>
      </c>
      <c r="H70" s="21">
        <v>17.058900000000001</v>
      </c>
      <c r="I70" s="21">
        <v>16.543700000000001</v>
      </c>
      <c r="J70" s="21">
        <f t="shared" si="0"/>
        <v>14.767400000000002</v>
      </c>
      <c r="K70" s="21">
        <f t="shared" si="1"/>
        <v>14.252200000000002</v>
      </c>
      <c r="L70" s="81">
        <f t="shared" si="2"/>
        <v>3.6148805096756993</v>
      </c>
      <c r="M70" s="24"/>
      <c r="N70" s="24"/>
      <c r="O70" s="24"/>
      <c r="P70" s="24"/>
      <c r="Q70" s="24"/>
      <c r="R70" s="24"/>
      <c r="S70" s="24"/>
      <c r="T70" s="24"/>
      <c r="U70" s="24"/>
      <c r="V70" s="24"/>
      <c r="W70" s="24"/>
      <c r="X70" s="24"/>
      <c r="Y70" s="24"/>
      <c r="Z70" s="24"/>
    </row>
    <row r="71" spans="1:26">
      <c r="A71" s="20">
        <v>44096</v>
      </c>
      <c r="B71" s="21" t="s">
        <v>91</v>
      </c>
      <c r="C71" s="21" t="s">
        <v>98</v>
      </c>
      <c r="D71" s="21" t="s">
        <v>120</v>
      </c>
      <c r="E71" s="21">
        <v>108</v>
      </c>
      <c r="F71" s="21">
        <v>77</v>
      </c>
      <c r="G71" s="21">
        <v>2.3155000000000001</v>
      </c>
      <c r="H71" s="21">
        <v>15.002700000000001</v>
      </c>
      <c r="I71" s="21">
        <v>14.7042</v>
      </c>
      <c r="J71" s="21">
        <f t="shared" si="0"/>
        <v>12.687200000000001</v>
      </c>
      <c r="K71" s="21">
        <f t="shared" si="1"/>
        <v>12.3887</v>
      </c>
      <c r="L71" s="81">
        <f t="shared" si="2"/>
        <v>2.4094537764252961</v>
      </c>
      <c r="M71" s="24"/>
      <c r="N71" s="24"/>
      <c r="O71" s="24"/>
      <c r="P71" s="24"/>
      <c r="Q71" s="24"/>
      <c r="R71" s="24"/>
      <c r="S71" s="24"/>
      <c r="T71" s="24"/>
      <c r="U71" s="24"/>
      <c r="V71" s="24"/>
      <c r="W71" s="24"/>
      <c r="X71" s="24"/>
      <c r="Y71" s="24"/>
      <c r="Z71" s="24"/>
    </row>
    <row r="72" spans="1:26">
      <c r="A72" s="20">
        <v>44098</v>
      </c>
      <c r="B72" s="21" t="s">
        <v>121</v>
      </c>
      <c r="C72" s="21" t="s">
        <v>122</v>
      </c>
      <c r="D72" s="21">
        <v>1</v>
      </c>
      <c r="E72" s="21">
        <v>109</v>
      </c>
      <c r="F72" s="21" t="s">
        <v>269</v>
      </c>
      <c r="G72" s="21">
        <v>0.98899999999999999</v>
      </c>
      <c r="H72" s="21">
        <v>11.5702</v>
      </c>
      <c r="I72" s="21">
        <v>11.030900000000001</v>
      </c>
      <c r="J72" s="21">
        <f t="shared" si="0"/>
        <v>10.581199999999999</v>
      </c>
      <c r="K72" s="21">
        <f t="shared" si="1"/>
        <v>10.0419</v>
      </c>
      <c r="L72" s="81">
        <f t="shared" si="2"/>
        <v>5.3704976149931687</v>
      </c>
      <c r="M72" s="24"/>
      <c r="N72" s="24"/>
      <c r="O72" s="24"/>
      <c r="P72" s="24"/>
      <c r="Q72" s="24"/>
      <c r="R72" s="24"/>
      <c r="S72" s="24"/>
      <c r="T72" s="24"/>
      <c r="U72" s="24"/>
      <c r="V72" s="24"/>
      <c r="W72" s="24"/>
      <c r="X72" s="24"/>
      <c r="Y72" s="24"/>
      <c r="Z72" s="24"/>
    </row>
    <row r="73" spans="1:26">
      <c r="A73" s="20">
        <v>44098</v>
      </c>
      <c r="B73" s="21" t="s">
        <v>121</v>
      </c>
      <c r="C73" s="21" t="s">
        <v>122</v>
      </c>
      <c r="D73" s="21">
        <v>2</v>
      </c>
      <c r="E73" s="21">
        <v>110</v>
      </c>
      <c r="F73" s="21" t="s">
        <v>270</v>
      </c>
      <c r="G73" s="21">
        <v>1.0033000000000001</v>
      </c>
      <c r="H73" s="21">
        <v>11.2029</v>
      </c>
      <c r="I73" s="21">
        <v>10.618399999999999</v>
      </c>
      <c r="J73" s="21">
        <f t="shared" si="0"/>
        <v>10.1996</v>
      </c>
      <c r="K73" s="21">
        <f t="shared" si="1"/>
        <v>9.6151</v>
      </c>
      <c r="L73" s="81">
        <f t="shared" si="2"/>
        <v>6.078979937806162</v>
      </c>
      <c r="M73" s="24"/>
      <c r="N73" s="24"/>
      <c r="O73" s="24"/>
      <c r="P73" s="24"/>
      <c r="Q73" s="24"/>
      <c r="R73" s="24"/>
      <c r="S73" s="24"/>
      <c r="T73" s="24"/>
      <c r="U73" s="24"/>
      <c r="V73" s="24"/>
      <c r="W73" s="24"/>
      <c r="X73" s="24"/>
      <c r="Y73" s="24"/>
      <c r="Z73" s="24"/>
    </row>
    <row r="74" spans="1:26">
      <c r="A74" s="20">
        <v>44098</v>
      </c>
      <c r="B74" s="21" t="s">
        <v>121</v>
      </c>
      <c r="C74" s="21" t="s">
        <v>122</v>
      </c>
      <c r="D74" s="21">
        <v>3</v>
      </c>
      <c r="E74" s="21">
        <v>111</v>
      </c>
      <c r="F74" s="21" t="s">
        <v>271</v>
      </c>
      <c r="G74" s="21">
        <v>0.98519999999999996</v>
      </c>
      <c r="H74" s="21">
        <v>8.8450000000000006</v>
      </c>
      <c r="I74" s="21">
        <v>8.4664000000000001</v>
      </c>
      <c r="J74" s="21">
        <f t="shared" si="0"/>
        <v>7.8598000000000008</v>
      </c>
      <c r="K74" s="21">
        <f t="shared" si="1"/>
        <v>7.4812000000000003</v>
      </c>
      <c r="L74" s="81">
        <f t="shared" si="2"/>
        <v>5.060685451531846</v>
      </c>
      <c r="M74" s="24"/>
      <c r="N74" s="24"/>
      <c r="O74" s="24"/>
      <c r="P74" s="24"/>
      <c r="Q74" s="24"/>
      <c r="R74" s="24"/>
      <c r="S74" s="24"/>
      <c r="T74" s="24"/>
      <c r="U74" s="24"/>
      <c r="V74" s="24"/>
      <c r="W74" s="24"/>
      <c r="X74" s="24"/>
      <c r="Y74" s="24"/>
      <c r="Z74" s="24"/>
    </row>
    <row r="75" spans="1:26">
      <c r="A75" s="20">
        <v>44139</v>
      </c>
      <c r="B75" s="21" t="s">
        <v>84</v>
      </c>
      <c r="C75" s="21" t="s">
        <v>85</v>
      </c>
      <c r="D75" s="21">
        <v>1</v>
      </c>
      <c r="E75" s="21">
        <v>112</v>
      </c>
      <c r="F75" s="21">
        <v>140</v>
      </c>
      <c r="G75" s="21">
        <v>0.99390000000000001</v>
      </c>
      <c r="H75" s="21">
        <v>10.4642</v>
      </c>
      <c r="I75" s="21">
        <v>9.8622999999999994</v>
      </c>
      <c r="J75" s="21">
        <f t="shared" si="0"/>
        <v>9.4702999999999999</v>
      </c>
      <c r="K75" s="21">
        <f t="shared" si="1"/>
        <v>8.8683999999999994</v>
      </c>
      <c r="L75" s="81">
        <f t="shared" si="2"/>
        <v>6.7870190789770488</v>
      </c>
      <c r="M75" s="24"/>
      <c r="N75" s="24"/>
      <c r="O75" s="24"/>
      <c r="P75" s="24"/>
      <c r="Q75" s="24"/>
      <c r="R75" s="24"/>
      <c r="S75" s="24"/>
      <c r="T75" s="24"/>
      <c r="U75" s="24"/>
      <c r="V75" s="24"/>
      <c r="W75" s="24"/>
      <c r="X75" s="24"/>
      <c r="Y75" s="24"/>
      <c r="Z75" s="24"/>
    </row>
    <row r="76" spans="1:26">
      <c r="A76" s="20">
        <v>44139</v>
      </c>
      <c r="B76" s="21" t="s">
        <v>84</v>
      </c>
      <c r="C76" s="21" t="s">
        <v>89</v>
      </c>
      <c r="D76" s="21">
        <v>2</v>
      </c>
      <c r="E76" s="21">
        <v>113</v>
      </c>
      <c r="F76" s="21">
        <v>129</v>
      </c>
      <c r="G76" s="21">
        <v>1.0102</v>
      </c>
      <c r="H76" s="21">
        <v>11.367599999999999</v>
      </c>
      <c r="I76" s="21">
        <v>11.0646</v>
      </c>
      <c r="J76" s="21">
        <f t="shared" si="0"/>
        <v>10.3574</v>
      </c>
      <c r="K76" s="21">
        <f t="shared" si="1"/>
        <v>10.054400000000001</v>
      </c>
      <c r="L76" s="81">
        <f t="shared" si="2"/>
        <v>3.013605983450022</v>
      </c>
      <c r="M76" s="24"/>
      <c r="N76" s="24"/>
      <c r="O76" s="24"/>
      <c r="P76" s="24"/>
      <c r="Q76" s="24"/>
      <c r="R76" s="24"/>
      <c r="S76" s="24"/>
      <c r="T76" s="24"/>
      <c r="U76" s="24"/>
      <c r="V76" s="24"/>
      <c r="W76" s="24"/>
      <c r="X76" s="24"/>
      <c r="Y76" s="24"/>
      <c r="Z76" s="24"/>
    </row>
    <row r="77" spans="1:26">
      <c r="A77" s="20">
        <v>44139</v>
      </c>
      <c r="B77" s="21" t="s">
        <v>84</v>
      </c>
      <c r="C77" s="21" t="s">
        <v>90</v>
      </c>
      <c r="D77" s="21">
        <v>3</v>
      </c>
      <c r="E77" s="21">
        <v>114</v>
      </c>
      <c r="F77" s="21">
        <v>11</v>
      </c>
      <c r="G77" s="21">
        <v>2.3327</v>
      </c>
      <c r="H77" s="21">
        <v>16.690799999999999</v>
      </c>
      <c r="I77" s="21">
        <v>15.992100000000001</v>
      </c>
      <c r="J77" s="21">
        <f t="shared" si="0"/>
        <v>14.3581</v>
      </c>
      <c r="K77" s="21">
        <f t="shared" si="1"/>
        <v>13.659400000000002</v>
      </c>
      <c r="L77" s="81">
        <f t="shared" si="2"/>
        <v>5.1151587917477981</v>
      </c>
      <c r="M77" s="24"/>
      <c r="N77" s="24"/>
      <c r="O77" s="24"/>
      <c r="P77" s="24"/>
      <c r="Q77" s="24"/>
      <c r="R77" s="24"/>
      <c r="S77" s="24"/>
      <c r="T77" s="24"/>
      <c r="U77" s="24"/>
      <c r="V77" s="24"/>
      <c r="W77" s="24"/>
      <c r="X77" s="24"/>
      <c r="Y77" s="24"/>
      <c r="Z77" s="24"/>
    </row>
    <row r="78" spans="1:26">
      <c r="A78" s="20">
        <v>44139</v>
      </c>
      <c r="B78" s="21" t="s">
        <v>84</v>
      </c>
      <c r="C78" s="21" t="s">
        <v>89</v>
      </c>
      <c r="D78" s="21">
        <v>4</v>
      </c>
      <c r="E78" s="21">
        <v>115</v>
      </c>
      <c r="F78" s="21">
        <v>3</v>
      </c>
      <c r="G78" s="21">
        <v>2.2826</v>
      </c>
      <c r="H78" s="21">
        <v>12.2646</v>
      </c>
      <c r="I78" s="21">
        <v>11.952999999999999</v>
      </c>
      <c r="J78" s="21">
        <f t="shared" si="0"/>
        <v>9.9819999999999993</v>
      </c>
      <c r="K78" s="21">
        <f t="shared" si="1"/>
        <v>9.670399999999999</v>
      </c>
      <c r="L78" s="81">
        <f t="shared" si="2"/>
        <v>3.2222038385175416</v>
      </c>
      <c r="M78" s="24"/>
      <c r="N78" s="24"/>
      <c r="O78" s="24"/>
      <c r="P78" s="24"/>
      <c r="Q78" s="24"/>
      <c r="R78" s="24"/>
      <c r="S78" s="24"/>
      <c r="T78" s="24"/>
      <c r="U78" s="24"/>
      <c r="V78" s="24"/>
      <c r="W78" s="24"/>
      <c r="X78" s="24"/>
      <c r="Y78" s="24"/>
      <c r="Z78" s="24"/>
    </row>
    <row r="79" spans="1:26">
      <c r="A79" s="20">
        <v>44139</v>
      </c>
      <c r="B79" s="21" t="s">
        <v>84</v>
      </c>
      <c r="C79" s="21" t="s">
        <v>85</v>
      </c>
      <c r="D79" s="21">
        <v>5</v>
      </c>
      <c r="E79" s="21">
        <v>116</v>
      </c>
      <c r="F79" s="21">
        <v>79</v>
      </c>
      <c r="G79" s="21">
        <v>2.3889999999999998</v>
      </c>
      <c r="H79" s="21">
        <v>12.603400000000001</v>
      </c>
      <c r="I79" s="21">
        <v>11.707599999999999</v>
      </c>
      <c r="J79" s="21">
        <f t="shared" si="0"/>
        <v>10.214400000000001</v>
      </c>
      <c r="K79" s="21">
        <f t="shared" si="1"/>
        <v>9.3186</v>
      </c>
      <c r="L79" s="81">
        <f t="shared" si="2"/>
        <v>9.613032000515112</v>
      </c>
      <c r="M79" s="24"/>
      <c r="N79" s="24"/>
      <c r="O79" s="24"/>
      <c r="P79" s="24"/>
      <c r="Q79" s="24"/>
      <c r="R79" s="24"/>
      <c r="S79" s="24"/>
      <c r="T79" s="24"/>
      <c r="U79" s="24"/>
      <c r="V79" s="24"/>
      <c r="W79" s="24"/>
      <c r="X79" s="24"/>
      <c r="Y79" s="24"/>
      <c r="Z79" s="24"/>
    </row>
    <row r="80" spans="1:26">
      <c r="A80" s="20">
        <v>44139</v>
      </c>
      <c r="B80" s="21" t="s">
        <v>84</v>
      </c>
      <c r="C80" s="21" t="s">
        <v>90</v>
      </c>
      <c r="D80" s="21">
        <v>6</v>
      </c>
      <c r="E80" s="21">
        <v>117</v>
      </c>
      <c r="F80" s="21">
        <v>1</v>
      </c>
      <c r="G80" s="21">
        <v>2.3111000000000002</v>
      </c>
      <c r="H80" s="21">
        <v>13.596299999999999</v>
      </c>
      <c r="I80" s="21">
        <v>13.031599999999999</v>
      </c>
      <c r="J80" s="21">
        <f t="shared" si="0"/>
        <v>11.2852</v>
      </c>
      <c r="K80" s="21">
        <f t="shared" si="1"/>
        <v>10.720499999999999</v>
      </c>
      <c r="L80" s="81">
        <f t="shared" si="2"/>
        <v>5.2674781959796677</v>
      </c>
      <c r="M80" s="24"/>
      <c r="N80" s="24"/>
      <c r="O80" s="24"/>
      <c r="P80" s="24"/>
      <c r="Q80" s="24"/>
      <c r="R80" s="24"/>
      <c r="S80" s="24"/>
      <c r="T80" s="24"/>
      <c r="U80" s="24"/>
      <c r="V80" s="24"/>
      <c r="W80" s="24"/>
      <c r="X80" s="24"/>
      <c r="Y80" s="24"/>
      <c r="Z80" s="24"/>
    </row>
    <row r="81" spans="1:26">
      <c r="A81" s="20">
        <v>44139</v>
      </c>
      <c r="B81" s="21" t="s">
        <v>84</v>
      </c>
      <c r="C81" s="21" t="s">
        <v>89</v>
      </c>
      <c r="D81" s="21">
        <v>7</v>
      </c>
      <c r="E81" s="21">
        <v>118</v>
      </c>
      <c r="F81" s="21">
        <v>6</v>
      </c>
      <c r="G81" s="21">
        <v>2.2793999999999999</v>
      </c>
      <c r="H81" s="21">
        <v>14.144</v>
      </c>
      <c r="I81" s="21">
        <v>13.7294</v>
      </c>
      <c r="J81" s="21">
        <f t="shared" si="0"/>
        <v>11.864599999999999</v>
      </c>
      <c r="K81" s="21">
        <f t="shared" si="1"/>
        <v>11.45</v>
      </c>
      <c r="L81" s="81">
        <f t="shared" si="2"/>
        <v>3.6209606986899572</v>
      </c>
      <c r="M81" s="24"/>
      <c r="N81" s="24"/>
      <c r="O81" s="24"/>
      <c r="P81" s="24"/>
      <c r="Q81" s="24"/>
      <c r="R81" s="24"/>
      <c r="S81" s="24"/>
      <c r="T81" s="24"/>
      <c r="U81" s="24"/>
      <c r="V81" s="24"/>
      <c r="W81" s="24"/>
      <c r="X81" s="24"/>
      <c r="Y81" s="24"/>
      <c r="Z81" s="24"/>
    </row>
    <row r="82" spans="1:26">
      <c r="A82" s="20">
        <v>44139</v>
      </c>
      <c r="B82" s="21" t="s">
        <v>84</v>
      </c>
      <c r="C82" s="21" t="s">
        <v>85</v>
      </c>
      <c r="D82" s="21">
        <v>8</v>
      </c>
      <c r="E82" s="21">
        <v>119</v>
      </c>
      <c r="F82" s="21">
        <v>45</v>
      </c>
      <c r="G82" s="21">
        <v>2.3340000000000001</v>
      </c>
      <c r="H82" s="21">
        <v>12.0646</v>
      </c>
      <c r="I82" s="21">
        <v>11.1023</v>
      </c>
      <c r="J82" s="21">
        <f t="shared" si="0"/>
        <v>9.7306000000000008</v>
      </c>
      <c r="K82" s="21">
        <f t="shared" si="1"/>
        <v>8.7683</v>
      </c>
      <c r="L82" s="81">
        <f t="shared" si="2"/>
        <v>10.974761356249225</v>
      </c>
      <c r="M82" s="24"/>
      <c r="N82" s="24"/>
      <c r="O82" s="24"/>
      <c r="P82" s="24"/>
      <c r="Q82" s="24"/>
      <c r="R82" s="24"/>
      <c r="S82" s="24"/>
      <c r="T82" s="24"/>
      <c r="U82" s="24"/>
      <c r="V82" s="24"/>
      <c r="W82" s="24"/>
      <c r="X82" s="24"/>
      <c r="Y82" s="24"/>
      <c r="Z82" s="24"/>
    </row>
    <row r="83" spans="1:26">
      <c r="A83" s="20">
        <v>44139</v>
      </c>
      <c r="B83" s="21" t="s">
        <v>84</v>
      </c>
      <c r="C83" s="21" t="s">
        <v>90</v>
      </c>
      <c r="D83" s="21">
        <v>9</v>
      </c>
      <c r="E83" s="21">
        <v>120</v>
      </c>
      <c r="F83" s="21">
        <v>41</v>
      </c>
      <c r="G83" s="21">
        <v>2.3220999999999998</v>
      </c>
      <c r="H83" s="21">
        <v>12.4871</v>
      </c>
      <c r="I83" s="21">
        <v>11.8917</v>
      </c>
      <c r="J83" s="21">
        <f t="shared" si="0"/>
        <v>10.164999999999999</v>
      </c>
      <c r="K83" s="21">
        <f t="shared" si="1"/>
        <v>9.5696000000000012</v>
      </c>
      <c r="L83" s="81">
        <f t="shared" si="2"/>
        <v>6.2217856545727912</v>
      </c>
      <c r="M83" s="24"/>
      <c r="N83" s="24"/>
      <c r="O83" s="24"/>
      <c r="P83" s="24"/>
      <c r="Q83" s="24"/>
      <c r="R83" s="24"/>
      <c r="S83" s="24"/>
      <c r="T83" s="24"/>
      <c r="U83" s="24"/>
      <c r="V83" s="24"/>
      <c r="W83" s="24"/>
      <c r="X83" s="24"/>
      <c r="Y83" s="24"/>
      <c r="Z83" s="24"/>
    </row>
    <row r="84" spans="1:26">
      <c r="A84" s="20">
        <v>44154</v>
      </c>
      <c r="B84" s="21" t="s">
        <v>91</v>
      </c>
      <c r="C84" s="21" t="s">
        <v>92</v>
      </c>
      <c r="D84" s="21" t="s">
        <v>93</v>
      </c>
      <c r="E84" s="21">
        <v>121</v>
      </c>
      <c r="F84" s="21">
        <v>167</v>
      </c>
      <c r="G84" s="21">
        <v>0.99139999999999995</v>
      </c>
      <c r="H84" s="21">
        <v>8.9771000000000001</v>
      </c>
      <c r="I84" s="21">
        <v>7.6412000000000004</v>
      </c>
      <c r="J84" s="21">
        <f t="shared" si="0"/>
        <v>7.9857000000000005</v>
      </c>
      <c r="K84" s="21">
        <f t="shared" si="1"/>
        <v>6.6498000000000008</v>
      </c>
      <c r="L84" s="81">
        <f t="shared" si="2"/>
        <v>20.089325994766753</v>
      </c>
      <c r="M84" s="24"/>
      <c r="N84" s="24"/>
      <c r="O84" s="24"/>
      <c r="P84" s="24"/>
      <c r="Q84" s="24"/>
      <c r="R84" s="24"/>
      <c r="S84" s="24"/>
      <c r="T84" s="24"/>
      <c r="U84" s="24"/>
      <c r="V84" s="24"/>
      <c r="W84" s="24"/>
      <c r="X84" s="24"/>
      <c r="Y84" s="24"/>
      <c r="Z84" s="24"/>
    </row>
    <row r="85" spans="1:26">
      <c r="A85" s="20">
        <v>44154</v>
      </c>
      <c r="B85" s="21" t="s">
        <v>91</v>
      </c>
      <c r="C85" s="21" t="s">
        <v>92</v>
      </c>
      <c r="D85" s="21" t="s">
        <v>96</v>
      </c>
      <c r="E85" s="21">
        <v>122</v>
      </c>
      <c r="F85" s="21">
        <v>32</v>
      </c>
      <c r="G85" s="21">
        <v>2.2829999999999999</v>
      </c>
      <c r="H85" s="21">
        <v>16.141400000000001</v>
      </c>
      <c r="I85" s="21">
        <v>13.987399999999999</v>
      </c>
      <c r="J85" s="21">
        <f t="shared" si="0"/>
        <v>13.858400000000001</v>
      </c>
      <c r="K85" s="21">
        <f t="shared" si="1"/>
        <v>11.7044</v>
      </c>
      <c r="L85" s="81">
        <f t="shared" si="2"/>
        <v>18.403335497761542</v>
      </c>
      <c r="M85" s="24"/>
      <c r="N85" s="24"/>
      <c r="O85" s="24"/>
      <c r="P85" s="24"/>
      <c r="Q85" s="24"/>
      <c r="R85" s="24"/>
      <c r="S85" s="24"/>
      <c r="T85" s="24"/>
      <c r="U85" s="24"/>
      <c r="V85" s="24"/>
      <c r="W85" s="24"/>
      <c r="X85" s="24"/>
      <c r="Y85" s="24"/>
      <c r="Z85" s="24"/>
    </row>
    <row r="86" spans="1:26">
      <c r="A86" s="20">
        <v>44154</v>
      </c>
      <c r="B86" s="21" t="s">
        <v>91</v>
      </c>
      <c r="C86" s="21" t="s">
        <v>92</v>
      </c>
      <c r="D86" s="21" t="s">
        <v>97</v>
      </c>
      <c r="E86" s="21">
        <v>123</v>
      </c>
      <c r="F86" s="21">
        <v>166</v>
      </c>
      <c r="G86" s="21">
        <v>0.98019999999999996</v>
      </c>
      <c r="H86" s="21">
        <v>6.7957999999999998</v>
      </c>
      <c r="I86" s="21">
        <v>6.0922000000000001</v>
      </c>
      <c r="J86" s="21">
        <f t="shared" si="0"/>
        <v>5.8155999999999999</v>
      </c>
      <c r="K86" s="21">
        <f t="shared" si="1"/>
        <v>5.1120000000000001</v>
      </c>
      <c r="L86" s="81">
        <f t="shared" si="2"/>
        <v>13.763693270735521</v>
      </c>
      <c r="M86" s="24"/>
      <c r="N86" s="24"/>
      <c r="O86" s="24"/>
      <c r="P86" s="24"/>
      <c r="Q86" s="24"/>
      <c r="R86" s="24"/>
      <c r="S86" s="24"/>
      <c r="T86" s="24"/>
      <c r="U86" s="24"/>
      <c r="V86" s="24"/>
      <c r="W86" s="24"/>
      <c r="X86" s="24"/>
      <c r="Y86" s="24"/>
      <c r="Z86" s="24"/>
    </row>
    <row r="87" spans="1:26">
      <c r="A87" s="20">
        <v>44154</v>
      </c>
      <c r="B87" s="21" t="s">
        <v>91</v>
      </c>
      <c r="C87" s="21" t="s">
        <v>98</v>
      </c>
      <c r="D87" s="21" t="s">
        <v>99</v>
      </c>
      <c r="E87" s="21">
        <v>124</v>
      </c>
      <c r="F87" s="21">
        <v>139</v>
      </c>
      <c r="G87" s="21">
        <v>0.99570000000000003</v>
      </c>
      <c r="H87" s="21">
        <v>9.1448</v>
      </c>
      <c r="I87" s="21">
        <v>7.9192999999999998</v>
      </c>
      <c r="J87" s="21">
        <f t="shared" si="0"/>
        <v>8.1491000000000007</v>
      </c>
      <c r="K87" s="21">
        <f t="shared" si="1"/>
        <v>6.9235999999999995</v>
      </c>
      <c r="L87" s="81">
        <f t="shared" si="2"/>
        <v>17.700329308452268</v>
      </c>
      <c r="M87" s="24"/>
      <c r="N87" s="24"/>
      <c r="O87" s="24"/>
      <c r="P87" s="24"/>
      <c r="Q87" s="24"/>
      <c r="R87" s="24"/>
      <c r="S87" s="24"/>
      <c r="T87" s="24"/>
      <c r="U87" s="24"/>
      <c r="V87" s="24"/>
      <c r="W87" s="24"/>
      <c r="X87" s="24"/>
      <c r="Y87" s="24"/>
      <c r="Z87" s="24"/>
    </row>
    <row r="88" spans="1:26">
      <c r="A88" s="20">
        <v>44154</v>
      </c>
      <c r="B88" s="21" t="s">
        <v>91</v>
      </c>
      <c r="C88" s="21" t="s">
        <v>98</v>
      </c>
      <c r="D88" s="21" t="s">
        <v>100</v>
      </c>
      <c r="E88" s="21">
        <v>125</v>
      </c>
      <c r="F88" s="21">
        <v>162</v>
      </c>
      <c r="G88" s="21">
        <v>0.9859</v>
      </c>
      <c r="H88" s="21">
        <v>10.371499999999999</v>
      </c>
      <c r="I88" s="21">
        <v>8.9596</v>
      </c>
      <c r="J88" s="21">
        <f t="shared" si="0"/>
        <v>9.3856000000000002</v>
      </c>
      <c r="K88" s="21">
        <f t="shared" si="1"/>
        <v>7.9737</v>
      </c>
      <c r="L88" s="81">
        <f t="shared" si="2"/>
        <v>17.706961636379599</v>
      </c>
      <c r="M88" s="24"/>
      <c r="N88" s="24"/>
      <c r="O88" s="24"/>
      <c r="P88" s="24"/>
      <c r="Q88" s="24"/>
      <c r="R88" s="24"/>
      <c r="S88" s="24"/>
      <c r="T88" s="24"/>
      <c r="U88" s="24"/>
      <c r="V88" s="24"/>
      <c r="W88" s="24"/>
      <c r="X88" s="24"/>
      <c r="Y88" s="24"/>
      <c r="Z88" s="24"/>
    </row>
    <row r="89" spans="1:26">
      <c r="A89" s="20">
        <v>44154</v>
      </c>
      <c r="B89" s="21" t="s">
        <v>91</v>
      </c>
      <c r="C89" s="21" t="s">
        <v>98</v>
      </c>
      <c r="D89" s="21" t="s">
        <v>101</v>
      </c>
      <c r="E89" s="21">
        <v>126</v>
      </c>
      <c r="F89" s="21">
        <v>16</v>
      </c>
      <c r="G89" s="21">
        <v>2.3264</v>
      </c>
      <c r="H89" s="21">
        <v>10.2371</v>
      </c>
      <c r="I89" s="21">
        <v>8.4888999999999992</v>
      </c>
      <c r="J89" s="21">
        <f t="shared" si="0"/>
        <v>7.9107000000000003</v>
      </c>
      <c r="K89" s="21">
        <f t="shared" si="1"/>
        <v>6.1624999999999996</v>
      </c>
      <c r="L89" s="81">
        <f t="shared" si="2"/>
        <v>28.368356997971613</v>
      </c>
      <c r="M89" s="24"/>
      <c r="N89" s="24"/>
      <c r="O89" s="24"/>
      <c r="P89" s="24"/>
      <c r="Q89" s="24"/>
      <c r="R89" s="24"/>
      <c r="S89" s="24"/>
      <c r="T89" s="24"/>
      <c r="U89" s="24"/>
      <c r="V89" s="24"/>
      <c r="W89" s="24"/>
      <c r="X89" s="24"/>
      <c r="Y89" s="24"/>
      <c r="Z89" s="24"/>
    </row>
    <row r="90" spans="1:26">
      <c r="A90" s="20">
        <v>44154</v>
      </c>
      <c r="B90" s="21" t="s">
        <v>91</v>
      </c>
      <c r="C90" s="21" t="s">
        <v>92</v>
      </c>
      <c r="D90" s="21" t="s">
        <v>102</v>
      </c>
      <c r="E90" s="21">
        <v>127</v>
      </c>
      <c r="F90" s="21">
        <v>165</v>
      </c>
      <c r="G90" s="21">
        <v>1.0004999999999999</v>
      </c>
      <c r="H90" s="21">
        <v>11.084099999999999</v>
      </c>
      <c r="I90" s="21">
        <v>9.4004999999999992</v>
      </c>
      <c r="J90" s="21">
        <f t="shared" si="0"/>
        <v>10.083599999999999</v>
      </c>
      <c r="K90" s="21">
        <f t="shared" si="1"/>
        <v>8.3999999999999986</v>
      </c>
      <c r="L90" s="81">
        <f t="shared" si="2"/>
        <v>20.042857142857148</v>
      </c>
      <c r="M90" s="24"/>
      <c r="N90" s="24"/>
      <c r="O90" s="24"/>
      <c r="P90" s="24"/>
      <c r="Q90" s="24"/>
      <c r="R90" s="24"/>
      <c r="S90" s="24"/>
      <c r="T90" s="24"/>
      <c r="U90" s="24"/>
      <c r="V90" s="24"/>
      <c r="W90" s="24"/>
      <c r="X90" s="24"/>
      <c r="Y90" s="24"/>
      <c r="Z90" s="24"/>
    </row>
    <row r="91" spans="1:26">
      <c r="A91" s="20">
        <v>44154</v>
      </c>
      <c r="B91" s="21" t="s">
        <v>91</v>
      </c>
      <c r="C91" s="21" t="s">
        <v>92</v>
      </c>
      <c r="D91" s="21" t="s">
        <v>103</v>
      </c>
      <c r="E91" s="21">
        <v>128</v>
      </c>
      <c r="F91" s="21">
        <v>30</v>
      </c>
      <c r="G91" s="21">
        <v>2.3672</v>
      </c>
      <c r="H91" s="21">
        <v>12.854799999999999</v>
      </c>
      <c r="I91" s="21">
        <v>10.9237</v>
      </c>
      <c r="J91" s="21">
        <f t="shared" si="0"/>
        <v>10.487599999999999</v>
      </c>
      <c r="K91" s="21">
        <f t="shared" si="1"/>
        <v>8.5564999999999998</v>
      </c>
      <c r="L91" s="81">
        <f t="shared" si="2"/>
        <v>22.568807339449531</v>
      </c>
      <c r="M91" s="24"/>
      <c r="N91" s="24"/>
      <c r="O91" s="24"/>
      <c r="P91" s="24"/>
      <c r="Q91" s="24"/>
      <c r="R91" s="24"/>
      <c r="S91" s="24"/>
      <c r="T91" s="24"/>
      <c r="U91" s="24"/>
      <c r="V91" s="24"/>
      <c r="W91" s="24"/>
      <c r="X91" s="24"/>
      <c r="Y91" s="24"/>
      <c r="Z91" s="24"/>
    </row>
    <row r="92" spans="1:26">
      <c r="A92" s="20">
        <v>44154</v>
      </c>
      <c r="B92" s="21" t="s">
        <v>91</v>
      </c>
      <c r="C92" s="21" t="s">
        <v>92</v>
      </c>
      <c r="D92" s="21" t="s">
        <v>104</v>
      </c>
      <c r="E92" s="21">
        <v>129</v>
      </c>
      <c r="F92" s="21">
        <v>44</v>
      </c>
      <c r="G92" s="21">
        <v>2.3302999999999998</v>
      </c>
      <c r="H92" s="21">
        <v>13.319000000000001</v>
      </c>
      <c r="I92" s="21">
        <v>11.534599999999999</v>
      </c>
      <c r="J92" s="21">
        <f t="shared" si="0"/>
        <v>10.988700000000001</v>
      </c>
      <c r="K92" s="21">
        <f t="shared" si="1"/>
        <v>9.2042999999999999</v>
      </c>
      <c r="L92" s="81">
        <f t="shared" si="2"/>
        <v>19.38659104983542</v>
      </c>
      <c r="M92" s="24"/>
      <c r="N92" s="24"/>
      <c r="O92" s="24"/>
      <c r="P92" s="24"/>
      <c r="Q92" s="24"/>
      <c r="R92" s="24"/>
      <c r="S92" s="24"/>
      <c r="T92" s="24"/>
      <c r="U92" s="24"/>
      <c r="V92" s="24"/>
      <c r="W92" s="24"/>
      <c r="X92" s="24"/>
      <c r="Y92" s="24"/>
      <c r="Z92" s="24"/>
    </row>
    <row r="93" spans="1:26">
      <c r="A93" s="20">
        <v>44154</v>
      </c>
      <c r="B93" s="21" t="s">
        <v>91</v>
      </c>
      <c r="C93" s="21" t="s">
        <v>98</v>
      </c>
      <c r="D93" s="21" t="s">
        <v>105</v>
      </c>
      <c r="E93" s="21">
        <v>130</v>
      </c>
      <c r="F93" s="21">
        <v>169</v>
      </c>
      <c r="G93" s="21">
        <v>0.99470000000000003</v>
      </c>
      <c r="H93" s="21">
        <v>10.076499999999999</v>
      </c>
      <c r="I93" s="21">
        <v>8.3353999999999999</v>
      </c>
      <c r="J93" s="21">
        <f t="shared" si="0"/>
        <v>9.0817999999999994</v>
      </c>
      <c r="K93" s="21">
        <f t="shared" si="1"/>
        <v>7.3407</v>
      </c>
      <c r="L93" s="81">
        <f t="shared" si="2"/>
        <v>23.718446469682721</v>
      </c>
      <c r="M93" s="24"/>
      <c r="N93" s="24"/>
      <c r="O93" s="24"/>
      <c r="P93" s="24"/>
      <c r="Q93" s="24"/>
      <c r="R93" s="24"/>
      <c r="S93" s="24"/>
      <c r="T93" s="24"/>
      <c r="U93" s="24"/>
      <c r="V93" s="24"/>
      <c r="W93" s="24"/>
      <c r="X93" s="24"/>
      <c r="Y93" s="24"/>
      <c r="Z93" s="24"/>
    </row>
    <row r="94" spans="1:26">
      <c r="A94" s="20">
        <v>44154</v>
      </c>
      <c r="B94" s="21" t="s">
        <v>91</v>
      </c>
      <c r="C94" s="21" t="s">
        <v>98</v>
      </c>
      <c r="D94" s="21" t="s">
        <v>106</v>
      </c>
      <c r="E94" s="21">
        <v>131</v>
      </c>
      <c r="F94" s="21">
        <v>7</v>
      </c>
      <c r="G94" s="21">
        <v>2.3090999999999999</v>
      </c>
      <c r="H94" s="21">
        <v>12.8695</v>
      </c>
      <c r="I94" s="21">
        <v>10.608700000000001</v>
      </c>
      <c r="J94" s="21">
        <f t="shared" si="0"/>
        <v>10.560400000000001</v>
      </c>
      <c r="K94" s="21">
        <f t="shared" si="1"/>
        <v>8.2996000000000016</v>
      </c>
      <c r="L94" s="81">
        <f t="shared" si="2"/>
        <v>27.239866981541272</v>
      </c>
      <c r="M94" s="24"/>
      <c r="N94" s="24"/>
      <c r="O94" s="24"/>
      <c r="P94" s="24"/>
      <c r="Q94" s="24"/>
      <c r="R94" s="24"/>
      <c r="S94" s="24"/>
      <c r="T94" s="24"/>
      <c r="U94" s="24"/>
      <c r="V94" s="24"/>
      <c r="W94" s="24"/>
      <c r="X94" s="24"/>
      <c r="Y94" s="24"/>
      <c r="Z94" s="24"/>
    </row>
    <row r="95" spans="1:26">
      <c r="A95" s="20">
        <v>44154</v>
      </c>
      <c r="B95" s="21" t="s">
        <v>91</v>
      </c>
      <c r="C95" s="21" t="s">
        <v>98</v>
      </c>
      <c r="D95" s="21" t="s">
        <v>107</v>
      </c>
      <c r="E95" s="21">
        <v>132</v>
      </c>
      <c r="F95" s="21">
        <v>23</v>
      </c>
      <c r="G95" s="21">
        <v>2.3372999999999999</v>
      </c>
      <c r="H95" s="21">
        <v>11.900700000000001</v>
      </c>
      <c r="I95" s="21">
        <v>10.007199999999999</v>
      </c>
      <c r="J95" s="21">
        <f t="shared" si="0"/>
        <v>9.5634000000000015</v>
      </c>
      <c r="K95" s="21">
        <f t="shared" si="1"/>
        <v>7.6698999999999993</v>
      </c>
      <c r="L95" s="81">
        <f t="shared" si="2"/>
        <v>24.687414438258678</v>
      </c>
      <c r="M95" s="24"/>
      <c r="N95" s="24"/>
      <c r="O95" s="24"/>
      <c r="P95" s="24"/>
      <c r="Q95" s="24"/>
      <c r="R95" s="24"/>
      <c r="S95" s="24"/>
      <c r="T95" s="24"/>
      <c r="U95" s="24"/>
      <c r="V95" s="24"/>
      <c r="W95" s="24"/>
      <c r="X95" s="24"/>
      <c r="Y95" s="24"/>
      <c r="Z95" s="24"/>
    </row>
    <row r="96" spans="1:26">
      <c r="A96" s="20">
        <v>44154</v>
      </c>
      <c r="B96" s="21" t="s">
        <v>91</v>
      </c>
      <c r="C96" s="21" t="s">
        <v>92</v>
      </c>
      <c r="D96" s="21" t="s">
        <v>108</v>
      </c>
      <c r="E96" s="21">
        <v>133</v>
      </c>
      <c r="F96" s="21">
        <v>28</v>
      </c>
      <c r="G96" s="21">
        <v>2.3527999999999998</v>
      </c>
      <c r="H96" s="21">
        <v>19.439499999999999</v>
      </c>
      <c r="I96" s="21">
        <v>16.9971</v>
      </c>
      <c r="J96" s="21">
        <f t="shared" si="0"/>
        <v>17.0867</v>
      </c>
      <c r="K96" s="21">
        <f t="shared" si="1"/>
        <v>14.644299999999999</v>
      </c>
      <c r="L96" s="81">
        <f t="shared" si="2"/>
        <v>16.678161468967456</v>
      </c>
      <c r="M96" s="24"/>
      <c r="N96" s="24"/>
      <c r="O96" s="24"/>
      <c r="P96" s="24"/>
      <c r="Q96" s="24"/>
      <c r="R96" s="24"/>
      <c r="S96" s="24"/>
      <c r="T96" s="24"/>
      <c r="U96" s="24"/>
      <c r="V96" s="24"/>
      <c r="W96" s="24"/>
      <c r="X96" s="24"/>
      <c r="Y96" s="24"/>
      <c r="Z96" s="24"/>
    </row>
    <row r="97" spans="1:26">
      <c r="A97" s="20">
        <v>44154</v>
      </c>
      <c r="B97" s="21" t="s">
        <v>91</v>
      </c>
      <c r="C97" s="21" t="s">
        <v>92</v>
      </c>
      <c r="D97" s="21" t="s">
        <v>109</v>
      </c>
      <c r="E97" s="21">
        <v>134</v>
      </c>
      <c r="F97" s="21">
        <v>149</v>
      </c>
      <c r="G97" s="21">
        <v>0.99319999999999997</v>
      </c>
      <c r="H97" s="21">
        <v>12.4603</v>
      </c>
      <c r="I97" s="21">
        <v>10.5275</v>
      </c>
      <c r="J97" s="21">
        <f t="shared" si="0"/>
        <v>11.4671</v>
      </c>
      <c r="K97" s="21">
        <f t="shared" si="1"/>
        <v>9.5343</v>
      </c>
      <c r="L97" s="81">
        <f t="shared" si="2"/>
        <v>20.272070314548529</v>
      </c>
      <c r="M97" s="24"/>
      <c r="N97" s="24"/>
      <c r="O97" s="24"/>
      <c r="P97" s="24"/>
      <c r="Q97" s="24"/>
      <c r="R97" s="24"/>
      <c r="S97" s="24"/>
      <c r="T97" s="24"/>
      <c r="U97" s="24"/>
      <c r="V97" s="24"/>
      <c r="W97" s="24"/>
      <c r="X97" s="24"/>
      <c r="Y97" s="24"/>
      <c r="Z97" s="24"/>
    </row>
    <row r="98" spans="1:26">
      <c r="A98" s="20">
        <v>44154</v>
      </c>
      <c r="B98" s="21" t="s">
        <v>91</v>
      </c>
      <c r="C98" s="21" t="s">
        <v>92</v>
      </c>
      <c r="D98" s="21" t="s">
        <v>110</v>
      </c>
      <c r="E98" s="21">
        <v>135</v>
      </c>
      <c r="F98" s="21">
        <v>134</v>
      </c>
      <c r="G98" s="21">
        <v>0.99850000000000005</v>
      </c>
      <c r="H98" s="21">
        <v>11.3148</v>
      </c>
      <c r="I98" s="21">
        <v>9.6663999999999994</v>
      </c>
      <c r="J98" s="21">
        <f t="shared" si="0"/>
        <v>10.3163</v>
      </c>
      <c r="K98" s="21">
        <f t="shared" si="1"/>
        <v>8.6678999999999995</v>
      </c>
      <c r="L98" s="81">
        <f t="shared" si="2"/>
        <v>19.017293692820644</v>
      </c>
      <c r="M98" s="24"/>
      <c r="N98" s="24"/>
      <c r="O98" s="24"/>
      <c r="P98" s="24"/>
      <c r="Q98" s="24"/>
      <c r="R98" s="24"/>
      <c r="S98" s="24"/>
      <c r="T98" s="24"/>
      <c r="U98" s="24"/>
      <c r="V98" s="24"/>
      <c r="W98" s="24"/>
      <c r="X98" s="24"/>
      <c r="Y98" s="24"/>
      <c r="Z98" s="24"/>
    </row>
    <row r="99" spans="1:26">
      <c r="A99" s="20">
        <v>44154</v>
      </c>
      <c r="B99" s="21" t="s">
        <v>91</v>
      </c>
      <c r="C99" s="21" t="s">
        <v>98</v>
      </c>
      <c r="D99" s="21" t="s">
        <v>111</v>
      </c>
      <c r="E99" s="21">
        <v>136</v>
      </c>
      <c r="F99" s="21">
        <v>163</v>
      </c>
      <c r="G99" s="21">
        <v>0.98550000000000004</v>
      </c>
      <c r="H99" s="21">
        <v>7.5669000000000004</v>
      </c>
      <c r="I99" s="21">
        <v>6.3838999999999997</v>
      </c>
      <c r="J99" s="21">
        <f t="shared" si="0"/>
        <v>6.5814000000000004</v>
      </c>
      <c r="K99" s="21">
        <f t="shared" si="1"/>
        <v>5.3983999999999996</v>
      </c>
      <c r="L99" s="81">
        <f t="shared" si="2"/>
        <v>21.913900414937775</v>
      </c>
      <c r="M99" s="24"/>
      <c r="N99" s="24"/>
      <c r="O99" s="24"/>
      <c r="P99" s="24"/>
      <c r="Q99" s="24"/>
      <c r="R99" s="24"/>
      <c r="S99" s="24"/>
      <c r="T99" s="24"/>
      <c r="U99" s="24"/>
      <c r="V99" s="24"/>
      <c r="W99" s="24"/>
      <c r="X99" s="24"/>
      <c r="Y99" s="24"/>
      <c r="Z99" s="24"/>
    </row>
    <row r="100" spans="1:26">
      <c r="A100" s="20">
        <v>44154</v>
      </c>
      <c r="B100" s="21" t="s">
        <v>91</v>
      </c>
      <c r="C100" s="21" t="s">
        <v>98</v>
      </c>
      <c r="D100" s="21" t="s">
        <v>112</v>
      </c>
      <c r="E100" s="21">
        <v>137</v>
      </c>
      <c r="F100" s="21">
        <v>156</v>
      </c>
      <c r="G100" s="21">
        <v>1.0053000000000001</v>
      </c>
      <c r="H100" s="21">
        <v>7.0480999999999998</v>
      </c>
      <c r="I100" s="21">
        <v>5.9417</v>
      </c>
      <c r="J100" s="21">
        <f t="shared" si="0"/>
        <v>6.0427999999999997</v>
      </c>
      <c r="K100" s="21">
        <f t="shared" si="1"/>
        <v>4.9363999999999999</v>
      </c>
      <c r="L100" s="81">
        <f t="shared" si="2"/>
        <v>22.413094562839312</v>
      </c>
      <c r="M100" s="24"/>
      <c r="N100" s="24"/>
      <c r="O100" s="24"/>
      <c r="P100" s="24"/>
      <c r="Q100" s="24"/>
      <c r="R100" s="24"/>
      <c r="S100" s="24"/>
      <c r="T100" s="24"/>
      <c r="U100" s="24"/>
      <c r="V100" s="24"/>
      <c r="W100" s="24"/>
      <c r="X100" s="24"/>
      <c r="Y100" s="24"/>
      <c r="Z100" s="24"/>
    </row>
    <row r="101" spans="1:26">
      <c r="A101" s="20">
        <v>44154</v>
      </c>
      <c r="B101" s="21" t="s">
        <v>91</v>
      </c>
      <c r="C101" s="21" t="s">
        <v>98</v>
      </c>
      <c r="D101" s="21" t="s">
        <v>113</v>
      </c>
      <c r="E101" s="21">
        <v>138</v>
      </c>
      <c r="F101" s="21">
        <v>147</v>
      </c>
      <c r="G101" s="21">
        <v>1.0011000000000001</v>
      </c>
      <c r="H101" s="21">
        <v>10.5936</v>
      </c>
      <c r="I101" s="21">
        <v>8.7045999999999992</v>
      </c>
      <c r="J101" s="21">
        <f t="shared" si="0"/>
        <v>9.5925000000000011</v>
      </c>
      <c r="K101" s="21">
        <f t="shared" si="1"/>
        <v>7.7034999999999991</v>
      </c>
      <c r="L101" s="81">
        <f t="shared" si="2"/>
        <v>24.52132147725063</v>
      </c>
      <c r="M101" s="24"/>
      <c r="N101" s="24"/>
      <c r="O101" s="24"/>
      <c r="P101" s="24"/>
      <c r="Q101" s="24"/>
      <c r="R101" s="24"/>
      <c r="S101" s="24"/>
      <c r="T101" s="24"/>
      <c r="U101" s="24"/>
      <c r="V101" s="24"/>
      <c r="W101" s="24"/>
      <c r="X101" s="24"/>
      <c r="Y101" s="24"/>
      <c r="Z101" s="24"/>
    </row>
    <row r="102" spans="1:26">
      <c r="A102" s="20">
        <v>44154</v>
      </c>
      <c r="B102" s="21" t="s">
        <v>91</v>
      </c>
      <c r="C102" s="21" t="s">
        <v>92</v>
      </c>
      <c r="D102" s="21" t="s">
        <v>114</v>
      </c>
      <c r="E102" s="21">
        <v>139</v>
      </c>
      <c r="F102" s="21">
        <v>15</v>
      </c>
      <c r="G102" s="21">
        <v>2.3108</v>
      </c>
      <c r="H102" s="21">
        <v>11.275700000000001</v>
      </c>
      <c r="I102" s="21">
        <v>9.8514999999999997</v>
      </c>
      <c r="J102" s="21">
        <f t="shared" si="0"/>
        <v>8.9649000000000001</v>
      </c>
      <c r="K102" s="21">
        <f t="shared" si="1"/>
        <v>7.5406999999999993</v>
      </c>
      <c r="L102" s="81">
        <f t="shared" si="2"/>
        <v>18.886840744228</v>
      </c>
      <c r="M102" s="24"/>
      <c r="N102" s="24"/>
      <c r="O102" s="24"/>
      <c r="P102" s="24"/>
      <c r="Q102" s="24"/>
      <c r="R102" s="24"/>
      <c r="S102" s="24"/>
      <c r="T102" s="24"/>
      <c r="U102" s="24"/>
      <c r="V102" s="24"/>
      <c r="W102" s="24"/>
      <c r="X102" s="24"/>
      <c r="Y102" s="24"/>
      <c r="Z102" s="24"/>
    </row>
    <row r="103" spans="1:26">
      <c r="A103" s="20">
        <v>44154</v>
      </c>
      <c r="B103" s="21" t="s">
        <v>91</v>
      </c>
      <c r="C103" s="21" t="s">
        <v>115</v>
      </c>
      <c r="D103" s="21" t="s">
        <v>116</v>
      </c>
      <c r="E103" s="21">
        <v>140</v>
      </c>
      <c r="F103" s="21">
        <v>168</v>
      </c>
      <c r="G103" s="21">
        <v>0.98760000000000003</v>
      </c>
      <c r="H103" s="21">
        <v>13.2523</v>
      </c>
      <c r="I103" s="21">
        <v>11.413500000000001</v>
      </c>
      <c r="J103" s="21">
        <f t="shared" si="0"/>
        <v>12.264699999999999</v>
      </c>
      <c r="K103" s="21">
        <f t="shared" si="1"/>
        <v>10.4259</v>
      </c>
      <c r="L103" s="81">
        <f t="shared" si="2"/>
        <v>17.636846699085922</v>
      </c>
      <c r="M103" s="24"/>
      <c r="N103" s="24"/>
      <c r="O103" s="24"/>
      <c r="P103" s="24"/>
      <c r="Q103" s="24"/>
      <c r="R103" s="24"/>
      <c r="S103" s="24"/>
      <c r="T103" s="24"/>
      <c r="U103" s="24"/>
      <c r="V103" s="24"/>
      <c r="W103" s="24"/>
      <c r="X103" s="24"/>
      <c r="Y103" s="24"/>
      <c r="Z103" s="24"/>
    </row>
    <row r="104" spans="1:26">
      <c r="A104" s="20">
        <v>44154</v>
      </c>
      <c r="B104" s="21" t="s">
        <v>91</v>
      </c>
      <c r="C104" s="21" t="s">
        <v>92</v>
      </c>
      <c r="D104" s="21" t="s">
        <v>117</v>
      </c>
      <c r="E104" s="21">
        <v>141</v>
      </c>
      <c r="F104" s="21">
        <v>35</v>
      </c>
      <c r="G104" s="21">
        <v>2.2944</v>
      </c>
      <c r="H104" s="21">
        <v>19.5578</v>
      </c>
      <c r="I104" s="21">
        <v>16.2133</v>
      </c>
      <c r="J104" s="21">
        <f t="shared" si="0"/>
        <v>17.263400000000001</v>
      </c>
      <c r="K104" s="21">
        <f t="shared" si="1"/>
        <v>13.918900000000001</v>
      </c>
      <c r="L104" s="81">
        <f t="shared" si="2"/>
        <v>24.028479262010645</v>
      </c>
      <c r="M104" s="24"/>
      <c r="N104" s="24"/>
      <c r="O104" s="24"/>
      <c r="P104" s="24"/>
      <c r="Q104" s="24"/>
      <c r="R104" s="24"/>
      <c r="S104" s="24"/>
      <c r="T104" s="24"/>
      <c r="U104" s="24"/>
      <c r="V104" s="24"/>
      <c r="W104" s="24"/>
      <c r="X104" s="24"/>
      <c r="Y104" s="24"/>
      <c r="Z104" s="24"/>
    </row>
    <row r="105" spans="1:26">
      <c r="A105" s="20">
        <v>44154</v>
      </c>
      <c r="B105" s="21" t="s">
        <v>91</v>
      </c>
      <c r="C105" s="21" t="s">
        <v>98</v>
      </c>
      <c r="D105" s="21" t="s">
        <v>118</v>
      </c>
      <c r="E105" s="21">
        <v>142</v>
      </c>
      <c r="F105" s="21">
        <v>26</v>
      </c>
      <c r="G105" s="21">
        <v>2.3401000000000001</v>
      </c>
      <c r="H105" s="21">
        <v>14.1012</v>
      </c>
      <c r="I105" s="21">
        <v>11.805300000000001</v>
      </c>
      <c r="J105" s="21">
        <f t="shared" si="0"/>
        <v>11.761100000000001</v>
      </c>
      <c r="K105" s="21">
        <f t="shared" si="1"/>
        <v>9.4652000000000012</v>
      </c>
      <c r="L105" s="81">
        <f t="shared" si="2"/>
        <v>24.256222795080923</v>
      </c>
      <c r="M105" s="24"/>
      <c r="N105" s="24"/>
      <c r="O105" s="24"/>
      <c r="P105" s="24"/>
      <c r="Q105" s="24"/>
      <c r="R105" s="24"/>
      <c r="S105" s="24"/>
      <c r="T105" s="24"/>
      <c r="U105" s="24"/>
      <c r="V105" s="24"/>
      <c r="W105" s="24"/>
      <c r="X105" s="24"/>
      <c r="Y105" s="24"/>
      <c r="Z105" s="24"/>
    </row>
    <row r="106" spans="1:26">
      <c r="A106" s="20">
        <v>44154</v>
      </c>
      <c r="B106" s="21" t="s">
        <v>91</v>
      </c>
      <c r="C106" s="21" t="s">
        <v>98</v>
      </c>
      <c r="D106" s="21" t="s">
        <v>119</v>
      </c>
      <c r="E106" s="21">
        <v>143</v>
      </c>
      <c r="F106" s="21">
        <v>33</v>
      </c>
      <c r="G106" s="21">
        <v>2.3569</v>
      </c>
      <c r="H106" s="21">
        <v>17.651</v>
      </c>
      <c r="I106" s="21">
        <v>14.535299999999999</v>
      </c>
      <c r="J106" s="21">
        <f t="shared" si="0"/>
        <v>15.2941</v>
      </c>
      <c r="K106" s="21">
        <f t="shared" si="1"/>
        <v>12.1784</v>
      </c>
      <c r="L106" s="81">
        <f t="shared" si="2"/>
        <v>25.583820534717209</v>
      </c>
      <c r="M106" s="24"/>
      <c r="N106" s="24"/>
      <c r="O106" s="24"/>
      <c r="P106" s="24"/>
      <c r="Q106" s="24"/>
      <c r="R106" s="24"/>
      <c r="S106" s="24"/>
      <c r="T106" s="24"/>
      <c r="U106" s="24"/>
      <c r="V106" s="24"/>
      <c r="W106" s="24"/>
      <c r="X106" s="24"/>
      <c r="Y106" s="24"/>
      <c r="Z106" s="24"/>
    </row>
    <row r="107" spans="1:26">
      <c r="A107" s="20">
        <v>44154</v>
      </c>
      <c r="B107" s="21" t="s">
        <v>91</v>
      </c>
      <c r="C107" s="21" t="s">
        <v>98</v>
      </c>
      <c r="D107" s="21" t="s">
        <v>120</v>
      </c>
      <c r="E107" s="21">
        <v>144</v>
      </c>
      <c r="F107" s="21">
        <v>50</v>
      </c>
      <c r="G107" s="21">
        <v>2.3123999999999998</v>
      </c>
      <c r="H107" s="21">
        <v>11.8492</v>
      </c>
      <c r="I107" s="21">
        <v>10.314399999999999</v>
      </c>
      <c r="J107" s="21">
        <f t="shared" si="0"/>
        <v>9.5367999999999995</v>
      </c>
      <c r="K107" s="21">
        <f t="shared" si="1"/>
        <v>8.0019999999999989</v>
      </c>
      <c r="L107" s="81">
        <f t="shared" si="2"/>
        <v>19.180204948762821</v>
      </c>
      <c r="M107" s="24"/>
      <c r="N107" s="24"/>
      <c r="O107" s="24"/>
      <c r="P107" s="24"/>
      <c r="Q107" s="24"/>
      <c r="R107" s="24"/>
      <c r="S107" s="24"/>
      <c r="T107" s="24"/>
      <c r="U107" s="24"/>
      <c r="V107" s="24"/>
      <c r="W107" s="24"/>
      <c r="X107" s="24"/>
      <c r="Y107" s="24"/>
      <c r="Z107" s="24"/>
    </row>
    <row r="108" spans="1:26">
      <c r="A108" s="20">
        <v>44334</v>
      </c>
      <c r="B108" s="21" t="s">
        <v>84</v>
      </c>
      <c r="C108" s="21" t="s">
        <v>85</v>
      </c>
      <c r="D108" s="21">
        <v>1</v>
      </c>
      <c r="E108" s="21">
        <v>200</v>
      </c>
      <c r="F108" s="21">
        <v>47</v>
      </c>
      <c r="G108" s="21">
        <v>2.327</v>
      </c>
      <c r="H108" s="21">
        <v>12.3866</v>
      </c>
      <c r="I108" s="21">
        <v>11.2615</v>
      </c>
      <c r="J108" s="21">
        <f t="shared" si="0"/>
        <v>10.0596</v>
      </c>
      <c r="K108" s="21">
        <f t="shared" si="1"/>
        <v>8.9344999999999999</v>
      </c>
      <c r="L108" s="81">
        <f t="shared" si="2"/>
        <v>12.59275840841681</v>
      </c>
      <c r="M108" s="24"/>
      <c r="N108" s="24"/>
      <c r="O108" s="24"/>
      <c r="P108" s="24"/>
      <c r="Q108" s="24"/>
      <c r="R108" s="24"/>
      <c r="S108" s="24"/>
      <c r="T108" s="24"/>
      <c r="U108" s="24"/>
      <c r="V108" s="24"/>
      <c r="W108" s="24"/>
      <c r="X108" s="24"/>
      <c r="Y108" s="24"/>
      <c r="Z108" s="24"/>
    </row>
    <row r="109" spans="1:26">
      <c r="A109" s="20">
        <v>44334</v>
      </c>
      <c r="B109" s="21" t="s">
        <v>84</v>
      </c>
      <c r="C109" s="21" t="s">
        <v>89</v>
      </c>
      <c r="D109" s="21">
        <v>2</v>
      </c>
      <c r="E109" s="21">
        <v>201</v>
      </c>
      <c r="F109" s="21">
        <v>48</v>
      </c>
      <c r="G109" s="21">
        <v>2.2719</v>
      </c>
      <c r="H109" s="21">
        <v>12.318099999999999</v>
      </c>
      <c r="I109" s="21">
        <v>11.428900000000001</v>
      </c>
      <c r="J109" s="21">
        <f t="shared" si="0"/>
        <v>10.046199999999999</v>
      </c>
      <c r="K109" s="21">
        <f t="shared" si="1"/>
        <v>9.157</v>
      </c>
      <c r="L109" s="81">
        <f t="shared" si="2"/>
        <v>9.71060390957736</v>
      </c>
      <c r="M109" s="24"/>
      <c r="N109" s="24"/>
      <c r="O109" s="24"/>
      <c r="P109" s="24"/>
      <c r="Q109" s="24"/>
      <c r="R109" s="24"/>
      <c r="S109" s="24"/>
      <c r="T109" s="24"/>
      <c r="U109" s="24"/>
      <c r="V109" s="24"/>
      <c r="W109" s="24"/>
      <c r="X109" s="24"/>
      <c r="Y109" s="24"/>
      <c r="Z109" s="24"/>
    </row>
    <row r="110" spans="1:26">
      <c r="A110" s="20">
        <v>44334</v>
      </c>
      <c r="B110" s="21" t="s">
        <v>84</v>
      </c>
      <c r="C110" s="21" t="s">
        <v>90</v>
      </c>
      <c r="D110" s="21">
        <v>3</v>
      </c>
      <c r="E110" s="21">
        <v>203</v>
      </c>
      <c r="F110" s="21">
        <v>42</v>
      </c>
      <c r="G110" s="21">
        <v>2.3169</v>
      </c>
      <c r="H110" s="21">
        <v>12.3324</v>
      </c>
      <c r="I110" s="21">
        <v>10.906000000000001</v>
      </c>
      <c r="J110" s="21">
        <f t="shared" si="0"/>
        <v>10.015499999999999</v>
      </c>
      <c r="K110" s="21">
        <f t="shared" si="1"/>
        <v>8.5891000000000002</v>
      </c>
      <c r="L110" s="81">
        <f t="shared" si="2"/>
        <v>16.607095039061129</v>
      </c>
      <c r="M110" s="24"/>
      <c r="N110" s="24"/>
      <c r="O110" s="24"/>
      <c r="P110" s="24"/>
      <c r="Q110" s="24"/>
      <c r="R110" s="24"/>
      <c r="S110" s="24"/>
      <c r="T110" s="24"/>
      <c r="U110" s="24"/>
      <c r="V110" s="24"/>
      <c r="W110" s="24"/>
      <c r="X110" s="24"/>
      <c r="Y110" s="24"/>
      <c r="Z110" s="24"/>
    </row>
    <row r="111" spans="1:26">
      <c r="A111" s="20">
        <v>44334</v>
      </c>
      <c r="B111" s="21" t="s">
        <v>84</v>
      </c>
      <c r="C111" s="21" t="s">
        <v>89</v>
      </c>
      <c r="D111" s="21">
        <v>4</v>
      </c>
      <c r="E111" s="21">
        <v>204</v>
      </c>
      <c r="F111" s="21">
        <v>40</v>
      </c>
      <c r="G111" s="21">
        <v>2.3224</v>
      </c>
      <c r="H111" s="21">
        <v>12.3619</v>
      </c>
      <c r="I111" s="21">
        <v>11.5548</v>
      </c>
      <c r="J111" s="21">
        <f t="shared" si="0"/>
        <v>10.0395</v>
      </c>
      <c r="K111" s="21">
        <f t="shared" si="1"/>
        <v>9.2324000000000002</v>
      </c>
      <c r="L111" s="81">
        <f t="shared" si="2"/>
        <v>8.7420389064598591</v>
      </c>
      <c r="M111" s="24"/>
      <c r="N111" s="24"/>
      <c r="O111" s="24"/>
      <c r="P111" s="24"/>
      <c r="Q111" s="24"/>
      <c r="R111" s="24"/>
      <c r="S111" s="24"/>
      <c r="T111" s="24"/>
      <c r="U111" s="24"/>
      <c r="V111" s="24"/>
      <c r="W111" s="24"/>
      <c r="X111" s="24"/>
      <c r="Y111" s="24"/>
      <c r="Z111" s="24"/>
    </row>
    <row r="112" spans="1:26">
      <c r="A112" s="20">
        <v>44334</v>
      </c>
      <c r="B112" s="21" t="s">
        <v>84</v>
      </c>
      <c r="C112" s="21" t="s">
        <v>85</v>
      </c>
      <c r="D112" s="21">
        <v>5</v>
      </c>
      <c r="E112" s="21">
        <v>205</v>
      </c>
      <c r="F112" s="21">
        <v>41</v>
      </c>
      <c r="G112" s="21">
        <v>2.3203</v>
      </c>
      <c r="H112" s="21">
        <v>12.5025</v>
      </c>
      <c r="I112" s="21">
        <v>10.7629</v>
      </c>
      <c r="J112" s="21">
        <f t="shared" si="0"/>
        <v>10.1822</v>
      </c>
      <c r="K112" s="21">
        <f t="shared" si="1"/>
        <v>8.4426000000000005</v>
      </c>
      <c r="L112" s="81">
        <f t="shared" si="2"/>
        <v>20.605026887451722</v>
      </c>
      <c r="M112" s="24"/>
      <c r="N112" s="24"/>
      <c r="O112" s="24"/>
      <c r="P112" s="24"/>
      <c r="Q112" s="24"/>
      <c r="R112" s="24"/>
      <c r="S112" s="24"/>
      <c r="T112" s="24"/>
      <c r="U112" s="24"/>
      <c r="V112" s="24"/>
      <c r="W112" s="24"/>
      <c r="X112" s="24"/>
      <c r="Y112" s="24"/>
      <c r="Z112" s="24"/>
    </row>
    <row r="113" spans="1:26">
      <c r="A113" s="20">
        <v>44334</v>
      </c>
      <c r="B113" s="21" t="s">
        <v>84</v>
      </c>
      <c r="C113" s="21" t="s">
        <v>90</v>
      </c>
      <c r="D113" s="21">
        <v>6</v>
      </c>
      <c r="E113" s="21">
        <v>206</v>
      </c>
      <c r="F113" s="21">
        <v>46</v>
      </c>
      <c r="G113" s="21">
        <v>2.3437000000000001</v>
      </c>
      <c r="H113" s="21">
        <v>12.320600000000001</v>
      </c>
      <c r="I113" s="21">
        <v>11.2933</v>
      </c>
      <c r="J113" s="21">
        <f t="shared" si="0"/>
        <v>9.9769000000000005</v>
      </c>
      <c r="K113" s="21">
        <f t="shared" si="1"/>
        <v>8.9496000000000002</v>
      </c>
      <c r="L113" s="81">
        <f t="shared" si="2"/>
        <v>11.478725306158937</v>
      </c>
      <c r="M113" s="24"/>
      <c r="N113" s="24"/>
      <c r="O113" s="24"/>
      <c r="P113" s="24"/>
      <c r="Q113" s="24"/>
      <c r="R113" s="24"/>
      <c r="S113" s="24"/>
      <c r="T113" s="24"/>
      <c r="U113" s="24"/>
      <c r="V113" s="24"/>
      <c r="W113" s="24"/>
      <c r="X113" s="24"/>
      <c r="Y113" s="24"/>
      <c r="Z113" s="24"/>
    </row>
    <row r="114" spans="1:26">
      <c r="A114" s="20">
        <v>44334</v>
      </c>
      <c r="B114" s="21" t="s">
        <v>84</v>
      </c>
      <c r="C114" s="21" t="s">
        <v>89</v>
      </c>
      <c r="D114" s="21">
        <v>7</v>
      </c>
      <c r="E114" s="21">
        <v>207</v>
      </c>
      <c r="F114" s="21">
        <v>45</v>
      </c>
      <c r="G114" s="21">
        <v>2.33</v>
      </c>
      <c r="H114" s="21">
        <v>12.4011</v>
      </c>
      <c r="I114" s="21">
        <v>11.37</v>
      </c>
      <c r="J114" s="21">
        <f t="shared" si="0"/>
        <v>10.071099999999999</v>
      </c>
      <c r="K114" s="21">
        <f t="shared" si="1"/>
        <v>9.0399999999999991</v>
      </c>
      <c r="L114" s="81">
        <f t="shared" si="2"/>
        <v>11.405973451327439</v>
      </c>
      <c r="M114" s="24"/>
      <c r="N114" s="24"/>
      <c r="O114" s="24"/>
      <c r="P114" s="24"/>
      <c r="Q114" s="24"/>
      <c r="R114" s="24"/>
      <c r="S114" s="24"/>
      <c r="T114" s="24"/>
      <c r="U114" s="24"/>
      <c r="V114" s="24"/>
      <c r="W114" s="24"/>
      <c r="X114" s="24"/>
      <c r="Y114" s="24"/>
      <c r="Z114" s="24"/>
    </row>
    <row r="115" spans="1:26">
      <c r="A115" s="20">
        <v>44334</v>
      </c>
      <c r="B115" s="21" t="s">
        <v>84</v>
      </c>
      <c r="C115" s="21" t="s">
        <v>85</v>
      </c>
      <c r="D115" s="21">
        <v>8</v>
      </c>
      <c r="E115" s="21">
        <v>208</v>
      </c>
      <c r="F115" s="21">
        <v>44</v>
      </c>
      <c r="G115" s="21">
        <v>2.3298999999999999</v>
      </c>
      <c r="H115" s="21">
        <v>12.441599999999999</v>
      </c>
      <c r="I115" s="21">
        <v>11.042</v>
      </c>
      <c r="J115" s="21">
        <f t="shared" si="0"/>
        <v>10.111699999999999</v>
      </c>
      <c r="K115" s="21">
        <f t="shared" si="1"/>
        <v>8.7120999999999995</v>
      </c>
      <c r="L115" s="81">
        <f t="shared" si="2"/>
        <v>16.065013027857802</v>
      </c>
      <c r="M115" s="24"/>
      <c r="N115" s="24"/>
      <c r="O115" s="24"/>
      <c r="P115" s="24"/>
      <c r="Q115" s="24"/>
      <c r="R115" s="24"/>
      <c r="S115" s="24"/>
      <c r="T115" s="24"/>
      <c r="U115" s="24"/>
      <c r="V115" s="24"/>
      <c r="W115" s="24"/>
      <c r="X115" s="24"/>
      <c r="Y115" s="24"/>
      <c r="Z115" s="24"/>
    </row>
    <row r="116" spans="1:26">
      <c r="A116" s="20">
        <v>44334</v>
      </c>
      <c r="B116" s="21" t="s">
        <v>84</v>
      </c>
      <c r="C116" s="21" t="s">
        <v>90</v>
      </c>
      <c r="D116" s="21">
        <v>9</v>
      </c>
      <c r="E116" s="21">
        <v>209</v>
      </c>
      <c r="F116" s="21">
        <v>43</v>
      </c>
      <c r="G116" s="21">
        <v>2.3319999999999999</v>
      </c>
      <c r="H116" s="21">
        <v>12.372299999999999</v>
      </c>
      <c r="I116" s="21">
        <v>11.5359</v>
      </c>
      <c r="J116" s="21">
        <f t="shared" si="0"/>
        <v>10.040299999999998</v>
      </c>
      <c r="K116" s="21">
        <f t="shared" si="1"/>
        <v>9.2039000000000009</v>
      </c>
      <c r="L116" s="81">
        <f t="shared" si="2"/>
        <v>9.0874520583665355</v>
      </c>
      <c r="M116" s="24"/>
      <c r="N116" s="24"/>
      <c r="O116" s="24"/>
      <c r="P116" s="24"/>
      <c r="Q116" s="24"/>
      <c r="R116" s="24"/>
      <c r="S116" s="24"/>
      <c r="T116" s="24"/>
      <c r="U116" s="24"/>
      <c r="V116" s="24"/>
      <c r="W116" s="24"/>
      <c r="X116" s="24"/>
      <c r="Y116" s="24"/>
      <c r="Z116" s="24"/>
    </row>
    <row r="117" spans="1:26">
      <c r="A117" s="20">
        <v>44334</v>
      </c>
      <c r="B117" s="21" t="s">
        <v>121</v>
      </c>
      <c r="C117" s="21" t="s">
        <v>122</v>
      </c>
      <c r="D117" s="21">
        <v>1</v>
      </c>
      <c r="E117" s="21">
        <v>210</v>
      </c>
      <c r="F117" s="21">
        <v>26</v>
      </c>
      <c r="G117" s="21">
        <v>2.3403999999999998</v>
      </c>
      <c r="H117" s="21">
        <v>12.366300000000001</v>
      </c>
      <c r="I117" s="21">
        <v>10.861599999999999</v>
      </c>
      <c r="J117" s="21">
        <f t="shared" si="0"/>
        <v>10.0259</v>
      </c>
      <c r="K117" s="21">
        <f t="shared" si="1"/>
        <v>8.5212000000000003</v>
      </c>
      <c r="L117" s="81">
        <f t="shared" si="2"/>
        <v>17.658311036004314</v>
      </c>
      <c r="M117" s="24"/>
      <c r="N117" s="24"/>
      <c r="O117" s="24"/>
      <c r="P117" s="24"/>
      <c r="Q117" s="24"/>
      <c r="R117" s="24"/>
      <c r="S117" s="24"/>
      <c r="T117" s="24"/>
      <c r="U117" s="24"/>
      <c r="V117" s="24"/>
      <c r="W117" s="24"/>
      <c r="X117" s="24"/>
      <c r="Y117" s="24"/>
      <c r="Z117" s="24"/>
    </row>
    <row r="118" spans="1:26">
      <c r="A118" s="20">
        <v>44334</v>
      </c>
      <c r="B118" s="21" t="s">
        <v>121</v>
      </c>
      <c r="C118" s="21" t="s">
        <v>122</v>
      </c>
      <c r="D118" s="21">
        <v>2</v>
      </c>
      <c r="E118" s="21">
        <v>211</v>
      </c>
      <c r="F118" s="21">
        <v>25</v>
      </c>
      <c r="G118" s="21">
        <v>2.3224</v>
      </c>
      <c r="H118" s="21">
        <v>12.8111</v>
      </c>
      <c r="I118" s="21">
        <v>11.120200000000001</v>
      </c>
      <c r="J118" s="21">
        <f t="shared" si="0"/>
        <v>10.4887</v>
      </c>
      <c r="K118" s="21">
        <f t="shared" si="1"/>
        <v>8.7978000000000005</v>
      </c>
      <c r="L118" s="81">
        <f t="shared" si="2"/>
        <v>19.219577621678138</v>
      </c>
      <c r="M118" s="24"/>
      <c r="N118" s="24"/>
      <c r="O118" s="24"/>
      <c r="P118" s="24"/>
      <c r="Q118" s="24"/>
      <c r="R118" s="24"/>
      <c r="S118" s="24"/>
      <c r="T118" s="24"/>
      <c r="U118" s="24"/>
      <c r="V118" s="24"/>
      <c r="W118" s="24"/>
      <c r="X118" s="24"/>
      <c r="Y118" s="24"/>
      <c r="Z118" s="24"/>
    </row>
    <row r="119" spans="1:26">
      <c r="A119" s="20">
        <v>44334</v>
      </c>
      <c r="B119" s="21" t="s">
        <v>121</v>
      </c>
      <c r="C119" s="21" t="s">
        <v>122</v>
      </c>
      <c r="D119" s="21">
        <v>3</v>
      </c>
      <c r="E119" s="21">
        <v>212</v>
      </c>
      <c r="F119" s="21">
        <v>36</v>
      </c>
      <c r="G119" s="21">
        <v>2.2833000000000001</v>
      </c>
      <c r="H119" s="21">
        <v>12.710900000000001</v>
      </c>
      <c r="I119" s="21">
        <v>11.3248</v>
      </c>
      <c r="J119" s="21">
        <f t="shared" si="0"/>
        <v>10.4276</v>
      </c>
      <c r="K119" s="21">
        <f t="shared" si="1"/>
        <v>9.0414999999999992</v>
      </c>
      <c r="L119" s="81">
        <f t="shared" si="2"/>
        <v>15.330420837250465</v>
      </c>
      <c r="M119" s="24"/>
      <c r="N119" s="24"/>
      <c r="O119" s="24"/>
      <c r="P119" s="24"/>
      <c r="Q119" s="24"/>
      <c r="R119" s="24"/>
      <c r="S119" s="24"/>
      <c r="T119" s="24"/>
      <c r="U119" s="24"/>
      <c r="V119" s="24"/>
      <c r="W119" s="24"/>
      <c r="X119" s="24"/>
      <c r="Y119" s="24"/>
      <c r="Z119" s="24"/>
    </row>
    <row r="120" spans="1:26">
      <c r="A120" s="20">
        <v>44334</v>
      </c>
      <c r="B120" s="21" t="s">
        <v>91</v>
      </c>
      <c r="C120" s="21" t="s">
        <v>92</v>
      </c>
      <c r="D120" s="21">
        <v>1</v>
      </c>
      <c r="E120" s="21">
        <v>213</v>
      </c>
      <c r="F120" s="21">
        <v>39</v>
      </c>
      <c r="G120" s="21">
        <v>2.2629999999999999</v>
      </c>
      <c r="H120" s="21">
        <v>12.3437</v>
      </c>
      <c r="I120" s="21">
        <v>10.472</v>
      </c>
      <c r="J120" s="21">
        <f t="shared" si="0"/>
        <v>10.0807</v>
      </c>
      <c r="K120" s="21">
        <f t="shared" si="1"/>
        <v>8.2089999999999996</v>
      </c>
      <c r="L120" s="81">
        <f t="shared" si="2"/>
        <v>22.800584724083333</v>
      </c>
      <c r="M120" s="24"/>
      <c r="N120" s="24"/>
      <c r="O120" s="24"/>
      <c r="P120" s="24"/>
      <c r="Q120" s="24"/>
      <c r="R120" s="24"/>
      <c r="S120" s="24"/>
      <c r="T120" s="24"/>
      <c r="U120" s="24"/>
      <c r="V120" s="24"/>
      <c r="W120" s="24"/>
      <c r="X120" s="24"/>
      <c r="Y120" s="24"/>
      <c r="Z120" s="24"/>
    </row>
    <row r="121" spans="1:26">
      <c r="A121" s="20">
        <v>44334</v>
      </c>
      <c r="B121" s="21" t="s">
        <v>91</v>
      </c>
      <c r="C121" s="21" t="s">
        <v>98</v>
      </c>
      <c r="D121" s="21">
        <v>2</v>
      </c>
      <c r="E121" s="21">
        <v>214</v>
      </c>
      <c r="F121" s="21">
        <v>38</v>
      </c>
      <c r="G121" s="21">
        <v>2.3176999999999999</v>
      </c>
      <c r="H121" s="21">
        <v>12.0472</v>
      </c>
      <c r="I121" s="21">
        <v>10.136799999999999</v>
      </c>
      <c r="J121" s="21">
        <f t="shared" si="0"/>
        <v>9.7294999999999998</v>
      </c>
      <c r="K121" s="21">
        <f t="shared" si="1"/>
        <v>7.8190999999999988</v>
      </c>
      <c r="L121" s="81">
        <f t="shared" si="2"/>
        <v>24.432479441367949</v>
      </c>
      <c r="M121" s="24"/>
      <c r="N121" s="24"/>
      <c r="O121" s="24"/>
      <c r="P121" s="24"/>
      <c r="Q121" s="24"/>
      <c r="R121" s="24"/>
      <c r="S121" s="24"/>
      <c r="T121" s="24"/>
      <c r="U121" s="24"/>
      <c r="V121" s="24"/>
      <c r="W121" s="24"/>
      <c r="X121" s="24"/>
      <c r="Y121" s="24"/>
      <c r="Z121" s="24"/>
    </row>
    <row r="122" spans="1:26">
      <c r="A122" s="20">
        <v>44334</v>
      </c>
      <c r="B122" s="21" t="s">
        <v>91</v>
      </c>
      <c r="C122" s="21" t="s">
        <v>92</v>
      </c>
      <c r="D122" s="21">
        <v>3</v>
      </c>
      <c r="E122" s="21">
        <v>215</v>
      </c>
      <c r="F122" s="21">
        <v>31</v>
      </c>
      <c r="G122" s="21">
        <v>2.3405999999999998</v>
      </c>
      <c r="H122" s="21">
        <v>13.4505</v>
      </c>
      <c r="I122" s="21">
        <v>11.031700000000001</v>
      </c>
      <c r="J122" s="21">
        <f t="shared" si="0"/>
        <v>11.1099</v>
      </c>
      <c r="K122" s="21">
        <f t="shared" si="1"/>
        <v>8.6911000000000005</v>
      </c>
      <c r="L122" s="81">
        <f t="shared" si="2"/>
        <v>27.830769407784963</v>
      </c>
      <c r="M122" s="24"/>
      <c r="N122" s="24"/>
      <c r="O122" s="24"/>
      <c r="P122" s="24"/>
      <c r="Q122" s="24"/>
      <c r="R122" s="24"/>
      <c r="S122" s="24"/>
      <c r="T122" s="24"/>
      <c r="U122" s="24"/>
      <c r="V122" s="24"/>
      <c r="W122" s="24"/>
      <c r="X122" s="24"/>
      <c r="Y122" s="24"/>
      <c r="Z122" s="24"/>
    </row>
    <row r="123" spans="1:26">
      <c r="A123" s="20">
        <v>44334</v>
      </c>
      <c r="B123" s="21" t="s">
        <v>91</v>
      </c>
      <c r="C123" s="21" t="s">
        <v>98</v>
      </c>
      <c r="D123" s="21">
        <v>4</v>
      </c>
      <c r="E123" s="21">
        <v>216</v>
      </c>
      <c r="F123" s="21">
        <v>30</v>
      </c>
      <c r="G123" s="21">
        <v>2.3677000000000001</v>
      </c>
      <c r="H123" s="21">
        <v>12.4726</v>
      </c>
      <c r="I123" s="21">
        <v>9.9085999999999999</v>
      </c>
      <c r="J123" s="21">
        <f t="shared" si="0"/>
        <v>10.104900000000001</v>
      </c>
      <c r="K123" s="21">
        <f t="shared" si="1"/>
        <v>7.5408999999999997</v>
      </c>
      <c r="L123" s="81">
        <f t="shared" si="2"/>
        <v>34.001246535559432</v>
      </c>
      <c r="M123" s="24"/>
      <c r="N123" s="24"/>
      <c r="O123" s="24"/>
      <c r="P123" s="24"/>
      <c r="Q123" s="24"/>
      <c r="R123" s="24"/>
      <c r="S123" s="24"/>
      <c r="T123" s="24"/>
      <c r="U123" s="24"/>
      <c r="V123" s="24"/>
      <c r="W123" s="24"/>
      <c r="X123" s="24"/>
      <c r="Y123" s="24"/>
      <c r="Z123" s="24"/>
    </row>
    <row r="124" spans="1:26">
      <c r="A124" s="20">
        <v>44334</v>
      </c>
      <c r="B124" s="21" t="s">
        <v>91</v>
      </c>
      <c r="C124" s="21" t="s">
        <v>92</v>
      </c>
      <c r="D124" s="21">
        <v>5</v>
      </c>
      <c r="E124" s="21">
        <v>217</v>
      </c>
      <c r="F124" s="21">
        <v>32</v>
      </c>
      <c r="G124" s="21">
        <v>2.2839999999999998</v>
      </c>
      <c r="H124" s="21">
        <v>13.9754</v>
      </c>
      <c r="I124" s="21">
        <v>11.774900000000001</v>
      </c>
      <c r="J124" s="21">
        <f t="shared" si="0"/>
        <v>11.691400000000002</v>
      </c>
      <c r="K124" s="21">
        <f t="shared" si="1"/>
        <v>9.4908999999999999</v>
      </c>
      <c r="L124" s="81">
        <f t="shared" si="2"/>
        <v>23.185367035792201</v>
      </c>
      <c r="M124" s="24"/>
      <c r="N124" s="24"/>
      <c r="O124" s="24"/>
      <c r="P124" s="24"/>
      <c r="Q124" s="24"/>
      <c r="R124" s="24"/>
      <c r="S124" s="24"/>
      <c r="T124" s="24"/>
      <c r="U124" s="24"/>
      <c r="V124" s="24"/>
      <c r="W124" s="24"/>
      <c r="X124" s="24"/>
      <c r="Y124" s="24"/>
      <c r="Z124" s="24"/>
    </row>
    <row r="125" spans="1:26">
      <c r="A125" s="20">
        <v>44334</v>
      </c>
      <c r="B125" s="21" t="s">
        <v>91</v>
      </c>
      <c r="C125" s="21" t="s">
        <v>98</v>
      </c>
      <c r="D125" s="21">
        <v>6</v>
      </c>
      <c r="E125" s="21">
        <v>218</v>
      </c>
      <c r="F125" s="21">
        <v>33</v>
      </c>
      <c r="G125" s="21">
        <v>2.3569</v>
      </c>
      <c r="H125" s="21">
        <v>12.625299999999999</v>
      </c>
      <c r="I125" s="21">
        <v>10.6524</v>
      </c>
      <c r="J125" s="21">
        <f t="shared" si="0"/>
        <v>10.2684</v>
      </c>
      <c r="K125" s="21">
        <f t="shared" si="1"/>
        <v>8.2955000000000005</v>
      </c>
      <c r="L125" s="81">
        <f t="shared" si="2"/>
        <v>23.782773793020301</v>
      </c>
      <c r="M125" s="24"/>
      <c r="N125" s="24"/>
      <c r="O125" s="24"/>
      <c r="P125" s="24"/>
      <c r="Q125" s="24"/>
      <c r="R125" s="24"/>
      <c r="S125" s="24"/>
      <c r="T125" s="24"/>
      <c r="U125" s="24"/>
      <c r="V125" s="24"/>
      <c r="W125" s="24"/>
      <c r="X125" s="24"/>
      <c r="Y125" s="24"/>
      <c r="Z125" s="24"/>
    </row>
    <row r="126" spans="1:26">
      <c r="A126" s="20">
        <v>44334</v>
      </c>
      <c r="B126" s="21" t="s">
        <v>91</v>
      </c>
      <c r="C126" s="21" t="s">
        <v>92</v>
      </c>
      <c r="D126" s="21">
        <v>7</v>
      </c>
      <c r="E126" s="21">
        <v>219</v>
      </c>
      <c r="F126" s="21">
        <v>35</v>
      </c>
      <c r="G126" s="21">
        <v>2.2947000000000002</v>
      </c>
      <c r="H126" s="21">
        <v>12.7105</v>
      </c>
      <c r="I126" s="21">
        <v>10.797499999999999</v>
      </c>
      <c r="J126" s="21">
        <f t="shared" si="0"/>
        <v>10.415799999999999</v>
      </c>
      <c r="K126" s="21">
        <f t="shared" si="1"/>
        <v>8.5027999999999988</v>
      </c>
      <c r="L126" s="81">
        <f t="shared" si="2"/>
        <v>22.498471091875622</v>
      </c>
      <c r="M126" s="24"/>
      <c r="N126" s="24"/>
      <c r="O126" s="24"/>
      <c r="P126" s="24"/>
      <c r="Q126" s="24"/>
      <c r="R126" s="24"/>
      <c r="S126" s="24"/>
      <c r="T126" s="24"/>
      <c r="U126" s="24"/>
      <c r="V126" s="24"/>
      <c r="W126" s="24"/>
      <c r="X126" s="24"/>
      <c r="Y126" s="24"/>
      <c r="Z126" s="24"/>
    </row>
    <row r="127" spans="1:26">
      <c r="A127" s="20">
        <v>44334</v>
      </c>
      <c r="B127" s="21" t="s">
        <v>91</v>
      </c>
      <c r="C127" s="21" t="s">
        <v>98</v>
      </c>
      <c r="D127" s="21">
        <v>8</v>
      </c>
      <c r="E127" s="21">
        <v>220</v>
      </c>
      <c r="F127" s="21">
        <v>34</v>
      </c>
      <c r="G127" s="21">
        <v>2.3081999999999998</v>
      </c>
      <c r="H127" s="21">
        <v>13.6381</v>
      </c>
      <c r="I127" s="21">
        <v>11.356999999999999</v>
      </c>
      <c r="J127" s="21">
        <f t="shared" si="0"/>
        <v>11.3299</v>
      </c>
      <c r="K127" s="21">
        <f t="shared" si="1"/>
        <v>9.0488</v>
      </c>
      <c r="L127" s="81">
        <f t="shared" si="2"/>
        <v>25.208867474140224</v>
      </c>
      <c r="M127" s="24"/>
      <c r="N127" s="24"/>
      <c r="O127" s="24"/>
      <c r="P127" s="24"/>
      <c r="Q127" s="24"/>
      <c r="R127" s="24"/>
      <c r="S127" s="24"/>
      <c r="T127" s="24"/>
      <c r="U127" s="24"/>
      <c r="V127" s="24"/>
      <c r="W127" s="24"/>
      <c r="X127" s="24"/>
      <c r="Y127" s="24"/>
      <c r="Z127" s="24"/>
    </row>
    <row r="128" spans="1:26">
      <c r="A128" s="79">
        <v>44364</v>
      </c>
      <c r="B128" s="21" t="s">
        <v>121</v>
      </c>
      <c r="C128" s="21" t="s">
        <v>122</v>
      </c>
      <c r="D128" s="21">
        <v>1</v>
      </c>
      <c r="E128" s="21">
        <v>221</v>
      </c>
      <c r="F128" s="21">
        <v>60</v>
      </c>
      <c r="G128" s="21">
        <v>0.97829999999999995</v>
      </c>
      <c r="H128" s="21">
        <v>11.1236</v>
      </c>
      <c r="I128" s="21">
        <v>10.4299</v>
      </c>
      <c r="J128" s="21">
        <f t="shared" si="0"/>
        <v>10.145299999999999</v>
      </c>
      <c r="K128" s="21">
        <f t="shared" si="1"/>
        <v>9.4515999999999991</v>
      </c>
      <c r="L128" s="81">
        <f t="shared" si="2"/>
        <v>7.3394980744001002</v>
      </c>
      <c r="M128" s="24"/>
      <c r="N128" s="24"/>
      <c r="O128" s="24"/>
      <c r="P128" s="24"/>
      <c r="Q128" s="24"/>
      <c r="R128" s="24"/>
      <c r="S128" s="24"/>
      <c r="T128" s="24"/>
      <c r="U128" s="24"/>
      <c r="V128" s="24"/>
      <c r="W128" s="24"/>
      <c r="X128" s="24"/>
      <c r="Y128" s="24"/>
      <c r="Z128" s="24"/>
    </row>
    <row r="129" spans="1:26">
      <c r="A129" s="79">
        <v>44364</v>
      </c>
      <c r="B129" s="21" t="s">
        <v>121</v>
      </c>
      <c r="C129" s="21" t="s">
        <v>122</v>
      </c>
      <c r="D129" s="21">
        <v>2</v>
      </c>
      <c r="E129" s="21">
        <v>222</v>
      </c>
      <c r="F129" s="21">
        <v>61</v>
      </c>
      <c r="G129" s="21">
        <v>0.97899999999999998</v>
      </c>
      <c r="H129" s="21">
        <v>12.101800000000001</v>
      </c>
      <c r="I129" s="21">
        <v>11.3743</v>
      </c>
      <c r="J129" s="21">
        <f t="shared" si="0"/>
        <v>11.122800000000002</v>
      </c>
      <c r="K129" s="21">
        <f t="shared" si="1"/>
        <v>10.395300000000001</v>
      </c>
      <c r="L129" s="81">
        <f t="shared" si="2"/>
        <v>6.9983550258289879</v>
      </c>
      <c r="M129" s="24"/>
      <c r="N129" s="24"/>
      <c r="O129" s="24"/>
      <c r="P129" s="24"/>
      <c r="Q129" s="24"/>
      <c r="R129" s="24"/>
      <c r="S129" s="24"/>
      <c r="T129" s="24"/>
      <c r="U129" s="24"/>
      <c r="V129" s="24"/>
      <c r="W129" s="24"/>
      <c r="X129" s="24"/>
      <c r="Y129" s="24"/>
      <c r="Z129" s="24"/>
    </row>
    <row r="130" spans="1:26">
      <c r="A130" s="79">
        <v>44364</v>
      </c>
      <c r="B130" s="21" t="s">
        <v>121</v>
      </c>
      <c r="C130" s="21" t="s">
        <v>122</v>
      </c>
      <c r="D130" s="21">
        <v>3</v>
      </c>
      <c r="E130" s="21">
        <v>223</v>
      </c>
      <c r="F130" s="21">
        <v>62</v>
      </c>
      <c r="G130" s="21">
        <v>1.0059</v>
      </c>
      <c r="H130" s="21">
        <v>12.117800000000001</v>
      </c>
      <c r="I130" s="21">
        <v>11.525700000000001</v>
      </c>
      <c r="J130" s="21">
        <f t="shared" si="0"/>
        <v>11.1119</v>
      </c>
      <c r="K130" s="21">
        <f t="shared" si="1"/>
        <v>10.5198</v>
      </c>
      <c r="L130" s="81">
        <f t="shared" si="2"/>
        <v>5.6284340006464033</v>
      </c>
      <c r="M130" s="24"/>
      <c r="N130" s="24"/>
      <c r="O130" s="24"/>
      <c r="P130" s="24"/>
      <c r="Q130" s="24"/>
      <c r="R130" s="24"/>
      <c r="S130" s="24"/>
      <c r="T130" s="24"/>
      <c r="U130" s="24"/>
      <c r="V130" s="24"/>
      <c r="W130" s="24"/>
      <c r="X130" s="24"/>
      <c r="Y130" s="24"/>
      <c r="Z130" s="24"/>
    </row>
    <row r="131" spans="1:26">
      <c r="A131" s="79">
        <v>44364</v>
      </c>
      <c r="B131" s="21" t="s">
        <v>91</v>
      </c>
      <c r="C131" s="21" t="s">
        <v>92</v>
      </c>
      <c r="D131" s="21">
        <v>1</v>
      </c>
      <c r="E131" s="21">
        <v>224</v>
      </c>
      <c r="F131" s="21">
        <v>63</v>
      </c>
      <c r="G131" s="21">
        <v>0.99129999999999996</v>
      </c>
      <c r="H131" s="21">
        <v>16.314900000000002</v>
      </c>
      <c r="I131" s="21">
        <v>13.5961</v>
      </c>
      <c r="J131" s="21">
        <f t="shared" si="0"/>
        <v>15.323600000000001</v>
      </c>
      <c r="K131" s="21">
        <f t="shared" si="1"/>
        <v>12.604799999999999</v>
      </c>
      <c r="L131" s="81">
        <f t="shared" si="2"/>
        <v>21.569560802234083</v>
      </c>
      <c r="M131" s="24"/>
      <c r="N131" s="24"/>
      <c r="O131" s="24"/>
      <c r="P131" s="24"/>
      <c r="Q131" s="24"/>
      <c r="R131" s="24"/>
      <c r="S131" s="24"/>
      <c r="T131" s="24"/>
      <c r="U131" s="24"/>
      <c r="V131" s="24"/>
      <c r="W131" s="24"/>
      <c r="X131" s="24"/>
      <c r="Y131" s="24"/>
      <c r="Z131" s="24"/>
    </row>
    <row r="132" spans="1:26">
      <c r="A132" s="79">
        <v>44364</v>
      </c>
      <c r="B132" s="21" t="s">
        <v>91</v>
      </c>
      <c r="C132" s="21" t="s">
        <v>98</v>
      </c>
      <c r="D132" s="21">
        <v>2</v>
      </c>
      <c r="E132" s="21">
        <v>225</v>
      </c>
      <c r="F132" s="21">
        <v>64</v>
      </c>
      <c r="G132" s="21">
        <v>0.99939999999999996</v>
      </c>
      <c r="H132" s="21">
        <v>12.8142</v>
      </c>
      <c r="I132" s="21">
        <v>10.675800000000001</v>
      </c>
      <c r="J132" s="21">
        <f t="shared" si="0"/>
        <v>11.8148</v>
      </c>
      <c r="K132" s="21">
        <f t="shared" si="1"/>
        <v>9.676400000000001</v>
      </c>
      <c r="L132" s="81">
        <f t="shared" si="2"/>
        <v>22.099127774792265</v>
      </c>
      <c r="M132" s="24"/>
      <c r="N132" s="24"/>
      <c r="O132" s="24"/>
      <c r="P132" s="24"/>
      <c r="Q132" s="24"/>
      <c r="R132" s="24"/>
      <c r="S132" s="24"/>
      <c r="T132" s="24"/>
      <c r="U132" s="24"/>
      <c r="V132" s="24"/>
      <c r="W132" s="24"/>
      <c r="X132" s="24"/>
      <c r="Y132" s="24"/>
      <c r="Z132" s="24"/>
    </row>
    <row r="133" spans="1:26">
      <c r="A133" s="79">
        <v>44364</v>
      </c>
      <c r="B133" s="21" t="s">
        <v>91</v>
      </c>
      <c r="C133" s="21" t="s">
        <v>92</v>
      </c>
      <c r="D133" s="21">
        <v>3</v>
      </c>
      <c r="E133" s="21">
        <v>226</v>
      </c>
      <c r="F133" s="21">
        <v>65</v>
      </c>
      <c r="G133" s="21">
        <v>0.99739999999999995</v>
      </c>
      <c r="H133" s="21">
        <v>16.0959</v>
      </c>
      <c r="I133" s="21">
        <v>13.100199999999999</v>
      </c>
      <c r="J133" s="21">
        <f t="shared" si="0"/>
        <v>15.0985</v>
      </c>
      <c r="K133" s="21">
        <f t="shared" si="1"/>
        <v>12.102799999999998</v>
      </c>
      <c r="L133" s="81">
        <f t="shared" si="2"/>
        <v>24.752123475559387</v>
      </c>
      <c r="M133" s="24"/>
      <c r="N133" s="24"/>
      <c r="O133" s="24"/>
      <c r="P133" s="24"/>
      <c r="Q133" s="24"/>
      <c r="R133" s="24"/>
      <c r="S133" s="24"/>
      <c r="T133" s="24"/>
      <c r="U133" s="24"/>
      <c r="V133" s="24"/>
      <c r="W133" s="24"/>
      <c r="X133" s="24"/>
      <c r="Y133" s="24"/>
      <c r="Z133" s="24"/>
    </row>
    <row r="134" spans="1:26">
      <c r="A134" s="79">
        <v>44364</v>
      </c>
      <c r="B134" s="21" t="s">
        <v>91</v>
      </c>
      <c r="C134" s="21" t="s">
        <v>98</v>
      </c>
      <c r="D134" s="21">
        <v>4</v>
      </c>
      <c r="E134" s="21">
        <v>227</v>
      </c>
      <c r="F134" s="21">
        <v>66</v>
      </c>
      <c r="G134" s="21">
        <v>0.98829999999999996</v>
      </c>
      <c r="H134" s="21">
        <v>15.137700000000001</v>
      </c>
      <c r="I134" s="21">
        <v>12.386100000000001</v>
      </c>
      <c r="J134" s="21">
        <f t="shared" si="0"/>
        <v>14.1494</v>
      </c>
      <c r="K134" s="21">
        <f t="shared" si="1"/>
        <v>11.3978</v>
      </c>
      <c r="L134" s="81">
        <f t="shared" si="2"/>
        <v>24.141500991419395</v>
      </c>
      <c r="M134" s="24"/>
      <c r="N134" s="24"/>
      <c r="O134" s="24"/>
      <c r="P134" s="24"/>
      <c r="Q134" s="24"/>
      <c r="R134" s="24"/>
      <c r="S134" s="24"/>
      <c r="T134" s="24"/>
      <c r="U134" s="24"/>
      <c r="V134" s="24"/>
      <c r="W134" s="24"/>
      <c r="X134" s="24"/>
      <c r="Y134" s="24"/>
      <c r="Z134" s="24"/>
    </row>
    <row r="135" spans="1:26">
      <c r="A135" s="79">
        <v>44364</v>
      </c>
      <c r="B135" s="21" t="s">
        <v>91</v>
      </c>
      <c r="C135" s="21" t="s">
        <v>92</v>
      </c>
      <c r="D135" s="21">
        <v>5</v>
      </c>
      <c r="E135" s="21">
        <v>228</v>
      </c>
      <c r="F135" s="21">
        <v>67</v>
      </c>
      <c r="G135" s="21">
        <v>0.98860000000000003</v>
      </c>
      <c r="H135" s="21">
        <v>14.4138</v>
      </c>
      <c r="I135" s="21">
        <v>12.163500000000001</v>
      </c>
      <c r="J135" s="21">
        <f t="shared" si="0"/>
        <v>13.4252</v>
      </c>
      <c r="K135" s="21">
        <f t="shared" si="1"/>
        <v>11.174900000000001</v>
      </c>
      <c r="L135" s="81">
        <f t="shared" si="2"/>
        <v>20.137092949377614</v>
      </c>
      <c r="M135" s="24"/>
      <c r="N135" s="24"/>
      <c r="O135" s="24"/>
      <c r="P135" s="24"/>
      <c r="Q135" s="24"/>
      <c r="R135" s="24"/>
      <c r="S135" s="24"/>
      <c r="T135" s="24"/>
      <c r="U135" s="24"/>
      <c r="V135" s="24"/>
      <c r="W135" s="24"/>
      <c r="X135" s="24"/>
      <c r="Y135" s="24"/>
      <c r="Z135" s="24"/>
    </row>
    <row r="136" spans="1:26">
      <c r="A136" s="79">
        <v>44364</v>
      </c>
      <c r="B136" s="21" t="s">
        <v>91</v>
      </c>
      <c r="C136" s="21" t="s">
        <v>98</v>
      </c>
      <c r="D136" s="21">
        <v>6</v>
      </c>
      <c r="E136" s="21">
        <v>229</v>
      </c>
      <c r="F136" s="21">
        <v>68</v>
      </c>
      <c r="G136" s="21">
        <v>0.98089999999999999</v>
      </c>
      <c r="H136" s="21">
        <v>16.2759</v>
      </c>
      <c r="I136" s="21">
        <v>13.164999999999999</v>
      </c>
      <c r="J136" s="21">
        <f t="shared" si="0"/>
        <v>15.295</v>
      </c>
      <c r="K136" s="21">
        <f t="shared" si="1"/>
        <v>12.184099999999999</v>
      </c>
      <c r="L136" s="81">
        <f t="shared" si="2"/>
        <v>25.532456233944249</v>
      </c>
      <c r="M136" s="24"/>
      <c r="N136" s="24"/>
      <c r="O136" s="24"/>
      <c r="P136" s="24"/>
      <c r="Q136" s="24"/>
      <c r="R136" s="24"/>
      <c r="S136" s="24"/>
      <c r="T136" s="24"/>
      <c r="U136" s="24"/>
      <c r="V136" s="24"/>
      <c r="W136" s="24"/>
      <c r="X136" s="24"/>
      <c r="Y136" s="24"/>
      <c r="Z136" s="24"/>
    </row>
    <row r="137" spans="1:26">
      <c r="A137" s="79">
        <v>44364</v>
      </c>
      <c r="B137" s="21" t="s">
        <v>91</v>
      </c>
      <c r="C137" s="21" t="s">
        <v>92</v>
      </c>
      <c r="D137" s="21">
        <v>7</v>
      </c>
      <c r="E137" s="21">
        <v>230</v>
      </c>
      <c r="F137" s="21">
        <v>69</v>
      </c>
      <c r="G137" s="21">
        <v>0.99470000000000003</v>
      </c>
      <c r="H137" s="21">
        <v>13.087</v>
      </c>
      <c r="I137" s="21">
        <v>10.7883</v>
      </c>
      <c r="J137" s="21">
        <f t="shared" si="0"/>
        <v>12.0923</v>
      </c>
      <c r="K137" s="21">
        <f t="shared" si="1"/>
        <v>9.7935999999999996</v>
      </c>
      <c r="L137" s="81">
        <f t="shared" si="2"/>
        <v>23.471450743342594</v>
      </c>
      <c r="M137" s="24"/>
      <c r="N137" s="24"/>
      <c r="O137" s="24"/>
      <c r="P137" s="24"/>
      <c r="Q137" s="24"/>
      <c r="R137" s="24"/>
      <c r="S137" s="24"/>
      <c r="T137" s="24"/>
      <c r="U137" s="24"/>
      <c r="V137" s="24"/>
      <c r="W137" s="24"/>
      <c r="X137" s="24"/>
      <c r="Y137" s="24"/>
      <c r="Z137" s="24"/>
    </row>
    <row r="138" spans="1:26">
      <c r="A138" s="79">
        <v>44364</v>
      </c>
      <c r="B138" s="21" t="s">
        <v>91</v>
      </c>
      <c r="C138" s="21" t="s">
        <v>98</v>
      </c>
      <c r="D138" s="21">
        <v>8</v>
      </c>
      <c r="E138" s="21">
        <v>231</v>
      </c>
      <c r="F138" s="21">
        <v>70</v>
      </c>
      <c r="G138" s="21">
        <v>2.3386999999999998</v>
      </c>
      <c r="H138" s="21">
        <v>15.7607</v>
      </c>
      <c r="I138" s="21">
        <v>12.7683</v>
      </c>
      <c r="J138" s="21">
        <f t="shared" si="0"/>
        <v>13.422000000000001</v>
      </c>
      <c r="K138" s="21">
        <f t="shared" si="1"/>
        <v>10.429600000000001</v>
      </c>
      <c r="L138" s="81">
        <f t="shared" si="2"/>
        <v>28.691416736979367</v>
      </c>
      <c r="M138" s="24"/>
      <c r="N138" s="24"/>
      <c r="O138" s="24"/>
      <c r="P138" s="24"/>
      <c r="Q138" s="24"/>
      <c r="R138" s="24"/>
      <c r="S138" s="24"/>
      <c r="T138" s="24"/>
      <c r="U138" s="24"/>
      <c r="V138" s="24"/>
      <c r="W138" s="24"/>
      <c r="X138" s="24"/>
      <c r="Y138" s="24"/>
      <c r="Z138" s="24"/>
    </row>
    <row r="139" spans="1:26">
      <c r="A139" s="79">
        <v>44368</v>
      </c>
      <c r="B139" s="21" t="s">
        <v>84</v>
      </c>
      <c r="C139" s="21" t="s">
        <v>85</v>
      </c>
      <c r="D139" s="21">
        <v>1</v>
      </c>
      <c r="E139" s="21">
        <v>232</v>
      </c>
      <c r="F139" s="21">
        <v>54</v>
      </c>
      <c r="G139" s="21">
        <v>0.99019999999999997</v>
      </c>
      <c r="H139" s="21">
        <v>11.2706</v>
      </c>
      <c r="I139" s="21">
        <v>10.1861</v>
      </c>
      <c r="J139" s="21">
        <f t="shared" si="0"/>
        <v>10.2804</v>
      </c>
      <c r="K139" s="21">
        <f t="shared" si="1"/>
        <v>9.1959</v>
      </c>
      <c r="L139" s="81">
        <f t="shared" si="2"/>
        <v>11.793299187681468</v>
      </c>
      <c r="M139" s="24"/>
      <c r="N139" s="24"/>
      <c r="O139" s="24"/>
      <c r="P139" s="24"/>
      <c r="Q139" s="24"/>
      <c r="R139" s="24"/>
      <c r="S139" s="24"/>
      <c r="T139" s="24"/>
      <c r="U139" s="24"/>
      <c r="V139" s="24"/>
      <c r="W139" s="24"/>
      <c r="X139" s="24"/>
      <c r="Y139" s="24"/>
      <c r="Z139" s="24"/>
    </row>
    <row r="140" spans="1:26">
      <c r="A140" s="79">
        <v>44368</v>
      </c>
      <c r="B140" s="21" t="s">
        <v>84</v>
      </c>
      <c r="C140" s="21" t="s">
        <v>89</v>
      </c>
      <c r="D140" s="21">
        <v>2</v>
      </c>
      <c r="E140" s="21">
        <v>233</v>
      </c>
      <c r="F140" s="21">
        <v>53</v>
      </c>
      <c r="G140" s="21">
        <v>0.98770000000000002</v>
      </c>
      <c r="H140" s="21">
        <v>10.619199999999999</v>
      </c>
      <c r="I140" s="21">
        <v>10.216100000000001</v>
      </c>
      <c r="J140" s="21">
        <f t="shared" si="0"/>
        <v>9.6314999999999991</v>
      </c>
      <c r="K140" s="21">
        <f t="shared" si="1"/>
        <v>9.2284000000000006</v>
      </c>
      <c r="L140" s="81">
        <f t="shared" si="2"/>
        <v>4.3680377963677177</v>
      </c>
      <c r="M140" s="24"/>
      <c r="N140" s="24"/>
      <c r="O140" s="24"/>
      <c r="P140" s="24"/>
      <c r="Q140" s="24"/>
      <c r="R140" s="24"/>
      <c r="S140" s="24"/>
      <c r="T140" s="24"/>
      <c r="U140" s="24"/>
      <c r="V140" s="24"/>
      <c r="W140" s="24"/>
      <c r="X140" s="24"/>
      <c r="Y140" s="24"/>
      <c r="Z140" s="24"/>
    </row>
    <row r="141" spans="1:26">
      <c r="A141" s="79">
        <v>44368</v>
      </c>
      <c r="B141" s="21" t="s">
        <v>84</v>
      </c>
      <c r="C141" s="21" t="s">
        <v>90</v>
      </c>
      <c r="D141" s="21">
        <v>3</v>
      </c>
      <c r="E141" s="21">
        <v>234</v>
      </c>
      <c r="F141" s="21">
        <v>77</v>
      </c>
      <c r="G141" s="21">
        <v>1.0066999999999999</v>
      </c>
      <c r="H141" s="21">
        <v>11.0168</v>
      </c>
      <c r="I141" s="21">
        <v>10.426399999999999</v>
      </c>
      <c r="J141" s="21">
        <f t="shared" si="0"/>
        <v>10.0101</v>
      </c>
      <c r="K141" s="21">
        <f t="shared" si="1"/>
        <v>9.4196999999999989</v>
      </c>
      <c r="L141" s="81">
        <f t="shared" si="2"/>
        <v>6.2677155323418026</v>
      </c>
      <c r="M141" s="24"/>
      <c r="N141" s="24"/>
      <c r="O141" s="24"/>
      <c r="P141" s="24"/>
      <c r="Q141" s="24"/>
      <c r="R141" s="24"/>
      <c r="S141" s="24"/>
      <c r="T141" s="24"/>
      <c r="U141" s="24"/>
      <c r="V141" s="24"/>
      <c r="W141" s="24"/>
      <c r="X141" s="24"/>
      <c r="Y141" s="24"/>
      <c r="Z141" s="24"/>
    </row>
    <row r="142" spans="1:26">
      <c r="A142" s="79">
        <v>44368</v>
      </c>
      <c r="B142" s="21" t="s">
        <v>84</v>
      </c>
      <c r="C142" s="21" t="s">
        <v>89</v>
      </c>
      <c r="D142" s="21">
        <v>4</v>
      </c>
      <c r="E142" s="21">
        <v>235</v>
      </c>
      <c r="F142" s="21">
        <v>49</v>
      </c>
      <c r="G142" s="21">
        <v>0.997</v>
      </c>
      <c r="H142" s="21">
        <v>11.633599999999999</v>
      </c>
      <c r="I142" s="21">
        <v>11.1122</v>
      </c>
      <c r="J142" s="21">
        <f t="shared" si="0"/>
        <v>10.6366</v>
      </c>
      <c r="K142" s="21">
        <f t="shared" si="1"/>
        <v>10.1152</v>
      </c>
      <c r="L142" s="81">
        <f t="shared" si="2"/>
        <v>5.1546187915216688</v>
      </c>
      <c r="M142" s="24"/>
      <c r="N142" s="24"/>
      <c r="O142" s="24"/>
      <c r="P142" s="24"/>
      <c r="Q142" s="24"/>
      <c r="R142" s="24"/>
      <c r="S142" s="24"/>
      <c r="T142" s="24"/>
      <c r="U142" s="24"/>
      <c r="V142" s="24"/>
      <c r="W142" s="24"/>
      <c r="X142" s="24"/>
      <c r="Y142" s="24"/>
      <c r="Z142" s="24"/>
    </row>
    <row r="143" spans="1:26">
      <c r="A143" s="79">
        <v>44368</v>
      </c>
      <c r="B143" s="21" t="s">
        <v>84</v>
      </c>
      <c r="C143" s="21" t="s">
        <v>85</v>
      </c>
      <c r="D143" s="21">
        <v>5</v>
      </c>
      <c r="E143" s="21">
        <v>236</v>
      </c>
      <c r="F143" s="21">
        <v>2</v>
      </c>
      <c r="G143" s="21">
        <v>1.0061</v>
      </c>
      <c r="H143" s="21">
        <v>11.773300000000001</v>
      </c>
      <c r="I143" s="21">
        <v>10.2744</v>
      </c>
      <c r="J143" s="21">
        <f t="shared" si="0"/>
        <v>10.767200000000001</v>
      </c>
      <c r="K143" s="21">
        <f t="shared" si="1"/>
        <v>9.2683</v>
      </c>
      <c r="L143" s="81">
        <f t="shared" si="2"/>
        <v>16.172329337634743</v>
      </c>
      <c r="M143" s="24"/>
      <c r="N143" s="24"/>
      <c r="O143" s="24"/>
      <c r="P143" s="24"/>
      <c r="Q143" s="24"/>
      <c r="R143" s="24"/>
      <c r="S143" s="24"/>
      <c r="T143" s="24"/>
      <c r="U143" s="24"/>
      <c r="V143" s="24"/>
      <c r="W143" s="24"/>
      <c r="X143" s="24"/>
      <c r="Y143" s="24"/>
      <c r="Z143" s="24"/>
    </row>
    <row r="144" spans="1:26">
      <c r="A144" s="79">
        <v>44368</v>
      </c>
      <c r="B144" s="21" t="s">
        <v>84</v>
      </c>
      <c r="C144" s="21" t="s">
        <v>90</v>
      </c>
      <c r="D144" s="21">
        <v>6</v>
      </c>
      <c r="E144" s="21">
        <v>237</v>
      </c>
      <c r="F144" s="21">
        <v>24</v>
      </c>
      <c r="G144" s="21">
        <v>0.99490000000000001</v>
      </c>
      <c r="H144" s="21">
        <v>11.296200000000001</v>
      </c>
      <c r="I144" s="21">
        <v>10.6205</v>
      </c>
      <c r="J144" s="21">
        <f t="shared" si="0"/>
        <v>10.301300000000001</v>
      </c>
      <c r="K144" s="21">
        <f t="shared" si="1"/>
        <v>9.6256000000000004</v>
      </c>
      <c r="L144" s="81">
        <f t="shared" si="2"/>
        <v>7.019822140957455</v>
      </c>
      <c r="M144" s="24"/>
      <c r="N144" s="24"/>
      <c r="O144" s="24"/>
      <c r="P144" s="24"/>
      <c r="Q144" s="24"/>
      <c r="R144" s="24"/>
      <c r="S144" s="24"/>
      <c r="T144" s="24"/>
      <c r="U144" s="24"/>
      <c r="V144" s="24"/>
      <c r="W144" s="24"/>
      <c r="X144" s="24"/>
      <c r="Y144" s="24"/>
      <c r="Z144" s="24"/>
    </row>
    <row r="145" spans="1:26">
      <c r="A145" s="79">
        <v>44368</v>
      </c>
      <c r="B145" s="21" t="s">
        <v>84</v>
      </c>
      <c r="C145" s="21" t="s">
        <v>89</v>
      </c>
      <c r="D145" s="21">
        <v>7</v>
      </c>
      <c r="E145" s="21">
        <v>238</v>
      </c>
      <c r="F145" s="21">
        <v>37</v>
      </c>
      <c r="G145" s="21">
        <v>1.0011000000000001</v>
      </c>
      <c r="H145" s="21">
        <v>11.8437</v>
      </c>
      <c r="I145" s="21">
        <v>11.2484</v>
      </c>
      <c r="J145" s="21">
        <f t="shared" si="0"/>
        <v>10.842600000000001</v>
      </c>
      <c r="K145" s="21">
        <f t="shared" si="1"/>
        <v>10.247299999999999</v>
      </c>
      <c r="L145" s="81">
        <f t="shared" si="2"/>
        <v>5.8093351419398456</v>
      </c>
      <c r="M145" s="24"/>
      <c r="N145" s="24"/>
      <c r="O145" s="24"/>
      <c r="P145" s="24"/>
      <c r="Q145" s="24"/>
      <c r="R145" s="24"/>
      <c r="S145" s="24"/>
      <c r="T145" s="24"/>
      <c r="U145" s="24"/>
      <c r="V145" s="24"/>
      <c r="W145" s="24"/>
      <c r="X145" s="24"/>
      <c r="Y145" s="24"/>
      <c r="Z145" s="24"/>
    </row>
    <row r="146" spans="1:26">
      <c r="A146" s="79">
        <v>44368</v>
      </c>
      <c r="B146" s="21" t="s">
        <v>84</v>
      </c>
      <c r="C146" s="21" t="s">
        <v>85</v>
      </c>
      <c r="D146" s="21">
        <v>8</v>
      </c>
      <c r="E146" s="21">
        <v>239</v>
      </c>
      <c r="F146" s="21">
        <v>21</v>
      </c>
      <c r="G146" s="21">
        <v>0.99050000000000005</v>
      </c>
      <c r="H146" s="21">
        <v>11.354900000000001</v>
      </c>
      <c r="I146" s="21">
        <v>10.180099999999999</v>
      </c>
      <c r="J146" s="21">
        <f t="shared" si="0"/>
        <v>10.3644</v>
      </c>
      <c r="K146" s="21">
        <f t="shared" si="1"/>
        <v>9.1895999999999987</v>
      </c>
      <c r="L146" s="81">
        <f t="shared" si="2"/>
        <v>12.784016714546894</v>
      </c>
      <c r="M146" s="24"/>
      <c r="N146" s="24"/>
      <c r="O146" s="24"/>
      <c r="P146" s="24"/>
      <c r="Q146" s="24"/>
      <c r="R146" s="24"/>
      <c r="S146" s="24"/>
      <c r="T146" s="24"/>
      <c r="U146" s="24"/>
      <c r="V146" s="24"/>
      <c r="W146" s="24"/>
      <c r="X146" s="24"/>
      <c r="Y146" s="24"/>
      <c r="Z146" s="24"/>
    </row>
    <row r="147" spans="1:26">
      <c r="A147" s="79">
        <v>44368</v>
      </c>
      <c r="B147" s="21" t="s">
        <v>84</v>
      </c>
      <c r="C147" s="21" t="s">
        <v>90</v>
      </c>
      <c r="D147" s="21">
        <v>9</v>
      </c>
      <c r="E147" s="21">
        <v>240</v>
      </c>
      <c r="F147" s="21">
        <v>13</v>
      </c>
      <c r="G147" s="21">
        <v>1.0150999999999999</v>
      </c>
      <c r="H147" s="21">
        <v>11.810499999999999</v>
      </c>
      <c r="I147" s="21">
        <v>11.2583</v>
      </c>
      <c r="J147" s="21">
        <f t="shared" si="0"/>
        <v>10.795399999999999</v>
      </c>
      <c r="K147" s="21">
        <f t="shared" si="1"/>
        <v>10.2432</v>
      </c>
      <c r="L147" s="81">
        <f t="shared" si="2"/>
        <v>5.3908934707903695</v>
      </c>
      <c r="M147" s="24"/>
      <c r="N147" s="24"/>
      <c r="O147" s="24"/>
      <c r="P147" s="24"/>
      <c r="Q147" s="24"/>
      <c r="R147" s="24"/>
      <c r="S147" s="24"/>
      <c r="T147" s="24"/>
      <c r="U147" s="24"/>
      <c r="V147" s="24"/>
      <c r="W147" s="24"/>
      <c r="X147" s="24"/>
      <c r="Y147" s="24"/>
      <c r="Z147" s="24"/>
    </row>
    <row r="148" spans="1:26">
      <c r="A148" s="79">
        <v>44369</v>
      </c>
      <c r="B148" s="21" t="s">
        <v>84</v>
      </c>
      <c r="C148" s="21" t="s">
        <v>85</v>
      </c>
      <c r="D148" s="21">
        <v>1</v>
      </c>
      <c r="E148" s="21">
        <v>241</v>
      </c>
      <c r="F148" s="21">
        <v>101</v>
      </c>
      <c r="G148" s="21">
        <v>1.9790000000000001</v>
      </c>
      <c r="H148" s="21">
        <v>13.031000000000001</v>
      </c>
      <c r="I148" s="21">
        <v>11.594799999999999</v>
      </c>
      <c r="J148" s="21">
        <f t="shared" si="0"/>
        <v>11.052</v>
      </c>
      <c r="K148" s="21">
        <f t="shared" si="1"/>
        <v>9.6158000000000001</v>
      </c>
      <c r="L148" s="81">
        <f t="shared" si="2"/>
        <v>14.935834771937847</v>
      </c>
      <c r="M148" s="24"/>
      <c r="N148" s="24"/>
      <c r="O148" s="24"/>
      <c r="P148" s="24"/>
      <c r="Q148" s="24"/>
      <c r="R148" s="24"/>
      <c r="S148" s="24"/>
      <c r="T148" s="24"/>
      <c r="U148" s="24"/>
      <c r="V148" s="24"/>
      <c r="W148" s="24"/>
      <c r="X148" s="24"/>
      <c r="Y148" s="24"/>
      <c r="Z148" s="24"/>
    </row>
    <row r="149" spans="1:26">
      <c r="A149" s="79">
        <v>44369</v>
      </c>
      <c r="B149" s="21" t="s">
        <v>84</v>
      </c>
      <c r="C149" s="21" t="s">
        <v>89</v>
      </c>
      <c r="D149" s="21">
        <v>2</v>
      </c>
      <c r="E149" s="21">
        <v>242</v>
      </c>
      <c r="F149" s="21">
        <v>102</v>
      </c>
      <c r="G149" s="21">
        <v>1.9830000000000001</v>
      </c>
      <c r="H149" s="21">
        <v>13.0222</v>
      </c>
      <c r="I149" s="21">
        <v>11.5153</v>
      </c>
      <c r="J149" s="21">
        <f t="shared" si="0"/>
        <v>11.039199999999999</v>
      </c>
      <c r="K149" s="21">
        <f t="shared" si="1"/>
        <v>9.5322999999999993</v>
      </c>
      <c r="L149" s="81">
        <f t="shared" si="2"/>
        <v>15.808356849868343</v>
      </c>
      <c r="M149" s="24"/>
      <c r="N149" s="24"/>
      <c r="O149" s="24"/>
      <c r="P149" s="24"/>
      <c r="Q149" s="24"/>
      <c r="R149" s="24"/>
      <c r="S149" s="24"/>
      <c r="T149" s="24"/>
      <c r="U149" s="24"/>
      <c r="V149" s="24"/>
      <c r="W149" s="24"/>
      <c r="X149" s="24"/>
      <c r="Y149" s="24"/>
      <c r="Z149" s="24"/>
    </row>
    <row r="150" spans="1:26">
      <c r="A150" s="79">
        <v>44369</v>
      </c>
      <c r="B150" s="21" t="s">
        <v>84</v>
      </c>
      <c r="C150" s="21" t="s">
        <v>90</v>
      </c>
      <c r="D150" s="21">
        <v>3</v>
      </c>
      <c r="E150" s="21">
        <v>243</v>
      </c>
      <c r="F150" s="21">
        <v>103</v>
      </c>
      <c r="G150" s="21">
        <v>1.9693000000000001</v>
      </c>
      <c r="H150" s="21">
        <v>14.5205</v>
      </c>
      <c r="I150" s="21">
        <v>12.8743</v>
      </c>
      <c r="J150" s="21">
        <f t="shared" si="0"/>
        <v>12.5512</v>
      </c>
      <c r="K150" s="21">
        <f t="shared" si="1"/>
        <v>10.904999999999999</v>
      </c>
      <c r="L150" s="81">
        <f t="shared" si="2"/>
        <v>15.095827602017428</v>
      </c>
      <c r="M150" s="24"/>
      <c r="N150" s="24"/>
      <c r="O150" s="24"/>
      <c r="P150" s="24"/>
      <c r="Q150" s="24"/>
      <c r="R150" s="24"/>
      <c r="S150" s="24"/>
      <c r="T150" s="24"/>
      <c r="U150" s="24"/>
      <c r="V150" s="24"/>
      <c r="W150" s="24"/>
      <c r="X150" s="24"/>
      <c r="Y150" s="24"/>
      <c r="Z150" s="24"/>
    </row>
    <row r="151" spans="1:26">
      <c r="A151" s="79">
        <v>44369</v>
      </c>
      <c r="B151" s="21" t="s">
        <v>84</v>
      </c>
      <c r="C151" s="21" t="s">
        <v>89</v>
      </c>
      <c r="D151" s="21">
        <v>4</v>
      </c>
      <c r="E151" s="21">
        <v>244</v>
      </c>
      <c r="F151" s="21">
        <v>104</v>
      </c>
      <c r="G151" s="21">
        <v>1.9722</v>
      </c>
      <c r="H151" s="21">
        <v>13.8019</v>
      </c>
      <c r="I151" s="21">
        <v>12.2151</v>
      </c>
      <c r="J151" s="21">
        <f t="shared" si="0"/>
        <v>11.829699999999999</v>
      </c>
      <c r="K151" s="21">
        <f t="shared" si="1"/>
        <v>10.242899999999999</v>
      </c>
      <c r="L151" s="81">
        <f t="shared" si="2"/>
        <v>15.491706450321688</v>
      </c>
      <c r="M151" s="24"/>
      <c r="N151" s="24"/>
      <c r="O151" s="24"/>
      <c r="P151" s="24"/>
      <c r="Q151" s="24"/>
      <c r="R151" s="24"/>
      <c r="S151" s="24"/>
      <c r="T151" s="24"/>
      <c r="U151" s="24"/>
      <c r="V151" s="24"/>
      <c r="W151" s="24"/>
      <c r="X151" s="24"/>
      <c r="Y151" s="24"/>
      <c r="Z151" s="24"/>
    </row>
    <row r="152" spans="1:26">
      <c r="A152" s="79">
        <v>44369</v>
      </c>
      <c r="B152" s="21" t="s">
        <v>84</v>
      </c>
      <c r="C152" s="21" t="s">
        <v>85</v>
      </c>
      <c r="D152" s="21">
        <v>5</v>
      </c>
      <c r="E152" s="21">
        <v>245</v>
      </c>
      <c r="F152" s="21">
        <v>105</v>
      </c>
      <c r="G152" s="21">
        <v>1.9846999999999999</v>
      </c>
      <c r="H152" s="21">
        <v>14.4504</v>
      </c>
      <c r="I152" s="21">
        <v>12.382999999999999</v>
      </c>
      <c r="J152" s="21">
        <f t="shared" si="0"/>
        <v>12.4657</v>
      </c>
      <c r="K152" s="21">
        <f t="shared" si="1"/>
        <v>10.398299999999999</v>
      </c>
      <c r="L152" s="81">
        <f t="shared" si="2"/>
        <v>19.882096111864449</v>
      </c>
      <c r="M152" s="24"/>
      <c r="N152" s="24"/>
      <c r="O152" s="24"/>
      <c r="P152" s="24"/>
      <c r="Q152" s="24"/>
      <c r="R152" s="24"/>
      <c r="S152" s="24"/>
      <c r="T152" s="24"/>
      <c r="U152" s="24"/>
      <c r="V152" s="24"/>
      <c r="W152" s="24"/>
      <c r="X152" s="24"/>
      <c r="Y152" s="24"/>
      <c r="Z152" s="24"/>
    </row>
    <row r="153" spans="1:26">
      <c r="A153" s="79">
        <v>44369</v>
      </c>
      <c r="B153" s="21" t="s">
        <v>84</v>
      </c>
      <c r="C153" s="21" t="s">
        <v>90</v>
      </c>
      <c r="D153" s="21">
        <v>6</v>
      </c>
      <c r="E153" s="21">
        <v>246</v>
      </c>
      <c r="F153" s="21">
        <v>106</v>
      </c>
      <c r="G153" s="21">
        <v>1.9692000000000001</v>
      </c>
      <c r="H153" s="21">
        <v>16.267199999999999</v>
      </c>
      <c r="I153" s="21">
        <v>14.488799999999999</v>
      </c>
      <c r="J153" s="21">
        <f t="shared" si="0"/>
        <v>14.297999999999998</v>
      </c>
      <c r="K153" s="21">
        <f t="shared" si="1"/>
        <v>12.519599999999999</v>
      </c>
      <c r="L153" s="81">
        <f t="shared" si="2"/>
        <v>14.204926674973638</v>
      </c>
      <c r="M153" s="24"/>
      <c r="N153" s="24"/>
      <c r="O153" s="24"/>
      <c r="P153" s="24"/>
      <c r="Q153" s="24"/>
      <c r="R153" s="24"/>
      <c r="S153" s="24"/>
      <c r="T153" s="24"/>
      <c r="U153" s="24"/>
      <c r="V153" s="24"/>
      <c r="W153" s="24"/>
      <c r="X153" s="24"/>
      <c r="Y153" s="24"/>
      <c r="Z153" s="24"/>
    </row>
    <row r="154" spans="1:26">
      <c r="A154" s="79">
        <v>44369</v>
      </c>
      <c r="B154" s="21" t="s">
        <v>84</v>
      </c>
      <c r="C154" s="21" t="s">
        <v>89</v>
      </c>
      <c r="D154" s="21">
        <v>7</v>
      </c>
      <c r="E154" s="21">
        <v>247</v>
      </c>
      <c r="F154" s="21">
        <v>107</v>
      </c>
      <c r="G154" s="21">
        <v>1.9670000000000001</v>
      </c>
      <c r="H154" s="21">
        <v>16.7149</v>
      </c>
      <c r="I154" s="21">
        <v>14.728899999999999</v>
      </c>
      <c r="J154" s="21">
        <f t="shared" si="0"/>
        <v>14.7479</v>
      </c>
      <c r="K154" s="21">
        <f t="shared" si="1"/>
        <v>12.761899999999999</v>
      </c>
      <c r="L154" s="81">
        <f t="shared" si="2"/>
        <v>15.561946105203779</v>
      </c>
      <c r="M154" s="24"/>
      <c r="N154" s="24"/>
      <c r="O154" s="24"/>
      <c r="P154" s="24"/>
      <c r="Q154" s="24"/>
      <c r="R154" s="24"/>
      <c r="S154" s="24"/>
      <c r="T154" s="24"/>
      <c r="U154" s="24"/>
      <c r="V154" s="24"/>
      <c r="W154" s="24"/>
      <c r="X154" s="24"/>
      <c r="Y154" s="24"/>
      <c r="Z154" s="24"/>
    </row>
    <row r="155" spans="1:26">
      <c r="A155" s="79">
        <v>44369</v>
      </c>
      <c r="B155" s="21" t="s">
        <v>84</v>
      </c>
      <c r="C155" s="21" t="s">
        <v>85</v>
      </c>
      <c r="D155" s="21">
        <v>8</v>
      </c>
      <c r="E155" s="21">
        <v>248</v>
      </c>
      <c r="F155" s="21">
        <v>108</v>
      </c>
      <c r="G155" s="21">
        <v>1.9682999999999999</v>
      </c>
      <c r="H155" s="21">
        <v>15.948399999999999</v>
      </c>
      <c r="I155" s="21">
        <v>13.5093</v>
      </c>
      <c r="J155" s="21">
        <f t="shared" si="0"/>
        <v>13.9801</v>
      </c>
      <c r="K155" s="21">
        <f t="shared" si="1"/>
        <v>11.541</v>
      </c>
      <c r="L155" s="81">
        <f t="shared" si="2"/>
        <v>21.134217138896105</v>
      </c>
      <c r="M155" s="24"/>
      <c r="N155" s="24"/>
      <c r="O155" s="24"/>
      <c r="P155" s="24"/>
      <c r="Q155" s="24"/>
      <c r="R155" s="24"/>
      <c r="S155" s="24"/>
      <c r="T155" s="24"/>
      <c r="U155" s="24"/>
      <c r="V155" s="24"/>
      <c r="W155" s="24"/>
      <c r="X155" s="24"/>
      <c r="Y155" s="24"/>
      <c r="Z155" s="24"/>
    </row>
    <row r="156" spans="1:26">
      <c r="A156" s="79">
        <v>44369</v>
      </c>
      <c r="B156" s="21" t="s">
        <v>84</v>
      </c>
      <c r="C156" s="21" t="s">
        <v>90</v>
      </c>
      <c r="D156" s="21">
        <v>9</v>
      </c>
      <c r="E156" s="21">
        <v>249</v>
      </c>
      <c r="F156" s="21">
        <v>109</v>
      </c>
      <c r="G156" s="21">
        <v>1.9782</v>
      </c>
      <c r="H156" s="21">
        <v>15.4198</v>
      </c>
      <c r="I156" s="21">
        <v>13.6061</v>
      </c>
      <c r="J156" s="21">
        <f t="shared" si="0"/>
        <v>13.441600000000001</v>
      </c>
      <c r="K156" s="21">
        <f t="shared" si="1"/>
        <v>11.6279</v>
      </c>
      <c r="L156" s="81">
        <f t="shared" si="2"/>
        <v>15.59782935869762</v>
      </c>
      <c r="M156" s="24"/>
      <c r="N156" s="24"/>
      <c r="O156" s="24"/>
      <c r="P156" s="24"/>
      <c r="Q156" s="24"/>
      <c r="R156" s="24"/>
      <c r="S156" s="24"/>
      <c r="T156" s="24"/>
      <c r="U156" s="24"/>
      <c r="V156" s="24"/>
      <c r="W156" s="24"/>
      <c r="X156" s="24"/>
      <c r="Y156" s="24"/>
      <c r="Z156" s="24"/>
    </row>
    <row r="157" spans="1:26">
      <c r="A157" s="79">
        <v>44370</v>
      </c>
      <c r="B157" s="21" t="s">
        <v>84</v>
      </c>
      <c r="C157" s="21" t="s">
        <v>85</v>
      </c>
      <c r="D157" s="21">
        <v>1</v>
      </c>
      <c r="E157" s="21">
        <v>250</v>
      </c>
      <c r="F157" s="21">
        <v>131</v>
      </c>
      <c r="G157" s="21">
        <v>0.98019999999999996</v>
      </c>
      <c r="H157" s="21">
        <v>14.226800000000001</v>
      </c>
      <c r="I157" s="21">
        <v>12.5587</v>
      </c>
      <c r="J157" s="21">
        <f t="shared" si="0"/>
        <v>13.246600000000001</v>
      </c>
      <c r="K157" s="21">
        <f t="shared" si="1"/>
        <v>11.5785</v>
      </c>
      <c r="L157" s="81">
        <f t="shared" si="2"/>
        <v>14.406874811072253</v>
      </c>
      <c r="M157" s="24"/>
      <c r="N157" s="24"/>
      <c r="O157" s="24"/>
      <c r="P157" s="24"/>
      <c r="Q157" s="24"/>
      <c r="R157" s="24"/>
      <c r="S157" s="24"/>
      <c r="T157" s="24"/>
      <c r="U157" s="24"/>
      <c r="V157" s="24"/>
      <c r="W157" s="24"/>
      <c r="X157" s="24"/>
      <c r="Y157" s="24"/>
      <c r="Z157" s="24"/>
    </row>
    <row r="158" spans="1:26">
      <c r="A158" s="79">
        <v>44370</v>
      </c>
      <c r="B158" s="21" t="s">
        <v>84</v>
      </c>
      <c r="C158" s="21" t="s">
        <v>89</v>
      </c>
      <c r="D158" s="21">
        <v>2</v>
      </c>
      <c r="E158" s="21">
        <v>251</v>
      </c>
      <c r="F158" s="21">
        <v>132</v>
      </c>
      <c r="G158" s="21">
        <v>1.004</v>
      </c>
      <c r="H158" s="21">
        <v>13.5181</v>
      </c>
      <c r="I158" s="21">
        <v>11.9343</v>
      </c>
      <c r="J158" s="21">
        <f t="shared" si="0"/>
        <v>12.514100000000001</v>
      </c>
      <c r="K158" s="21">
        <f t="shared" si="1"/>
        <v>10.930300000000001</v>
      </c>
      <c r="L158" s="81">
        <f t="shared" si="2"/>
        <v>14.48999570002653</v>
      </c>
      <c r="M158" s="24"/>
      <c r="N158" s="24"/>
      <c r="O158" s="24"/>
      <c r="P158" s="24"/>
      <c r="Q158" s="24"/>
      <c r="R158" s="24"/>
      <c r="S158" s="24"/>
      <c r="T158" s="24"/>
      <c r="U158" s="24"/>
      <c r="V158" s="24"/>
      <c r="W158" s="24"/>
      <c r="X158" s="24"/>
      <c r="Y158" s="24"/>
      <c r="Z158" s="24"/>
    </row>
    <row r="159" spans="1:26">
      <c r="A159" s="79">
        <v>44370</v>
      </c>
      <c r="B159" s="21" t="s">
        <v>84</v>
      </c>
      <c r="C159" s="21" t="s">
        <v>90</v>
      </c>
      <c r="D159" s="21">
        <v>3</v>
      </c>
      <c r="E159" s="21">
        <v>252</v>
      </c>
      <c r="F159" s="21">
        <v>133</v>
      </c>
      <c r="G159" s="21">
        <v>1.0008999999999999</v>
      </c>
      <c r="H159" s="21">
        <v>15.710900000000001</v>
      </c>
      <c r="I159" s="21">
        <v>13.9846</v>
      </c>
      <c r="J159" s="21">
        <f t="shared" si="0"/>
        <v>14.71</v>
      </c>
      <c r="K159" s="21">
        <f t="shared" si="1"/>
        <v>12.983700000000001</v>
      </c>
      <c r="L159" s="81">
        <f t="shared" si="2"/>
        <v>13.295901784545238</v>
      </c>
      <c r="M159" s="24"/>
      <c r="N159" s="24"/>
      <c r="O159" s="24"/>
      <c r="P159" s="24"/>
      <c r="Q159" s="24"/>
      <c r="R159" s="24"/>
      <c r="S159" s="24"/>
      <c r="T159" s="24"/>
      <c r="U159" s="24"/>
      <c r="V159" s="24"/>
      <c r="W159" s="24"/>
      <c r="X159" s="24"/>
      <c r="Y159" s="24"/>
      <c r="Z159" s="24"/>
    </row>
    <row r="160" spans="1:26">
      <c r="A160" s="79">
        <v>44370</v>
      </c>
      <c r="B160" s="21" t="s">
        <v>84</v>
      </c>
      <c r="C160" s="21" t="s">
        <v>89</v>
      </c>
      <c r="D160" s="21">
        <v>4</v>
      </c>
      <c r="E160" s="21">
        <v>253</v>
      </c>
      <c r="F160" s="21">
        <v>134</v>
      </c>
      <c r="G160" s="21">
        <v>0.99770000000000003</v>
      </c>
      <c r="H160" s="21">
        <v>15.3573</v>
      </c>
      <c r="I160" s="21">
        <v>13.646100000000001</v>
      </c>
      <c r="J160" s="21">
        <f t="shared" si="0"/>
        <v>14.3596</v>
      </c>
      <c r="K160" s="21">
        <f t="shared" si="1"/>
        <v>12.648400000000001</v>
      </c>
      <c r="L160" s="81">
        <f t="shared" si="2"/>
        <v>13.528983903102366</v>
      </c>
      <c r="M160" s="24"/>
      <c r="N160" s="24"/>
      <c r="O160" s="24"/>
      <c r="P160" s="24"/>
      <c r="Q160" s="24"/>
      <c r="R160" s="24"/>
      <c r="S160" s="24"/>
      <c r="T160" s="24"/>
      <c r="U160" s="24"/>
      <c r="V160" s="24"/>
      <c r="W160" s="24"/>
      <c r="X160" s="24"/>
      <c r="Y160" s="24"/>
      <c r="Z160" s="24"/>
    </row>
    <row r="161" spans="1:26">
      <c r="A161" s="79">
        <v>44370</v>
      </c>
      <c r="B161" s="21" t="s">
        <v>84</v>
      </c>
      <c r="C161" s="21" t="s">
        <v>85</v>
      </c>
      <c r="D161" s="21">
        <v>5</v>
      </c>
      <c r="E161" s="21">
        <v>254</v>
      </c>
      <c r="F161" s="21">
        <v>145</v>
      </c>
      <c r="G161" s="21">
        <v>1.0028999999999999</v>
      </c>
      <c r="H161" s="21">
        <v>13.9795</v>
      </c>
      <c r="I161" s="21">
        <v>11.983599999999999</v>
      </c>
      <c r="J161" s="21">
        <f t="shared" si="0"/>
        <v>12.976599999999999</v>
      </c>
      <c r="K161" s="21">
        <f t="shared" si="1"/>
        <v>10.980699999999999</v>
      </c>
      <c r="L161" s="81">
        <f t="shared" si="2"/>
        <v>18.176436839181481</v>
      </c>
      <c r="M161" s="24"/>
      <c r="N161" s="24"/>
      <c r="O161" s="24"/>
      <c r="P161" s="24"/>
      <c r="Q161" s="24"/>
      <c r="R161" s="24"/>
      <c r="S161" s="24"/>
      <c r="T161" s="24"/>
      <c r="U161" s="24"/>
      <c r="V161" s="24"/>
      <c r="W161" s="24"/>
      <c r="X161" s="24"/>
      <c r="Y161" s="24"/>
      <c r="Z161" s="24"/>
    </row>
    <row r="162" spans="1:26">
      <c r="A162" s="79">
        <v>44370</v>
      </c>
      <c r="B162" s="21" t="s">
        <v>84</v>
      </c>
      <c r="C162" s="21" t="s">
        <v>90</v>
      </c>
      <c r="D162" s="21">
        <v>6</v>
      </c>
      <c r="E162" s="21">
        <v>255</v>
      </c>
      <c r="F162" s="21">
        <v>136</v>
      </c>
      <c r="G162" s="21">
        <v>1.0086999999999999</v>
      </c>
      <c r="H162" s="21">
        <v>14.254300000000001</v>
      </c>
      <c r="I162" s="21">
        <v>12.731299999999999</v>
      </c>
      <c r="J162" s="21">
        <f t="shared" si="0"/>
        <v>13.245600000000001</v>
      </c>
      <c r="K162" s="21">
        <f t="shared" si="1"/>
        <v>11.7226</v>
      </c>
      <c r="L162" s="81">
        <f t="shared" si="2"/>
        <v>12.991998362138105</v>
      </c>
      <c r="M162" s="24"/>
      <c r="N162" s="24"/>
      <c r="O162" s="24"/>
      <c r="P162" s="24"/>
      <c r="Q162" s="24"/>
      <c r="R162" s="24"/>
      <c r="S162" s="24"/>
      <c r="T162" s="24"/>
      <c r="U162" s="24"/>
      <c r="V162" s="24"/>
      <c r="W162" s="24"/>
      <c r="X162" s="24"/>
      <c r="Y162" s="24"/>
      <c r="Z162" s="24"/>
    </row>
    <row r="163" spans="1:26">
      <c r="A163" s="79">
        <v>44370</v>
      </c>
      <c r="B163" s="21" t="s">
        <v>84</v>
      </c>
      <c r="C163" s="21" t="s">
        <v>89</v>
      </c>
      <c r="D163" s="21">
        <v>7</v>
      </c>
      <c r="E163" s="21">
        <v>256</v>
      </c>
      <c r="F163" s="21">
        <v>137</v>
      </c>
      <c r="G163" s="21">
        <v>0.99170000000000003</v>
      </c>
      <c r="H163" s="21">
        <v>14.7271</v>
      </c>
      <c r="I163" s="21">
        <v>13.0436</v>
      </c>
      <c r="J163" s="21">
        <f t="shared" si="0"/>
        <v>13.7354</v>
      </c>
      <c r="K163" s="21">
        <f t="shared" si="1"/>
        <v>12.0519</v>
      </c>
      <c r="L163" s="81">
        <f t="shared" si="2"/>
        <v>13.968751815066508</v>
      </c>
      <c r="M163" s="24"/>
      <c r="N163" s="24"/>
      <c r="O163" s="24"/>
      <c r="P163" s="24"/>
      <c r="Q163" s="24"/>
      <c r="R163" s="24"/>
      <c r="S163" s="24"/>
      <c r="T163" s="24"/>
      <c r="U163" s="24"/>
      <c r="V163" s="24"/>
      <c r="W163" s="24"/>
      <c r="X163" s="24"/>
      <c r="Y163" s="24"/>
      <c r="Z163" s="24"/>
    </row>
    <row r="164" spans="1:26">
      <c r="A164" s="79">
        <v>44370</v>
      </c>
      <c r="B164" s="21" t="s">
        <v>84</v>
      </c>
      <c r="C164" s="21" t="s">
        <v>85</v>
      </c>
      <c r="D164" s="21">
        <v>8</v>
      </c>
      <c r="E164" s="21">
        <v>257</v>
      </c>
      <c r="F164" s="21">
        <v>138</v>
      </c>
      <c r="G164" s="21">
        <v>1.0023</v>
      </c>
      <c r="H164" s="21">
        <v>14.9436</v>
      </c>
      <c r="I164" s="21">
        <v>12.4322</v>
      </c>
      <c r="J164" s="21">
        <f t="shared" si="0"/>
        <v>13.9413</v>
      </c>
      <c r="K164" s="21">
        <f t="shared" si="1"/>
        <v>11.4299</v>
      </c>
      <c r="L164" s="81">
        <f t="shared" si="2"/>
        <v>21.972195732246128</v>
      </c>
      <c r="M164" s="24"/>
      <c r="N164" s="24"/>
      <c r="O164" s="24"/>
      <c r="P164" s="24"/>
      <c r="Q164" s="24"/>
      <c r="R164" s="24"/>
      <c r="S164" s="24"/>
      <c r="T164" s="24"/>
      <c r="U164" s="24"/>
      <c r="V164" s="24"/>
      <c r="W164" s="24"/>
      <c r="X164" s="24"/>
      <c r="Y164" s="24"/>
      <c r="Z164" s="24"/>
    </row>
    <row r="165" spans="1:26">
      <c r="A165" s="79">
        <v>44370</v>
      </c>
      <c r="B165" s="21" t="s">
        <v>84</v>
      </c>
      <c r="C165" s="21" t="s">
        <v>90</v>
      </c>
      <c r="D165" s="21">
        <v>9</v>
      </c>
      <c r="E165" s="21">
        <v>258</v>
      </c>
      <c r="F165" s="21">
        <v>139</v>
      </c>
      <c r="G165" s="21">
        <v>0.99539999999999995</v>
      </c>
      <c r="H165" s="21">
        <v>14.285500000000001</v>
      </c>
      <c r="I165" s="21">
        <v>12.762</v>
      </c>
      <c r="J165" s="21">
        <f t="shared" si="0"/>
        <v>13.290100000000001</v>
      </c>
      <c r="K165" s="21">
        <f t="shared" si="1"/>
        <v>11.7666</v>
      </c>
      <c r="L165" s="81">
        <f t="shared" si="2"/>
        <v>12.947665425866438</v>
      </c>
      <c r="M165" s="24"/>
      <c r="N165" s="24"/>
      <c r="O165" s="24"/>
      <c r="P165" s="24"/>
      <c r="Q165" s="24"/>
      <c r="R165" s="24"/>
      <c r="S165" s="24"/>
      <c r="T165" s="24"/>
      <c r="U165" s="24"/>
      <c r="V165" s="24"/>
      <c r="W165" s="24"/>
      <c r="X165" s="24"/>
      <c r="Y165" s="24"/>
      <c r="Z165" s="24"/>
    </row>
    <row r="166" spans="1:26">
      <c r="A166" s="79">
        <v>44371</v>
      </c>
      <c r="B166" s="21" t="s">
        <v>84</v>
      </c>
      <c r="C166" s="21" t="s">
        <v>85</v>
      </c>
      <c r="D166" s="21">
        <v>1</v>
      </c>
      <c r="E166" s="21">
        <v>259</v>
      </c>
      <c r="F166" s="21">
        <v>181</v>
      </c>
      <c r="G166" s="21">
        <v>0.98980000000000001</v>
      </c>
      <c r="H166" s="21">
        <v>18.144100000000002</v>
      </c>
      <c r="I166" s="21">
        <v>15.916600000000001</v>
      </c>
      <c r="J166" s="21">
        <f t="shared" si="0"/>
        <v>17.154300000000003</v>
      </c>
      <c r="K166" s="21">
        <f t="shared" si="1"/>
        <v>14.9268</v>
      </c>
      <c r="L166" s="81">
        <f t="shared" si="2"/>
        <v>14.922823378085074</v>
      </c>
      <c r="M166" s="24"/>
      <c r="N166" s="24"/>
      <c r="O166" s="24"/>
      <c r="P166" s="24"/>
      <c r="Q166" s="24"/>
      <c r="R166" s="24"/>
      <c r="S166" s="24"/>
      <c r="T166" s="24"/>
      <c r="U166" s="24"/>
      <c r="V166" s="24"/>
      <c r="W166" s="24"/>
      <c r="X166" s="24"/>
      <c r="Y166" s="24"/>
      <c r="Z166" s="24"/>
    </row>
    <row r="167" spans="1:26">
      <c r="A167" s="79">
        <v>44371</v>
      </c>
      <c r="B167" s="21" t="s">
        <v>84</v>
      </c>
      <c r="C167" s="21" t="s">
        <v>89</v>
      </c>
      <c r="D167" s="21">
        <v>2</v>
      </c>
      <c r="E167" s="21">
        <v>260</v>
      </c>
      <c r="F167" s="21">
        <v>182</v>
      </c>
      <c r="G167" s="21">
        <v>1.0044999999999999</v>
      </c>
      <c r="H167" s="21">
        <v>15.8828</v>
      </c>
      <c r="I167" s="21">
        <v>14.1088</v>
      </c>
      <c r="J167" s="21">
        <f t="shared" si="0"/>
        <v>14.878299999999999</v>
      </c>
      <c r="K167" s="21">
        <f t="shared" si="1"/>
        <v>13.1043</v>
      </c>
      <c r="L167" s="81">
        <f t="shared" si="2"/>
        <v>13.537541112459262</v>
      </c>
      <c r="M167" s="24"/>
      <c r="N167" s="24"/>
      <c r="O167" s="24"/>
      <c r="P167" s="24"/>
      <c r="Q167" s="24"/>
      <c r="R167" s="24"/>
      <c r="S167" s="24"/>
      <c r="T167" s="24"/>
      <c r="U167" s="24"/>
      <c r="V167" s="24"/>
      <c r="W167" s="24"/>
      <c r="X167" s="24"/>
      <c r="Y167" s="24"/>
      <c r="Z167" s="24"/>
    </row>
    <row r="168" spans="1:26">
      <c r="A168" s="79">
        <v>44371</v>
      </c>
      <c r="B168" s="21" t="s">
        <v>84</v>
      </c>
      <c r="C168" s="21" t="s">
        <v>90</v>
      </c>
      <c r="D168" s="21">
        <v>3</v>
      </c>
      <c r="E168" s="21">
        <v>261</v>
      </c>
      <c r="F168" s="21">
        <v>183</v>
      </c>
      <c r="G168" s="21">
        <v>1.0063</v>
      </c>
      <c r="H168" s="21">
        <v>15.9964</v>
      </c>
      <c r="I168" s="21">
        <v>13.9177</v>
      </c>
      <c r="J168" s="21">
        <f t="shared" si="0"/>
        <v>14.9901</v>
      </c>
      <c r="K168" s="21">
        <f t="shared" si="1"/>
        <v>12.9114</v>
      </c>
      <c r="L168" s="81">
        <f t="shared" si="2"/>
        <v>16.099725823690687</v>
      </c>
      <c r="M168" s="24"/>
      <c r="N168" s="24"/>
      <c r="O168" s="24"/>
      <c r="P168" s="24"/>
      <c r="Q168" s="24"/>
      <c r="R168" s="24"/>
      <c r="S168" s="24"/>
      <c r="T168" s="24"/>
      <c r="U168" s="24"/>
      <c r="V168" s="24"/>
      <c r="W168" s="24"/>
      <c r="X168" s="24"/>
      <c r="Y168" s="24"/>
      <c r="Z168" s="24"/>
    </row>
    <row r="169" spans="1:26">
      <c r="A169" s="79">
        <v>44371</v>
      </c>
      <c r="B169" s="21" t="s">
        <v>84</v>
      </c>
      <c r="C169" s="21" t="s">
        <v>89</v>
      </c>
      <c r="D169" s="21">
        <v>4</v>
      </c>
      <c r="E169" s="21">
        <v>262</v>
      </c>
      <c r="F169" s="21">
        <v>184</v>
      </c>
      <c r="G169" s="21">
        <v>0.98480000000000001</v>
      </c>
      <c r="H169" s="21">
        <v>17.1175</v>
      </c>
      <c r="I169" s="21">
        <v>15.1751</v>
      </c>
      <c r="J169" s="21">
        <f t="shared" si="0"/>
        <v>16.1327</v>
      </c>
      <c r="K169" s="21">
        <f t="shared" si="1"/>
        <v>14.190300000000001</v>
      </c>
      <c r="L169" s="81">
        <f t="shared" si="2"/>
        <v>13.688223645729824</v>
      </c>
      <c r="M169" s="24"/>
      <c r="N169" s="24"/>
      <c r="O169" s="24"/>
      <c r="P169" s="24"/>
      <c r="Q169" s="24"/>
      <c r="R169" s="24"/>
      <c r="S169" s="24"/>
      <c r="T169" s="24"/>
      <c r="U169" s="24"/>
      <c r="V169" s="24"/>
      <c r="W169" s="24"/>
      <c r="X169" s="24"/>
      <c r="Y169" s="24"/>
      <c r="Z169" s="24"/>
    </row>
    <row r="170" spans="1:26">
      <c r="A170" s="79">
        <v>44371</v>
      </c>
      <c r="B170" s="21" t="s">
        <v>84</v>
      </c>
      <c r="C170" s="21" t="s">
        <v>85</v>
      </c>
      <c r="D170" s="21">
        <v>5</v>
      </c>
      <c r="E170" s="21">
        <v>263</v>
      </c>
      <c r="F170" s="21">
        <v>185</v>
      </c>
      <c r="G170" s="21">
        <v>0.98929999999999996</v>
      </c>
      <c r="H170" s="21">
        <v>17.755800000000001</v>
      </c>
      <c r="I170" s="21">
        <v>15.3384</v>
      </c>
      <c r="J170" s="21">
        <f t="shared" si="0"/>
        <v>16.766500000000001</v>
      </c>
      <c r="K170" s="21">
        <f t="shared" si="1"/>
        <v>14.3491</v>
      </c>
      <c r="L170" s="81">
        <f t="shared" si="2"/>
        <v>16.847049640744025</v>
      </c>
      <c r="M170" s="24"/>
      <c r="N170" s="24"/>
      <c r="O170" s="24"/>
      <c r="P170" s="24"/>
      <c r="Q170" s="24"/>
      <c r="R170" s="24"/>
      <c r="S170" s="24"/>
      <c r="T170" s="24"/>
      <c r="U170" s="24"/>
      <c r="V170" s="24"/>
      <c r="W170" s="24"/>
      <c r="X170" s="24"/>
      <c r="Y170" s="24"/>
      <c r="Z170" s="24"/>
    </row>
    <row r="171" spans="1:26">
      <c r="A171" s="79">
        <v>44371</v>
      </c>
      <c r="B171" s="21" t="s">
        <v>84</v>
      </c>
      <c r="C171" s="21" t="s">
        <v>90</v>
      </c>
      <c r="D171" s="21">
        <v>6</v>
      </c>
      <c r="E171" s="21">
        <v>264</v>
      </c>
      <c r="F171" s="21">
        <v>186</v>
      </c>
      <c r="G171" s="21">
        <v>0.99509999999999998</v>
      </c>
      <c r="H171" s="21">
        <v>15.7288</v>
      </c>
      <c r="I171" s="21">
        <v>13.902900000000001</v>
      </c>
      <c r="J171" s="21">
        <f t="shared" si="0"/>
        <v>14.733699999999999</v>
      </c>
      <c r="K171" s="21">
        <f t="shared" si="1"/>
        <v>12.9078</v>
      </c>
      <c r="L171" s="81">
        <f t="shared" si="2"/>
        <v>14.145710345682447</v>
      </c>
      <c r="M171" s="24"/>
      <c r="N171" s="24"/>
      <c r="O171" s="24"/>
      <c r="P171" s="24"/>
      <c r="Q171" s="24"/>
      <c r="R171" s="24"/>
      <c r="S171" s="24"/>
      <c r="T171" s="24"/>
      <c r="U171" s="24"/>
      <c r="V171" s="24"/>
      <c r="W171" s="24"/>
      <c r="X171" s="24"/>
      <c r="Y171" s="24"/>
      <c r="Z171" s="24"/>
    </row>
    <row r="172" spans="1:26">
      <c r="A172" s="79">
        <v>44371</v>
      </c>
      <c r="B172" s="21" t="s">
        <v>84</v>
      </c>
      <c r="C172" s="21" t="s">
        <v>89</v>
      </c>
      <c r="D172" s="21">
        <v>7</v>
      </c>
      <c r="E172" s="21">
        <v>265</v>
      </c>
      <c r="F172" s="21">
        <v>187</v>
      </c>
      <c r="G172" s="21">
        <v>0.99529999999999996</v>
      </c>
      <c r="H172" s="21">
        <v>17.3613</v>
      </c>
      <c r="I172" s="21">
        <v>15.410399999999999</v>
      </c>
      <c r="J172" s="21">
        <f t="shared" si="0"/>
        <v>16.366</v>
      </c>
      <c r="K172" s="21">
        <f t="shared" si="1"/>
        <v>14.415099999999999</v>
      </c>
      <c r="L172" s="81">
        <f t="shared" si="2"/>
        <v>13.533725052202211</v>
      </c>
      <c r="M172" s="24"/>
      <c r="N172" s="24"/>
      <c r="O172" s="24"/>
      <c r="P172" s="24"/>
      <c r="Q172" s="24"/>
      <c r="R172" s="24"/>
      <c r="S172" s="24"/>
      <c r="T172" s="24"/>
      <c r="U172" s="24"/>
      <c r="V172" s="24"/>
      <c r="W172" s="24"/>
      <c r="X172" s="24"/>
      <c r="Y172" s="24"/>
      <c r="Z172" s="24"/>
    </row>
    <row r="173" spans="1:26">
      <c r="A173" s="79">
        <v>44371</v>
      </c>
      <c r="B173" s="21" t="s">
        <v>84</v>
      </c>
      <c r="C173" s="21" t="s">
        <v>85</v>
      </c>
      <c r="D173" s="21">
        <v>8</v>
      </c>
      <c r="E173" s="21">
        <v>266</v>
      </c>
      <c r="F173" s="21">
        <v>188</v>
      </c>
      <c r="G173" s="21">
        <v>0.99619999999999997</v>
      </c>
      <c r="H173" s="21">
        <v>19.419</v>
      </c>
      <c r="I173" s="21">
        <v>16.299600000000002</v>
      </c>
      <c r="J173" s="21">
        <f t="shared" si="0"/>
        <v>18.422800000000002</v>
      </c>
      <c r="K173" s="21">
        <f t="shared" si="1"/>
        <v>15.303400000000002</v>
      </c>
      <c r="L173" s="81">
        <f t="shared" si="2"/>
        <v>20.383705581766144</v>
      </c>
      <c r="M173" s="24"/>
      <c r="N173" s="24"/>
      <c r="O173" s="24"/>
      <c r="P173" s="24"/>
      <c r="Q173" s="24"/>
      <c r="R173" s="24"/>
      <c r="S173" s="24"/>
      <c r="T173" s="24"/>
      <c r="U173" s="24"/>
      <c r="V173" s="24"/>
      <c r="W173" s="24"/>
      <c r="X173" s="24"/>
      <c r="Y173" s="24"/>
      <c r="Z173" s="24"/>
    </row>
    <row r="174" spans="1:26">
      <c r="A174" s="79">
        <v>44371</v>
      </c>
      <c r="B174" s="21" t="s">
        <v>84</v>
      </c>
      <c r="C174" s="21" t="s">
        <v>90</v>
      </c>
      <c r="D174" s="21">
        <v>9</v>
      </c>
      <c r="E174" s="21">
        <v>267</v>
      </c>
      <c r="F174" s="21">
        <v>189</v>
      </c>
      <c r="G174" s="21">
        <v>1.0039</v>
      </c>
      <c r="H174" s="21">
        <v>17.898099999999999</v>
      </c>
      <c r="I174" s="21">
        <v>15.7166</v>
      </c>
      <c r="J174" s="21">
        <f t="shared" si="0"/>
        <v>16.894199999999998</v>
      </c>
      <c r="K174" s="21">
        <f t="shared" si="1"/>
        <v>14.7127</v>
      </c>
      <c r="L174" s="81">
        <f t="shared" si="2"/>
        <v>14.827326051642446</v>
      </c>
      <c r="M174" s="24"/>
      <c r="N174" s="24"/>
      <c r="O174" s="24"/>
      <c r="P174" s="24"/>
      <c r="Q174" s="24"/>
      <c r="R174" s="24"/>
      <c r="S174" s="24"/>
      <c r="T174" s="24"/>
      <c r="U174" s="24"/>
      <c r="V174" s="24"/>
      <c r="W174" s="24"/>
      <c r="X174" s="24"/>
      <c r="Y174" s="24"/>
      <c r="Z174" s="24"/>
    </row>
    <row r="175" spans="1:26">
      <c r="A175" s="79">
        <v>44375</v>
      </c>
      <c r="B175" s="21" t="s">
        <v>84</v>
      </c>
      <c r="C175" s="21" t="s">
        <v>85</v>
      </c>
      <c r="D175" s="21">
        <v>1</v>
      </c>
      <c r="E175" s="21">
        <v>268</v>
      </c>
      <c r="F175" s="21">
        <v>161</v>
      </c>
      <c r="G175" s="21">
        <v>1.0085999999999999</v>
      </c>
      <c r="H175" s="21">
        <v>20.303999999999998</v>
      </c>
      <c r="I175" s="21">
        <v>17.651599999999998</v>
      </c>
      <c r="J175" s="21">
        <f t="shared" si="0"/>
        <v>19.295399999999997</v>
      </c>
      <c r="K175" s="21">
        <f t="shared" si="1"/>
        <v>16.642999999999997</v>
      </c>
      <c r="L175" s="81">
        <f t="shared" si="2"/>
        <v>15.937030583428472</v>
      </c>
      <c r="M175" s="24"/>
      <c r="N175" s="24"/>
      <c r="O175" s="24"/>
      <c r="P175" s="24"/>
      <c r="Q175" s="24"/>
      <c r="R175" s="24"/>
      <c r="S175" s="24"/>
      <c r="T175" s="24"/>
      <c r="U175" s="24"/>
      <c r="V175" s="24"/>
      <c r="W175" s="24"/>
      <c r="X175" s="24"/>
      <c r="Y175" s="24"/>
      <c r="Z175" s="24"/>
    </row>
    <row r="176" spans="1:26">
      <c r="A176" s="79">
        <v>44375</v>
      </c>
      <c r="B176" s="21" t="s">
        <v>84</v>
      </c>
      <c r="C176" s="21" t="s">
        <v>89</v>
      </c>
      <c r="D176" s="21">
        <v>2</v>
      </c>
      <c r="E176" s="21">
        <v>269</v>
      </c>
      <c r="F176" s="21">
        <v>162</v>
      </c>
      <c r="G176" s="21">
        <v>0.98540000000000005</v>
      </c>
      <c r="H176" s="21">
        <v>17.0261</v>
      </c>
      <c r="I176" s="21">
        <v>15.2235</v>
      </c>
      <c r="J176" s="21">
        <f t="shared" si="0"/>
        <v>16.040700000000001</v>
      </c>
      <c r="K176" s="21">
        <f t="shared" si="1"/>
        <v>14.238099999999999</v>
      </c>
      <c r="L176" s="81">
        <f t="shared" si="2"/>
        <v>12.660397103546131</v>
      </c>
      <c r="M176" s="24"/>
      <c r="N176" s="24"/>
      <c r="O176" s="24"/>
      <c r="P176" s="24"/>
      <c r="Q176" s="24"/>
      <c r="R176" s="24"/>
      <c r="S176" s="24"/>
      <c r="T176" s="24"/>
      <c r="U176" s="24"/>
      <c r="V176" s="24"/>
      <c r="W176" s="24"/>
      <c r="X176" s="24"/>
      <c r="Y176" s="24"/>
      <c r="Z176" s="24"/>
    </row>
    <row r="177" spans="1:26">
      <c r="A177" s="79">
        <v>44375</v>
      </c>
      <c r="B177" s="21" t="s">
        <v>84</v>
      </c>
      <c r="C177" s="21" t="s">
        <v>90</v>
      </c>
      <c r="D177" s="21">
        <v>3</v>
      </c>
      <c r="E177" s="21">
        <v>270</v>
      </c>
      <c r="F177" s="21">
        <v>163</v>
      </c>
      <c r="G177" s="21">
        <v>0.98470000000000002</v>
      </c>
      <c r="H177" s="21">
        <v>16.917200000000001</v>
      </c>
      <c r="I177" s="21">
        <v>15.13</v>
      </c>
      <c r="J177" s="21">
        <f t="shared" si="0"/>
        <v>15.932500000000001</v>
      </c>
      <c r="K177" s="21">
        <f t="shared" si="1"/>
        <v>14.145300000000001</v>
      </c>
      <c r="L177" s="81">
        <f t="shared" si="2"/>
        <v>12.634585339299981</v>
      </c>
      <c r="M177" s="24"/>
      <c r="N177" s="24"/>
      <c r="O177" s="24"/>
      <c r="P177" s="24"/>
      <c r="Q177" s="24"/>
      <c r="R177" s="24"/>
      <c r="S177" s="24"/>
      <c r="T177" s="24"/>
      <c r="U177" s="24"/>
      <c r="V177" s="24"/>
      <c r="W177" s="24"/>
      <c r="X177" s="24"/>
      <c r="Y177" s="24"/>
      <c r="Z177" s="24"/>
    </row>
    <row r="178" spans="1:26">
      <c r="A178" s="79">
        <v>44375</v>
      </c>
      <c r="B178" s="21" t="s">
        <v>84</v>
      </c>
      <c r="C178" s="21" t="s">
        <v>89</v>
      </c>
      <c r="D178" s="21">
        <v>4</v>
      </c>
      <c r="E178" s="21">
        <v>271</v>
      </c>
      <c r="F178" s="21">
        <v>164</v>
      </c>
      <c r="G178" s="21">
        <v>1.0017</v>
      </c>
      <c r="H178" s="21">
        <v>17.246500000000001</v>
      </c>
      <c r="I178" s="21">
        <v>15.571400000000001</v>
      </c>
      <c r="J178" s="21">
        <f t="shared" si="0"/>
        <v>16.244800000000001</v>
      </c>
      <c r="K178" s="21">
        <f t="shared" si="1"/>
        <v>14.569700000000001</v>
      </c>
      <c r="L178" s="81">
        <f t="shared" si="2"/>
        <v>11.497148191108948</v>
      </c>
      <c r="M178" s="24"/>
      <c r="N178" s="24"/>
      <c r="O178" s="24"/>
      <c r="P178" s="24"/>
      <c r="Q178" s="24"/>
      <c r="R178" s="24"/>
      <c r="S178" s="24"/>
      <c r="T178" s="24"/>
      <c r="U178" s="24"/>
      <c r="V178" s="24"/>
      <c r="W178" s="24"/>
      <c r="X178" s="24"/>
      <c r="Y178" s="24"/>
      <c r="Z178" s="24"/>
    </row>
    <row r="179" spans="1:26">
      <c r="A179" s="79">
        <v>44375</v>
      </c>
      <c r="B179" s="21" t="s">
        <v>84</v>
      </c>
      <c r="C179" s="21" t="s">
        <v>85</v>
      </c>
      <c r="D179" s="21">
        <v>5</v>
      </c>
      <c r="E179" s="21">
        <v>272</v>
      </c>
      <c r="F179" s="21">
        <v>165</v>
      </c>
      <c r="G179" s="21">
        <v>1.0001</v>
      </c>
      <c r="H179" s="21">
        <v>18.237200000000001</v>
      </c>
      <c r="I179" s="21">
        <v>15.2706</v>
      </c>
      <c r="J179" s="21">
        <f t="shared" si="0"/>
        <v>17.237100000000002</v>
      </c>
      <c r="K179" s="21">
        <f t="shared" si="1"/>
        <v>14.2705</v>
      </c>
      <c r="L179" s="81">
        <f t="shared" si="2"/>
        <v>20.788339581654473</v>
      </c>
      <c r="M179" s="24"/>
      <c r="N179" s="24"/>
      <c r="O179" s="24"/>
      <c r="P179" s="24"/>
      <c r="Q179" s="24"/>
      <c r="R179" s="24"/>
      <c r="S179" s="24"/>
      <c r="T179" s="24"/>
      <c r="U179" s="24"/>
      <c r="V179" s="24"/>
      <c r="W179" s="24"/>
      <c r="X179" s="24"/>
      <c r="Y179" s="24"/>
      <c r="Z179" s="24"/>
    </row>
    <row r="180" spans="1:26">
      <c r="A180" s="79">
        <v>44375</v>
      </c>
      <c r="B180" s="21" t="s">
        <v>84</v>
      </c>
      <c r="C180" s="21" t="s">
        <v>90</v>
      </c>
      <c r="D180" s="21">
        <v>6</v>
      </c>
      <c r="E180" s="21">
        <v>273</v>
      </c>
      <c r="F180" s="21">
        <v>166</v>
      </c>
      <c r="G180" s="21">
        <v>0.98009999999999997</v>
      </c>
      <c r="H180" s="21">
        <v>16.634899999999998</v>
      </c>
      <c r="I180" s="21">
        <v>14.618600000000001</v>
      </c>
      <c r="J180" s="21">
        <f t="shared" si="0"/>
        <v>15.654799999999998</v>
      </c>
      <c r="K180" s="21">
        <f t="shared" si="1"/>
        <v>13.638500000000001</v>
      </c>
      <c r="L180" s="81">
        <f t="shared" si="2"/>
        <v>14.783883858195532</v>
      </c>
      <c r="M180" s="24"/>
      <c r="N180" s="24"/>
      <c r="O180" s="24"/>
      <c r="P180" s="24"/>
      <c r="Q180" s="24"/>
      <c r="R180" s="24"/>
      <c r="S180" s="24"/>
      <c r="T180" s="24"/>
      <c r="U180" s="24"/>
      <c r="V180" s="24"/>
      <c r="W180" s="24"/>
      <c r="X180" s="24"/>
      <c r="Y180" s="24"/>
      <c r="Z180" s="24"/>
    </row>
    <row r="181" spans="1:26">
      <c r="A181" s="79">
        <v>44375</v>
      </c>
      <c r="B181" s="21" t="s">
        <v>84</v>
      </c>
      <c r="C181" s="21" t="s">
        <v>89</v>
      </c>
      <c r="D181" s="21">
        <v>7</v>
      </c>
      <c r="E181" s="21">
        <v>274</v>
      </c>
      <c r="F181" s="21">
        <v>167</v>
      </c>
      <c r="G181" s="21">
        <v>0.9909</v>
      </c>
      <c r="H181" s="21">
        <v>17.478999999999999</v>
      </c>
      <c r="I181" s="21">
        <v>15.536799999999999</v>
      </c>
      <c r="J181" s="21">
        <f t="shared" si="0"/>
        <v>16.488099999999999</v>
      </c>
      <c r="K181" s="21">
        <f t="shared" si="1"/>
        <v>14.5459</v>
      </c>
      <c r="L181" s="81">
        <f t="shared" si="2"/>
        <v>13.352216088382292</v>
      </c>
      <c r="M181" s="24"/>
      <c r="N181" s="24"/>
      <c r="O181" s="24"/>
      <c r="P181" s="24"/>
      <c r="Q181" s="24"/>
      <c r="R181" s="24"/>
      <c r="S181" s="24"/>
      <c r="T181" s="24"/>
      <c r="U181" s="24"/>
      <c r="V181" s="24"/>
      <c r="W181" s="24"/>
      <c r="X181" s="24"/>
      <c r="Y181" s="24"/>
      <c r="Z181" s="24"/>
    </row>
    <row r="182" spans="1:26">
      <c r="A182" s="79">
        <v>44375</v>
      </c>
      <c r="B182" s="21" t="s">
        <v>84</v>
      </c>
      <c r="C182" s="21" t="s">
        <v>85</v>
      </c>
      <c r="D182" s="21">
        <v>8</v>
      </c>
      <c r="E182" s="21">
        <v>275</v>
      </c>
      <c r="F182" s="21">
        <v>168</v>
      </c>
      <c r="G182" s="21">
        <v>0.98699999999999999</v>
      </c>
      <c r="H182" s="21">
        <v>17.305700000000002</v>
      </c>
      <c r="I182" s="21">
        <v>14.4008</v>
      </c>
      <c r="J182" s="21">
        <f t="shared" si="0"/>
        <v>16.318700000000003</v>
      </c>
      <c r="K182" s="21">
        <f t="shared" si="1"/>
        <v>13.4138</v>
      </c>
      <c r="L182" s="81">
        <f t="shared" si="2"/>
        <v>21.656055703827423</v>
      </c>
      <c r="M182" s="24"/>
      <c r="N182" s="24"/>
      <c r="O182" s="24"/>
      <c r="P182" s="24"/>
      <c r="Q182" s="24"/>
      <c r="R182" s="24"/>
      <c r="S182" s="24"/>
      <c r="T182" s="24"/>
      <c r="U182" s="24"/>
      <c r="V182" s="24"/>
      <c r="W182" s="24"/>
      <c r="X182" s="24"/>
      <c r="Y182" s="24"/>
      <c r="Z182" s="24"/>
    </row>
    <row r="183" spans="1:26">
      <c r="A183" s="79">
        <v>44375</v>
      </c>
      <c r="B183" s="21" t="s">
        <v>84</v>
      </c>
      <c r="C183" s="21" t="s">
        <v>90</v>
      </c>
      <c r="D183" s="21">
        <v>9</v>
      </c>
      <c r="E183" s="21">
        <v>276</v>
      </c>
      <c r="F183" s="21">
        <v>169</v>
      </c>
      <c r="G183" s="21">
        <v>0.99419999999999997</v>
      </c>
      <c r="H183" s="21">
        <v>18.5549</v>
      </c>
      <c r="I183" s="21">
        <v>16.488600000000002</v>
      </c>
      <c r="J183" s="21">
        <f t="shared" si="0"/>
        <v>17.560700000000001</v>
      </c>
      <c r="K183" s="21">
        <f t="shared" si="1"/>
        <v>15.494400000000002</v>
      </c>
      <c r="L183" s="81">
        <f t="shared" si="2"/>
        <v>13.335785832300688</v>
      </c>
      <c r="M183" s="24"/>
      <c r="N183" s="24"/>
      <c r="O183" s="24"/>
      <c r="P183" s="24"/>
      <c r="Q183" s="24"/>
      <c r="R183" s="24"/>
      <c r="S183" s="24"/>
      <c r="T183" s="24"/>
      <c r="U183" s="24"/>
      <c r="V183" s="24"/>
      <c r="W183" s="24"/>
      <c r="X183" s="24"/>
      <c r="Y183" s="24"/>
      <c r="Z183" s="24"/>
    </row>
    <row r="184" spans="1:26">
      <c r="A184" s="79">
        <v>44377</v>
      </c>
      <c r="B184" s="21" t="s">
        <v>84</v>
      </c>
      <c r="C184" s="21" t="s">
        <v>85</v>
      </c>
      <c r="D184" s="21">
        <v>1</v>
      </c>
      <c r="E184" s="21">
        <v>277</v>
      </c>
      <c r="F184" s="21">
        <v>151</v>
      </c>
      <c r="G184" s="21">
        <v>1.0156000000000001</v>
      </c>
      <c r="H184" s="21">
        <v>17.566099999999999</v>
      </c>
      <c r="I184" s="21">
        <v>15.5497</v>
      </c>
      <c r="J184" s="21">
        <f t="shared" si="0"/>
        <v>16.5505</v>
      </c>
      <c r="K184" s="21">
        <f t="shared" si="1"/>
        <v>14.534099999999999</v>
      </c>
      <c r="L184" s="81">
        <f t="shared" si="2"/>
        <v>13.873580063437029</v>
      </c>
      <c r="M184" s="24"/>
      <c r="N184" s="24"/>
      <c r="O184" s="24"/>
      <c r="P184" s="24"/>
      <c r="Q184" s="24"/>
      <c r="R184" s="24"/>
      <c r="S184" s="24"/>
      <c r="T184" s="24"/>
      <c r="U184" s="24"/>
      <c r="V184" s="24"/>
      <c r="W184" s="24"/>
      <c r="X184" s="24"/>
      <c r="Y184" s="24"/>
      <c r="Z184" s="24"/>
    </row>
    <row r="185" spans="1:26">
      <c r="A185" s="79">
        <v>44377</v>
      </c>
      <c r="B185" s="21" t="s">
        <v>84</v>
      </c>
      <c r="C185" s="21" t="s">
        <v>89</v>
      </c>
      <c r="D185" s="21">
        <v>2</v>
      </c>
      <c r="E185" s="21">
        <v>278</v>
      </c>
      <c r="F185" s="21">
        <v>152</v>
      </c>
      <c r="G185" s="21">
        <v>1.0073000000000001</v>
      </c>
      <c r="H185" s="21">
        <v>16.040600000000001</v>
      </c>
      <c r="I185" s="21">
        <v>14.519299999999999</v>
      </c>
      <c r="J185" s="21">
        <f t="shared" si="0"/>
        <v>15.033300000000001</v>
      </c>
      <c r="K185" s="21">
        <f t="shared" si="1"/>
        <v>13.511999999999999</v>
      </c>
      <c r="L185" s="81">
        <f t="shared" si="2"/>
        <v>11.258880994671419</v>
      </c>
      <c r="M185" s="24"/>
      <c r="N185" s="24"/>
      <c r="O185" s="24"/>
      <c r="P185" s="24"/>
      <c r="Q185" s="24"/>
      <c r="R185" s="24"/>
      <c r="S185" s="24"/>
      <c r="T185" s="24"/>
      <c r="U185" s="24"/>
      <c r="V185" s="24"/>
      <c r="W185" s="24"/>
      <c r="X185" s="24"/>
      <c r="Y185" s="24"/>
      <c r="Z185" s="24"/>
    </row>
    <row r="186" spans="1:26">
      <c r="A186" s="79">
        <v>44377</v>
      </c>
      <c r="B186" s="21" t="s">
        <v>84</v>
      </c>
      <c r="C186" s="21" t="s">
        <v>90</v>
      </c>
      <c r="D186" s="21">
        <v>3</v>
      </c>
      <c r="E186" s="21">
        <v>279</v>
      </c>
      <c r="F186" s="21">
        <v>153</v>
      </c>
      <c r="G186" s="21">
        <v>0.99550000000000005</v>
      </c>
      <c r="H186" s="21">
        <v>16.070599999999999</v>
      </c>
      <c r="I186" s="21">
        <v>14.1502</v>
      </c>
      <c r="J186" s="21">
        <f t="shared" si="0"/>
        <v>15.075099999999999</v>
      </c>
      <c r="K186" s="21">
        <f t="shared" si="1"/>
        <v>13.1547</v>
      </c>
      <c r="L186" s="81">
        <f t="shared" si="2"/>
        <v>14.598584536325413</v>
      </c>
      <c r="M186" s="24"/>
      <c r="N186" s="24"/>
      <c r="O186" s="24"/>
      <c r="P186" s="24"/>
      <c r="Q186" s="24"/>
      <c r="R186" s="24"/>
      <c r="S186" s="24"/>
      <c r="T186" s="24"/>
      <c r="U186" s="24"/>
      <c r="V186" s="24"/>
      <c r="W186" s="24"/>
      <c r="X186" s="24"/>
      <c r="Y186" s="24"/>
      <c r="Z186" s="24"/>
    </row>
    <row r="187" spans="1:26">
      <c r="A187" s="79">
        <v>44377</v>
      </c>
      <c r="B187" s="21" t="s">
        <v>84</v>
      </c>
      <c r="C187" s="21" t="s">
        <v>89</v>
      </c>
      <c r="D187" s="21">
        <v>4</v>
      </c>
      <c r="E187" s="21">
        <v>280</v>
      </c>
      <c r="F187" s="21">
        <v>154</v>
      </c>
      <c r="G187" s="21">
        <v>1.0181</v>
      </c>
      <c r="H187" s="21">
        <v>18.718900000000001</v>
      </c>
      <c r="I187" s="21">
        <v>17.031700000000001</v>
      </c>
      <c r="J187" s="21">
        <f t="shared" si="0"/>
        <v>17.700800000000001</v>
      </c>
      <c r="K187" s="21">
        <f t="shared" si="1"/>
        <v>16.0136</v>
      </c>
      <c r="L187" s="81">
        <f t="shared" si="2"/>
        <v>10.536044362292056</v>
      </c>
      <c r="M187" s="24"/>
      <c r="N187" s="24"/>
      <c r="O187" s="24"/>
      <c r="P187" s="24"/>
      <c r="Q187" s="24"/>
      <c r="R187" s="24"/>
      <c r="S187" s="24"/>
      <c r="T187" s="24"/>
      <c r="U187" s="24"/>
      <c r="V187" s="24"/>
      <c r="W187" s="24"/>
      <c r="X187" s="24"/>
      <c r="Y187" s="24"/>
      <c r="Z187" s="24"/>
    </row>
    <row r="188" spans="1:26">
      <c r="A188" s="79">
        <v>44377</v>
      </c>
      <c r="B188" s="21" t="s">
        <v>84</v>
      </c>
      <c r="C188" s="21" t="s">
        <v>85</v>
      </c>
      <c r="D188" s="21">
        <v>5</v>
      </c>
      <c r="E188" s="21">
        <v>281</v>
      </c>
      <c r="F188" s="21">
        <v>155</v>
      </c>
      <c r="G188" s="21">
        <v>1.0027999999999999</v>
      </c>
      <c r="H188" s="21">
        <v>17.987100000000002</v>
      </c>
      <c r="I188" s="21">
        <v>15.395200000000001</v>
      </c>
      <c r="J188" s="21">
        <f t="shared" si="0"/>
        <v>16.984300000000001</v>
      </c>
      <c r="K188" s="21">
        <f t="shared" si="1"/>
        <v>14.3924</v>
      </c>
      <c r="L188" s="81">
        <f t="shared" si="2"/>
        <v>18.00881020538618</v>
      </c>
      <c r="M188" s="24"/>
      <c r="N188" s="24"/>
      <c r="O188" s="24"/>
      <c r="P188" s="24"/>
      <c r="Q188" s="24"/>
      <c r="R188" s="24"/>
      <c r="S188" s="24"/>
      <c r="T188" s="24"/>
      <c r="U188" s="24"/>
      <c r="V188" s="24"/>
      <c r="W188" s="24"/>
      <c r="X188" s="24"/>
      <c r="Y188" s="24"/>
      <c r="Z188" s="24"/>
    </row>
    <row r="189" spans="1:26">
      <c r="A189" s="79">
        <v>44377</v>
      </c>
      <c r="B189" s="21" t="s">
        <v>84</v>
      </c>
      <c r="C189" s="21" t="s">
        <v>90</v>
      </c>
      <c r="D189" s="21">
        <v>6</v>
      </c>
      <c r="E189" s="21">
        <v>282</v>
      </c>
      <c r="F189" s="21">
        <v>156</v>
      </c>
      <c r="G189" s="21">
        <v>1.0039</v>
      </c>
      <c r="H189" s="21">
        <v>19.4849</v>
      </c>
      <c r="I189" s="21">
        <v>17.348299999999998</v>
      </c>
      <c r="J189" s="21">
        <f t="shared" si="0"/>
        <v>18.480999999999998</v>
      </c>
      <c r="K189" s="21">
        <f t="shared" si="1"/>
        <v>16.344399999999997</v>
      </c>
      <c r="L189" s="81">
        <f t="shared" si="2"/>
        <v>13.072367293996733</v>
      </c>
      <c r="M189" s="24"/>
      <c r="N189" s="24"/>
      <c r="O189" s="24"/>
      <c r="P189" s="24"/>
      <c r="Q189" s="24"/>
      <c r="R189" s="24"/>
      <c r="S189" s="24"/>
      <c r="T189" s="24"/>
      <c r="U189" s="24"/>
      <c r="V189" s="24"/>
      <c r="W189" s="24"/>
      <c r="X189" s="24"/>
      <c r="Y189" s="24"/>
      <c r="Z189" s="24"/>
    </row>
    <row r="190" spans="1:26">
      <c r="A190" s="79">
        <v>44377</v>
      </c>
      <c r="B190" s="21" t="s">
        <v>84</v>
      </c>
      <c r="C190" s="21" t="s">
        <v>89</v>
      </c>
      <c r="D190" s="21">
        <v>7</v>
      </c>
      <c r="E190" s="21">
        <v>283</v>
      </c>
      <c r="F190" s="21">
        <v>157</v>
      </c>
      <c r="G190" s="21">
        <v>1.0039</v>
      </c>
      <c r="H190" s="21">
        <v>17.4574</v>
      </c>
      <c r="I190" s="21">
        <v>15.628399999999999</v>
      </c>
      <c r="J190" s="21">
        <f t="shared" si="0"/>
        <v>16.453499999999998</v>
      </c>
      <c r="K190" s="21">
        <f t="shared" si="1"/>
        <v>14.624499999999999</v>
      </c>
      <c r="L190" s="81">
        <f t="shared" si="2"/>
        <v>12.506410475571808</v>
      </c>
      <c r="M190" s="24"/>
      <c r="N190" s="24"/>
      <c r="O190" s="24"/>
      <c r="P190" s="24"/>
      <c r="Q190" s="24"/>
      <c r="R190" s="24"/>
      <c r="S190" s="24"/>
      <c r="T190" s="24"/>
      <c r="U190" s="24"/>
      <c r="V190" s="24"/>
      <c r="W190" s="24"/>
      <c r="X190" s="24"/>
      <c r="Y190" s="24"/>
      <c r="Z190" s="24"/>
    </row>
    <row r="191" spans="1:26">
      <c r="A191" s="79">
        <v>44377</v>
      </c>
      <c r="B191" s="21" t="s">
        <v>84</v>
      </c>
      <c r="C191" s="21" t="s">
        <v>85</v>
      </c>
      <c r="D191" s="21">
        <v>8</v>
      </c>
      <c r="E191" s="21">
        <v>284</v>
      </c>
      <c r="F191" s="21">
        <v>158</v>
      </c>
      <c r="G191" s="21">
        <v>0.98440000000000005</v>
      </c>
      <c r="H191" s="21">
        <v>19.9451</v>
      </c>
      <c r="I191" s="21">
        <v>17.006499999999999</v>
      </c>
      <c r="J191" s="21">
        <f t="shared" si="0"/>
        <v>18.960699999999999</v>
      </c>
      <c r="K191" s="21">
        <f t="shared" si="1"/>
        <v>16.022099999999998</v>
      </c>
      <c r="L191" s="81">
        <f t="shared" si="2"/>
        <v>18.34091660893392</v>
      </c>
      <c r="M191" s="24"/>
      <c r="N191" s="24"/>
      <c r="O191" s="24"/>
      <c r="P191" s="24"/>
      <c r="Q191" s="24"/>
      <c r="R191" s="24"/>
      <c r="S191" s="24"/>
      <c r="T191" s="24"/>
      <c r="U191" s="24"/>
      <c r="V191" s="24"/>
      <c r="W191" s="24"/>
      <c r="X191" s="24"/>
      <c r="Y191" s="24"/>
      <c r="Z191" s="24"/>
    </row>
    <row r="192" spans="1:26">
      <c r="A192" s="79">
        <v>44377</v>
      </c>
      <c r="B192" s="21" t="s">
        <v>84</v>
      </c>
      <c r="C192" s="21" t="s">
        <v>90</v>
      </c>
      <c r="D192" s="21">
        <v>9</v>
      </c>
      <c r="E192" s="21">
        <v>285</v>
      </c>
      <c r="F192" s="21">
        <v>159</v>
      </c>
      <c r="G192" s="21">
        <v>0.97860000000000003</v>
      </c>
      <c r="H192" s="21">
        <v>18.741499999999998</v>
      </c>
      <c r="I192" s="21">
        <v>16.732399999999998</v>
      </c>
      <c r="J192" s="21">
        <f t="shared" si="0"/>
        <v>17.762899999999998</v>
      </c>
      <c r="K192" s="21">
        <f t="shared" si="1"/>
        <v>15.753799999999998</v>
      </c>
      <c r="L192" s="81">
        <f t="shared" si="2"/>
        <v>12.753113534512311</v>
      </c>
      <c r="M192" s="24"/>
      <c r="N192" s="24"/>
      <c r="O192" s="24"/>
      <c r="P192" s="24"/>
      <c r="Q192" s="24"/>
      <c r="R192" s="24"/>
      <c r="S192" s="24"/>
      <c r="T192" s="24"/>
      <c r="U192" s="24"/>
      <c r="V192" s="24"/>
      <c r="W192" s="24"/>
      <c r="X192" s="24"/>
      <c r="Y192" s="24"/>
      <c r="Z192" s="24"/>
    </row>
    <row r="193" spans="1:26">
      <c r="A193" s="79">
        <v>44372</v>
      </c>
      <c r="B193" s="21" t="s">
        <v>121</v>
      </c>
      <c r="C193" s="21" t="s">
        <v>122</v>
      </c>
      <c r="D193" s="21">
        <v>1</v>
      </c>
      <c r="E193" s="21">
        <v>286</v>
      </c>
      <c r="F193" s="21">
        <v>9</v>
      </c>
      <c r="G193" s="21">
        <v>2.3100999999999998</v>
      </c>
      <c r="H193" s="21">
        <v>12.120699999999999</v>
      </c>
      <c r="I193" s="21">
        <v>11.2957</v>
      </c>
      <c r="J193" s="21">
        <f t="shared" si="0"/>
        <v>9.8105999999999991</v>
      </c>
      <c r="K193" s="21">
        <f t="shared" si="1"/>
        <v>8.9855999999999998</v>
      </c>
      <c r="L193" s="81">
        <f t="shared" si="2"/>
        <v>9.1813568376068293</v>
      </c>
      <c r="M193" s="24"/>
      <c r="N193" s="24"/>
      <c r="O193" s="24"/>
      <c r="P193" s="24"/>
      <c r="Q193" s="24"/>
      <c r="R193" s="24"/>
      <c r="S193" s="24"/>
      <c r="T193" s="24"/>
      <c r="U193" s="24"/>
      <c r="V193" s="24"/>
      <c r="W193" s="24"/>
      <c r="X193" s="24"/>
      <c r="Y193" s="24"/>
      <c r="Z193" s="24"/>
    </row>
    <row r="194" spans="1:26">
      <c r="A194" s="79">
        <v>44372</v>
      </c>
      <c r="B194" s="21" t="s">
        <v>121</v>
      </c>
      <c r="C194" s="21" t="s">
        <v>122</v>
      </c>
      <c r="D194" s="21">
        <v>2</v>
      </c>
      <c r="E194" s="21">
        <v>287</v>
      </c>
      <c r="F194" s="21">
        <v>10</v>
      </c>
      <c r="G194" s="21">
        <v>2.3087</v>
      </c>
      <c r="H194" s="21">
        <v>14.765499999999999</v>
      </c>
      <c r="I194" s="21">
        <v>13.883599999999999</v>
      </c>
      <c r="J194" s="21">
        <f t="shared" si="0"/>
        <v>12.456799999999999</v>
      </c>
      <c r="K194" s="21">
        <f t="shared" si="1"/>
        <v>11.5749</v>
      </c>
      <c r="L194" s="81">
        <f t="shared" si="2"/>
        <v>7.6190723030004577</v>
      </c>
      <c r="M194" s="24"/>
      <c r="N194" s="24"/>
      <c r="O194" s="24"/>
      <c r="P194" s="24"/>
      <c r="Q194" s="24"/>
      <c r="R194" s="24"/>
      <c r="S194" s="24"/>
      <c r="T194" s="24"/>
      <c r="U194" s="24"/>
      <c r="V194" s="24"/>
      <c r="W194" s="24"/>
      <c r="X194" s="24"/>
      <c r="Y194" s="24"/>
      <c r="Z194" s="24"/>
    </row>
    <row r="195" spans="1:26">
      <c r="A195" s="79">
        <v>44372</v>
      </c>
      <c r="B195" s="21" t="s">
        <v>121</v>
      </c>
      <c r="C195" s="21" t="s">
        <v>122</v>
      </c>
      <c r="D195" s="21">
        <v>3</v>
      </c>
      <c r="E195" s="21">
        <v>288</v>
      </c>
      <c r="F195" s="21">
        <v>8</v>
      </c>
      <c r="G195" s="21">
        <v>2.3374000000000001</v>
      </c>
      <c r="H195" s="21">
        <v>12.245699999999999</v>
      </c>
      <c r="I195" s="21">
        <v>11.4552</v>
      </c>
      <c r="J195" s="21">
        <f t="shared" si="0"/>
        <v>9.9082999999999988</v>
      </c>
      <c r="K195" s="21">
        <f t="shared" si="1"/>
        <v>9.117799999999999</v>
      </c>
      <c r="L195" s="81">
        <f t="shared" si="2"/>
        <v>8.6698545701814016</v>
      </c>
      <c r="M195" s="24"/>
      <c r="N195" s="24"/>
      <c r="O195" s="24"/>
      <c r="P195" s="24"/>
      <c r="Q195" s="24"/>
      <c r="R195" s="24"/>
      <c r="S195" s="24"/>
      <c r="T195" s="24"/>
      <c r="U195" s="24"/>
      <c r="V195" s="24"/>
      <c r="W195" s="24"/>
      <c r="X195" s="24"/>
      <c r="Y195" s="24"/>
      <c r="Z195" s="24"/>
    </row>
    <row r="196" spans="1:26">
      <c r="A196" s="79">
        <v>44374</v>
      </c>
      <c r="B196" s="21" t="s">
        <v>121</v>
      </c>
      <c r="C196" s="21" t="s">
        <v>122</v>
      </c>
      <c r="D196" s="21">
        <v>1</v>
      </c>
      <c r="E196" s="21">
        <v>289</v>
      </c>
      <c r="F196" s="21">
        <v>6</v>
      </c>
      <c r="G196" s="21">
        <v>2.2791999999999999</v>
      </c>
      <c r="H196" s="21">
        <v>12.6652</v>
      </c>
      <c r="I196" s="21">
        <v>10.7966</v>
      </c>
      <c r="J196" s="21">
        <f t="shared" si="0"/>
        <v>10.386000000000001</v>
      </c>
      <c r="K196" s="21">
        <f t="shared" si="1"/>
        <v>8.5174000000000003</v>
      </c>
      <c r="L196" s="81">
        <f t="shared" si="2"/>
        <v>21.938619766595448</v>
      </c>
      <c r="M196" s="24"/>
      <c r="N196" s="24"/>
      <c r="O196" s="24"/>
      <c r="P196" s="24"/>
      <c r="Q196" s="24"/>
      <c r="R196" s="24"/>
      <c r="S196" s="24"/>
      <c r="T196" s="24"/>
      <c r="U196" s="24"/>
      <c r="V196" s="24"/>
      <c r="W196" s="24"/>
      <c r="X196" s="24"/>
      <c r="Y196" s="24"/>
      <c r="Z196" s="24"/>
    </row>
    <row r="197" spans="1:26">
      <c r="A197" s="79">
        <v>44374</v>
      </c>
      <c r="B197" s="21" t="s">
        <v>121</v>
      </c>
      <c r="C197" s="21" t="s">
        <v>122</v>
      </c>
      <c r="D197" s="21">
        <v>2</v>
      </c>
      <c r="E197" s="21">
        <v>290</v>
      </c>
      <c r="F197" s="21">
        <v>20</v>
      </c>
      <c r="G197" s="21">
        <v>2.3277999999999999</v>
      </c>
      <c r="H197" s="21">
        <v>15.020799999999999</v>
      </c>
      <c r="I197" s="21">
        <v>12.2166</v>
      </c>
      <c r="J197" s="21">
        <f t="shared" si="0"/>
        <v>12.693</v>
      </c>
      <c r="K197" s="21">
        <f t="shared" si="1"/>
        <v>9.8887999999999998</v>
      </c>
      <c r="L197" s="81">
        <f t="shared" si="2"/>
        <v>28.357333549065604</v>
      </c>
      <c r="M197" s="24"/>
      <c r="N197" s="24"/>
      <c r="O197" s="24"/>
      <c r="P197" s="24"/>
      <c r="Q197" s="24"/>
      <c r="R197" s="24"/>
      <c r="S197" s="24"/>
      <c r="T197" s="24"/>
      <c r="U197" s="24"/>
      <c r="V197" s="24"/>
      <c r="W197" s="24"/>
      <c r="X197" s="24"/>
      <c r="Y197" s="24"/>
      <c r="Z197" s="24"/>
    </row>
    <row r="198" spans="1:26">
      <c r="A198" s="79">
        <v>44374</v>
      </c>
      <c r="B198" s="21" t="s">
        <v>121</v>
      </c>
      <c r="C198" s="21" t="s">
        <v>122</v>
      </c>
      <c r="D198" s="21">
        <v>3</v>
      </c>
      <c r="E198" s="21">
        <v>291</v>
      </c>
      <c r="F198" s="21">
        <v>47</v>
      </c>
      <c r="G198" s="21">
        <v>2.3258999999999999</v>
      </c>
      <c r="H198" s="21">
        <v>13.085699999999999</v>
      </c>
      <c r="I198" s="21">
        <v>11.144299999999999</v>
      </c>
      <c r="J198" s="21">
        <f t="shared" si="0"/>
        <v>10.759799999999998</v>
      </c>
      <c r="K198" s="21">
        <f t="shared" si="1"/>
        <v>8.8184000000000005</v>
      </c>
      <c r="L198" s="81">
        <f t="shared" si="2"/>
        <v>22.015331579424817</v>
      </c>
      <c r="M198" s="24"/>
      <c r="N198" s="24"/>
      <c r="O198" s="24"/>
      <c r="P198" s="24"/>
      <c r="Q198" s="24"/>
      <c r="R198" s="24"/>
      <c r="S198" s="24"/>
      <c r="T198" s="24"/>
      <c r="U198" s="24"/>
      <c r="V198" s="24"/>
      <c r="W198" s="24"/>
      <c r="X198" s="24"/>
      <c r="Y198" s="24"/>
      <c r="Z198" s="24"/>
    </row>
    <row r="199" spans="1:26">
      <c r="A199" s="79">
        <v>44374</v>
      </c>
      <c r="B199" s="21" t="s">
        <v>91</v>
      </c>
      <c r="C199" s="21" t="s">
        <v>92</v>
      </c>
      <c r="D199" s="21">
        <v>1</v>
      </c>
      <c r="E199" s="21">
        <v>292</v>
      </c>
      <c r="F199" s="21">
        <v>7</v>
      </c>
      <c r="G199" s="21">
        <v>2.3096000000000001</v>
      </c>
      <c r="H199" s="21">
        <v>13.238899999999999</v>
      </c>
      <c r="I199" s="21">
        <v>10.677899999999999</v>
      </c>
      <c r="J199" s="21">
        <f t="shared" si="0"/>
        <v>10.9293</v>
      </c>
      <c r="K199" s="21">
        <f t="shared" si="1"/>
        <v>8.3682999999999996</v>
      </c>
      <c r="L199" s="81">
        <f t="shared" si="2"/>
        <v>30.603587347489935</v>
      </c>
      <c r="M199" s="24"/>
      <c r="N199" s="24"/>
      <c r="O199" s="24"/>
      <c r="P199" s="24"/>
      <c r="Q199" s="24"/>
      <c r="R199" s="24"/>
      <c r="S199" s="24"/>
      <c r="T199" s="24"/>
      <c r="U199" s="24"/>
      <c r="V199" s="24"/>
      <c r="W199" s="24"/>
      <c r="X199" s="24"/>
      <c r="Y199" s="24"/>
      <c r="Z199" s="24"/>
    </row>
    <row r="200" spans="1:26">
      <c r="A200" s="79">
        <v>44374</v>
      </c>
      <c r="B200" s="21" t="s">
        <v>91</v>
      </c>
      <c r="C200" s="21" t="s">
        <v>98</v>
      </c>
      <c r="D200" s="21">
        <v>2</v>
      </c>
      <c r="E200" s="21">
        <v>293</v>
      </c>
      <c r="F200" s="21">
        <v>4</v>
      </c>
      <c r="G200" s="21">
        <v>2.3862000000000001</v>
      </c>
      <c r="H200" s="21">
        <v>12.414999999999999</v>
      </c>
      <c r="I200" s="21">
        <v>11.052899999999999</v>
      </c>
      <c r="J200" s="21">
        <f t="shared" si="0"/>
        <v>10.028799999999999</v>
      </c>
      <c r="K200" s="21">
        <f t="shared" si="1"/>
        <v>8.6666999999999987</v>
      </c>
      <c r="L200" s="81">
        <f t="shared" si="2"/>
        <v>15.716478013546102</v>
      </c>
      <c r="M200" s="24"/>
      <c r="N200" s="24"/>
      <c r="O200" s="24"/>
      <c r="P200" s="24"/>
      <c r="Q200" s="24"/>
      <c r="R200" s="24"/>
      <c r="S200" s="24"/>
      <c r="T200" s="24"/>
      <c r="U200" s="24"/>
      <c r="V200" s="24"/>
      <c r="W200" s="24"/>
      <c r="X200" s="24"/>
      <c r="Y200" s="24"/>
      <c r="Z200" s="24"/>
    </row>
    <row r="201" spans="1:26">
      <c r="A201" s="79">
        <v>44374</v>
      </c>
      <c r="B201" s="21" t="s">
        <v>91</v>
      </c>
      <c r="C201" s="21" t="s">
        <v>92</v>
      </c>
      <c r="D201" s="21">
        <v>3</v>
      </c>
      <c r="E201" s="21">
        <v>294</v>
      </c>
      <c r="F201" s="21">
        <v>5</v>
      </c>
      <c r="G201" s="21">
        <v>2.3163</v>
      </c>
      <c r="H201" s="21">
        <v>15.3093</v>
      </c>
      <c r="I201" s="21">
        <v>12.807499999999999</v>
      </c>
      <c r="J201" s="21">
        <f t="shared" si="0"/>
        <v>12.993</v>
      </c>
      <c r="K201" s="21">
        <f t="shared" si="1"/>
        <v>10.491199999999999</v>
      </c>
      <c r="L201" s="81">
        <f t="shared" si="2"/>
        <v>23.846652432514883</v>
      </c>
      <c r="M201" s="24"/>
      <c r="N201" s="24"/>
      <c r="O201" s="24"/>
      <c r="P201" s="24"/>
      <c r="Q201" s="24"/>
      <c r="R201" s="24"/>
      <c r="S201" s="24"/>
      <c r="T201" s="24"/>
      <c r="U201" s="24"/>
      <c r="V201" s="24"/>
      <c r="W201" s="24"/>
      <c r="X201" s="24"/>
      <c r="Y201" s="24"/>
      <c r="Z201" s="24"/>
    </row>
    <row r="202" spans="1:26">
      <c r="A202" s="79">
        <v>44374</v>
      </c>
      <c r="B202" s="21" t="s">
        <v>91</v>
      </c>
      <c r="C202" s="21" t="s">
        <v>98</v>
      </c>
      <c r="D202" s="21">
        <v>4</v>
      </c>
      <c r="E202" s="21">
        <v>295</v>
      </c>
      <c r="F202" s="21">
        <v>3</v>
      </c>
      <c r="G202" s="21">
        <v>2.2824</v>
      </c>
      <c r="H202" s="21">
        <v>12.6976</v>
      </c>
      <c r="I202" s="21">
        <v>10.785399999999999</v>
      </c>
      <c r="J202" s="21">
        <f t="shared" si="0"/>
        <v>10.415199999999999</v>
      </c>
      <c r="K202" s="21">
        <f t="shared" si="1"/>
        <v>8.5030000000000001</v>
      </c>
      <c r="L202" s="81">
        <f t="shared" si="2"/>
        <v>22.488533458779237</v>
      </c>
      <c r="M202" s="24"/>
      <c r="N202" s="24"/>
      <c r="O202" s="24"/>
      <c r="P202" s="24"/>
      <c r="Q202" s="24"/>
      <c r="R202" s="24"/>
      <c r="S202" s="24"/>
      <c r="T202" s="24"/>
      <c r="U202" s="24"/>
      <c r="V202" s="24"/>
      <c r="W202" s="24"/>
      <c r="X202" s="24"/>
      <c r="Y202" s="24"/>
      <c r="Z202" s="24"/>
    </row>
    <row r="203" spans="1:26">
      <c r="A203" s="79">
        <v>44374</v>
      </c>
      <c r="B203" s="21" t="s">
        <v>91</v>
      </c>
      <c r="C203" s="21" t="s">
        <v>92</v>
      </c>
      <c r="D203" s="21">
        <v>5</v>
      </c>
      <c r="E203" s="21">
        <v>296</v>
      </c>
      <c r="F203" s="21">
        <v>16</v>
      </c>
      <c r="G203" s="21">
        <v>2.3277999999999999</v>
      </c>
      <c r="H203" s="21">
        <v>13.0326</v>
      </c>
      <c r="I203" s="21">
        <v>11.1363</v>
      </c>
      <c r="J203" s="21">
        <f t="shared" si="0"/>
        <v>10.704800000000001</v>
      </c>
      <c r="K203" s="21">
        <f t="shared" si="1"/>
        <v>8.8085000000000004</v>
      </c>
      <c r="L203" s="81">
        <f t="shared" si="2"/>
        <v>21.528069478344779</v>
      </c>
      <c r="M203" s="24"/>
      <c r="N203" s="24"/>
      <c r="O203" s="24"/>
      <c r="P203" s="24"/>
      <c r="Q203" s="24"/>
      <c r="R203" s="24"/>
      <c r="S203" s="24"/>
      <c r="T203" s="24"/>
      <c r="U203" s="24"/>
      <c r="V203" s="24"/>
      <c r="W203" s="24"/>
      <c r="X203" s="24"/>
      <c r="Y203" s="24"/>
      <c r="Z203" s="24"/>
    </row>
    <row r="204" spans="1:26">
      <c r="A204" s="79">
        <v>44374</v>
      </c>
      <c r="B204" s="21" t="s">
        <v>91</v>
      </c>
      <c r="C204" s="21" t="s">
        <v>98</v>
      </c>
      <c r="D204" s="21">
        <v>6</v>
      </c>
      <c r="E204" s="21">
        <v>297</v>
      </c>
      <c r="F204" s="21">
        <v>23</v>
      </c>
      <c r="G204" s="21">
        <v>2.3393000000000002</v>
      </c>
      <c r="H204" s="21">
        <v>12.982200000000001</v>
      </c>
      <c r="I204" s="21">
        <v>12.2867</v>
      </c>
      <c r="J204" s="21">
        <f t="shared" si="0"/>
        <v>10.642900000000001</v>
      </c>
      <c r="K204" s="21">
        <f t="shared" si="1"/>
        <v>9.9474</v>
      </c>
      <c r="L204" s="81">
        <f t="shared" si="2"/>
        <v>6.9917767456822988</v>
      </c>
      <c r="M204" s="24"/>
      <c r="N204" s="24"/>
      <c r="O204" s="24"/>
      <c r="P204" s="24"/>
      <c r="Q204" s="24"/>
      <c r="R204" s="24"/>
      <c r="S204" s="24"/>
      <c r="T204" s="24"/>
      <c r="U204" s="24"/>
      <c r="V204" s="24"/>
      <c r="W204" s="24"/>
      <c r="X204" s="24"/>
      <c r="Y204" s="24"/>
      <c r="Z204" s="24"/>
    </row>
    <row r="205" spans="1:26">
      <c r="A205" s="79">
        <v>44374</v>
      </c>
      <c r="B205" s="21" t="s">
        <v>91</v>
      </c>
      <c r="C205" s="21" t="s">
        <v>92</v>
      </c>
      <c r="D205" s="21">
        <v>7</v>
      </c>
      <c r="E205" s="21">
        <v>298</v>
      </c>
      <c r="F205" s="21">
        <v>26</v>
      </c>
      <c r="G205" s="21">
        <v>2.3401999999999998</v>
      </c>
      <c r="H205" s="21">
        <v>12.593</v>
      </c>
      <c r="I205" s="21">
        <v>11.8459</v>
      </c>
      <c r="J205" s="21">
        <f t="shared" si="0"/>
        <v>10.252800000000001</v>
      </c>
      <c r="K205" s="21">
        <f t="shared" si="1"/>
        <v>9.5057000000000009</v>
      </c>
      <c r="L205" s="81">
        <f t="shared" si="2"/>
        <v>7.8594948294181339</v>
      </c>
      <c r="M205" s="24"/>
      <c r="N205" s="24"/>
      <c r="O205" s="24"/>
      <c r="P205" s="24"/>
      <c r="Q205" s="24"/>
      <c r="R205" s="24"/>
      <c r="S205" s="24"/>
      <c r="T205" s="24"/>
      <c r="U205" s="24"/>
      <c r="V205" s="24"/>
      <c r="W205" s="24"/>
      <c r="X205" s="24"/>
      <c r="Y205" s="24"/>
      <c r="Z205" s="24"/>
    </row>
    <row r="206" spans="1:26">
      <c r="A206" s="79">
        <v>44374</v>
      </c>
      <c r="B206" s="21" t="s">
        <v>91</v>
      </c>
      <c r="C206" s="21" t="s">
        <v>98</v>
      </c>
      <c r="D206" s="21">
        <v>8</v>
      </c>
      <c r="E206" s="21">
        <v>299</v>
      </c>
      <c r="F206" s="21">
        <v>39</v>
      </c>
      <c r="G206" s="21">
        <v>2.2751000000000001</v>
      </c>
      <c r="H206" s="21">
        <v>13.0867</v>
      </c>
      <c r="I206" s="21">
        <v>12.330500000000001</v>
      </c>
      <c r="J206" s="21">
        <f t="shared" si="0"/>
        <v>10.8116</v>
      </c>
      <c r="K206" s="21">
        <f t="shared" si="1"/>
        <v>10.055400000000001</v>
      </c>
      <c r="L206" s="81">
        <f t="shared" si="2"/>
        <v>7.5203373311852308</v>
      </c>
      <c r="M206" s="24"/>
      <c r="N206" s="24"/>
      <c r="O206" s="24"/>
      <c r="P206" s="24"/>
      <c r="Q206" s="24"/>
      <c r="R206" s="24"/>
      <c r="S206" s="24"/>
      <c r="T206" s="24"/>
      <c r="U206" s="24"/>
      <c r="V206" s="24"/>
      <c r="W206" s="24"/>
      <c r="X206" s="24"/>
      <c r="Y206" s="24"/>
      <c r="Z206" s="24"/>
    </row>
    <row r="207" spans="1:26">
      <c r="A207" s="20">
        <v>44384</v>
      </c>
      <c r="B207" s="21" t="s">
        <v>84</v>
      </c>
      <c r="C207" s="21" t="s">
        <v>85</v>
      </c>
      <c r="D207" s="21">
        <v>1</v>
      </c>
      <c r="E207" s="21">
        <v>300</v>
      </c>
      <c r="F207" s="21">
        <v>90</v>
      </c>
      <c r="G207" s="21">
        <v>2.3031000000000001</v>
      </c>
      <c r="H207" s="21">
        <v>14.128</v>
      </c>
      <c r="I207" s="21">
        <v>12.7965</v>
      </c>
      <c r="J207" s="21">
        <f t="shared" si="0"/>
        <v>11.8249</v>
      </c>
      <c r="K207" s="21">
        <f t="shared" si="1"/>
        <v>10.493399999999999</v>
      </c>
      <c r="L207" s="81">
        <f t="shared" si="2"/>
        <v>12.688928278727582</v>
      </c>
      <c r="M207" s="24"/>
      <c r="N207" s="24"/>
      <c r="O207" s="24"/>
      <c r="P207" s="24"/>
      <c r="Q207" s="24"/>
      <c r="R207" s="24"/>
      <c r="S207" s="24"/>
      <c r="T207" s="24"/>
      <c r="U207" s="24"/>
      <c r="V207" s="24"/>
      <c r="W207" s="24"/>
      <c r="X207" s="24"/>
      <c r="Y207" s="24"/>
      <c r="Z207" s="24"/>
    </row>
    <row r="208" spans="1:26">
      <c r="A208" s="20">
        <v>44384</v>
      </c>
      <c r="B208" s="21" t="s">
        <v>84</v>
      </c>
      <c r="C208" s="21" t="s">
        <v>89</v>
      </c>
      <c r="D208" s="21">
        <v>2</v>
      </c>
      <c r="E208" s="21">
        <v>301</v>
      </c>
      <c r="F208" s="21">
        <v>91</v>
      </c>
      <c r="G208" s="21">
        <v>2.2944</v>
      </c>
      <c r="H208" s="21">
        <v>13.2204</v>
      </c>
      <c r="I208" s="21">
        <v>12.2273</v>
      </c>
      <c r="J208" s="21">
        <f t="shared" si="0"/>
        <v>10.926</v>
      </c>
      <c r="K208" s="21">
        <f t="shared" si="1"/>
        <v>9.9329000000000001</v>
      </c>
      <c r="L208" s="81">
        <f t="shared" si="2"/>
        <v>9.9980871648763205</v>
      </c>
      <c r="M208" s="24"/>
      <c r="N208" s="24"/>
      <c r="O208" s="24"/>
      <c r="P208" s="24"/>
      <c r="Q208" s="24"/>
      <c r="R208" s="24"/>
      <c r="S208" s="24"/>
      <c r="T208" s="24"/>
      <c r="U208" s="24"/>
      <c r="V208" s="24"/>
      <c r="W208" s="24"/>
      <c r="X208" s="24"/>
      <c r="Y208" s="24"/>
      <c r="Z208" s="24"/>
    </row>
    <row r="209" spans="1:26">
      <c r="A209" s="20">
        <v>44384</v>
      </c>
      <c r="B209" s="21" t="s">
        <v>84</v>
      </c>
      <c r="C209" s="21" t="s">
        <v>90</v>
      </c>
      <c r="D209" s="21">
        <v>3</v>
      </c>
      <c r="E209" s="21">
        <v>302</v>
      </c>
      <c r="F209" s="21">
        <v>92</v>
      </c>
      <c r="G209" s="21">
        <v>2.3715999999999999</v>
      </c>
      <c r="H209" s="21">
        <v>13.260199999999999</v>
      </c>
      <c r="I209" s="21">
        <v>12.386200000000001</v>
      </c>
      <c r="J209" s="21">
        <f t="shared" si="0"/>
        <v>10.8886</v>
      </c>
      <c r="K209" s="21">
        <f t="shared" si="1"/>
        <v>10.014600000000002</v>
      </c>
      <c r="L209" s="81">
        <f t="shared" si="2"/>
        <v>8.7272582030235721</v>
      </c>
      <c r="M209" s="24"/>
      <c r="N209" s="24"/>
      <c r="O209" s="24"/>
      <c r="P209" s="24"/>
      <c r="Q209" s="24"/>
      <c r="R209" s="24"/>
      <c r="S209" s="24"/>
      <c r="T209" s="24"/>
      <c r="U209" s="24"/>
      <c r="V209" s="24"/>
      <c r="W209" s="24"/>
      <c r="X209" s="24"/>
      <c r="Y209" s="24"/>
      <c r="Z209" s="24"/>
    </row>
    <row r="210" spans="1:26">
      <c r="A210" s="20">
        <v>44384</v>
      </c>
      <c r="B210" s="21" t="s">
        <v>84</v>
      </c>
      <c r="C210" s="21" t="s">
        <v>89</v>
      </c>
      <c r="D210" s="21">
        <v>4</v>
      </c>
      <c r="E210" s="21">
        <v>303</v>
      </c>
      <c r="F210" s="21">
        <v>93</v>
      </c>
      <c r="G210" s="21">
        <v>0.98409999999999997</v>
      </c>
      <c r="H210" s="21">
        <v>13.002599999999999</v>
      </c>
      <c r="I210" s="21">
        <v>12.167400000000001</v>
      </c>
      <c r="J210" s="21">
        <f t="shared" si="0"/>
        <v>12.0185</v>
      </c>
      <c r="K210" s="21">
        <f t="shared" si="1"/>
        <v>11.183300000000001</v>
      </c>
      <c r="L210" s="81">
        <f t="shared" si="2"/>
        <v>7.4682785939749321</v>
      </c>
      <c r="M210" s="24"/>
      <c r="N210" s="24"/>
      <c r="O210" s="24"/>
      <c r="P210" s="24"/>
      <c r="Q210" s="24"/>
      <c r="R210" s="24"/>
      <c r="S210" s="24"/>
      <c r="T210" s="24"/>
      <c r="U210" s="24"/>
      <c r="V210" s="24"/>
      <c r="W210" s="24"/>
      <c r="X210" s="24"/>
      <c r="Y210" s="24"/>
      <c r="Z210" s="24"/>
    </row>
    <row r="211" spans="1:26">
      <c r="A211" s="20">
        <v>44384</v>
      </c>
      <c r="B211" s="21" t="s">
        <v>84</v>
      </c>
      <c r="C211" s="21" t="s">
        <v>85</v>
      </c>
      <c r="D211" s="21">
        <v>5</v>
      </c>
      <c r="E211" s="21">
        <v>304</v>
      </c>
      <c r="F211" s="21">
        <v>94</v>
      </c>
      <c r="G211" s="21">
        <v>1.0031000000000001</v>
      </c>
      <c r="H211" s="21">
        <v>11.5366</v>
      </c>
      <c r="I211" s="21">
        <v>10.093</v>
      </c>
      <c r="J211" s="21">
        <f t="shared" si="0"/>
        <v>10.5335</v>
      </c>
      <c r="K211" s="21">
        <f t="shared" si="1"/>
        <v>9.0899000000000001</v>
      </c>
      <c r="L211" s="81">
        <f t="shared" si="2"/>
        <v>15.881362831274274</v>
      </c>
      <c r="M211" s="24"/>
      <c r="N211" s="24"/>
      <c r="O211" s="24"/>
      <c r="P211" s="24"/>
      <c r="Q211" s="24"/>
      <c r="R211" s="24"/>
      <c r="S211" s="24"/>
      <c r="T211" s="24"/>
      <c r="U211" s="24"/>
      <c r="V211" s="24"/>
      <c r="W211" s="24"/>
      <c r="X211" s="24"/>
      <c r="Y211" s="24"/>
      <c r="Z211" s="24"/>
    </row>
    <row r="212" spans="1:26">
      <c r="A212" s="20">
        <v>44384</v>
      </c>
      <c r="B212" s="21" t="s">
        <v>84</v>
      </c>
      <c r="C212" s="21" t="s">
        <v>90</v>
      </c>
      <c r="D212" s="21">
        <v>6</v>
      </c>
      <c r="E212" s="21">
        <v>305</v>
      </c>
      <c r="F212" s="21">
        <v>95</v>
      </c>
      <c r="G212" s="21">
        <v>0.99350000000000005</v>
      </c>
      <c r="H212" s="21">
        <v>11.7624</v>
      </c>
      <c r="I212" s="21">
        <v>10.468999999999999</v>
      </c>
      <c r="J212" s="21">
        <f t="shared" si="0"/>
        <v>10.768899999999999</v>
      </c>
      <c r="K212" s="21">
        <f t="shared" si="1"/>
        <v>9.4755000000000003</v>
      </c>
      <c r="L212" s="81">
        <f t="shared" si="2"/>
        <v>13.64993931718641</v>
      </c>
      <c r="M212" s="24"/>
      <c r="N212" s="24"/>
      <c r="O212" s="24"/>
      <c r="P212" s="24"/>
      <c r="Q212" s="24"/>
      <c r="R212" s="24"/>
      <c r="S212" s="24"/>
      <c r="T212" s="24"/>
      <c r="U212" s="24"/>
      <c r="V212" s="24"/>
      <c r="W212" s="24"/>
      <c r="X212" s="24"/>
      <c r="Y212" s="24"/>
      <c r="Z212" s="24"/>
    </row>
    <row r="213" spans="1:26">
      <c r="A213" s="20">
        <v>44384</v>
      </c>
      <c r="B213" s="21" t="s">
        <v>84</v>
      </c>
      <c r="C213" s="21" t="s">
        <v>89</v>
      </c>
      <c r="D213" s="21">
        <v>7</v>
      </c>
      <c r="E213" s="21">
        <v>306</v>
      </c>
      <c r="F213" s="21">
        <v>96</v>
      </c>
      <c r="G213" s="21">
        <v>0.98880000000000001</v>
      </c>
      <c r="H213" s="21">
        <v>13.265000000000001</v>
      </c>
      <c r="I213" s="21">
        <v>12.5303</v>
      </c>
      <c r="J213" s="21">
        <f t="shared" si="0"/>
        <v>12.276200000000001</v>
      </c>
      <c r="K213" s="21">
        <f t="shared" si="1"/>
        <v>11.541500000000001</v>
      </c>
      <c r="L213" s="81">
        <f t="shared" si="2"/>
        <v>6.3657236927609073</v>
      </c>
      <c r="M213" s="24"/>
      <c r="N213" s="24"/>
      <c r="O213" s="24"/>
      <c r="P213" s="24"/>
      <c r="Q213" s="24"/>
      <c r="R213" s="24"/>
      <c r="S213" s="24"/>
      <c r="T213" s="24"/>
      <c r="U213" s="24"/>
      <c r="V213" s="24"/>
      <c r="W213" s="24"/>
      <c r="X213" s="24"/>
      <c r="Y213" s="24"/>
      <c r="Z213" s="24"/>
    </row>
    <row r="214" spans="1:26">
      <c r="A214" s="20">
        <v>44384</v>
      </c>
      <c r="B214" s="21" t="s">
        <v>84</v>
      </c>
      <c r="C214" s="21" t="s">
        <v>85</v>
      </c>
      <c r="D214" s="21">
        <v>8</v>
      </c>
      <c r="E214" s="21">
        <v>307</v>
      </c>
      <c r="F214" s="21">
        <v>97</v>
      </c>
      <c r="G214" s="21">
        <v>0.99570000000000003</v>
      </c>
      <c r="H214" s="21">
        <v>12.087199999999999</v>
      </c>
      <c r="I214" s="21">
        <v>10.480700000000001</v>
      </c>
      <c r="J214" s="21">
        <f t="shared" si="0"/>
        <v>11.0915</v>
      </c>
      <c r="K214" s="21">
        <f t="shared" si="1"/>
        <v>9.4850000000000012</v>
      </c>
      <c r="L214" s="81">
        <f t="shared" si="2"/>
        <v>16.937269372693709</v>
      </c>
      <c r="M214" s="24"/>
      <c r="N214" s="24"/>
      <c r="O214" s="24"/>
      <c r="P214" s="24"/>
      <c r="Q214" s="24"/>
      <c r="R214" s="24"/>
      <c r="S214" s="24"/>
      <c r="T214" s="24"/>
      <c r="U214" s="24"/>
      <c r="V214" s="24"/>
      <c r="W214" s="24"/>
      <c r="X214" s="24"/>
      <c r="Y214" s="24"/>
      <c r="Z214" s="24"/>
    </row>
    <row r="215" spans="1:26">
      <c r="A215" s="20">
        <v>44384</v>
      </c>
      <c r="B215" s="21" t="s">
        <v>84</v>
      </c>
      <c r="C215" s="21" t="s">
        <v>90</v>
      </c>
      <c r="D215" s="21">
        <v>9</v>
      </c>
      <c r="E215" s="21">
        <v>308</v>
      </c>
      <c r="F215" s="21">
        <v>98</v>
      </c>
      <c r="G215" s="21">
        <v>0.99760000000000004</v>
      </c>
      <c r="H215" s="21">
        <v>13.944599999999999</v>
      </c>
      <c r="I215" s="21">
        <v>13.069699999999999</v>
      </c>
      <c r="J215" s="21">
        <f t="shared" si="0"/>
        <v>12.946999999999999</v>
      </c>
      <c r="K215" s="21">
        <f t="shared" si="1"/>
        <v>12.072099999999999</v>
      </c>
      <c r="L215" s="81">
        <f t="shared" si="2"/>
        <v>7.247289204032441</v>
      </c>
      <c r="M215" s="24"/>
      <c r="N215" s="24"/>
      <c r="O215" s="24"/>
      <c r="P215" s="24"/>
      <c r="Q215" s="24"/>
      <c r="R215" s="24"/>
      <c r="S215" s="24"/>
      <c r="T215" s="24"/>
      <c r="U215" s="24"/>
      <c r="V215" s="24"/>
      <c r="W215" s="24"/>
      <c r="X215" s="24"/>
      <c r="Y215" s="24"/>
      <c r="Z215" s="24"/>
    </row>
    <row r="216" spans="1:26">
      <c r="A216" s="20">
        <v>44418</v>
      </c>
      <c r="B216" s="21" t="s">
        <v>84</v>
      </c>
      <c r="C216" s="21" t="s">
        <v>85</v>
      </c>
      <c r="D216" s="21">
        <v>1</v>
      </c>
      <c r="E216" s="21">
        <v>309</v>
      </c>
      <c r="F216" s="21">
        <v>27</v>
      </c>
      <c r="G216" s="21">
        <v>2.3622999999999998</v>
      </c>
      <c r="H216" s="21">
        <v>14.649699999999999</v>
      </c>
      <c r="I216" s="21">
        <v>13.272500000000001</v>
      </c>
      <c r="J216" s="21">
        <f t="shared" si="0"/>
        <v>12.2874</v>
      </c>
      <c r="K216" s="21">
        <f t="shared" si="1"/>
        <v>10.910200000000001</v>
      </c>
      <c r="L216" s="81">
        <f t="shared" si="2"/>
        <v>12.623049989917677</v>
      </c>
      <c r="M216" s="24"/>
      <c r="N216" s="24"/>
      <c r="O216" s="24"/>
      <c r="P216" s="24"/>
      <c r="Q216" s="24"/>
      <c r="R216" s="24"/>
      <c r="S216" s="24"/>
      <c r="T216" s="24"/>
      <c r="U216" s="24"/>
      <c r="V216" s="24"/>
      <c r="W216" s="24"/>
      <c r="X216" s="24"/>
      <c r="Y216" s="24"/>
      <c r="Z216" s="24"/>
    </row>
    <row r="217" spans="1:26">
      <c r="A217" s="20">
        <v>44418</v>
      </c>
      <c r="B217" s="21" t="s">
        <v>84</v>
      </c>
      <c r="C217" s="21" t="s">
        <v>89</v>
      </c>
      <c r="D217" s="21">
        <v>2</v>
      </c>
      <c r="E217" s="21">
        <v>310</v>
      </c>
      <c r="F217" s="21">
        <v>28</v>
      </c>
      <c r="G217" s="21">
        <v>2.3523999999999998</v>
      </c>
      <c r="H217" s="21">
        <v>14.0915</v>
      </c>
      <c r="I217" s="21">
        <v>12.607200000000001</v>
      </c>
      <c r="J217" s="21">
        <f t="shared" si="0"/>
        <v>11.739100000000001</v>
      </c>
      <c r="K217" s="21">
        <f t="shared" si="1"/>
        <v>10.254800000000001</v>
      </c>
      <c r="L217" s="81">
        <f t="shared" si="2"/>
        <v>14.474197448999483</v>
      </c>
      <c r="M217" s="24"/>
      <c r="N217" s="24"/>
      <c r="O217" s="24"/>
      <c r="P217" s="24"/>
      <c r="Q217" s="24"/>
      <c r="R217" s="24"/>
      <c r="S217" s="24"/>
      <c r="T217" s="24"/>
      <c r="U217" s="24"/>
      <c r="V217" s="24"/>
      <c r="W217" s="24"/>
      <c r="X217" s="24"/>
      <c r="Y217" s="24"/>
      <c r="Z217" s="24"/>
    </row>
    <row r="218" spans="1:26">
      <c r="A218" s="20">
        <v>44418</v>
      </c>
      <c r="B218" s="21" t="s">
        <v>84</v>
      </c>
      <c r="C218" s="21" t="s">
        <v>90</v>
      </c>
      <c r="D218" s="21">
        <v>3</v>
      </c>
      <c r="E218" s="21">
        <v>311</v>
      </c>
      <c r="F218" s="21">
        <v>76</v>
      </c>
      <c r="G218" s="21">
        <v>2.2898000000000001</v>
      </c>
      <c r="H218" s="21">
        <v>13.242000000000001</v>
      </c>
      <c r="I218" s="21">
        <v>11.680300000000001</v>
      </c>
      <c r="J218" s="21">
        <f t="shared" si="0"/>
        <v>10.952200000000001</v>
      </c>
      <c r="K218" s="21">
        <f t="shared" si="1"/>
        <v>9.3905000000000012</v>
      </c>
      <c r="L218" s="81">
        <f t="shared" si="2"/>
        <v>16.630637346254193</v>
      </c>
      <c r="M218" s="24"/>
      <c r="N218" s="24"/>
      <c r="O218" s="24"/>
      <c r="P218" s="24"/>
      <c r="Q218" s="24"/>
      <c r="R218" s="24"/>
      <c r="S218" s="24"/>
      <c r="T218" s="24"/>
      <c r="U218" s="24"/>
      <c r="V218" s="24"/>
      <c r="W218" s="24"/>
      <c r="X218" s="24"/>
      <c r="Y218" s="24"/>
      <c r="Z218" s="24"/>
    </row>
    <row r="219" spans="1:26">
      <c r="A219" s="20">
        <v>44418</v>
      </c>
      <c r="B219" s="21" t="s">
        <v>84</v>
      </c>
      <c r="C219" s="21" t="s">
        <v>89</v>
      </c>
      <c r="D219" s="21">
        <v>4</v>
      </c>
      <c r="E219" s="21">
        <v>312</v>
      </c>
      <c r="F219" s="21">
        <v>82</v>
      </c>
      <c r="G219" s="21">
        <v>2.2685</v>
      </c>
      <c r="H219" s="21">
        <v>14.1389</v>
      </c>
      <c r="I219" s="21">
        <v>12.8424</v>
      </c>
      <c r="J219" s="21">
        <f t="shared" si="0"/>
        <v>11.8704</v>
      </c>
      <c r="K219" s="21">
        <f t="shared" si="1"/>
        <v>10.5739</v>
      </c>
      <c r="L219" s="81">
        <f t="shared" si="2"/>
        <v>12.261322690776346</v>
      </c>
      <c r="M219" s="24"/>
      <c r="N219" s="24"/>
      <c r="O219" s="24"/>
      <c r="P219" s="24"/>
      <c r="Q219" s="24"/>
      <c r="R219" s="24"/>
      <c r="S219" s="24"/>
      <c r="T219" s="24"/>
      <c r="U219" s="24"/>
      <c r="V219" s="24"/>
      <c r="W219" s="24"/>
      <c r="X219" s="24"/>
      <c r="Y219" s="24"/>
      <c r="Z219" s="24"/>
    </row>
    <row r="220" spans="1:26">
      <c r="A220" s="20">
        <v>44418</v>
      </c>
      <c r="B220" s="21" t="s">
        <v>84</v>
      </c>
      <c r="C220" s="21" t="s">
        <v>85</v>
      </c>
      <c r="D220" s="21">
        <v>5</v>
      </c>
      <c r="E220" s="21">
        <v>313</v>
      </c>
      <c r="F220" s="21">
        <v>78</v>
      </c>
      <c r="G220" s="21">
        <v>2.3567999999999998</v>
      </c>
      <c r="H220" s="21">
        <v>14.529299999999999</v>
      </c>
      <c r="I220" s="21">
        <v>12.762</v>
      </c>
      <c r="J220" s="21">
        <f t="shared" si="0"/>
        <v>12.172499999999999</v>
      </c>
      <c r="K220" s="21">
        <f t="shared" si="1"/>
        <v>10.405200000000001</v>
      </c>
      <c r="L220" s="81">
        <f t="shared" si="2"/>
        <v>16.984776842348044</v>
      </c>
      <c r="M220" s="24"/>
      <c r="N220" s="24"/>
      <c r="O220" s="24"/>
      <c r="P220" s="24"/>
      <c r="Q220" s="24"/>
      <c r="R220" s="24"/>
      <c r="S220" s="24"/>
      <c r="T220" s="24"/>
      <c r="U220" s="24"/>
      <c r="V220" s="24"/>
      <c r="W220" s="24"/>
      <c r="X220" s="24"/>
      <c r="Y220" s="24"/>
      <c r="Z220" s="24"/>
    </row>
    <row r="221" spans="1:26">
      <c r="A221" s="20">
        <v>44418</v>
      </c>
      <c r="B221" s="21" t="s">
        <v>84</v>
      </c>
      <c r="C221" s="21" t="s">
        <v>90</v>
      </c>
      <c r="D221" s="21">
        <v>6</v>
      </c>
      <c r="E221" s="21">
        <v>314</v>
      </c>
      <c r="F221" s="21">
        <v>73</v>
      </c>
      <c r="G221" s="21">
        <v>2.2997000000000001</v>
      </c>
      <c r="H221" s="21">
        <v>13.348000000000001</v>
      </c>
      <c r="I221" s="21">
        <v>12.0031</v>
      </c>
      <c r="J221" s="21">
        <f t="shared" si="0"/>
        <v>11.048300000000001</v>
      </c>
      <c r="K221" s="21">
        <f t="shared" si="1"/>
        <v>9.7034000000000002</v>
      </c>
      <c r="L221" s="81">
        <f t="shared" si="2"/>
        <v>13.860090277634653</v>
      </c>
      <c r="M221" s="24"/>
      <c r="N221" s="24"/>
      <c r="O221" s="24"/>
      <c r="P221" s="24"/>
      <c r="Q221" s="24"/>
      <c r="R221" s="24"/>
      <c r="S221" s="24"/>
      <c r="T221" s="24"/>
      <c r="U221" s="24"/>
      <c r="V221" s="24"/>
      <c r="W221" s="24"/>
      <c r="X221" s="24"/>
      <c r="Y221" s="24"/>
      <c r="Z221" s="24"/>
    </row>
    <row r="222" spans="1:26">
      <c r="A222" s="20">
        <v>44418</v>
      </c>
      <c r="B222" s="21" t="s">
        <v>84</v>
      </c>
      <c r="C222" s="21" t="s">
        <v>89</v>
      </c>
      <c r="D222" s="21">
        <v>7</v>
      </c>
      <c r="E222" s="21">
        <v>315</v>
      </c>
      <c r="F222" s="21">
        <v>85</v>
      </c>
      <c r="G222" s="21">
        <v>2.3597999999999999</v>
      </c>
      <c r="H222" s="21">
        <v>14.9459</v>
      </c>
      <c r="I222" s="21">
        <v>13.569900000000001</v>
      </c>
      <c r="J222" s="21">
        <f t="shared" si="0"/>
        <v>12.5861</v>
      </c>
      <c r="K222" s="21">
        <f t="shared" si="1"/>
        <v>11.210100000000001</v>
      </c>
      <c r="L222" s="81">
        <f t="shared" si="2"/>
        <v>12.274645186037585</v>
      </c>
      <c r="M222" s="24"/>
      <c r="N222" s="24"/>
      <c r="O222" s="24"/>
      <c r="P222" s="24"/>
      <c r="Q222" s="24"/>
      <c r="R222" s="24"/>
      <c r="S222" s="24"/>
      <c r="T222" s="24"/>
      <c r="U222" s="24"/>
      <c r="V222" s="24"/>
      <c r="W222" s="24"/>
      <c r="X222" s="24"/>
      <c r="Y222" s="24"/>
      <c r="Z222" s="24"/>
    </row>
    <row r="223" spans="1:26">
      <c r="A223" s="20">
        <v>44418</v>
      </c>
      <c r="B223" s="21" t="s">
        <v>84</v>
      </c>
      <c r="C223" s="21" t="s">
        <v>85</v>
      </c>
      <c r="D223" s="21">
        <v>8</v>
      </c>
      <c r="E223" s="21">
        <v>316</v>
      </c>
      <c r="F223" s="21">
        <v>79</v>
      </c>
      <c r="G223" s="21">
        <v>2.3891</v>
      </c>
      <c r="H223" s="21">
        <v>14.904400000000001</v>
      </c>
      <c r="I223" s="21">
        <v>12.657299999999999</v>
      </c>
      <c r="J223" s="21">
        <f t="shared" si="0"/>
        <v>12.5153</v>
      </c>
      <c r="K223" s="21">
        <f t="shared" si="1"/>
        <v>10.2682</v>
      </c>
      <c r="L223" s="81">
        <f t="shared" si="2"/>
        <v>21.884069262382887</v>
      </c>
      <c r="M223" s="24"/>
      <c r="N223" s="24"/>
      <c r="O223" s="24"/>
      <c r="P223" s="24"/>
      <c r="Q223" s="24"/>
      <c r="R223" s="24"/>
      <c r="S223" s="24"/>
      <c r="T223" s="24"/>
      <c r="U223" s="24"/>
      <c r="V223" s="24"/>
      <c r="W223" s="24"/>
      <c r="X223" s="24"/>
      <c r="Y223" s="24"/>
      <c r="Z223" s="24"/>
    </row>
    <row r="224" spans="1:26">
      <c r="A224" s="20">
        <v>44418</v>
      </c>
      <c r="B224" s="21" t="s">
        <v>84</v>
      </c>
      <c r="C224" s="21" t="s">
        <v>90</v>
      </c>
      <c r="D224" s="21">
        <v>9</v>
      </c>
      <c r="E224" s="21">
        <v>317</v>
      </c>
      <c r="F224" s="21">
        <v>75</v>
      </c>
      <c r="G224" s="21">
        <v>2.3534000000000002</v>
      </c>
      <c r="H224" s="21">
        <v>13.394399999999999</v>
      </c>
      <c r="I224" s="21">
        <v>11.928699999999999</v>
      </c>
      <c r="J224" s="21">
        <f t="shared" si="0"/>
        <v>11.040999999999999</v>
      </c>
      <c r="K224" s="21">
        <f t="shared" si="1"/>
        <v>9.5752999999999986</v>
      </c>
      <c r="L224" s="81">
        <f t="shared" si="2"/>
        <v>15.307092205988326</v>
      </c>
      <c r="M224" s="24"/>
      <c r="N224" s="24"/>
      <c r="O224" s="24"/>
      <c r="P224" s="24"/>
      <c r="Q224" s="24"/>
      <c r="R224" s="24"/>
      <c r="S224" s="24"/>
      <c r="T224" s="24"/>
      <c r="U224" s="24"/>
      <c r="V224" s="24"/>
      <c r="W224" s="24"/>
      <c r="X224" s="24"/>
      <c r="Y224" s="24"/>
      <c r="Z224" s="24"/>
    </row>
    <row r="225" spans="1:26">
      <c r="A225" s="20">
        <v>44418</v>
      </c>
      <c r="B225" s="21" t="s">
        <v>121</v>
      </c>
      <c r="C225" s="21" t="s">
        <v>122</v>
      </c>
      <c r="D225" s="21">
        <v>1</v>
      </c>
      <c r="E225" s="21">
        <v>318</v>
      </c>
      <c r="F225" s="21">
        <v>35</v>
      </c>
      <c r="G225" s="21">
        <v>2.2946</v>
      </c>
      <c r="H225" s="21">
        <v>13.588699999999999</v>
      </c>
      <c r="I225" s="21">
        <v>11.6501</v>
      </c>
      <c r="J225" s="21">
        <f t="shared" si="0"/>
        <v>11.2941</v>
      </c>
      <c r="K225" s="21">
        <f t="shared" si="1"/>
        <v>9.3554999999999993</v>
      </c>
      <c r="L225" s="81">
        <f t="shared" si="2"/>
        <v>20.721500721500735</v>
      </c>
      <c r="M225" s="24"/>
      <c r="N225" s="24"/>
      <c r="O225" s="24"/>
      <c r="P225" s="24"/>
      <c r="Q225" s="24"/>
      <c r="R225" s="24"/>
      <c r="S225" s="24"/>
      <c r="T225" s="24"/>
      <c r="U225" s="24"/>
      <c r="V225" s="24"/>
      <c r="W225" s="24"/>
      <c r="X225" s="24"/>
      <c r="Y225" s="24"/>
      <c r="Z225" s="24"/>
    </row>
    <row r="226" spans="1:26">
      <c r="A226" s="20">
        <v>44418</v>
      </c>
      <c r="B226" s="21" t="s">
        <v>121</v>
      </c>
      <c r="C226" s="21" t="s">
        <v>122</v>
      </c>
      <c r="D226" s="21">
        <v>2</v>
      </c>
      <c r="E226" s="21">
        <v>319</v>
      </c>
      <c r="F226" s="21">
        <v>14</v>
      </c>
      <c r="G226" s="21">
        <v>2.2863000000000002</v>
      </c>
      <c r="H226" s="21">
        <v>13.5076</v>
      </c>
      <c r="I226" s="21">
        <v>11.858599999999999</v>
      </c>
      <c r="J226" s="21">
        <f t="shared" si="0"/>
        <v>11.221299999999999</v>
      </c>
      <c r="K226" s="21">
        <f t="shared" si="1"/>
        <v>9.5722999999999985</v>
      </c>
      <c r="L226" s="81">
        <f t="shared" si="2"/>
        <v>17.226789799734664</v>
      </c>
      <c r="M226" s="24"/>
      <c r="N226" s="24"/>
      <c r="O226" s="24"/>
      <c r="P226" s="24"/>
      <c r="Q226" s="24"/>
      <c r="R226" s="24"/>
      <c r="S226" s="24"/>
      <c r="T226" s="24"/>
      <c r="U226" s="24"/>
      <c r="V226" s="24"/>
      <c r="W226" s="24"/>
      <c r="X226" s="24"/>
      <c r="Y226" s="24"/>
      <c r="Z226" s="24"/>
    </row>
    <row r="227" spans="1:26">
      <c r="A227" s="20">
        <v>44418</v>
      </c>
      <c r="B227" s="21" t="s">
        <v>121</v>
      </c>
      <c r="C227" s="21" t="s">
        <v>122</v>
      </c>
      <c r="D227" s="21">
        <v>3</v>
      </c>
      <c r="E227" s="21">
        <v>320</v>
      </c>
      <c r="F227" s="21">
        <v>59</v>
      </c>
      <c r="G227" s="21">
        <v>2.3132999999999999</v>
      </c>
      <c r="H227" s="21">
        <v>13.4048</v>
      </c>
      <c r="I227" s="21">
        <v>11.776899999999999</v>
      </c>
      <c r="J227" s="21">
        <f t="shared" si="0"/>
        <v>11.0915</v>
      </c>
      <c r="K227" s="21">
        <f t="shared" si="1"/>
        <v>9.4635999999999996</v>
      </c>
      <c r="L227" s="81">
        <f t="shared" si="2"/>
        <v>17.201699141975574</v>
      </c>
      <c r="M227" s="24"/>
      <c r="N227" s="24"/>
      <c r="O227" s="24"/>
      <c r="P227" s="24"/>
      <c r="Q227" s="24"/>
      <c r="R227" s="24"/>
      <c r="S227" s="24"/>
      <c r="T227" s="24"/>
      <c r="U227" s="24"/>
      <c r="V227" s="24"/>
      <c r="W227" s="24"/>
      <c r="X227" s="24"/>
      <c r="Y227" s="24"/>
      <c r="Z227" s="24"/>
    </row>
    <row r="228" spans="1:26">
      <c r="A228" s="20">
        <v>44418</v>
      </c>
      <c r="B228" s="21" t="s">
        <v>91</v>
      </c>
      <c r="C228" s="21" t="s">
        <v>92</v>
      </c>
      <c r="D228" s="21">
        <v>1</v>
      </c>
      <c r="E228" s="21">
        <v>321</v>
      </c>
      <c r="F228" s="21">
        <v>52</v>
      </c>
      <c r="G228" s="21">
        <v>2.3201000000000001</v>
      </c>
      <c r="H228" s="21">
        <v>21.2807</v>
      </c>
      <c r="I228" s="21">
        <v>17.703600000000002</v>
      </c>
      <c r="J228" s="21">
        <f t="shared" si="0"/>
        <v>18.960599999999999</v>
      </c>
      <c r="K228" s="21">
        <f t="shared" si="1"/>
        <v>15.383500000000002</v>
      </c>
      <c r="L228" s="81">
        <f t="shared" si="2"/>
        <v>23.252835830597704</v>
      </c>
      <c r="M228" s="24"/>
      <c r="N228" s="24"/>
      <c r="O228" s="24"/>
      <c r="P228" s="24"/>
      <c r="Q228" s="24"/>
      <c r="R228" s="24"/>
      <c r="S228" s="24"/>
      <c r="T228" s="24"/>
      <c r="U228" s="24"/>
      <c r="V228" s="24"/>
      <c r="W228" s="24"/>
      <c r="X228" s="24"/>
      <c r="Y228" s="24"/>
      <c r="Z228" s="24"/>
    </row>
    <row r="229" spans="1:26">
      <c r="A229" s="20">
        <v>44418</v>
      </c>
      <c r="B229" s="21" t="s">
        <v>91</v>
      </c>
      <c r="C229" s="21" t="s">
        <v>98</v>
      </c>
      <c r="D229" s="21">
        <v>2</v>
      </c>
      <c r="E229" s="21">
        <v>322</v>
      </c>
      <c r="F229" s="21">
        <v>51</v>
      </c>
      <c r="G229" s="21">
        <v>2.2921</v>
      </c>
      <c r="H229" s="21">
        <v>13.1904</v>
      </c>
      <c r="I229" s="21">
        <v>11.553900000000001</v>
      </c>
      <c r="J229" s="21">
        <f t="shared" si="0"/>
        <v>10.898300000000001</v>
      </c>
      <c r="K229" s="21">
        <f t="shared" si="1"/>
        <v>9.2618000000000009</v>
      </c>
      <c r="L229" s="81">
        <f t="shared" si="2"/>
        <v>17.66935152994018</v>
      </c>
      <c r="M229" s="24"/>
      <c r="N229" s="24"/>
      <c r="O229" s="24"/>
      <c r="P229" s="24"/>
      <c r="Q229" s="24"/>
      <c r="R229" s="24"/>
      <c r="S229" s="24"/>
      <c r="T229" s="24"/>
      <c r="U229" s="24"/>
      <c r="V229" s="24"/>
      <c r="W229" s="24"/>
      <c r="X229" s="24"/>
      <c r="Y229" s="24"/>
      <c r="Z229" s="24"/>
    </row>
    <row r="230" spans="1:26">
      <c r="A230" s="20">
        <v>44418</v>
      </c>
      <c r="B230" s="21" t="s">
        <v>91</v>
      </c>
      <c r="C230" s="21" t="s">
        <v>92</v>
      </c>
      <c r="D230" s="21">
        <v>3</v>
      </c>
      <c r="E230" s="21">
        <v>323</v>
      </c>
      <c r="F230" s="21">
        <v>15</v>
      </c>
      <c r="G230" s="21">
        <v>2.3109000000000002</v>
      </c>
      <c r="H230" s="21">
        <v>15.349600000000001</v>
      </c>
      <c r="I230" s="21">
        <v>12.9633</v>
      </c>
      <c r="J230" s="21">
        <f t="shared" si="0"/>
        <v>13.0387</v>
      </c>
      <c r="K230" s="21">
        <f t="shared" si="1"/>
        <v>10.6524</v>
      </c>
      <c r="L230" s="81">
        <f t="shared" si="2"/>
        <v>22.401524539071008</v>
      </c>
      <c r="M230" s="24"/>
      <c r="N230" s="24"/>
      <c r="O230" s="24"/>
      <c r="P230" s="24"/>
      <c r="Q230" s="24"/>
      <c r="R230" s="24"/>
      <c r="S230" s="24"/>
      <c r="T230" s="24"/>
      <c r="U230" s="24"/>
      <c r="V230" s="24"/>
      <c r="W230" s="24"/>
      <c r="X230" s="24"/>
      <c r="Y230" s="24"/>
      <c r="Z230" s="24"/>
    </row>
    <row r="231" spans="1:26">
      <c r="A231" s="20">
        <v>44418</v>
      </c>
      <c r="B231" s="21" t="s">
        <v>91</v>
      </c>
      <c r="C231" s="21" t="s">
        <v>98</v>
      </c>
      <c r="D231" s="21">
        <v>4</v>
      </c>
      <c r="E231" s="21">
        <v>324</v>
      </c>
      <c r="F231" s="21">
        <v>152</v>
      </c>
      <c r="G231" s="21">
        <v>2.3449</v>
      </c>
      <c r="H231" s="21">
        <v>16.1526</v>
      </c>
      <c r="I231" s="21">
        <v>13.098000000000001</v>
      </c>
      <c r="J231" s="21">
        <f t="shared" si="0"/>
        <v>13.807700000000001</v>
      </c>
      <c r="K231" s="21">
        <f t="shared" si="1"/>
        <v>10.7531</v>
      </c>
      <c r="L231" s="81">
        <f t="shared" si="2"/>
        <v>28.406692023695495</v>
      </c>
      <c r="M231" s="24"/>
      <c r="N231" s="24"/>
      <c r="O231" s="24"/>
      <c r="P231" s="24"/>
      <c r="Q231" s="24"/>
      <c r="R231" s="24"/>
      <c r="S231" s="24"/>
      <c r="T231" s="24"/>
      <c r="U231" s="24"/>
      <c r="V231" s="24"/>
      <c r="W231" s="24"/>
      <c r="X231" s="24"/>
      <c r="Y231" s="24"/>
      <c r="Z231" s="24"/>
    </row>
    <row r="232" spans="1:26">
      <c r="A232" s="20">
        <v>44418</v>
      </c>
      <c r="B232" s="21" t="s">
        <v>91</v>
      </c>
      <c r="C232" s="21" t="s">
        <v>92</v>
      </c>
      <c r="D232" s="21">
        <v>5</v>
      </c>
      <c r="E232" s="21">
        <v>325</v>
      </c>
      <c r="F232" s="21">
        <v>61</v>
      </c>
      <c r="G232" s="21">
        <v>2.3220999999999998</v>
      </c>
      <c r="H232" s="21">
        <v>14.448600000000001</v>
      </c>
      <c r="I232" s="21">
        <v>12.033899999999999</v>
      </c>
      <c r="J232" s="21">
        <f t="shared" si="0"/>
        <v>12.1265</v>
      </c>
      <c r="K232" s="21">
        <f t="shared" si="1"/>
        <v>9.7118000000000002</v>
      </c>
      <c r="L232" s="81">
        <f t="shared" si="2"/>
        <v>24.863568030643133</v>
      </c>
      <c r="M232" s="24"/>
      <c r="N232" s="24"/>
      <c r="O232" s="24"/>
      <c r="P232" s="24"/>
      <c r="Q232" s="24"/>
      <c r="R232" s="24"/>
      <c r="S232" s="24"/>
      <c r="T232" s="24"/>
      <c r="U232" s="24"/>
      <c r="V232" s="24"/>
      <c r="W232" s="24"/>
      <c r="X232" s="24"/>
      <c r="Y232" s="24"/>
      <c r="Z232" s="24"/>
    </row>
    <row r="233" spans="1:26">
      <c r="A233" s="20">
        <v>44418</v>
      </c>
      <c r="B233" s="21" t="s">
        <v>91</v>
      </c>
      <c r="C233" s="21" t="s">
        <v>98</v>
      </c>
      <c r="D233" s="21">
        <v>6</v>
      </c>
      <c r="E233" s="21">
        <v>326</v>
      </c>
      <c r="F233" s="21">
        <v>60</v>
      </c>
      <c r="G233" s="21">
        <v>2.3094999999999999</v>
      </c>
      <c r="H233" s="21">
        <v>12.094799999999999</v>
      </c>
      <c r="I233" s="21">
        <v>9.7674000000000003</v>
      </c>
      <c r="J233" s="21">
        <f t="shared" si="0"/>
        <v>9.7852999999999994</v>
      </c>
      <c r="K233" s="21">
        <f t="shared" si="1"/>
        <v>7.4579000000000004</v>
      </c>
      <c r="L233" s="81">
        <f t="shared" si="2"/>
        <v>31.207176282867817</v>
      </c>
      <c r="M233" s="24"/>
      <c r="N233" s="24"/>
      <c r="O233" s="24"/>
      <c r="P233" s="24"/>
      <c r="Q233" s="24"/>
      <c r="R233" s="24"/>
      <c r="S233" s="24"/>
      <c r="T233" s="24"/>
      <c r="U233" s="24"/>
      <c r="V233" s="24"/>
      <c r="W233" s="24"/>
      <c r="X233" s="24"/>
      <c r="Y233" s="24"/>
      <c r="Z233" s="24"/>
    </row>
    <row r="234" spans="1:26">
      <c r="A234" s="20">
        <v>44418</v>
      </c>
      <c r="B234" s="21" t="s">
        <v>91</v>
      </c>
      <c r="C234" s="21" t="s">
        <v>92</v>
      </c>
      <c r="D234" s="21">
        <v>7</v>
      </c>
      <c r="E234" s="21">
        <v>327</v>
      </c>
      <c r="F234" s="21">
        <v>22</v>
      </c>
      <c r="G234" s="21">
        <v>2.3405</v>
      </c>
      <c r="H234" s="21">
        <v>19.537199999999999</v>
      </c>
      <c r="I234" s="21">
        <v>17.824100000000001</v>
      </c>
      <c r="J234" s="21">
        <f t="shared" si="0"/>
        <v>17.1967</v>
      </c>
      <c r="K234" s="21">
        <f t="shared" si="1"/>
        <v>15.483600000000001</v>
      </c>
      <c r="L234" s="81">
        <f t="shared" si="2"/>
        <v>11.063964452711248</v>
      </c>
      <c r="M234" s="24"/>
      <c r="N234" s="24"/>
      <c r="O234" s="24"/>
      <c r="P234" s="24"/>
      <c r="Q234" s="24"/>
      <c r="R234" s="24"/>
      <c r="S234" s="24"/>
      <c r="T234" s="24"/>
      <c r="U234" s="24"/>
      <c r="V234" s="24"/>
      <c r="W234" s="24"/>
      <c r="X234" s="24"/>
      <c r="Y234" s="24"/>
      <c r="Z234" s="24"/>
    </row>
    <row r="235" spans="1:26">
      <c r="A235" s="20">
        <v>44418</v>
      </c>
      <c r="B235" s="21" t="s">
        <v>91</v>
      </c>
      <c r="C235" s="21" t="s">
        <v>98</v>
      </c>
      <c r="D235" s="21">
        <v>8</v>
      </c>
      <c r="E235" s="21">
        <v>328</v>
      </c>
      <c r="F235" s="21">
        <v>32</v>
      </c>
      <c r="G235" s="21">
        <v>2.3828999999999998</v>
      </c>
      <c r="H235" s="21">
        <v>13.7377</v>
      </c>
      <c r="I235" s="21">
        <v>11.401300000000001</v>
      </c>
      <c r="J235" s="21">
        <f t="shared" si="0"/>
        <v>11.354800000000001</v>
      </c>
      <c r="K235" s="21">
        <f t="shared" si="1"/>
        <v>9.0184000000000015</v>
      </c>
      <c r="L235" s="81">
        <f t="shared" si="2"/>
        <v>25.907034507229653</v>
      </c>
      <c r="M235" s="24"/>
      <c r="N235" s="24"/>
      <c r="O235" s="24"/>
      <c r="P235" s="24"/>
      <c r="Q235" s="24"/>
      <c r="R235" s="24"/>
      <c r="S235" s="24"/>
      <c r="T235" s="24"/>
      <c r="U235" s="24"/>
      <c r="V235" s="24"/>
      <c r="W235" s="24"/>
      <c r="X235" s="24"/>
      <c r="Y235" s="24"/>
      <c r="Z235" s="24"/>
    </row>
    <row r="236" spans="1:26">
      <c r="A236" s="80"/>
      <c r="B236" s="19"/>
      <c r="C236" s="19"/>
      <c r="D236" s="19"/>
      <c r="E236" s="19"/>
      <c r="F236" s="19"/>
      <c r="H236" s="19"/>
    </row>
    <row r="237" spans="1:26">
      <c r="A237" s="80"/>
      <c r="B237" s="19"/>
      <c r="C237" s="19"/>
      <c r="D237" s="19"/>
      <c r="E237" s="19"/>
      <c r="F237" s="19"/>
      <c r="H237" s="19"/>
    </row>
    <row r="238" spans="1:26">
      <c r="A238" s="80"/>
      <c r="B238" s="19"/>
      <c r="C238" s="19"/>
      <c r="D238" s="19"/>
      <c r="E238" s="19"/>
      <c r="F238" s="19"/>
      <c r="H238" s="19"/>
    </row>
    <row r="239" spans="1:26">
      <c r="A239" s="80"/>
      <c r="B239" s="19"/>
      <c r="C239" s="19"/>
      <c r="D239" s="19"/>
      <c r="E239" s="19"/>
      <c r="F239" s="19"/>
      <c r="H239" s="19"/>
    </row>
    <row r="240" spans="1:26">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sheetData>
  <mergeCells count="26">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Y1:Y2"/>
    <mergeCell ref="Z1:Z2"/>
    <mergeCell ref="O1:O2"/>
    <mergeCell ref="P1:P2"/>
    <mergeCell ref="Q1:Q2"/>
    <mergeCell ref="R1:R2"/>
    <mergeCell ref="S1:S2"/>
    <mergeCell ref="T1:T2"/>
    <mergeCell ref="U1:U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F1001"/>
  <sheetViews>
    <sheetView workbookViewId="0"/>
  </sheetViews>
  <sheetFormatPr defaultColWidth="12.5546875" defaultRowHeight="15.75" customHeight="1"/>
  <cols>
    <col min="7" max="7" width="35.109375" customWidth="1"/>
    <col min="8" max="8" width="27.5546875" customWidth="1"/>
  </cols>
  <sheetData>
    <row r="1" spans="1:32" ht="13.2">
      <c r="A1" s="170" t="s">
        <v>10</v>
      </c>
      <c r="B1" s="167" t="s">
        <v>279</v>
      </c>
      <c r="C1" s="167" t="s">
        <v>163</v>
      </c>
      <c r="D1" s="167" t="s">
        <v>280</v>
      </c>
      <c r="E1" s="167" t="s">
        <v>14</v>
      </c>
      <c r="F1" s="167" t="s">
        <v>209</v>
      </c>
      <c r="G1" s="167" t="s">
        <v>281</v>
      </c>
      <c r="H1" s="167" t="s">
        <v>282</v>
      </c>
      <c r="I1" s="169"/>
      <c r="J1" s="169"/>
      <c r="K1" s="169"/>
      <c r="L1" s="167"/>
      <c r="M1" s="167"/>
      <c r="N1" s="167"/>
      <c r="O1" s="167"/>
      <c r="P1" s="167"/>
      <c r="Q1" s="167"/>
      <c r="R1" s="167"/>
      <c r="S1" s="167"/>
      <c r="T1" s="167"/>
      <c r="U1" s="167"/>
      <c r="V1" s="167"/>
      <c r="W1" s="167"/>
      <c r="X1" s="167"/>
      <c r="Y1" s="167"/>
      <c r="Z1" s="167"/>
      <c r="AA1" s="167"/>
      <c r="AB1" s="167"/>
      <c r="AC1" s="167"/>
      <c r="AD1" s="167"/>
      <c r="AE1" s="167"/>
      <c r="AF1" s="168"/>
    </row>
    <row r="2" spans="1:32" ht="13.2">
      <c r="A2" s="166"/>
      <c r="B2" s="147"/>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49"/>
    </row>
    <row r="3" spans="1:32" ht="13.2">
      <c r="A3" s="20">
        <v>44077</v>
      </c>
      <c r="B3" s="82">
        <v>0.41666666666666669</v>
      </c>
      <c r="C3" s="19" t="s">
        <v>84</v>
      </c>
      <c r="D3" s="21">
        <v>1</v>
      </c>
      <c r="E3" s="19" t="s">
        <v>283</v>
      </c>
      <c r="F3" s="21">
        <v>1</v>
      </c>
      <c r="G3" s="21">
        <v>0.155</v>
      </c>
      <c r="H3" s="19">
        <f t="shared" ref="H3:H227" si="0">G3*100</f>
        <v>15.5</v>
      </c>
      <c r="I3" s="19"/>
      <c r="J3" s="19"/>
      <c r="K3" s="19"/>
      <c r="L3" s="19"/>
      <c r="M3" s="19"/>
      <c r="N3" s="19"/>
      <c r="O3" s="19"/>
      <c r="P3" s="19"/>
      <c r="Q3" s="19"/>
      <c r="R3" s="19"/>
      <c r="S3" s="19"/>
      <c r="T3" s="19"/>
      <c r="U3" s="19"/>
      <c r="V3" s="19"/>
      <c r="W3" s="19"/>
      <c r="X3" s="19"/>
      <c r="Y3" s="19"/>
      <c r="Z3" s="19"/>
      <c r="AA3" s="19"/>
      <c r="AB3" s="19"/>
      <c r="AC3" s="19"/>
      <c r="AD3" s="19"/>
      <c r="AE3" s="19"/>
      <c r="AF3" s="19"/>
    </row>
    <row r="4" spans="1:32" ht="13.2">
      <c r="A4" s="20">
        <v>44077</v>
      </c>
      <c r="B4" s="82">
        <v>0.41666666666666669</v>
      </c>
      <c r="C4" s="19" t="s">
        <v>84</v>
      </c>
      <c r="D4" s="21">
        <v>1</v>
      </c>
      <c r="E4" s="19" t="s">
        <v>283</v>
      </c>
      <c r="F4" s="21">
        <v>2</v>
      </c>
      <c r="G4" s="21">
        <v>0.09</v>
      </c>
      <c r="H4" s="19">
        <f t="shared" si="0"/>
        <v>9</v>
      </c>
      <c r="I4" s="19"/>
      <c r="J4" s="19"/>
      <c r="K4" s="19"/>
      <c r="L4" s="19"/>
      <c r="M4" s="23"/>
      <c r="N4" s="83"/>
      <c r="O4" s="23"/>
      <c r="P4" s="23"/>
      <c r="Q4" s="23"/>
      <c r="R4" s="23"/>
      <c r="S4" s="23"/>
      <c r="T4" s="23"/>
      <c r="U4" s="19"/>
      <c r="V4" s="19"/>
      <c r="W4" s="19"/>
      <c r="X4" s="19"/>
      <c r="Y4" s="19"/>
      <c r="Z4" s="19"/>
      <c r="AA4" s="19"/>
      <c r="AB4" s="19"/>
      <c r="AC4" s="19"/>
      <c r="AD4" s="19"/>
      <c r="AE4" s="19"/>
      <c r="AF4" s="19"/>
    </row>
    <row r="5" spans="1:32" ht="13.2">
      <c r="A5" s="20">
        <v>44077</v>
      </c>
      <c r="B5" s="82">
        <v>0.41666666666666669</v>
      </c>
      <c r="C5" s="19" t="s">
        <v>84</v>
      </c>
      <c r="D5" s="21">
        <v>1</v>
      </c>
      <c r="E5" s="19" t="s">
        <v>283</v>
      </c>
      <c r="F5" s="21">
        <v>3</v>
      </c>
      <c r="G5" s="21">
        <v>0.156</v>
      </c>
      <c r="H5" s="19">
        <f t="shared" si="0"/>
        <v>15.6</v>
      </c>
      <c r="I5" s="19"/>
      <c r="J5" s="19"/>
      <c r="K5" s="19"/>
      <c r="L5" s="80"/>
      <c r="M5" s="23"/>
      <c r="N5" s="83"/>
      <c r="O5" s="23"/>
      <c r="P5" s="23"/>
      <c r="Q5" s="23"/>
      <c r="R5" s="23"/>
      <c r="S5" s="23"/>
      <c r="T5" s="23"/>
      <c r="U5" s="19"/>
      <c r="V5" s="19"/>
      <c r="W5" s="19"/>
      <c r="X5" s="19"/>
      <c r="Y5" s="19"/>
      <c r="Z5" s="19"/>
      <c r="AA5" s="19"/>
      <c r="AB5" s="19"/>
      <c r="AC5" s="19"/>
      <c r="AD5" s="19"/>
      <c r="AE5" s="19"/>
      <c r="AF5" s="19"/>
    </row>
    <row r="6" spans="1:32" ht="13.2">
      <c r="A6" s="20">
        <v>44077</v>
      </c>
      <c r="B6" s="82">
        <v>0.41666666666666669</v>
      </c>
      <c r="C6" s="19" t="s">
        <v>84</v>
      </c>
      <c r="D6" s="21">
        <v>1</v>
      </c>
      <c r="E6" s="19" t="s">
        <v>283</v>
      </c>
      <c r="F6" s="21">
        <v>4</v>
      </c>
      <c r="G6" s="21">
        <v>0.11799999999999999</v>
      </c>
      <c r="H6" s="19">
        <f t="shared" si="0"/>
        <v>11.799999999999999</v>
      </c>
      <c r="I6" s="19"/>
      <c r="J6" s="19"/>
      <c r="K6" s="19"/>
      <c r="L6" s="80"/>
      <c r="M6" s="23"/>
      <c r="N6" s="83"/>
      <c r="O6" s="23"/>
      <c r="P6" s="23"/>
      <c r="Q6" s="23"/>
      <c r="R6" s="23"/>
      <c r="S6" s="23"/>
      <c r="T6" s="23"/>
      <c r="U6" s="23"/>
      <c r="V6" s="23"/>
      <c r="W6" s="23"/>
      <c r="X6" s="23"/>
      <c r="Y6" s="23"/>
      <c r="Z6" s="23"/>
      <c r="AA6" s="23"/>
      <c r="AB6" s="23"/>
      <c r="AC6" s="23"/>
      <c r="AD6" s="23"/>
      <c r="AE6" s="19"/>
      <c r="AF6" s="19"/>
    </row>
    <row r="7" spans="1:32" ht="13.2">
      <c r="A7" s="20">
        <v>44077</v>
      </c>
      <c r="B7" s="82">
        <v>0.41666666666666669</v>
      </c>
      <c r="C7" s="19" t="s">
        <v>84</v>
      </c>
      <c r="D7" s="21">
        <v>1</v>
      </c>
      <c r="E7" s="19" t="s">
        <v>283</v>
      </c>
      <c r="F7" s="21">
        <v>5</v>
      </c>
      <c r="G7" s="21">
        <v>0.16300000000000001</v>
      </c>
      <c r="H7" s="19">
        <f t="shared" si="0"/>
        <v>16.3</v>
      </c>
      <c r="I7" s="19"/>
      <c r="J7" s="19"/>
      <c r="K7" s="19"/>
      <c r="L7" s="80"/>
      <c r="M7" s="23"/>
      <c r="N7" s="83"/>
      <c r="O7" s="23"/>
      <c r="P7" s="23"/>
      <c r="Q7" s="23"/>
      <c r="R7" s="23"/>
      <c r="S7" s="23"/>
      <c r="T7" s="23"/>
      <c r="U7" s="23"/>
      <c r="V7" s="23"/>
      <c r="W7" s="23"/>
      <c r="X7" s="23"/>
      <c r="Y7" s="23"/>
      <c r="Z7" s="23"/>
      <c r="AA7" s="23"/>
      <c r="AB7" s="23"/>
      <c r="AC7" s="23"/>
      <c r="AD7" s="23"/>
      <c r="AE7" s="19"/>
      <c r="AF7" s="19"/>
    </row>
    <row r="8" spans="1:32" ht="13.2">
      <c r="A8" s="20">
        <v>44077</v>
      </c>
      <c r="B8" s="82">
        <v>0.41666666666666669</v>
      </c>
      <c r="C8" s="19" t="s">
        <v>84</v>
      </c>
      <c r="D8" s="21">
        <v>2</v>
      </c>
      <c r="E8" s="19" t="s">
        <v>284</v>
      </c>
      <c r="F8" s="21">
        <v>1</v>
      </c>
      <c r="G8" s="21">
        <v>6.6000000000000003E-2</v>
      </c>
      <c r="H8" s="19">
        <f t="shared" si="0"/>
        <v>6.6000000000000005</v>
      </c>
      <c r="I8" s="19"/>
      <c r="J8" s="19"/>
      <c r="K8" s="19"/>
      <c r="L8" s="80"/>
      <c r="M8" s="23"/>
      <c r="N8" s="83"/>
      <c r="O8" s="23"/>
      <c r="P8" s="23"/>
      <c r="Q8" s="23"/>
      <c r="R8" s="23"/>
      <c r="S8" s="23"/>
      <c r="T8" s="23"/>
      <c r="U8" s="23"/>
      <c r="V8" s="23"/>
      <c r="W8" s="23"/>
      <c r="X8" s="23"/>
      <c r="Y8" s="23"/>
      <c r="Z8" s="23"/>
      <c r="AA8" s="23"/>
      <c r="AB8" s="23"/>
      <c r="AC8" s="23"/>
      <c r="AD8" s="23"/>
      <c r="AE8" s="19"/>
      <c r="AF8" s="19"/>
    </row>
    <row r="9" spans="1:32" ht="13.2">
      <c r="A9" s="20">
        <v>44077</v>
      </c>
      <c r="B9" s="82">
        <v>0.41666666666666669</v>
      </c>
      <c r="C9" s="19" t="s">
        <v>84</v>
      </c>
      <c r="D9" s="21">
        <v>2</v>
      </c>
      <c r="E9" s="19" t="s">
        <v>284</v>
      </c>
      <c r="F9" s="21">
        <v>2</v>
      </c>
      <c r="G9" s="21">
        <v>7.2999999999999995E-2</v>
      </c>
      <c r="H9" s="19">
        <f t="shared" si="0"/>
        <v>7.3</v>
      </c>
      <c r="I9" s="19"/>
      <c r="J9" s="19"/>
      <c r="K9" s="19"/>
      <c r="L9" s="80"/>
      <c r="M9" s="23"/>
      <c r="N9" s="83"/>
      <c r="O9" s="23"/>
      <c r="P9" s="23"/>
      <c r="Q9" s="23"/>
      <c r="R9" s="23"/>
      <c r="S9" s="23"/>
      <c r="T9" s="23"/>
      <c r="U9" s="23"/>
      <c r="V9" s="23"/>
      <c r="W9" s="23"/>
      <c r="X9" s="23"/>
      <c r="Y9" s="23"/>
      <c r="Z9" s="23"/>
      <c r="AA9" s="23"/>
      <c r="AB9" s="23"/>
      <c r="AC9" s="23"/>
      <c r="AD9" s="23"/>
      <c r="AE9" s="19"/>
      <c r="AF9" s="19"/>
    </row>
    <row r="10" spans="1:32" ht="13.2">
      <c r="A10" s="20">
        <v>44077</v>
      </c>
      <c r="B10" s="82">
        <v>0.41666666666666669</v>
      </c>
      <c r="C10" s="19" t="s">
        <v>84</v>
      </c>
      <c r="D10" s="21">
        <v>2</v>
      </c>
      <c r="E10" s="19" t="s">
        <v>284</v>
      </c>
      <c r="F10" s="21">
        <v>3</v>
      </c>
      <c r="G10" s="21">
        <v>6.8000000000000005E-2</v>
      </c>
      <c r="H10" s="19">
        <f t="shared" si="0"/>
        <v>6.8000000000000007</v>
      </c>
      <c r="I10" s="19"/>
      <c r="J10" s="19"/>
      <c r="K10" s="19"/>
      <c r="L10" s="80"/>
      <c r="M10" s="23"/>
      <c r="N10" s="83"/>
      <c r="O10" s="23"/>
      <c r="P10" s="23"/>
      <c r="Q10" s="23"/>
      <c r="R10" s="23"/>
      <c r="S10" s="23"/>
      <c r="T10" s="23"/>
      <c r="U10" s="23"/>
      <c r="V10" s="23"/>
      <c r="W10" s="23"/>
      <c r="X10" s="23"/>
      <c r="Y10" s="23"/>
      <c r="Z10" s="23"/>
      <c r="AA10" s="23"/>
      <c r="AB10" s="23"/>
      <c r="AC10" s="23"/>
      <c r="AD10" s="23"/>
      <c r="AE10" s="19"/>
      <c r="AF10" s="19"/>
    </row>
    <row r="11" spans="1:32" ht="13.2">
      <c r="A11" s="20">
        <v>44077</v>
      </c>
      <c r="B11" s="82">
        <v>0.41666666666666669</v>
      </c>
      <c r="C11" s="19" t="s">
        <v>84</v>
      </c>
      <c r="D11" s="21">
        <v>2</v>
      </c>
      <c r="E11" s="19" t="s">
        <v>284</v>
      </c>
      <c r="F11" s="21">
        <v>4</v>
      </c>
      <c r="G11" s="21">
        <v>2.3E-2</v>
      </c>
      <c r="H11" s="19">
        <f t="shared" si="0"/>
        <v>2.2999999999999998</v>
      </c>
      <c r="I11" s="19"/>
      <c r="J11" s="19"/>
      <c r="K11" s="19"/>
      <c r="L11" s="19"/>
      <c r="M11" s="23"/>
      <c r="N11" s="83"/>
      <c r="O11" s="23"/>
      <c r="P11" s="23"/>
      <c r="Q11" s="23"/>
      <c r="R11" s="23"/>
      <c r="S11" s="23"/>
      <c r="T11" s="23"/>
      <c r="U11" s="23"/>
      <c r="V11" s="23"/>
      <c r="W11" s="23"/>
      <c r="X11" s="23"/>
      <c r="Y11" s="23"/>
      <c r="Z11" s="23"/>
      <c r="AA11" s="23"/>
      <c r="AB11" s="23"/>
      <c r="AC11" s="23"/>
      <c r="AD11" s="23"/>
      <c r="AE11" s="19"/>
      <c r="AF11" s="19"/>
    </row>
    <row r="12" spans="1:32" ht="13.2">
      <c r="A12" s="20">
        <v>44077</v>
      </c>
      <c r="B12" s="82">
        <v>0.41666666666666669</v>
      </c>
      <c r="C12" s="19" t="s">
        <v>84</v>
      </c>
      <c r="D12" s="21">
        <v>2</v>
      </c>
      <c r="E12" s="19" t="s">
        <v>284</v>
      </c>
      <c r="F12" s="21">
        <v>5</v>
      </c>
      <c r="G12" s="21">
        <v>0.10100000000000001</v>
      </c>
      <c r="H12" s="19">
        <f t="shared" si="0"/>
        <v>10.100000000000001</v>
      </c>
      <c r="I12" s="19"/>
      <c r="J12" s="19"/>
      <c r="K12" s="19"/>
      <c r="L12" s="19"/>
      <c r="M12" s="23"/>
      <c r="N12" s="83"/>
      <c r="O12" s="23"/>
      <c r="P12" s="23"/>
      <c r="Q12" s="23"/>
      <c r="R12" s="23"/>
      <c r="S12" s="23"/>
      <c r="T12" s="23"/>
      <c r="U12" s="19"/>
      <c r="V12" s="19"/>
      <c r="W12" s="19"/>
      <c r="X12" s="19"/>
      <c r="Y12" s="19"/>
      <c r="Z12" s="19"/>
      <c r="AA12" s="19"/>
      <c r="AB12" s="19"/>
      <c r="AC12" s="19"/>
      <c r="AD12" s="19"/>
      <c r="AE12" s="19"/>
      <c r="AF12" s="19"/>
    </row>
    <row r="13" spans="1:32" ht="13.2">
      <c r="A13" s="20">
        <v>44077</v>
      </c>
      <c r="B13" s="82">
        <v>0.41666666666666669</v>
      </c>
      <c r="C13" s="19" t="s">
        <v>84</v>
      </c>
      <c r="D13" s="21">
        <v>3</v>
      </c>
      <c r="E13" s="19" t="s">
        <v>285</v>
      </c>
      <c r="F13" s="21">
        <v>1</v>
      </c>
      <c r="G13" s="21">
        <v>5.3999999999999999E-2</v>
      </c>
      <c r="H13" s="19">
        <f t="shared" si="0"/>
        <v>5.4</v>
      </c>
      <c r="I13" s="19"/>
      <c r="J13" s="19"/>
      <c r="K13" s="19"/>
      <c r="L13" s="19"/>
      <c r="M13" s="84"/>
      <c r="N13" s="83"/>
      <c r="O13" s="84"/>
      <c r="P13" s="84"/>
      <c r="Q13" s="84"/>
      <c r="R13" s="84"/>
      <c r="S13" s="84"/>
      <c r="T13" s="84"/>
      <c r="U13" s="19"/>
      <c r="V13" s="19"/>
      <c r="W13" s="19"/>
      <c r="X13" s="19"/>
      <c r="Y13" s="19"/>
      <c r="Z13" s="19"/>
      <c r="AA13" s="19"/>
      <c r="AB13" s="19"/>
      <c r="AC13" s="19"/>
      <c r="AD13" s="19"/>
      <c r="AE13" s="19"/>
      <c r="AF13" s="19"/>
    </row>
    <row r="14" spans="1:32" ht="13.2">
      <c r="A14" s="20">
        <v>44077</v>
      </c>
      <c r="B14" s="82">
        <v>0.41666666666666669</v>
      </c>
      <c r="C14" s="19" t="s">
        <v>84</v>
      </c>
      <c r="D14" s="21">
        <v>3</v>
      </c>
      <c r="E14" s="19" t="s">
        <v>285</v>
      </c>
      <c r="F14" s="21">
        <v>2</v>
      </c>
      <c r="G14" s="21">
        <v>5.3999999999999999E-2</v>
      </c>
      <c r="H14" s="19">
        <f t="shared" si="0"/>
        <v>5.4</v>
      </c>
      <c r="I14" s="19"/>
      <c r="J14" s="19"/>
      <c r="K14" s="19"/>
      <c r="L14" s="19"/>
      <c r="M14" s="19"/>
      <c r="N14" s="19"/>
      <c r="O14" s="19"/>
      <c r="P14" s="19"/>
      <c r="Q14" s="19"/>
      <c r="R14" s="19"/>
      <c r="S14" s="19"/>
      <c r="T14" s="19"/>
      <c r="U14" s="19"/>
      <c r="V14" s="19"/>
      <c r="W14" s="19"/>
      <c r="X14" s="19"/>
      <c r="Y14" s="19"/>
      <c r="Z14" s="19"/>
      <c r="AA14" s="19"/>
      <c r="AB14" s="19"/>
      <c r="AC14" s="19"/>
      <c r="AD14" s="19"/>
      <c r="AE14" s="19"/>
      <c r="AF14" s="19"/>
    </row>
    <row r="15" spans="1:32" ht="13.2">
      <c r="A15" s="20">
        <v>44077</v>
      </c>
      <c r="B15" s="82">
        <v>0.41666666666666669</v>
      </c>
      <c r="C15" s="19" t="s">
        <v>84</v>
      </c>
      <c r="D15" s="21">
        <v>3</v>
      </c>
      <c r="E15" s="19" t="s">
        <v>285</v>
      </c>
      <c r="F15" s="21">
        <v>3</v>
      </c>
      <c r="G15" s="21">
        <v>4.5999999999999999E-2</v>
      </c>
      <c r="H15" s="19">
        <f t="shared" si="0"/>
        <v>4.5999999999999996</v>
      </c>
      <c r="I15" s="19"/>
      <c r="J15" s="19"/>
      <c r="K15" s="19"/>
      <c r="L15" s="19"/>
      <c r="M15" s="19"/>
      <c r="N15" s="19"/>
      <c r="O15" s="19"/>
      <c r="P15" s="19"/>
      <c r="Q15" s="19"/>
      <c r="R15" s="19"/>
      <c r="S15" s="19"/>
      <c r="T15" s="19"/>
      <c r="U15" s="19"/>
      <c r="V15" s="19"/>
      <c r="W15" s="19"/>
      <c r="X15" s="19"/>
      <c r="Y15" s="19"/>
      <c r="Z15" s="19"/>
      <c r="AA15" s="19"/>
      <c r="AB15" s="19"/>
      <c r="AC15" s="19"/>
      <c r="AD15" s="19"/>
      <c r="AE15" s="19"/>
      <c r="AF15" s="19"/>
    </row>
    <row r="16" spans="1:32" ht="13.2">
      <c r="A16" s="20">
        <v>44077</v>
      </c>
      <c r="B16" s="82">
        <v>0.41666666666666669</v>
      </c>
      <c r="C16" s="19" t="s">
        <v>84</v>
      </c>
      <c r="D16" s="21">
        <v>3</v>
      </c>
      <c r="E16" s="19" t="s">
        <v>285</v>
      </c>
      <c r="F16" s="21">
        <v>4</v>
      </c>
      <c r="G16" s="21">
        <v>4.9000000000000002E-2</v>
      </c>
      <c r="H16" s="19">
        <f t="shared" si="0"/>
        <v>4.9000000000000004</v>
      </c>
      <c r="I16" s="19"/>
      <c r="J16" s="19"/>
      <c r="K16" s="19"/>
      <c r="L16" s="19"/>
      <c r="M16" s="19"/>
      <c r="N16" s="19"/>
      <c r="O16" s="19"/>
      <c r="P16" s="19"/>
      <c r="Q16" s="19"/>
      <c r="R16" s="19"/>
      <c r="S16" s="19"/>
      <c r="T16" s="19"/>
      <c r="U16" s="19"/>
      <c r="V16" s="19"/>
      <c r="W16" s="19"/>
      <c r="X16" s="19"/>
      <c r="Y16" s="19"/>
      <c r="Z16" s="19"/>
      <c r="AA16" s="19"/>
      <c r="AB16" s="19"/>
      <c r="AC16" s="19"/>
      <c r="AD16" s="19"/>
      <c r="AE16" s="19"/>
      <c r="AF16" s="19"/>
    </row>
    <row r="17" spans="1:32" ht="13.2">
      <c r="A17" s="20">
        <v>44077</v>
      </c>
      <c r="B17" s="82">
        <v>0.41666666666666669</v>
      </c>
      <c r="C17" s="19" t="s">
        <v>84</v>
      </c>
      <c r="D17" s="21">
        <v>3</v>
      </c>
      <c r="E17" s="19" t="s">
        <v>285</v>
      </c>
      <c r="F17" s="21">
        <v>5</v>
      </c>
      <c r="G17" s="21">
        <v>1.4999999999999999E-2</v>
      </c>
      <c r="H17" s="19">
        <f t="shared" si="0"/>
        <v>1.5</v>
      </c>
      <c r="I17" s="19"/>
      <c r="J17" s="19"/>
      <c r="K17" s="19"/>
      <c r="L17" s="19"/>
      <c r="M17" s="19"/>
      <c r="N17" s="19"/>
      <c r="O17" s="19"/>
      <c r="P17" s="19"/>
      <c r="Q17" s="19"/>
      <c r="R17" s="19"/>
      <c r="S17" s="19"/>
      <c r="T17" s="19"/>
      <c r="U17" s="19"/>
      <c r="V17" s="19"/>
      <c r="W17" s="19"/>
      <c r="X17" s="19"/>
      <c r="Y17" s="19"/>
      <c r="Z17" s="19"/>
      <c r="AA17" s="19"/>
      <c r="AB17" s="19"/>
      <c r="AC17" s="19"/>
      <c r="AD17" s="19"/>
      <c r="AE17" s="19"/>
      <c r="AF17" s="19"/>
    </row>
    <row r="18" spans="1:32" ht="13.2">
      <c r="A18" s="20">
        <v>44077</v>
      </c>
      <c r="B18" s="82">
        <v>0.41666666666666669</v>
      </c>
      <c r="C18" s="19" t="s">
        <v>84</v>
      </c>
      <c r="D18" s="21">
        <v>4</v>
      </c>
      <c r="E18" s="19" t="s">
        <v>284</v>
      </c>
      <c r="F18" s="21">
        <v>1</v>
      </c>
      <c r="G18" s="21">
        <v>0.154</v>
      </c>
      <c r="H18" s="19">
        <f t="shared" si="0"/>
        <v>15.4</v>
      </c>
      <c r="I18" s="19"/>
      <c r="J18" s="19"/>
      <c r="K18" s="19"/>
      <c r="L18" s="19"/>
      <c r="M18" s="19"/>
      <c r="N18" s="19"/>
      <c r="O18" s="19"/>
      <c r="P18" s="19"/>
      <c r="Q18" s="19"/>
      <c r="R18" s="19"/>
      <c r="S18" s="19"/>
      <c r="T18" s="19"/>
      <c r="U18" s="19"/>
      <c r="V18" s="19"/>
      <c r="W18" s="19"/>
      <c r="X18" s="19"/>
      <c r="Y18" s="19"/>
      <c r="Z18" s="19"/>
      <c r="AA18" s="19"/>
      <c r="AB18" s="19"/>
      <c r="AC18" s="19"/>
      <c r="AD18" s="19"/>
      <c r="AE18" s="19"/>
      <c r="AF18" s="19"/>
    </row>
    <row r="19" spans="1:32" ht="13.2">
      <c r="A19" s="20">
        <v>44077</v>
      </c>
      <c r="B19" s="82">
        <v>0.41666666666666669</v>
      </c>
      <c r="C19" s="19" t="s">
        <v>84</v>
      </c>
      <c r="D19" s="21">
        <v>4</v>
      </c>
      <c r="E19" s="19" t="s">
        <v>284</v>
      </c>
      <c r="F19" s="21">
        <v>2</v>
      </c>
      <c r="G19" s="21">
        <v>8.3000000000000004E-2</v>
      </c>
      <c r="H19" s="19">
        <f t="shared" si="0"/>
        <v>8.3000000000000007</v>
      </c>
      <c r="I19" s="19"/>
      <c r="J19" s="19"/>
      <c r="K19" s="19"/>
      <c r="L19" s="19"/>
      <c r="M19" s="19"/>
      <c r="N19" s="19"/>
      <c r="O19" s="19"/>
      <c r="P19" s="19"/>
      <c r="Q19" s="19"/>
      <c r="R19" s="19"/>
      <c r="S19" s="19"/>
      <c r="T19" s="19"/>
      <c r="U19" s="19"/>
      <c r="V19" s="19"/>
      <c r="W19" s="19"/>
      <c r="X19" s="19"/>
      <c r="Y19" s="19"/>
      <c r="Z19" s="19"/>
      <c r="AA19" s="19"/>
      <c r="AB19" s="19"/>
      <c r="AC19" s="19"/>
      <c r="AD19" s="19"/>
      <c r="AE19" s="19"/>
      <c r="AF19" s="19"/>
    </row>
    <row r="20" spans="1:32" ht="13.2">
      <c r="A20" s="20">
        <v>44077</v>
      </c>
      <c r="B20" s="82">
        <v>0.41666666666666669</v>
      </c>
      <c r="C20" s="19" t="s">
        <v>84</v>
      </c>
      <c r="D20" s="21">
        <v>4</v>
      </c>
      <c r="E20" s="19" t="s">
        <v>284</v>
      </c>
      <c r="F20" s="21">
        <v>3</v>
      </c>
      <c r="G20" s="21">
        <v>5.3999999999999999E-2</v>
      </c>
      <c r="H20" s="19">
        <f t="shared" si="0"/>
        <v>5.4</v>
      </c>
      <c r="I20" s="19"/>
      <c r="J20" s="19"/>
      <c r="K20" s="19"/>
      <c r="L20" s="19"/>
      <c r="M20" s="19"/>
      <c r="N20" s="19"/>
      <c r="O20" s="19"/>
      <c r="P20" s="19"/>
      <c r="Q20" s="19"/>
      <c r="R20" s="19"/>
      <c r="S20" s="19"/>
      <c r="T20" s="19"/>
      <c r="U20" s="19"/>
      <c r="V20" s="19"/>
      <c r="W20" s="19"/>
      <c r="X20" s="19"/>
      <c r="Y20" s="19"/>
      <c r="Z20" s="19"/>
      <c r="AA20" s="19"/>
      <c r="AB20" s="19"/>
      <c r="AC20" s="19"/>
      <c r="AD20" s="19"/>
      <c r="AE20" s="19"/>
      <c r="AF20" s="19"/>
    </row>
    <row r="21" spans="1:32" ht="13.2">
      <c r="A21" s="20">
        <v>44077</v>
      </c>
      <c r="B21" s="82">
        <v>0.41666666666666669</v>
      </c>
      <c r="C21" s="19" t="s">
        <v>84</v>
      </c>
      <c r="D21" s="21">
        <v>4</v>
      </c>
      <c r="E21" s="19" t="s">
        <v>284</v>
      </c>
      <c r="F21" s="21">
        <v>4</v>
      </c>
      <c r="G21" s="21">
        <v>5.0999999999999997E-2</v>
      </c>
      <c r="H21" s="19">
        <f t="shared" si="0"/>
        <v>5.0999999999999996</v>
      </c>
      <c r="I21" s="19"/>
      <c r="J21" s="19"/>
      <c r="K21" s="19"/>
      <c r="L21" s="19"/>
      <c r="M21" s="19"/>
      <c r="N21" s="19"/>
      <c r="O21" s="19"/>
      <c r="P21" s="19"/>
      <c r="Q21" s="19"/>
      <c r="R21" s="19"/>
      <c r="S21" s="19"/>
      <c r="T21" s="19"/>
      <c r="U21" s="19"/>
      <c r="V21" s="19"/>
      <c r="W21" s="19"/>
      <c r="X21" s="19"/>
      <c r="Y21" s="19"/>
      <c r="Z21" s="19"/>
      <c r="AA21" s="19"/>
      <c r="AB21" s="19"/>
      <c r="AC21" s="19"/>
      <c r="AD21" s="19"/>
      <c r="AE21" s="19"/>
      <c r="AF21" s="19"/>
    </row>
    <row r="22" spans="1:32" ht="13.2">
      <c r="A22" s="20">
        <v>44077</v>
      </c>
      <c r="B22" s="82">
        <v>0.41666666666666669</v>
      </c>
      <c r="C22" s="19" t="s">
        <v>84</v>
      </c>
      <c r="D22" s="21">
        <v>4</v>
      </c>
      <c r="E22" s="19" t="s">
        <v>284</v>
      </c>
      <c r="F22" s="21">
        <v>5</v>
      </c>
      <c r="G22" s="21">
        <v>3.3000000000000002E-2</v>
      </c>
      <c r="H22" s="19">
        <f t="shared" si="0"/>
        <v>3.3000000000000003</v>
      </c>
      <c r="I22" s="19"/>
      <c r="J22" s="19"/>
      <c r="K22" s="19"/>
      <c r="L22" s="19"/>
      <c r="M22" s="19"/>
      <c r="N22" s="19"/>
      <c r="O22" s="19"/>
      <c r="P22" s="19"/>
      <c r="Q22" s="19"/>
      <c r="R22" s="19"/>
      <c r="S22" s="19"/>
      <c r="T22" s="19"/>
      <c r="U22" s="19"/>
      <c r="V22" s="19"/>
      <c r="W22" s="19"/>
      <c r="X22" s="19"/>
      <c r="Y22" s="19"/>
      <c r="Z22" s="19"/>
      <c r="AA22" s="19"/>
      <c r="AB22" s="19"/>
      <c r="AC22" s="19"/>
      <c r="AD22" s="19"/>
      <c r="AE22" s="19"/>
      <c r="AF22" s="19"/>
    </row>
    <row r="23" spans="1:32" ht="13.2">
      <c r="A23" s="20">
        <v>44077</v>
      </c>
      <c r="B23" s="82">
        <v>0.41666666666666669</v>
      </c>
      <c r="C23" s="19" t="s">
        <v>84</v>
      </c>
      <c r="D23" s="21">
        <v>5</v>
      </c>
      <c r="E23" s="19" t="s">
        <v>283</v>
      </c>
      <c r="F23" s="21">
        <v>1</v>
      </c>
      <c r="G23" s="21">
        <v>0.129</v>
      </c>
      <c r="H23" s="19">
        <f t="shared" si="0"/>
        <v>12.9</v>
      </c>
      <c r="I23" s="19"/>
      <c r="J23" s="19"/>
      <c r="K23" s="19"/>
      <c r="L23" s="19"/>
      <c r="M23" s="19"/>
      <c r="N23" s="19"/>
      <c r="O23" s="19"/>
      <c r="P23" s="19"/>
      <c r="Q23" s="19"/>
      <c r="R23" s="19"/>
      <c r="S23" s="19"/>
      <c r="T23" s="19"/>
      <c r="U23" s="19"/>
      <c r="V23" s="19"/>
      <c r="W23" s="19"/>
      <c r="X23" s="19"/>
      <c r="Y23" s="19"/>
      <c r="Z23" s="19"/>
      <c r="AA23" s="19"/>
      <c r="AB23" s="19"/>
      <c r="AC23" s="19"/>
      <c r="AD23" s="19"/>
      <c r="AE23" s="19"/>
      <c r="AF23" s="19"/>
    </row>
    <row r="24" spans="1:32" ht="13.2">
      <c r="A24" s="20">
        <v>44077</v>
      </c>
      <c r="B24" s="82">
        <v>0.41666666666666669</v>
      </c>
      <c r="C24" s="19" t="s">
        <v>84</v>
      </c>
      <c r="D24" s="21">
        <v>5</v>
      </c>
      <c r="E24" s="19" t="s">
        <v>283</v>
      </c>
      <c r="F24" s="21">
        <v>2</v>
      </c>
      <c r="G24" s="21">
        <v>0.20200000000000001</v>
      </c>
      <c r="H24" s="19">
        <f t="shared" si="0"/>
        <v>20.200000000000003</v>
      </c>
      <c r="I24" s="19"/>
      <c r="J24" s="19"/>
      <c r="K24" s="19"/>
      <c r="L24" s="19"/>
      <c r="M24" s="19"/>
      <c r="N24" s="19"/>
      <c r="O24" s="19"/>
      <c r="P24" s="19"/>
      <c r="Q24" s="19"/>
      <c r="R24" s="19"/>
      <c r="S24" s="19"/>
      <c r="T24" s="19"/>
      <c r="U24" s="19"/>
      <c r="V24" s="19"/>
      <c r="W24" s="19"/>
      <c r="X24" s="19"/>
      <c r="Y24" s="19"/>
      <c r="Z24" s="19"/>
      <c r="AA24" s="19"/>
      <c r="AB24" s="19"/>
      <c r="AC24" s="19"/>
      <c r="AD24" s="19"/>
      <c r="AE24" s="19"/>
      <c r="AF24" s="19"/>
    </row>
    <row r="25" spans="1:32" ht="13.2">
      <c r="A25" s="20">
        <v>44077</v>
      </c>
      <c r="B25" s="82">
        <v>0.41666666666666669</v>
      </c>
      <c r="C25" s="19" t="s">
        <v>84</v>
      </c>
      <c r="D25" s="21">
        <v>5</v>
      </c>
      <c r="E25" s="19" t="s">
        <v>283</v>
      </c>
      <c r="F25" s="21">
        <v>3</v>
      </c>
      <c r="G25" s="21">
        <v>9.6000000000000002E-2</v>
      </c>
      <c r="H25" s="19">
        <f t="shared" si="0"/>
        <v>9.6</v>
      </c>
      <c r="I25" s="19"/>
      <c r="J25" s="19"/>
      <c r="K25" s="19"/>
      <c r="L25" s="19"/>
      <c r="M25" s="19"/>
      <c r="N25" s="19"/>
      <c r="O25" s="19"/>
      <c r="P25" s="19"/>
      <c r="Q25" s="19"/>
      <c r="R25" s="19"/>
      <c r="S25" s="19"/>
      <c r="T25" s="19"/>
      <c r="U25" s="19"/>
      <c r="V25" s="19"/>
      <c r="W25" s="19"/>
      <c r="X25" s="19"/>
      <c r="Y25" s="19"/>
      <c r="Z25" s="19"/>
      <c r="AA25" s="19"/>
      <c r="AB25" s="19"/>
      <c r="AC25" s="19"/>
      <c r="AD25" s="19"/>
      <c r="AE25" s="19"/>
      <c r="AF25" s="19"/>
    </row>
    <row r="26" spans="1:32" ht="13.2">
      <c r="A26" s="20">
        <v>44077</v>
      </c>
      <c r="B26" s="82">
        <v>0.41666666666666669</v>
      </c>
      <c r="C26" s="19" t="s">
        <v>84</v>
      </c>
      <c r="D26" s="21">
        <v>5</v>
      </c>
      <c r="E26" s="19" t="s">
        <v>283</v>
      </c>
      <c r="F26" s="21">
        <v>4</v>
      </c>
      <c r="G26" s="21">
        <v>7.1999999999999995E-2</v>
      </c>
      <c r="H26" s="19">
        <f t="shared" si="0"/>
        <v>7.1999999999999993</v>
      </c>
      <c r="I26" s="19"/>
      <c r="J26" s="19"/>
      <c r="K26" s="19"/>
      <c r="L26" s="19"/>
      <c r="M26" s="19"/>
      <c r="N26" s="19"/>
      <c r="O26" s="19"/>
      <c r="P26" s="19"/>
      <c r="Q26" s="19"/>
      <c r="R26" s="19"/>
      <c r="S26" s="19"/>
      <c r="T26" s="19"/>
      <c r="U26" s="19"/>
      <c r="V26" s="19"/>
      <c r="W26" s="19"/>
      <c r="X26" s="19"/>
      <c r="Y26" s="19"/>
      <c r="Z26" s="19"/>
      <c r="AA26" s="19"/>
      <c r="AB26" s="19"/>
      <c r="AC26" s="19"/>
      <c r="AD26" s="19"/>
      <c r="AE26" s="19"/>
      <c r="AF26" s="19"/>
    </row>
    <row r="27" spans="1:32" ht="13.2">
      <c r="A27" s="20">
        <v>44077</v>
      </c>
      <c r="B27" s="82">
        <v>0.41666666666666669</v>
      </c>
      <c r="C27" s="19" t="s">
        <v>84</v>
      </c>
      <c r="D27" s="21">
        <v>5</v>
      </c>
      <c r="E27" s="19" t="s">
        <v>283</v>
      </c>
      <c r="F27" s="21">
        <v>5</v>
      </c>
      <c r="G27" s="21">
        <v>0.114</v>
      </c>
      <c r="H27" s="19">
        <f t="shared" si="0"/>
        <v>11.4</v>
      </c>
      <c r="I27" s="19"/>
      <c r="J27" s="19"/>
      <c r="K27" s="19"/>
      <c r="L27" s="19"/>
      <c r="M27" s="19"/>
      <c r="N27" s="19"/>
      <c r="O27" s="19"/>
      <c r="P27" s="19"/>
      <c r="Q27" s="19"/>
      <c r="R27" s="19"/>
      <c r="S27" s="19"/>
      <c r="T27" s="19"/>
      <c r="U27" s="19"/>
      <c r="V27" s="19"/>
      <c r="W27" s="19"/>
      <c r="X27" s="19"/>
      <c r="Y27" s="19"/>
      <c r="Z27" s="19"/>
      <c r="AA27" s="19"/>
      <c r="AB27" s="19"/>
      <c r="AC27" s="19"/>
      <c r="AD27" s="19"/>
      <c r="AE27" s="19"/>
      <c r="AF27" s="19"/>
    </row>
    <row r="28" spans="1:32" ht="13.2">
      <c r="A28" s="20">
        <v>44077</v>
      </c>
      <c r="B28" s="82">
        <v>0.41666666666666669</v>
      </c>
      <c r="C28" s="19" t="s">
        <v>84</v>
      </c>
      <c r="D28" s="21">
        <v>6</v>
      </c>
      <c r="E28" s="19" t="s">
        <v>285</v>
      </c>
      <c r="F28" s="21">
        <v>1</v>
      </c>
      <c r="G28" s="21">
        <v>2.5999999999999999E-2</v>
      </c>
      <c r="H28" s="19">
        <f t="shared" si="0"/>
        <v>2.6</v>
      </c>
      <c r="I28" s="19"/>
      <c r="J28" s="19"/>
      <c r="K28" s="19"/>
      <c r="L28" s="19"/>
      <c r="M28" s="19"/>
      <c r="N28" s="19"/>
      <c r="O28" s="19"/>
      <c r="P28" s="19"/>
      <c r="Q28" s="19"/>
      <c r="R28" s="19"/>
      <c r="S28" s="19"/>
      <c r="T28" s="19"/>
      <c r="U28" s="19"/>
      <c r="V28" s="19"/>
      <c r="W28" s="19"/>
      <c r="X28" s="19"/>
      <c r="Y28" s="19"/>
      <c r="Z28" s="19"/>
      <c r="AA28" s="19"/>
      <c r="AB28" s="19"/>
      <c r="AC28" s="19"/>
      <c r="AD28" s="19"/>
      <c r="AE28" s="19"/>
      <c r="AF28" s="19"/>
    </row>
    <row r="29" spans="1:32" ht="13.2">
      <c r="A29" s="20">
        <v>44077</v>
      </c>
      <c r="B29" s="82">
        <v>0.41666666666666669</v>
      </c>
      <c r="C29" s="19" t="s">
        <v>84</v>
      </c>
      <c r="D29" s="21">
        <v>6</v>
      </c>
      <c r="E29" s="19" t="s">
        <v>285</v>
      </c>
      <c r="F29" s="21">
        <v>2</v>
      </c>
      <c r="G29" s="21">
        <v>0.17499999999999999</v>
      </c>
      <c r="H29" s="19">
        <f t="shared" si="0"/>
        <v>17.5</v>
      </c>
      <c r="I29" s="19"/>
      <c r="J29" s="19"/>
      <c r="K29" s="19"/>
      <c r="L29" s="19"/>
      <c r="M29" s="19"/>
      <c r="N29" s="19"/>
      <c r="O29" s="19"/>
      <c r="P29" s="19"/>
      <c r="Q29" s="19"/>
      <c r="R29" s="19"/>
      <c r="S29" s="19"/>
      <c r="T29" s="19"/>
      <c r="U29" s="19"/>
      <c r="V29" s="19"/>
      <c r="W29" s="19"/>
      <c r="X29" s="19"/>
      <c r="Y29" s="19"/>
      <c r="Z29" s="19"/>
      <c r="AA29" s="19"/>
      <c r="AB29" s="19"/>
      <c r="AC29" s="19"/>
      <c r="AD29" s="19"/>
      <c r="AE29" s="19"/>
      <c r="AF29" s="19"/>
    </row>
    <row r="30" spans="1:32" ht="13.2">
      <c r="A30" s="20">
        <v>44077</v>
      </c>
      <c r="B30" s="82">
        <v>0.41666666666666669</v>
      </c>
      <c r="C30" s="19" t="s">
        <v>84</v>
      </c>
      <c r="D30" s="21">
        <v>6</v>
      </c>
      <c r="E30" s="19" t="s">
        <v>285</v>
      </c>
      <c r="F30" s="21">
        <v>3</v>
      </c>
      <c r="G30" s="21">
        <v>6.9000000000000006E-2</v>
      </c>
      <c r="H30" s="19">
        <f t="shared" si="0"/>
        <v>6.9</v>
      </c>
      <c r="I30" s="19"/>
      <c r="J30" s="19"/>
      <c r="K30" s="19"/>
      <c r="L30" s="19"/>
      <c r="M30" s="19"/>
      <c r="N30" s="19"/>
      <c r="O30" s="19"/>
      <c r="P30" s="19"/>
      <c r="Q30" s="19"/>
      <c r="R30" s="19"/>
      <c r="S30" s="19"/>
      <c r="T30" s="19"/>
      <c r="U30" s="19"/>
      <c r="V30" s="19"/>
      <c r="W30" s="19"/>
      <c r="X30" s="19"/>
      <c r="Y30" s="19"/>
      <c r="Z30" s="19"/>
      <c r="AA30" s="19"/>
      <c r="AB30" s="19"/>
      <c r="AC30" s="19"/>
      <c r="AD30" s="19"/>
      <c r="AE30" s="19"/>
      <c r="AF30" s="19"/>
    </row>
    <row r="31" spans="1:32" ht="13.2">
      <c r="A31" s="20">
        <v>44077</v>
      </c>
      <c r="B31" s="82">
        <v>0.41666666666666669</v>
      </c>
      <c r="C31" s="19" t="s">
        <v>84</v>
      </c>
      <c r="D31" s="21">
        <v>6</v>
      </c>
      <c r="E31" s="19" t="s">
        <v>285</v>
      </c>
      <c r="F31" s="21">
        <v>4</v>
      </c>
      <c r="G31" s="21">
        <v>5.8999999999999997E-2</v>
      </c>
      <c r="H31" s="19">
        <f t="shared" si="0"/>
        <v>5.8999999999999995</v>
      </c>
      <c r="I31" s="19"/>
      <c r="J31" s="19"/>
      <c r="K31" s="19"/>
      <c r="L31" s="19"/>
      <c r="M31" s="19"/>
      <c r="N31" s="19"/>
      <c r="O31" s="19"/>
      <c r="P31" s="19"/>
      <c r="Q31" s="19"/>
      <c r="R31" s="19"/>
      <c r="S31" s="19"/>
      <c r="T31" s="19"/>
      <c r="U31" s="19"/>
      <c r="V31" s="19"/>
      <c r="W31" s="19"/>
      <c r="X31" s="19"/>
      <c r="Y31" s="19"/>
      <c r="Z31" s="19"/>
      <c r="AA31" s="19"/>
      <c r="AB31" s="19"/>
      <c r="AC31" s="19"/>
      <c r="AD31" s="19"/>
      <c r="AE31" s="19"/>
      <c r="AF31" s="19"/>
    </row>
    <row r="32" spans="1:32" ht="13.2">
      <c r="A32" s="20">
        <v>44077</v>
      </c>
      <c r="B32" s="82">
        <v>0.41666666666666669</v>
      </c>
      <c r="C32" s="19" t="s">
        <v>84</v>
      </c>
      <c r="D32" s="21">
        <v>6</v>
      </c>
      <c r="E32" s="19" t="s">
        <v>285</v>
      </c>
      <c r="F32" s="21">
        <v>5</v>
      </c>
      <c r="G32" s="21">
        <v>3.9E-2</v>
      </c>
      <c r="H32" s="19">
        <f t="shared" si="0"/>
        <v>3.9</v>
      </c>
      <c r="I32" s="19"/>
      <c r="J32" s="19"/>
      <c r="K32" s="19"/>
      <c r="L32" s="19"/>
      <c r="M32" s="19"/>
      <c r="N32" s="19"/>
      <c r="O32" s="19"/>
      <c r="P32" s="19"/>
      <c r="Q32" s="19"/>
      <c r="R32" s="19"/>
      <c r="S32" s="19"/>
      <c r="T32" s="19"/>
      <c r="U32" s="19"/>
      <c r="V32" s="19"/>
      <c r="W32" s="19"/>
      <c r="X32" s="19"/>
      <c r="Y32" s="19"/>
      <c r="Z32" s="19"/>
      <c r="AA32" s="19"/>
      <c r="AB32" s="19"/>
      <c r="AC32" s="19"/>
      <c r="AD32" s="19"/>
      <c r="AE32" s="19"/>
      <c r="AF32" s="19"/>
    </row>
    <row r="33" spans="1:32" ht="13.2">
      <c r="A33" s="20">
        <v>44077</v>
      </c>
      <c r="B33" s="82">
        <v>0.41666666666666669</v>
      </c>
      <c r="C33" s="19" t="s">
        <v>84</v>
      </c>
      <c r="D33" s="21">
        <v>7</v>
      </c>
      <c r="E33" s="19" t="s">
        <v>284</v>
      </c>
      <c r="F33" s="21">
        <v>1</v>
      </c>
      <c r="G33" s="21">
        <v>8.4000000000000005E-2</v>
      </c>
      <c r="H33" s="19">
        <f t="shared" si="0"/>
        <v>8.4</v>
      </c>
      <c r="I33" s="19"/>
      <c r="J33" s="19"/>
      <c r="K33" s="19"/>
      <c r="L33" s="19"/>
      <c r="M33" s="19"/>
      <c r="N33" s="19"/>
      <c r="O33" s="19"/>
      <c r="P33" s="19"/>
      <c r="Q33" s="19"/>
      <c r="R33" s="19"/>
      <c r="S33" s="19"/>
      <c r="T33" s="19"/>
      <c r="U33" s="19"/>
      <c r="V33" s="19"/>
      <c r="W33" s="19"/>
      <c r="X33" s="19"/>
      <c r="Y33" s="19"/>
      <c r="Z33" s="19"/>
      <c r="AA33" s="19"/>
      <c r="AB33" s="19"/>
      <c r="AC33" s="19"/>
      <c r="AD33" s="19"/>
      <c r="AE33" s="19"/>
      <c r="AF33" s="19"/>
    </row>
    <row r="34" spans="1:32" ht="13.2">
      <c r="A34" s="20">
        <v>44077</v>
      </c>
      <c r="B34" s="82">
        <v>0.41666666666666669</v>
      </c>
      <c r="C34" s="19" t="s">
        <v>84</v>
      </c>
      <c r="D34" s="21">
        <v>7</v>
      </c>
      <c r="E34" s="19" t="s">
        <v>284</v>
      </c>
      <c r="F34" s="21">
        <v>2</v>
      </c>
      <c r="G34" s="21">
        <v>5.7000000000000002E-2</v>
      </c>
      <c r="H34" s="19">
        <f t="shared" si="0"/>
        <v>5.7</v>
      </c>
      <c r="I34" s="19"/>
      <c r="J34" s="19"/>
      <c r="K34" s="19"/>
      <c r="L34" s="19"/>
      <c r="M34" s="19"/>
      <c r="N34" s="19"/>
      <c r="O34" s="19"/>
      <c r="P34" s="19"/>
      <c r="Q34" s="19"/>
      <c r="R34" s="19"/>
      <c r="S34" s="19"/>
      <c r="T34" s="19"/>
      <c r="U34" s="19"/>
      <c r="V34" s="19"/>
      <c r="W34" s="19"/>
      <c r="X34" s="19"/>
      <c r="Y34" s="19"/>
      <c r="Z34" s="19"/>
      <c r="AA34" s="19"/>
      <c r="AB34" s="19"/>
      <c r="AC34" s="19"/>
      <c r="AD34" s="19"/>
      <c r="AE34" s="19"/>
      <c r="AF34" s="19"/>
    </row>
    <row r="35" spans="1:32" ht="13.2">
      <c r="A35" s="20">
        <v>44077</v>
      </c>
      <c r="B35" s="82">
        <v>0.41666666666666669</v>
      </c>
      <c r="C35" s="19" t="s">
        <v>84</v>
      </c>
      <c r="D35" s="21">
        <v>7</v>
      </c>
      <c r="E35" s="19" t="s">
        <v>284</v>
      </c>
      <c r="F35" s="21">
        <v>3</v>
      </c>
      <c r="G35" s="21">
        <v>5.8999999999999997E-2</v>
      </c>
      <c r="H35" s="19">
        <f t="shared" si="0"/>
        <v>5.8999999999999995</v>
      </c>
      <c r="I35" s="19"/>
      <c r="J35" s="19"/>
      <c r="K35" s="19"/>
      <c r="L35" s="19"/>
      <c r="M35" s="19"/>
      <c r="N35" s="19"/>
      <c r="O35" s="19"/>
      <c r="P35" s="19"/>
      <c r="Q35" s="19"/>
      <c r="R35" s="19"/>
      <c r="S35" s="19"/>
      <c r="T35" s="19"/>
      <c r="U35" s="19"/>
      <c r="V35" s="19"/>
      <c r="W35" s="19"/>
      <c r="X35" s="19"/>
      <c r="Y35" s="19"/>
      <c r="Z35" s="19"/>
      <c r="AA35" s="19"/>
      <c r="AB35" s="19"/>
      <c r="AC35" s="19"/>
      <c r="AD35" s="19"/>
      <c r="AE35" s="19"/>
      <c r="AF35" s="19"/>
    </row>
    <row r="36" spans="1:32" ht="13.2">
      <c r="A36" s="20">
        <v>44077</v>
      </c>
      <c r="B36" s="82">
        <v>0.41666666666666669</v>
      </c>
      <c r="C36" s="19" t="s">
        <v>84</v>
      </c>
      <c r="D36" s="21">
        <v>7</v>
      </c>
      <c r="E36" s="19" t="s">
        <v>284</v>
      </c>
      <c r="F36" s="21">
        <v>4</v>
      </c>
      <c r="G36" s="21">
        <v>0.11700000000000001</v>
      </c>
      <c r="H36" s="19">
        <f t="shared" si="0"/>
        <v>11.700000000000001</v>
      </c>
      <c r="I36" s="19"/>
      <c r="J36" s="19"/>
      <c r="K36" s="19"/>
      <c r="L36" s="19"/>
      <c r="M36" s="19"/>
      <c r="N36" s="19"/>
      <c r="O36" s="19"/>
      <c r="P36" s="19"/>
      <c r="Q36" s="19"/>
      <c r="R36" s="19"/>
      <c r="S36" s="19"/>
      <c r="T36" s="19"/>
      <c r="U36" s="19"/>
      <c r="V36" s="19"/>
      <c r="W36" s="19"/>
      <c r="X36" s="19"/>
      <c r="Y36" s="19"/>
      <c r="Z36" s="19"/>
      <c r="AA36" s="19"/>
      <c r="AB36" s="19"/>
      <c r="AC36" s="19"/>
      <c r="AD36" s="19"/>
      <c r="AE36" s="19"/>
      <c r="AF36" s="19"/>
    </row>
    <row r="37" spans="1:32" ht="13.2">
      <c r="A37" s="20">
        <v>44077</v>
      </c>
      <c r="B37" s="82">
        <v>0.41666666666666669</v>
      </c>
      <c r="C37" s="19" t="s">
        <v>84</v>
      </c>
      <c r="D37" s="21">
        <v>7</v>
      </c>
      <c r="E37" s="19" t="s">
        <v>284</v>
      </c>
      <c r="F37" s="21">
        <v>5</v>
      </c>
      <c r="G37" s="21">
        <v>6.2E-2</v>
      </c>
      <c r="H37" s="19">
        <f t="shared" si="0"/>
        <v>6.2</v>
      </c>
      <c r="I37" s="19"/>
      <c r="J37" s="19"/>
      <c r="K37" s="19"/>
      <c r="L37" s="19"/>
      <c r="M37" s="19"/>
      <c r="N37" s="19"/>
      <c r="O37" s="19"/>
      <c r="P37" s="19"/>
      <c r="Q37" s="19"/>
      <c r="R37" s="19"/>
      <c r="S37" s="19"/>
      <c r="T37" s="19"/>
      <c r="U37" s="19"/>
      <c r="V37" s="19"/>
      <c r="W37" s="19"/>
      <c r="X37" s="19"/>
      <c r="Y37" s="19"/>
      <c r="Z37" s="19"/>
      <c r="AA37" s="19"/>
      <c r="AB37" s="19"/>
      <c r="AC37" s="19"/>
      <c r="AD37" s="19"/>
      <c r="AE37" s="19"/>
      <c r="AF37" s="19"/>
    </row>
    <row r="38" spans="1:32" ht="13.2">
      <c r="A38" s="20">
        <v>44077</v>
      </c>
      <c r="B38" s="82">
        <v>0.41666666666666669</v>
      </c>
      <c r="C38" s="19" t="s">
        <v>84</v>
      </c>
      <c r="D38" s="21">
        <v>8</v>
      </c>
      <c r="E38" s="19" t="s">
        <v>283</v>
      </c>
      <c r="F38" s="21">
        <v>1</v>
      </c>
      <c r="G38" s="21">
        <v>0.26</v>
      </c>
      <c r="H38" s="19">
        <f t="shared" si="0"/>
        <v>26</v>
      </c>
      <c r="I38" s="19"/>
      <c r="J38" s="19"/>
      <c r="K38" s="19"/>
      <c r="L38" s="19"/>
      <c r="M38" s="19"/>
      <c r="N38" s="19"/>
      <c r="O38" s="19"/>
      <c r="P38" s="19"/>
      <c r="Q38" s="19"/>
      <c r="R38" s="19"/>
      <c r="S38" s="19"/>
      <c r="T38" s="19"/>
      <c r="U38" s="19"/>
      <c r="V38" s="19"/>
      <c r="W38" s="19"/>
      <c r="X38" s="19"/>
      <c r="Y38" s="19"/>
      <c r="Z38" s="19"/>
      <c r="AA38" s="19"/>
      <c r="AB38" s="19"/>
      <c r="AC38" s="19"/>
      <c r="AD38" s="19"/>
      <c r="AE38" s="19"/>
      <c r="AF38" s="19"/>
    </row>
    <row r="39" spans="1:32" ht="13.2">
      <c r="A39" s="20">
        <v>44077</v>
      </c>
      <c r="B39" s="82">
        <v>0.41666666666666669</v>
      </c>
      <c r="C39" s="19" t="s">
        <v>84</v>
      </c>
      <c r="D39" s="21">
        <v>8</v>
      </c>
      <c r="E39" s="19" t="s">
        <v>283</v>
      </c>
      <c r="F39" s="21">
        <v>2</v>
      </c>
      <c r="G39" s="21">
        <v>0.29499999999999998</v>
      </c>
      <c r="H39" s="19">
        <f t="shared" si="0"/>
        <v>29.5</v>
      </c>
      <c r="I39" s="19"/>
      <c r="J39" s="19"/>
      <c r="K39" s="19"/>
      <c r="L39" s="19"/>
      <c r="M39" s="19"/>
      <c r="N39" s="19"/>
      <c r="O39" s="19"/>
      <c r="P39" s="19"/>
      <c r="Q39" s="19"/>
      <c r="R39" s="19"/>
      <c r="S39" s="19"/>
      <c r="T39" s="19"/>
      <c r="U39" s="19"/>
      <c r="V39" s="19"/>
      <c r="W39" s="19"/>
      <c r="X39" s="19"/>
      <c r="Y39" s="19"/>
      <c r="Z39" s="19"/>
      <c r="AA39" s="19"/>
      <c r="AB39" s="19"/>
      <c r="AC39" s="19"/>
      <c r="AD39" s="19"/>
      <c r="AE39" s="19"/>
      <c r="AF39" s="19"/>
    </row>
    <row r="40" spans="1:32" ht="13.2">
      <c r="A40" s="20">
        <v>44077</v>
      </c>
      <c r="B40" s="82">
        <v>0.41666666666666669</v>
      </c>
      <c r="C40" s="19" t="s">
        <v>84</v>
      </c>
      <c r="D40" s="21">
        <v>8</v>
      </c>
      <c r="E40" s="19" t="s">
        <v>283</v>
      </c>
      <c r="F40" s="21">
        <v>3</v>
      </c>
      <c r="G40" s="21">
        <v>0.10299999999999999</v>
      </c>
      <c r="H40" s="19">
        <f t="shared" si="0"/>
        <v>10.299999999999999</v>
      </c>
      <c r="I40" s="85"/>
      <c r="J40" s="19"/>
      <c r="K40" s="19"/>
      <c r="L40" s="19"/>
      <c r="M40" s="19"/>
      <c r="N40" s="19"/>
      <c r="O40" s="19"/>
      <c r="P40" s="19"/>
      <c r="Q40" s="19"/>
      <c r="R40" s="19"/>
      <c r="S40" s="19"/>
      <c r="T40" s="19"/>
      <c r="U40" s="19"/>
      <c r="V40" s="19"/>
      <c r="W40" s="19"/>
      <c r="X40" s="19"/>
      <c r="Y40" s="19"/>
      <c r="Z40" s="19"/>
      <c r="AA40" s="19"/>
      <c r="AB40" s="19"/>
      <c r="AC40" s="19"/>
      <c r="AD40" s="19"/>
      <c r="AE40" s="19"/>
      <c r="AF40" s="19"/>
    </row>
    <row r="41" spans="1:32" ht="13.2">
      <c r="A41" s="20">
        <v>44077</v>
      </c>
      <c r="B41" s="82">
        <v>0.41666666666666669</v>
      </c>
      <c r="C41" s="19" t="s">
        <v>84</v>
      </c>
      <c r="D41" s="21">
        <v>8</v>
      </c>
      <c r="E41" s="19" t="s">
        <v>283</v>
      </c>
      <c r="F41" s="21">
        <v>4</v>
      </c>
      <c r="G41" s="21">
        <v>0.13700000000000001</v>
      </c>
      <c r="H41" s="19">
        <f t="shared" si="0"/>
        <v>13.700000000000001</v>
      </c>
      <c r="I41" s="19"/>
      <c r="J41" s="19"/>
      <c r="K41" s="19"/>
      <c r="L41" s="19"/>
      <c r="M41" s="19"/>
      <c r="N41" s="19"/>
      <c r="O41" s="19"/>
      <c r="P41" s="19"/>
      <c r="Q41" s="19"/>
      <c r="R41" s="19"/>
      <c r="S41" s="19"/>
      <c r="T41" s="19"/>
      <c r="U41" s="19"/>
      <c r="V41" s="19"/>
      <c r="W41" s="19"/>
      <c r="X41" s="19"/>
      <c r="Y41" s="19"/>
      <c r="Z41" s="19"/>
      <c r="AA41" s="19"/>
      <c r="AB41" s="19"/>
      <c r="AC41" s="19"/>
      <c r="AD41" s="19"/>
      <c r="AE41" s="19"/>
      <c r="AF41" s="19"/>
    </row>
    <row r="42" spans="1:32" ht="13.2">
      <c r="A42" s="20">
        <v>44077</v>
      </c>
      <c r="B42" s="82">
        <v>0.41666666666666669</v>
      </c>
      <c r="C42" s="19" t="s">
        <v>84</v>
      </c>
      <c r="D42" s="21">
        <v>8</v>
      </c>
      <c r="E42" s="19" t="s">
        <v>283</v>
      </c>
      <c r="F42" s="21">
        <v>5</v>
      </c>
      <c r="G42" s="21">
        <v>8.8999999999999996E-2</v>
      </c>
      <c r="H42" s="19">
        <f t="shared" si="0"/>
        <v>8.9</v>
      </c>
      <c r="I42" s="19"/>
      <c r="J42" s="19"/>
      <c r="K42" s="19"/>
      <c r="L42" s="19"/>
      <c r="M42" s="19"/>
      <c r="N42" s="19"/>
      <c r="O42" s="19"/>
      <c r="P42" s="19"/>
      <c r="Q42" s="19"/>
      <c r="R42" s="19"/>
      <c r="S42" s="19"/>
      <c r="T42" s="19"/>
      <c r="U42" s="19"/>
      <c r="V42" s="19"/>
      <c r="W42" s="19"/>
      <c r="X42" s="19"/>
      <c r="Y42" s="19"/>
      <c r="Z42" s="19"/>
      <c r="AA42" s="19"/>
      <c r="AB42" s="19"/>
      <c r="AC42" s="19"/>
      <c r="AD42" s="19"/>
      <c r="AE42" s="19"/>
      <c r="AF42" s="19"/>
    </row>
    <row r="43" spans="1:32" ht="13.2">
      <c r="A43" s="20">
        <v>44077</v>
      </c>
      <c r="B43" s="82">
        <v>0.41666666666666669</v>
      </c>
      <c r="C43" s="19" t="s">
        <v>84</v>
      </c>
      <c r="D43" s="21">
        <v>9</v>
      </c>
      <c r="E43" s="19" t="s">
        <v>285</v>
      </c>
      <c r="F43" s="21">
        <v>1</v>
      </c>
      <c r="G43" s="21">
        <v>0.111</v>
      </c>
      <c r="H43" s="19">
        <f t="shared" si="0"/>
        <v>11.1</v>
      </c>
      <c r="I43" s="19"/>
      <c r="J43" s="19"/>
      <c r="K43" s="19"/>
      <c r="L43" s="19"/>
      <c r="M43" s="19"/>
      <c r="N43" s="19"/>
      <c r="O43" s="19"/>
      <c r="P43" s="19"/>
      <c r="Q43" s="19"/>
      <c r="R43" s="19"/>
      <c r="S43" s="19"/>
      <c r="T43" s="19"/>
      <c r="U43" s="19"/>
      <c r="V43" s="19"/>
      <c r="W43" s="19"/>
      <c r="X43" s="19"/>
      <c r="Y43" s="19"/>
      <c r="Z43" s="19"/>
      <c r="AA43" s="19"/>
      <c r="AB43" s="19"/>
      <c r="AC43" s="19"/>
      <c r="AD43" s="19"/>
      <c r="AE43" s="19"/>
      <c r="AF43" s="19"/>
    </row>
    <row r="44" spans="1:32" ht="13.2">
      <c r="A44" s="20">
        <v>44077</v>
      </c>
      <c r="B44" s="82">
        <v>0.41666666666666669</v>
      </c>
      <c r="C44" s="19" t="s">
        <v>84</v>
      </c>
      <c r="D44" s="21">
        <v>9</v>
      </c>
      <c r="E44" s="19" t="s">
        <v>285</v>
      </c>
      <c r="F44" s="21">
        <v>2</v>
      </c>
      <c r="G44" s="21">
        <v>0.10100000000000001</v>
      </c>
      <c r="H44" s="19">
        <f t="shared" si="0"/>
        <v>10.100000000000001</v>
      </c>
      <c r="I44" s="19"/>
      <c r="J44" s="19"/>
      <c r="K44" s="19"/>
      <c r="L44" s="19"/>
      <c r="M44" s="19"/>
      <c r="N44" s="19"/>
      <c r="O44" s="19"/>
      <c r="P44" s="19"/>
      <c r="Q44" s="19"/>
      <c r="R44" s="19"/>
      <c r="S44" s="19"/>
      <c r="T44" s="19"/>
      <c r="U44" s="19"/>
      <c r="V44" s="19"/>
      <c r="W44" s="19"/>
      <c r="X44" s="19"/>
      <c r="Y44" s="19"/>
      <c r="Z44" s="19"/>
      <c r="AA44" s="19"/>
      <c r="AB44" s="19"/>
      <c r="AC44" s="19"/>
      <c r="AD44" s="19"/>
      <c r="AE44" s="19"/>
      <c r="AF44" s="19"/>
    </row>
    <row r="45" spans="1:32" ht="13.2">
      <c r="A45" s="20">
        <v>44077</v>
      </c>
      <c r="B45" s="82">
        <v>0.41666666666666669</v>
      </c>
      <c r="C45" s="19" t="s">
        <v>84</v>
      </c>
      <c r="D45" s="21">
        <v>9</v>
      </c>
      <c r="E45" s="19" t="s">
        <v>285</v>
      </c>
      <c r="F45" s="21">
        <v>3</v>
      </c>
      <c r="G45" s="21">
        <v>8.7999999999999995E-2</v>
      </c>
      <c r="H45" s="19">
        <f t="shared" si="0"/>
        <v>8.7999999999999989</v>
      </c>
      <c r="I45" s="19"/>
      <c r="J45" s="19"/>
      <c r="K45" s="19"/>
      <c r="L45" s="19"/>
      <c r="M45" s="19"/>
      <c r="N45" s="19"/>
      <c r="O45" s="19"/>
      <c r="P45" s="19"/>
      <c r="Q45" s="19"/>
      <c r="R45" s="19"/>
      <c r="S45" s="19"/>
      <c r="T45" s="19"/>
      <c r="U45" s="19"/>
      <c r="V45" s="19"/>
      <c r="W45" s="19"/>
      <c r="X45" s="19"/>
      <c r="Y45" s="19"/>
      <c r="Z45" s="19"/>
      <c r="AA45" s="19"/>
      <c r="AB45" s="19"/>
      <c r="AC45" s="19"/>
      <c r="AD45" s="19"/>
      <c r="AE45" s="19"/>
      <c r="AF45" s="19"/>
    </row>
    <row r="46" spans="1:32" ht="13.2">
      <c r="A46" s="20">
        <v>44077</v>
      </c>
      <c r="B46" s="82">
        <v>0.41666666666666669</v>
      </c>
      <c r="C46" s="19" t="s">
        <v>84</v>
      </c>
      <c r="D46" s="21">
        <v>9</v>
      </c>
      <c r="E46" s="19" t="s">
        <v>285</v>
      </c>
      <c r="F46" s="21">
        <v>4</v>
      </c>
      <c r="G46" s="21">
        <v>8.2000000000000003E-2</v>
      </c>
      <c r="H46" s="19">
        <f t="shared" si="0"/>
        <v>8.2000000000000011</v>
      </c>
      <c r="I46" s="19"/>
      <c r="J46" s="19"/>
      <c r="K46" s="19"/>
      <c r="L46" s="19"/>
      <c r="M46" s="19"/>
      <c r="N46" s="19"/>
      <c r="O46" s="19"/>
      <c r="P46" s="19"/>
      <c r="Q46" s="19"/>
      <c r="R46" s="19"/>
      <c r="S46" s="19"/>
      <c r="T46" s="19"/>
      <c r="U46" s="19"/>
      <c r="V46" s="19"/>
      <c r="W46" s="19"/>
      <c r="X46" s="19"/>
      <c r="Y46" s="19"/>
      <c r="Z46" s="19"/>
      <c r="AA46" s="19"/>
      <c r="AB46" s="19"/>
      <c r="AC46" s="19"/>
      <c r="AD46" s="19"/>
      <c r="AE46" s="19"/>
      <c r="AF46" s="19"/>
    </row>
    <row r="47" spans="1:32" ht="13.2">
      <c r="A47" s="20">
        <v>44077</v>
      </c>
      <c r="B47" s="82">
        <v>0.41666666666666669</v>
      </c>
      <c r="C47" s="19" t="s">
        <v>84</v>
      </c>
      <c r="D47" s="21">
        <v>9</v>
      </c>
      <c r="E47" s="19" t="s">
        <v>285</v>
      </c>
      <c r="F47" s="21">
        <v>5</v>
      </c>
      <c r="G47" s="21">
        <v>0.188</v>
      </c>
      <c r="H47" s="19">
        <f t="shared" si="0"/>
        <v>18.8</v>
      </c>
      <c r="I47" s="19"/>
      <c r="J47" s="19"/>
      <c r="K47" s="19"/>
      <c r="L47" s="19"/>
      <c r="M47" s="19"/>
      <c r="N47" s="19"/>
      <c r="O47" s="19"/>
      <c r="P47" s="19"/>
      <c r="Q47" s="19"/>
      <c r="R47" s="19"/>
      <c r="S47" s="19"/>
      <c r="T47" s="19"/>
      <c r="U47" s="19"/>
      <c r="V47" s="19"/>
      <c r="W47" s="19"/>
      <c r="X47" s="19"/>
      <c r="Y47" s="19"/>
      <c r="Z47" s="19"/>
      <c r="AA47" s="19"/>
      <c r="AB47" s="19"/>
      <c r="AC47" s="19"/>
      <c r="AD47" s="19"/>
      <c r="AE47" s="19"/>
      <c r="AF47" s="19"/>
    </row>
    <row r="48" spans="1:32" ht="13.2">
      <c r="A48" s="20">
        <v>44083</v>
      </c>
      <c r="B48" s="82">
        <v>0.41666666666666669</v>
      </c>
      <c r="C48" s="19" t="s">
        <v>84</v>
      </c>
      <c r="D48" s="21">
        <v>1</v>
      </c>
      <c r="E48" s="19" t="s">
        <v>283</v>
      </c>
      <c r="F48" s="21">
        <v>1</v>
      </c>
      <c r="G48" s="21">
        <v>0.21</v>
      </c>
      <c r="H48" s="19">
        <f t="shared" si="0"/>
        <v>21</v>
      </c>
      <c r="I48" s="19"/>
      <c r="J48" s="19"/>
      <c r="K48" s="19"/>
      <c r="L48" s="19"/>
      <c r="M48" s="19"/>
      <c r="N48" s="19"/>
      <c r="O48" s="19"/>
      <c r="P48" s="19"/>
      <c r="Q48" s="19"/>
      <c r="R48" s="19"/>
      <c r="S48" s="19"/>
      <c r="T48" s="19"/>
      <c r="U48" s="19"/>
      <c r="V48" s="19"/>
      <c r="W48" s="19"/>
      <c r="X48" s="19"/>
      <c r="Y48" s="19"/>
      <c r="Z48" s="19"/>
      <c r="AA48" s="19"/>
      <c r="AB48" s="19"/>
      <c r="AC48" s="19"/>
      <c r="AD48" s="19"/>
      <c r="AE48" s="19"/>
      <c r="AF48" s="19"/>
    </row>
    <row r="49" spans="1:32" ht="13.2">
      <c r="A49" s="20">
        <v>44083</v>
      </c>
      <c r="B49" s="82">
        <v>0.41666666666666669</v>
      </c>
      <c r="C49" s="19" t="s">
        <v>84</v>
      </c>
      <c r="D49" s="21">
        <v>1</v>
      </c>
      <c r="E49" s="19" t="s">
        <v>283</v>
      </c>
      <c r="F49" s="21">
        <v>2</v>
      </c>
      <c r="G49" s="21">
        <v>0.254</v>
      </c>
      <c r="H49" s="19">
        <f t="shared" si="0"/>
        <v>25.4</v>
      </c>
      <c r="I49" s="19"/>
      <c r="J49" s="19"/>
      <c r="K49" s="19"/>
      <c r="L49" s="19"/>
      <c r="M49" s="19"/>
      <c r="N49" s="19"/>
      <c r="O49" s="19"/>
      <c r="P49" s="19"/>
      <c r="Q49" s="19"/>
      <c r="R49" s="19"/>
      <c r="S49" s="19"/>
      <c r="T49" s="19"/>
      <c r="U49" s="19"/>
      <c r="V49" s="19"/>
      <c r="W49" s="19"/>
      <c r="X49" s="19"/>
      <c r="Y49" s="19"/>
      <c r="Z49" s="19"/>
      <c r="AA49" s="19"/>
      <c r="AB49" s="19"/>
      <c r="AC49" s="19"/>
      <c r="AD49" s="19"/>
      <c r="AE49" s="19"/>
      <c r="AF49" s="19"/>
    </row>
    <row r="50" spans="1:32" ht="13.2">
      <c r="A50" s="20">
        <v>44083</v>
      </c>
      <c r="B50" s="82">
        <v>0.41666666666666669</v>
      </c>
      <c r="C50" s="19" t="s">
        <v>84</v>
      </c>
      <c r="D50" s="21">
        <v>1</v>
      </c>
      <c r="E50" s="19" t="s">
        <v>283</v>
      </c>
      <c r="F50" s="21">
        <v>3</v>
      </c>
      <c r="G50" s="21">
        <v>0.18099999999999999</v>
      </c>
      <c r="H50" s="19">
        <f t="shared" si="0"/>
        <v>18.099999999999998</v>
      </c>
      <c r="I50" s="19"/>
      <c r="J50" s="19"/>
      <c r="K50" s="19"/>
      <c r="L50" s="19"/>
      <c r="M50" s="19"/>
      <c r="N50" s="19"/>
      <c r="O50" s="19"/>
      <c r="P50" s="19"/>
      <c r="Q50" s="19"/>
      <c r="R50" s="19"/>
      <c r="S50" s="19"/>
      <c r="T50" s="19"/>
      <c r="U50" s="19"/>
      <c r="V50" s="19"/>
      <c r="W50" s="19"/>
      <c r="X50" s="19"/>
      <c r="Y50" s="19"/>
      <c r="Z50" s="19"/>
      <c r="AA50" s="19"/>
      <c r="AB50" s="19"/>
      <c r="AC50" s="19"/>
      <c r="AD50" s="19"/>
      <c r="AE50" s="19"/>
      <c r="AF50" s="19"/>
    </row>
    <row r="51" spans="1:32" ht="13.2">
      <c r="A51" s="20">
        <v>44083</v>
      </c>
      <c r="B51" s="82">
        <v>0.41666666666666669</v>
      </c>
      <c r="C51" s="19" t="s">
        <v>84</v>
      </c>
      <c r="D51" s="21">
        <v>1</v>
      </c>
      <c r="E51" s="19" t="s">
        <v>283</v>
      </c>
      <c r="F51" s="21">
        <v>4</v>
      </c>
      <c r="G51" s="21">
        <v>0.14299999999999999</v>
      </c>
      <c r="H51" s="19">
        <f t="shared" si="0"/>
        <v>14.299999999999999</v>
      </c>
      <c r="I51" s="19"/>
      <c r="J51" s="19"/>
      <c r="K51" s="19"/>
      <c r="L51" s="19"/>
      <c r="M51" s="19"/>
      <c r="N51" s="19"/>
      <c r="O51" s="19"/>
      <c r="P51" s="19"/>
      <c r="Q51" s="19"/>
      <c r="R51" s="19"/>
      <c r="S51" s="19"/>
      <c r="T51" s="19"/>
      <c r="U51" s="19"/>
      <c r="V51" s="19"/>
      <c r="W51" s="19"/>
      <c r="X51" s="19"/>
      <c r="Y51" s="19"/>
      <c r="Z51" s="19"/>
      <c r="AA51" s="19"/>
      <c r="AB51" s="19"/>
      <c r="AC51" s="19"/>
      <c r="AD51" s="19"/>
      <c r="AE51" s="19"/>
      <c r="AF51" s="19"/>
    </row>
    <row r="52" spans="1:32" ht="13.2">
      <c r="A52" s="20">
        <v>44083</v>
      </c>
      <c r="B52" s="82">
        <v>0.41666666666666669</v>
      </c>
      <c r="C52" s="19" t="s">
        <v>84</v>
      </c>
      <c r="D52" s="21">
        <v>1</v>
      </c>
      <c r="E52" s="19" t="s">
        <v>283</v>
      </c>
      <c r="F52" s="21">
        <v>5</v>
      </c>
      <c r="G52" s="21">
        <v>0.20200000000000001</v>
      </c>
      <c r="H52" s="19">
        <f t="shared" si="0"/>
        <v>20.200000000000003</v>
      </c>
      <c r="I52" s="19"/>
      <c r="J52" s="19"/>
      <c r="K52" s="19"/>
      <c r="L52" s="19"/>
      <c r="M52" s="19"/>
      <c r="N52" s="19"/>
      <c r="O52" s="19"/>
      <c r="P52" s="19"/>
      <c r="Q52" s="19"/>
      <c r="R52" s="19"/>
      <c r="S52" s="19"/>
      <c r="T52" s="19"/>
      <c r="U52" s="19"/>
      <c r="V52" s="19"/>
      <c r="W52" s="19"/>
      <c r="X52" s="19"/>
      <c r="Y52" s="19"/>
      <c r="Z52" s="19"/>
      <c r="AA52" s="19"/>
      <c r="AB52" s="19"/>
      <c r="AC52" s="19"/>
      <c r="AD52" s="19"/>
      <c r="AE52" s="19"/>
      <c r="AF52" s="19"/>
    </row>
    <row r="53" spans="1:32" ht="13.2">
      <c r="A53" s="20">
        <v>44083</v>
      </c>
      <c r="B53" s="82">
        <v>0.41666666666666669</v>
      </c>
      <c r="C53" s="19" t="s">
        <v>84</v>
      </c>
      <c r="D53" s="21">
        <v>2</v>
      </c>
      <c r="E53" s="19" t="s">
        <v>284</v>
      </c>
      <c r="F53" s="21">
        <v>1</v>
      </c>
      <c r="G53" s="21">
        <v>0.16800000000000001</v>
      </c>
      <c r="H53" s="19">
        <f t="shared" si="0"/>
        <v>16.8</v>
      </c>
      <c r="I53" s="19"/>
      <c r="J53" s="19"/>
      <c r="K53" s="19"/>
      <c r="L53" s="19"/>
      <c r="M53" s="19"/>
      <c r="N53" s="19"/>
      <c r="O53" s="19"/>
      <c r="P53" s="19"/>
      <c r="Q53" s="19"/>
      <c r="R53" s="19"/>
      <c r="S53" s="19"/>
      <c r="T53" s="19"/>
      <c r="U53" s="19"/>
      <c r="V53" s="19"/>
      <c r="W53" s="19"/>
      <c r="X53" s="19"/>
      <c r="Y53" s="19"/>
      <c r="Z53" s="19"/>
      <c r="AA53" s="19"/>
      <c r="AB53" s="19"/>
      <c r="AC53" s="19"/>
      <c r="AD53" s="19"/>
      <c r="AE53" s="19"/>
      <c r="AF53" s="19"/>
    </row>
    <row r="54" spans="1:32" ht="13.2">
      <c r="A54" s="20">
        <v>44083</v>
      </c>
      <c r="B54" s="82">
        <v>0.41666666666666669</v>
      </c>
      <c r="C54" s="19" t="s">
        <v>84</v>
      </c>
      <c r="D54" s="21">
        <v>2</v>
      </c>
      <c r="E54" s="19" t="s">
        <v>284</v>
      </c>
      <c r="F54" s="21">
        <v>2</v>
      </c>
      <c r="G54" s="21">
        <v>4.1000000000000002E-2</v>
      </c>
      <c r="H54" s="19">
        <f t="shared" si="0"/>
        <v>4.1000000000000005</v>
      </c>
      <c r="I54" s="19"/>
      <c r="J54" s="19"/>
      <c r="K54" s="19"/>
      <c r="L54" s="19"/>
      <c r="M54" s="19"/>
      <c r="N54" s="19"/>
      <c r="O54" s="19"/>
      <c r="P54" s="19"/>
      <c r="Q54" s="19"/>
      <c r="R54" s="19"/>
      <c r="S54" s="19"/>
      <c r="T54" s="19"/>
      <c r="U54" s="19"/>
      <c r="V54" s="19"/>
      <c r="W54" s="19"/>
      <c r="X54" s="19"/>
      <c r="Y54" s="19"/>
      <c r="Z54" s="19"/>
      <c r="AA54" s="19"/>
      <c r="AB54" s="19"/>
      <c r="AC54" s="19"/>
      <c r="AD54" s="19"/>
      <c r="AE54" s="19"/>
      <c r="AF54" s="19"/>
    </row>
    <row r="55" spans="1:32" ht="13.2">
      <c r="A55" s="20">
        <v>44083</v>
      </c>
      <c r="B55" s="82">
        <v>0.41666666666666669</v>
      </c>
      <c r="C55" s="19" t="s">
        <v>84</v>
      </c>
      <c r="D55" s="21">
        <v>2</v>
      </c>
      <c r="E55" s="19" t="s">
        <v>284</v>
      </c>
      <c r="F55" s="21">
        <v>3</v>
      </c>
      <c r="G55" s="21">
        <v>0.17</v>
      </c>
      <c r="H55" s="19">
        <f t="shared" si="0"/>
        <v>17</v>
      </c>
      <c r="I55" s="19"/>
      <c r="J55" s="19"/>
      <c r="K55" s="19"/>
      <c r="L55" s="19"/>
      <c r="M55" s="19"/>
      <c r="N55" s="19"/>
      <c r="O55" s="19"/>
      <c r="P55" s="19"/>
      <c r="Q55" s="19"/>
      <c r="R55" s="19"/>
      <c r="S55" s="19"/>
      <c r="T55" s="19"/>
      <c r="U55" s="19"/>
      <c r="V55" s="19"/>
      <c r="W55" s="19"/>
      <c r="X55" s="19"/>
      <c r="Y55" s="19"/>
      <c r="Z55" s="19"/>
      <c r="AA55" s="19"/>
      <c r="AB55" s="19"/>
      <c r="AC55" s="19"/>
      <c r="AD55" s="19"/>
      <c r="AE55" s="19"/>
      <c r="AF55" s="19"/>
    </row>
    <row r="56" spans="1:32" ht="13.2">
      <c r="A56" s="20">
        <v>44083</v>
      </c>
      <c r="B56" s="82">
        <v>0.41666666666666669</v>
      </c>
      <c r="C56" s="19" t="s">
        <v>84</v>
      </c>
      <c r="D56" s="21">
        <v>2</v>
      </c>
      <c r="E56" s="19" t="s">
        <v>284</v>
      </c>
      <c r="F56" s="21">
        <v>4</v>
      </c>
      <c r="G56" s="21">
        <v>1.9E-2</v>
      </c>
      <c r="H56" s="19">
        <f t="shared" si="0"/>
        <v>1.9</v>
      </c>
      <c r="I56" s="19"/>
      <c r="J56" s="19"/>
      <c r="K56" s="19"/>
      <c r="L56" s="19"/>
      <c r="M56" s="19"/>
      <c r="N56" s="19"/>
      <c r="O56" s="19"/>
      <c r="P56" s="19"/>
      <c r="Q56" s="19"/>
      <c r="R56" s="19"/>
      <c r="S56" s="19"/>
      <c r="T56" s="19"/>
      <c r="U56" s="19"/>
      <c r="V56" s="19"/>
      <c r="W56" s="19"/>
      <c r="X56" s="19"/>
      <c r="Y56" s="19"/>
      <c r="Z56" s="19"/>
      <c r="AA56" s="19"/>
      <c r="AB56" s="19"/>
      <c r="AC56" s="19"/>
      <c r="AD56" s="19"/>
      <c r="AE56" s="19"/>
      <c r="AF56" s="19"/>
    </row>
    <row r="57" spans="1:32" ht="13.2">
      <c r="A57" s="20">
        <v>44083</v>
      </c>
      <c r="B57" s="82">
        <v>0.41666666666666669</v>
      </c>
      <c r="C57" s="19" t="s">
        <v>84</v>
      </c>
      <c r="D57" s="21">
        <v>2</v>
      </c>
      <c r="E57" s="19" t="s">
        <v>284</v>
      </c>
      <c r="F57" s="21">
        <v>5</v>
      </c>
      <c r="G57" s="21">
        <v>1.0999999999999999E-2</v>
      </c>
      <c r="H57" s="19">
        <f t="shared" si="0"/>
        <v>1.0999999999999999</v>
      </c>
      <c r="I57" s="19"/>
      <c r="J57" s="19"/>
      <c r="K57" s="19"/>
      <c r="L57" s="19"/>
      <c r="M57" s="19"/>
      <c r="N57" s="19"/>
      <c r="O57" s="19"/>
      <c r="P57" s="19"/>
      <c r="Q57" s="19"/>
      <c r="R57" s="19"/>
      <c r="S57" s="19"/>
      <c r="T57" s="19"/>
      <c r="U57" s="19"/>
      <c r="V57" s="19"/>
      <c r="W57" s="19"/>
      <c r="X57" s="19"/>
      <c r="Y57" s="19"/>
      <c r="Z57" s="19"/>
      <c r="AA57" s="19"/>
      <c r="AB57" s="19"/>
      <c r="AC57" s="19"/>
      <c r="AD57" s="19"/>
      <c r="AE57" s="19"/>
      <c r="AF57" s="19"/>
    </row>
    <row r="58" spans="1:32" ht="13.2">
      <c r="A58" s="20">
        <v>44083</v>
      </c>
      <c r="B58" s="82">
        <v>0.41666666666666669</v>
      </c>
      <c r="C58" s="19" t="s">
        <v>84</v>
      </c>
      <c r="D58" s="21">
        <v>3</v>
      </c>
      <c r="E58" s="19" t="s">
        <v>285</v>
      </c>
      <c r="F58" s="21">
        <v>1</v>
      </c>
      <c r="G58" s="21">
        <v>0.153</v>
      </c>
      <c r="H58" s="19">
        <f t="shared" si="0"/>
        <v>15.299999999999999</v>
      </c>
      <c r="I58" s="19"/>
      <c r="J58" s="19"/>
      <c r="K58" s="19"/>
      <c r="L58" s="19"/>
      <c r="M58" s="19"/>
      <c r="N58" s="19"/>
      <c r="O58" s="19"/>
      <c r="P58" s="19"/>
      <c r="Q58" s="19"/>
      <c r="R58" s="19"/>
      <c r="S58" s="19"/>
      <c r="T58" s="19"/>
      <c r="U58" s="19"/>
      <c r="V58" s="19"/>
      <c r="W58" s="19"/>
      <c r="X58" s="19"/>
      <c r="Y58" s="19"/>
      <c r="Z58" s="19"/>
      <c r="AA58" s="19"/>
      <c r="AB58" s="19"/>
      <c r="AC58" s="19"/>
      <c r="AD58" s="19"/>
      <c r="AE58" s="19"/>
      <c r="AF58" s="19"/>
    </row>
    <row r="59" spans="1:32" ht="13.2">
      <c r="A59" s="20">
        <v>44083</v>
      </c>
      <c r="B59" s="82">
        <v>0.41666666666666669</v>
      </c>
      <c r="C59" s="19" t="s">
        <v>84</v>
      </c>
      <c r="D59" s="21">
        <v>3</v>
      </c>
      <c r="E59" s="19" t="s">
        <v>285</v>
      </c>
      <c r="F59" s="21">
        <v>2</v>
      </c>
      <c r="G59" s="21">
        <v>5.3999999999999999E-2</v>
      </c>
      <c r="H59" s="19">
        <f t="shared" si="0"/>
        <v>5.4</v>
      </c>
      <c r="I59" s="19"/>
      <c r="J59" s="19"/>
      <c r="K59" s="19"/>
      <c r="L59" s="19"/>
      <c r="M59" s="19"/>
      <c r="N59" s="19"/>
      <c r="O59" s="19"/>
      <c r="P59" s="19"/>
      <c r="Q59" s="19"/>
      <c r="R59" s="19"/>
      <c r="S59" s="19"/>
      <c r="T59" s="19"/>
      <c r="U59" s="19"/>
      <c r="V59" s="19"/>
      <c r="W59" s="19"/>
      <c r="X59" s="19"/>
      <c r="Y59" s="19"/>
      <c r="Z59" s="19"/>
      <c r="AA59" s="19"/>
      <c r="AB59" s="19"/>
      <c r="AC59" s="19"/>
      <c r="AD59" s="19"/>
      <c r="AE59" s="19"/>
      <c r="AF59" s="19"/>
    </row>
    <row r="60" spans="1:32" ht="13.2">
      <c r="A60" s="20">
        <v>44083</v>
      </c>
      <c r="B60" s="82">
        <v>0.41666666666666669</v>
      </c>
      <c r="C60" s="19" t="s">
        <v>84</v>
      </c>
      <c r="D60" s="21">
        <v>3</v>
      </c>
      <c r="E60" s="19" t="s">
        <v>285</v>
      </c>
      <c r="F60" s="21">
        <v>3</v>
      </c>
      <c r="G60" s="21">
        <v>9.4E-2</v>
      </c>
      <c r="H60" s="19">
        <f t="shared" si="0"/>
        <v>9.4</v>
      </c>
      <c r="I60" s="19"/>
      <c r="J60" s="19"/>
      <c r="K60" s="19"/>
      <c r="L60" s="19"/>
      <c r="M60" s="19"/>
      <c r="N60" s="19"/>
      <c r="O60" s="19"/>
      <c r="P60" s="19"/>
      <c r="Q60" s="19"/>
      <c r="R60" s="19"/>
      <c r="S60" s="19"/>
      <c r="T60" s="19"/>
      <c r="U60" s="19"/>
      <c r="V60" s="19"/>
      <c r="W60" s="19"/>
      <c r="X60" s="19"/>
      <c r="Y60" s="19"/>
      <c r="Z60" s="19"/>
      <c r="AA60" s="19"/>
      <c r="AB60" s="19"/>
      <c r="AC60" s="19"/>
      <c r="AD60" s="19"/>
      <c r="AE60" s="19"/>
      <c r="AF60" s="19"/>
    </row>
    <row r="61" spans="1:32" ht="13.2">
      <c r="A61" s="20">
        <v>44083</v>
      </c>
      <c r="B61" s="82">
        <v>0.41666666666666669</v>
      </c>
      <c r="C61" s="19" t="s">
        <v>84</v>
      </c>
      <c r="D61" s="21">
        <v>3</v>
      </c>
      <c r="E61" s="19" t="s">
        <v>285</v>
      </c>
      <c r="F61" s="21">
        <v>4</v>
      </c>
      <c r="G61" s="21">
        <v>0.183</v>
      </c>
      <c r="H61" s="19">
        <f t="shared" si="0"/>
        <v>18.3</v>
      </c>
      <c r="I61" s="19"/>
      <c r="J61" s="19"/>
      <c r="K61" s="19"/>
      <c r="L61" s="19"/>
      <c r="M61" s="19"/>
      <c r="N61" s="19"/>
      <c r="O61" s="19"/>
      <c r="P61" s="19"/>
      <c r="Q61" s="19"/>
      <c r="R61" s="19"/>
      <c r="S61" s="19"/>
      <c r="T61" s="19"/>
      <c r="U61" s="19"/>
      <c r="V61" s="19"/>
      <c r="W61" s="19"/>
      <c r="X61" s="19"/>
      <c r="Y61" s="19"/>
      <c r="Z61" s="19"/>
      <c r="AA61" s="19"/>
      <c r="AB61" s="19"/>
      <c r="AC61" s="19"/>
      <c r="AD61" s="19"/>
      <c r="AE61" s="19"/>
      <c r="AF61" s="19"/>
    </row>
    <row r="62" spans="1:32" ht="13.2">
      <c r="A62" s="20">
        <v>44083</v>
      </c>
      <c r="B62" s="82">
        <v>0.41666666666666669</v>
      </c>
      <c r="C62" s="19" t="s">
        <v>84</v>
      </c>
      <c r="D62" s="21">
        <v>3</v>
      </c>
      <c r="E62" s="19" t="s">
        <v>285</v>
      </c>
      <c r="F62" s="21">
        <v>5</v>
      </c>
      <c r="G62" s="21">
        <v>0.193</v>
      </c>
      <c r="H62" s="19">
        <f t="shared" si="0"/>
        <v>19.3</v>
      </c>
      <c r="I62" s="19"/>
      <c r="J62" s="19"/>
      <c r="K62" s="19"/>
      <c r="L62" s="19"/>
      <c r="M62" s="19"/>
      <c r="N62" s="19"/>
      <c r="O62" s="19"/>
      <c r="P62" s="19"/>
      <c r="Q62" s="19"/>
      <c r="R62" s="19"/>
      <c r="S62" s="19"/>
      <c r="T62" s="19"/>
      <c r="U62" s="19"/>
      <c r="V62" s="19"/>
      <c r="W62" s="19"/>
      <c r="X62" s="19"/>
      <c r="Y62" s="19"/>
      <c r="Z62" s="19"/>
      <c r="AA62" s="19"/>
      <c r="AB62" s="19"/>
      <c r="AC62" s="19"/>
      <c r="AD62" s="19"/>
      <c r="AE62" s="19"/>
      <c r="AF62" s="19"/>
    </row>
    <row r="63" spans="1:32" ht="13.2">
      <c r="A63" s="20">
        <v>44083</v>
      </c>
      <c r="B63" s="82">
        <v>0.41666666666666669</v>
      </c>
      <c r="C63" s="19" t="s">
        <v>84</v>
      </c>
      <c r="D63" s="21">
        <v>4</v>
      </c>
      <c r="E63" s="19" t="s">
        <v>284</v>
      </c>
      <c r="F63" s="21">
        <v>1</v>
      </c>
      <c r="G63" s="21">
        <v>0.20899999999999999</v>
      </c>
      <c r="H63" s="19">
        <f t="shared" si="0"/>
        <v>20.9</v>
      </c>
      <c r="I63" s="19"/>
      <c r="J63" s="19"/>
      <c r="K63" s="19"/>
      <c r="L63" s="19"/>
      <c r="M63" s="19"/>
      <c r="N63" s="19"/>
      <c r="O63" s="19"/>
      <c r="P63" s="19"/>
      <c r="Q63" s="19"/>
      <c r="R63" s="19"/>
      <c r="S63" s="19"/>
      <c r="T63" s="19"/>
      <c r="U63" s="19"/>
      <c r="V63" s="19"/>
      <c r="W63" s="19"/>
      <c r="X63" s="19"/>
      <c r="Y63" s="19"/>
      <c r="Z63" s="19"/>
      <c r="AA63" s="19"/>
      <c r="AB63" s="19"/>
      <c r="AC63" s="19"/>
      <c r="AD63" s="19"/>
      <c r="AE63" s="19"/>
      <c r="AF63" s="19"/>
    </row>
    <row r="64" spans="1:32" ht="13.2">
      <c r="A64" s="20">
        <v>44083</v>
      </c>
      <c r="B64" s="82">
        <v>0.41666666666666669</v>
      </c>
      <c r="C64" s="19" t="s">
        <v>84</v>
      </c>
      <c r="D64" s="21">
        <v>4</v>
      </c>
      <c r="E64" s="19" t="s">
        <v>284</v>
      </c>
      <c r="F64" s="21">
        <v>2</v>
      </c>
      <c r="G64" s="21">
        <v>0.17699999999999999</v>
      </c>
      <c r="H64" s="19">
        <f t="shared" si="0"/>
        <v>17.7</v>
      </c>
      <c r="I64" s="19"/>
      <c r="J64" s="19"/>
      <c r="K64" s="19"/>
      <c r="L64" s="19"/>
      <c r="M64" s="19"/>
      <c r="N64" s="19"/>
      <c r="O64" s="19"/>
      <c r="P64" s="19"/>
      <c r="Q64" s="19"/>
      <c r="R64" s="19"/>
      <c r="S64" s="19"/>
      <c r="T64" s="19"/>
      <c r="U64" s="19"/>
      <c r="V64" s="19"/>
      <c r="W64" s="19"/>
      <c r="X64" s="19"/>
      <c r="Y64" s="19"/>
      <c r="Z64" s="19"/>
      <c r="AA64" s="19"/>
      <c r="AB64" s="19"/>
      <c r="AC64" s="19"/>
      <c r="AD64" s="19"/>
      <c r="AE64" s="19"/>
      <c r="AF64" s="19"/>
    </row>
    <row r="65" spans="1:32" ht="13.2">
      <c r="A65" s="20">
        <v>44083</v>
      </c>
      <c r="B65" s="82">
        <v>0.41666666666666669</v>
      </c>
      <c r="C65" s="19" t="s">
        <v>84</v>
      </c>
      <c r="D65" s="21">
        <v>4</v>
      </c>
      <c r="E65" s="19" t="s">
        <v>284</v>
      </c>
      <c r="F65" s="21">
        <v>3</v>
      </c>
      <c r="G65" s="21">
        <v>0.17199999999999999</v>
      </c>
      <c r="H65" s="19">
        <f t="shared" si="0"/>
        <v>17.2</v>
      </c>
      <c r="I65" s="19"/>
      <c r="J65" s="19"/>
      <c r="K65" s="19"/>
      <c r="L65" s="19"/>
      <c r="M65" s="19"/>
      <c r="N65" s="19"/>
      <c r="O65" s="19"/>
      <c r="P65" s="19"/>
      <c r="Q65" s="19"/>
      <c r="R65" s="19"/>
      <c r="S65" s="19"/>
      <c r="T65" s="19"/>
      <c r="U65" s="19"/>
      <c r="V65" s="19"/>
      <c r="W65" s="19"/>
      <c r="X65" s="19"/>
      <c r="Y65" s="19"/>
      <c r="Z65" s="19"/>
      <c r="AA65" s="19"/>
      <c r="AB65" s="19"/>
      <c r="AC65" s="19"/>
      <c r="AD65" s="19"/>
      <c r="AE65" s="19"/>
      <c r="AF65" s="19"/>
    </row>
    <row r="66" spans="1:32" ht="13.2">
      <c r="A66" s="20">
        <v>44083</v>
      </c>
      <c r="B66" s="82">
        <v>0.41666666666666669</v>
      </c>
      <c r="C66" s="19" t="s">
        <v>84</v>
      </c>
      <c r="D66" s="21">
        <v>4</v>
      </c>
      <c r="E66" s="19" t="s">
        <v>284</v>
      </c>
      <c r="F66" s="21">
        <v>4</v>
      </c>
      <c r="G66" s="21">
        <v>0.184</v>
      </c>
      <c r="H66" s="19">
        <f t="shared" si="0"/>
        <v>18.399999999999999</v>
      </c>
      <c r="I66" s="19"/>
      <c r="J66" s="19"/>
      <c r="K66" s="19"/>
      <c r="L66" s="19"/>
      <c r="M66" s="19"/>
      <c r="N66" s="19"/>
      <c r="O66" s="19"/>
      <c r="P66" s="19"/>
      <c r="Q66" s="19"/>
      <c r="R66" s="19"/>
      <c r="S66" s="19"/>
      <c r="T66" s="19"/>
      <c r="U66" s="19"/>
      <c r="V66" s="19"/>
      <c r="W66" s="19"/>
      <c r="X66" s="19"/>
      <c r="Y66" s="19"/>
      <c r="Z66" s="19"/>
      <c r="AA66" s="19"/>
      <c r="AB66" s="19"/>
      <c r="AC66" s="19"/>
      <c r="AD66" s="19"/>
      <c r="AE66" s="19"/>
      <c r="AF66" s="19"/>
    </row>
    <row r="67" spans="1:32" ht="13.2">
      <c r="A67" s="20">
        <v>44083</v>
      </c>
      <c r="B67" s="82">
        <v>0.41666666666666669</v>
      </c>
      <c r="C67" s="19" t="s">
        <v>84</v>
      </c>
      <c r="D67" s="21">
        <v>4</v>
      </c>
      <c r="E67" s="19" t="s">
        <v>284</v>
      </c>
      <c r="F67" s="21">
        <v>5</v>
      </c>
      <c r="G67" s="21">
        <v>0.13</v>
      </c>
      <c r="H67" s="19">
        <f t="shared" si="0"/>
        <v>13</v>
      </c>
      <c r="I67" s="19"/>
      <c r="J67" s="19"/>
      <c r="K67" s="19"/>
      <c r="L67" s="19"/>
      <c r="M67" s="19"/>
      <c r="N67" s="19"/>
      <c r="O67" s="19"/>
      <c r="P67" s="19"/>
      <c r="Q67" s="19"/>
      <c r="R67" s="19"/>
      <c r="S67" s="19"/>
      <c r="T67" s="19"/>
      <c r="U67" s="19"/>
      <c r="V67" s="19"/>
      <c r="W67" s="19"/>
      <c r="X67" s="19"/>
      <c r="Y67" s="19"/>
      <c r="Z67" s="19"/>
      <c r="AA67" s="19"/>
      <c r="AB67" s="19"/>
      <c r="AC67" s="19"/>
      <c r="AD67" s="19"/>
      <c r="AE67" s="19"/>
      <c r="AF67" s="19"/>
    </row>
    <row r="68" spans="1:32" ht="13.2">
      <c r="A68" s="20">
        <v>44083</v>
      </c>
      <c r="B68" s="82">
        <v>0.41666666666666669</v>
      </c>
      <c r="C68" s="19" t="s">
        <v>84</v>
      </c>
      <c r="D68" s="21">
        <v>5</v>
      </c>
      <c r="E68" s="19" t="s">
        <v>283</v>
      </c>
      <c r="F68" s="21">
        <v>1</v>
      </c>
      <c r="G68" s="21">
        <v>0.215</v>
      </c>
      <c r="H68" s="19">
        <f t="shared" si="0"/>
        <v>21.5</v>
      </c>
      <c r="I68" s="19"/>
      <c r="J68" s="19"/>
      <c r="K68" s="19"/>
      <c r="L68" s="19"/>
      <c r="M68" s="19"/>
      <c r="N68" s="19"/>
      <c r="O68" s="19"/>
      <c r="P68" s="19"/>
      <c r="Q68" s="19"/>
      <c r="R68" s="19"/>
      <c r="S68" s="19"/>
      <c r="T68" s="19"/>
      <c r="U68" s="19"/>
      <c r="V68" s="19"/>
      <c r="W68" s="19"/>
      <c r="X68" s="19"/>
      <c r="Y68" s="19"/>
      <c r="Z68" s="19"/>
      <c r="AA68" s="19"/>
      <c r="AB68" s="19"/>
      <c r="AC68" s="19"/>
      <c r="AD68" s="19"/>
      <c r="AE68" s="19"/>
      <c r="AF68" s="19"/>
    </row>
    <row r="69" spans="1:32" ht="13.2">
      <c r="A69" s="20">
        <v>44083</v>
      </c>
      <c r="B69" s="82">
        <v>0.41666666666666669</v>
      </c>
      <c r="C69" s="19" t="s">
        <v>84</v>
      </c>
      <c r="D69" s="21">
        <v>5</v>
      </c>
      <c r="E69" s="19" t="s">
        <v>283</v>
      </c>
      <c r="F69" s="21">
        <v>2</v>
      </c>
      <c r="G69" s="21">
        <v>0.13800000000000001</v>
      </c>
      <c r="H69" s="19">
        <f t="shared" si="0"/>
        <v>13.8</v>
      </c>
      <c r="I69" s="19"/>
      <c r="J69" s="19"/>
      <c r="K69" s="19"/>
      <c r="L69" s="19"/>
      <c r="M69" s="19"/>
      <c r="N69" s="19"/>
      <c r="O69" s="19"/>
      <c r="P69" s="19"/>
      <c r="Q69" s="19"/>
      <c r="R69" s="19"/>
      <c r="S69" s="19"/>
      <c r="T69" s="19"/>
      <c r="U69" s="19"/>
      <c r="V69" s="19"/>
      <c r="W69" s="19"/>
      <c r="X69" s="19"/>
      <c r="Y69" s="19"/>
      <c r="Z69" s="19"/>
      <c r="AA69" s="19"/>
      <c r="AB69" s="19"/>
      <c r="AC69" s="19"/>
      <c r="AD69" s="19"/>
      <c r="AE69" s="19"/>
      <c r="AF69" s="19"/>
    </row>
    <row r="70" spans="1:32" ht="13.2">
      <c r="A70" s="20">
        <v>44083</v>
      </c>
      <c r="B70" s="82">
        <v>0.41666666666666669</v>
      </c>
      <c r="C70" s="19" t="s">
        <v>84</v>
      </c>
      <c r="D70" s="21">
        <v>5</v>
      </c>
      <c r="E70" s="19" t="s">
        <v>283</v>
      </c>
      <c r="F70" s="21">
        <v>3</v>
      </c>
      <c r="G70" s="21">
        <v>0.13500000000000001</v>
      </c>
      <c r="H70" s="19">
        <f t="shared" si="0"/>
        <v>13.5</v>
      </c>
      <c r="I70" s="19"/>
      <c r="J70" s="19"/>
      <c r="K70" s="19"/>
      <c r="L70" s="19"/>
      <c r="M70" s="19"/>
      <c r="N70" s="19"/>
      <c r="O70" s="19"/>
      <c r="P70" s="19"/>
      <c r="Q70" s="19"/>
      <c r="R70" s="19"/>
      <c r="S70" s="19"/>
      <c r="T70" s="19"/>
      <c r="U70" s="19"/>
      <c r="V70" s="19"/>
      <c r="W70" s="19"/>
      <c r="X70" s="19"/>
      <c r="Y70" s="19"/>
      <c r="Z70" s="19"/>
      <c r="AA70" s="19"/>
      <c r="AB70" s="19"/>
      <c r="AC70" s="19"/>
      <c r="AD70" s="19"/>
      <c r="AE70" s="19"/>
      <c r="AF70" s="19"/>
    </row>
    <row r="71" spans="1:32" ht="13.2">
      <c r="A71" s="20">
        <v>44083</v>
      </c>
      <c r="B71" s="82">
        <v>0.41666666666666669</v>
      </c>
      <c r="C71" s="19" t="s">
        <v>84</v>
      </c>
      <c r="D71" s="21">
        <v>5</v>
      </c>
      <c r="E71" s="19" t="s">
        <v>283</v>
      </c>
      <c r="F71" s="21">
        <v>4</v>
      </c>
      <c r="G71" s="21">
        <v>0.28399999999999997</v>
      </c>
      <c r="H71" s="19">
        <f t="shared" si="0"/>
        <v>28.4</v>
      </c>
      <c r="I71" s="19"/>
      <c r="J71" s="19"/>
      <c r="K71" s="19"/>
      <c r="L71" s="19"/>
      <c r="M71" s="19"/>
      <c r="N71" s="19"/>
      <c r="O71" s="19"/>
      <c r="P71" s="19"/>
      <c r="Q71" s="19"/>
      <c r="R71" s="19"/>
      <c r="S71" s="19"/>
      <c r="T71" s="19"/>
      <c r="U71" s="19"/>
      <c r="V71" s="19"/>
      <c r="W71" s="19"/>
      <c r="X71" s="19"/>
      <c r="Y71" s="19"/>
      <c r="Z71" s="19"/>
      <c r="AA71" s="19"/>
      <c r="AB71" s="19"/>
      <c r="AC71" s="19"/>
      <c r="AD71" s="19"/>
      <c r="AE71" s="19"/>
      <c r="AF71" s="19"/>
    </row>
    <row r="72" spans="1:32" ht="13.2">
      <c r="A72" s="20">
        <v>44083</v>
      </c>
      <c r="B72" s="82">
        <v>0.41666666666666669</v>
      </c>
      <c r="C72" s="19" t="s">
        <v>84</v>
      </c>
      <c r="D72" s="21">
        <v>5</v>
      </c>
      <c r="E72" s="19" t="s">
        <v>283</v>
      </c>
      <c r="F72" s="21">
        <v>5</v>
      </c>
      <c r="G72" s="21">
        <v>0.33800000000000002</v>
      </c>
      <c r="H72" s="19">
        <f t="shared" si="0"/>
        <v>33.800000000000004</v>
      </c>
      <c r="I72" s="19"/>
      <c r="J72" s="19"/>
      <c r="K72" s="19"/>
      <c r="L72" s="19"/>
      <c r="M72" s="19"/>
      <c r="N72" s="19"/>
      <c r="O72" s="19"/>
      <c r="P72" s="19"/>
      <c r="Q72" s="19"/>
      <c r="R72" s="19"/>
      <c r="S72" s="19"/>
      <c r="T72" s="19"/>
      <c r="U72" s="19"/>
      <c r="V72" s="19"/>
      <c r="W72" s="19"/>
      <c r="X72" s="19"/>
      <c r="Y72" s="19"/>
      <c r="Z72" s="19"/>
      <c r="AA72" s="19"/>
      <c r="AB72" s="19"/>
      <c r="AC72" s="19"/>
      <c r="AD72" s="19"/>
      <c r="AE72" s="19"/>
      <c r="AF72" s="19"/>
    </row>
    <row r="73" spans="1:32" ht="13.2">
      <c r="A73" s="20">
        <v>44083</v>
      </c>
      <c r="B73" s="82">
        <v>0.41666666666666669</v>
      </c>
      <c r="C73" s="19" t="s">
        <v>84</v>
      </c>
      <c r="D73" s="21">
        <v>6</v>
      </c>
      <c r="E73" s="19" t="s">
        <v>285</v>
      </c>
      <c r="F73" s="21">
        <v>1</v>
      </c>
      <c r="G73" s="21">
        <v>0.14599999999999999</v>
      </c>
      <c r="H73" s="19">
        <f t="shared" si="0"/>
        <v>14.6</v>
      </c>
      <c r="I73" s="19"/>
      <c r="J73" s="19"/>
      <c r="K73" s="19"/>
      <c r="L73" s="19"/>
      <c r="M73" s="19"/>
      <c r="N73" s="19"/>
      <c r="O73" s="19"/>
      <c r="P73" s="19"/>
      <c r="Q73" s="19"/>
      <c r="R73" s="19"/>
      <c r="S73" s="19"/>
      <c r="T73" s="19"/>
      <c r="U73" s="19"/>
      <c r="V73" s="19"/>
      <c r="W73" s="19"/>
      <c r="X73" s="19"/>
      <c r="Y73" s="19"/>
      <c r="Z73" s="19"/>
      <c r="AA73" s="19"/>
      <c r="AB73" s="19"/>
      <c r="AC73" s="19"/>
      <c r="AD73" s="19"/>
      <c r="AE73" s="19"/>
      <c r="AF73" s="19"/>
    </row>
    <row r="74" spans="1:32" ht="13.2">
      <c r="A74" s="20">
        <v>44083</v>
      </c>
      <c r="B74" s="82">
        <v>0.41666666666666669</v>
      </c>
      <c r="C74" s="19" t="s">
        <v>84</v>
      </c>
      <c r="D74" s="21">
        <v>6</v>
      </c>
      <c r="E74" s="19" t="s">
        <v>285</v>
      </c>
      <c r="F74" s="21">
        <v>2</v>
      </c>
      <c r="G74" s="21">
        <v>0.124</v>
      </c>
      <c r="H74" s="19">
        <f t="shared" si="0"/>
        <v>12.4</v>
      </c>
      <c r="I74" s="19"/>
      <c r="J74" s="19"/>
      <c r="K74" s="19"/>
      <c r="L74" s="19"/>
      <c r="M74" s="19"/>
      <c r="N74" s="19"/>
      <c r="O74" s="19"/>
      <c r="P74" s="19"/>
      <c r="Q74" s="19"/>
      <c r="R74" s="19"/>
      <c r="S74" s="19"/>
      <c r="T74" s="19"/>
      <c r="U74" s="19"/>
      <c r="V74" s="19"/>
      <c r="W74" s="19"/>
      <c r="X74" s="19"/>
      <c r="Y74" s="19"/>
      <c r="Z74" s="19"/>
      <c r="AA74" s="19"/>
      <c r="AB74" s="19"/>
      <c r="AC74" s="19"/>
      <c r="AD74" s="19"/>
      <c r="AE74" s="19"/>
      <c r="AF74" s="19"/>
    </row>
    <row r="75" spans="1:32" ht="13.2">
      <c r="A75" s="20">
        <v>44083</v>
      </c>
      <c r="B75" s="82">
        <v>0.41666666666666669</v>
      </c>
      <c r="C75" s="19" t="s">
        <v>84</v>
      </c>
      <c r="D75" s="21">
        <v>6</v>
      </c>
      <c r="E75" s="19" t="s">
        <v>285</v>
      </c>
      <c r="F75" s="21">
        <v>3</v>
      </c>
      <c r="G75" s="21">
        <v>0.17100000000000001</v>
      </c>
      <c r="H75" s="19">
        <f t="shared" si="0"/>
        <v>17.100000000000001</v>
      </c>
      <c r="I75" s="19"/>
      <c r="J75" s="19"/>
      <c r="K75" s="19"/>
      <c r="L75" s="19"/>
      <c r="M75" s="19"/>
      <c r="N75" s="19"/>
      <c r="O75" s="19"/>
      <c r="P75" s="19"/>
      <c r="Q75" s="19"/>
      <c r="R75" s="19"/>
      <c r="S75" s="19"/>
      <c r="T75" s="19"/>
      <c r="U75" s="19"/>
      <c r="V75" s="19"/>
      <c r="W75" s="19"/>
      <c r="X75" s="19"/>
      <c r="Y75" s="19"/>
      <c r="Z75" s="19"/>
      <c r="AA75" s="19"/>
      <c r="AB75" s="19"/>
      <c r="AC75" s="19"/>
      <c r="AD75" s="19"/>
      <c r="AE75" s="19"/>
      <c r="AF75" s="19"/>
    </row>
    <row r="76" spans="1:32" ht="13.2">
      <c r="A76" s="20">
        <v>44083</v>
      </c>
      <c r="B76" s="82">
        <v>0.41666666666666669</v>
      </c>
      <c r="C76" s="19" t="s">
        <v>84</v>
      </c>
      <c r="D76" s="21">
        <v>6</v>
      </c>
      <c r="E76" s="19" t="s">
        <v>285</v>
      </c>
      <c r="F76" s="21">
        <v>4</v>
      </c>
      <c r="G76" s="21">
        <v>0.251</v>
      </c>
      <c r="H76" s="19">
        <f t="shared" si="0"/>
        <v>25.1</v>
      </c>
      <c r="I76" s="19"/>
      <c r="J76" s="19"/>
      <c r="K76" s="19"/>
      <c r="L76" s="19"/>
      <c r="M76" s="19"/>
      <c r="N76" s="19"/>
      <c r="O76" s="19"/>
      <c r="P76" s="19"/>
      <c r="Q76" s="19"/>
      <c r="R76" s="19"/>
      <c r="S76" s="19"/>
      <c r="T76" s="19"/>
      <c r="U76" s="19"/>
      <c r="V76" s="19"/>
      <c r="W76" s="19"/>
      <c r="X76" s="19"/>
      <c r="Y76" s="19"/>
      <c r="Z76" s="19"/>
      <c r="AA76" s="19"/>
      <c r="AB76" s="19"/>
      <c r="AC76" s="19"/>
      <c r="AD76" s="19"/>
      <c r="AE76" s="19"/>
      <c r="AF76" s="19"/>
    </row>
    <row r="77" spans="1:32" ht="13.2">
      <c r="A77" s="20">
        <v>44083</v>
      </c>
      <c r="B77" s="82">
        <v>0.41666666666666669</v>
      </c>
      <c r="C77" s="19" t="s">
        <v>84</v>
      </c>
      <c r="D77" s="21">
        <v>6</v>
      </c>
      <c r="E77" s="19" t="s">
        <v>285</v>
      </c>
      <c r="F77" s="21">
        <v>5</v>
      </c>
      <c r="G77" s="21">
        <v>0.193</v>
      </c>
      <c r="H77" s="19">
        <f t="shared" si="0"/>
        <v>19.3</v>
      </c>
      <c r="I77" s="19"/>
      <c r="J77" s="19"/>
      <c r="K77" s="19"/>
      <c r="L77" s="19"/>
      <c r="M77" s="19"/>
      <c r="N77" s="19"/>
      <c r="O77" s="19"/>
      <c r="P77" s="19"/>
      <c r="Q77" s="19"/>
      <c r="R77" s="19"/>
      <c r="S77" s="19"/>
      <c r="T77" s="19"/>
      <c r="U77" s="19"/>
      <c r="V77" s="19"/>
      <c r="W77" s="19"/>
      <c r="X77" s="19"/>
      <c r="Y77" s="19"/>
      <c r="Z77" s="19"/>
      <c r="AA77" s="19"/>
      <c r="AB77" s="19"/>
      <c r="AC77" s="19"/>
      <c r="AD77" s="19"/>
      <c r="AE77" s="19"/>
      <c r="AF77" s="19"/>
    </row>
    <row r="78" spans="1:32" ht="13.2">
      <c r="A78" s="20">
        <v>44083</v>
      </c>
      <c r="B78" s="82">
        <v>0.41666666666666669</v>
      </c>
      <c r="C78" s="19" t="s">
        <v>84</v>
      </c>
      <c r="D78" s="21">
        <v>7</v>
      </c>
      <c r="E78" s="19" t="s">
        <v>284</v>
      </c>
      <c r="F78" s="21">
        <v>1</v>
      </c>
      <c r="G78" s="21">
        <v>3.7999999999999999E-2</v>
      </c>
      <c r="H78" s="19">
        <f t="shared" si="0"/>
        <v>3.8</v>
      </c>
      <c r="I78" s="19"/>
      <c r="J78" s="19"/>
      <c r="K78" s="19"/>
      <c r="L78" s="19"/>
      <c r="M78" s="19"/>
      <c r="N78" s="19"/>
      <c r="O78" s="19"/>
      <c r="P78" s="19"/>
      <c r="Q78" s="19"/>
      <c r="R78" s="19"/>
      <c r="S78" s="19"/>
      <c r="T78" s="19"/>
      <c r="U78" s="19"/>
      <c r="V78" s="19"/>
      <c r="W78" s="19"/>
      <c r="X78" s="19"/>
      <c r="Y78" s="19"/>
      <c r="Z78" s="19"/>
      <c r="AA78" s="19"/>
      <c r="AB78" s="19"/>
      <c r="AC78" s="19"/>
      <c r="AD78" s="19"/>
      <c r="AE78" s="19"/>
      <c r="AF78" s="19"/>
    </row>
    <row r="79" spans="1:32" ht="13.2">
      <c r="A79" s="20">
        <v>44083</v>
      </c>
      <c r="B79" s="82">
        <v>0.41666666666666669</v>
      </c>
      <c r="C79" s="19" t="s">
        <v>84</v>
      </c>
      <c r="D79" s="21">
        <v>7</v>
      </c>
      <c r="E79" s="19" t="s">
        <v>284</v>
      </c>
      <c r="F79" s="21">
        <v>2</v>
      </c>
      <c r="G79" s="21">
        <v>0.192</v>
      </c>
      <c r="H79" s="19">
        <f t="shared" si="0"/>
        <v>19.2</v>
      </c>
      <c r="I79" s="19"/>
      <c r="J79" s="19"/>
      <c r="K79" s="19"/>
      <c r="L79" s="19"/>
      <c r="M79" s="19"/>
      <c r="N79" s="19"/>
      <c r="O79" s="19"/>
      <c r="P79" s="19"/>
      <c r="Q79" s="19"/>
      <c r="R79" s="19"/>
      <c r="S79" s="19"/>
      <c r="T79" s="19"/>
      <c r="U79" s="19"/>
      <c r="V79" s="19"/>
      <c r="W79" s="19"/>
      <c r="X79" s="19"/>
      <c r="Y79" s="19"/>
      <c r="Z79" s="19"/>
      <c r="AA79" s="19"/>
      <c r="AB79" s="19"/>
      <c r="AC79" s="19"/>
      <c r="AD79" s="19"/>
      <c r="AE79" s="19"/>
      <c r="AF79" s="19"/>
    </row>
    <row r="80" spans="1:32" ht="13.2">
      <c r="A80" s="20">
        <v>44083</v>
      </c>
      <c r="B80" s="82">
        <v>0.41666666666666669</v>
      </c>
      <c r="C80" s="19" t="s">
        <v>84</v>
      </c>
      <c r="D80" s="21">
        <v>7</v>
      </c>
      <c r="E80" s="19" t="s">
        <v>284</v>
      </c>
      <c r="F80" s="21">
        <v>3</v>
      </c>
      <c r="G80" s="21">
        <v>0.17699999999999999</v>
      </c>
      <c r="H80" s="19">
        <f t="shared" si="0"/>
        <v>17.7</v>
      </c>
      <c r="I80" s="19"/>
      <c r="J80" s="19"/>
      <c r="K80" s="19"/>
      <c r="L80" s="19"/>
      <c r="M80" s="19"/>
      <c r="N80" s="19"/>
      <c r="O80" s="19"/>
      <c r="P80" s="19"/>
      <c r="Q80" s="19"/>
      <c r="R80" s="19"/>
      <c r="S80" s="19"/>
      <c r="T80" s="19"/>
      <c r="U80" s="19"/>
      <c r="V80" s="19"/>
      <c r="W80" s="19"/>
      <c r="X80" s="19"/>
      <c r="Y80" s="19"/>
      <c r="Z80" s="19"/>
      <c r="AA80" s="19"/>
      <c r="AB80" s="19"/>
      <c r="AC80" s="19"/>
      <c r="AD80" s="19"/>
      <c r="AE80" s="19"/>
      <c r="AF80" s="19"/>
    </row>
    <row r="81" spans="1:32" ht="13.2">
      <c r="A81" s="20">
        <v>44083</v>
      </c>
      <c r="B81" s="82">
        <v>0.41666666666666669</v>
      </c>
      <c r="C81" s="19" t="s">
        <v>84</v>
      </c>
      <c r="D81" s="21">
        <v>7</v>
      </c>
      <c r="E81" s="19" t="s">
        <v>284</v>
      </c>
      <c r="F81" s="21">
        <v>4</v>
      </c>
      <c r="G81" s="21">
        <v>0.19500000000000001</v>
      </c>
      <c r="H81" s="19">
        <f t="shared" si="0"/>
        <v>19.5</v>
      </c>
      <c r="I81" s="19"/>
      <c r="J81" s="19"/>
      <c r="K81" s="19"/>
      <c r="L81" s="19"/>
      <c r="M81" s="19"/>
      <c r="N81" s="19"/>
      <c r="O81" s="19"/>
      <c r="P81" s="19"/>
      <c r="Q81" s="19"/>
      <c r="R81" s="19"/>
      <c r="S81" s="19"/>
      <c r="T81" s="19"/>
      <c r="U81" s="19"/>
      <c r="V81" s="19"/>
      <c r="W81" s="19"/>
      <c r="X81" s="19"/>
      <c r="Y81" s="19"/>
      <c r="Z81" s="19"/>
      <c r="AA81" s="19"/>
      <c r="AB81" s="19"/>
      <c r="AC81" s="19"/>
      <c r="AD81" s="19"/>
      <c r="AE81" s="19"/>
      <c r="AF81" s="19"/>
    </row>
    <row r="82" spans="1:32" ht="13.2">
      <c r="A82" s="20">
        <v>44083</v>
      </c>
      <c r="B82" s="82">
        <v>0.41666666666666669</v>
      </c>
      <c r="C82" s="19" t="s">
        <v>84</v>
      </c>
      <c r="D82" s="21">
        <v>7</v>
      </c>
      <c r="E82" s="19" t="s">
        <v>284</v>
      </c>
      <c r="F82" s="21">
        <v>5</v>
      </c>
      <c r="G82" s="21">
        <v>0.155</v>
      </c>
      <c r="H82" s="19">
        <f t="shared" si="0"/>
        <v>15.5</v>
      </c>
      <c r="I82" s="19"/>
      <c r="J82" s="19"/>
      <c r="K82" s="19"/>
      <c r="L82" s="19"/>
      <c r="M82" s="19"/>
      <c r="N82" s="19"/>
      <c r="O82" s="19"/>
      <c r="P82" s="19"/>
      <c r="Q82" s="19"/>
      <c r="R82" s="19"/>
      <c r="S82" s="19"/>
      <c r="T82" s="19"/>
      <c r="U82" s="19"/>
      <c r="V82" s="19"/>
      <c r="W82" s="19"/>
      <c r="X82" s="19"/>
      <c r="Y82" s="19"/>
      <c r="Z82" s="19"/>
      <c r="AA82" s="19"/>
      <c r="AB82" s="19"/>
      <c r="AC82" s="19"/>
      <c r="AD82" s="19"/>
      <c r="AE82" s="19"/>
      <c r="AF82" s="19"/>
    </row>
    <row r="83" spans="1:32" ht="13.2">
      <c r="A83" s="20">
        <v>44083</v>
      </c>
      <c r="B83" s="82">
        <v>0.41666666666666669</v>
      </c>
      <c r="C83" s="19" t="s">
        <v>84</v>
      </c>
      <c r="D83" s="21">
        <v>8</v>
      </c>
      <c r="E83" s="19" t="s">
        <v>283</v>
      </c>
      <c r="F83" s="21">
        <v>1</v>
      </c>
      <c r="G83" s="21">
        <v>0.16800000000000001</v>
      </c>
      <c r="H83" s="19">
        <f t="shared" si="0"/>
        <v>16.8</v>
      </c>
      <c r="I83" s="19"/>
      <c r="J83" s="19"/>
      <c r="K83" s="19"/>
      <c r="L83" s="19"/>
      <c r="M83" s="19"/>
      <c r="N83" s="19"/>
      <c r="O83" s="19"/>
      <c r="P83" s="19"/>
      <c r="Q83" s="19"/>
      <c r="R83" s="19"/>
      <c r="S83" s="19"/>
      <c r="T83" s="19"/>
      <c r="U83" s="19"/>
      <c r="V83" s="19"/>
      <c r="W83" s="19"/>
      <c r="X83" s="19"/>
      <c r="Y83" s="19"/>
      <c r="Z83" s="19"/>
      <c r="AA83" s="19"/>
      <c r="AB83" s="19"/>
      <c r="AC83" s="19"/>
      <c r="AD83" s="19"/>
      <c r="AE83" s="19"/>
      <c r="AF83" s="19"/>
    </row>
    <row r="84" spans="1:32" ht="13.2">
      <c r="A84" s="20">
        <v>44083</v>
      </c>
      <c r="B84" s="82">
        <v>0.41666666666666669</v>
      </c>
      <c r="C84" s="19" t="s">
        <v>84</v>
      </c>
      <c r="D84" s="21">
        <v>8</v>
      </c>
      <c r="E84" s="19" t="s">
        <v>283</v>
      </c>
      <c r="F84" s="21">
        <v>2</v>
      </c>
      <c r="G84" s="21">
        <v>0.32500000000000001</v>
      </c>
      <c r="H84" s="19">
        <f t="shared" si="0"/>
        <v>32.5</v>
      </c>
      <c r="I84" s="19"/>
      <c r="J84" s="19"/>
      <c r="K84" s="19"/>
      <c r="L84" s="19"/>
      <c r="M84" s="19"/>
      <c r="N84" s="19"/>
      <c r="O84" s="19"/>
      <c r="P84" s="19"/>
      <c r="Q84" s="19"/>
      <c r="R84" s="19"/>
      <c r="S84" s="19"/>
      <c r="T84" s="19"/>
      <c r="U84" s="19"/>
      <c r="V84" s="19"/>
      <c r="W84" s="19"/>
      <c r="X84" s="19"/>
      <c r="Y84" s="19"/>
      <c r="Z84" s="19"/>
      <c r="AA84" s="19"/>
      <c r="AB84" s="19"/>
      <c r="AC84" s="19"/>
      <c r="AD84" s="19"/>
      <c r="AE84" s="19"/>
      <c r="AF84" s="19"/>
    </row>
    <row r="85" spans="1:32" ht="13.2">
      <c r="A85" s="20">
        <v>44083</v>
      </c>
      <c r="B85" s="82">
        <v>0.41666666666666669</v>
      </c>
      <c r="C85" s="19" t="s">
        <v>84</v>
      </c>
      <c r="D85" s="21">
        <v>8</v>
      </c>
      <c r="E85" s="19" t="s">
        <v>283</v>
      </c>
      <c r="F85" s="21">
        <v>3</v>
      </c>
      <c r="G85" s="21">
        <v>0.18099999999999999</v>
      </c>
      <c r="H85" s="19">
        <f t="shared" si="0"/>
        <v>18.099999999999998</v>
      </c>
      <c r="I85" s="19"/>
      <c r="J85" s="19"/>
      <c r="K85" s="19"/>
      <c r="L85" s="19"/>
      <c r="M85" s="19"/>
      <c r="N85" s="19"/>
      <c r="O85" s="19"/>
      <c r="P85" s="19"/>
      <c r="Q85" s="19"/>
      <c r="R85" s="19"/>
      <c r="S85" s="19"/>
      <c r="T85" s="19"/>
      <c r="U85" s="19"/>
      <c r="V85" s="19"/>
      <c r="W85" s="19"/>
      <c r="X85" s="19"/>
      <c r="Y85" s="19"/>
      <c r="Z85" s="19"/>
      <c r="AA85" s="19"/>
      <c r="AB85" s="19"/>
      <c r="AC85" s="19"/>
      <c r="AD85" s="19"/>
      <c r="AE85" s="19"/>
      <c r="AF85" s="19"/>
    </row>
    <row r="86" spans="1:32" ht="13.2">
      <c r="A86" s="20">
        <v>44083</v>
      </c>
      <c r="B86" s="82">
        <v>0.41666666666666669</v>
      </c>
      <c r="C86" s="19" t="s">
        <v>84</v>
      </c>
      <c r="D86" s="21">
        <v>8</v>
      </c>
      <c r="E86" s="19" t="s">
        <v>283</v>
      </c>
      <c r="F86" s="21">
        <v>4</v>
      </c>
      <c r="G86" s="21">
        <v>0.23899999999999999</v>
      </c>
      <c r="H86" s="19">
        <f t="shared" si="0"/>
        <v>23.9</v>
      </c>
      <c r="I86" s="19"/>
      <c r="J86" s="19"/>
      <c r="K86" s="19"/>
      <c r="L86" s="19"/>
      <c r="M86" s="19"/>
      <c r="N86" s="19"/>
      <c r="O86" s="19"/>
      <c r="P86" s="19"/>
      <c r="Q86" s="19"/>
      <c r="R86" s="19"/>
      <c r="S86" s="19"/>
      <c r="T86" s="19"/>
      <c r="U86" s="19"/>
      <c r="V86" s="19"/>
      <c r="W86" s="19"/>
      <c r="X86" s="19"/>
      <c r="Y86" s="19"/>
      <c r="Z86" s="19"/>
      <c r="AA86" s="19"/>
      <c r="AB86" s="19"/>
      <c r="AC86" s="19"/>
      <c r="AD86" s="19"/>
      <c r="AE86" s="19"/>
      <c r="AF86" s="19"/>
    </row>
    <row r="87" spans="1:32" ht="13.2">
      <c r="A87" s="20">
        <v>44083</v>
      </c>
      <c r="B87" s="82">
        <v>0.41666666666666669</v>
      </c>
      <c r="C87" s="19" t="s">
        <v>84</v>
      </c>
      <c r="D87" s="21">
        <v>8</v>
      </c>
      <c r="E87" s="19" t="s">
        <v>283</v>
      </c>
      <c r="F87" s="21">
        <v>5</v>
      </c>
      <c r="G87" s="21">
        <v>0.14799999999999999</v>
      </c>
      <c r="H87" s="19">
        <f t="shared" si="0"/>
        <v>14.799999999999999</v>
      </c>
      <c r="I87" s="19"/>
      <c r="J87" s="19"/>
      <c r="K87" s="19"/>
      <c r="L87" s="19"/>
      <c r="M87" s="19"/>
      <c r="N87" s="19"/>
      <c r="O87" s="19"/>
      <c r="P87" s="19"/>
      <c r="Q87" s="19"/>
      <c r="R87" s="19"/>
      <c r="S87" s="19"/>
      <c r="T87" s="19"/>
      <c r="U87" s="19"/>
      <c r="V87" s="19"/>
      <c r="W87" s="19"/>
      <c r="X87" s="19"/>
      <c r="Y87" s="19"/>
      <c r="Z87" s="19"/>
      <c r="AA87" s="19"/>
      <c r="AB87" s="19"/>
      <c r="AC87" s="19"/>
      <c r="AD87" s="19"/>
      <c r="AE87" s="19"/>
      <c r="AF87" s="19"/>
    </row>
    <row r="88" spans="1:32" ht="13.2">
      <c r="A88" s="20">
        <v>44083</v>
      </c>
      <c r="B88" s="82">
        <v>0.41666666666666669</v>
      </c>
      <c r="C88" s="19" t="s">
        <v>84</v>
      </c>
      <c r="D88" s="21">
        <v>9</v>
      </c>
      <c r="E88" s="19" t="s">
        <v>285</v>
      </c>
      <c r="F88" s="21">
        <v>1</v>
      </c>
      <c r="G88" s="21">
        <v>0.189</v>
      </c>
      <c r="H88" s="19">
        <f t="shared" si="0"/>
        <v>18.899999999999999</v>
      </c>
      <c r="I88" s="19"/>
      <c r="J88" s="19"/>
      <c r="K88" s="19"/>
      <c r="L88" s="19"/>
      <c r="M88" s="19"/>
      <c r="N88" s="19"/>
      <c r="O88" s="19"/>
      <c r="P88" s="19"/>
      <c r="Q88" s="19"/>
      <c r="R88" s="19"/>
      <c r="S88" s="19"/>
      <c r="T88" s="19"/>
      <c r="U88" s="19"/>
      <c r="V88" s="19"/>
      <c r="W88" s="19"/>
      <c r="X88" s="19"/>
      <c r="Y88" s="19"/>
      <c r="Z88" s="19"/>
      <c r="AA88" s="19"/>
      <c r="AB88" s="19"/>
      <c r="AC88" s="19"/>
      <c r="AD88" s="19"/>
      <c r="AE88" s="19"/>
      <c r="AF88" s="19"/>
    </row>
    <row r="89" spans="1:32" ht="13.2">
      <c r="A89" s="20">
        <v>44083</v>
      </c>
      <c r="B89" s="82">
        <v>0.41666666666666669</v>
      </c>
      <c r="C89" s="19" t="s">
        <v>84</v>
      </c>
      <c r="D89" s="21">
        <v>9</v>
      </c>
      <c r="E89" s="19" t="s">
        <v>285</v>
      </c>
      <c r="F89" s="21">
        <v>2</v>
      </c>
      <c r="G89" s="21">
        <v>0.18</v>
      </c>
      <c r="H89" s="19">
        <f t="shared" si="0"/>
        <v>18</v>
      </c>
      <c r="I89" s="19"/>
      <c r="J89" s="19"/>
      <c r="K89" s="19"/>
      <c r="L89" s="19"/>
      <c r="M89" s="19"/>
      <c r="N89" s="19"/>
      <c r="O89" s="19"/>
      <c r="P89" s="19"/>
      <c r="Q89" s="19"/>
      <c r="R89" s="19"/>
      <c r="S89" s="19"/>
      <c r="T89" s="19"/>
      <c r="U89" s="19"/>
      <c r="V89" s="19"/>
      <c r="W89" s="19"/>
      <c r="X89" s="19"/>
      <c r="Y89" s="19"/>
      <c r="Z89" s="19"/>
      <c r="AA89" s="19"/>
      <c r="AB89" s="19"/>
      <c r="AC89" s="19"/>
      <c r="AD89" s="19"/>
      <c r="AE89" s="19"/>
      <c r="AF89" s="19"/>
    </row>
    <row r="90" spans="1:32" ht="13.2">
      <c r="A90" s="20">
        <v>44083</v>
      </c>
      <c r="B90" s="82">
        <v>0.41666666666666669</v>
      </c>
      <c r="C90" s="19" t="s">
        <v>84</v>
      </c>
      <c r="D90" s="21">
        <v>9</v>
      </c>
      <c r="E90" s="19" t="s">
        <v>285</v>
      </c>
      <c r="F90" s="21">
        <v>3</v>
      </c>
      <c r="G90" s="21">
        <v>0.23799999999999999</v>
      </c>
      <c r="H90" s="19">
        <f t="shared" si="0"/>
        <v>23.799999999999997</v>
      </c>
      <c r="I90" s="19"/>
      <c r="J90" s="19"/>
      <c r="K90" s="19"/>
      <c r="L90" s="19"/>
      <c r="M90" s="19"/>
      <c r="N90" s="19"/>
      <c r="O90" s="19"/>
      <c r="P90" s="19"/>
      <c r="Q90" s="19"/>
      <c r="R90" s="19"/>
      <c r="S90" s="19"/>
      <c r="T90" s="19"/>
      <c r="U90" s="19"/>
      <c r="V90" s="19"/>
      <c r="W90" s="19"/>
      <c r="X90" s="19"/>
      <c r="Y90" s="19"/>
      <c r="Z90" s="19"/>
      <c r="AA90" s="19"/>
      <c r="AB90" s="19"/>
      <c r="AC90" s="19"/>
      <c r="AD90" s="19"/>
      <c r="AE90" s="19"/>
      <c r="AF90" s="19"/>
    </row>
    <row r="91" spans="1:32" ht="13.2">
      <c r="A91" s="20">
        <v>44083</v>
      </c>
      <c r="B91" s="82">
        <v>0.41666666666666669</v>
      </c>
      <c r="C91" s="19" t="s">
        <v>84</v>
      </c>
      <c r="D91" s="21">
        <v>9</v>
      </c>
      <c r="E91" s="19" t="s">
        <v>285</v>
      </c>
      <c r="F91" s="21">
        <v>4</v>
      </c>
      <c r="G91" s="21">
        <v>0.17100000000000001</v>
      </c>
      <c r="H91" s="19">
        <f t="shared" si="0"/>
        <v>17.100000000000001</v>
      </c>
      <c r="I91" s="19"/>
      <c r="J91" s="19"/>
      <c r="K91" s="19"/>
      <c r="L91" s="19"/>
      <c r="M91" s="19"/>
      <c r="N91" s="19"/>
      <c r="O91" s="19"/>
      <c r="P91" s="19"/>
      <c r="Q91" s="19"/>
      <c r="R91" s="19"/>
      <c r="S91" s="19"/>
      <c r="T91" s="19"/>
      <c r="U91" s="19"/>
      <c r="V91" s="19"/>
      <c r="W91" s="19"/>
      <c r="X91" s="19"/>
      <c r="Y91" s="19"/>
      <c r="Z91" s="19"/>
      <c r="AA91" s="19"/>
      <c r="AB91" s="19"/>
      <c r="AC91" s="19"/>
      <c r="AD91" s="19"/>
      <c r="AE91" s="19"/>
      <c r="AF91" s="19"/>
    </row>
    <row r="92" spans="1:32" ht="13.2">
      <c r="A92" s="20">
        <v>44083</v>
      </c>
      <c r="B92" s="82">
        <v>0.41666666666666669</v>
      </c>
      <c r="C92" s="19" t="s">
        <v>84</v>
      </c>
      <c r="D92" s="21">
        <v>9</v>
      </c>
      <c r="E92" s="19" t="s">
        <v>285</v>
      </c>
      <c r="F92" s="21">
        <v>5</v>
      </c>
      <c r="G92" s="21">
        <v>0.16800000000000001</v>
      </c>
      <c r="H92" s="19">
        <f t="shared" si="0"/>
        <v>16.8</v>
      </c>
      <c r="I92" s="19"/>
      <c r="J92" s="19"/>
      <c r="K92" s="19"/>
      <c r="L92" s="19"/>
      <c r="M92" s="19"/>
      <c r="N92" s="19"/>
      <c r="O92" s="19"/>
      <c r="P92" s="19"/>
      <c r="Q92" s="19"/>
      <c r="R92" s="19"/>
      <c r="S92" s="19"/>
      <c r="T92" s="19"/>
      <c r="U92" s="19"/>
      <c r="V92" s="19"/>
      <c r="W92" s="19"/>
      <c r="X92" s="19"/>
      <c r="Y92" s="19"/>
      <c r="Z92" s="19"/>
      <c r="AA92" s="19"/>
      <c r="AB92" s="19"/>
      <c r="AC92" s="19"/>
      <c r="AD92" s="19"/>
      <c r="AE92" s="19"/>
      <c r="AF92" s="19"/>
    </row>
    <row r="93" spans="1:32" ht="13.2">
      <c r="A93" s="20">
        <v>44085</v>
      </c>
      <c r="B93" s="82">
        <v>0.41666666666666669</v>
      </c>
      <c r="C93" s="19" t="s">
        <v>84</v>
      </c>
      <c r="D93" s="21">
        <v>1</v>
      </c>
      <c r="E93" s="19" t="s">
        <v>283</v>
      </c>
      <c r="F93" s="21">
        <v>1</v>
      </c>
      <c r="G93" s="21">
        <v>0.21099999999999999</v>
      </c>
      <c r="H93" s="19">
        <f t="shared" si="0"/>
        <v>21.099999999999998</v>
      </c>
      <c r="I93" s="19"/>
      <c r="J93" s="19"/>
      <c r="K93" s="19"/>
      <c r="L93" s="19"/>
      <c r="M93" s="19"/>
      <c r="N93" s="19"/>
      <c r="O93" s="19"/>
      <c r="P93" s="19"/>
      <c r="Q93" s="19"/>
      <c r="R93" s="19"/>
      <c r="S93" s="19"/>
      <c r="T93" s="19"/>
      <c r="U93" s="19"/>
      <c r="V93" s="19"/>
      <c r="W93" s="19"/>
      <c r="X93" s="19"/>
      <c r="Y93" s="19"/>
      <c r="Z93" s="19"/>
      <c r="AA93" s="19"/>
      <c r="AB93" s="19"/>
      <c r="AC93" s="19"/>
      <c r="AD93" s="19"/>
      <c r="AE93" s="19"/>
      <c r="AF93" s="19"/>
    </row>
    <row r="94" spans="1:32" ht="13.2">
      <c r="A94" s="20">
        <v>44085</v>
      </c>
      <c r="B94" s="82">
        <v>0.41666666666666669</v>
      </c>
      <c r="C94" s="19" t="s">
        <v>84</v>
      </c>
      <c r="D94" s="21">
        <v>1</v>
      </c>
      <c r="E94" s="19" t="s">
        <v>283</v>
      </c>
      <c r="F94" s="21">
        <v>2</v>
      </c>
      <c r="G94" s="21">
        <v>0.19700000000000001</v>
      </c>
      <c r="H94" s="19">
        <f t="shared" si="0"/>
        <v>19.7</v>
      </c>
      <c r="I94" s="19"/>
      <c r="J94" s="19"/>
      <c r="K94" s="19"/>
      <c r="L94" s="19"/>
      <c r="M94" s="19"/>
      <c r="N94" s="19"/>
      <c r="O94" s="19"/>
      <c r="P94" s="19"/>
      <c r="Q94" s="19"/>
      <c r="R94" s="19"/>
      <c r="S94" s="19"/>
      <c r="T94" s="19"/>
      <c r="U94" s="19"/>
      <c r="V94" s="19"/>
      <c r="W94" s="19"/>
      <c r="X94" s="19"/>
      <c r="Y94" s="19"/>
      <c r="Z94" s="19"/>
      <c r="AA94" s="19"/>
      <c r="AB94" s="19"/>
      <c r="AC94" s="19"/>
      <c r="AD94" s="19"/>
      <c r="AE94" s="19"/>
      <c r="AF94" s="19"/>
    </row>
    <row r="95" spans="1:32" ht="13.2">
      <c r="A95" s="20">
        <v>44085</v>
      </c>
      <c r="B95" s="82">
        <v>0.41666666666666669</v>
      </c>
      <c r="C95" s="19" t="s">
        <v>84</v>
      </c>
      <c r="D95" s="21">
        <v>1</v>
      </c>
      <c r="E95" s="19" t="s">
        <v>283</v>
      </c>
      <c r="F95" s="21">
        <v>3</v>
      </c>
      <c r="G95" s="21">
        <v>0.20300000000000001</v>
      </c>
      <c r="H95" s="19">
        <f t="shared" si="0"/>
        <v>20.3</v>
      </c>
      <c r="I95" s="19"/>
      <c r="J95" s="19"/>
      <c r="K95" s="19"/>
      <c r="L95" s="19"/>
      <c r="M95" s="19"/>
      <c r="N95" s="19"/>
      <c r="O95" s="19"/>
      <c r="P95" s="19"/>
      <c r="Q95" s="19"/>
      <c r="R95" s="19"/>
      <c r="S95" s="19"/>
      <c r="T95" s="19"/>
      <c r="U95" s="19"/>
      <c r="V95" s="19"/>
      <c r="W95" s="19"/>
      <c r="X95" s="19"/>
      <c r="Y95" s="19"/>
      <c r="Z95" s="19"/>
      <c r="AA95" s="19"/>
      <c r="AB95" s="19"/>
      <c r="AC95" s="19"/>
      <c r="AD95" s="19"/>
      <c r="AE95" s="19"/>
      <c r="AF95" s="19"/>
    </row>
    <row r="96" spans="1:32" ht="13.2">
      <c r="A96" s="20">
        <v>44085</v>
      </c>
      <c r="B96" s="82">
        <v>0.41666666666666669</v>
      </c>
      <c r="C96" s="19" t="s">
        <v>84</v>
      </c>
      <c r="D96" s="21">
        <v>1</v>
      </c>
      <c r="E96" s="19" t="s">
        <v>283</v>
      </c>
      <c r="F96" s="21">
        <v>4</v>
      </c>
      <c r="G96" s="21">
        <v>0.154</v>
      </c>
      <c r="H96" s="19">
        <f t="shared" si="0"/>
        <v>15.4</v>
      </c>
      <c r="I96" s="19"/>
      <c r="J96" s="19"/>
      <c r="K96" s="19"/>
      <c r="L96" s="19"/>
      <c r="M96" s="19"/>
      <c r="N96" s="19"/>
      <c r="O96" s="19"/>
      <c r="P96" s="19"/>
      <c r="Q96" s="19"/>
      <c r="R96" s="19"/>
      <c r="S96" s="19"/>
      <c r="T96" s="19"/>
      <c r="U96" s="19"/>
      <c r="V96" s="19"/>
      <c r="W96" s="19"/>
      <c r="X96" s="19"/>
      <c r="Y96" s="19"/>
      <c r="Z96" s="19"/>
      <c r="AA96" s="19"/>
      <c r="AB96" s="19"/>
      <c r="AC96" s="19"/>
      <c r="AD96" s="19"/>
      <c r="AE96" s="19"/>
      <c r="AF96" s="19"/>
    </row>
    <row r="97" spans="1:32" ht="13.2">
      <c r="A97" s="20">
        <v>44085</v>
      </c>
      <c r="B97" s="82">
        <v>0.41666666666666669</v>
      </c>
      <c r="C97" s="19" t="s">
        <v>84</v>
      </c>
      <c r="D97" s="21">
        <v>1</v>
      </c>
      <c r="E97" s="19" t="s">
        <v>283</v>
      </c>
      <c r="F97" s="21">
        <v>5</v>
      </c>
      <c r="G97" s="21">
        <v>0.193</v>
      </c>
      <c r="H97" s="19">
        <f t="shared" si="0"/>
        <v>19.3</v>
      </c>
      <c r="I97" s="19"/>
      <c r="J97" s="19"/>
      <c r="K97" s="19"/>
      <c r="L97" s="19"/>
      <c r="M97" s="19"/>
      <c r="N97" s="19"/>
      <c r="O97" s="19"/>
      <c r="P97" s="19"/>
      <c r="Q97" s="19"/>
      <c r="R97" s="19"/>
      <c r="S97" s="19"/>
      <c r="T97" s="19"/>
      <c r="U97" s="19"/>
      <c r="V97" s="19"/>
      <c r="W97" s="19"/>
      <c r="X97" s="19"/>
      <c r="Y97" s="19"/>
      <c r="Z97" s="19"/>
      <c r="AA97" s="19"/>
      <c r="AB97" s="19"/>
      <c r="AC97" s="19"/>
      <c r="AD97" s="19"/>
      <c r="AE97" s="19"/>
      <c r="AF97" s="19"/>
    </row>
    <row r="98" spans="1:32" ht="13.2">
      <c r="A98" s="20">
        <v>44085</v>
      </c>
      <c r="B98" s="82">
        <v>0.41666666666666669</v>
      </c>
      <c r="C98" s="19" t="s">
        <v>84</v>
      </c>
      <c r="D98" s="21">
        <v>2</v>
      </c>
      <c r="E98" s="19" t="s">
        <v>284</v>
      </c>
      <c r="F98" s="21">
        <v>1</v>
      </c>
      <c r="G98" s="21">
        <v>0.109</v>
      </c>
      <c r="H98" s="19">
        <f t="shared" si="0"/>
        <v>10.9</v>
      </c>
      <c r="I98" s="19"/>
      <c r="J98" s="19"/>
      <c r="K98" s="19"/>
      <c r="L98" s="19"/>
      <c r="M98" s="19"/>
      <c r="N98" s="19"/>
      <c r="O98" s="19"/>
      <c r="P98" s="19"/>
      <c r="Q98" s="19"/>
      <c r="R98" s="19"/>
      <c r="S98" s="19"/>
      <c r="T98" s="19"/>
      <c r="U98" s="19"/>
      <c r="V98" s="19"/>
      <c r="W98" s="19"/>
      <c r="X98" s="19"/>
      <c r="Y98" s="19"/>
      <c r="Z98" s="19"/>
      <c r="AA98" s="19"/>
      <c r="AB98" s="19"/>
      <c r="AC98" s="19"/>
      <c r="AD98" s="19"/>
      <c r="AE98" s="19"/>
      <c r="AF98" s="19"/>
    </row>
    <row r="99" spans="1:32" ht="13.2">
      <c r="A99" s="20">
        <v>44085</v>
      </c>
      <c r="B99" s="82">
        <v>0.41666666666666669</v>
      </c>
      <c r="C99" s="19" t="s">
        <v>84</v>
      </c>
      <c r="D99" s="21">
        <v>2</v>
      </c>
      <c r="E99" s="19" t="s">
        <v>284</v>
      </c>
      <c r="F99" s="21">
        <v>2</v>
      </c>
      <c r="G99" s="21">
        <v>0.17499999999999999</v>
      </c>
      <c r="H99" s="19">
        <f t="shared" si="0"/>
        <v>17.5</v>
      </c>
      <c r="I99" s="19"/>
      <c r="J99" s="19"/>
      <c r="K99" s="19"/>
      <c r="L99" s="19"/>
      <c r="M99" s="19"/>
      <c r="N99" s="19"/>
      <c r="O99" s="19"/>
      <c r="P99" s="19"/>
      <c r="Q99" s="19"/>
      <c r="R99" s="19"/>
      <c r="S99" s="19"/>
      <c r="T99" s="19"/>
      <c r="U99" s="19"/>
      <c r="V99" s="19"/>
      <c r="W99" s="19"/>
      <c r="X99" s="19"/>
      <c r="Y99" s="19"/>
      <c r="Z99" s="19"/>
      <c r="AA99" s="19"/>
      <c r="AB99" s="19"/>
      <c r="AC99" s="19"/>
      <c r="AD99" s="19"/>
      <c r="AE99" s="19"/>
      <c r="AF99" s="19"/>
    </row>
    <row r="100" spans="1:32" ht="13.2">
      <c r="A100" s="20">
        <v>44085</v>
      </c>
      <c r="B100" s="82">
        <v>0.41666666666666669</v>
      </c>
      <c r="C100" s="19" t="s">
        <v>84</v>
      </c>
      <c r="D100" s="21">
        <v>2</v>
      </c>
      <c r="E100" s="19" t="s">
        <v>284</v>
      </c>
      <c r="F100" s="21">
        <v>3</v>
      </c>
      <c r="G100" s="21">
        <v>0.13800000000000001</v>
      </c>
      <c r="H100" s="19">
        <f t="shared" si="0"/>
        <v>13.8</v>
      </c>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row>
    <row r="101" spans="1:32" ht="13.2">
      <c r="A101" s="20">
        <v>44085</v>
      </c>
      <c r="B101" s="82">
        <v>0.41666666666666669</v>
      </c>
      <c r="C101" s="19" t="s">
        <v>84</v>
      </c>
      <c r="D101" s="21">
        <v>2</v>
      </c>
      <c r="E101" s="19" t="s">
        <v>284</v>
      </c>
      <c r="F101" s="21">
        <v>4</v>
      </c>
      <c r="G101" s="21">
        <v>7.5999999999999998E-2</v>
      </c>
      <c r="H101" s="19">
        <f t="shared" si="0"/>
        <v>7.6</v>
      </c>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row>
    <row r="102" spans="1:32" ht="13.2">
      <c r="A102" s="20">
        <v>44085</v>
      </c>
      <c r="B102" s="82">
        <v>0.41666666666666669</v>
      </c>
      <c r="C102" s="19" t="s">
        <v>84</v>
      </c>
      <c r="D102" s="21">
        <v>2</v>
      </c>
      <c r="E102" s="19" t="s">
        <v>284</v>
      </c>
      <c r="F102" s="21">
        <v>5</v>
      </c>
      <c r="G102" s="21">
        <v>0.19600000000000001</v>
      </c>
      <c r="H102" s="19">
        <f t="shared" si="0"/>
        <v>19.600000000000001</v>
      </c>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row>
    <row r="103" spans="1:32" ht="13.2">
      <c r="A103" s="20">
        <v>44085</v>
      </c>
      <c r="B103" s="82">
        <v>0.41666666666666669</v>
      </c>
      <c r="C103" s="19" t="s">
        <v>84</v>
      </c>
      <c r="D103" s="21">
        <v>3</v>
      </c>
      <c r="E103" s="19" t="s">
        <v>285</v>
      </c>
      <c r="F103" s="21">
        <v>1</v>
      </c>
      <c r="G103" s="21">
        <v>0.193</v>
      </c>
      <c r="H103" s="19">
        <f t="shared" si="0"/>
        <v>19.3</v>
      </c>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row>
    <row r="104" spans="1:32" ht="13.2">
      <c r="A104" s="20">
        <v>44085</v>
      </c>
      <c r="B104" s="82">
        <v>0.41666666666666669</v>
      </c>
      <c r="C104" s="19" t="s">
        <v>84</v>
      </c>
      <c r="D104" s="21">
        <v>3</v>
      </c>
      <c r="E104" s="19" t="s">
        <v>285</v>
      </c>
      <c r="F104" s="21">
        <v>2</v>
      </c>
      <c r="G104" s="21">
        <v>0.10100000000000001</v>
      </c>
      <c r="H104" s="19">
        <f t="shared" si="0"/>
        <v>10.100000000000001</v>
      </c>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row>
    <row r="105" spans="1:32" ht="13.2">
      <c r="A105" s="20">
        <v>44085</v>
      </c>
      <c r="B105" s="82">
        <v>0.41666666666666669</v>
      </c>
      <c r="C105" s="19" t="s">
        <v>84</v>
      </c>
      <c r="D105" s="21">
        <v>3</v>
      </c>
      <c r="E105" s="19" t="s">
        <v>285</v>
      </c>
      <c r="F105" s="21">
        <v>3</v>
      </c>
      <c r="G105" s="21">
        <v>0.14599999999999999</v>
      </c>
      <c r="H105" s="19">
        <f t="shared" si="0"/>
        <v>14.6</v>
      </c>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row>
    <row r="106" spans="1:32" ht="13.2">
      <c r="A106" s="20">
        <v>44085</v>
      </c>
      <c r="B106" s="82">
        <v>0.41666666666666669</v>
      </c>
      <c r="C106" s="19" t="s">
        <v>84</v>
      </c>
      <c r="D106" s="21">
        <v>3</v>
      </c>
      <c r="E106" s="19" t="s">
        <v>285</v>
      </c>
      <c r="F106" s="21">
        <v>4</v>
      </c>
      <c r="G106" s="21">
        <v>8.3000000000000004E-2</v>
      </c>
      <c r="H106" s="19">
        <f t="shared" si="0"/>
        <v>8.3000000000000007</v>
      </c>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row>
    <row r="107" spans="1:32" ht="13.2">
      <c r="A107" s="20">
        <v>44085</v>
      </c>
      <c r="B107" s="82">
        <v>0.41666666666666669</v>
      </c>
      <c r="C107" s="19" t="s">
        <v>84</v>
      </c>
      <c r="D107" s="21">
        <v>3</v>
      </c>
      <c r="E107" s="19" t="s">
        <v>285</v>
      </c>
      <c r="F107" s="21">
        <v>5</v>
      </c>
      <c r="G107" s="21">
        <v>0.114</v>
      </c>
      <c r="H107" s="19">
        <f t="shared" si="0"/>
        <v>11.4</v>
      </c>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row>
    <row r="108" spans="1:32" ht="13.2">
      <c r="A108" s="20">
        <v>44085</v>
      </c>
      <c r="B108" s="82">
        <v>0.41666666666666669</v>
      </c>
      <c r="C108" s="19" t="s">
        <v>84</v>
      </c>
      <c r="D108" s="21">
        <v>4</v>
      </c>
      <c r="E108" s="19" t="s">
        <v>284</v>
      </c>
      <c r="F108" s="21">
        <v>1</v>
      </c>
      <c r="G108" s="21">
        <v>0.111</v>
      </c>
      <c r="H108" s="19">
        <f t="shared" si="0"/>
        <v>11.1</v>
      </c>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row>
    <row r="109" spans="1:32" ht="13.2">
      <c r="A109" s="20">
        <v>44085</v>
      </c>
      <c r="B109" s="82">
        <v>0.41666666666666669</v>
      </c>
      <c r="C109" s="19" t="s">
        <v>84</v>
      </c>
      <c r="D109" s="21">
        <v>4</v>
      </c>
      <c r="E109" s="19" t="s">
        <v>284</v>
      </c>
      <c r="F109" s="21">
        <v>2</v>
      </c>
      <c r="G109" s="21">
        <v>0.153</v>
      </c>
      <c r="H109" s="19">
        <f t="shared" si="0"/>
        <v>15.299999999999999</v>
      </c>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row>
    <row r="110" spans="1:32" ht="13.2">
      <c r="A110" s="20">
        <v>44085</v>
      </c>
      <c r="B110" s="82">
        <v>0.41666666666666669</v>
      </c>
      <c r="C110" s="19" t="s">
        <v>84</v>
      </c>
      <c r="D110" s="21">
        <v>4</v>
      </c>
      <c r="E110" s="19" t="s">
        <v>284</v>
      </c>
      <c r="F110" s="21">
        <v>3</v>
      </c>
      <c r="G110" s="21">
        <v>0.28100000000000003</v>
      </c>
      <c r="H110" s="19">
        <f t="shared" si="0"/>
        <v>28.1</v>
      </c>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row>
    <row r="111" spans="1:32" ht="13.2">
      <c r="A111" s="20">
        <v>44085</v>
      </c>
      <c r="B111" s="82">
        <v>0.41666666666666669</v>
      </c>
      <c r="C111" s="19" t="s">
        <v>84</v>
      </c>
      <c r="D111" s="21">
        <v>4</v>
      </c>
      <c r="E111" s="19" t="s">
        <v>284</v>
      </c>
      <c r="F111" s="21">
        <v>4</v>
      </c>
      <c r="G111" s="21">
        <v>0.20100000000000001</v>
      </c>
      <c r="H111" s="19">
        <f t="shared" si="0"/>
        <v>20.100000000000001</v>
      </c>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row>
    <row r="112" spans="1:32" ht="13.2">
      <c r="A112" s="20">
        <v>44085</v>
      </c>
      <c r="B112" s="82">
        <v>0.41666666666666669</v>
      </c>
      <c r="C112" s="19" t="s">
        <v>84</v>
      </c>
      <c r="D112" s="21">
        <v>4</v>
      </c>
      <c r="E112" s="19" t="s">
        <v>284</v>
      </c>
      <c r="F112" s="21">
        <v>5</v>
      </c>
      <c r="G112" s="21">
        <v>0.11799999999999999</v>
      </c>
      <c r="H112" s="19">
        <f t="shared" si="0"/>
        <v>11.799999999999999</v>
      </c>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row>
    <row r="113" spans="1:32" ht="13.2">
      <c r="A113" s="20">
        <v>44085</v>
      </c>
      <c r="B113" s="82">
        <v>0.41666666666666669</v>
      </c>
      <c r="C113" s="19" t="s">
        <v>84</v>
      </c>
      <c r="D113" s="21">
        <v>5</v>
      </c>
      <c r="E113" s="19" t="s">
        <v>283</v>
      </c>
      <c r="F113" s="21">
        <v>1</v>
      </c>
      <c r="G113" s="21">
        <v>0.11799999999999999</v>
      </c>
      <c r="H113" s="19">
        <f t="shared" si="0"/>
        <v>11.799999999999999</v>
      </c>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row>
    <row r="114" spans="1:32" ht="13.2">
      <c r="A114" s="20">
        <v>44085</v>
      </c>
      <c r="B114" s="82">
        <v>0.41666666666666669</v>
      </c>
      <c r="C114" s="19" t="s">
        <v>84</v>
      </c>
      <c r="D114" s="21">
        <v>5</v>
      </c>
      <c r="E114" s="19" t="s">
        <v>283</v>
      </c>
      <c r="F114" s="21">
        <v>2</v>
      </c>
      <c r="G114" s="21">
        <v>0.19</v>
      </c>
      <c r="H114" s="19">
        <f t="shared" si="0"/>
        <v>19</v>
      </c>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row>
    <row r="115" spans="1:32" ht="13.2">
      <c r="A115" s="20">
        <v>44085</v>
      </c>
      <c r="B115" s="82">
        <v>0.41666666666666669</v>
      </c>
      <c r="C115" s="19" t="s">
        <v>84</v>
      </c>
      <c r="D115" s="21">
        <v>5</v>
      </c>
      <c r="E115" s="19" t="s">
        <v>283</v>
      </c>
      <c r="F115" s="21">
        <v>3</v>
      </c>
      <c r="G115" s="21">
        <v>0.18099999999999999</v>
      </c>
      <c r="H115" s="19">
        <f t="shared" si="0"/>
        <v>18.099999999999998</v>
      </c>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row>
    <row r="116" spans="1:32" ht="13.2">
      <c r="A116" s="20">
        <v>44085</v>
      </c>
      <c r="B116" s="82">
        <v>0.41666666666666669</v>
      </c>
      <c r="C116" s="19" t="s">
        <v>84</v>
      </c>
      <c r="D116" s="21">
        <v>5</v>
      </c>
      <c r="E116" s="19" t="s">
        <v>283</v>
      </c>
      <c r="F116" s="21">
        <v>4</v>
      </c>
      <c r="G116" s="21">
        <v>0.125</v>
      </c>
      <c r="H116" s="19">
        <f t="shared" si="0"/>
        <v>12.5</v>
      </c>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row>
    <row r="117" spans="1:32" ht="13.2">
      <c r="A117" s="20">
        <v>44085</v>
      </c>
      <c r="B117" s="82">
        <v>0.41666666666666669</v>
      </c>
      <c r="C117" s="19" t="s">
        <v>84</v>
      </c>
      <c r="D117" s="21">
        <v>5</v>
      </c>
      <c r="E117" s="19" t="s">
        <v>283</v>
      </c>
      <c r="F117" s="21">
        <v>5</v>
      </c>
      <c r="G117" s="21">
        <v>0.28000000000000003</v>
      </c>
      <c r="H117" s="19">
        <f t="shared" si="0"/>
        <v>28.000000000000004</v>
      </c>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row>
    <row r="118" spans="1:32" ht="13.2">
      <c r="A118" s="20">
        <v>44085</v>
      </c>
      <c r="B118" s="82">
        <v>0.41666666666666669</v>
      </c>
      <c r="C118" s="19" t="s">
        <v>84</v>
      </c>
      <c r="D118" s="21">
        <v>6</v>
      </c>
      <c r="E118" s="19" t="s">
        <v>285</v>
      </c>
      <c r="F118" s="21">
        <v>1</v>
      </c>
      <c r="G118" s="21">
        <v>0.28499999999999998</v>
      </c>
      <c r="H118" s="19">
        <f t="shared" si="0"/>
        <v>28.499999999999996</v>
      </c>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row>
    <row r="119" spans="1:32" ht="13.2">
      <c r="A119" s="20">
        <v>44085</v>
      </c>
      <c r="B119" s="82">
        <v>0.41666666666666669</v>
      </c>
      <c r="C119" s="19" t="s">
        <v>84</v>
      </c>
      <c r="D119" s="21">
        <v>6</v>
      </c>
      <c r="E119" s="19" t="s">
        <v>285</v>
      </c>
      <c r="F119" s="21">
        <v>2</v>
      </c>
      <c r="G119" s="21">
        <v>0.124</v>
      </c>
      <c r="H119" s="19">
        <f t="shared" si="0"/>
        <v>12.4</v>
      </c>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row>
    <row r="120" spans="1:32" ht="13.2">
      <c r="A120" s="20">
        <v>44085</v>
      </c>
      <c r="B120" s="82">
        <v>0.41666666666666669</v>
      </c>
      <c r="C120" s="19" t="s">
        <v>84</v>
      </c>
      <c r="D120" s="21">
        <v>6</v>
      </c>
      <c r="E120" s="19" t="s">
        <v>285</v>
      </c>
      <c r="F120" s="21">
        <v>3</v>
      </c>
      <c r="G120" s="21">
        <v>0.159</v>
      </c>
      <c r="H120" s="19">
        <f t="shared" si="0"/>
        <v>15.9</v>
      </c>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row>
    <row r="121" spans="1:32" ht="13.2">
      <c r="A121" s="20">
        <v>44085</v>
      </c>
      <c r="B121" s="82">
        <v>0.41666666666666669</v>
      </c>
      <c r="C121" s="19" t="s">
        <v>84</v>
      </c>
      <c r="D121" s="21">
        <v>6</v>
      </c>
      <c r="E121" s="19" t="s">
        <v>285</v>
      </c>
      <c r="F121" s="21">
        <v>4</v>
      </c>
      <c r="G121" s="21">
        <v>0.12</v>
      </c>
      <c r="H121" s="19">
        <f t="shared" si="0"/>
        <v>12</v>
      </c>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row>
    <row r="122" spans="1:32" ht="13.2">
      <c r="A122" s="20">
        <v>44085</v>
      </c>
      <c r="B122" s="82">
        <v>0.41666666666666669</v>
      </c>
      <c r="C122" s="19" t="s">
        <v>84</v>
      </c>
      <c r="D122" s="21">
        <v>6</v>
      </c>
      <c r="E122" s="19" t="s">
        <v>285</v>
      </c>
      <c r="F122" s="21">
        <v>5</v>
      </c>
      <c r="G122" s="21">
        <v>9.0999999999999998E-2</v>
      </c>
      <c r="H122" s="19">
        <f t="shared" si="0"/>
        <v>9.1</v>
      </c>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row>
    <row r="123" spans="1:32" ht="13.2">
      <c r="A123" s="20">
        <v>44085</v>
      </c>
      <c r="B123" s="82">
        <v>0.41666666666666669</v>
      </c>
      <c r="C123" s="19" t="s">
        <v>84</v>
      </c>
      <c r="D123" s="21">
        <v>7</v>
      </c>
      <c r="E123" s="19" t="s">
        <v>284</v>
      </c>
      <c r="F123" s="21">
        <v>1</v>
      </c>
      <c r="G123" s="21">
        <v>0.23</v>
      </c>
      <c r="H123" s="19">
        <f t="shared" si="0"/>
        <v>23</v>
      </c>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row>
    <row r="124" spans="1:32" ht="13.2">
      <c r="A124" s="20">
        <v>44085</v>
      </c>
      <c r="B124" s="82">
        <v>0.41666666666666669</v>
      </c>
      <c r="C124" s="19" t="s">
        <v>84</v>
      </c>
      <c r="D124" s="21">
        <v>7</v>
      </c>
      <c r="E124" s="19" t="s">
        <v>284</v>
      </c>
      <c r="F124" s="21">
        <v>2</v>
      </c>
      <c r="G124" s="21">
        <v>0.115</v>
      </c>
      <c r="H124" s="19">
        <f t="shared" si="0"/>
        <v>11.5</v>
      </c>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row>
    <row r="125" spans="1:32" ht="13.2">
      <c r="A125" s="20">
        <v>44085</v>
      </c>
      <c r="B125" s="82">
        <v>0.41666666666666669</v>
      </c>
      <c r="C125" s="19" t="s">
        <v>84</v>
      </c>
      <c r="D125" s="21">
        <v>7</v>
      </c>
      <c r="E125" s="19" t="s">
        <v>284</v>
      </c>
      <c r="F125" s="21">
        <v>3</v>
      </c>
      <c r="G125" s="21">
        <v>0.1</v>
      </c>
      <c r="H125" s="19">
        <f t="shared" si="0"/>
        <v>10</v>
      </c>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row>
    <row r="126" spans="1:32" ht="13.2">
      <c r="A126" s="20">
        <v>44085</v>
      </c>
      <c r="B126" s="82">
        <v>0.41666666666666669</v>
      </c>
      <c r="C126" s="19" t="s">
        <v>84</v>
      </c>
      <c r="D126" s="21">
        <v>7</v>
      </c>
      <c r="E126" s="19" t="s">
        <v>284</v>
      </c>
      <c r="F126" s="21">
        <v>4</v>
      </c>
      <c r="G126" s="21">
        <v>0.14599999999999999</v>
      </c>
      <c r="H126" s="19">
        <f t="shared" si="0"/>
        <v>14.6</v>
      </c>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row>
    <row r="127" spans="1:32" ht="13.2">
      <c r="A127" s="20">
        <v>44085</v>
      </c>
      <c r="B127" s="82">
        <v>0.41666666666666669</v>
      </c>
      <c r="C127" s="19" t="s">
        <v>84</v>
      </c>
      <c r="D127" s="21">
        <v>7</v>
      </c>
      <c r="E127" s="19" t="s">
        <v>284</v>
      </c>
      <c r="F127" s="21">
        <v>5</v>
      </c>
      <c r="G127" s="21">
        <v>0.17199999999999999</v>
      </c>
      <c r="H127" s="19">
        <f t="shared" si="0"/>
        <v>17.2</v>
      </c>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row>
    <row r="128" spans="1:32" ht="13.2">
      <c r="A128" s="20">
        <v>44085</v>
      </c>
      <c r="B128" s="82">
        <v>0.41666666666666669</v>
      </c>
      <c r="C128" s="19" t="s">
        <v>84</v>
      </c>
      <c r="D128" s="21">
        <v>8</v>
      </c>
      <c r="E128" s="19" t="s">
        <v>283</v>
      </c>
      <c r="F128" s="21">
        <v>1</v>
      </c>
      <c r="G128" s="21">
        <v>0.23599999999999999</v>
      </c>
      <c r="H128" s="19">
        <f t="shared" si="0"/>
        <v>23.599999999999998</v>
      </c>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row>
    <row r="129" spans="1:32" ht="13.2">
      <c r="A129" s="20">
        <v>44085</v>
      </c>
      <c r="B129" s="82">
        <v>0.41666666666666669</v>
      </c>
      <c r="C129" s="19" t="s">
        <v>84</v>
      </c>
      <c r="D129" s="21">
        <v>8</v>
      </c>
      <c r="E129" s="19" t="s">
        <v>283</v>
      </c>
      <c r="F129" s="21">
        <v>2</v>
      </c>
      <c r="G129" s="21">
        <v>0.123</v>
      </c>
      <c r="H129" s="19">
        <f t="shared" si="0"/>
        <v>12.3</v>
      </c>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row>
    <row r="130" spans="1:32" ht="13.2">
      <c r="A130" s="20">
        <v>44085</v>
      </c>
      <c r="B130" s="82">
        <v>0.41666666666666669</v>
      </c>
      <c r="C130" s="19" t="s">
        <v>84</v>
      </c>
      <c r="D130" s="21">
        <v>8</v>
      </c>
      <c r="E130" s="19" t="s">
        <v>283</v>
      </c>
      <c r="F130" s="21">
        <v>3</v>
      </c>
      <c r="G130" s="21">
        <v>0.23799999999999999</v>
      </c>
      <c r="H130" s="19">
        <f t="shared" si="0"/>
        <v>23.799999999999997</v>
      </c>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row>
    <row r="131" spans="1:32" ht="13.2">
      <c r="A131" s="20">
        <v>44085</v>
      </c>
      <c r="B131" s="82">
        <v>0.41666666666666669</v>
      </c>
      <c r="C131" s="19" t="s">
        <v>84</v>
      </c>
      <c r="D131" s="21">
        <v>8</v>
      </c>
      <c r="E131" s="19" t="s">
        <v>283</v>
      </c>
      <c r="F131" s="21">
        <v>4</v>
      </c>
      <c r="G131" s="21">
        <v>0.32200000000000001</v>
      </c>
      <c r="H131" s="19">
        <f t="shared" si="0"/>
        <v>32.200000000000003</v>
      </c>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row>
    <row r="132" spans="1:32" ht="13.2">
      <c r="A132" s="20">
        <v>44085</v>
      </c>
      <c r="B132" s="82">
        <v>0.41666666666666669</v>
      </c>
      <c r="C132" s="19" t="s">
        <v>84</v>
      </c>
      <c r="D132" s="21">
        <v>8</v>
      </c>
      <c r="E132" s="19" t="s">
        <v>283</v>
      </c>
      <c r="F132" s="21">
        <v>5</v>
      </c>
      <c r="G132" s="21">
        <v>0.23300000000000001</v>
      </c>
      <c r="H132" s="19">
        <f t="shared" si="0"/>
        <v>23.3</v>
      </c>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row>
    <row r="133" spans="1:32" ht="13.2">
      <c r="A133" s="20">
        <v>44085</v>
      </c>
      <c r="B133" s="82">
        <v>0.41666666666666669</v>
      </c>
      <c r="C133" s="19" t="s">
        <v>84</v>
      </c>
      <c r="D133" s="21">
        <v>9</v>
      </c>
      <c r="E133" s="19" t="s">
        <v>285</v>
      </c>
      <c r="F133" s="21">
        <v>1</v>
      </c>
      <c r="G133" s="21">
        <v>0.156</v>
      </c>
      <c r="H133" s="19">
        <f t="shared" si="0"/>
        <v>15.6</v>
      </c>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row>
    <row r="134" spans="1:32" ht="13.2">
      <c r="A134" s="20">
        <v>44085</v>
      </c>
      <c r="B134" s="82">
        <v>0.41666666666666669</v>
      </c>
      <c r="C134" s="19" t="s">
        <v>84</v>
      </c>
      <c r="D134" s="21">
        <v>9</v>
      </c>
      <c r="E134" s="19" t="s">
        <v>285</v>
      </c>
      <c r="F134" s="21">
        <v>2</v>
      </c>
      <c r="G134" s="21">
        <v>0.16600000000000001</v>
      </c>
      <c r="H134" s="19">
        <f t="shared" si="0"/>
        <v>16.600000000000001</v>
      </c>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row>
    <row r="135" spans="1:32" ht="13.2">
      <c r="A135" s="20">
        <v>44085</v>
      </c>
      <c r="B135" s="82">
        <v>0.41666666666666669</v>
      </c>
      <c r="C135" s="19" t="s">
        <v>84</v>
      </c>
      <c r="D135" s="21">
        <v>9</v>
      </c>
      <c r="E135" s="19" t="s">
        <v>285</v>
      </c>
      <c r="F135" s="21">
        <v>3</v>
      </c>
      <c r="G135" s="21">
        <v>0.17399999999999999</v>
      </c>
      <c r="H135" s="19">
        <f t="shared" si="0"/>
        <v>17.399999999999999</v>
      </c>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row>
    <row r="136" spans="1:32" ht="13.2">
      <c r="A136" s="20">
        <v>44085</v>
      </c>
      <c r="B136" s="82">
        <v>0.41666666666666669</v>
      </c>
      <c r="C136" s="19" t="s">
        <v>84</v>
      </c>
      <c r="D136" s="21">
        <v>9</v>
      </c>
      <c r="E136" s="19" t="s">
        <v>285</v>
      </c>
      <c r="F136" s="21">
        <v>4</v>
      </c>
      <c r="G136" s="21">
        <v>0.16300000000000001</v>
      </c>
      <c r="H136" s="19">
        <f t="shared" si="0"/>
        <v>16.3</v>
      </c>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row>
    <row r="137" spans="1:32" ht="13.2">
      <c r="A137" s="20">
        <v>44085</v>
      </c>
      <c r="B137" s="82">
        <v>0.41666666666666669</v>
      </c>
      <c r="C137" s="19" t="s">
        <v>84</v>
      </c>
      <c r="D137" s="21">
        <v>9</v>
      </c>
      <c r="E137" s="19" t="s">
        <v>285</v>
      </c>
      <c r="F137" s="21">
        <v>5</v>
      </c>
      <c r="G137" s="21">
        <v>0.183</v>
      </c>
      <c r="H137" s="19">
        <f t="shared" si="0"/>
        <v>18.3</v>
      </c>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row>
    <row r="138" spans="1:32" ht="13.2">
      <c r="A138" s="20">
        <v>44089</v>
      </c>
      <c r="B138" s="82">
        <v>0.41666666666666669</v>
      </c>
      <c r="C138" s="19" t="s">
        <v>84</v>
      </c>
      <c r="D138" s="21">
        <v>1</v>
      </c>
      <c r="E138" s="19" t="s">
        <v>283</v>
      </c>
      <c r="F138" s="21">
        <v>1</v>
      </c>
      <c r="G138" s="21">
        <v>0.16300000000000001</v>
      </c>
      <c r="H138" s="19">
        <f t="shared" si="0"/>
        <v>16.3</v>
      </c>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row>
    <row r="139" spans="1:32" ht="13.2">
      <c r="A139" s="20">
        <v>44089</v>
      </c>
      <c r="B139" s="82">
        <v>0.41666666666666669</v>
      </c>
      <c r="C139" s="19" t="s">
        <v>84</v>
      </c>
      <c r="D139" s="21">
        <v>1</v>
      </c>
      <c r="E139" s="19" t="s">
        <v>283</v>
      </c>
      <c r="F139" s="21">
        <v>2</v>
      </c>
      <c r="G139" s="21">
        <v>0.107</v>
      </c>
      <c r="H139" s="19">
        <f t="shared" si="0"/>
        <v>10.7</v>
      </c>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row>
    <row r="140" spans="1:32" ht="13.2">
      <c r="A140" s="20">
        <v>44089</v>
      </c>
      <c r="B140" s="82">
        <v>0.41666666666666669</v>
      </c>
      <c r="C140" s="19" t="s">
        <v>84</v>
      </c>
      <c r="D140" s="21">
        <v>1</v>
      </c>
      <c r="E140" s="19" t="s">
        <v>283</v>
      </c>
      <c r="F140" s="21">
        <v>3</v>
      </c>
      <c r="G140" s="21">
        <v>0.17799999999999999</v>
      </c>
      <c r="H140" s="19">
        <f t="shared" si="0"/>
        <v>17.8</v>
      </c>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row>
    <row r="141" spans="1:32" ht="13.2">
      <c r="A141" s="20">
        <v>44089</v>
      </c>
      <c r="B141" s="82">
        <v>0.41666666666666669</v>
      </c>
      <c r="C141" s="19" t="s">
        <v>84</v>
      </c>
      <c r="D141" s="21">
        <v>1</v>
      </c>
      <c r="E141" s="19" t="s">
        <v>283</v>
      </c>
      <c r="F141" s="21">
        <v>4</v>
      </c>
      <c r="G141" s="21">
        <v>9.1999999999999998E-2</v>
      </c>
      <c r="H141" s="19">
        <f t="shared" si="0"/>
        <v>9.1999999999999993</v>
      </c>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row>
    <row r="142" spans="1:32" ht="13.2">
      <c r="A142" s="20">
        <v>44089</v>
      </c>
      <c r="B142" s="82">
        <v>0.41666666666666669</v>
      </c>
      <c r="C142" s="19" t="s">
        <v>84</v>
      </c>
      <c r="D142" s="21">
        <v>1</v>
      </c>
      <c r="E142" s="19" t="s">
        <v>283</v>
      </c>
      <c r="F142" s="21">
        <v>5</v>
      </c>
      <c r="G142" s="21">
        <v>0.19500000000000001</v>
      </c>
      <c r="H142" s="19">
        <f t="shared" si="0"/>
        <v>19.5</v>
      </c>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row>
    <row r="143" spans="1:32" ht="13.2">
      <c r="A143" s="20">
        <v>44089</v>
      </c>
      <c r="B143" s="82">
        <v>0.41666666666666669</v>
      </c>
      <c r="C143" s="19" t="s">
        <v>84</v>
      </c>
      <c r="D143" s="21">
        <v>2</v>
      </c>
      <c r="E143" s="19" t="s">
        <v>284</v>
      </c>
      <c r="F143" s="21">
        <v>1</v>
      </c>
      <c r="G143" s="21">
        <v>0.115</v>
      </c>
      <c r="H143" s="19">
        <f t="shared" si="0"/>
        <v>11.5</v>
      </c>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row>
    <row r="144" spans="1:32" ht="13.2">
      <c r="A144" s="20">
        <v>44089</v>
      </c>
      <c r="B144" s="82">
        <v>0.41666666666666669</v>
      </c>
      <c r="C144" s="19" t="s">
        <v>84</v>
      </c>
      <c r="D144" s="21">
        <v>2</v>
      </c>
      <c r="E144" s="19" t="s">
        <v>284</v>
      </c>
      <c r="F144" s="21">
        <v>2</v>
      </c>
      <c r="G144" s="21">
        <v>0.13800000000000001</v>
      </c>
      <c r="H144" s="19">
        <f t="shared" si="0"/>
        <v>13.8</v>
      </c>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row>
    <row r="145" spans="1:32" ht="13.2">
      <c r="A145" s="20">
        <v>44089</v>
      </c>
      <c r="B145" s="82">
        <v>0.41666666666666669</v>
      </c>
      <c r="C145" s="19" t="s">
        <v>84</v>
      </c>
      <c r="D145" s="21">
        <v>2</v>
      </c>
      <c r="E145" s="19" t="s">
        <v>284</v>
      </c>
      <c r="F145" s="21">
        <v>3</v>
      </c>
      <c r="G145" s="21">
        <v>0.155</v>
      </c>
      <c r="H145" s="19">
        <f t="shared" si="0"/>
        <v>15.5</v>
      </c>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row>
    <row r="146" spans="1:32" ht="13.2">
      <c r="A146" s="20">
        <v>44089</v>
      </c>
      <c r="B146" s="82">
        <v>0.41666666666666669</v>
      </c>
      <c r="C146" s="19" t="s">
        <v>84</v>
      </c>
      <c r="D146" s="21">
        <v>2</v>
      </c>
      <c r="E146" s="19" t="s">
        <v>284</v>
      </c>
      <c r="F146" s="21">
        <v>4</v>
      </c>
      <c r="G146" s="21">
        <v>2.1000000000000001E-2</v>
      </c>
      <c r="H146" s="19">
        <f t="shared" si="0"/>
        <v>2.1</v>
      </c>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row>
    <row r="147" spans="1:32" ht="13.2">
      <c r="A147" s="20">
        <v>44089</v>
      </c>
      <c r="B147" s="82">
        <v>0.41666666666666669</v>
      </c>
      <c r="C147" s="19" t="s">
        <v>84</v>
      </c>
      <c r="D147" s="21">
        <v>2</v>
      </c>
      <c r="E147" s="19" t="s">
        <v>284</v>
      </c>
      <c r="F147" s="21">
        <v>5</v>
      </c>
      <c r="G147" s="21">
        <v>5.6000000000000001E-2</v>
      </c>
      <c r="H147" s="19">
        <f t="shared" si="0"/>
        <v>5.6000000000000005</v>
      </c>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row>
    <row r="148" spans="1:32" ht="13.2">
      <c r="A148" s="20">
        <v>44089</v>
      </c>
      <c r="B148" s="82">
        <v>0.41666666666666669</v>
      </c>
      <c r="C148" s="19" t="s">
        <v>84</v>
      </c>
      <c r="D148" s="21">
        <v>3</v>
      </c>
      <c r="E148" s="19" t="s">
        <v>285</v>
      </c>
      <c r="F148" s="21">
        <v>1</v>
      </c>
      <c r="G148" s="21">
        <v>0.121</v>
      </c>
      <c r="H148" s="19">
        <f t="shared" si="0"/>
        <v>12.1</v>
      </c>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row>
    <row r="149" spans="1:32" ht="13.2">
      <c r="A149" s="20">
        <v>44089</v>
      </c>
      <c r="B149" s="82">
        <v>0.41666666666666669</v>
      </c>
      <c r="C149" s="19" t="s">
        <v>84</v>
      </c>
      <c r="D149" s="21">
        <v>3</v>
      </c>
      <c r="E149" s="19" t="s">
        <v>285</v>
      </c>
      <c r="F149" s="21">
        <v>2</v>
      </c>
      <c r="G149" s="21">
        <v>5.7000000000000002E-2</v>
      </c>
      <c r="H149" s="19">
        <f t="shared" si="0"/>
        <v>5.7</v>
      </c>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row>
    <row r="150" spans="1:32" ht="13.2">
      <c r="A150" s="20">
        <v>44089</v>
      </c>
      <c r="B150" s="82">
        <v>0.41666666666666669</v>
      </c>
      <c r="C150" s="19" t="s">
        <v>84</v>
      </c>
      <c r="D150" s="21">
        <v>3</v>
      </c>
      <c r="E150" s="19" t="s">
        <v>285</v>
      </c>
      <c r="F150" s="21">
        <v>3</v>
      </c>
      <c r="G150" s="21">
        <v>0.14099999999999999</v>
      </c>
      <c r="H150" s="19">
        <f t="shared" si="0"/>
        <v>14.099999999999998</v>
      </c>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row>
    <row r="151" spans="1:32" ht="13.2">
      <c r="A151" s="20">
        <v>44089</v>
      </c>
      <c r="B151" s="82">
        <v>0.41666666666666669</v>
      </c>
      <c r="C151" s="19" t="s">
        <v>84</v>
      </c>
      <c r="D151" s="21">
        <v>3</v>
      </c>
      <c r="E151" s="19" t="s">
        <v>285</v>
      </c>
      <c r="F151" s="21">
        <v>4</v>
      </c>
      <c r="G151" s="21">
        <v>0.188</v>
      </c>
      <c r="H151" s="19">
        <f t="shared" si="0"/>
        <v>18.8</v>
      </c>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row>
    <row r="152" spans="1:32" ht="13.2">
      <c r="A152" s="20">
        <v>44089</v>
      </c>
      <c r="B152" s="82">
        <v>0.41666666666666669</v>
      </c>
      <c r="C152" s="19" t="s">
        <v>84</v>
      </c>
      <c r="D152" s="21">
        <v>3</v>
      </c>
      <c r="E152" s="19" t="s">
        <v>285</v>
      </c>
      <c r="F152" s="21">
        <v>5</v>
      </c>
      <c r="G152" s="21">
        <v>5.2999999999999999E-2</v>
      </c>
      <c r="H152" s="19">
        <f t="shared" si="0"/>
        <v>5.3</v>
      </c>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row>
    <row r="153" spans="1:32" ht="13.2">
      <c r="A153" s="20">
        <v>44089</v>
      </c>
      <c r="B153" s="82">
        <v>0.41666666666666669</v>
      </c>
      <c r="C153" s="19" t="s">
        <v>84</v>
      </c>
      <c r="D153" s="21">
        <v>4</v>
      </c>
      <c r="E153" s="19" t="s">
        <v>284</v>
      </c>
      <c r="F153" s="21">
        <v>1</v>
      </c>
      <c r="G153" s="21">
        <v>1.4E-2</v>
      </c>
      <c r="H153" s="19">
        <f t="shared" si="0"/>
        <v>1.4000000000000001</v>
      </c>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row>
    <row r="154" spans="1:32" ht="13.2">
      <c r="A154" s="20">
        <v>44089</v>
      </c>
      <c r="B154" s="82">
        <v>0.41666666666666669</v>
      </c>
      <c r="C154" s="19" t="s">
        <v>84</v>
      </c>
      <c r="D154" s="21">
        <v>4</v>
      </c>
      <c r="E154" s="19" t="s">
        <v>284</v>
      </c>
      <c r="F154" s="21">
        <v>2</v>
      </c>
      <c r="G154" s="21">
        <v>7.6999999999999999E-2</v>
      </c>
      <c r="H154" s="19">
        <f t="shared" si="0"/>
        <v>7.7</v>
      </c>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row>
    <row r="155" spans="1:32" ht="13.2">
      <c r="A155" s="20">
        <v>44089</v>
      </c>
      <c r="B155" s="82">
        <v>0.41666666666666669</v>
      </c>
      <c r="C155" s="19" t="s">
        <v>84</v>
      </c>
      <c r="D155" s="21">
        <v>4</v>
      </c>
      <c r="E155" s="19" t="s">
        <v>284</v>
      </c>
      <c r="F155" s="21">
        <v>3</v>
      </c>
      <c r="G155" s="21">
        <v>0.13600000000000001</v>
      </c>
      <c r="H155" s="19">
        <f t="shared" si="0"/>
        <v>13.600000000000001</v>
      </c>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row>
    <row r="156" spans="1:32" ht="13.2">
      <c r="A156" s="20">
        <v>44089</v>
      </c>
      <c r="B156" s="82">
        <v>0.41666666666666669</v>
      </c>
      <c r="C156" s="19" t="s">
        <v>84</v>
      </c>
      <c r="D156" s="21">
        <v>4</v>
      </c>
      <c r="E156" s="19" t="s">
        <v>284</v>
      </c>
      <c r="F156" s="21">
        <v>4</v>
      </c>
      <c r="G156" s="21">
        <v>0.106</v>
      </c>
      <c r="H156" s="19">
        <f t="shared" si="0"/>
        <v>10.6</v>
      </c>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row>
    <row r="157" spans="1:32" ht="13.2">
      <c r="A157" s="20">
        <v>44089</v>
      </c>
      <c r="B157" s="82">
        <v>0.41666666666666669</v>
      </c>
      <c r="C157" s="19" t="s">
        <v>84</v>
      </c>
      <c r="D157" s="21">
        <v>4</v>
      </c>
      <c r="E157" s="19" t="s">
        <v>284</v>
      </c>
      <c r="F157" s="21">
        <v>5</v>
      </c>
      <c r="G157" s="21">
        <v>9.0999999999999998E-2</v>
      </c>
      <c r="H157" s="19">
        <f t="shared" si="0"/>
        <v>9.1</v>
      </c>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row>
    <row r="158" spans="1:32" ht="13.2">
      <c r="A158" s="20">
        <v>44089</v>
      </c>
      <c r="B158" s="82">
        <v>0.41666666666666669</v>
      </c>
      <c r="C158" s="19" t="s">
        <v>84</v>
      </c>
      <c r="D158" s="21">
        <v>5</v>
      </c>
      <c r="E158" s="19" t="s">
        <v>283</v>
      </c>
      <c r="F158" s="21">
        <v>1</v>
      </c>
      <c r="G158" s="21">
        <v>0.28899999999999998</v>
      </c>
      <c r="H158" s="19">
        <f t="shared" si="0"/>
        <v>28.9</v>
      </c>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row>
    <row r="159" spans="1:32" ht="13.2">
      <c r="A159" s="20">
        <v>44089</v>
      </c>
      <c r="B159" s="82">
        <v>0.41666666666666669</v>
      </c>
      <c r="C159" s="19" t="s">
        <v>84</v>
      </c>
      <c r="D159" s="21">
        <v>5</v>
      </c>
      <c r="E159" s="19" t="s">
        <v>283</v>
      </c>
      <c r="F159" s="21">
        <v>2</v>
      </c>
      <c r="G159" s="21">
        <v>8.2000000000000003E-2</v>
      </c>
      <c r="H159" s="19">
        <f t="shared" si="0"/>
        <v>8.2000000000000011</v>
      </c>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row>
    <row r="160" spans="1:32" ht="13.2">
      <c r="A160" s="20">
        <v>44089</v>
      </c>
      <c r="B160" s="82">
        <v>0.41666666666666669</v>
      </c>
      <c r="C160" s="19" t="s">
        <v>84</v>
      </c>
      <c r="D160" s="21">
        <v>5</v>
      </c>
      <c r="E160" s="19" t="s">
        <v>283</v>
      </c>
      <c r="F160" s="21">
        <v>3</v>
      </c>
      <c r="G160" s="21">
        <v>0.13500000000000001</v>
      </c>
      <c r="H160" s="19">
        <f t="shared" si="0"/>
        <v>13.5</v>
      </c>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row>
    <row r="161" spans="1:32" ht="13.2">
      <c r="A161" s="20">
        <v>44089</v>
      </c>
      <c r="B161" s="82">
        <v>0.41666666666666669</v>
      </c>
      <c r="C161" s="19" t="s">
        <v>84</v>
      </c>
      <c r="D161" s="21">
        <v>5</v>
      </c>
      <c r="E161" s="19" t="s">
        <v>283</v>
      </c>
      <c r="F161" s="21">
        <v>4</v>
      </c>
      <c r="G161" s="21">
        <v>0.14699999999999999</v>
      </c>
      <c r="H161" s="19">
        <f t="shared" si="0"/>
        <v>14.7</v>
      </c>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row>
    <row r="162" spans="1:32" ht="13.2">
      <c r="A162" s="20">
        <v>44089</v>
      </c>
      <c r="B162" s="82">
        <v>0.41666666666666669</v>
      </c>
      <c r="C162" s="19" t="s">
        <v>84</v>
      </c>
      <c r="D162" s="21">
        <v>5</v>
      </c>
      <c r="E162" s="19" t="s">
        <v>283</v>
      </c>
      <c r="F162" s="21">
        <v>5</v>
      </c>
      <c r="G162" s="21">
        <v>0.13200000000000001</v>
      </c>
      <c r="H162" s="19">
        <f t="shared" si="0"/>
        <v>13.200000000000001</v>
      </c>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row>
    <row r="163" spans="1:32" ht="13.2">
      <c r="A163" s="20">
        <v>44089</v>
      </c>
      <c r="B163" s="82">
        <v>0.41666666666666669</v>
      </c>
      <c r="C163" s="19" t="s">
        <v>84</v>
      </c>
      <c r="D163" s="21">
        <v>6</v>
      </c>
      <c r="E163" s="19" t="s">
        <v>285</v>
      </c>
      <c r="F163" s="21">
        <v>1</v>
      </c>
      <c r="G163" s="21">
        <v>0.23100000000000001</v>
      </c>
      <c r="H163" s="19">
        <f t="shared" si="0"/>
        <v>23.1</v>
      </c>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row>
    <row r="164" spans="1:32" ht="13.2">
      <c r="A164" s="20">
        <v>44089</v>
      </c>
      <c r="B164" s="82">
        <v>0.41666666666666669</v>
      </c>
      <c r="C164" s="19" t="s">
        <v>84</v>
      </c>
      <c r="D164" s="21">
        <v>6</v>
      </c>
      <c r="E164" s="19" t="s">
        <v>285</v>
      </c>
      <c r="F164" s="21">
        <v>2</v>
      </c>
      <c r="G164" s="21">
        <v>0.28799999999999998</v>
      </c>
      <c r="H164" s="19">
        <f t="shared" si="0"/>
        <v>28.799999999999997</v>
      </c>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row>
    <row r="165" spans="1:32" ht="13.2">
      <c r="A165" s="20">
        <v>44089</v>
      </c>
      <c r="B165" s="82">
        <v>0.41666666666666669</v>
      </c>
      <c r="C165" s="19" t="s">
        <v>84</v>
      </c>
      <c r="D165" s="21">
        <v>6</v>
      </c>
      <c r="E165" s="19" t="s">
        <v>285</v>
      </c>
      <c r="F165" s="21">
        <v>3</v>
      </c>
      <c r="G165" s="21">
        <v>0.111</v>
      </c>
      <c r="H165" s="19">
        <f t="shared" si="0"/>
        <v>11.1</v>
      </c>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row>
    <row r="166" spans="1:32" ht="13.2">
      <c r="A166" s="20">
        <v>44089</v>
      </c>
      <c r="B166" s="82">
        <v>0.41666666666666669</v>
      </c>
      <c r="C166" s="19" t="s">
        <v>84</v>
      </c>
      <c r="D166" s="21">
        <v>6</v>
      </c>
      <c r="E166" s="19" t="s">
        <v>285</v>
      </c>
      <c r="F166" s="21">
        <v>4</v>
      </c>
      <c r="G166" s="21">
        <v>6.4000000000000001E-2</v>
      </c>
      <c r="H166" s="19">
        <f t="shared" si="0"/>
        <v>6.4</v>
      </c>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row>
    <row r="167" spans="1:32" ht="13.2">
      <c r="A167" s="20">
        <v>44089</v>
      </c>
      <c r="B167" s="82">
        <v>0.41666666666666669</v>
      </c>
      <c r="C167" s="19" t="s">
        <v>84</v>
      </c>
      <c r="D167" s="21">
        <v>6</v>
      </c>
      <c r="E167" s="19" t="s">
        <v>285</v>
      </c>
      <c r="F167" s="21">
        <v>5</v>
      </c>
      <c r="G167" s="21">
        <v>0.11600000000000001</v>
      </c>
      <c r="H167" s="19">
        <f t="shared" si="0"/>
        <v>11.600000000000001</v>
      </c>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row>
    <row r="168" spans="1:32" ht="13.2">
      <c r="A168" s="20">
        <v>44089</v>
      </c>
      <c r="B168" s="82">
        <v>0.41666666666666669</v>
      </c>
      <c r="C168" s="19" t="s">
        <v>84</v>
      </c>
      <c r="D168" s="21">
        <v>7</v>
      </c>
      <c r="E168" s="19" t="s">
        <v>284</v>
      </c>
      <c r="F168" s="21">
        <v>1</v>
      </c>
      <c r="G168" s="21">
        <v>0.14099999999999999</v>
      </c>
      <c r="H168" s="19">
        <f t="shared" si="0"/>
        <v>14.099999999999998</v>
      </c>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row>
    <row r="169" spans="1:32" ht="13.2">
      <c r="A169" s="20">
        <v>44089</v>
      </c>
      <c r="B169" s="82">
        <v>0.41666666666666669</v>
      </c>
      <c r="C169" s="19" t="s">
        <v>84</v>
      </c>
      <c r="D169" s="21">
        <v>7</v>
      </c>
      <c r="E169" s="19" t="s">
        <v>284</v>
      </c>
      <c r="F169" s="21">
        <v>2</v>
      </c>
      <c r="G169" s="21">
        <v>0.157</v>
      </c>
      <c r="H169" s="19">
        <f t="shared" si="0"/>
        <v>15.7</v>
      </c>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row>
    <row r="170" spans="1:32" ht="13.2">
      <c r="A170" s="20">
        <v>44089</v>
      </c>
      <c r="B170" s="82">
        <v>0.41666666666666669</v>
      </c>
      <c r="C170" s="19" t="s">
        <v>84</v>
      </c>
      <c r="D170" s="21">
        <v>7</v>
      </c>
      <c r="E170" s="19" t="s">
        <v>284</v>
      </c>
      <c r="F170" s="21">
        <v>3</v>
      </c>
      <c r="G170" s="21">
        <v>0.11600000000000001</v>
      </c>
      <c r="H170" s="19">
        <f t="shared" si="0"/>
        <v>11.600000000000001</v>
      </c>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row>
    <row r="171" spans="1:32" ht="13.2">
      <c r="A171" s="20">
        <v>44089</v>
      </c>
      <c r="B171" s="82">
        <v>0.41666666666666669</v>
      </c>
      <c r="C171" s="19" t="s">
        <v>84</v>
      </c>
      <c r="D171" s="21">
        <v>7</v>
      </c>
      <c r="E171" s="19" t="s">
        <v>284</v>
      </c>
      <c r="F171" s="21">
        <v>4</v>
      </c>
      <c r="G171" s="21">
        <v>0.13300000000000001</v>
      </c>
      <c r="H171" s="19">
        <f t="shared" si="0"/>
        <v>13.3</v>
      </c>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row>
    <row r="172" spans="1:32" ht="13.2">
      <c r="A172" s="20">
        <v>44089</v>
      </c>
      <c r="B172" s="82">
        <v>0.41666666666666669</v>
      </c>
      <c r="C172" s="19" t="s">
        <v>84</v>
      </c>
      <c r="D172" s="21">
        <v>7</v>
      </c>
      <c r="E172" s="19" t="s">
        <v>284</v>
      </c>
      <c r="F172" s="21">
        <v>5</v>
      </c>
      <c r="G172" s="21">
        <v>8.1000000000000003E-2</v>
      </c>
      <c r="H172" s="19">
        <f t="shared" si="0"/>
        <v>8.1</v>
      </c>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row>
    <row r="173" spans="1:32" ht="13.2">
      <c r="A173" s="20">
        <v>44089</v>
      </c>
      <c r="B173" s="82">
        <v>0.41666666666666669</v>
      </c>
      <c r="C173" s="19" t="s">
        <v>84</v>
      </c>
      <c r="D173" s="21">
        <v>8</v>
      </c>
      <c r="E173" s="19" t="s">
        <v>283</v>
      </c>
      <c r="F173" s="21">
        <v>1</v>
      </c>
      <c r="G173" s="21">
        <v>0.19400000000000001</v>
      </c>
      <c r="H173" s="19">
        <f t="shared" si="0"/>
        <v>19.400000000000002</v>
      </c>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row>
    <row r="174" spans="1:32" ht="13.2">
      <c r="A174" s="20">
        <v>44089</v>
      </c>
      <c r="B174" s="82">
        <v>0.41666666666666669</v>
      </c>
      <c r="C174" s="19" t="s">
        <v>84</v>
      </c>
      <c r="D174" s="21">
        <v>8</v>
      </c>
      <c r="E174" s="19" t="s">
        <v>283</v>
      </c>
      <c r="F174" s="21">
        <v>2</v>
      </c>
      <c r="G174" s="21">
        <v>0.13800000000000001</v>
      </c>
      <c r="H174" s="19">
        <f t="shared" si="0"/>
        <v>13.8</v>
      </c>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row>
    <row r="175" spans="1:32" ht="13.2">
      <c r="A175" s="20">
        <v>44089</v>
      </c>
      <c r="B175" s="82">
        <v>0.41666666666666669</v>
      </c>
      <c r="C175" s="19" t="s">
        <v>84</v>
      </c>
      <c r="D175" s="21">
        <v>8</v>
      </c>
      <c r="E175" s="19" t="s">
        <v>283</v>
      </c>
      <c r="F175" s="21">
        <v>3</v>
      </c>
      <c r="G175" s="21">
        <v>0.28699999999999998</v>
      </c>
      <c r="H175" s="19">
        <f t="shared" si="0"/>
        <v>28.7</v>
      </c>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row>
    <row r="176" spans="1:32" ht="13.2">
      <c r="A176" s="20">
        <v>44089</v>
      </c>
      <c r="B176" s="82">
        <v>0.41666666666666669</v>
      </c>
      <c r="C176" s="19" t="s">
        <v>84</v>
      </c>
      <c r="D176" s="21">
        <v>8</v>
      </c>
      <c r="E176" s="19" t="s">
        <v>283</v>
      </c>
      <c r="F176" s="21">
        <v>4</v>
      </c>
      <c r="G176" s="21">
        <v>0.26100000000000001</v>
      </c>
      <c r="H176" s="19">
        <f t="shared" si="0"/>
        <v>26.1</v>
      </c>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row>
    <row r="177" spans="1:32" ht="13.2">
      <c r="A177" s="20">
        <v>44089</v>
      </c>
      <c r="B177" s="82">
        <v>0.41666666666666669</v>
      </c>
      <c r="C177" s="19" t="s">
        <v>84</v>
      </c>
      <c r="D177" s="21">
        <v>8</v>
      </c>
      <c r="E177" s="19" t="s">
        <v>283</v>
      </c>
      <c r="F177" s="21">
        <v>5</v>
      </c>
      <c r="G177" s="21">
        <v>0.19800000000000001</v>
      </c>
      <c r="H177" s="19">
        <f t="shared" si="0"/>
        <v>19.8</v>
      </c>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row>
    <row r="178" spans="1:32" ht="13.2">
      <c r="A178" s="20">
        <v>44089</v>
      </c>
      <c r="B178" s="82">
        <v>0.41666666666666669</v>
      </c>
      <c r="C178" s="19" t="s">
        <v>84</v>
      </c>
      <c r="D178" s="21">
        <v>9</v>
      </c>
      <c r="E178" s="19" t="s">
        <v>285</v>
      </c>
      <c r="F178" s="21">
        <v>1</v>
      </c>
      <c r="G178" s="21">
        <v>8.1000000000000003E-2</v>
      </c>
      <c r="H178" s="19">
        <f t="shared" si="0"/>
        <v>8.1</v>
      </c>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row>
    <row r="179" spans="1:32" ht="13.2">
      <c r="A179" s="20">
        <v>44089</v>
      </c>
      <c r="B179" s="82">
        <v>0.41666666666666669</v>
      </c>
      <c r="C179" s="19" t="s">
        <v>84</v>
      </c>
      <c r="D179" s="21">
        <v>9</v>
      </c>
      <c r="E179" s="19" t="s">
        <v>285</v>
      </c>
      <c r="F179" s="21">
        <v>2</v>
      </c>
      <c r="G179" s="21">
        <v>8.3000000000000004E-2</v>
      </c>
      <c r="H179" s="19">
        <f t="shared" si="0"/>
        <v>8.3000000000000007</v>
      </c>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row>
    <row r="180" spans="1:32" ht="13.2">
      <c r="A180" s="20">
        <v>44089</v>
      </c>
      <c r="B180" s="82">
        <v>0.41666666666666669</v>
      </c>
      <c r="C180" s="19" t="s">
        <v>84</v>
      </c>
      <c r="D180" s="21">
        <v>9</v>
      </c>
      <c r="E180" s="19" t="s">
        <v>285</v>
      </c>
      <c r="F180" s="21">
        <v>3</v>
      </c>
      <c r="G180" s="21">
        <v>0.152</v>
      </c>
      <c r="H180" s="19">
        <f t="shared" si="0"/>
        <v>15.2</v>
      </c>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row>
    <row r="181" spans="1:32" ht="13.2">
      <c r="A181" s="20">
        <v>44089</v>
      </c>
      <c r="B181" s="82">
        <v>0.41666666666666669</v>
      </c>
      <c r="C181" s="19" t="s">
        <v>84</v>
      </c>
      <c r="D181" s="21">
        <v>9</v>
      </c>
      <c r="E181" s="19" t="s">
        <v>285</v>
      </c>
      <c r="F181" s="21">
        <v>4</v>
      </c>
      <c r="G181" s="21">
        <v>0.13200000000000001</v>
      </c>
      <c r="H181" s="19">
        <f t="shared" si="0"/>
        <v>13.200000000000001</v>
      </c>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row>
    <row r="182" spans="1:32" ht="13.2">
      <c r="A182" s="20">
        <v>44089</v>
      </c>
      <c r="B182" s="82">
        <v>0.41666666666666669</v>
      </c>
      <c r="C182" s="19" t="s">
        <v>84</v>
      </c>
      <c r="D182" s="21">
        <v>9</v>
      </c>
      <c r="E182" s="19" t="s">
        <v>285</v>
      </c>
      <c r="F182" s="21">
        <v>5</v>
      </c>
      <c r="G182" s="21">
        <v>0.216</v>
      </c>
      <c r="H182" s="19">
        <f t="shared" si="0"/>
        <v>21.6</v>
      </c>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row>
    <row r="183" spans="1:32" ht="13.2">
      <c r="A183" s="20">
        <v>44096</v>
      </c>
      <c r="B183" s="82">
        <v>0.41666666666666669</v>
      </c>
      <c r="C183" s="19" t="s">
        <v>84</v>
      </c>
      <c r="D183" s="21">
        <v>1</v>
      </c>
      <c r="E183" s="19" t="s">
        <v>283</v>
      </c>
      <c r="F183" s="21">
        <v>1</v>
      </c>
      <c r="G183" s="21">
        <v>0.14899999999999999</v>
      </c>
      <c r="H183" s="19">
        <f t="shared" si="0"/>
        <v>14.899999999999999</v>
      </c>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row>
    <row r="184" spans="1:32" ht="13.2">
      <c r="A184" s="20">
        <v>44096</v>
      </c>
      <c r="B184" s="82">
        <v>0.41666666666666669</v>
      </c>
      <c r="C184" s="19" t="s">
        <v>84</v>
      </c>
      <c r="D184" s="21">
        <v>1</v>
      </c>
      <c r="E184" s="19" t="s">
        <v>283</v>
      </c>
      <c r="F184" s="21">
        <v>2</v>
      </c>
      <c r="G184" s="21">
        <v>3.5000000000000003E-2</v>
      </c>
      <c r="H184" s="19">
        <f t="shared" si="0"/>
        <v>3.5000000000000004</v>
      </c>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row>
    <row r="185" spans="1:32" ht="13.2">
      <c r="A185" s="20">
        <v>44096</v>
      </c>
      <c r="B185" s="82">
        <v>0.41666666666666669</v>
      </c>
      <c r="C185" s="19" t="s">
        <v>84</v>
      </c>
      <c r="D185" s="21">
        <v>1</v>
      </c>
      <c r="E185" s="19" t="s">
        <v>283</v>
      </c>
      <c r="F185" s="21">
        <v>3</v>
      </c>
      <c r="G185" s="21">
        <v>9.9000000000000005E-2</v>
      </c>
      <c r="H185" s="19">
        <f t="shared" si="0"/>
        <v>9.9</v>
      </c>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row>
    <row r="186" spans="1:32" ht="13.2">
      <c r="A186" s="20">
        <v>44096</v>
      </c>
      <c r="B186" s="82">
        <v>0.41666666666666669</v>
      </c>
      <c r="C186" s="19" t="s">
        <v>84</v>
      </c>
      <c r="D186" s="21">
        <v>1</v>
      </c>
      <c r="E186" s="19" t="s">
        <v>283</v>
      </c>
      <c r="F186" s="21">
        <v>4</v>
      </c>
      <c r="G186" s="21">
        <v>8.3000000000000004E-2</v>
      </c>
      <c r="H186" s="19">
        <f t="shared" si="0"/>
        <v>8.3000000000000007</v>
      </c>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row>
    <row r="187" spans="1:32" ht="13.2">
      <c r="A187" s="20">
        <v>44096</v>
      </c>
      <c r="B187" s="82">
        <v>0.41666666666666669</v>
      </c>
      <c r="C187" s="19" t="s">
        <v>84</v>
      </c>
      <c r="D187" s="21">
        <v>1</v>
      </c>
      <c r="E187" s="19" t="s">
        <v>283</v>
      </c>
      <c r="F187" s="21">
        <v>5</v>
      </c>
      <c r="G187" s="21">
        <v>0.14000000000000001</v>
      </c>
      <c r="H187" s="19">
        <f t="shared" si="0"/>
        <v>14.000000000000002</v>
      </c>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row>
    <row r="188" spans="1:32" ht="13.2">
      <c r="A188" s="20">
        <v>44096</v>
      </c>
      <c r="B188" s="82">
        <v>0.41666666666666669</v>
      </c>
      <c r="C188" s="19" t="s">
        <v>84</v>
      </c>
      <c r="D188" s="21">
        <v>2</v>
      </c>
      <c r="E188" s="19" t="s">
        <v>284</v>
      </c>
      <c r="F188" s="21">
        <v>1</v>
      </c>
      <c r="G188" s="21">
        <v>7.2999999999999995E-2</v>
      </c>
      <c r="H188" s="19">
        <f t="shared" si="0"/>
        <v>7.3</v>
      </c>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row>
    <row r="189" spans="1:32" ht="13.2">
      <c r="A189" s="20">
        <v>44096</v>
      </c>
      <c r="B189" s="82">
        <v>0.41666666666666669</v>
      </c>
      <c r="C189" s="19" t="s">
        <v>84</v>
      </c>
      <c r="D189" s="21">
        <v>2</v>
      </c>
      <c r="E189" s="19" t="s">
        <v>284</v>
      </c>
      <c r="F189" s="21">
        <v>2</v>
      </c>
      <c r="G189" s="21">
        <v>1.2999999999999999E-2</v>
      </c>
      <c r="H189" s="19">
        <f t="shared" si="0"/>
        <v>1.3</v>
      </c>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row>
    <row r="190" spans="1:32" ht="13.2">
      <c r="A190" s="20">
        <v>44096</v>
      </c>
      <c r="B190" s="82">
        <v>0.41666666666666669</v>
      </c>
      <c r="C190" s="19" t="s">
        <v>84</v>
      </c>
      <c r="D190" s="21">
        <v>2</v>
      </c>
      <c r="E190" s="19" t="s">
        <v>284</v>
      </c>
      <c r="F190" s="21">
        <v>3</v>
      </c>
      <c r="G190" s="21">
        <v>0.03</v>
      </c>
      <c r="H190" s="19">
        <f t="shared" si="0"/>
        <v>3</v>
      </c>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row>
    <row r="191" spans="1:32" ht="13.2">
      <c r="A191" s="20">
        <v>44096</v>
      </c>
      <c r="B191" s="82">
        <v>0.41666666666666669</v>
      </c>
      <c r="C191" s="19" t="s">
        <v>84</v>
      </c>
      <c r="D191" s="21">
        <v>2</v>
      </c>
      <c r="E191" s="19" t="s">
        <v>284</v>
      </c>
      <c r="F191" s="21">
        <v>4</v>
      </c>
      <c r="G191" s="21">
        <v>4.4999999999999998E-2</v>
      </c>
      <c r="H191" s="19">
        <f t="shared" si="0"/>
        <v>4.5</v>
      </c>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row>
    <row r="192" spans="1:32" ht="13.2">
      <c r="A192" s="20">
        <v>44096</v>
      </c>
      <c r="B192" s="82">
        <v>0.41666666666666669</v>
      </c>
      <c r="C192" s="19" t="s">
        <v>84</v>
      </c>
      <c r="D192" s="21">
        <v>2</v>
      </c>
      <c r="E192" s="19" t="s">
        <v>284</v>
      </c>
      <c r="F192" s="21">
        <v>5</v>
      </c>
      <c r="G192" s="21">
        <v>2.9000000000000001E-2</v>
      </c>
      <c r="H192" s="19">
        <f t="shared" si="0"/>
        <v>2.9000000000000004</v>
      </c>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row>
    <row r="193" spans="1:32" ht="13.2">
      <c r="A193" s="20">
        <v>44096</v>
      </c>
      <c r="B193" s="82">
        <v>0.41666666666666669</v>
      </c>
      <c r="C193" s="19" t="s">
        <v>84</v>
      </c>
      <c r="D193" s="21">
        <v>3</v>
      </c>
      <c r="E193" s="19" t="s">
        <v>285</v>
      </c>
      <c r="F193" s="21">
        <v>1</v>
      </c>
      <c r="G193" s="21">
        <v>0.04</v>
      </c>
      <c r="H193" s="19">
        <f t="shared" si="0"/>
        <v>4</v>
      </c>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row>
    <row r="194" spans="1:32" ht="13.2">
      <c r="A194" s="20">
        <v>44096</v>
      </c>
      <c r="B194" s="82">
        <v>0.41666666666666669</v>
      </c>
      <c r="C194" s="19" t="s">
        <v>84</v>
      </c>
      <c r="D194" s="21">
        <v>3</v>
      </c>
      <c r="E194" s="19" t="s">
        <v>285</v>
      </c>
      <c r="F194" s="21">
        <v>2</v>
      </c>
      <c r="G194" s="21">
        <v>1.0999999999999999E-2</v>
      </c>
      <c r="H194" s="19">
        <f t="shared" si="0"/>
        <v>1.0999999999999999</v>
      </c>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row>
    <row r="195" spans="1:32" ht="13.2">
      <c r="A195" s="20">
        <v>44096</v>
      </c>
      <c r="B195" s="82">
        <v>0.41666666666666669</v>
      </c>
      <c r="C195" s="19" t="s">
        <v>84</v>
      </c>
      <c r="D195" s="21">
        <v>3</v>
      </c>
      <c r="E195" s="19" t="s">
        <v>285</v>
      </c>
      <c r="F195" s="21">
        <v>3</v>
      </c>
      <c r="G195" s="21">
        <v>0.06</v>
      </c>
      <c r="H195" s="19">
        <f t="shared" si="0"/>
        <v>6</v>
      </c>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row>
    <row r="196" spans="1:32" ht="13.2">
      <c r="A196" s="20">
        <v>44096</v>
      </c>
      <c r="B196" s="82">
        <v>0.41666666666666669</v>
      </c>
      <c r="C196" s="19" t="s">
        <v>84</v>
      </c>
      <c r="D196" s="21">
        <v>3</v>
      </c>
      <c r="E196" s="19" t="s">
        <v>285</v>
      </c>
      <c r="F196" s="21">
        <v>4</v>
      </c>
      <c r="G196" s="21">
        <v>9.4E-2</v>
      </c>
      <c r="H196" s="19">
        <f t="shared" si="0"/>
        <v>9.4</v>
      </c>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row>
    <row r="197" spans="1:32" ht="13.2">
      <c r="A197" s="20">
        <v>44096</v>
      </c>
      <c r="B197" s="82">
        <v>0.41666666666666669</v>
      </c>
      <c r="C197" s="19" t="s">
        <v>84</v>
      </c>
      <c r="D197" s="21">
        <v>3</v>
      </c>
      <c r="E197" s="19" t="s">
        <v>285</v>
      </c>
      <c r="F197" s="21">
        <v>5</v>
      </c>
      <c r="G197" s="21">
        <v>0.01</v>
      </c>
      <c r="H197" s="19">
        <f t="shared" si="0"/>
        <v>1</v>
      </c>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row>
    <row r="198" spans="1:32" ht="13.2">
      <c r="A198" s="20">
        <v>44096</v>
      </c>
      <c r="B198" s="82">
        <v>0.41666666666666669</v>
      </c>
      <c r="C198" s="19" t="s">
        <v>84</v>
      </c>
      <c r="D198" s="21">
        <v>4</v>
      </c>
      <c r="E198" s="19" t="s">
        <v>284</v>
      </c>
      <c r="F198" s="21">
        <v>1</v>
      </c>
      <c r="G198" s="21">
        <v>1.9E-2</v>
      </c>
      <c r="H198" s="19">
        <f t="shared" si="0"/>
        <v>1.9</v>
      </c>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row>
    <row r="199" spans="1:32" ht="13.2">
      <c r="A199" s="20">
        <v>44096</v>
      </c>
      <c r="B199" s="82">
        <v>0.41666666666666669</v>
      </c>
      <c r="C199" s="19" t="s">
        <v>84</v>
      </c>
      <c r="D199" s="21">
        <v>4</v>
      </c>
      <c r="E199" s="19" t="s">
        <v>284</v>
      </c>
      <c r="F199" s="21">
        <v>2</v>
      </c>
      <c r="G199" s="21">
        <v>4.7E-2</v>
      </c>
      <c r="H199" s="19">
        <f t="shared" si="0"/>
        <v>4.7</v>
      </c>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row>
    <row r="200" spans="1:32" ht="13.2">
      <c r="A200" s="20">
        <v>44096</v>
      </c>
      <c r="B200" s="82">
        <v>0.41666666666666669</v>
      </c>
      <c r="C200" s="19" t="s">
        <v>84</v>
      </c>
      <c r="D200" s="21">
        <v>4</v>
      </c>
      <c r="E200" s="19" t="s">
        <v>284</v>
      </c>
      <c r="F200" s="21">
        <v>3</v>
      </c>
      <c r="G200" s="21">
        <v>4.2999999999999997E-2</v>
      </c>
      <c r="H200" s="19">
        <f t="shared" si="0"/>
        <v>4.3</v>
      </c>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row>
    <row r="201" spans="1:32" ht="13.2">
      <c r="A201" s="20">
        <v>44096</v>
      </c>
      <c r="B201" s="82">
        <v>0.41666666666666669</v>
      </c>
      <c r="C201" s="19" t="s">
        <v>84</v>
      </c>
      <c r="D201" s="21">
        <v>4</v>
      </c>
      <c r="E201" s="19" t="s">
        <v>284</v>
      </c>
      <c r="F201" s="21">
        <v>4</v>
      </c>
      <c r="G201" s="21">
        <v>3.7999999999999999E-2</v>
      </c>
      <c r="H201" s="19">
        <f t="shared" si="0"/>
        <v>3.8</v>
      </c>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row>
    <row r="202" spans="1:32" ht="13.2">
      <c r="A202" s="20">
        <v>44096</v>
      </c>
      <c r="B202" s="82">
        <v>0.41666666666666669</v>
      </c>
      <c r="C202" s="19" t="s">
        <v>84</v>
      </c>
      <c r="D202" s="21">
        <v>4</v>
      </c>
      <c r="E202" s="19" t="s">
        <v>284</v>
      </c>
      <c r="F202" s="21">
        <v>5</v>
      </c>
      <c r="G202" s="21">
        <v>2.4E-2</v>
      </c>
      <c r="H202" s="19">
        <f t="shared" si="0"/>
        <v>2.4</v>
      </c>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row>
    <row r="203" spans="1:32" ht="13.2">
      <c r="A203" s="20">
        <v>44096</v>
      </c>
      <c r="B203" s="82">
        <v>0.41666666666666669</v>
      </c>
      <c r="C203" s="19" t="s">
        <v>84</v>
      </c>
      <c r="D203" s="21">
        <v>5</v>
      </c>
      <c r="E203" s="19" t="s">
        <v>283</v>
      </c>
      <c r="F203" s="21">
        <v>1</v>
      </c>
      <c r="G203" s="21">
        <v>4.1000000000000002E-2</v>
      </c>
      <c r="H203" s="19">
        <f t="shared" si="0"/>
        <v>4.1000000000000005</v>
      </c>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row>
    <row r="204" spans="1:32" ht="13.2">
      <c r="A204" s="20">
        <v>44096</v>
      </c>
      <c r="B204" s="82">
        <v>0.41666666666666669</v>
      </c>
      <c r="C204" s="19" t="s">
        <v>84</v>
      </c>
      <c r="D204" s="21">
        <v>5</v>
      </c>
      <c r="E204" s="19" t="s">
        <v>283</v>
      </c>
      <c r="F204" s="21">
        <v>2</v>
      </c>
      <c r="G204" s="21">
        <v>0.19400000000000001</v>
      </c>
      <c r="H204" s="19">
        <f t="shared" si="0"/>
        <v>19.400000000000002</v>
      </c>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row>
    <row r="205" spans="1:32" ht="13.2">
      <c r="A205" s="20">
        <v>44096</v>
      </c>
      <c r="B205" s="82">
        <v>0.41666666666666669</v>
      </c>
      <c r="C205" s="19" t="s">
        <v>84</v>
      </c>
      <c r="D205" s="21">
        <v>5</v>
      </c>
      <c r="E205" s="19" t="s">
        <v>283</v>
      </c>
      <c r="F205" s="21">
        <v>3</v>
      </c>
      <c r="G205" s="21">
        <v>7.3999999999999996E-2</v>
      </c>
      <c r="H205" s="19">
        <f t="shared" si="0"/>
        <v>7.3999999999999995</v>
      </c>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row>
    <row r="206" spans="1:32" ht="13.2">
      <c r="A206" s="20">
        <v>44096</v>
      </c>
      <c r="B206" s="82">
        <v>0.41666666666666669</v>
      </c>
      <c r="C206" s="19" t="s">
        <v>84</v>
      </c>
      <c r="D206" s="21">
        <v>5</v>
      </c>
      <c r="E206" s="19" t="s">
        <v>283</v>
      </c>
      <c r="F206" s="21">
        <v>4</v>
      </c>
      <c r="G206" s="21">
        <v>5.8000000000000003E-2</v>
      </c>
      <c r="H206" s="19">
        <f t="shared" si="0"/>
        <v>5.8000000000000007</v>
      </c>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row>
    <row r="207" spans="1:32" ht="13.2">
      <c r="A207" s="20">
        <v>44096</v>
      </c>
      <c r="B207" s="82">
        <v>0.41666666666666669</v>
      </c>
      <c r="C207" s="19" t="s">
        <v>84</v>
      </c>
      <c r="D207" s="21">
        <v>5</v>
      </c>
      <c r="E207" s="19" t="s">
        <v>283</v>
      </c>
      <c r="F207" s="21">
        <v>5</v>
      </c>
      <c r="G207" s="21">
        <v>0.105</v>
      </c>
      <c r="H207" s="19">
        <f t="shared" si="0"/>
        <v>10.5</v>
      </c>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row>
    <row r="208" spans="1:32" ht="13.2">
      <c r="A208" s="20">
        <v>44096</v>
      </c>
      <c r="B208" s="82">
        <v>0.41666666666666669</v>
      </c>
      <c r="C208" s="19" t="s">
        <v>84</v>
      </c>
      <c r="D208" s="21">
        <v>6</v>
      </c>
      <c r="E208" s="19" t="s">
        <v>285</v>
      </c>
      <c r="F208" s="21">
        <v>1</v>
      </c>
      <c r="G208" s="21">
        <v>0.108</v>
      </c>
      <c r="H208" s="19">
        <f t="shared" si="0"/>
        <v>10.8</v>
      </c>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row>
    <row r="209" spans="1:32" ht="13.2">
      <c r="A209" s="20">
        <v>44096</v>
      </c>
      <c r="B209" s="82">
        <v>0.41666666666666669</v>
      </c>
      <c r="C209" s="19" t="s">
        <v>84</v>
      </c>
      <c r="D209" s="21">
        <v>6</v>
      </c>
      <c r="E209" s="19" t="s">
        <v>285</v>
      </c>
      <c r="F209" s="21">
        <v>2</v>
      </c>
      <c r="G209" s="21">
        <v>0.17</v>
      </c>
      <c r="H209" s="19">
        <f t="shared" si="0"/>
        <v>17</v>
      </c>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row>
    <row r="210" spans="1:32" ht="13.2">
      <c r="A210" s="20">
        <v>44096</v>
      </c>
      <c r="B210" s="82">
        <v>0.41666666666666669</v>
      </c>
      <c r="C210" s="19" t="s">
        <v>84</v>
      </c>
      <c r="D210" s="21">
        <v>6</v>
      </c>
      <c r="E210" s="19" t="s">
        <v>285</v>
      </c>
      <c r="F210" s="21">
        <v>3</v>
      </c>
      <c r="G210" s="21">
        <v>4.2999999999999997E-2</v>
      </c>
      <c r="H210" s="19">
        <f t="shared" si="0"/>
        <v>4.3</v>
      </c>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row>
    <row r="211" spans="1:32" ht="13.2">
      <c r="A211" s="20">
        <v>44096</v>
      </c>
      <c r="B211" s="82">
        <v>0.41666666666666669</v>
      </c>
      <c r="C211" s="19" t="s">
        <v>84</v>
      </c>
      <c r="D211" s="21">
        <v>6</v>
      </c>
      <c r="E211" s="19" t="s">
        <v>285</v>
      </c>
      <c r="F211" s="21">
        <v>4</v>
      </c>
      <c r="G211" s="21">
        <v>3.7999999999999999E-2</v>
      </c>
      <c r="H211" s="19">
        <f t="shared" si="0"/>
        <v>3.8</v>
      </c>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row>
    <row r="212" spans="1:32" ht="13.2">
      <c r="A212" s="20">
        <v>44096</v>
      </c>
      <c r="B212" s="82">
        <v>0.41666666666666669</v>
      </c>
      <c r="C212" s="19" t="s">
        <v>84</v>
      </c>
      <c r="D212" s="21">
        <v>6</v>
      </c>
      <c r="E212" s="19" t="s">
        <v>285</v>
      </c>
      <c r="F212" s="21">
        <v>5</v>
      </c>
      <c r="G212" s="21">
        <v>4.4999999999999998E-2</v>
      </c>
      <c r="H212" s="19">
        <f t="shared" si="0"/>
        <v>4.5</v>
      </c>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row>
    <row r="213" spans="1:32" ht="13.2">
      <c r="A213" s="20">
        <v>44096</v>
      </c>
      <c r="B213" s="82">
        <v>0.41666666666666669</v>
      </c>
      <c r="C213" s="19" t="s">
        <v>84</v>
      </c>
      <c r="D213" s="21">
        <v>7</v>
      </c>
      <c r="E213" s="19" t="s">
        <v>284</v>
      </c>
      <c r="F213" s="21">
        <v>1</v>
      </c>
      <c r="G213" s="21">
        <v>6.9000000000000006E-2</v>
      </c>
      <c r="H213" s="19">
        <f t="shared" si="0"/>
        <v>6.9</v>
      </c>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row>
    <row r="214" spans="1:32" ht="13.2">
      <c r="A214" s="20">
        <v>44096</v>
      </c>
      <c r="B214" s="82">
        <v>0.41666666666666669</v>
      </c>
      <c r="C214" s="19" t="s">
        <v>84</v>
      </c>
      <c r="D214" s="21">
        <v>7</v>
      </c>
      <c r="E214" s="19" t="s">
        <v>284</v>
      </c>
      <c r="F214" s="21">
        <v>2</v>
      </c>
      <c r="G214" s="21">
        <v>7.2999999999999995E-2</v>
      </c>
      <c r="H214" s="19">
        <f t="shared" si="0"/>
        <v>7.3</v>
      </c>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row>
    <row r="215" spans="1:32" ht="13.2">
      <c r="A215" s="20">
        <v>44096</v>
      </c>
      <c r="B215" s="82">
        <v>0.41666666666666669</v>
      </c>
      <c r="C215" s="19" t="s">
        <v>84</v>
      </c>
      <c r="D215" s="21">
        <v>7</v>
      </c>
      <c r="E215" s="19" t="s">
        <v>284</v>
      </c>
      <c r="F215" s="21">
        <v>3</v>
      </c>
      <c r="G215" s="21">
        <v>0.01</v>
      </c>
      <c r="H215" s="19">
        <f t="shared" si="0"/>
        <v>1</v>
      </c>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row>
    <row r="216" spans="1:32" ht="13.2">
      <c r="A216" s="20">
        <v>44096</v>
      </c>
      <c r="B216" s="82">
        <v>0.41666666666666669</v>
      </c>
      <c r="C216" s="19" t="s">
        <v>84</v>
      </c>
      <c r="D216" s="21">
        <v>7</v>
      </c>
      <c r="E216" s="19" t="s">
        <v>284</v>
      </c>
      <c r="F216" s="21">
        <v>4</v>
      </c>
      <c r="G216" s="21">
        <v>4.4999999999999998E-2</v>
      </c>
      <c r="H216" s="19">
        <f t="shared" si="0"/>
        <v>4.5</v>
      </c>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row>
    <row r="217" spans="1:32" ht="13.2">
      <c r="A217" s="20">
        <v>44096</v>
      </c>
      <c r="B217" s="82">
        <v>0.41666666666666669</v>
      </c>
      <c r="C217" s="19" t="s">
        <v>84</v>
      </c>
      <c r="D217" s="21">
        <v>7</v>
      </c>
      <c r="E217" s="19" t="s">
        <v>284</v>
      </c>
      <c r="F217" s="21">
        <v>5</v>
      </c>
      <c r="G217" s="21">
        <v>2.7E-2</v>
      </c>
      <c r="H217" s="19">
        <f t="shared" si="0"/>
        <v>2.7</v>
      </c>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row>
    <row r="218" spans="1:32" ht="13.2">
      <c r="A218" s="20">
        <v>44096</v>
      </c>
      <c r="B218" s="82">
        <v>0.41666666666666669</v>
      </c>
      <c r="C218" s="19" t="s">
        <v>84</v>
      </c>
      <c r="D218" s="21">
        <v>8</v>
      </c>
      <c r="E218" s="19" t="s">
        <v>283</v>
      </c>
      <c r="F218" s="21">
        <v>1</v>
      </c>
      <c r="G218" s="21">
        <v>0.14499999999999999</v>
      </c>
      <c r="H218" s="19">
        <f t="shared" si="0"/>
        <v>14.499999999999998</v>
      </c>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row>
    <row r="219" spans="1:32" ht="13.2">
      <c r="A219" s="20">
        <v>44096</v>
      </c>
      <c r="B219" s="82">
        <v>0.41666666666666669</v>
      </c>
      <c r="C219" s="19" t="s">
        <v>84</v>
      </c>
      <c r="D219" s="21">
        <v>8</v>
      </c>
      <c r="E219" s="19" t="s">
        <v>283</v>
      </c>
      <c r="F219" s="21">
        <v>2</v>
      </c>
      <c r="G219" s="21">
        <v>1.6E-2</v>
      </c>
      <c r="H219" s="19">
        <f t="shared" si="0"/>
        <v>1.6</v>
      </c>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row>
    <row r="220" spans="1:32" ht="13.2">
      <c r="A220" s="20">
        <v>44096</v>
      </c>
      <c r="B220" s="82">
        <v>0.41666666666666669</v>
      </c>
      <c r="C220" s="19" t="s">
        <v>84</v>
      </c>
      <c r="D220" s="21">
        <v>8</v>
      </c>
      <c r="E220" s="19" t="s">
        <v>283</v>
      </c>
      <c r="F220" s="21">
        <v>3</v>
      </c>
      <c r="G220" s="21">
        <v>0.214</v>
      </c>
      <c r="H220" s="19">
        <f t="shared" si="0"/>
        <v>21.4</v>
      </c>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row>
    <row r="221" spans="1:32" ht="13.2">
      <c r="A221" s="20">
        <v>44096</v>
      </c>
      <c r="B221" s="82">
        <v>0.41666666666666669</v>
      </c>
      <c r="C221" s="19" t="s">
        <v>84</v>
      </c>
      <c r="D221" s="21">
        <v>8</v>
      </c>
      <c r="E221" s="19" t="s">
        <v>283</v>
      </c>
      <c r="F221" s="21">
        <v>4</v>
      </c>
      <c r="G221" s="21">
        <v>0.2</v>
      </c>
      <c r="H221" s="19">
        <f t="shared" si="0"/>
        <v>20</v>
      </c>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row>
    <row r="222" spans="1:32" ht="13.2">
      <c r="A222" s="20">
        <v>44096</v>
      </c>
      <c r="B222" s="82">
        <v>0.41666666666666669</v>
      </c>
      <c r="C222" s="19" t="s">
        <v>84</v>
      </c>
      <c r="D222" s="21">
        <v>8</v>
      </c>
      <c r="E222" s="19" t="s">
        <v>283</v>
      </c>
      <c r="F222" s="21">
        <v>5</v>
      </c>
      <c r="G222" s="21">
        <v>0.11700000000000001</v>
      </c>
      <c r="H222" s="19">
        <f t="shared" si="0"/>
        <v>11.700000000000001</v>
      </c>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row>
    <row r="223" spans="1:32" ht="13.2">
      <c r="A223" s="20">
        <v>44096</v>
      </c>
      <c r="B223" s="82">
        <v>0.41666666666666669</v>
      </c>
      <c r="C223" s="19" t="s">
        <v>84</v>
      </c>
      <c r="D223" s="21">
        <v>9</v>
      </c>
      <c r="E223" s="19" t="s">
        <v>285</v>
      </c>
      <c r="F223" s="21">
        <v>1</v>
      </c>
      <c r="G223" s="21">
        <v>9.4E-2</v>
      </c>
      <c r="H223" s="19">
        <f t="shared" si="0"/>
        <v>9.4</v>
      </c>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row>
    <row r="224" spans="1:32" ht="13.2">
      <c r="A224" s="20">
        <v>44096</v>
      </c>
      <c r="B224" s="82">
        <v>0.41666666666666669</v>
      </c>
      <c r="C224" s="19" t="s">
        <v>84</v>
      </c>
      <c r="D224" s="21">
        <v>9</v>
      </c>
      <c r="E224" s="19" t="s">
        <v>285</v>
      </c>
      <c r="F224" s="21">
        <v>2</v>
      </c>
      <c r="G224" s="21">
        <v>5.3999999999999999E-2</v>
      </c>
      <c r="H224" s="19">
        <f t="shared" si="0"/>
        <v>5.4</v>
      </c>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row>
    <row r="225" spans="1:32" ht="13.2">
      <c r="A225" s="20">
        <v>44096</v>
      </c>
      <c r="B225" s="82">
        <v>0.41666666666666669</v>
      </c>
      <c r="C225" s="19" t="s">
        <v>84</v>
      </c>
      <c r="D225" s="21">
        <v>9</v>
      </c>
      <c r="E225" s="19" t="s">
        <v>285</v>
      </c>
      <c r="F225" s="21">
        <v>3</v>
      </c>
      <c r="G225" s="21">
        <v>5.8999999999999997E-2</v>
      </c>
      <c r="H225" s="19">
        <f t="shared" si="0"/>
        <v>5.8999999999999995</v>
      </c>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row>
    <row r="226" spans="1:32" ht="13.2">
      <c r="A226" s="20">
        <v>44096</v>
      </c>
      <c r="B226" s="82">
        <v>0.41666666666666669</v>
      </c>
      <c r="C226" s="19" t="s">
        <v>84</v>
      </c>
      <c r="D226" s="21">
        <v>9</v>
      </c>
      <c r="E226" s="19" t="s">
        <v>285</v>
      </c>
      <c r="F226" s="21">
        <v>4</v>
      </c>
      <c r="G226" s="21">
        <v>0.06</v>
      </c>
      <c r="H226" s="19">
        <f t="shared" si="0"/>
        <v>6</v>
      </c>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row>
    <row r="227" spans="1:32" ht="13.2">
      <c r="A227" s="20">
        <v>44096</v>
      </c>
      <c r="B227" s="82">
        <v>0.41666666666666669</v>
      </c>
      <c r="C227" s="19" t="s">
        <v>84</v>
      </c>
      <c r="D227" s="21">
        <v>9</v>
      </c>
      <c r="E227" s="19" t="s">
        <v>285</v>
      </c>
      <c r="F227" s="21">
        <v>5</v>
      </c>
      <c r="G227" s="21">
        <v>7.5999999999999998E-2</v>
      </c>
      <c r="H227" s="19">
        <f t="shared" si="0"/>
        <v>7.6</v>
      </c>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row>
    <row r="228" spans="1:32" ht="13.2">
      <c r="A228" s="20">
        <v>44368</v>
      </c>
      <c r="B228" s="82">
        <v>0.35416666666666669</v>
      </c>
      <c r="C228" s="19" t="s">
        <v>84</v>
      </c>
      <c r="D228" s="21">
        <v>1</v>
      </c>
      <c r="E228" s="19" t="s">
        <v>283</v>
      </c>
      <c r="F228" s="21">
        <v>1</v>
      </c>
      <c r="G228" s="2">
        <f t="shared" ref="G228:G482" si="1">H228/100</f>
        <v>0.126</v>
      </c>
      <c r="H228" s="21">
        <v>12.6</v>
      </c>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row>
    <row r="229" spans="1:32" ht="13.2">
      <c r="A229" s="20">
        <v>44368</v>
      </c>
      <c r="B229" s="82">
        <v>0.35416666666666669</v>
      </c>
      <c r="C229" s="19" t="s">
        <v>84</v>
      </c>
      <c r="D229" s="21">
        <v>1</v>
      </c>
      <c r="E229" s="19" t="s">
        <v>283</v>
      </c>
      <c r="F229" s="21">
        <v>2</v>
      </c>
      <c r="G229" s="2">
        <f t="shared" si="1"/>
        <v>0.16300000000000001</v>
      </c>
      <c r="H229" s="21">
        <v>16.3</v>
      </c>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row>
    <row r="230" spans="1:32" ht="13.2">
      <c r="A230" s="20">
        <v>44368</v>
      </c>
      <c r="B230" s="82">
        <v>0.35416666666666669</v>
      </c>
      <c r="C230" s="19" t="s">
        <v>84</v>
      </c>
      <c r="D230" s="21">
        <v>1</v>
      </c>
      <c r="E230" s="19" t="s">
        <v>283</v>
      </c>
      <c r="F230" s="21">
        <v>3</v>
      </c>
      <c r="G230" s="2">
        <f t="shared" si="1"/>
        <v>0.125</v>
      </c>
      <c r="H230" s="21">
        <v>12.5</v>
      </c>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row>
    <row r="231" spans="1:32" ht="13.2">
      <c r="A231" s="20">
        <v>44368</v>
      </c>
      <c r="B231" s="82">
        <v>0.35416666666666669</v>
      </c>
      <c r="C231" s="19" t="s">
        <v>84</v>
      </c>
      <c r="D231" s="21">
        <v>1</v>
      </c>
      <c r="E231" s="19" t="s">
        <v>283</v>
      </c>
      <c r="F231" s="21">
        <v>4</v>
      </c>
      <c r="G231" s="2">
        <f t="shared" si="1"/>
        <v>0.13800000000000001</v>
      </c>
      <c r="H231" s="21">
        <v>13.8</v>
      </c>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row>
    <row r="232" spans="1:32" ht="13.2">
      <c r="A232" s="20">
        <v>44368</v>
      </c>
      <c r="B232" s="82">
        <v>0.35416666666666669</v>
      </c>
      <c r="C232" s="19" t="s">
        <v>84</v>
      </c>
      <c r="D232" s="21">
        <v>1</v>
      </c>
      <c r="E232" s="19" t="s">
        <v>283</v>
      </c>
      <c r="F232" s="21">
        <v>5</v>
      </c>
      <c r="G232" s="2">
        <f t="shared" si="1"/>
        <v>9.3000000000000013E-2</v>
      </c>
      <c r="H232" s="21">
        <v>9.3000000000000007</v>
      </c>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row>
    <row r="233" spans="1:32" ht="13.2">
      <c r="A233" s="20">
        <v>44368</v>
      </c>
      <c r="B233" s="82">
        <v>0.35416666666666669</v>
      </c>
      <c r="C233" s="19" t="s">
        <v>84</v>
      </c>
      <c r="D233" s="21">
        <v>2</v>
      </c>
      <c r="E233" s="19" t="s">
        <v>284</v>
      </c>
      <c r="F233" s="21">
        <v>1</v>
      </c>
      <c r="G233" s="2">
        <f t="shared" si="1"/>
        <v>3.7999999999999999E-2</v>
      </c>
      <c r="H233" s="21">
        <v>3.8</v>
      </c>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row>
    <row r="234" spans="1:32" ht="13.2">
      <c r="A234" s="20">
        <v>44368</v>
      </c>
      <c r="B234" s="82">
        <v>0.35416666666666669</v>
      </c>
      <c r="C234" s="19" t="s">
        <v>84</v>
      </c>
      <c r="D234" s="21">
        <v>2</v>
      </c>
      <c r="E234" s="19" t="s">
        <v>284</v>
      </c>
      <c r="F234" s="21">
        <v>2</v>
      </c>
      <c r="G234" s="2">
        <f t="shared" si="1"/>
        <v>8.4000000000000005E-2</v>
      </c>
      <c r="H234" s="21">
        <v>8.4</v>
      </c>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row>
    <row r="235" spans="1:32" ht="13.2">
      <c r="A235" s="20">
        <v>44368</v>
      </c>
      <c r="B235" s="82">
        <v>0.35416666666666669</v>
      </c>
      <c r="C235" s="19" t="s">
        <v>84</v>
      </c>
      <c r="D235" s="21">
        <v>2</v>
      </c>
      <c r="E235" s="19" t="s">
        <v>284</v>
      </c>
      <c r="F235" s="21">
        <v>3</v>
      </c>
      <c r="G235" s="2">
        <f t="shared" si="1"/>
        <v>3.6000000000000004E-2</v>
      </c>
      <c r="H235" s="21">
        <v>3.6</v>
      </c>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row>
    <row r="236" spans="1:32" ht="13.2">
      <c r="A236" s="20">
        <v>44368</v>
      </c>
      <c r="B236" s="82">
        <v>0.35416666666666669</v>
      </c>
      <c r="C236" s="19" t="s">
        <v>84</v>
      </c>
      <c r="D236" s="21">
        <v>2</v>
      </c>
      <c r="E236" s="19" t="s">
        <v>284</v>
      </c>
      <c r="F236" s="21">
        <v>4</v>
      </c>
      <c r="G236" s="2">
        <f t="shared" si="1"/>
        <v>5.2999999999999999E-2</v>
      </c>
      <c r="H236" s="21">
        <v>5.3</v>
      </c>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row>
    <row r="237" spans="1:32" ht="13.2">
      <c r="A237" s="20">
        <v>44368</v>
      </c>
      <c r="B237" s="82">
        <v>0.35416666666666669</v>
      </c>
      <c r="C237" s="19" t="s">
        <v>84</v>
      </c>
      <c r="D237" s="21">
        <v>2</v>
      </c>
      <c r="E237" s="19" t="s">
        <v>284</v>
      </c>
      <c r="F237" s="21">
        <v>5</v>
      </c>
      <c r="G237" s="2">
        <f t="shared" si="1"/>
        <v>1E-3</v>
      </c>
      <c r="H237" s="21">
        <v>0.1</v>
      </c>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row>
    <row r="238" spans="1:32" ht="13.2">
      <c r="A238" s="20">
        <v>44368</v>
      </c>
      <c r="B238" s="82">
        <v>0.35416666666666669</v>
      </c>
      <c r="C238" s="19" t="s">
        <v>84</v>
      </c>
      <c r="D238" s="21">
        <v>3</v>
      </c>
      <c r="E238" s="19" t="s">
        <v>285</v>
      </c>
      <c r="F238" s="21">
        <v>1</v>
      </c>
      <c r="G238" s="2">
        <f t="shared" si="1"/>
        <v>8.199999999999999E-2</v>
      </c>
      <c r="H238" s="21">
        <v>8.1999999999999993</v>
      </c>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row>
    <row r="239" spans="1:32" ht="13.2">
      <c r="A239" s="20">
        <v>44368</v>
      </c>
      <c r="B239" s="82">
        <v>0.35416666666666669</v>
      </c>
      <c r="C239" s="19" t="s">
        <v>84</v>
      </c>
      <c r="D239" s="21">
        <v>3</v>
      </c>
      <c r="E239" s="19" t="s">
        <v>285</v>
      </c>
      <c r="F239" s="21">
        <v>2</v>
      </c>
      <c r="G239" s="2">
        <f t="shared" si="1"/>
        <v>9.0999999999999998E-2</v>
      </c>
      <c r="H239" s="21">
        <v>9.1</v>
      </c>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row>
    <row r="240" spans="1:32" ht="13.2">
      <c r="A240" s="20">
        <v>44368</v>
      </c>
      <c r="B240" s="82">
        <v>0.35416666666666669</v>
      </c>
      <c r="C240" s="19" t="s">
        <v>84</v>
      </c>
      <c r="D240" s="21">
        <v>3</v>
      </c>
      <c r="E240" s="19" t="s">
        <v>285</v>
      </c>
      <c r="F240" s="21">
        <v>3</v>
      </c>
      <c r="G240" s="2">
        <f t="shared" si="1"/>
        <v>7.6999999999999999E-2</v>
      </c>
      <c r="H240" s="21">
        <v>7.7</v>
      </c>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row>
    <row r="241" spans="1:32" ht="13.2">
      <c r="A241" s="20">
        <v>44368</v>
      </c>
      <c r="B241" s="82">
        <v>0.35416666666666669</v>
      </c>
      <c r="C241" s="19" t="s">
        <v>84</v>
      </c>
      <c r="D241" s="21">
        <v>3</v>
      </c>
      <c r="E241" s="19" t="s">
        <v>285</v>
      </c>
      <c r="F241" s="21">
        <v>4</v>
      </c>
      <c r="G241" s="2">
        <f t="shared" si="1"/>
        <v>6.4000000000000001E-2</v>
      </c>
      <c r="H241" s="21">
        <v>6.4</v>
      </c>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row>
    <row r="242" spans="1:32" ht="13.2">
      <c r="A242" s="20">
        <v>44368</v>
      </c>
      <c r="B242" s="82">
        <v>0.35416666666666669</v>
      </c>
      <c r="C242" s="19" t="s">
        <v>84</v>
      </c>
      <c r="D242" s="21">
        <v>3</v>
      </c>
      <c r="E242" s="19" t="s">
        <v>285</v>
      </c>
      <c r="F242" s="21">
        <v>5</v>
      </c>
      <c r="G242" s="2">
        <f t="shared" si="1"/>
        <v>9.9000000000000005E-2</v>
      </c>
      <c r="H242" s="21">
        <v>9.9</v>
      </c>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row>
    <row r="243" spans="1:32" ht="13.2">
      <c r="A243" s="20">
        <v>44368</v>
      </c>
      <c r="B243" s="82">
        <v>0.35416666666666669</v>
      </c>
      <c r="C243" s="19" t="s">
        <v>84</v>
      </c>
      <c r="D243" s="21">
        <v>4</v>
      </c>
      <c r="E243" s="19" t="s">
        <v>284</v>
      </c>
      <c r="F243" s="21">
        <v>1</v>
      </c>
      <c r="G243" s="2">
        <f t="shared" si="1"/>
        <v>7.9000000000000001E-2</v>
      </c>
      <c r="H243" s="21">
        <v>7.9</v>
      </c>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row>
    <row r="244" spans="1:32" ht="13.2">
      <c r="A244" s="20">
        <v>44368</v>
      </c>
      <c r="B244" s="82">
        <v>0.35416666666666669</v>
      </c>
      <c r="C244" s="19" t="s">
        <v>84</v>
      </c>
      <c r="D244" s="21">
        <v>4</v>
      </c>
      <c r="E244" s="19" t="s">
        <v>284</v>
      </c>
      <c r="F244" s="21">
        <v>2</v>
      </c>
      <c r="G244" s="2">
        <f t="shared" si="1"/>
        <v>2.7000000000000003E-2</v>
      </c>
      <c r="H244" s="21">
        <v>2.7</v>
      </c>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row>
    <row r="245" spans="1:32" ht="13.2">
      <c r="A245" s="20">
        <v>44368</v>
      </c>
      <c r="B245" s="82">
        <v>0.35416666666666669</v>
      </c>
      <c r="C245" s="19" t="s">
        <v>84</v>
      </c>
      <c r="D245" s="21">
        <v>4</v>
      </c>
      <c r="E245" s="19" t="s">
        <v>284</v>
      </c>
      <c r="F245" s="21">
        <v>3</v>
      </c>
      <c r="G245" s="2">
        <f t="shared" si="1"/>
        <v>4.8000000000000001E-2</v>
      </c>
      <c r="H245" s="21">
        <v>4.8</v>
      </c>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row>
    <row r="246" spans="1:32" ht="13.2">
      <c r="A246" s="20">
        <v>44368</v>
      </c>
      <c r="B246" s="82">
        <v>0.35416666666666669</v>
      </c>
      <c r="C246" s="19" t="s">
        <v>84</v>
      </c>
      <c r="D246" s="21">
        <v>4</v>
      </c>
      <c r="E246" s="19" t="s">
        <v>284</v>
      </c>
      <c r="F246" s="21">
        <v>4</v>
      </c>
      <c r="G246" s="2">
        <f t="shared" si="1"/>
        <v>0.155</v>
      </c>
      <c r="H246" s="21">
        <v>15.5</v>
      </c>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row>
    <row r="247" spans="1:32" ht="13.2">
      <c r="A247" s="20">
        <v>44368</v>
      </c>
      <c r="B247" s="82">
        <v>0.35416666666666669</v>
      </c>
      <c r="C247" s="19" t="s">
        <v>84</v>
      </c>
      <c r="D247" s="21">
        <v>4</v>
      </c>
      <c r="E247" s="19" t="s">
        <v>284</v>
      </c>
      <c r="F247" s="21">
        <v>5</v>
      </c>
      <c r="G247" s="2">
        <f t="shared" si="1"/>
        <v>2.7000000000000003E-2</v>
      </c>
      <c r="H247" s="21">
        <v>2.7</v>
      </c>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row>
    <row r="248" spans="1:32" ht="13.2">
      <c r="A248" s="20">
        <v>44368</v>
      </c>
      <c r="B248" s="82">
        <v>0.35416666666666669</v>
      </c>
      <c r="C248" s="19" t="s">
        <v>84</v>
      </c>
      <c r="D248" s="21">
        <v>5</v>
      </c>
      <c r="E248" s="19" t="s">
        <v>283</v>
      </c>
      <c r="F248" s="21">
        <v>1</v>
      </c>
      <c r="G248" s="2">
        <f t="shared" si="1"/>
        <v>0.217</v>
      </c>
      <c r="H248" s="21">
        <v>21.7</v>
      </c>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row>
    <row r="249" spans="1:32" ht="13.2">
      <c r="A249" s="20">
        <v>44368</v>
      </c>
      <c r="B249" s="82">
        <v>0.35416666666666669</v>
      </c>
      <c r="C249" s="19" t="s">
        <v>84</v>
      </c>
      <c r="D249" s="21">
        <v>5</v>
      </c>
      <c r="E249" s="19" t="s">
        <v>283</v>
      </c>
      <c r="F249" s="21">
        <v>2</v>
      </c>
      <c r="G249" s="2">
        <f t="shared" si="1"/>
        <v>0.13</v>
      </c>
      <c r="H249" s="21">
        <v>13</v>
      </c>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row>
    <row r="250" spans="1:32" ht="13.2">
      <c r="A250" s="20">
        <v>44368</v>
      </c>
      <c r="B250" s="82">
        <v>0.35416666666666669</v>
      </c>
      <c r="C250" s="19" t="s">
        <v>84</v>
      </c>
      <c r="D250" s="21">
        <v>5</v>
      </c>
      <c r="E250" s="19" t="s">
        <v>283</v>
      </c>
      <c r="F250" s="21">
        <v>3</v>
      </c>
      <c r="G250" s="2">
        <f t="shared" si="1"/>
        <v>0.13</v>
      </c>
      <c r="H250" s="21">
        <v>13</v>
      </c>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row>
    <row r="251" spans="1:32" ht="13.2">
      <c r="A251" s="20">
        <v>44368</v>
      </c>
      <c r="B251" s="82">
        <v>0.35416666666666669</v>
      </c>
      <c r="C251" s="19" t="s">
        <v>84</v>
      </c>
      <c r="D251" s="21">
        <v>5</v>
      </c>
      <c r="E251" s="19" t="s">
        <v>283</v>
      </c>
      <c r="F251" s="21">
        <v>4</v>
      </c>
      <c r="G251" s="2">
        <f t="shared" si="1"/>
        <v>0.14499999999999999</v>
      </c>
      <c r="H251" s="21">
        <v>14.5</v>
      </c>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row>
    <row r="252" spans="1:32" ht="13.2">
      <c r="A252" s="20">
        <v>44368</v>
      </c>
      <c r="B252" s="82">
        <v>0.35416666666666669</v>
      </c>
      <c r="C252" s="19" t="s">
        <v>84</v>
      </c>
      <c r="D252" s="21">
        <v>5</v>
      </c>
      <c r="E252" s="19" t="s">
        <v>283</v>
      </c>
      <c r="F252" s="21">
        <v>5</v>
      </c>
      <c r="G252" s="2">
        <f t="shared" si="1"/>
        <v>0.11599999999999999</v>
      </c>
      <c r="H252" s="21">
        <v>11.6</v>
      </c>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row>
    <row r="253" spans="1:32" ht="13.2">
      <c r="A253" s="20">
        <v>44368</v>
      </c>
      <c r="B253" s="82">
        <v>0.35416666666666669</v>
      </c>
      <c r="C253" s="19" t="s">
        <v>84</v>
      </c>
      <c r="D253" s="21">
        <v>6</v>
      </c>
      <c r="E253" s="19" t="s">
        <v>285</v>
      </c>
      <c r="F253" s="21">
        <v>1</v>
      </c>
      <c r="G253" s="2">
        <f t="shared" si="1"/>
        <v>9.6999999999999989E-2</v>
      </c>
      <c r="H253" s="21">
        <v>9.6999999999999993</v>
      </c>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row>
    <row r="254" spans="1:32" ht="13.2">
      <c r="A254" s="20">
        <v>44368</v>
      </c>
      <c r="B254" s="82">
        <v>0.35416666666666669</v>
      </c>
      <c r="C254" s="19" t="s">
        <v>84</v>
      </c>
      <c r="D254" s="21">
        <v>6</v>
      </c>
      <c r="E254" s="19" t="s">
        <v>285</v>
      </c>
      <c r="F254" s="21">
        <v>2</v>
      </c>
      <c r="G254" s="2">
        <f t="shared" si="1"/>
        <v>7.0000000000000007E-2</v>
      </c>
      <c r="H254" s="21">
        <v>7</v>
      </c>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row>
    <row r="255" spans="1:32" ht="13.2">
      <c r="A255" s="20">
        <v>44368</v>
      </c>
      <c r="B255" s="82">
        <v>0.35416666666666669</v>
      </c>
      <c r="C255" s="19" t="s">
        <v>84</v>
      </c>
      <c r="D255" s="21">
        <v>6</v>
      </c>
      <c r="E255" s="19" t="s">
        <v>285</v>
      </c>
      <c r="F255" s="21">
        <v>3</v>
      </c>
      <c r="G255" s="2">
        <f t="shared" si="1"/>
        <v>4.2000000000000003E-2</v>
      </c>
      <c r="H255" s="21">
        <v>4.2</v>
      </c>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row>
    <row r="256" spans="1:32" ht="13.2">
      <c r="A256" s="20">
        <v>44368</v>
      </c>
      <c r="B256" s="82">
        <v>0.35416666666666669</v>
      </c>
      <c r="C256" s="19" t="s">
        <v>84</v>
      </c>
      <c r="D256" s="21">
        <v>6</v>
      </c>
      <c r="E256" s="19" t="s">
        <v>285</v>
      </c>
      <c r="F256" s="21">
        <v>4</v>
      </c>
      <c r="G256" s="2">
        <f t="shared" si="1"/>
        <v>7.8E-2</v>
      </c>
      <c r="H256" s="21">
        <v>7.8</v>
      </c>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row>
    <row r="257" spans="1:32" ht="13.2">
      <c r="A257" s="20">
        <v>44368</v>
      </c>
      <c r="B257" s="82">
        <v>0.35416666666666669</v>
      </c>
      <c r="C257" s="19" t="s">
        <v>84</v>
      </c>
      <c r="D257" s="21">
        <v>6</v>
      </c>
      <c r="E257" s="19" t="s">
        <v>285</v>
      </c>
      <c r="F257" s="21">
        <v>5</v>
      </c>
      <c r="G257" s="2">
        <f t="shared" si="1"/>
        <v>9.0000000000000011E-3</v>
      </c>
      <c r="H257" s="21">
        <v>0.9</v>
      </c>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row>
    <row r="258" spans="1:32" ht="13.2">
      <c r="A258" s="20">
        <v>44368</v>
      </c>
      <c r="B258" s="82">
        <v>0.35416666666666669</v>
      </c>
      <c r="C258" s="19" t="s">
        <v>84</v>
      </c>
      <c r="D258" s="21">
        <v>7</v>
      </c>
      <c r="E258" s="19" t="s">
        <v>284</v>
      </c>
      <c r="F258" s="21">
        <v>1</v>
      </c>
      <c r="G258" s="2">
        <f t="shared" si="1"/>
        <v>0.125</v>
      </c>
      <c r="H258" s="21">
        <v>12.5</v>
      </c>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row>
    <row r="259" spans="1:32" ht="13.2">
      <c r="A259" s="20">
        <v>44368</v>
      </c>
      <c r="B259" s="82">
        <v>0.35416666666666669</v>
      </c>
      <c r="C259" s="19" t="s">
        <v>84</v>
      </c>
      <c r="D259" s="21">
        <v>7</v>
      </c>
      <c r="E259" s="19" t="s">
        <v>284</v>
      </c>
      <c r="F259" s="21">
        <v>2</v>
      </c>
      <c r="G259" s="2">
        <f t="shared" si="1"/>
        <v>4.7E-2</v>
      </c>
      <c r="H259" s="21">
        <v>4.7</v>
      </c>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row>
    <row r="260" spans="1:32" ht="13.2">
      <c r="A260" s="20">
        <v>44368</v>
      </c>
      <c r="B260" s="82">
        <v>0.35416666666666669</v>
      </c>
      <c r="C260" s="19" t="s">
        <v>84</v>
      </c>
      <c r="D260" s="21">
        <v>7</v>
      </c>
      <c r="E260" s="19" t="s">
        <v>284</v>
      </c>
      <c r="F260" s="21">
        <v>3</v>
      </c>
      <c r="G260" s="2">
        <f t="shared" si="1"/>
        <v>5.7999999999999996E-2</v>
      </c>
      <c r="H260" s="21">
        <v>5.8</v>
      </c>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row>
    <row r="261" spans="1:32" ht="13.2">
      <c r="A261" s="20">
        <v>44368</v>
      </c>
      <c r="B261" s="82">
        <v>0.35416666666666669</v>
      </c>
      <c r="C261" s="19" t="s">
        <v>84</v>
      </c>
      <c r="D261" s="21">
        <v>7</v>
      </c>
      <c r="E261" s="19" t="s">
        <v>284</v>
      </c>
      <c r="F261" s="21">
        <v>4</v>
      </c>
      <c r="G261" s="2">
        <f t="shared" si="1"/>
        <v>5.5E-2</v>
      </c>
      <c r="H261" s="21">
        <v>5.5</v>
      </c>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row>
    <row r="262" spans="1:32" ht="13.2">
      <c r="A262" s="20">
        <v>44368</v>
      </c>
      <c r="B262" s="82">
        <v>0.35416666666666669</v>
      </c>
      <c r="C262" s="19" t="s">
        <v>84</v>
      </c>
      <c r="D262" s="21">
        <v>7</v>
      </c>
      <c r="E262" s="19" t="s">
        <v>284</v>
      </c>
      <c r="F262" s="21">
        <v>5</v>
      </c>
      <c r="G262" s="2">
        <f t="shared" si="1"/>
        <v>5.0999999999999997E-2</v>
      </c>
      <c r="H262" s="21">
        <v>5.0999999999999996</v>
      </c>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row>
    <row r="263" spans="1:32" ht="13.2">
      <c r="A263" s="20">
        <v>44368</v>
      </c>
      <c r="B263" s="82">
        <v>0.35416666666666669</v>
      </c>
      <c r="C263" s="19" t="s">
        <v>84</v>
      </c>
      <c r="D263" s="21">
        <v>8</v>
      </c>
      <c r="E263" s="19" t="s">
        <v>283</v>
      </c>
      <c r="F263" s="21">
        <v>1</v>
      </c>
      <c r="G263" s="2">
        <f t="shared" si="1"/>
        <v>0.13500000000000001</v>
      </c>
      <c r="H263" s="21">
        <v>13.5</v>
      </c>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row>
    <row r="264" spans="1:32" ht="13.2">
      <c r="A264" s="20">
        <v>44368</v>
      </c>
      <c r="B264" s="82">
        <v>0.35416666666666669</v>
      </c>
      <c r="C264" s="19" t="s">
        <v>84</v>
      </c>
      <c r="D264" s="21">
        <v>8</v>
      </c>
      <c r="E264" s="19" t="s">
        <v>283</v>
      </c>
      <c r="F264" s="21">
        <v>2</v>
      </c>
      <c r="G264" s="2">
        <f t="shared" si="1"/>
        <v>9.8000000000000004E-2</v>
      </c>
      <c r="H264" s="21">
        <v>9.8000000000000007</v>
      </c>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row>
    <row r="265" spans="1:32" ht="13.2">
      <c r="A265" s="20">
        <v>44368</v>
      </c>
      <c r="B265" s="82">
        <v>0.35416666666666669</v>
      </c>
      <c r="C265" s="19" t="s">
        <v>84</v>
      </c>
      <c r="D265" s="21">
        <v>8</v>
      </c>
      <c r="E265" s="19" t="s">
        <v>283</v>
      </c>
      <c r="F265" s="21">
        <v>3</v>
      </c>
      <c r="G265" s="2">
        <f t="shared" si="1"/>
        <v>0.18100000000000002</v>
      </c>
      <c r="H265" s="21">
        <v>18.100000000000001</v>
      </c>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row>
    <row r="266" spans="1:32" ht="13.2">
      <c r="A266" s="20">
        <v>44368</v>
      </c>
      <c r="B266" s="82">
        <v>0.35416666666666669</v>
      </c>
      <c r="C266" s="19" t="s">
        <v>84</v>
      </c>
      <c r="D266" s="21">
        <v>8</v>
      </c>
      <c r="E266" s="19" t="s">
        <v>283</v>
      </c>
      <c r="F266" s="21">
        <v>4</v>
      </c>
      <c r="G266" s="2">
        <f t="shared" si="1"/>
        <v>0.17899999999999999</v>
      </c>
      <c r="H266" s="21">
        <v>17.899999999999999</v>
      </c>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row>
    <row r="267" spans="1:32" ht="13.2">
      <c r="A267" s="20">
        <v>44368</v>
      </c>
      <c r="B267" s="82">
        <v>0.35416666666666669</v>
      </c>
      <c r="C267" s="19" t="s">
        <v>84</v>
      </c>
      <c r="D267" s="21">
        <v>8</v>
      </c>
      <c r="E267" s="19" t="s">
        <v>283</v>
      </c>
      <c r="F267" s="21">
        <v>5</v>
      </c>
      <c r="G267" s="2">
        <f t="shared" si="1"/>
        <v>0.156</v>
      </c>
      <c r="H267" s="21">
        <v>15.6</v>
      </c>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row>
    <row r="268" spans="1:32" ht="15.75" customHeight="1">
      <c r="A268" s="20">
        <v>44368</v>
      </c>
      <c r="B268" s="82">
        <v>0.35416666666666669</v>
      </c>
      <c r="C268" s="19" t="s">
        <v>84</v>
      </c>
      <c r="D268" s="21">
        <v>9</v>
      </c>
      <c r="E268" s="19" t="s">
        <v>285</v>
      </c>
      <c r="F268" s="21">
        <v>1</v>
      </c>
      <c r="G268" s="2">
        <f t="shared" si="1"/>
        <v>5.2000000000000005E-2</v>
      </c>
      <c r="H268" s="21">
        <v>5.2</v>
      </c>
      <c r="I268" s="86"/>
      <c r="J268" s="86"/>
      <c r="K268" s="86"/>
      <c r="L268" s="19"/>
      <c r="M268" s="19"/>
      <c r="N268" s="19"/>
      <c r="O268" s="19"/>
      <c r="P268" s="19"/>
      <c r="Q268" s="19"/>
      <c r="R268" s="19"/>
      <c r="S268" s="19"/>
      <c r="T268" s="19"/>
      <c r="U268" s="19"/>
      <c r="V268" s="19"/>
      <c r="W268" s="19"/>
      <c r="X268" s="19"/>
      <c r="Y268" s="19"/>
      <c r="Z268" s="19"/>
      <c r="AA268" s="19"/>
      <c r="AB268" s="19"/>
      <c r="AC268" s="19"/>
      <c r="AD268" s="19"/>
      <c r="AE268" s="19"/>
      <c r="AF268" s="19"/>
    </row>
    <row r="269" spans="1:32" ht="13.2">
      <c r="A269" s="20">
        <v>44368</v>
      </c>
      <c r="B269" s="82">
        <v>0.35416666666666669</v>
      </c>
      <c r="C269" s="19" t="s">
        <v>84</v>
      </c>
      <c r="D269" s="21">
        <v>9</v>
      </c>
      <c r="E269" s="19" t="s">
        <v>285</v>
      </c>
      <c r="F269" s="21">
        <v>2</v>
      </c>
      <c r="G269" s="2">
        <f t="shared" si="1"/>
        <v>2.4E-2</v>
      </c>
      <c r="H269" s="21">
        <v>2.4</v>
      </c>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row>
    <row r="270" spans="1:32" ht="13.2">
      <c r="A270" s="20">
        <v>44368</v>
      </c>
      <c r="B270" s="82">
        <v>0.35416666666666669</v>
      </c>
      <c r="C270" s="19" t="s">
        <v>84</v>
      </c>
      <c r="D270" s="21">
        <v>9</v>
      </c>
      <c r="E270" s="19" t="s">
        <v>285</v>
      </c>
      <c r="F270" s="21">
        <v>3</v>
      </c>
      <c r="G270" s="2">
        <f t="shared" si="1"/>
        <v>9.1999999999999998E-2</v>
      </c>
      <c r="H270" s="21">
        <v>9.1999999999999993</v>
      </c>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row>
    <row r="271" spans="1:32" ht="13.2">
      <c r="A271" s="20">
        <v>44368</v>
      </c>
      <c r="B271" s="82">
        <v>0.35416666666666669</v>
      </c>
      <c r="C271" s="19" t="s">
        <v>84</v>
      </c>
      <c r="D271" s="21">
        <v>9</v>
      </c>
      <c r="E271" s="19" t="s">
        <v>285</v>
      </c>
      <c r="F271" s="21">
        <v>4</v>
      </c>
      <c r="G271" s="2">
        <f t="shared" si="1"/>
        <v>4.4000000000000004E-2</v>
      </c>
      <c r="H271" s="21">
        <v>4.4000000000000004</v>
      </c>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row>
    <row r="272" spans="1:32" ht="13.2">
      <c r="A272" s="20">
        <v>44368</v>
      </c>
      <c r="B272" s="82">
        <v>0.35416666666666669</v>
      </c>
      <c r="C272" s="19" t="s">
        <v>84</v>
      </c>
      <c r="D272" s="21">
        <v>9</v>
      </c>
      <c r="E272" s="19" t="s">
        <v>285</v>
      </c>
      <c r="F272" s="21">
        <v>5</v>
      </c>
      <c r="G272" s="2">
        <f t="shared" si="1"/>
        <v>2.5000000000000001E-2</v>
      </c>
      <c r="H272" s="21">
        <v>2.5</v>
      </c>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row>
    <row r="273" spans="1:32" ht="13.2">
      <c r="A273" s="20">
        <v>44369</v>
      </c>
      <c r="B273" s="82">
        <v>0.35416666666666669</v>
      </c>
      <c r="C273" s="19" t="s">
        <v>84</v>
      </c>
      <c r="D273" s="21">
        <v>1</v>
      </c>
      <c r="E273" s="19" t="s">
        <v>283</v>
      </c>
      <c r="F273" s="21">
        <v>1</v>
      </c>
      <c r="G273" s="2">
        <f t="shared" si="1"/>
        <v>0.21600000000000003</v>
      </c>
      <c r="H273" s="21">
        <v>21.6</v>
      </c>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row>
    <row r="274" spans="1:32" ht="13.2">
      <c r="A274" s="20">
        <v>44369</v>
      </c>
      <c r="B274" s="82">
        <v>0.35416666666666669</v>
      </c>
      <c r="C274" s="19" t="s">
        <v>84</v>
      </c>
      <c r="D274" s="21">
        <v>1</v>
      </c>
      <c r="E274" s="19" t="s">
        <v>283</v>
      </c>
      <c r="F274" s="21">
        <v>2</v>
      </c>
      <c r="G274" s="2">
        <f t="shared" si="1"/>
        <v>0.24199999999999999</v>
      </c>
      <c r="H274" s="21">
        <v>24.2</v>
      </c>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row>
    <row r="275" spans="1:32" ht="13.2">
      <c r="A275" s="20">
        <v>44369</v>
      </c>
      <c r="B275" s="82">
        <v>0.35416666666666669</v>
      </c>
      <c r="C275" s="19" t="s">
        <v>84</v>
      </c>
      <c r="D275" s="21">
        <v>1</v>
      </c>
      <c r="E275" s="19" t="s">
        <v>283</v>
      </c>
      <c r="F275" s="21">
        <v>3</v>
      </c>
      <c r="G275" s="2">
        <f t="shared" si="1"/>
        <v>0.23499999999999999</v>
      </c>
      <c r="H275" s="21">
        <v>23.5</v>
      </c>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row>
    <row r="276" spans="1:32" ht="13.2">
      <c r="A276" s="20">
        <v>44369</v>
      </c>
      <c r="B276" s="82">
        <v>0.35416666666666669</v>
      </c>
      <c r="C276" s="19" t="s">
        <v>84</v>
      </c>
      <c r="D276" s="21">
        <v>1</v>
      </c>
      <c r="E276" s="19" t="s">
        <v>283</v>
      </c>
      <c r="F276" s="21">
        <v>4</v>
      </c>
      <c r="G276" s="2">
        <f t="shared" si="1"/>
        <v>0.18100000000000002</v>
      </c>
      <c r="H276" s="21">
        <v>18.100000000000001</v>
      </c>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row>
    <row r="277" spans="1:32" ht="13.2">
      <c r="A277" s="20">
        <v>44369</v>
      </c>
      <c r="B277" s="82">
        <v>0.35416666666666669</v>
      </c>
      <c r="C277" s="19" t="s">
        <v>84</v>
      </c>
      <c r="D277" s="21">
        <v>1</v>
      </c>
      <c r="E277" s="19" t="s">
        <v>283</v>
      </c>
      <c r="F277" s="21">
        <v>5</v>
      </c>
      <c r="G277" s="2">
        <f t="shared" si="1"/>
        <v>0.23899999999999999</v>
      </c>
      <c r="H277" s="21">
        <v>23.9</v>
      </c>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row>
    <row r="278" spans="1:32" ht="13.2">
      <c r="A278" s="20">
        <v>44369</v>
      </c>
      <c r="B278" s="82">
        <v>0.35416666666666669</v>
      </c>
      <c r="C278" s="19" t="s">
        <v>84</v>
      </c>
      <c r="D278" s="21">
        <v>2</v>
      </c>
      <c r="E278" s="19" t="s">
        <v>284</v>
      </c>
      <c r="F278" s="21">
        <v>1</v>
      </c>
      <c r="G278" s="2">
        <f t="shared" si="1"/>
        <v>0.15</v>
      </c>
      <c r="H278" s="21">
        <v>15</v>
      </c>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row>
    <row r="279" spans="1:32" ht="13.2">
      <c r="A279" s="20">
        <v>44369</v>
      </c>
      <c r="B279" s="82">
        <v>0.35416666666666669</v>
      </c>
      <c r="C279" s="19" t="s">
        <v>84</v>
      </c>
      <c r="D279" s="21">
        <v>2</v>
      </c>
      <c r="E279" s="19" t="s">
        <v>284</v>
      </c>
      <c r="F279" s="21">
        <v>2</v>
      </c>
      <c r="G279" s="2">
        <f t="shared" si="1"/>
        <v>0.14599999999999999</v>
      </c>
      <c r="H279" s="21">
        <v>14.6</v>
      </c>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row>
    <row r="280" spans="1:32" ht="13.2">
      <c r="A280" s="20">
        <v>44369</v>
      </c>
      <c r="B280" s="82">
        <v>0.35416666666666669</v>
      </c>
      <c r="C280" s="19" t="s">
        <v>84</v>
      </c>
      <c r="D280" s="21">
        <v>2</v>
      </c>
      <c r="E280" s="19" t="s">
        <v>284</v>
      </c>
      <c r="F280" s="21">
        <v>3</v>
      </c>
      <c r="G280" s="2">
        <f t="shared" si="1"/>
        <v>0.13900000000000001</v>
      </c>
      <c r="H280" s="21">
        <v>13.9</v>
      </c>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row>
    <row r="281" spans="1:32" ht="13.2">
      <c r="A281" s="20">
        <v>44369</v>
      </c>
      <c r="B281" s="82">
        <v>0.35416666666666669</v>
      </c>
      <c r="C281" s="19" t="s">
        <v>84</v>
      </c>
      <c r="D281" s="21">
        <v>2</v>
      </c>
      <c r="E281" s="19" t="s">
        <v>284</v>
      </c>
      <c r="F281" s="21">
        <v>4</v>
      </c>
      <c r="G281" s="2">
        <f t="shared" si="1"/>
        <v>0.17600000000000002</v>
      </c>
      <c r="H281" s="21">
        <v>17.600000000000001</v>
      </c>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row>
    <row r="282" spans="1:32" ht="13.2">
      <c r="A282" s="20">
        <v>44369</v>
      </c>
      <c r="B282" s="82">
        <v>0.35416666666666669</v>
      </c>
      <c r="C282" s="19" t="s">
        <v>84</v>
      </c>
      <c r="D282" s="21">
        <v>2</v>
      </c>
      <c r="E282" s="19" t="s">
        <v>284</v>
      </c>
      <c r="F282" s="21">
        <v>5</v>
      </c>
      <c r="G282" s="2">
        <f t="shared" si="1"/>
        <v>0.154</v>
      </c>
      <c r="H282" s="21">
        <v>15.4</v>
      </c>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row>
    <row r="283" spans="1:32" ht="13.2">
      <c r="A283" s="20">
        <v>44369</v>
      </c>
      <c r="B283" s="82">
        <v>0.35416666666666669</v>
      </c>
      <c r="C283" s="19" t="s">
        <v>84</v>
      </c>
      <c r="D283" s="21">
        <v>3</v>
      </c>
      <c r="E283" s="19" t="s">
        <v>285</v>
      </c>
      <c r="F283" s="21">
        <v>1</v>
      </c>
      <c r="G283" s="2">
        <f t="shared" si="1"/>
        <v>0.152</v>
      </c>
      <c r="H283" s="21">
        <v>15.2</v>
      </c>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row>
    <row r="284" spans="1:32" ht="13.2">
      <c r="A284" s="20">
        <v>44369</v>
      </c>
      <c r="B284" s="82">
        <v>0.35416666666666669</v>
      </c>
      <c r="C284" s="19" t="s">
        <v>84</v>
      </c>
      <c r="D284" s="21">
        <v>3</v>
      </c>
      <c r="E284" s="19" t="s">
        <v>285</v>
      </c>
      <c r="F284" s="21">
        <v>2</v>
      </c>
      <c r="G284" s="2">
        <f t="shared" si="1"/>
        <v>0.16899999999999998</v>
      </c>
      <c r="H284" s="21">
        <v>16.899999999999999</v>
      </c>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row>
    <row r="285" spans="1:32" ht="13.2">
      <c r="A285" s="20">
        <v>44369</v>
      </c>
      <c r="B285" s="82">
        <v>0.35416666666666669</v>
      </c>
      <c r="C285" s="19" t="s">
        <v>84</v>
      </c>
      <c r="D285" s="21">
        <v>3</v>
      </c>
      <c r="E285" s="19" t="s">
        <v>285</v>
      </c>
      <c r="F285" s="21">
        <v>3</v>
      </c>
      <c r="G285" s="2">
        <f t="shared" si="1"/>
        <v>0.17300000000000001</v>
      </c>
      <c r="H285" s="21">
        <v>17.3</v>
      </c>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row>
    <row r="286" spans="1:32" ht="13.2">
      <c r="A286" s="20">
        <v>44369</v>
      </c>
      <c r="B286" s="82">
        <v>0.35416666666666669</v>
      </c>
      <c r="C286" s="19" t="s">
        <v>84</v>
      </c>
      <c r="D286" s="21">
        <v>3</v>
      </c>
      <c r="E286" s="19" t="s">
        <v>285</v>
      </c>
      <c r="F286" s="21">
        <v>4</v>
      </c>
      <c r="G286" s="2">
        <f t="shared" si="1"/>
        <v>0.14699999999999999</v>
      </c>
      <c r="H286" s="21">
        <v>14.7</v>
      </c>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row>
    <row r="287" spans="1:32" ht="13.2">
      <c r="A287" s="20">
        <v>44369</v>
      </c>
      <c r="B287" s="82">
        <v>0.35416666666666669</v>
      </c>
      <c r="C287" s="19" t="s">
        <v>84</v>
      </c>
      <c r="D287" s="21">
        <v>3</v>
      </c>
      <c r="E287" s="19" t="s">
        <v>285</v>
      </c>
      <c r="F287" s="21">
        <v>5</v>
      </c>
      <c r="G287" s="2">
        <f t="shared" si="1"/>
        <v>0.156</v>
      </c>
      <c r="H287" s="21">
        <v>15.6</v>
      </c>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row>
    <row r="288" spans="1:32" ht="13.2">
      <c r="A288" s="20">
        <v>44369</v>
      </c>
      <c r="B288" s="82">
        <v>0.35416666666666669</v>
      </c>
      <c r="C288" s="19" t="s">
        <v>84</v>
      </c>
      <c r="D288" s="21">
        <v>4</v>
      </c>
      <c r="E288" s="19" t="s">
        <v>284</v>
      </c>
      <c r="F288" s="21">
        <v>1</v>
      </c>
      <c r="G288" s="2">
        <f t="shared" si="1"/>
        <v>0.14800000000000002</v>
      </c>
      <c r="H288" s="21">
        <v>14.8</v>
      </c>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row>
    <row r="289" spans="1:32" ht="13.2">
      <c r="A289" s="20">
        <v>44369</v>
      </c>
      <c r="B289" s="82">
        <v>0.35416666666666669</v>
      </c>
      <c r="C289" s="19" t="s">
        <v>84</v>
      </c>
      <c r="D289" s="21">
        <v>4</v>
      </c>
      <c r="E289" s="19" t="s">
        <v>284</v>
      </c>
      <c r="F289" s="21">
        <v>2</v>
      </c>
      <c r="G289" s="2">
        <f t="shared" si="1"/>
        <v>0.14699999999999999</v>
      </c>
      <c r="H289" s="21">
        <v>14.7</v>
      </c>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row>
    <row r="290" spans="1:32" ht="13.2">
      <c r="A290" s="20">
        <v>44369</v>
      </c>
      <c r="B290" s="82">
        <v>0.35416666666666669</v>
      </c>
      <c r="C290" s="19" t="s">
        <v>84</v>
      </c>
      <c r="D290" s="21">
        <v>4</v>
      </c>
      <c r="E290" s="19" t="s">
        <v>284</v>
      </c>
      <c r="F290" s="21">
        <v>3</v>
      </c>
      <c r="G290" s="2">
        <f t="shared" si="1"/>
        <v>0.17800000000000002</v>
      </c>
      <c r="H290" s="21">
        <v>17.8</v>
      </c>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row>
    <row r="291" spans="1:32" ht="13.2">
      <c r="A291" s="20">
        <v>44369</v>
      </c>
      <c r="B291" s="82">
        <v>0.35416666666666669</v>
      </c>
      <c r="C291" s="19" t="s">
        <v>84</v>
      </c>
      <c r="D291" s="21">
        <v>4</v>
      </c>
      <c r="E291" s="19" t="s">
        <v>284</v>
      </c>
      <c r="F291" s="21">
        <v>4</v>
      </c>
      <c r="G291" s="2">
        <f t="shared" si="1"/>
        <v>0.222</v>
      </c>
      <c r="H291" s="21">
        <v>22.2</v>
      </c>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row>
    <row r="292" spans="1:32" ht="13.2">
      <c r="A292" s="20">
        <v>44369</v>
      </c>
      <c r="B292" s="82">
        <v>0.35416666666666669</v>
      </c>
      <c r="C292" s="19" t="s">
        <v>84</v>
      </c>
      <c r="D292" s="21">
        <v>4</v>
      </c>
      <c r="E292" s="19" t="s">
        <v>284</v>
      </c>
      <c r="F292" s="21">
        <v>5</v>
      </c>
      <c r="G292" s="2">
        <f t="shared" si="1"/>
        <v>0.10400000000000001</v>
      </c>
      <c r="H292" s="21">
        <v>10.4</v>
      </c>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row>
    <row r="293" spans="1:32" ht="13.2">
      <c r="A293" s="20">
        <v>44369</v>
      </c>
      <c r="B293" s="82">
        <v>0.35416666666666669</v>
      </c>
      <c r="C293" s="19" t="s">
        <v>84</v>
      </c>
      <c r="D293" s="21">
        <v>5</v>
      </c>
      <c r="E293" s="19" t="s">
        <v>283</v>
      </c>
      <c r="F293" s="21">
        <v>1</v>
      </c>
      <c r="G293" s="2">
        <f t="shared" si="1"/>
        <v>0.248</v>
      </c>
      <c r="H293" s="21">
        <v>24.8</v>
      </c>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row>
    <row r="294" spans="1:32" ht="13.2">
      <c r="A294" s="20">
        <v>44369</v>
      </c>
      <c r="B294" s="82">
        <v>0.35416666666666669</v>
      </c>
      <c r="C294" s="19" t="s">
        <v>84</v>
      </c>
      <c r="D294" s="21">
        <v>5</v>
      </c>
      <c r="E294" s="19" t="s">
        <v>283</v>
      </c>
      <c r="F294" s="21">
        <v>2</v>
      </c>
      <c r="G294" s="2">
        <f t="shared" si="1"/>
        <v>0.187</v>
      </c>
      <c r="H294" s="21">
        <v>18.7</v>
      </c>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row>
    <row r="295" spans="1:32" ht="13.2">
      <c r="A295" s="20">
        <v>44369</v>
      </c>
      <c r="B295" s="82">
        <v>0.35416666666666669</v>
      </c>
      <c r="C295" s="19" t="s">
        <v>84</v>
      </c>
      <c r="D295" s="21">
        <v>5</v>
      </c>
      <c r="E295" s="19" t="s">
        <v>283</v>
      </c>
      <c r="F295" s="21">
        <v>3</v>
      </c>
      <c r="G295" s="2">
        <f t="shared" si="1"/>
        <v>0.221</v>
      </c>
      <c r="H295" s="21">
        <v>22.1</v>
      </c>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row>
    <row r="296" spans="1:32" ht="13.2">
      <c r="A296" s="20">
        <v>44369</v>
      </c>
      <c r="B296" s="82">
        <v>0.35416666666666669</v>
      </c>
      <c r="C296" s="19" t="s">
        <v>84</v>
      </c>
      <c r="D296" s="21">
        <v>5</v>
      </c>
      <c r="E296" s="19" t="s">
        <v>283</v>
      </c>
      <c r="F296" s="21">
        <v>4</v>
      </c>
      <c r="G296" s="2">
        <f t="shared" si="1"/>
        <v>0.17</v>
      </c>
      <c r="H296" s="21">
        <v>17</v>
      </c>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row>
    <row r="297" spans="1:32" ht="13.2">
      <c r="A297" s="20">
        <v>44369</v>
      </c>
      <c r="B297" s="82">
        <v>0.35416666666666669</v>
      </c>
      <c r="C297" s="19" t="s">
        <v>84</v>
      </c>
      <c r="D297" s="21">
        <v>5</v>
      </c>
      <c r="E297" s="19" t="s">
        <v>283</v>
      </c>
      <c r="F297" s="21">
        <v>5</v>
      </c>
      <c r="G297" s="2">
        <f t="shared" si="1"/>
        <v>0.21299999999999999</v>
      </c>
      <c r="H297" s="21">
        <v>21.3</v>
      </c>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row>
    <row r="298" spans="1:32" ht="13.2">
      <c r="A298" s="20">
        <v>44369</v>
      </c>
      <c r="B298" s="82">
        <v>0.35416666666666669</v>
      </c>
      <c r="C298" s="19" t="s">
        <v>84</v>
      </c>
      <c r="D298" s="21">
        <v>6</v>
      </c>
      <c r="E298" s="19" t="s">
        <v>285</v>
      </c>
      <c r="F298" s="21">
        <v>1</v>
      </c>
      <c r="G298" s="2">
        <f t="shared" si="1"/>
        <v>0.20600000000000002</v>
      </c>
      <c r="H298" s="21">
        <v>20.6</v>
      </c>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row>
    <row r="299" spans="1:32" ht="13.2">
      <c r="A299" s="20">
        <v>44369</v>
      </c>
      <c r="B299" s="82">
        <v>0.35416666666666669</v>
      </c>
      <c r="C299" s="19" t="s">
        <v>84</v>
      </c>
      <c r="D299" s="21">
        <v>6</v>
      </c>
      <c r="E299" s="19" t="s">
        <v>285</v>
      </c>
      <c r="F299" s="21">
        <v>2</v>
      </c>
      <c r="G299" s="2">
        <f t="shared" si="1"/>
        <v>0.193</v>
      </c>
      <c r="H299" s="21">
        <v>19.3</v>
      </c>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row>
    <row r="300" spans="1:32" ht="13.2">
      <c r="A300" s="20">
        <v>44369</v>
      </c>
      <c r="B300" s="82">
        <v>0.35416666666666669</v>
      </c>
      <c r="C300" s="19" t="s">
        <v>84</v>
      </c>
      <c r="D300" s="21">
        <v>6</v>
      </c>
      <c r="E300" s="19" t="s">
        <v>285</v>
      </c>
      <c r="F300" s="21">
        <v>3</v>
      </c>
      <c r="G300" s="2">
        <f t="shared" si="1"/>
        <v>0.18</v>
      </c>
      <c r="H300" s="21">
        <v>18</v>
      </c>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row>
    <row r="301" spans="1:32" ht="13.2">
      <c r="A301" s="20">
        <v>44369</v>
      </c>
      <c r="B301" s="82">
        <v>0.35416666666666669</v>
      </c>
      <c r="C301" s="19" t="s">
        <v>84</v>
      </c>
      <c r="D301" s="21">
        <v>6</v>
      </c>
      <c r="E301" s="19" t="s">
        <v>285</v>
      </c>
      <c r="F301" s="21">
        <v>4</v>
      </c>
      <c r="G301" s="2">
        <f t="shared" si="1"/>
        <v>0.19699999999999998</v>
      </c>
      <c r="H301" s="21">
        <v>19.7</v>
      </c>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row>
    <row r="302" spans="1:32" ht="13.2">
      <c r="A302" s="20">
        <v>44369</v>
      </c>
      <c r="B302" s="82">
        <v>0.35416666666666669</v>
      </c>
      <c r="C302" s="19" t="s">
        <v>84</v>
      </c>
      <c r="D302" s="21">
        <v>6</v>
      </c>
      <c r="E302" s="19" t="s">
        <v>285</v>
      </c>
      <c r="F302" s="21">
        <v>5</v>
      </c>
      <c r="G302" s="2">
        <f t="shared" si="1"/>
        <v>0.17399999999999999</v>
      </c>
      <c r="H302" s="21">
        <v>17.399999999999999</v>
      </c>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row>
    <row r="303" spans="1:32" ht="13.2">
      <c r="A303" s="20">
        <v>44369</v>
      </c>
      <c r="B303" s="82">
        <v>0.35416666666666669</v>
      </c>
      <c r="C303" s="19" t="s">
        <v>84</v>
      </c>
      <c r="D303" s="21">
        <v>7</v>
      </c>
      <c r="E303" s="19" t="s">
        <v>284</v>
      </c>
      <c r="F303" s="21">
        <v>1</v>
      </c>
      <c r="G303" s="2">
        <f t="shared" si="1"/>
        <v>0.17699999999999999</v>
      </c>
      <c r="H303" s="21">
        <v>17.7</v>
      </c>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row>
    <row r="304" spans="1:32" ht="13.2">
      <c r="A304" s="20">
        <v>44369</v>
      </c>
      <c r="B304" s="82">
        <v>0.35416666666666669</v>
      </c>
      <c r="C304" s="19" t="s">
        <v>84</v>
      </c>
      <c r="D304" s="21">
        <v>7</v>
      </c>
      <c r="E304" s="19" t="s">
        <v>284</v>
      </c>
      <c r="F304" s="21">
        <v>2</v>
      </c>
      <c r="G304" s="2">
        <f t="shared" si="1"/>
        <v>0.16899999999999998</v>
      </c>
      <c r="H304" s="21">
        <v>16.899999999999999</v>
      </c>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row>
    <row r="305" spans="1:32" ht="13.2">
      <c r="A305" s="20">
        <v>44369</v>
      </c>
      <c r="B305" s="82">
        <v>0.35416666666666669</v>
      </c>
      <c r="C305" s="19" t="s">
        <v>84</v>
      </c>
      <c r="D305" s="21">
        <v>7</v>
      </c>
      <c r="E305" s="19" t="s">
        <v>284</v>
      </c>
      <c r="F305" s="21">
        <v>3</v>
      </c>
      <c r="G305" s="2">
        <f t="shared" si="1"/>
        <v>0.21899999999999997</v>
      </c>
      <c r="H305" s="21">
        <v>21.9</v>
      </c>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row>
    <row r="306" spans="1:32" ht="13.2">
      <c r="A306" s="20">
        <v>44369</v>
      </c>
      <c r="B306" s="82">
        <v>0.35416666666666669</v>
      </c>
      <c r="C306" s="19" t="s">
        <v>84</v>
      </c>
      <c r="D306" s="21">
        <v>7</v>
      </c>
      <c r="E306" s="19" t="s">
        <v>284</v>
      </c>
      <c r="F306" s="21">
        <v>4</v>
      </c>
      <c r="G306" s="2">
        <f t="shared" si="1"/>
        <v>0.17</v>
      </c>
      <c r="H306" s="21">
        <v>17</v>
      </c>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row>
    <row r="307" spans="1:32" ht="13.2">
      <c r="A307" s="20">
        <v>44369</v>
      </c>
      <c r="B307" s="82">
        <v>0.35416666666666669</v>
      </c>
      <c r="C307" s="19" t="s">
        <v>84</v>
      </c>
      <c r="D307" s="21">
        <v>7</v>
      </c>
      <c r="E307" s="19" t="s">
        <v>284</v>
      </c>
      <c r="F307" s="21">
        <v>5</v>
      </c>
      <c r="G307" s="2">
        <f t="shared" si="1"/>
        <v>0.188</v>
      </c>
      <c r="H307" s="21">
        <v>18.8</v>
      </c>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1:32" ht="13.2">
      <c r="A308" s="20">
        <v>44369</v>
      </c>
      <c r="B308" s="82">
        <v>0.35416666666666669</v>
      </c>
      <c r="C308" s="19" t="s">
        <v>84</v>
      </c>
      <c r="D308" s="21">
        <v>8</v>
      </c>
      <c r="E308" s="19" t="s">
        <v>283</v>
      </c>
      <c r="F308" s="21">
        <v>1</v>
      </c>
      <c r="G308" s="2">
        <f t="shared" si="1"/>
        <v>0.18600000000000003</v>
      </c>
      <c r="H308" s="21">
        <v>18.600000000000001</v>
      </c>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row>
    <row r="309" spans="1:32" ht="13.2">
      <c r="A309" s="20">
        <v>44369</v>
      </c>
      <c r="B309" s="82">
        <v>0.35416666666666669</v>
      </c>
      <c r="C309" s="19" t="s">
        <v>84</v>
      </c>
      <c r="D309" s="21">
        <v>8</v>
      </c>
      <c r="E309" s="19" t="s">
        <v>283</v>
      </c>
      <c r="F309" s="21">
        <v>2</v>
      </c>
      <c r="G309" s="2">
        <f t="shared" si="1"/>
        <v>0.24600000000000002</v>
      </c>
      <c r="H309" s="21">
        <v>24.6</v>
      </c>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row>
    <row r="310" spans="1:32" ht="13.2">
      <c r="A310" s="20">
        <v>44369</v>
      </c>
      <c r="B310" s="82">
        <v>0.35416666666666669</v>
      </c>
      <c r="C310" s="19" t="s">
        <v>84</v>
      </c>
      <c r="D310" s="21">
        <v>8</v>
      </c>
      <c r="E310" s="19" t="s">
        <v>283</v>
      </c>
      <c r="F310" s="21">
        <v>3</v>
      </c>
      <c r="G310" s="2">
        <f t="shared" si="1"/>
        <v>0.214</v>
      </c>
      <c r="H310" s="21">
        <v>21.4</v>
      </c>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row>
    <row r="311" spans="1:32" ht="13.2">
      <c r="A311" s="20">
        <v>44369</v>
      </c>
      <c r="B311" s="82">
        <v>0.35416666666666669</v>
      </c>
      <c r="C311" s="19" t="s">
        <v>84</v>
      </c>
      <c r="D311" s="21">
        <v>8</v>
      </c>
      <c r="E311" s="19" t="s">
        <v>283</v>
      </c>
      <c r="F311" s="21">
        <v>4</v>
      </c>
      <c r="G311" s="2">
        <f t="shared" si="1"/>
        <v>0.182</v>
      </c>
      <c r="H311" s="21">
        <v>18.2</v>
      </c>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row>
    <row r="312" spans="1:32" ht="13.2">
      <c r="A312" s="20">
        <v>44369</v>
      </c>
      <c r="B312" s="82">
        <v>0.35416666666666669</v>
      </c>
      <c r="C312" s="19" t="s">
        <v>84</v>
      </c>
      <c r="D312" s="21">
        <v>8</v>
      </c>
      <c r="E312" s="19" t="s">
        <v>283</v>
      </c>
      <c r="F312" s="21">
        <v>5</v>
      </c>
      <c r="G312" s="2">
        <f t="shared" si="1"/>
        <v>0.16600000000000001</v>
      </c>
      <c r="H312" s="21">
        <v>16.600000000000001</v>
      </c>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row>
    <row r="313" spans="1:32" ht="13.2">
      <c r="A313" s="20">
        <v>44369</v>
      </c>
      <c r="B313" s="82">
        <v>0.35416666666666669</v>
      </c>
      <c r="C313" s="19" t="s">
        <v>84</v>
      </c>
      <c r="D313" s="21">
        <v>9</v>
      </c>
      <c r="E313" s="19" t="s">
        <v>285</v>
      </c>
      <c r="F313" s="21">
        <v>1</v>
      </c>
      <c r="G313" s="2">
        <f t="shared" si="1"/>
        <v>0.193</v>
      </c>
      <c r="H313" s="21">
        <v>19.3</v>
      </c>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row>
    <row r="314" spans="1:32" ht="13.2">
      <c r="A314" s="20">
        <v>44369</v>
      </c>
      <c r="B314" s="82">
        <v>0.35416666666666669</v>
      </c>
      <c r="C314" s="19" t="s">
        <v>84</v>
      </c>
      <c r="D314" s="21">
        <v>9</v>
      </c>
      <c r="E314" s="19" t="s">
        <v>285</v>
      </c>
      <c r="F314" s="21">
        <v>2</v>
      </c>
      <c r="G314" s="2">
        <f t="shared" si="1"/>
        <v>0.187</v>
      </c>
      <c r="H314" s="21">
        <v>18.7</v>
      </c>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row>
    <row r="315" spans="1:32" ht="13.2">
      <c r="A315" s="20">
        <v>44369</v>
      </c>
      <c r="B315" s="82">
        <v>0.35416666666666669</v>
      </c>
      <c r="C315" s="19" t="s">
        <v>84</v>
      </c>
      <c r="D315" s="21">
        <v>9</v>
      </c>
      <c r="E315" s="19" t="s">
        <v>285</v>
      </c>
      <c r="F315" s="21">
        <v>3</v>
      </c>
      <c r="G315" s="2">
        <f t="shared" si="1"/>
        <v>0.19899999999999998</v>
      </c>
      <c r="H315" s="21">
        <v>19.899999999999999</v>
      </c>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row>
    <row r="316" spans="1:32" ht="13.2">
      <c r="A316" s="20">
        <v>44369</v>
      </c>
      <c r="B316" s="82">
        <v>0.35416666666666669</v>
      </c>
      <c r="C316" s="19" t="s">
        <v>84</v>
      </c>
      <c r="D316" s="21">
        <v>9</v>
      </c>
      <c r="E316" s="19" t="s">
        <v>285</v>
      </c>
      <c r="F316" s="21">
        <v>4</v>
      </c>
      <c r="G316" s="2">
        <f t="shared" si="1"/>
        <v>0.182</v>
      </c>
      <c r="H316" s="21">
        <v>18.2</v>
      </c>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row>
    <row r="317" spans="1:32" ht="13.2">
      <c r="A317" s="20">
        <v>44369</v>
      </c>
      <c r="B317" s="82">
        <v>0.35416666666666669</v>
      </c>
      <c r="C317" s="19" t="s">
        <v>84</v>
      </c>
      <c r="D317" s="21">
        <v>9</v>
      </c>
      <c r="E317" s="19" t="s">
        <v>285</v>
      </c>
      <c r="F317" s="21">
        <v>5</v>
      </c>
      <c r="G317" s="2">
        <f t="shared" si="1"/>
        <v>0.191</v>
      </c>
      <c r="H317" s="21">
        <v>19.100000000000001</v>
      </c>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row>
    <row r="318" spans="1:32" ht="13.2">
      <c r="A318" s="20">
        <v>44370</v>
      </c>
      <c r="B318" s="82">
        <v>0.35416666666666669</v>
      </c>
      <c r="C318" s="19" t="s">
        <v>84</v>
      </c>
      <c r="D318" s="21">
        <v>1</v>
      </c>
      <c r="E318" s="19" t="s">
        <v>283</v>
      </c>
      <c r="F318" s="21">
        <v>1</v>
      </c>
      <c r="G318" s="2">
        <f t="shared" si="1"/>
        <v>0.16899999999999998</v>
      </c>
      <c r="H318" s="21">
        <v>16.899999999999999</v>
      </c>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row>
    <row r="319" spans="1:32" ht="13.2">
      <c r="A319" s="20">
        <v>44370</v>
      </c>
      <c r="B319" s="82">
        <v>0.35416666666666669</v>
      </c>
      <c r="C319" s="19" t="s">
        <v>84</v>
      </c>
      <c r="D319" s="21">
        <v>1</v>
      </c>
      <c r="E319" s="19" t="s">
        <v>283</v>
      </c>
      <c r="F319" s="21">
        <v>2</v>
      </c>
      <c r="G319" s="2">
        <f t="shared" si="1"/>
        <v>0.22899999999999998</v>
      </c>
      <c r="H319" s="21">
        <v>22.9</v>
      </c>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row>
    <row r="320" spans="1:32" ht="13.2">
      <c r="A320" s="20">
        <v>44370</v>
      </c>
      <c r="B320" s="82">
        <v>0.35416666666666669</v>
      </c>
      <c r="C320" s="19" t="s">
        <v>84</v>
      </c>
      <c r="D320" s="21">
        <v>1</v>
      </c>
      <c r="E320" s="19" t="s">
        <v>283</v>
      </c>
      <c r="F320" s="21">
        <v>3</v>
      </c>
      <c r="G320" s="2">
        <f t="shared" si="1"/>
        <v>0.21</v>
      </c>
      <c r="H320" s="21">
        <v>21</v>
      </c>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row>
    <row r="321" spans="1:32" ht="13.2">
      <c r="A321" s="20">
        <v>44370</v>
      </c>
      <c r="B321" s="82">
        <v>0.35416666666666669</v>
      </c>
      <c r="C321" s="19" t="s">
        <v>84</v>
      </c>
      <c r="D321" s="21">
        <v>1</v>
      </c>
      <c r="E321" s="19" t="s">
        <v>283</v>
      </c>
      <c r="F321" s="21">
        <v>4</v>
      </c>
      <c r="G321" s="2">
        <f t="shared" si="1"/>
        <v>0.20699999999999999</v>
      </c>
      <c r="H321" s="21">
        <v>20.7</v>
      </c>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row>
    <row r="322" spans="1:32" ht="13.2">
      <c r="A322" s="20">
        <v>44370</v>
      </c>
      <c r="B322" s="82">
        <v>0.35416666666666669</v>
      </c>
      <c r="C322" s="19" t="s">
        <v>84</v>
      </c>
      <c r="D322" s="21">
        <v>1</v>
      </c>
      <c r="E322" s="19" t="s">
        <v>283</v>
      </c>
      <c r="F322" s="21">
        <v>5</v>
      </c>
      <c r="G322" s="2">
        <f t="shared" si="1"/>
        <v>0.215</v>
      </c>
      <c r="H322" s="21">
        <v>21.5</v>
      </c>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row>
    <row r="323" spans="1:32" ht="13.2">
      <c r="A323" s="20">
        <v>44370</v>
      </c>
      <c r="B323" s="82">
        <v>0.35416666666666669</v>
      </c>
      <c r="C323" s="19" t="s">
        <v>84</v>
      </c>
      <c r="D323" s="21">
        <v>2</v>
      </c>
      <c r="E323" s="19" t="s">
        <v>284</v>
      </c>
      <c r="F323" s="21">
        <v>1</v>
      </c>
      <c r="G323" s="2">
        <f t="shared" si="1"/>
        <v>0.111</v>
      </c>
      <c r="H323" s="21">
        <v>11.1</v>
      </c>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row>
    <row r="324" spans="1:32" ht="13.2">
      <c r="A324" s="20">
        <v>44370</v>
      </c>
      <c r="B324" s="82">
        <v>0.35416666666666669</v>
      </c>
      <c r="C324" s="19" t="s">
        <v>84</v>
      </c>
      <c r="D324" s="21">
        <v>2</v>
      </c>
      <c r="E324" s="19" t="s">
        <v>284</v>
      </c>
      <c r="F324" s="21">
        <v>2</v>
      </c>
      <c r="G324" s="2">
        <f t="shared" si="1"/>
        <v>0.2</v>
      </c>
      <c r="H324" s="21">
        <v>20</v>
      </c>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row>
    <row r="325" spans="1:32" ht="13.2">
      <c r="A325" s="20">
        <v>44370</v>
      </c>
      <c r="B325" s="82">
        <v>0.35416666666666669</v>
      </c>
      <c r="C325" s="19" t="s">
        <v>84</v>
      </c>
      <c r="D325" s="21">
        <v>2</v>
      </c>
      <c r="E325" s="19" t="s">
        <v>284</v>
      </c>
      <c r="F325" s="21">
        <v>3</v>
      </c>
      <c r="G325" s="2">
        <f t="shared" si="1"/>
        <v>0.115</v>
      </c>
      <c r="H325" s="21">
        <v>11.5</v>
      </c>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row>
    <row r="326" spans="1:32" ht="13.2">
      <c r="A326" s="20">
        <v>44370</v>
      </c>
      <c r="B326" s="82">
        <v>0.35416666666666669</v>
      </c>
      <c r="C326" s="19" t="s">
        <v>84</v>
      </c>
      <c r="D326" s="21">
        <v>2</v>
      </c>
      <c r="E326" s="19" t="s">
        <v>284</v>
      </c>
      <c r="F326" s="21">
        <v>4</v>
      </c>
      <c r="G326" s="2">
        <f t="shared" si="1"/>
        <v>0.12</v>
      </c>
      <c r="H326" s="21">
        <v>12</v>
      </c>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row>
    <row r="327" spans="1:32" ht="13.2">
      <c r="A327" s="20">
        <v>44370</v>
      </c>
      <c r="B327" s="82">
        <v>0.35416666666666669</v>
      </c>
      <c r="C327" s="19" t="s">
        <v>84</v>
      </c>
      <c r="D327" s="21">
        <v>2</v>
      </c>
      <c r="E327" s="19" t="s">
        <v>284</v>
      </c>
      <c r="F327" s="21">
        <v>5</v>
      </c>
      <c r="G327" s="2">
        <f t="shared" si="1"/>
        <v>0.17199999999999999</v>
      </c>
      <c r="H327" s="21">
        <v>17.2</v>
      </c>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row>
    <row r="328" spans="1:32" ht="13.2">
      <c r="A328" s="20">
        <v>44370</v>
      </c>
      <c r="B328" s="82">
        <v>0.35416666666666669</v>
      </c>
      <c r="C328" s="19" t="s">
        <v>84</v>
      </c>
      <c r="D328" s="21">
        <v>3</v>
      </c>
      <c r="E328" s="19" t="s">
        <v>285</v>
      </c>
      <c r="F328" s="21">
        <v>1</v>
      </c>
      <c r="G328" s="2">
        <f t="shared" si="1"/>
        <v>9.9000000000000005E-2</v>
      </c>
      <c r="H328" s="21">
        <v>9.9</v>
      </c>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row>
    <row r="329" spans="1:32" ht="13.2">
      <c r="A329" s="20">
        <v>44370</v>
      </c>
      <c r="B329" s="82">
        <v>0.35416666666666669</v>
      </c>
      <c r="C329" s="19" t="s">
        <v>84</v>
      </c>
      <c r="D329" s="21">
        <v>3</v>
      </c>
      <c r="E329" s="19" t="s">
        <v>285</v>
      </c>
      <c r="F329" s="21">
        <v>2</v>
      </c>
      <c r="G329" s="2">
        <f t="shared" si="1"/>
        <v>0.16</v>
      </c>
      <c r="H329" s="21">
        <v>16</v>
      </c>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row>
    <row r="330" spans="1:32" ht="13.2">
      <c r="A330" s="20">
        <v>44370</v>
      </c>
      <c r="B330" s="82">
        <v>0.35416666666666669</v>
      </c>
      <c r="C330" s="19" t="s">
        <v>84</v>
      </c>
      <c r="D330" s="21">
        <v>3</v>
      </c>
      <c r="E330" s="19" t="s">
        <v>285</v>
      </c>
      <c r="F330" s="21">
        <v>3</v>
      </c>
      <c r="G330" s="2">
        <f t="shared" si="1"/>
        <v>0.19699999999999998</v>
      </c>
      <c r="H330" s="21">
        <v>19.7</v>
      </c>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row>
    <row r="331" spans="1:32" ht="13.2">
      <c r="A331" s="20">
        <v>44370</v>
      </c>
      <c r="B331" s="82">
        <v>0.35416666666666669</v>
      </c>
      <c r="C331" s="19" t="s">
        <v>84</v>
      </c>
      <c r="D331" s="21">
        <v>3</v>
      </c>
      <c r="E331" s="19" t="s">
        <v>285</v>
      </c>
      <c r="F331" s="21">
        <v>4</v>
      </c>
      <c r="G331" s="2">
        <f t="shared" si="1"/>
        <v>0.113</v>
      </c>
      <c r="H331" s="21">
        <v>11.3</v>
      </c>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row>
    <row r="332" spans="1:32" ht="13.2">
      <c r="A332" s="20">
        <v>44370</v>
      </c>
      <c r="B332" s="82">
        <v>0.35416666666666669</v>
      </c>
      <c r="C332" s="19" t="s">
        <v>84</v>
      </c>
      <c r="D332" s="21">
        <v>3</v>
      </c>
      <c r="E332" s="19" t="s">
        <v>285</v>
      </c>
      <c r="F332" s="21">
        <v>5</v>
      </c>
      <c r="G332" s="2">
        <f t="shared" si="1"/>
        <v>0.184</v>
      </c>
      <c r="H332" s="21">
        <v>18.399999999999999</v>
      </c>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row>
    <row r="333" spans="1:32" ht="13.2">
      <c r="A333" s="20">
        <v>44370</v>
      </c>
      <c r="B333" s="82">
        <v>0.35416666666666669</v>
      </c>
      <c r="C333" s="19" t="s">
        <v>84</v>
      </c>
      <c r="D333" s="21">
        <v>4</v>
      </c>
      <c r="E333" s="19" t="s">
        <v>284</v>
      </c>
      <c r="F333" s="21">
        <v>1</v>
      </c>
      <c r="G333" s="2">
        <f t="shared" si="1"/>
        <v>0.153</v>
      </c>
      <c r="H333" s="21">
        <v>15.3</v>
      </c>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row>
    <row r="334" spans="1:32" ht="13.2">
      <c r="A334" s="20">
        <v>44370</v>
      </c>
      <c r="B334" s="82">
        <v>0.35416666666666669</v>
      </c>
      <c r="C334" s="19" t="s">
        <v>84</v>
      </c>
      <c r="D334" s="21">
        <v>4</v>
      </c>
      <c r="E334" s="19" t="s">
        <v>284</v>
      </c>
      <c r="F334" s="21">
        <v>2</v>
      </c>
      <c r="G334" s="2">
        <f t="shared" si="1"/>
        <v>0.155</v>
      </c>
      <c r="H334" s="21">
        <v>15.5</v>
      </c>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row>
    <row r="335" spans="1:32" ht="13.2">
      <c r="A335" s="20">
        <v>44370</v>
      </c>
      <c r="B335" s="82">
        <v>0.35416666666666669</v>
      </c>
      <c r="C335" s="19" t="s">
        <v>84</v>
      </c>
      <c r="D335" s="21">
        <v>4</v>
      </c>
      <c r="E335" s="19" t="s">
        <v>284</v>
      </c>
      <c r="F335" s="21">
        <v>3</v>
      </c>
      <c r="G335" s="2">
        <f t="shared" si="1"/>
        <v>5.2000000000000005E-2</v>
      </c>
      <c r="H335" s="21">
        <v>5.2</v>
      </c>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row>
    <row r="336" spans="1:32" ht="13.2">
      <c r="A336" s="20">
        <v>44370</v>
      </c>
      <c r="B336" s="82">
        <v>0.35416666666666669</v>
      </c>
      <c r="C336" s="19" t="s">
        <v>84</v>
      </c>
      <c r="D336" s="21">
        <v>4</v>
      </c>
      <c r="E336" s="19" t="s">
        <v>284</v>
      </c>
      <c r="F336" s="21">
        <v>4</v>
      </c>
      <c r="G336" s="2">
        <f t="shared" si="1"/>
        <v>0.187</v>
      </c>
      <c r="H336" s="21">
        <v>18.7</v>
      </c>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row>
    <row r="337" spans="1:32" ht="13.2">
      <c r="A337" s="20">
        <v>44370</v>
      </c>
      <c r="B337" s="82">
        <v>0.35416666666666669</v>
      </c>
      <c r="C337" s="19" t="s">
        <v>84</v>
      </c>
      <c r="D337" s="21">
        <v>4</v>
      </c>
      <c r="E337" s="19" t="s">
        <v>284</v>
      </c>
      <c r="F337" s="21">
        <v>5</v>
      </c>
      <c r="G337" s="2">
        <f t="shared" si="1"/>
        <v>0.192</v>
      </c>
      <c r="H337" s="21">
        <v>19.2</v>
      </c>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row>
    <row r="338" spans="1:32" ht="13.2">
      <c r="A338" s="20">
        <v>44370</v>
      </c>
      <c r="B338" s="82">
        <v>0.35416666666666669</v>
      </c>
      <c r="C338" s="19" t="s">
        <v>84</v>
      </c>
      <c r="D338" s="21">
        <v>5</v>
      </c>
      <c r="E338" s="19" t="s">
        <v>283</v>
      </c>
      <c r="F338" s="21">
        <v>1</v>
      </c>
      <c r="G338" s="2">
        <f t="shared" si="1"/>
        <v>0.23899999999999999</v>
      </c>
      <c r="H338" s="21">
        <v>23.9</v>
      </c>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row>
    <row r="339" spans="1:32" ht="13.2">
      <c r="A339" s="20">
        <v>44370</v>
      </c>
      <c r="B339" s="82">
        <v>0.35416666666666669</v>
      </c>
      <c r="C339" s="19" t="s">
        <v>84</v>
      </c>
      <c r="D339" s="21">
        <v>5</v>
      </c>
      <c r="E339" s="19" t="s">
        <v>283</v>
      </c>
      <c r="F339" s="21">
        <v>2</v>
      </c>
      <c r="G339" s="2">
        <f t="shared" si="1"/>
        <v>0.21199999999999999</v>
      </c>
      <c r="H339" s="21">
        <v>21.2</v>
      </c>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row>
    <row r="340" spans="1:32" ht="13.2">
      <c r="A340" s="20">
        <v>44370</v>
      </c>
      <c r="B340" s="82">
        <v>0.35416666666666669</v>
      </c>
      <c r="C340" s="19" t="s">
        <v>84</v>
      </c>
      <c r="D340" s="21">
        <v>5</v>
      </c>
      <c r="E340" s="19" t="s">
        <v>283</v>
      </c>
      <c r="F340" s="21">
        <v>3</v>
      </c>
      <c r="G340" s="2">
        <f t="shared" si="1"/>
        <v>0.23399999999999999</v>
      </c>
      <c r="H340" s="21">
        <v>23.4</v>
      </c>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row>
    <row r="341" spans="1:32" ht="13.2">
      <c r="A341" s="20">
        <v>44370</v>
      </c>
      <c r="B341" s="82">
        <v>0.35416666666666669</v>
      </c>
      <c r="C341" s="19" t="s">
        <v>84</v>
      </c>
      <c r="D341" s="21">
        <v>5</v>
      </c>
      <c r="E341" s="19" t="s">
        <v>283</v>
      </c>
      <c r="F341" s="21">
        <v>4</v>
      </c>
      <c r="G341" s="2">
        <f t="shared" si="1"/>
        <v>0.20600000000000002</v>
      </c>
      <c r="H341" s="21">
        <v>20.6</v>
      </c>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row>
    <row r="342" spans="1:32" ht="13.2">
      <c r="A342" s="20">
        <v>44370</v>
      </c>
      <c r="B342" s="82">
        <v>0.35416666666666669</v>
      </c>
      <c r="C342" s="19" t="s">
        <v>84</v>
      </c>
      <c r="D342" s="21">
        <v>5</v>
      </c>
      <c r="E342" s="19" t="s">
        <v>283</v>
      </c>
      <c r="F342" s="21">
        <v>5</v>
      </c>
      <c r="G342" s="2">
        <f t="shared" si="1"/>
        <v>0.185</v>
      </c>
      <c r="H342" s="21">
        <v>18.5</v>
      </c>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row>
    <row r="343" spans="1:32" ht="13.2">
      <c r="A343" s="20">
        <v>44370</v>
      </c>
      <c r="B343" s="82">
        <v>0.35416666666666669</v>
      </c>
      <c r="C343" s="19" t="s">
        <v>84</v>
      </c>
      <c r="D343" s="21">
        <v>6</v>
      </c>
      <c r="E343" s="19" t="s">
        <v>285</v>
      </c>
      <c r="F343" s="21">
        <v>1</v>
      </c>
      <c r="G343" s="2">
        <f t="shared" si="1"/>
        <v>0.17399999999999999</v>
      </c>
      <c r="H343" s="21">
        <v>17.399999999999999</v>
      </c>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row>
    <row r="344" spans="1:32" ht="13.2">
      <c r="A344" s="20">
        <v>44370</v>
      </c>
      <c r="B344" s="82">
        <v>0.35416666666666669</v>
      </c>
      <c r="C344" s="19" t="s">
        <v>84</v>
      </c>
      <c r="D344" s="21">
        <v>6</v>
      </c>
      <c r="E344" s="19" t="s">
        <v>285</v>
      </c>
      <c r="F344" s="21">
        <v>2</v>
      </c>
      <c r="G344" s="2">
        <f t="shared" si="1"/>
        <v>0.19</v>
      </c>
      <c r="H344" s="21">
        <v>19</v>
      </c>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row>
    <row r="345" spans="1:32" ht="13.2">
      <c r="A345" s="20">
        <v>44370</v>
      </c>
      <c r="B345" s="82">
        <v>0.35416666666666669</v>
      </c>
      <c r="C345" s="19" t="s">
        <v>84</v>
      </c>
      <c r="D345" s="21">
        <v>6</v>
      </c>
      <c r="E345" s="19" t="s">
        <v>285</v>
      </c>
      <c r="F345" s="21">
        <v>3</v>
      </c>
      <c r="G345" s="2">
        <f t="shared" si="1"/>
        <v>0.17399999999999999</v>
      </c>
      <c r="H345" s="21">
        <v>17.399999999999999</v>
      </c>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row>
    <row r="346" spans="1:32" ht="13.2">
      <c r="A346" s="20">
        <v>44370</v>
      </c>
      <c r="B346" s="82">
        <v>0.35416666666666669</v>
      </c>
      <c r="C346" s="19" t="s">
        <v>84</v>
      </c>
      <c r="D346" s="21">
        <v>6</v>
      </c>
      <c r="E346" s="19" t="s">
        <v>285</v>
      </c>
      <c r="F346" s="21">
        <v>4</v>
      </c>
      <c r="G346" s="2">
        <f t="shared" si="1"/>
        <v>0.13600000000000001</v>
      </c>
      <c r="H346" s="21">
        <v>13.6</v>
      </c>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row>
    <row r="347" spans="1:32" ht="13.2">
      <c r="A347" s="20">
        <v>44370</v>
      </c>
      <c r="B347" s="82">
        <v>0.35416666666666669</v>
      </c>
      <c r="C347" s="19" t="s">
        <v>84</v>
      </c>
      <c r="D347" s="21">
        <v>6</v>
      </c>
      <c r="E347" s="19" t="s">
        <v>285</v>
      </c>
      <c r="F347" s="21">
        <v>5</v>
      </c>
      <c r="G347" s="2">
        <f t="shared" si="1"/>
        <v>0.17399999999999999</v>
      </c>
      <c r="H347" s="21">
        <v>17.399999999999999</v>
      </c>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row>
    <row r="348" spans="1:32" ht="13.2">
      <c r="A348" s="20">
        <v>44370</v>
      </c>
      <c r="B348" s="82">
        <v>0.35416666666666669</v>
      </c>
      <c r="C348" s="19" t="s">
        <v>84</v>
      </c>
      <c r="D348" s="21">
        <v>7</v>
      </c>
      <c r="E348" s="19" t="s">
        <v>284</v>
      </c>
      <c r="F348" s="21">
        <v>1</v>
      </c>
      <c r="G348" s="2">
        <f t="shared" si="1"/>
        <v>0.20199999999999999</v>
      </c>
      <c r="H348" s="21">
        <v>20.2</v>
      </c>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row>
    <row r="349" spans="1:32" ht="13.2">
      <c r="A349" s="20">
        <v>44370</v>
      </c>
      <c r="B349" s="82">
        <v>0.35416666666666669</v>
      </c>
      <c r="C349" s="19" t="s">
        <v>84</v>
      </c>
      <c r="D349" s="21">
        <v>7</v>
      </c>
      <c r="E349" s="19" t="s">
        <v>284</v>
      </c>
      <c r="F349" s="21">
        <v>2</v>
      </c>
      <c r="G349" s="2">
        <f t="shared" si="1"/>
        <v>0.17499999999999999</v>
      </c>
      <c r="H349" s="21">
        <v>17.5</v>
      </c>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row>
    <row r="350" spans="1:32" ht="13.2">
      <c r="A350" s="20">
        <v>44370</v>
      </c>
      <c r="B350" s="82">
        <v>0.35416666666666669</v>
      </c>
      <c r="C350" s="19" t="s">
        <v>84</v>
      </c>
      <c r="D350" s="21">
        <v>7</v>
      </c>
      <c r="E350" s="19" t="s">
        <v>284</v>
      </c>
      <c r="F350" s="21">
        <v>3</v>
      </c>
      <c r="G350" s="2">
        <f t="shared" si="1"/>
        <v>0.19500000000000001</v>
      </c>
      <c r="H350" s="21">
        <v>19.5</v>
      </c>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row>
    <row r="351" spans="1:32" ht="13.2">
      <c r="A351" s="20">
        <v>44370</v>
      </c>
      <c r="B351" s="82">
        <v>0.35416666666666669</v>
      </c>
      <c r="C351" s="19" t="s">
        <v>84</v>
      </c>
      <c r="D351" s="21">
        <v>7</v>
      </c>
      <c r="E351" s="19" t="s">
        <v>284</v>
      </c>
      <c r="F351" s="21">
        <v>4</v>
      </c>
      <c r="G351" s="2">
        <f t="shared" si="1"/>
        <v>0.16</v>
      </c>
      <c r="H351" s="21">
        <v>16</v>
      </c>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row>
    <row r="352" spans="1:32" ht="13.2">
      <c r="A352" s="20">
        <v>44370</v>
      </c>
      <c r="B352" s="82">
        <v>0.35416666666666669</v>
      </c>
      <c r="C352" s="19" t="s">
        <v>84</v>
      </c>
      <c r="D352" s="21">
        <v>7</v>
      </c>
      <c r="E352" s="19" t="s">
        <v>284</v>
      </c>
      <c r="F352" s="21">
        <v>5</v>
      </c>
      <c r="G352" s="2">
        <f t="shared" si="1"/>
        <v>0.14800000000000002</v>
      </c>
      <c r="H352" s="21">
        <v>14.8</v>
      </c>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row>
    <row r="353" spans="1:32" ht="13.2">
      <c r="A353" s="20">
        <v>44370</v>
      </c>
      <c r="B353" s="82">
        <v>0.35416666666666669</v>
      </c>
      <c r="C353" s="19" t="s">
        <v>84</v>
      </c>
      <c r="D353" s="21">
        <v>8</v>
      </c>
      <c r="E353" s="19" t="s">
        <v>283</v>
      </c>
      <c r="F353" s="21">
        <v>1</v>
      </c>
      <c r="G353" s="2">
        <f t="shared" si="1"/>
        <v>0.24199999999999999</v>
      </c>
      <c r="H353" s="21">
        <v>24.2</v>
      </c>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row>
    <row r="354" spans="1:32" ht="13.2">
      <c r="A354" s="20">
        <v>44370</v>
      </c>
      <c r="B354" s="82">
        <v>0.35416666666666669</v>
      </c>
      <c r="C354" s="19" t="s">
        <v>84</v>
      </c>
      <c r="D354" s="21">
        <v>8</v>
      </c>
      <c r="E354" s="19" t="s">
        <v>283</v>
      </c>
      <c r="F354" s="21">
        <v>2</v>
      </c>
      <c r="G354" s="2">
        <f t="shared" si="1"/>
        <v>0.24399999999999999</v>
      </c>
      <c r="H354" s="21">
        <v>24.4</v>
      </c>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row>
    <row r="355" spans="1:32" ht="13.2">
      <c r="A355" s="20">
        <v>44370</v>
      </c>
      <c r="B355" s="82">
        <v>0.35416666666666669</v>
      </c>
      <c r="C355" s="19" t="s">
        <v>84</v>
      </c>
      <c r="D355" s="21">
        <v>8</v>
      </c>
      <c r="E355" s="19" t="s">
        <v>283</v>
      </c>
      <c r="F355" s="21">
        <v>3</v>
      </c>
      <c r="G355" s="2">
        <f t="shared" si="1"/>
        <v>0.23899999999999999</v>
      </c>
      <c r="H355" s="21">
        <v>23.9</v>
      </c>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row>
    <row r="356" spans="1:32" ht="13.2">
      <c r="A356" s="20">
        <v>44370</v>
      </c>
      <c r="B356" s="82">
        <v>0.35416666666666669</v>
      </c>
      <c r="C356" s="19" t="s">
        <v>84</v>
      </c>
      <c r="D356" s="21">
        <v>8</v>
      </c>
      <c r="E356" s="19" t="s">
        <v>283</v>
      </c>
      <c r="F356" s="21">
        <v>4</v>
      </c>
      <c r="G356" s="2">
        <f t="shared" si="1"/>
        <v>0.23399999999999999</v>
      </c>
      <c r="H356" s="21">
        <v>23.4</v>
      </c>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row>
    <row r="357" spans="1:32" ht="13.2">
      <c r="A357" s="20">
        <v>44370</v>
      </c>
      <c r="B357" s="82">
        <v>0.35416666666666669</v>
      </c>
      <c r="C357" s="19" t="s">
        <v>84</v>
      </c>
      <c r="D357" s="21">
        <v>8</v>
      </c>
      <c r="E357" s="19" t="s">
        <v>283</v>
      </c>
      <c r="F357" s="21">
        <v>5</v>
      </c>
      <c r="G357" s="2">
        <f t="shared" si="1"/>
        <v>0.20399999999999999</v>
      </c>
      <c r="H357" s="21">
        <v>20.399999999999999</v>
      </c>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row>
    <row r="358" spans="1:32" ht="13.2">
      <c r="A358" s="20">
        <v>44370</v>
      </c>
      <c r="B358" s="82">
        <v>0.35416666666666669</v>
      </c>
      <c r="C358" s="19" t="s">
        <v>84</v>
      </c>
      <c r="D358" s="21">
        <v>9</v>
      </c>
      <c r="E358" s="19" t="s">
        <v>285</v>
      </c>
      <c r="F358" s="21">
        <v>1</v>
      </c>
      <c r="G358" s="2">
        <f t="shared" si="1"/>
        <v>0.18</v>
      </c>
      <c r="H358" s="21">
        <v>18</v>
      </c>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row>
    <row r="359" spans="1:32" ht="13.2">
      <c r="A359" s="20">
        <v>44370</v>
      </c>
      <c r="B359" s="82">
        <v>0.35416666666666669</v>
      </c>
      <c r="C359" s="19" t="s">
        <v>84</v>
      </c>
      <c r="D359" s="21">
        <v>9</v>
      </c>
      <c r="E359" s="19" t="s">
        <v>285</v>
      </c>
      <c r="F359" s="21">
        <v>2</v>
      </c>
      <c r="G359" s="2">
        <f t="shared" si="1"/>
        <v>0.193</v>
      </c>
      <c r="H359" s="21">
        <v>19.3</v>
      </c>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row>
    <row r="360" spans="1:32" ht="13.2">
      <c r="A360" s="20">
        <v>44370</v>
      </c>
      <c r="B360" s="82">
        <v>0.35416666666666669</v>
      </c>
      <c r="C360" s="19" t="s">
        <v>84</v>
      </c>
      <c r="D360" s="21">
        <v>9</v>
      </c>
      <c r="E360" s="19" t="s">
        <v>285</v>
      </c>
      <c r="F360" s="21">
        <v>3</v>
      </c>
      <c r="G360" s="2">
        <f t="shared" si="1"/>
        <v>0.16500000000000001</v>
      </c>
      <c r="H360" s="21">
        <v>16.5</v>
      </c>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row>
    <row r="361" spans="1:32" ht="13.2">
      <c r="A361" s="20">
        <v>44370</v>
      </c>
      <c r="B361" s="82">
        <v>0.35416666666666669</v>
      </c>
      <c r="C361" s="19" t="s">
        <v>84</v>
      </c>
      <c r="D361" s="21">
        <v>9</v>
      </c>
      <c r="E361" s="19" t="s">
        <v>285</v>
      </c>
      <c r="F361" s="21">
        <v>4</v>
      </c>
      <c r="G361" s="2">
        <f t="shared" si="1"/>
        <v>0.158</v>
      </c>
      <c r="H361" s="21">
        <v>15.8</v>
      </c>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row>
    <row r="362" spans="1:32" ht="13.2">
      <c r="A362" s="20">
        <v>44370</v>
      </c>
      <c r="B362" s="82">
        <v>0.35416666666666669</v>
      </c>
      <c r="C362" s="19" t="s">
        <v>84</v>
      </c>
      <c r="D362" s="21">
        <v>9</v>
      </c>
      <c r="E362" s="19" t="s">
        <v>285</v>
      </c>
      <c r="F362" s="21">
        <v>5</v>
      </c>
      <c r="G362" s="2">
        <f t="shared" si="1"/>
        <v>0.182</v>
      </c>
      <c r="H362" s="21">
        <v>18.2</v>
      </c>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row>
    <row r="363" spans="1:32" ht="13.2">
      <c r="A363" s="20">
        <v>44371</v>
      </c>
      <c r="B363" s="82">
        <v>0.35416666666666669</v>
      </c>
      <c r="C363" s="19" t="s">
        <v>84</v>
      </c>
      <c r="D363" s="21">
        <v>1</v>
      </c>
      <c r="E363" s="19" t="s">
        <v>283</v>
      </c>
      <c r="F363" s="21">
        <v>1</v>
      </c>
      <c r="G363" s="2">
        <f t="shared" si="1"/>
        <v>0.193</v>
      </c>
      <c r="H363" s="21">
        <v>19.3</v>
      </c>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row>
    <row r="364" spans="1:32" ht="13.2">
      <c r="A364" s="20">
        <v>44371</v>
      </c>
      <c r="B364" s="82">
        <v>0.35416666666666669</v>
      </c>
      <c r="C364" s="19" t="s">
        <v>84</v>
      </c>
      <c r="D364" s="21">
        <v>1</v>
      </c>
      <c r="E364" s="19" t="s">
        <v>283</v>
      </c>
      <c r="F364" s="21">
        <v>2</v>
      </c>
      <c r="G364" s="2">
        <f t="shared" si="1"/>
        <v>0.215</v>
      </c>
      <c r="H364" s="21">
        <v>21.5</v>
      </c>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row>
    <row r="365" spans="1:32" ht="13.2">
      <c r="A365" s="20">
        <v>44371</v>
      </c>
      <c r="B365" s="82">
        <v>0.35416666666666669</v>
      </c>
      <c r="C365" s="19" t="s">
        <v>84</v>
      </c>
      <c r="D365" s="21">
        <v>1</v>
      </c>
      <c r="E365" s="19" t="s">
        <v>283</v>
      </c>
      <c r="F365" s="21">
        <v>3</v>
      </c>
      <c r="G365" s="2">
        <f t="shared" si="1"/>
        <v>0.19600000000000001</v>
      </c>
      <c r="H365" s="21">
        <v>19.600000000000001</v>
      </c>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row>
    <row r="366" spans="1:32" ht="13.2">
      <c r="A366" s="20">
        <v>44371</v>
      </c>
      <c r="B366" s="82">
        <v>0.35416666666666669</v>
      </c>
      <c r="C366" s="19" t="s">
        <v>84</v>
      </c>
      <c r="D366" s="21">
        <v>1</v>
      </c>
      <c r="E366" s="19" t="s">
        <v>283</v>
      </c>
      <c r="F366" s="21">
        <v>4</v>
      </c>
      <c r="G366" s="2">
        <f t="shared" si="1"/>
        <v>0.19899999999999998</v>
      </c>
      <c r="H366" s="21">
        <v>19.899999999999999</v>
      </c>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row>
    <row r="367" spans="1:32" ht="13.2">
      <c r="A367" s="20">
        <v>44371</v>
      </c>
      <c r="B367" s="82">
        <v>0.35416666666666669</v>
      </c>
      <c r="C367" s="19" t="s">
        <v>84</v>
      </c>
      <c r="D367" s="21">
        <v>1</v>
      </c>
      <c r="E367" s="19" t="s">
        <v>283</v>
      </c>
      <c r="F367" s="21">
        <v>5</v>
      </c>
      <c r="G367" s="2">
        <f t="shared" si="1"/>
        <v>0.21600000000000003</v>
      </c>
      <c r="H367" s="21">
        <v>21.6</v>
      </c>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row>
    <row r="368" spans="1:32" ht="13.2">
      <c r="A368" s="20">
        <v>44371</v>
      </c>
      <c r="B368" s="82">
        <v>0.35416666666666669</v>
      </c>
      <c r="C368" s="19" t="s">
        <v>84</v>
      </c>
      <c r="D368" s="21">
        <v>2</v>
      </c>
      <c r="E368" s="19" t="s">
        <v>284</v>
      </c>
      <c r="F368" s="21">
        <v>1</v>
      </c>
      <c r="G368" s="2">
        <f t="shared" si="1"/>
        <v>0.20300000000000001</v>
      </c>
      <c r="H368" s="21">
        <v>20.3</v>
      </c>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row>
    <row r="369" spans="1:32" ht="13.2">
      <c r="A369" s="20">
        <v>44371</v>
      </c>
      <c r="B369" s="82">
        <v>0.35416666666666669</v>
      </c>
      <c r="C369" s="19" t="s">
        <v>84</v>
      </c>
      <c r="D369" s="21">
        <v>2</v>
      </c>
      <c r="E369" s="19" t="s">
        <v>284</v>
      </c>
      <c r="F369" s="21">
        <v>2</v>
      </c>
      <c r="G369" s="2">
        <f t="shared" si="1"/>
        <v>0.154</v>
      </c>
      <c r="H369" s="21">
        <v>15.4</v>
      </c>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row>
    <row r="370" spans="1:32" ht="13.2">
      <c r="A370" s="20">
        <v>44371</v>
      </c>
      <c r="B370" s="82">
        <v>0.35416666666666669</v>
      </c>
      <c r="C370" s="19" t="s">
        <v>84</v>
      </c>
      <c r="D370" s="21">
        <v>2</v>
      </c>
      <c r="E370" s="19" t="s">
        <v>284</v>
      </c>
      <c r="F370" s="21">
        <v>3</v>
      </c>
      <c r="G370" s="2">
        <f t="shared" si="1"/>
        <v>0.16</v>
      </c>
      <c r="H370" s="21">
        <v>16</v>
      </c>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row>
    <row r="371" spans="1:32" ht="13.2">
      <c r="A371" s="20">
        <v>44371</v>
      </c>
      <c r="B371" s="82">
        <v>0.35416666666666669</v>
      </c>
      <c r="C371" s="19" t="s">
        <v>84</v>
      </c>
      <c r="D371" s="21">
        <v>2</v>
      </c>
      <c r="E371" s="19" t="s">
        <v>284</v>
      </c>
      <c r="F371" s="21">
        <v>4</v>
      </c>
      <c r="G371" s="2">
        <f t="shared" si="1"/>
        <v>0.16300000000000001</v>
      </c>
      <c r="H371" s="21">
        <v>16.3</v>
      </c>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row>
    <row r="372" spans="1:32" ht="13.2">
      <c r="A372" s="20">
        <v>44371</v>
      </c>
      <c r="B372" s="82">
        <v>0.35416666666666669</v>
      </c>
      <c r="C372" s="19" t="s">
        <v>84</v>
      </c>
      <c r="D372" s="21">
        <v>2</v>
      </c>
      <c r="E372" s="19" t="s">
        <v>284</v>
      </c>
      <c r="F372" s="21">
        <v>5</v>
      </c>
      <c r="G372" s="2">
        <f t="shared" si="1"/>
        <v>0.13800000000000001</v>
      </c>
      <c r="H372" s="21">
        <v>13.8</v>
      </c>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row>
    <row r="373" spans="1:32" ht="13.2">
      <c r="A373" s="20">
        <v>44371</v>
      </c>
      <c r="B373" s="82">
        <v>0.35416666666666669</v>
      </c>
      <c r="C373" s="19" t="s">
        <v>84</v>
      </c>
      <c r="D373" s="21">
        <v>3</v>
      </c>
      <c r="E373" s="19" t="s">
        <v>285</v>
      </c>
      <c r="F373" s="21">
        <v>1</v>
      </c>
      <c r="G373" s="2">
        <f t="shared" si="1"/>
        <v>0.19699999999999998</v>
      </c>
      <c r="H373" s="21">
        <v>19.7</v>
      </c>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row>
    <row r="374" spans="1:32" ht="13.2">
      <c r="A374" s="20">
        <v>44371</v>
      </c>
      <c r="B374" s="82">
        <v>0.35416666666666669</v>
      </c>
      <c r="C374" s="19" t="s">
        <v>84</v>
      </c>
      <c r="D374" s="21">
        <v>3</v>
      </c>
      <c r="E374" s="19" t="s">
        <v>285</v>
      </c>
      <c r="F374" s="21">
        <v>2</v>
      </c>
      <c r="G374" s="2">
        <f t="shared" si="1"/>
        <v>0.19399999999999998</v>
      </c>
      <c r="H374" s="21">
        <v>19.399999999999999</v>
      </c>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row>
    <row r="375" spans="1:32" ht="13.2">
      <c r="A375" s="20">
        <v>44371</v>
      </c>
      <c r="B375" s="82">
        <v>0.35416666666666669</v>
      </c>
      <c r="C375" s="19" t="s">
        <v>84</v>
      </c>
      <c r="D375" s="21">
        <v>3</v>
      </c>
      <c r="E375" s="19" t="s">
        <v>285</v>
      </c>
      <c r="F375" s="21">
        <v>3</v>
      </c>
      <c r="G375" s="2">
        <f t="shared" si="1"/>
        <v>0.19</v>
      </c>
      <c r="H375" s="21">
        <v>19</v>
      </c>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row>
    <row r="376" spans="1:32" ht="13.2">
      <c r="A376" s="20">
        <v>44371</v>
      </c>
      <c r="B376" s="82">
        <v>0.35416666666666669</v>
      </c>
      <c r="C376" s="19" t="s">
        <v>84</v>
      </c>
      <c r="D376" s="21">
        <v>3</v>
      </c>
      <c r="E376" s="19" t="s">
        <v>285</v>
      </c>
      <c r="F376" s="21">
        <v>4</v>
      </c>
      <c r="G376" s="2">
        <f t="shared" si="1"/>
        <v>0.19</v>
      </c>
      <c r="H376" s="21">
        <v>19</v>
      </c>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row>
    <row r="377" spans="1:32" ht="13.2">
      <c r="A377" s="20">
        <v>44371</v>
      </c>
      <c r="B377" s="82">
        <v>0.35416666666666669</v>
      </c>
      <c r="C377" s="19" t="s">
        <v>84</v>
      </c>
      <c r="D377" s="21">
        <v>3</v>
      </c>
      <c r="E377" s="19" t="s">
        <v>285</v>
      </c>
      <c r="F377" s="21">
        <v>5</v>
      </c>
      <c r="G377" s="2">
        <f t="shared" si="1"/>
        <v>0.25900000000000001</v>
      </c>
      <c r="H377" s="21">
        <v>25.9</v>
      </c>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1:32" ht="13.2">
      <c r="A378" s="20">
        <v>44371</v>
      </c>
      <c r="B378" s="82">
        <v>0.35416666666666669</v>
      </c>
      <c r="C378" s="19" t="s">
        <v>84</v>
      </c>
      <c r="D378" s="21">
        <v>4</v>
      </c>
      <c r="E378" s="19" t="s">
        <v>284</v>
      </c>
      <c r="F378" s="21">
        <v>1</v>
      </c>
      <c r="G378" s="2">
        <f t="shared" si="1"/>
        <v>0.20800000000000002</v>
      </c>
      <c r="H378" s="21">
        <v>20.8</v>
      </c>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1:32" ht="13.2">
      <c r="A379" s="20">
        <v>44371</v>
      </c>
      <c r="B379" s="82">
        <v>0.35416666666666669</v>
      </c>
      <c r="C379" s="19" t="s">
        <v>84</v>
      </c>
      <c r="D379" s="21">
        <v>4</v>
      </c>
      <c r="E379" s="19" t="s">
        <v>284</v>
      </c>
      <c r="F379" s="21">
        <v>2</v>
      </c>
      <c r="G379" s="2">
        <f t="shared" si="1"/>
        <v>0.158</v>
      </c>
      <c r="H379" s="21">
        <v>15.8</v>
      </c>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1:32" ht="13.2">
      <c r="A380" s="20">
        <v>44371</v>
      </c>
      <c r="B380" s="82">
        <v>0.35416666666666669</v>
      </c>
      <c r="C380" s="19" t="s">
        <v>84</v>
      </c>
      <c r="D380" s="21">
        <v>4</v>
      </c>
      <c r="E380" s="19" t="s">
        <v>284</v>
      </c>
      <c r="F380" s="21">
        <v>3</v>
      </c>
      <c r="G380" s="2">
        <f t="shared" si="1"/>
        <v>0.17699999999999999</v>
      </c>
      <c r="H380" s="21">
        <v>17.7</v>
      </c>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1:32" ht="13.2">
      <c r="A381" s="20">
        <v>44371</v>
      </c>
      <c r="B381" s="82">
        <v>0.35416666666666669</v>
      </c>
      <c r="C381" s="19" t="s">
        <v>84</v>
      </c>
      <c r="D381" s="21">
        <v>4</v>
      </c>
      <c r="E381" s="19" t="s">
        <v>284</v>
      </c>
      <c r="F381" s="21">
        <v>4</v>
      </c>
      <c r="G381" s="2">
        <f t="shared" si="1"/>
        <v>0.185</v>
      </c>
      <c r="H381" s="21">
        <v>18.5</v>
      </c>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1:32" ht="13.2">
      <c r="A382" s="20">
        <v>44371</v>
      </c>
      <c r="B382" s="82">
        <v>0.35416666666666669</v>
      </c>
      <c r="C382" s="19" t="s">
        <v>84</v>
      </c>
      <c r="D382" s="21">
        <v>4</v>
      </c>
      <c r="E382" s="19" t="s">
        <v>284</v>
      </c>
      <c r="F382" s="21">
        <v>5</v>
      </c>
      <c r="G382" s="2">
        <f t="shared" si="1"/>
        <v>0.10099999999999999</v>
      </c>
      <c r="H382" s="21">
        <v>10.1</v>
      </c>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1:32" ht="13.2">
      <c r="A383" s="20">
        <v>44371</v>
      </c>
      <c r="B383" s="82">
        <v>0.35416666666666669</v>
      </c>
      <c r="C383" s="19" t="s">
        <v>84</v>
      </c>
      <c r="D383" s="21">
        <v>5</v>
      </c>
      <c r="E383" s="19" t="s">
        <v>283</v>
      </c>
      <c r="F383" s="21">
        <v>1</v>
      </c>
      <c r="G383" s="2">
        <f t="shared" si="1"/>
        <v>0.19399999999999998</v>
      </c>
      <c r="H383" s="21">
        <v>19.399999999999999</v>
      </c>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1:32" ht="13.2">
      <c r="A384" s="20">
        <v>44371</v>
      </c>
      <c r="B384" s="82">
        <v>0.35416666666666669</v>
      </c>
      <c r="C384" s="19" t="s">
        <v>84</v>
      </c>
      <c r="D384" s="21">
        <v>5</v>
      </c>
      <c r="E384" s="19" t="s">
        <v>283</v>
      </c>
      <c r="F384" s="21">
        <v>2</v>
      </c>
      <c r="G384" s="2">
        <f t="shared" si="1"/>
        <v>0.222</v>
      </c>
      <c r="H384" s="21">
        <v>22.2</v>
      </c>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1:32" ht="13.2">
      <c r="A385" s="20">
        <v>44371</v>
      </c>
      <c r="B385" s="82">
        <v>0.35416666666666669</v>
      </c>
      <c r="C385" s="19" t="s">
        <v>84</v>
      </c>
      <c r="D385" s="21">
        <v>5</v>
      </c>
      <c r="E385" s="19" t="s">
        <v>283</v>
      </c>
      <c r="F385" s="21">
        <v>3</v>
      </c>
      <c r="G385" s="2">
        <f t="shared" si="1"/>
        <v>0.21100000000000002</v>
      </c>
      <c r="H385" s="21">
        <v>21.1</v>
      </c>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1:32" ht="13.2">
      <c r="A386" s="20">
        <v>44371</v>
      </c>
      <c r="B386" s="82">
        <v>0.35416666666666669</v>
      </c>
      <c r="C386" s="19" t="s">
        <v>84</v>
      </c>
      <c r="D386" s="21">
        <v>5</v>
      </c>
      <c r="E386" s="19" t="s">
        <v>283</v>
      </c>
      <c r="F386" s="21">
        <v>4</v>
      </c>
      <c r="G386" s="2">
        <f t="shared" si="1"/>
        <v>0.26300000000000001</v>
      </c>
      <c r="H386" s="21">
        <v>26.3</v>
      </c>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1:32" ht="13.2">
      <c r="A387" s="20">
        <v>44371</v>
      </c>
      <c r="B387" s="82">
        <v>0.35416666666666669</v>
      </c>
      <c r="C387" s="19" t="s">
        <v>84</v>
      </c>
      <c r="D387" s="21">
        <v>5</v>
      </c>
      <c r="E387" s="19" t="s">
        <v>283</v>
      </c>
      <c r="F387" s="21">
        <v>5</v>
      </c>
      <c r="G387" s="2">
        <f t="shared" si="1"/>
        <v>0.21899999999999997</v>
      </c>
      <c r="H387" s="21">
        <v>21.9</v>
      </c>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1:32" ht="13.2">
      <c r="A388" s="20">
        <v>44371</v>
      </c>
      <c r="B388" s="82">
        <v>0.35416666666666669</v>
      </c>
      <c r="C388" s="19" t="s">
        <v>84</v>
      </c>
      <c r="D388" s="21">
        <v>6</v>
      </c>
      <c r="E388" s="19" t="s">
        <v>285</v>
      </c>
      <c r="F388" s="21">
        <v>1</v>
      </c>
      <c r="G388" s="2">
        <f t="shared" si="1"/>
        <v>0.15</v>
      </c>
      <c r="H388" s="21">
        <v>15</v>
      </c>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1:32" ht="13.2">
      <c r="A389" s="20">
        <v>44371</v>
      </c>
      <c r="B389" s="82">
        <v>0.35416666666666669</v>
      </c>
      <c r="C389" s="19" t="s">
        <v>84</v>
      </c>
      <c r="D389" s="21">
        <v>6</v>
      </c>
      <c r="E389" s="19" t="s">
        <v>285</v>
      </c>
      <c r="F389" s="21">
        <v>2</v>
      </c>
      <c r="G389" s="2">
        <f t="shared" si="1"/>
        <v>0.157</v>
      </c>
      <c r="H389" s="21">
        <v>15.7</v>
      </c>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1:32" ht="13.2">
      <c r="A390" s="20">
        <v>44371</v>
      </c>
      <c r="B390" s="82">
        <v>0.35416666666666669</v>
      </c>
      <c r="C390" s="19" t="s">
        <v>84</v>
      </c>
      <c r="D390" s="21">
        <v>6</v>
      </c>
      <c r="E390" s="19" t="s">
        <v>285</v>
      </c>
      <c r="F390" s="21">
        <v>3</v>
      </c>
      <c r="G390" s="2">
        <f t="shared" si="1"/>
        <v>0.20699999999999999</v>
      </c>
      <c r="H390" s="21">
        <v>20.7</v>
      </c>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1:32" ht="13.2">
      <c r="A391" s="20">
        <v>44371</v>
      </c>
      <c r="B391" s="82">
        <v>0.35416666666666669</v>
      </c>
      <c r="C391" s="19" t="s">
        <v>84</v>
      </c>
      <c r="D391" s="21">
        <v>6</v>
      </c>
      <c r="E391" s="19" t="s">
        <v>285</v>
      </c>
      <c r="F391" s="21">
        <v>4</v>
      </c>
      <c r="G391" s="2">
        <f t="shared" si="1"/>
        <v>0.19800000000000001</v>
      </c>
      <c r="H391" s="21">
        <v>19.8</v>
      </c>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1:32" ht="13.2">
      <c r="A392" s="20">
        <v>44371</v>
      </c>
      <c r="B392" s="82">
        <v>0.35416666666666669</v>
      </c>
      <c r="C392" s="19" t="s">
        <v>84</v>
      </c>
      <c r="D392" s="21">
        <v>6</v>
      </c>
      <c r="E392" s="19" t="s">
        <v>285</v>
      </c>
      <c r="F392" s="21">
        <v>5</v>
      </c>
      <c r="G392" s="2">
        <f t="shared" si="1"/>
        <v>0.22399999999999998</v>
      </c>
      <c r="H392" s="21">
        <v>22.4</v>
      </c>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1:32" ht="13.2">
      <c r="A393" s="20">
        <v>44371</v>
      </c>
      <c r="B393" s="82">
        <v>0.35416666666666669</v>
      </c>
      <c r="C393" s="19" t="s">
        <v>84</v>
      </c>
      <c r="D393" s="21">
        <v>7</v>
      </c>
      <c r="E393" s="19" t="s">
        <v>284</v>
      </c>
      <c r="F393" s="21">
        <v>1</v>
      </c>
      <c r="G393" s="2">
        <f t="shared" si="1"/>
        <v>0.187</v>
      </c>
      <c r="H393" s="21">
        <v>18.7</v>
      </c>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1:32" ht="13.2">
      <c r="A394" s="20">
        <v>44371</v>
      </c>
      <c r="B394" s="82">
        <v>0.35416666666666669</v>
      </c>
      <c r="C394" s="19" t="s">
        <v>84</v>
      </c>
      <c r="D394" s="21">
        <v>7</v>
      </c>
      <c r="E394" s="19" t="s">
        <v>284</v>
      </c>
      <c r="F394" s="21">
        <v>2</v>
      </c>
      <c r="G394" s="2">
        <f t="shared" si="1"/>
        <v>0.159</v>
      </c>
      <c r="H394" s="21">
        <v>15.9</v>
      </c>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1:32" ht="13.2">
      <c r="A395" s="20">
        <v>44371</v>
      </c>
      <c r="B395" s="82">
        <v>0.35416666666666669</v>
      </c>
      <c r="C395" s="19" t="s">
        <v>84</v>
      </c>
      <c r="D395" s="21">
        <v>7</v>
      </c>
      <c r="E395" s="19" t="s">
        <v>284</v>
      </c>
      <c r="F395" s="21">
        <v>3</v>
      </c>
      <c r="G395" s="2">
        <f t="shared" si="1"/>
        <v>0.221</v>
      </c>
      <c r="H395" s="21">
        <v>22.1</v>
      </c>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1:32" ht="13.2">
      <c r="A396" s="20">
        <v>44371</v>
      </c>
      <c r="B396" s="82">
        <v>0.35416666666666669</v>
      </c>
      <c r="C396" s="19" t="s">
        <v>84</v>
      </c>
      <c r="D396" s="21">
        <v>7</v>
      </c>
      <c r="E396" s="19" t="s">
        <v>284</v>
      </c>
      <c r="F396" s="21">
        <v>4</v>
      </c>
      <c r="G396" s="2">
        <f t="shared" si="1"/>
        <v>0.18</v>
      </c>
      <c r="H396" s="21">
        <v>18</v>
      </c>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1:32" ht="13.2">
      <c r="A397" s="20">
        <v>44371</v>
      </c>
      <c r="B397" s="82">
        <v>0.35416666666666669</v>
      </c>
      <c r="C397" s="19" t="s">
        <v>84</v>
      </c>
      <c r="D397" s="21">
        <v>7</v>
      </c>
      <c r="E397" s="19" t="s">
        <v>284</v>
      </c>
      <c r="F397" s="21">
        <v>5</v>
      </c>
      <c r="G397" s="2">
        <f t="shared" si="1"/>
        <v>0.19899999999999998</v>
      </c>
      <c r="H397" s="21">
        <v>19.899999999999999</v>
      </c>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1:32" ht="13.2">
      <c r="A398" s="20">
        <v>44371</v>
      </c>
      <c r="B398" s="82">
        <v>0.35416666666666669</v>
      </c>
      <c r="C398" s="19" t="s">
        <v>84</v>
      </c>
      <c r="D398" s="21">
        <v>8</v>
      </c>
      <c r="E398" s="19" t="s">
        <v>283</v>
      </c>
      <c r="F398" s="21">
        <v>1</v>
      </c>
      <c r="G398" s="2">
        <f t="shared" si="1"/>
        <v>0.23699999999999999</v>
      </c>
      <c r="H398" s="21">
        <v>23.7</v>
      </c>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1:32" ht="13.2">
      <c r="A399" s="20">
        <v>44371</v>
      </c>
      <c r="B399" s="82">
        <v>0.35416666666666669</v>
      </c>
      <c r="C399" s="19" t="s">
        <v>84</v>
      </c>
      <c r="D399" s="21">
        <v>8</v>
      </c>
      <c r="E399" s="19" t="s">
        <v>283</v>
      </c>
      <c r="F399" s="21">
        <v>2</v>
      </c>
      <c r="G399" s="2">
        <f t="shared" si="1"/>
        <v>0.20899999999999999</v>
      </c>
      <c r="H399" s="21">
        <v>20.9</v>
      </c>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1:32" ht="13.2">
      <c r="A400" s="20">
        <v>44371</v>
      </c>
      <c r="B400" s="82">
        <v>0.35416666666666669</v>
      </c>
      <c r="C400" s="19" t="s">
        <v>84</v>
      </c>
      <c r="D400" s="21">
        <v>8</v>
      </c>
      <c r="E400" s="19" t="s">
        <v>283</v>
      </c>
      <c r="F400" s="21">
        <v>3</v>
      </c>
      <c r="G400" s="2">
        <f t="shared" si="1"/>
        <v>0.252</v>
      </c>
      <c r="H400" s="21">
        <v>25.2</v>
      </c>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1:32" ht="13.2">
      <c r="A401" s="20">
        <v>44371</v>
      </c>
      <c r="B401" s="82">
        <v>0.35416666666666669</v>
      </c>
      <c r="C401" s="19" t="s">
        <v>84</v>
      </c>
      <c r="D401" s="21">
        <v>8</v>
      </c>
      <c r="E401" s="19" t="s">
        <v>283</v>
      </c>
      <c r="F401" s="21">
        <v>4</v>
      </c>
      <c r="G401" s="2">
        <f t="shared" si="1"/>
        <v>0.22600000000000001</v>
      </c>
      <c r="H401" s="21">
        <v>22.6</v>
      </c>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1:32" ht="13.2">
      <c r="A402" s="20">
        <v>44371</v>
      </c>
      <c r="B402" s="82">
        <v>0.35416666666666669</v>
      </c>
      <c r="C402" s="19" t="s">
        <v>84</v>
      </c>
      <c r="D402" s="21">
        <v>8</v>
      </c>
      <c r="E402" s="19" t="s">
        <v>283</v>
      </c>
      <c r="F402" s="21">
        <v>5</v>
      </c>
      <c r="G402" s="2">
        <f t="shared" si="1"/>
        <v>0.21199999999999999</v>
      </c>
      <c r="H402" s="21">
        <v>21.2</v>
      </c>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1:32" ht="13.2">
      <c r="A403" s="20">
        <v>44371</v>
      </c>
      <c r="B403" s="82">
        <v>0.35416666666666669</v>
      </c>
      <c r="C403" s="19" t="s">
        <v>84</v>
      </c>
      <c r="D403" s="21">
        <v>9</v>
      </c>
      <c r="E403" s="19" t="s">
        <v>285</v>
      </c>
      <c r="F403" s="21">
        <v>1</v>
      </c>
      <c r="G403" s="2">
        <f t="shared" si="1"/>
        <v>0.158</v>
      </c>
      <c r="H403" s="21">
        <v>15.8</v>
      </c>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1:32" ht="13.2">
      <c r="A404" s="20">
        <v>44371</v>
      </c>
      <c r="B404" s="82">
        <v>0.35416666666666669</v>
      </c>
      <c r="C404" s="19" t="s">
        <v>84</v>
      </c>
      <c r="D404" s="21">
        <v>9</v>
      </c>
      <c r="E404" s="19" t="s">
        <v>285</v>
      </c>
      <c r="F404" s="21">
        <v>2</v>
      </c>
      <c r="G404" s="2">
        <f t="shared" si="1"/>
        <v>0.153</v>
      </c>
      <c r="H404" s="21">
        <v>15.3</v>
      </c>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1:32" ht="13.2">
      <c r="A405" s="20">
        <v>44371</v>
      </c>
      <c r="B405" s="82">
        <v>0.35416666666666669</v>
      </c>
      <c r="C405" s="19" t="s">
        <v>84</v>
      </c>
      <c r="D405" s="21">
        <v>9</v>
      </c>
      <c r="E405" s="19" t="s">
        <v>285</v>
      </c>
      <c r="F405" s="21">
        <v>3</v>
      </c>
      <c r="G405" s="2">
        <f t="shared" si="1"/>
        <v>0.14000000000000001</v>
      </c>
      <c r="H405" s="21">
        <v>14</v>
      </c>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1:32" ht="13.2">
      <c r="A406" s="20">
        <v>44371</v>
      </c>
      <c r="B406" s="82">
        <v>0.35416666666666669</v>
      </c>
      <c r="C406" s="19" t="s">
        <v>84</v>
      </c>
      <c r="D406" s="21">
        <v>9</v>
      </c>
      <c r="E406" s="19" t="s">
        <v>285</v>
      </c>
      <c r="F406" s="21">
        <v>4</v>
      </c>
      <c r="G406" s="2">
        <f t="shared" si="1"/>
        <v>0.22699999999999998</v>
      </c>
      <c r="H406" s="21">
        <v>22.7</v>
      </c>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1:32" ht="13.2">
      <c r="A407" s="20">
        <v>44371</v>
      </c>
      <c r="B407" s="82">
        <v>0.35416666666666669</v>
      </c>
      <c r="C407" s="19" t="s">
        <v>84</v>
      </c>
      <c r="D407" s="21">
        <v>9</v>
      </c>
      <c r="E407" s="19" t="s">
        <v>285</v>
      </c>
      <c r="F407" s="21">
        <v>5</v>
      </c>
      <c r="G407" s="2">
        <f t="shared" si="1"/>
        <v>0.16</v>
      </c>
      <c r="H407" s="21">
        <v>16</v>
      </c>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1:32" ht="13.2">
      <c r="A408" s="20">
        <v>44375</v>
      </c>
      <c r="B408" s="82">
        <v>0.35416666666666669</v>
      </c>
      <c r="C408" s="19" t="s">
        <v>84</v>
      </c>
      <c r="D408" s="21">
        <v>1</v>
      </c>
      <c r="E408" s="19" t="s">
        <v>283</v>
      </c>
      <c r="F408" s="21">
        <v>1</v>
      </c>
      <c r="G408" s="2">
        <f t="shared" si="1"/>
        <v>0.182</v>
      </c>
      <c r="H408" s="21">
        <v>18.2</v>
      </c>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1:32" ht="13.2">
      <c r="A409" s="20">
        <v>44375</v>
      </c>
      <c r="B409" s="82">
        <v>0.35416666666666669</v>
      </c>
      <c r="C409" s="19" t="s">
        <v>84</v>
      </c>
      <c r="D409" s="21">
        <v>1</v>
      </c>
      <c r="E409" s="19" t="s">
        <v>283</v>
      </c>
      <c r="F409" s="21">
        <v>2</v>
      </c>
      <c r="G409" s="2">
        <f t="shared" si="1"/>
        <v>0.22600000000000001</v>
      </c>
      <c r="H409" s="21">
        <v>22.6</v>
      </c>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1:32" ht="13.2">
      <c r="A410" s="20">
        <v>44375</v>
      </c>
      <c r="B410" s="82">
        <v>0.35416666666666669</v>
      </c>
      <c r="C410" s="19" t="s">
        <v>84</v>
      </c>
      <c r="D410" s="21">
        <v>1</v>
      </c>
      <c r="E410" s="19" t="s">
        <v>283</v>
      </c>
      <c r="F410" s="21">
        <v>3</v>
      </c>
      <c r="G410" s="2">
        <f t="shared" si="1"/>
        <v>0.19600000000000001</v>
      </c>
      <c r="H410" s="21">
        <v>19.600000000000001</v>
      </c>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1:32" ht="13.2">
      <c r="A411" s="20">
        <v>44375</v>
      </c>
      <c r="B411" s="82">
        <v>0.35416666666666669</v>
      </c>
      <c r="C411" s="19" t="s">
        <v>84</v>
      </c>
      <c r="D411" s="21">
        <v>1</v>
      </c>
      <c r="E411" s="19" t="s">
        <v>283</v>
      </c>
      <c r="F411" s="21">
        <v>4</v>
      </c>
      <c r="G411" s="2">
        <f t="shared" si="1"/>
        <v>0.192</v>
      </c>
      <c r="H411" s="21">
        <v>19.2</v>
      </c>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1:32" ht="13.2">
      <c r="A412" s="20">
        <v>44375</v>
      </c>
      <c r="B412" s="82">
        <v>0.35416666666666669</v>
      </c>
      <c r="C412" s="19" t="s">
        <v>84</v>
      </c>
      <c r="D412" s="21">
        <v>1</v>
      </c>
      <c r="E412" s="19" t="s">
        <v>283</v>
      </c>
      <c r="F412" s="21">
        <v>5</v>
      </c>
      <c r="G412" s="2">
        <f t="shared" si="1"/>
        <v>0.17</v>
      </c>
      <c r="H412" s="21">
        <v>17</v>
      </c>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1:32" ht="13.2">
      <c r="A413" s="20">
        <v>44375</v>
      </c>
      <c r="B413" s="82">
        <v>0.35416666666666669</v>
      </c>
      <c r="C413" s="19" t="s">
        <v>84</v>
      </c>
      <c r="D413" s="21">
        <v>2</v>
      </c>
      <c r="E413" s="19" t="s">
        <v>284</v>
      </c>
      <c r="F413" s="21">
        <v>1</v>
      </c>
      <c r="G413" s="2">
        <f t="shared" si="1"/>
        <v>0.157</v>
      </c>
      <c r="H413" s="21">
        <v>15.7</v>
      </c>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1:32" ht="13.2">
      <c r="A414" s="20">
        <v>44375</v>
      </c>
      <c r="B414" s="82">
        <v>0.35416666666666669</v>
      </c>
      <c r="C414" s="19" t="s">
        <v>84</v>
      </c>
      <c r="D414" s="21">
        <v>2</v>
      </c>
      <c r="E414" s="19" t="s">
        <v>284</v>
      </c>
      <c r="F414" s="21">
        <v>2</v>
      </c>
      <c r="G414" s="2">
        <f t="shared" si="1"/>
        <v>0.12300000000000001</v>
      </c>
      <c r="H414" s="21">
        <v>12.3</v>
      </c>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1:32" ht="13.2">
      <c r="A415" s="20">
        <v>44375</v>
      </c>
      <c r="B415" s="82">
        <v>0.35416666666666669</v>
      </c>
      <c r="C415" s="19" t="s">
        <v>84</v>
      </c>
      <c r="D415" s="21">
        <v>2</v>
      </c>
      <c r="E415" s="19" t="s">
        <v>284</v>
      </c>
      <c r="F415" s="21">
        <v>3</v>
      </c>
      <c r="G415" s="2">
        <f t="shared" si="1"/>
        <v>0.16600000000000001</v>
      </c>
      <c r="H415" s="21">
        <v>16.600000000000001</v>
      </c>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1:32" ht="13.2">
      <c r="A416" s="20">
        <v>44375</v>
      </c>
      <c r="B416" s="82">
        <v>0.35416666666666669</v>
      </c>
      <c r="C416" s="19" t="s">
        <v>84</v>
      </c>
      <c r="D416" s="21">
        <v>2</v>
      </c>
      <c r="E416" s="19" t="s">
        <v>284</v>
      </c>
      <c r="F416" s="21">
        <v>4</v>
      </c>
      <c r="G416" s="2">
        <f t="shared" si="1"/>
        <v>0.11199999999999999</v>
      </c>
      <c r="H416" s="21">
        <v>11.2</v>
      </c>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1:32" ht="13.2">
      <c r="A417" s="20">
        <v>44375</v>
      </c>
      <c r="B417" s="82">
        <v>0.35416666666666669</v>
      </c>
      <c r="C417" s="19" t="s">
        <v>84</v>
      </c>
      <c r="D417" s="21">
        <v>2</v>
      </c>
      <c r="E417" s="19" t="s">
        <v>284</v>
      </c>
      <c r="F417" s="21">
        <v>5</v>
      </c>
      <c r="G417" s="2">
        <f t="shared" si="1"/>
        <v>6.5000000000000002E-2</v>
      </c>
      <c r="H417" s="21">
        <v>6.5</v>
      </c>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1:32" ht="13.2">
      <c r="A418" s="20">
        <v>44375</v>
      </c>
      <c r="B418" s="82">
        <v>0.35416666666666669</v>
      </c>
      <c r="C418" s="19" t="s">
        <v>84</v>
      </c>
      <c r="D418" s="21">
        <v>3</v>
      </c>
      <c r="E418" s="19" t="s">
        <v>285</v>
      </c>
      <c r="F418" s="21">
        <v>1</v>
      </c>
      <c r="G418" s="2">
        <f t="shared" si="1"/>
        <v>0.115</v>
      </c>
      <c r="H418" s="21">
        <v>11.5</v>
      </c>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1:32" ht="13.2">
      <c r="A419" s="20">
        <v>44375</v>
      </c>
      <c r="B419" s="82">
        <v>0.35416666666666669</v>
      </c>
      <c r="C419" s="19" t="s">
        <v>84</v>
      </c>
      <c r="D419" s="21">
        <v>3</v>
      </c>
      <c r="E419" s="19" t="s">
        <v>285</v>
      </c>
      <c r="F419" s="21">
        <v>2</v>
      </c>
      <c r="G419" s="2">
        <f t="shared" si="1"/>
        <v>0.127</v>
      </c>
      <c r="H419" s="21">
        <v>12.7</v>
      </c>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1:32" ht="13.2">
      <c r="A420" s="20">
        <v>44375</v>
      </c>
      <c r="B420" s="82">
        <v>0.35416666666666669</v>
      </c>
      <c r="C420" s="19" t="s">
        <v>84</v>
      </c>
      <c r="D420" s="21">
        <v>3</v>
      </c>
      <c r="E420" s="19" t="s">
        <v>285</v>
      </c>
      <c r="F420" s="21">
        <v>3</v>
      </c>
      <c r="G420" s="2">
        <f t="shared" si="1"/>
        <v>0.17300000000000001</v>
      </c>
      <c r="H420" s="21">
        <v>17.3</v>
      </c>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1:32" ht="13.2">
      <c r="A421" s="20">
        <v>44375</v>
      </c>
      <c r="B421" s="82">
        <v>0.35416666666666669</v>
      </c>
      <c r="C421" s="19" t="s">
        <v>84</v>
      </c>
      <c r="D421" s="21">
        <v>3</v>
      </c>
      <c r="E421" s="19" t="s">
        <v>285</v>
      </c>
      <c r="F421" s="21">
        <v>4</v>
      </c>
      <c r="G421" s="2">
        <f t="shared" si="1"/>
        <v>0.184</v>
      </c>
      <c r="H421" s="21">
        <v>18.399999999999999</v>
      </c>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1:32" ht="13.2">
      <c r="A422" s="20">
        <v>44375</v>
      </c>
      <c r="B422" s="82">
        <v>0.35416666666666669</v>
      </c>
      <c r="C422" s="19" t="s">
        <v>84</v>
      </c>
      <c r="D422" s="21">
        <v>3</v>
      </c>
      <c r="E422" s="19" t="s">
        <v>285</v>
      </c>
      <c r="F422" s="21">
        <v>5</v>
      </c>
      <c r="G422" s="2">
        <f t="shared" si="1"/>
        <v>0.121</v>
      </c>
      <c r="H422" s="21">
        <v>12.1</v>
      </c>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1:32" ht="13.2">
      <c r="A423" s="20">
        <v>44375</v>
      </c>
      <c r="B423" s="82">
        <v>0.35416666666666669</v>
      </c>
      <c r="C423" s="19" t="s">
        <v>84</v>
      </c>
      <c r="D423" s="21">
        <v>4</v>
      </c>
      <c r="E423" s="19" t="s">
        <v>284</v>
      </c>
      <c r="F423" s="21">
        <v>1</v>
      </c>
      <c r="G423" s="2">
        <f t="shared" si="1"/>
        <v>0.157</v>
      </c>
      <c r="H423" s="21">
        <v>15.7</v>
      </c>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1:32" ht="13.2">
      <c r="A424" s="20">
        <v>44375</v>
      </c>
      <c r="B424" s="82">
        <v>0.35416666666666669</v>
      </c>
      <c r="C424" s="19" t="s">
        <v>84</v>
      </c>
      <c r="D424" s="21">
        <v>4</v>
      </c>
      <c r="E424" s="19" t="s">
        <v>284</v>
      </c>
      <c r="F424" s="21">
        <v>2</v>
      </c>
      <c r="G424" s="2">
        <f t="shared" si="1"/>
        <v>0.10300000000000001</v>
      </c>
      <c r="H424" s="21">
        <v>10.3</v>
      </c>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1:32" ht="13.2">
      <c r="A425" s="20">
        <v>44375</v>
      </c>
      <c r="B425" s="82">
        <v>0.35416666666666669</v>
      </c>
      <c r="C425" s="19" t="s">
        <v>84</v>
      </c>
      <c r="D425" s="21">
        <v>4</v>
      </c>
      <c r="E425" s="19" t="s">
        <v>284</v>
      </c>
      <c r="F425" s="21">
        <v>3</v>
      </c>
      <c r="G425" s="2">
        <f t="shared" si="1"/>
        <v>0.13699999999999998</v>
      </c>
      <c r="H425" s="21">
        <v>13.7</v>
      </c>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1:32" ht="13.2">
      <c r="A426" s="20">
        <v>44375</v>
      </c>
      <c r="B426" s="82">
        <v>0.35416666666666669</v>
      </c>
      <c r="C426" s="19" t="s">
        <v>84</v>
      </c>
      <c r="D426" s="21">
        <v>4</v>
      </c>
      <c r="E426" s="19" t="s">
        <v>284</v>
      </c>
      <c r="F426" s="21">
        <v>4</v>
      </c>
      <c r="G426" s="2">
        <f t="shared" si="1"/>
        <v>0.13500000000000001</v>
      </c>
      <c r="H426" s="21">
        <v>13.5</v>
      </c>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1:32" ht="13.2">
      <c r="A427" s="20">
        <v>44375</v>
      </c>
      <c r="B427" s="82">
        <v>0.35416666666666669</v>
      </c>
      <c r="C427" s="19" t="s">
        <v>84</v>
      </c>
      <c r="D427" s="21">
        <v>4</v>
      </c>
      <c r="E427" s="19" t="s">
        <v>284</v>
      </c>
      <c r="F427" s="21">
        <v>5</v>
      </c>
      <c r="G427" s="2">
        <f t="shared" si="1"/>
        <v>0.14800000000000002</v>
      </c>
      <c r="H427" s="21">
        <v>14.8</v>
      </c>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1:32" ht="13.2">
      <c r="A428" s="20">
        <v>44375</v>
      </c>
      <c r="B428" s="82">
        <v>0.35416666666666669</v>
      </c>
      <c r="C428" s="19" t="s">
        <v>84</v>
      </c>
      <c r="D428" s="21">
        <v>5</v>
      </c>
      <c r="E428" s="19" t="s">
        <v>283</v>
      </c>
      <c r="F428" s="21">
        <v>1</v>
      </c>
      <c r="G428" s="2">
        <f t="shared" si="1"/>
        <v>0.20499999999999999</v>
      </c>
      <c r="H428" s="21">
        <v>20.5</v>
      </c>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1:32" ht="13.2">
      <c r="A429" s="20">
        <v>44375</v>
      </c>
      <c r="B429" s="82">
        <v>0.35416666666666669</v>
      </c>
      <c r="C429" s="19" t="s">
        <v>84</v>
      </c>
      <c r="D429" s="21">
        <v>5</v>
      </c>
      <c r="E429" s="19" t="s">
        <v>283</v>
      </c>
      <c r="F429" s="21">
        <v>2</v>
      </c>
      <c r="G429" s="2">
        <f t="shared" si="1"/>
        <v>0.19399999999999998</v>
      </c>
      <c r="H429" s="21">
        <v>19.399999999999999</v>
      </c>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1:32" ht="13.2">
      <c r="A430" s="20">
        <v>44375</v>
      </c>
      <c r="B430" s="82">
        <v>0.35416666666666669</v>
      </c>
      <c r="C430" s="19" t="s">
        <v>84</v>
      </c>
      <c r="D430" s="21">
        <v>5</v>
      </c>
      <c r="E430" s="19" t="s">
        <v>283</v>
      </c>
      <c r="F430" s="21">
        <v>3</v>
      </c>
      <c r="G430" s="2">
        <f t="shared" si="1"/>
        <v>0.27500000000000002</v>
      </c>
      <c r="H430" s="21">
        <v>27.5</v>
      </c>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1:32" ht="13.2">
      <c r="A431" s="20">
        <v>44375</v>
      </c>
      <c r="B431" s="82">
        <v>0.35416666666666669</v>
      </c>
      <c r="C431" s="19" t="s">
        <v>84</v>
      </c>
      <c r="D431" s="21">
        <v>5</v>
      </c>
      <c r="E431" s="19" t="s">
        <v>283</v>
      </c>
      <c r="F431" s="21">
        <v>4</v>
      </c>
      <c r="G431" s="2">
        <f t="shared" si="1"/>
        <v>0.19899999999999998</v>
      </c>
      <c r="H431" s="21">
        <v>19.899999999999999</v>
      </c>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1:32" ht="13.2">
      <c r="A432" s="20">
        <v>44375</v>
      </c>
      <c r="B432" s="82">
        <v>0.35416666666666669</v>
      </c>
      <c r="C432" s="19" t="s">
        <v>84</v>
      </c>
      <c r="D432" s="21">
        <v>5</v>
      </c>
      <c r="E432" s="19" t="s">
        <v>283</v>
      </c>
      <c r="F432" s="21">
        <v>5</v>
      </c>
      <c r="G432" s="2">
        <f t="shared" si="1"/>
        <v>0.20800000000000002</v>
      </c>
      <c r="H432" s="21">
        <v>20.8</v>
      </c>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3" spans="1:32" ht="13.2">
      <c r="A433" s="20">
        <v>44375</v>
      </c>
      <c r="B433" s="82">
        <v>0.35416666666666669</v>
      </c>
      <c r="C433" s="19" t="s">
        <v>84</v>
      </c>
      <c r="D433" s="21">
        <v>6</v>
      </c>
      <c r="E433" s="19" t="s">
        <v>285</v>
      </c>
      <c r="F433" s="21">
        <v>1</v>
      </c>
      <c r="G433" s="2">
        <f t="shared" si="1"/>
        <v>0.17499999999999999</v>
      </c>
      <c r="H433" s="21">
        <v>17.5</v>
      </c>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row>
    <row r="434" spans="1:32" ht="13.2">
      <c r="A434" s="20">
        <v>44375</v>
      </c>
      <c r="B434" s="82">
        <v>0.35416666666666669</v>
      </c>
      <c r="C434" s="19" t="s">
        <v>84</v>
      </c>
      <c r="D434" s="21">
        <v>6</v>
      </c>
      <c r="E434" s="19" t="s">
        <v>285</v>
      </c>
      <c r="F434" s="21">
        <v>2</v>
      </c>
      <c r="G434" s="2">
        <f t="shared" si="1"/>
        <v>0.185</v>
      </c>
      <c r="H434" s="21">
        <v>18.5</v>
      </c>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row>
    <row r="435" spans="1:32" ht="13.2">
      <c r="A435" s="20">
        <v>44375</v>
      </c>
      <c r="B435" s="82">
        <v>0.35416666666666669</v>
      </c>
      <c r="C435" s="19" t="s">
        <v>84</v>
      </c>
      <c r="D435" s="21">
        <v>6</v>
      </c>
      <c r="E435" s="19" t="s">
        <v>285</v>
      </c>
      <c r="F435" s="21">
        <v>3</v>
      </c>
      <c r="G435" s="2">
        <f t="shared" si="1"/>
        <v>0.18</v>
      </c>
      <c r="H435" s="21">
        <v>18</v>
      </c>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row>
    <row r="436" spans="1:32" ht="13.2">
      <c r="A436" s="20">
        <v>44375</v>
      </c>
      <c r="B436" s="82">
        <v>0.35416666666666669</v>
      </c>
      <c r="C436" s="19" t="s">
        <v>84</v>
      </c>
      <c r="D436" s="21">
        <v>6</v>
      </c>
      <c r="E436" s="19" t="s">
        <v>285</v>
      </c>
      <c r="F436" s="21">
        <v>4</v>
      </c>
      <c r="G436" s="2">
        <f t="shared" si="1"/>
        <v>0.13900000000000001</v>
      </c>
      <c r="H436" s="21">
        <v>13.9</v>
      </c>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row>
    <row r="437" spans="1:32" ht="13.2">
      <c r="A437" s="20">
        <v>44375</v>
      </c>
      <c r="B437" s="82">
        <v>0.35416666666666669</v>
      </c>
      <c r="C437" s="19" t="s">
        <v>84</v>
      </c>
      <c r="D437" s="21">
        <v>6</v>
      </c>
      <c r="E437" s="19" t="s">
        <v>285</v>
      </c>
      <c r="F437" s="21">
        <v>5</v>
      </c>
      <c r="G437" s="2">
        <f t="shared" si="1"/>
        <v>0.155</v>
      </c>
      <c r="H437" s="21">
        <v>15.5</v>
      </c>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row>
    <row r="438" spans="1:32" ht="13.2">
      <c r="A438" s="20">
        <v>44375</v>
      </c>
      <c r="B438" s="82">
        <v>0.35416666666666669</v>
      </c>
      <c r="C438" s="19" t="s">
        <v>84</v>
      </c>
      <c r="D438" s="21">
        <v>7</v>
      </c>
      <c r="E438" s="19" t="s">
        <v>284</v>
      </c>
      <c r="F438" s="21">
        <v>1</v>
      </c>
      <c r="G438" s="2">
        <f t="shared" si="1"/>
        <v>0.158</v>
      </c>
      <c r="H438" s="21">
        <v>15.8</v>
      </c>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row>
    <row r="439" spans="1:32" ht="13.2">
      <c r="A439" s="20">
        <v>44375</v>
      </c>
      <c r="B439" s="82">
        <v>0.35416666666666669</v>
      </c>
      <c r="C439" s="19" t="s">
        <v>84</v>
      </c>
      <c r="D439" s="21">
        <v>7</v>
      </c>
      <c r="E439" s="19" t="s">
        <v>284</v>
      </c>
      <c r="F439" s="21">
        <v>2</v>
      </c>
      <c r="G439" s="2">
        <f t="shared" si="1"/>
        <v>0.14599999999999999</v>
      </c>
      <c r="H439" s="21">
        <v>14.6</v>
      </c>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row>
    <row r="440" spans="1:32" ht="13.2">
      <c r="A440" s="20">
        <v>44375</v>
      </c>
      <c r="B440" s="82">
        <v>0.35416666666666669</v>
      </c>
      <c r="C440" s="19" t="s">
        <v>84</v>
      </c>
      <c r="D440" s="21">
        <v>7</v>
      </c>
      <c r="E440" s="19" t="s">
        <v>284</v>
      </c>
      <c r="F440" s="21">
        <v>3</v>
      </c>
      <c r="G440" s="2">
        <f t="shared" si="1"/>
        <v>0.152</v>
      </c>
      <c r="H440" s="21">
        <v>15.2</v>
      </c>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row>
    <row r="441" spans="1:32" ht="13.2">
      <c r="A441" s="20">
        <v>44375</v>
      </c>
      <c r="B441" s="82">
        <v>0.35416666666666669</v>
      </c>
      <c r="C441" s="19" t="s">
        <v>84</v>
      </c>
      <c r="D441" s="21">
        <v>7</v>
      </c>
      <c r="E441" s="19" t="s">
        <v>284</v>
      </c>
      <c r="F441" s="21">
        <v>4</v>
      </c>
      <c r="G441" s="2">
        <f t="shared" si="1"/>
        <v>8.5999999999999993E-2</v>
      </c>
      <c r="H441" s="21">
        <v>8.6</v>
      </c>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row>
    <row r="442" spans="1:32" ht="13.2">
      <c r="A442" s="20">
        <v>44375</v>
      </c>
      <c r="B442" s="82">
        <v>0.35416666666666669</v>
      </c>
      <c r="C442" s="19" t="s">
        <v>84</v>
      </c>
      <c r="D442" s="21">
        <v>7</v>
      </c>
      <c r="E442" s="19" t="s">
        <v>284</v>
      </c>
      <c r="F442" s="21">
        <v>5</v>
      </c>
      <c r="G442" s="2">
        <f t="shared" si="1"/>
        <v>0.161</v>
      </c>
      <c r="H442" s="21">
        <v>16.100000000000001</v>
      </c>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row>
    <row r="443" spans="1:32" ht="13.2">
      <c r="A443" s="20">
        <v>44375</v>
      </c>
      <c r="B443" s="82">
        <v>0.35416666666666669</v>
      </c>
      <c r="C443" s="19" t="s">
        <v>84</v>
      </c>
      <c r="D443" s="21">
        <v>8</v>
      </c>
      <c r="E443" s="19" t="s">
        <v>283</v>
      </c>
      <c r="F443" s="21">
        <v>1</v>
      </c>
      <c r="G443" s="2">
        <f t="shared" si="1"/>
        <v>0.20300000000000001</v>
      </c>
      <c r="H443" s="21">
        <v>20.3</v>
      </c>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row>
    <row r="444" spans="1:32" ht="13.2">
      <c r="A444" s="20">
        <v>44375</v>
      </c>
      <c r="B444" s="82">
        <v>0.35416666666666669</v>
      </c>
      <c r="C444" s="19" t="s">
        <v>84</v>
      </c>
      <c r="D444" s="21">
        <v>8</v>
      </c>
      <c r="E444" s="19" t="s">
        <v>283</v>
      </c>
      <c r="F444" s="21">
        <v>2</v>
      </c>
      <c r="G444" s="2">
        <f t="shared" si="1"/>
        <v>0.17499999999999999</v>
      </c>
      <c r="H444" s="21">
        <v>17.5</v>
      </c>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row>
    <row r="445" spans="1:32" ht="13.2">
      <c r="A445" s="20">
        <v>44375</v>
      </c>
      <c r="B445" s="82">
        <v>0.35416666666666669</v>
      </c>
      <c r="C445" s="19" t="s">
        <v>84</v>
      </c>
      <c r="D445" s="21">
        <v>8</v>
      </c>
      <c r="E445" s="19" t="s">
        <v>283</v>
      </c>
      <c r="F445" s="21">
        <v>3</v>
      </c>
      <c r="G445" s="2">
        <f t="shared" si="1"/>
        <v>0.214</v>
      </c>
      <c r="H445" s="21">
        <v>21.4</v>
      </c>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row>
    <row r="446" spans="1:32" ht="13.2">
      <c r="A446" s="20">
        <v>44375</v>
      </c>
      <c r="B446" s="82">
        <v>0.35416666666666669</v>
      </c>
      <c r="C446" s="19" t="s">
        <v>84</v>
      </c>
      <c r="D446" s="21">
        <v>8</v>
      </c>
      <c r="E446" s="19" t="s">
        <v>283</v>
      </c>
      <c r="F446" s="21">
        <v>4</v>
      </c>
      <c r="G446" s="2">
        <f t="shared" si="1"/>
        <v>0.217</v>
      </c>
      <c r="H446" s="21">
        <v>21.7</v>
      </c>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row>
    <row r="447" spans="1:32" ht="13.2">
      <c r="A447" s="20">
        <v>44375</v>
      </c>
      <c r="B447" s="82">
        <v>0.35416666666666669</v>
      </c>
      <c r="C447" s="19" t="s">
        <v>84</v>
      </c>
      <c r="D447" s="21">
        <v>8</v>
      </c>
      <c r="E447" s="19" t="s">
        <v>283</v>
      </c>
      <c r="F447" s="21">
        <v>5</v>
      </c>
      <c r="G447" s="2">
        <f t="shared" si="1"/>
        <v>0.22</v>
      </c>
      <c r="H447" s="21">
        <v>22</v>
      </c>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row>
    <row r="448" spans="1:32" ht="13.2">
      <c r="A448" s="20">
        <v>44375</v>
      </c>
      <c r="B448" s="82">
        <v>0.35416666666666669</v>
      </c>
      <c r="C448" s="19" t="s">
        <v>84</v>
      </c>
      <c r="D448" s="21">
        <v>9</v>
      </c>
      <c r="E448" s="19" t="s">
        <v>285</v>
      </c>
      <c r="F448" s="21">
        <v>1</v>
      </c>
      <c r="G448" s="2">
        <f t="shared" si="1"/>
        <v>0.14400000000000002</v>
      </c>
      <c r="H448" s="21">
        <v>14.4</v>
      </c>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row>
    <row r="449" spans="1:32" ht="13.2">
      <c r="A449" s="20">
        <v>44375</v>
      </c>
      <c r="B449" s="82">
        <v>0.35416666666666669</v>
      </c>
      <c r="C449" s="19" t="s">
        <v>84</v>
      </c>
      <c r="D449" s="21">
        <v>9</v>
      </c>
      <c r="E449" s="19" t="s">
        <v>285</v>
      </c>
      <c r="F449" s="21">
        <v>2</v>
      </c>
      <c r="G449" s="2">
        <f t="shared" si="1"/>
        <v>0.122</v>
      </c>
      <c r="H449" s="21">
        <v>12.2</v>
      </c>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row>
    <row r="450" spans="1:32" ht="13.2">
      <c r="A450" s="20">
        <v>44375</v>
      </c>
      <c r="B450" s="82">
        <v>0.35416666666666669</v>
      </c>
      <c r="C450" s="19" t="s">
        <v>84</v>
      </c>
      <c r="D450" s="21">
        <v>9</v>
      </c>
      <c r="E450" s="19" t="s">
        <v>285</v>
      </c>
      <c r="F450" s="21">
        <v>3</v>
      </c>
      <c r="G450" s="2">
        <f t="shared" si="1"/>
        <v>0.158</v>
      </c>
      <c r="H450" s="21">
        <v>15.8</v>
      </c>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row>
    <row r="451" spans="1:32" ht="13.2">
      <c r="A451" s="20">
        <v>44375</v>
      </c>
      <c r="B451" s="82">
        <v>0.35416666666666669</v>
      </c>
      <c r="C451" s="19" t="s">
        <v>84</v>
      </c>
      <c r="D451" s="21">
        <v>9</v>
      </c>
      <c r="E451" s="19" t="s">
        <v>285</v>
      </c>
      <c r="F451" s="21">
        <v>4</v>
      </c>
      <c r="G451" s="2">
        <f t="shared" si="1"/>
        <v>0.13</v>
      </c>
      <c r="H451" s="21">
        <v>13</v>
      </c>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row>
    <row r="452" spans="1:32" ht="13.2">
      <c r="A452" s="20">
        <v>44375</v>
      </c>
      <c r="B452" s="82">
        <v>0.35416666666666669</v>
      </c>
      <c r="C452" s="19" t="s">
        <v>84</v>
      </c>
      <c r="D452" s="21">
        <v>9</v>
      </c>
      <c r="E452" s="19" t="s">
        <v>285</v>
      </c>
      <c r="F452" s="21">
        <v>5</v>
      </c>
      <c r="G452" s="2">
        <f t="shared" si="1"/>
        <v>0.159</v>
      </c>
      <c r="H452" s="21">
        <v>15.9</v>
      </c>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row>
    <row r="453" spans="1:32" ht="13.2">
      <c r="A453" s="20">
        <v>44377</v>
      </c>
      <c r="B453" s="82">
        <v>0.35416666666666669</v>
      </c>
      <c r="C453" s="19" t="s">
        <v>84</v>
      </c>
      <c r="D453" s="21">
        <v>1</v>
      </c>
      <c r="E453" s="19" t="s">
        <v>283</v>
      </c>
      <c r="F453" s="21">
        <v>1</v>
      </c>
      <c r="G453" s="2">
        <f t="shared" si="1"/>
        <v>0.188</v>
      </c>
      <c r="H453" s="21">
        <v>18.8</v>
      </c>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row>
    <row r="454" spans="1:32" ht="13.2">
      <c r="A454" s="20">
        <v>44377</v>
      </c>
      <c r="B454" s="82">
        <v>0.35416666666666669</v>
      </c>
      <c r="C454" s="19" t="s">
        <v>84</v>
      </c>
      <c r="D454" s="21">
        <v>1</v>
      </c>
      <c r="E454" s="19" t="s">
        <v>283</v>
      </c>
      <c r="F454" s="21">
        <v>2</v>
      </c>
      <c r="G454" s="2">
        <f t="shared" si="1"/>
        <v>0.214</v>
      </c>
      <c r="H454" s="21">
        <v>21.4</v>
      </c>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row>
    <row r="455" spans="1:32" ht="13.2">
      <c r="A455" s="20">
        <v>44377</v>
      </c>
      <c r="B455" s="82">
        <v>0.35416666666666669</v>
      </c>
      <c r="C455" s="19" t="s">
        <v>84</v>
      </c>
      <c r="D455" s="21">
        <v>1</v>
      </c>
      <c r="E455" s="19" t="s">
        <v>283</v>
      </c>
      <c r="F455" s="21">
        <v>3</v>
      </c>
      <c r="G455" s="2">
        <f t="shared" si="1"/>
        <v>0.17499999999999999</v>
      </c>
      <c r="H455" s="21">
        <v>17.5</v>
      </c>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row>
    <row r="456" spans="1:32" ht="13.2">
      <c r="A456" s="20">
        <v>44377</v>
      </c>
      <c r="B456" s="82">
        <v>0.35416666666666669</v>
      </c>
      <c r="C456" s="19" t="s">
        <v>84</v>
      </c>
      <c r="D456" s="21">
        <v>1</v>
      </c>
      <c r="E456" s="19" t="s">
        <v>283</v>
      </c>
      <c r="F456" s="21">
        <v>4</v>
      </c>
      <c r="G456" s="2">
        <f t="shared" si="1"/>
        <v>0.159</v>
      </c>
      <c r="H456" s="21">
        <v>15.9</v>
      </c>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row>
    <row r="457" spans="1:32" ht="13.2">
      <c r="A457" s="20">
        <v>44377</v>
      </c>
      <c r="B457" s="82">
        <v>0.35416666666666669</v>
      </c>
      <c r="C457" s="19" t="s">
        <v>84</v>
      </c>
      <c r="D457" s="21">
        <v>1</v>
      </c>
      <c r="E457" s="19" t="s">
        <v>283</v>
      </c>
      <c r="F457" s="21">
        <v>5</v>
      </c>
      <c r="G457" s="2">
        <f t="shared" si="1"/>
        <v>0.16800000000000001</v>
      </c>
      <c r="H457" s="21">
        <v>16.8</v>
      </c>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row>
    <row r="458" spans="1:32" ht="13.2">
      <c r="A458" s="20">
        <v>44377</v>
      </c>
      <c r="B458" s="82">
        <v>0.35416666666666669</v>
      </c>
      <c r="C458" s="19" t="s">
        <v>84</v>
      </c>
      <c r="D458" s="21">
        <v>2</v>
      </c>
      <c r="E458" s="19" t="s">
        <v>284</v>
      </c>
      <c r="F458" s="21">
        <v>1</v>
      </c>
      <c r="G458" s="2">
        <f t="shared" si="1"/>
        <v>0.14199999999999999</v>
      </c>
      <c r="H458" s="21">
        <v>14.2</v>
      </c>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row>
    <row r="459" spans="1:32" ht="13.2">
      <c r="A459" s="20">
        <v>44377</v>
      </c>
      <c r="B459" s="82">
        <v>0.35416666666666669</v>
      </c>
      <c r="C459" s="19" t="s">
        <v>84</v>
      </c>
      <c r="D459" s="21">
        <v>2</v>
      </c>
      <c r="E459" s="19" t="s">
        <v>284</v>
      </c>
      <c r="F459" s="21">
        <v>2</v>
      </c>
      <c r="G459" s="2">
        <f t="shared" si="1"/>
        <v>0.153</v>
      </c>
      <c r="H459" s="21">
        <v>15.3</v>
      </c>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row>
    <row r="460" spans="1:32" ht="13.2">
      <c r="A460" s="20">
        <v>44377</v>
      </c>
      <c r="B460" s="82">
        <v>0.35416666666666669</v>
      </c>
      <c r="C460" s="19" t="s">
        <v>84</v>
      </c>
      <c r="D460" s="21">
        <v>2</v>
      </c>
      <c r="E460" s="19" t="s">
        <v>284</v>
      </c>
      <c r="F460" s="21">
        <v>3</v>
      </c>
      <c r="G460" s="2">
        <f t="shared" si="1"/>
        <v>0.12300000000000001</v>
      </c>
      <c r="H460" s="21">
        <v>12.3</v>
      </c>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row>
    <row r="461" spans="1:32" ht="13.2">
      <c r="A461" s="20">
        <v>44377</v>
      </c>
      <c r="B461" s="82">
        <v>0.35416666666666669</v>
      </c>
      <c r="C461" s="19" t="s">
        <v>84</v>
      </c>
      <c r="D461" s="21">
        <v>2</v>
      </c>
      <c r="E461" s="19" t="s">
        <v>284</v>
      </c>
      <c r="F461" s="21">
        <v>4</v>
      </c>
      <c r="G461" s="2">
        <f t="shared" si="1"/>
        <v>0.14099999999999999</v>
      </c>
      <c r="H461" s="21">
        <v>14.1</v>
      </c>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row>
    <row r="462" spans="1:32" ht="13.2">
      <c r="A462" s="20">
        <v>44377</v>
      </c>
      <c r="B462" s="82">
        <v>0.35416666666666669</v>
      </c>
      <c r="C462" s="19" t="s">
        <v>84</v>
      </c>
      <c r="D462" s="21">
        <v>2</v>
      </c>
      <c r="E462" s="19" t="s">
        <v>284</v>
      </c>
      <c r="F462" s="21">
        <v>5</v>
      </c>
      <c r="G462" s="2">
        <f t="shared" si="1"/>
        <v>0.13900000000000001</v>
      </c>
      <c r="H462" s="21">
        <v>13.9</v>
      </c>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row>
    <row r="463" spans="1:32" ht="13.2">
      <c r="A463" s="20">
        <v>44377</v>
      </c>
      <c r="B463" s="82">
        <v>0.35416666666666669</v>
      </c>
      <c r="C463" s="19" t="s">
        <v>84</v>
      </c>
      <c r="D463" s="21">
        <v>3</v>
      </c>
      <c r="E463" s="19" t="s">
        <v>285</v>
      </c>
      <c r="F463" s="21">
        <v>1</v>
      </c>
      <c r="G463" s="2">
        <f t="shared" si="1"/>
        <v>0.156</v>
      </c>
      <c r="H463" s="21">
        <v>15.6</v>
      </c>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row>
    <row r="464" spans="1:32" ht="13.2">
      <c r="A464" s="20">
        <v>44377</v>
      </c>
      <c r="B464" s="82">
        <v>0.35416666666666669</v>
      </c>
      <c r="C464" s="19" t="s">
        <v>84</v>
      </c>
      <c r="D464" s="21">
        <v>3</v>
      </c>
      <c r="E464" s="19" t="s">
        <v>285</v>
      </c>
      <c r="F464" s="21">
        <v>2</v>
      </c>
      <c r="G464" s="2">
        <f t="shared" si="1"/>
        <v>0.106</v>
      </c>
      <c r="H464" s="21">
        <v>10.6</v>
      </c>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row>
    <row r="465" spans="1:32" ht="13.2">
      <c r="A465" s="20">
        <v>44377</v>
      </c>
      <c r="B465" s="82">
        <v>0.35416666666666669</v>
      </c>
      <c r="C465" s="19" t="s">
        <v>84</v>
      </c>
      <c r="D465" s="21">
        <v>3</v>
      </c>
      <c r="E465" s="19" t="s">
        <v>285</v>
      </c>
      <c r="F465" s="21">
        <v>3</v>
      </c>
      <c r="G465" s="2">
        <f t="shared" si="1"/>
        <v>0.16399999999999998</v>
      </c>
      <c r="H465" s="21">
        <v>16.399999999999999</v>
      </c>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row>
    <row r="466" spans="1:32" ht="13.2">
      <c r="A466" s="20">
        <v>44377</v>
      </c>
      <c r="B466" s="82">
        <v>0.35416666666666669</v>
      </c>
      <c r="C466" s="19" t="s">
        <v>84</v>
      </c>
      <c r="D466" s="21">
        <v>3</v>
      </c>
      <c r="E466" s="19" t="s">
        <v>285</v>
      </c>
      <c r="F466" s="21">
        <v>4</v>
      </c>
      <c r="G466" s="2">
        <f t="shared" si="1"/>
        <v>0.11900000000000001</v>
      </c>
      <c r="H466" s="21">
        <v>11.9</v>
      </c>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row>
    <row r="467" spans="1:32" ht="13.2">
      <c r="A467" s="20">
        <v>44377</v>
      </c>
      <c r="B467" s="82">
        <v>0.35416666666666669</v>
      </c>
      <c r="C467" s="19" t="s">
        <v>84</v>
      </c>
      <c r="D467" s="21">
        <v>3</v>
      </c>
      <c r="E467" s="19" t="s">
        <v>285</v>
      </c>
      <c r="F467" s="21">
        <v>5</v>
      </c>
      <c r="G467" s="2">
        <f t="shared" si="1"/>
        <v>0.16899999999999998</v>
      </c>
      <c r="H467" s="21">
        <v>16.899999999999999</v>
      </c>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1:32" ht="13.2">
      <c r="A468" s="20">
        <v>44377</v>
      </c>
      <c r="B468" s="82">
        <v>0.35416666666666669</v>
      </c>
      <c r="C468" s="19" t="s">
        <v>84</v>
      </c>
      <c r="D468" s="21">
        <v>4</v>
      </c>
      <c r="E468" s="19" t="s">
        <v>284</v>
      </c>
      <c r="F468" s="21">
        <v>1</v>
      </c>
      <c r="G468" s="2">
        <f t="shared" si="1"/>
        <v>7.0999999999999994E-2</v>
      </c>
      <c r="H468" s="21">
        <v>7.1</v>
      </c>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1:32" ht="13.2">
      <c r="A469" s="20">
        <v>44377</v>
      </c>
      <c r="B469" s="82">
        <v>0.35416666666666669</v>
      </c>
      <c r="C469" s="19" t="s">
        <v>84</v>
      </c>
      <c r="D469" s="21">
        <v>4</v>
      </c>
      <c r="E469" s="19" t="s">
        <v>284</v>
      </c>
      <c r="F469" s="21">
        <v>2</v>
      </c>
      <c r="G469" s="2">
        <f t="shared" si="1"/>
        <v>0.17600000000000002</v>
      </c>
      <c r="H469" s="21">
        <v>17.600000000000001</v>
      </c>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1:32" ht="13.2">
      <c r="A470" s="20">
        <v>44377</v>
      </c>
      <c r="B470" s="82">
        <v>0.35416666666666669</v>
      </c>
      <c r="C470" s="19" t="s">
        <v>84</v>
      </c>
      <c r="D470" s="21">
        <v>4</v>
      </c>
      <c r="E470" s="19" t="s">
        <v>284</v>
      </c>
      <c r="F470" s="21">
        <v>3</v>
      </c>
      <c r="G470" s="2">
        <f t="shared" si="1"/>
        <v>0.13900000000000001</v>
      </c>
      <c r="H470" s="21">
        <v>13.9</v>
      </c>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1:32" ht="13.2">
      <c r="A471" s="20">
        <v>44377</v>
      </c>
      <c r="B471" s="82">
        <v>0.35416666666666669</v>
      </c>
      <c r="C471" s="19" t="s">
        <v>84</v>
      </c>
      <c r="D471" s="21">
        <v>4</v>
      </c>
      <c r="E471" s="19" t="s">
        <v>284</v>
      </c>
      <c r="F471" s="21">
        <v>4</v>
      </c>
      <c r="G471" s="2">
        <f t="shared" si="1"/>
        <v>0.13200000000000001</v>
      </c>
      <c r="H471" s="21">
        <v>13.2</v>
      </c>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1:32" ht="13.2">
      <c r="A472" s="20">
        <v>44377</v>
      </c>
      <c r="B472" s="82">
        <v>0.35416666666666669</v>
      </c>
      <c r="C472" s="19" t="s">
        <v>84</v>
      </c>
      <c r="D472" s="21">
        <v>4</v>
      </c>
      <c r="E472" s="19" t="s">
        <v>284</v>
      </c>
      <c r="F472" s="21">
        <v>5</v>
      </c>
      <c r="G472" s="2">
        <f t="shared" si="1"/>
        <v>0.109</v>
      </c>
      <c r="H472" s="21">
        <v>10.9</v>
      </c>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1:32" ht="13.2">
      <c r="A473" s="20">
        <v>44377</v>
      </c>
      <c r="B473" s="82">
        <v>0.35416666666666669</v>
      </c>
      <c r="C473" s="19" t="s">
        <v>84</v>
      </c>
      <c r="D473" s="21">
        <v>5</v>
      </c>
      <c r="E473" s="19" t="s">
        <v>283</v>
      </c>
      <c r="F473" s="21">
        <v>1</v>
      </c>
      <c r="G473" s="2">
        <f t="shared" si="1"/>
        <v>0.16899999999999998</v>
      </c>
      <c r="H473" s="21">
        <v>16.899999999999999</v>
      </c>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1:32" ht="13.2">
      <c r="A474" s="20">
        <v>44377</v>
      </c>
      <c r="B474" s="82">
        <v>0.35416666666666669</v>
      </c>
      <c r="C474" s="19" t="s">
        <v>84</v>
      </c>
      <c r="D474" s="21">
        <v>5</v>
      </c>
      <c r="E474" s="19" t="s">
        <v>283</v>
      </c>
      <c r="F474" s="21">
        <v>2</v>
      </c>
      <c r="G474" s="2">
        <f t="shared" si="1"/>
        <v>0.192</v>
      </c>
      <c r="H474" s="21">
        <v>19.2</v>
      </c>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1:32" ht="13.2">
      <c r="A475" s="20">
        <v>44377</v>
      </c>
      <c r="B475" s="82">
        <v>0.35416666666666669</v>
      </c>
      <c r="C475" s="19" t="s">
        <v>84</v>
      </c>
      <c r="D475" s="21">
        <v>5</v>
      </c>
      <c r="E475" s="19" t="s">
        <v>283</v>
      </c>
      <c r="F475" s="21">
        <v>3</v>
      </c>
      <c r="G475" s="2">
        <f t="shared" si="1"/>
        <v>0.16699999999999998</v>
      </c>
      <c r="H475" s="21">
        <v>16.7</v>
      </c>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1:32" ht="13.2">
      <c r="A476" s="20">
        <v>44377</v>
      </c>
      <c r="B476" s="82">
        <v>0.35416666666666669</v>
      </c>
      <c r="C476" s="19" t="s">
        <v>84</v>
      </c>
      <c r="D476" s="21">
        <v>5</v>
      </c>
      <c r="E476" s="19" t="s">
        <v>283</v>
      </c>
      <c r="F476" s="21">
        <v>4</v>
      </c>
      <c r="G476" s="2">
        <f t="shared" si="1"/>
        <v>0.17399999999999999</v>
      </c>
      <c r="H476" s="21">
        <v>17.399999999999999</v>
      </c>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1:32" ht="13.2">
      <c r="A477" s="20">
        <v>44377</v>
      </c>
      <c r="B477" s="82">
        <v>0.35416666666666669</v>
      </c>
      <c r="C477" s="19" t="s">
        <v>84</v>
      </c>
      <c r="D477" s="21">
        <v>5</v>
      </c>
      <c r="E477" s="19" t="s">
        <v>283</v>
      </c>
      <c r="F477" s="21">
        <v>5</v>
      </c>
      <c r="G477" s="2">
        <f t="shared" si="1"/>
        <v>0.17399999999999999</v>
      </c>
      <c r="H477" s="21">
        <v>17.399999999999999</v>
      </c>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1:32" ht="13.2">
      <c r="A478" s="20">
        <v>44377</v>
      </c>
      <c r="B478" s="82">
        <v>0.35416666666666669</v>
      </c>
      <c r="C478" s="19" t="s">
        <v>84</v>
      </c>
      <c r="D478" s="21">
        <v>6</v>
      </c>
      <c r="E478" s="19" t="s">
        <v>285</v>
      </c>
      <c r="F478" s="21">
        <v>1</v>
      </c>
      <c r="G478" s="2">
        <f t="shared" si="1"/>
        <v>0.223</v>
      </c>
      <c r="H478" s="21">
        <v>22.3</v>
      </c>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1:32" ht="13.2">
      <c r="A479" s="20">
        <v>44377</v>
      </c>
      <c r="B479" s="82">
        <v>0.35416666666666669</v>
      </c>
      <c r="C479" s="19" t="s">
        <v>84</v>
      </c>
      <c r="D479" s="21">
        <v>6</v>
      </c>
      <c r="E479" s="19" t="s">
        <v>285</v>
      </c>
      <c r="F479" s="21">
        <v>2</v>
      </c>
      <c r="G479" s="2">
        <f t="shared" si="1"/>
        <v>0.122</v>
      </c>
      <c r="H479" s="21">
        <v>12.2</v>
      </c>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1:32" ht="13.2">
      <c r="A480" s="20">
        <v>44377</v>
      </c>
      <c r="B480" s="82">
        <v>0.35416666666666669</v>
      </c>
      <c r="C480" s="19" t="s">
        <v>84</v>
      </c>
      <c r="D480" s="21">
        <v>6</v>
      </c>
      <c r="E480" s="19" t="s">
        <v>285</v>
      </c>
      <c r="F480" s="21">
        <v>3</v>
      </c>
      <c r="G480" s="2">
        <f t="shared" si="1"/>
        <v>0.13500000000000001</v>
      </c>
      <c r="H480" s="21">
        <v>13.5</v>
      </c>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1:32" ht="13.2">
      <c r="A481" s="20">
        <v>44377</v>
      </c>
      <c r="B481" s="82">
        <v>0.35416666666666669</v>
      </c>
      <c r="C481" s="19" t="s">
        <v>84</v>
      </c>
      <c r="D481" s="21">
        <v>6</v>
      </c>
      <c r="E481" s="19" t="s">
        <v>285</v>
      </c>
      <c r="F481" s="21">
        <v>4</v>
      </c>
      <c r="G481" s="2">
        <f t="shared" si="1"/>
        <v>8.5000000000000006E-2</v>
      </c>
      <c r="H481" s="21">
        <v>8.5</v>
      </c>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1:32" ht="13.2">
      <c r="A482" s="20">
        <v>44377</v>
      </c>
      <c r="B482" s="82">
        <v>0.35416666666666669</v>
      </c>
      <c r="C482" s="19" t="s">
        <v>84</v>
      </c>
      <c r="D482" s="21">
        <v>6</v>
      </c>
      <c r="E482" s="19" t="s">
        <v>285</v>
      </c>
      <c r="F482" s="21">
        <v>5</v>
      </c>
      <c r="G482" s="2">
        <f t="shared" si="1"/>
        <v>9.8000000000000004E-2</v>
      </c>
      <c r="H482" s="21">
        <v>9.8000000000000007</v>
      </c>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1:32" ht="13.2">
      <c r="A483" s="20">
        <v>44377</v>
      </c>
      <c r="B483" s="82">
        <v>0.35416666666666669</v>
      </c>
      <c r="C483" s="19" t="s">
        <v>84</v>
      </c>
      <c r="D483" s="21">
        <v>7</v>
      </c>
      <c r="E483" s="19" t="s">
        <v>284</v>
      </c>
      <c r="F483" s="21">
        <v>1</v>
      </c>
      <c r="G483" s="2">
        <f t="shared" ref="G483:G572" si="2">H483/100</f>
        <v>0.14499999999999999</v>
      </c>
      <c r="H483" s="21">
        <v>14.5</v>
      </c>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1:32" ht="13.2">
      <c r="A484" s="20">
        <v>44377</v>
      </c>
      <c r="B484" s="82">
        <v>0.35416666666666669</v>
      </c>
      <c r="C484" s="19" t="s">
        <v>84</v>
      </c>
      <c r="D484" s="21">
        <v>7</v>
      </c>
      <c r="E484" s="19" t="s">
        <v>284</v>
      </c>
      <c r="F484" s="21">
        <v>2</v>
      </c>
      <c r="G484" s="2">
        <f t="shared" si="2"/>
        <v>0.13600000000000001</v>
      </c>
      <c r="H484" s="21">
        <v>13.6</v>
      </c>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1:32" ht="13.2">
      <c r="A485" s="20">
        <v>44377</v>
      </c>
      <c r="B485" s="82">
        <v>0.35416666666666669</v>
      </c>
      <c r="C485" s="19" t="s">
        <v>84</v>
      </c>
      <c r="D485" s="21">
        <v>7</v>
      </c>
      <c r="E485" s="19" t="s">
        <v>284</v>
      </c>
      <c r="F485" s="21">
        <v>3</v>
      </c>
      <c r="G485" s="2">
        <f t="shared" si="2"/>
        <v>0.158</v>
      </c>
      <c r="H485" s="21">
        <v>15.8</v>
      </c>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1:32" ht="13.2">
      <c r="A486" s="20">
        <v>44377</v>
      </c>
      <c r="B486" s="82">
        <v>0.35416666666666669</v>
      </c>
      <c r="C486" s="19" t="s">
        <v>84</v>
      </c>
      <c r="D486" s="21">
        <v>7</v>
      </c>
      <c r="E486" s="19" t="s">
        <v>284</v>
      </c>
      <c r="F486" s="21">
        <v>4</v>
      </c>
      <c r="G486" s="2">
        <f t="shared" si="2"/>
        <v>0.10800000000000001</v>
      </c>
      <c r="H486" s="21">
        <v>10.8</v>
      </c>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1:32" ht="13.2">
      <c r="A487" s="20">
        <v>44377</v>
      </c>
      <c r="B487" s="82">
        <v>0.35416666666666669</v>
      </c>
      <c r="C487" s="19" t="s">
        <v>84</v>
      </c>
      <c r="D487" s="21">
        <v>7</v>
      </c>
      <c r="E487" s="19" t="s">
        <v>284</v>
      </c>
      <c r="F487" s="21">
        <v>5</v>
      </c>
      <c r="G487" s="2">
        <f t="shared" si="2"/>
        <v>6.8000000000000005E-2</v>
      </c>
      <c r="H487" s="21">
        <v>6.8</v>
      </c>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1:32" ht="13.2">
      <c r="A488" s="20">
        <v>44377</v>
      </c>
      <c r="B488" s="82">
        <v>0.35416666666666669</v>
      </c>
      <c r="C488" s="19" t="s">
        <v>84</v>
      </c>
      <c r="D488" s="21">
        <v>8</v>
      </c>
      <c r="E488" s="19" t="s">
        <v>283</v>
      </c>
      <c r="F488" s="21">
        <v>1</v>
      </c>
      <c r="G488" s="2">
        <f t="shared" si="2"/>
        <v>0.17899999999999999</v>
      </c>
      <c r="H488" s="21">
        <v>17.899999999999999</v>
      </c>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1:32" ht="13.2">
      <c r="A489" s="20">
        <v>44377</v>
      </c>
      <c r="B489" s="82">
        <v>0.35416666666666669</v>
      </c>
      <c r="C489" s="19" t="s">
        <v>84</v>
      </c>
      <c r="D489" s="21">
        <v>8</v>
      </c>
      <c r="E489" s="19" t="s">
        <v>283</v>
      </c>
      <c r="F489" s="21">
        <v>2</v>
      </c>
      <c r="G489" s="2">
        <f t="shared" si="2"/>
        <v>0.21</v>
      </c>
      <c r="H489" s="21">
        <v>21</v>
      </c>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1:32" ht="13.2">
      <c r="A490" s="20">
        <v>44377</v>
      </c>
      <c r="B490" s="82">
        <v>0.35416666666666669</v>
      </c>
      <c r="C490" s="19" t="s">
        <v>84</v>
      </c>
      <c r="D490" s="21">
        <v>8</v>
      </c>
      <c r="E490" s="19" t="s">
        <v>283</v>
      </c>
      <c r="F490" s="21">
        <v>3</v>
      </c>
      <c r="G490" s="2">
        <f t="shared" si="2"/>
        <v>0.21299999999999999</v>
      </c>
      <c r="H490" s="21">
        <v>21.3</v>
      </c>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1:32" ht="13.2">
      <c r="A491" s="20">
        <v>44377</v>
      </c>
      <c r="B491" s="82">
        <v>0.35416666666666669</v>
      </c>
      <c r="C491" s="19" t="s">
        <v>84</v>
      </c>
      <c r="D491" s="21">
        <v>8</v>
      </c>
      <c r="E491" s="19" t="s">
        <v>283</v>
      </c>
      <c r="F491" s="21">
        <v>4</v>
      </c>
      <c r="G491" s="2">
        <f t="shared" si="2"/>
        <v>0.24100000000000002</v>
      </c>
      <c r="H491" s="21">
        <v>24.1</v>
      </c>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1:32" ht="13.2">
      <c r="A492" s="20">
        <v>44377</v>
      </c>
      <c r="B492" s="82">
        <v>0.35416666666666669</v>
      </c>
      <c r="C492" s="19" t="s">
        <v>84</v>
      </c>
      <c r="D492" s="21">
        <v>8</v>
      </c>
      <c r="E492" s="19" t="s">
        <v>283</v>
      </c>
      <c r="F492" s="21">
        <v>5</v>
      </c>
      <c r="G492" s="2">
        <f t="shared" si="2"/>
        <v>0.16600000000000001</v>
      </c>
      <c r="H492" s="21">
        <v>16.600000000000001</v>
      </c>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1:32" ht="13.2">
      <c r="A493" s="20">
        <v>44377</v>
      </c>
      <c r="B493" s="82">
        <v>0.35416666666666669</v>
      </c>
      <c r="C493" s="19" t="s">
        <v>84</v>
      </c>
      <c r="D493" s="21">
        <v>9</v>
      </c>
      <c r="E493" s="19" t="s">
        <v>285</v>
      </c>
      <c r="F493" s="21">
        <v>1</v>
      </c>
      <c r="G493" s="2">
        <f t="shared" si="2"/>
        <v>0.128</v>
      </c>
      <c r="H493" s="21">
        <v>12.8</v>
      </c>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1:32" ht="13.2">
      <c r="A494" s="20">
        <v>44377</v>
      </c>
      <c r="B494" s="82">
        <v>0.35416666666666669</v>
      </c>
      <c r="C494" s="19" t="s">
        <v>84</v>
      </c>
      <c r="D494" s="21">
        <v>9</v>
      </c>
      <c r="E494" s="19" t="s">
        <v>285</v>
      </c>
      <c r="F494" s="21">
        <v>2</v>
      </c>
      <c r="G494" s="2">
        <f t="shared" si="2"/>
        <v>0.13500000000000001</v>
      </c>
      <c r="H494" s="21">
        <v>13.5</v>
      </c>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1:32" ht="13.2">
      <c r="A495" s="20">
        <v>44377</v>
      </c>
      <c r="B495" s="82">
        <v>0.35416666666666669</v>
      </c>
      <c r="C495" s="19" t="s">
        <v>84</v>
      </c>
      <c r="D495" s="21">
        <v>9</v>
      </c>
      <c r="E495" s="19" t="s">
        <v>285</v>
      </c>
      <c r="F495" s="21">
        <v>3</v>
      </c>
      <c r="G495" s="2">
        <f t="shared" si="2"/>
        <v>0.126</v>
      </c>
      <c r="H495" s="21">
        <v>12.6</v>
      </c>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1:32" ht="13.2">
      <c r="A496" s="20">
        <v>44377</v>
      </c>
      <c r="B496" s="82">
        <v>0.35416666666666669</v>
      </c>
      <c r="C496" s="19" t="s">
        <v>84</v>
      </c>
      <c r="D496" s="21">
        <v>9</v>
      </c>
      <c r="E496" s="19" t="s">
        <v>285</v>
      </c>
      <c r="F496" s="21">
        <v>4</v>
      </c>
      <c r="G496" s="2">
        <f t="shared" si="2"/>
        <v>9.8000000000000004E-2</v>
      </c>
      <c r="H496" s="21">
        <v>9.8000000000000007</v>
      </c>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1:32" ht="13.2">
      <c r="A497" s="20">
        <v>44377</v>
      </c>
      <c r="B497" s="82">
        <v>0.35416666666666669</v>
      </c>
      <c r="C497" s="19" t="s">
        <v>84</v>
      </c>
      <c r="D497" s="21">
        <v>9</v>
      </c>
      <c r="E497" s="19" t="s">
        <v>285</v>
      </c>
      <c r="F497" s="21">
        <v>5</v>
      </c>
      <c r="G497" s="2">
        <f t="shared" si="2"/>
        <v>0.11</v>
      </c>
      <c r="H497" s="21">
        <v>11</v>
      </c>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1:32" ht="13.2">
      <c r="A498" s="20">
        <v>44384</v>
      </c>
      <c r="B498" s="82">
        <v>0.35416666666666669</v>
      </c>
      <c r="C498" s="19" t="s">
        <v>84</v>
      </c>
      <c r="D498" s="21">
        <v>1</v>
      </c>
      <c r="E498" s="19" t="s">
        <v>283</v>
      </c>
      <c r="F498" s="21">
        <v>1</v>
      </c>
      <c r="G498" s="2">
        <f t="shared" si="2"/>
        <v>0.14300000000000002</v>
      </c>
      <c r="H498" s="21">
        <v>14.3</v>
      </c>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1:32" ht="13.2">
      <c r="A499" s="20">
        <v>44384</v>
      </c>
      <c r="B499" s="82">
        <v>0.35416666666666669</v>
      </c>
      <c r="C499" s="19" t="s">
        <v>84</v>
      </c>
      <c r="D499" s="21">
        <v>1</v>
      </c>
      <c r="E499" s="19" t="s">
        <v>283</v>
      </c>
      <c r="F499" s="21">
        <v>2</v>
      </c>
      <c r="G499" s="2">
        <f t="shared" si="2"/>
        <v>0.17300000000000001</v>
      </c>
      <c r="H499" s="21">
        <v>17.3</v>
      </c>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1:32" ht="13.2">
      <c r="A500" s="20">
        <v>44384</v>
      </c>
      <c r="B500" s="82">
        <v>0.35416666666666669</v>
      </c>
      <c r="C500" s="19" t="s">
        <v>84</v>
      </c>
      <c r="D500" s="21">
        <v>1</v>
      </c>
      <c r="E500" s="19" t="s">
        <v>283</v>
      </c>
      <c r="F500" s="21">
        <v>3</v>
      </c>
      <c r="G500" s="2">
        <f t="shared" si="2"/>
        <v>0.159</v>
      </c>
      <c r="H500" s="21">
        <v>15.9</v>
      </c>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1:32" ht="13.2">
      <c r="A501" s="20">
        <v>44384</v>
      </c>
      <c r="B501" s="82">
        <v>0.35416666666666669</v>
      </c>
      <c r="C501" s="19" t="s">
        <v>84</v>
      </c>
      <c r="D501" s="21">
        <v>1</v>
      </c>
      <c r="E501" s="19" t="s">
        <v>283</v>
      </c>
      <c r="F501" s="21">
        <v>4</v>
      </c>
      <c r="G501" s="2">
        <f t="shared" si="2"/>
        <v>0.11800000000000001</v>
      </c>
      <c r="H501" s="21">
        <v>11.8</v>
      </c>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1:32" ht="13.2">
      <c r="A502" s="20">
        <v>44384</v>
      </c>
      <c r="B502" s="82">
        <v>0.35416666666666669</v>
      </c>
      <c r="C502" s="19" t="s">
        <v>84</v>
      </c>
      <c r="D502" s="21">
        <v>1</v>
      </c>
      <c r="E502" s="19" t="s">
        <v>283</v>
      </c>
      <c r="F502" s="21">
        <v>5</v>
      </c>
      <c r="G502" s="2">
        <f t="shared" si="2"/>
        <v>0.11699999999999999</v>
      </c>
      <c r="H502" s="21">
        <v>11.7</v>
      </c>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1:32" ht="13.2">
      <c r="A503" s="20">
        <v>44384</v>
      </c>
      <c r="B503" s="82">
        <v>0.35416666666666669</v>
      </c>
      <c r="C503" s="19" t="s">
        <v>84</v>
      </c>
      <c r="D503" s="21">
        <v>2</v>
      </c>
      <c r="E503" s="19" t="s">
        <v>284</v>
      </c>
      <c r="F503" s="21">
        <v>1</v>
      </c>
      <c r="G503" s="2">
        <f t="shared" si="2"/>
        <v>7.9000000000000001E-2</v>
      </c>
      <c r="H503" s="21">
        <v>7.9</v>
      </c>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1:32" ht="13.2">
      <c r="A504" s="20">
        <v>44384</v>
      </c>
      <c r="B504" s="82">
        <v>0.35416666666666669</v>
      </c>
      <c r="C504" s="19" t="s">
        <v>84</v>
      </c>
      <c r="D504" s="21">
        <v>2</v>
      </c>
      <c r="E504" s="19" t="s">
        <v>284</v>
      </c>
      <c r="F504" s="21">
        <v>2</v>
      </c>
      <c r="G504" s="2">
        <f t="shared" si="2"/>
        <v>9.9000000000000005E-2</v>
      </c>
      <c r="H504" s="21">
        <v>9.9</v>
      </c>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1:32" ht="13.2">
      <c r="A505" s="20">
        <v>44384</v>
      </c>
      <c r="B505" s="82">
        <v>0.35416666666666669</v>
      </c>
      <c r="C505" s="19" t="s">
        <v>84</v>
      </c>
      <c r="D505" s="21">
        <v>2</v>
      </c>
      <c r="E505" s="19" t="s">
        <v>284</v>
      </c>
      <c r="F505" s="21">
        <v>3</v>
      </c>
      <c r="G505" s="2">
        <f t="shared" si="2"/>
        <v>0.10800000000000001</v>
      </c>
      <c r="H505" s="21">
        <v>10.8</v>
      </c>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1:32" ht="13.2">
      <c r="A506" s="20">
        <v>44384</v>
      </c>
      <c r="B506" s="82">
        <v>0.35416666666666669</v>
      </c>
      <c r="C506" s="19" t="s">
        <v>84</v>
      </c>
      <c r="D506" s="21">
        <v>2</v>
      </c>
      <c r="E506" s="19" t="s">
        <v>284</v>
      </c>
      <c r="F506" s="21">
        <v>4</v>
      </c>
      <c r="G506" s="2">
        <f t="shared" si="2"/>
        <v>0.10400000000000001</v>
      </c>
      <c r="H506" s="21">
        <v>10.4</v>
      </c>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1:32" ht="13.2">
      <c r="A507" s="20">
        <v>44384</v>
      </c>
      <c r="B507" s="82">
        <v>0.35416666666666669</v>
      </c>
      <c r="C507" s="19" t="s">
        <v>84</v>
      </c>
      <c r="D507" s="21">
        <v>2</v>
      </c>
      <c r="E507" s="19" t="s">
        <v>284</v>
      </c>
      <c r="F507" s="21">
        <v>5</v>
      </c>
      <c r="G507" s="2">
        <f t="shared" si="2"/>
        <v>3.5000000000000003E-2</v>
      </c>
      <c r="H507" s="21">
        <v>3.5</v>
      </c>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1:32" ht="13.2">
      <c r="A508" s="20">
        <v>44384</v>
      </c>
      <c r="B508" s="82">
        <v>0.35416666666666669</v>
      </c>
      <c r="C508" s="19" t="s">
        <v>84</v>
      </c>
      <c r="D508" s="21">
        <v>3</v>
      </c>
      <c r="E508" s="19" t="s">
        <v>285</v>
      </c>
      <c r="F508" s="21">
        <v>1</v>
      </c>
      <c r="G508" s="2">
        <f t="shared" si="2"/>
        <v>0.14899999999999999</v>
      </c>
      <c r="H508" s="21">
        <v>14.9</v>
      </c>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1:32" ht="13.2">
      <c r="A509" s="20">
        <v>44384</v>
      </c>
      <c r="B509" s="82">
        <v>0.35416666666666669</v>
      </c>
      <c r="C509" s="19" t="s">
        <v>84</v>
      </c>
      <c r="D509" s="21">
        <v>3</v>
      </c>
      <c r="E509" s="19" t="s">
        <v>285</v>
      </c>
      <c r="F509" s="21">
        <v>2</v>
      </c>
      <c r="G509" s="2">
        <f t="shared" si="2"/>
        <v>0.105</v>
      </c>
      <c r="H509" s="21">
        <v>10.5</v>
      </c>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1:32" ht="13.2">
      <c r="A510" s="20">
        <v>44384</v>
      </c>
      <c r="B510" s="82">
        <v>0.35416666666666669</v>
      </c>
      <c r="C510" s="19" t="s">
        <v>84</v>
      </c>
      <c r="D510" s="21">
        <v>3</v>
      </c>
      <c r="E510" s="19" t="s">
        <v>285</v>
      </c>
      <c r="F510" s="21">
        <v>3</v>
      </c>
      <c r="G510" s="2">
        <f t="shared" si="2"/>
        <v>0.122</v>
      </c>
      <c r="H510" s="21">
        <v>12.2</v>
      </c>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1:32" ht="13.2">
      <c r="A511" s="20">
        <v>44384</v>
      </c>
      <c r="B511" s="82">
        <v>0.35416666666666669</v>
      </c>
      <c r="C511" s="19" t="s">
        <v>84</v>
      </c>
      <c r="D511" s="21">
        <v>3</v>
      </c>
      <c r="E511" s="19" t="s">
        <v>285</v>
      </c>
      <c r="F511" s="21">
        <v>4</v>
      </c>
      <c r="G511" s="2">
        <f t="shared" si="2"/>
        <v>3.2000000000000001E-2</v>
      </c>
      <c r="H511" s="21">
        <v>3.2</v>
      </c>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12" spans="1:32" ht="13.2">
      <c r="A512" s="20">
        <v>44384</v>
      </c>
      <c r="B512" s="82">
        <v>0.35416666666666669</v>
      </c>
      <c r="C512" s="19" t="s">
        <v>84</v>
      </c>
      <c r="D512" s="21">
        <v>3</v>
      </c>
      <c r="E512" s="19" t="s">
        <v>285</v>
      </c>
      <c r="F512" s="21">
        <v>5</v>
      </c>
      <c r="G512" s="2">
        <f t="shared" si="2"/>
        <v>0.14199999999999999</v>
      </c>
      <c r="H512" s="21">
        <v>14.2</v>
      </c>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row>
    <row r="513" spans="1:32" ht="13.2">
      <c r="A513" s="20">
        <v>44384</v>
      </c>
      <c r="B513" s="82">
        <v>0.35416666666666669</v>
      </c>
      <c r="C513" s="19" t="s">
        <v>84</v>
      </c>
      <c r="D513" s="21">
        <v>4</v>
      </c>
      <c r="E513" s="19" t="s">
        <v>284</v>
      </c>
      <c r="F513" s="21">
        <v>1</v>
      </c>
      <c r="G513" s="2">
        <f t="shared" si="2"/>
        <v>5.4000000000000006E-2</v>
      </c>
      <c r="H513" s="21">
        <v>5.4</v>
      </c>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row>
    <row r="514" spans="1:32" ht="13.2">
      <c r="A514" s="20">
        <v>44384</v>
      </c>
      <c r="B514" s="82">
        <v>0.35416666666666669</v>
      </c>
      <c r="C514" s="19" t="s">
        <v>84</v>
      </c>
      <c r="D514" s="21">
        <v>4</v>
      </c>
      <c r="E514" s="19" t="s">
        <v>284</v>
      </c>
      <c r="F514" s="21">
        <v>2</v>
      </c>
      <c r="G514" s="2">
        <f t="shared" si="2"/>
        <v>6.0999999999999999E-2</v>
      </c>
      <c r="H514" s="21">
        <v>6.1</v>
      </c>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row>
    <row r="515" spans="1:32" ht="13.2">
      <c r="A515" s="20">
        <v>44384</v>
      </c>
      <c r="B515" s="82">
        <v>0.35416666666666669</v>
      </c>
      <c r="C515" s="19" t="s">
        <v>84</v>
      </c>
      <c r="D515" s="21">
        <v>4</v>
      </c>
      <c r="E515" s="19" t="s">
        <v>284</v>
      </c>
      <c r="F515" s="21">
        <v>3</v>
      </c>
      <c r="G515" s="2">
        <f t="shared" si="2"/>
        <v>7.4999999999999997E-2</v>
      </c>
      <c r="H515" s="21">
        <v>7.5</v>
      </c>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row>
    <row r="516" spans="1:32" ht="13.2">
      <c r="A516" s="20">
        <v>44384</v>
      </c>
      <c r="B516" s="82">
        <v>0.35416666666666669</v>
      </c>
      <c r="C516" s="19" t="s">
        <v>84</v>
      </c>
      <c r="D516" s="21">
        <v>4</v>
      </c>
      <c r="E516" s="19" t="s">
        <v>284</v>
      </c>
      <c r="F516" s="21">
        <v>4</v>
      </c>
      <c r="G516" s="2">
        <f t="shared" si="2"/>
        <v>8.4000000000000005E-2</v>
      </c>
      <c r="H516" s="21">
        <v>8.4</v>
      </c>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row>
    <row r="517" spans="1:32" ht="13.2">
      <c r="A517" s="20">
        <v>44384</v>
      </c>
      <c r="B517" s="82">
        <v>0.35416666666666669</v>
      </c>
      <c r="C517" s="19" t="s">
        <v>84</v>
      </c>
      <c r="D517" s="21">
        <v>4</v>
      </c>
      <c r="E517" s="19" t="s">
        <v>284</v>
      </c>
      <c r="F517" s="21">
        <v>5</v>
      </c>
      <c r="G517" s="2">
        <f t="shared" si="2"/>
        <v>7.0999999999999994E-2</v>
      </c>
      <c r="H517" s="21">
        <v>7.1</v>
      </c>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row>
    <row r="518" spans="1:32" ht="13.2">
      <c r="A518" s="20">
        <v>44384</v>
      </c>
      <c r="B518" s="82">
        <v>0.35416666666666669</v>
      </c>
      <c r="C518" s="19" t="s">
        <v>84</v>
      </c>
      <c r="D518" s="21">
        <v>5</v>
      </c>
      <c r="E518" s="19" t="s">
        <v>283</v>
      </c>
      <c r="F518" s="21">
        <v>1</v>
      </c>
      <c r="G518" s="2">
        <f t="shared" si="2"/>
        <v>0.13300000000000001</v>
      </c>
      <c r="H518" s="21">
        <v>13.3</v>
      </c>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row>
    <row r="519" spans="1:32" ht="13.2">
      <c r="A519" s="20">
        <v>44384</v>
      </c>
      <c r="B519" s="82">
        <v>0.35416666666666669</v>
      </c>
      <c r="C519" s="19" t="s">
        <v>84</v>
      </c>
      <c r="D519" s="21">
        <v>5</v>
      </c>
      <c r="E519" s="19" t="s">
        <v>283</v>
      </c>
      <c r="F519" s="21">
        <v>2</v>
      </c>
      <c r="G519" s="2">
        <f t="shared" si="2"/>
        <v>0.19500000000000001</v>
      </c>
      <c r="H519" s="21">
        <v>19.5</v>
      </c>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row>
    <row r="520" spans="1:32" ht="13.2">
      <c r="A520" s="20">
        <v>44384</v>
      </c>
      <c r="B520" s="82">
        <v>0.35416666666666669</v>
      </c>
      <c r="C520" s="19" t="s">
        <v>84</v>
      </c>
      <c r="D520" s="21">
        <v>5</v>
      </c>
      <c r="E520" s="19" t="s">
        <v>283</v>
      </c>
      <c r="F520" s="21">
        <v>3</v>
      </c>
      <c r="G520" s="2">
        <f t="shared" si="2"/>
        <v>0.18600000000000003</v>
      </c>
      <c r="H520" s="21">
        <v>18.600000000000001</v>
      </c>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row>
    <row r="521" spans="1:32" ht="13.2">
      <c r="A521" s="20">
        <v>44384</v>
      </c>
      <c r="B521" s="82">
        <v>0.35416666666666669</v>
      </c>
      <c r="C521" s="19" t="s">
        <v>84</v>
      </c>
      <c r="D521" s="21">
        <v>5</v>
      </c>
      <c r="E521" s="19" t="s">
        <v>283</v>
      </c>
      <c r="F521" s="21">
        <v>4</v>
      </c>
      <c r="G521" s="2">
        <f t="shared" si="2"/>
        <v>0.23300000000000001</v>
      </c>
      <c r="H521" s="21">
        <v>23.3</v>
      </c>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row>
    <row r="522" spans="1:32" ht="13.2">
      <c r="A522" s="20">
        <v>44384</v>
      </c>
      <c r="B522" s="82">
        <v>0.35416666666666669</v>
      </c>
      <c r="C522" s="19" t="s">
        <v>84</v>
      </c>
      <c r="D522" s="21">
        <v>5</v>
      </c>
      <c r="E522" s="19" t="s">
        <v>283</v>
      </c>
      <c r="F522" s="21">
        <v>5</v>
      </c>
      <c r="G522" s="2">
        <f t="shared" si="2"/>
        <v>0.19699999999999998</v>
      </c>
      <c r="H522" s="21">
        <v>19.7</v>
      </c>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row>
    <row r="523" spans="1:32" ht="13.2">
      <c r="A523" s="20">
        <v>44384</v>
      </c>
      <c r="B523" s="82">
        <v>0.35416666666666669</v>
      </c>
      <c r="C523" s="19" t="s">
        <v>84</v>
      </c>
      <c r="D523" s="21">
        <v>6</v>
      </c>
      <c r="E523" s="19" t="s">
        <v>285</v>
      </c>
      <c r="F523" s="21">
        <v>1</v>
      </c>
      <c r="G523" s="2">
        <f t="shared" si="2"/>
        <v>0.182</v>
      </c>
      <c r="H523" s="21">
        <v>18.2</v>
      </c>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row>
    <row r="524" spans="1:32" ht="13.2">
      <c r="A524" s="20">
        <v>44384</v>
      </c>
      <c r="B524" s="82">
        <v>0.35416666666666669</v>
      </c>
      <c r="C524" s="19" t="s">
        <v>84</v>
      </c>
      <c r="D524" s="21">
        <v>6</v>
      </c>
      <c r="E524" s="19" t="s">
        <v>285</v>
      </c>
      <c r="F524" s="21">
        <v>2</v>
      </c>
      <c r="G524" s="2">
        <f t="shared" si="2"/>
        <v>8.5000000000000006E-2</v>
      </c>
      <c r="H524" s="21">
        <v>8.5</v>
      </c>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row>
    <row r="525" spans="1:32" ht="13.2">
      <c r="A525" s="20">
        <v>44384</v>
      </c>
      <c r="B525" s="82">
        <v>0.35416666666666669</v>
      </c>
      <c r="C525" s="19" t="s">
        <v>84</v>
      </c>
      <c r="D525" s="21">
        <v>6</v>
      </c>
      <c r="E525" s="19" t="s">
        <v>285</v>
      </c>
      <c r="F525" s="21">
        <v>3</v>
      </c>
      <c r="G525" s="2">
        <f t="shared" si="2"/>
        <v>0.10400000000000001</v>
      </c>
      <c r="H525" s="21">
        <v>10.4</v>
      </c>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row>
    <row r="526" spans="1:32" ht="13.2">
      <c r="A526" s="20">
        <v>44384</v>
      </c>
      <c r="B526" s="82">
        <v>0.35416666666666669</v>
      </c>
      <c r="C526" s="19" t="s">
        <v>84</v>
      </c>
      <c r="D526" s="21">
        <v>6</v>
      </c>
      <c r="E526" s="19" t="s">
        <v>285</v>
      </c>
      <c r="F526" s="21">
        <v>4</v>
      </c>
      <c r="G526" s="2">
        <f t="shared" si="2"/>
        <v>4.7E-2</v>
      </c>
      <c r="H526" s="21">
        <v>4.7</v>
      </c>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row>
    <row r="527" spans="1:32" ht="13.2">
      <c r="A527" s="20">
        <v>44384</v>
      </c>
      <c r="B527" s="82">
        <v>0.35416666666666669</v>
      </c>
      <c r="C527" s="19" t="s">
        <v>84</v>
      </c>
      <c r="D527" s="21">
        <v>6</v>
      </c>
      <c r="E527" s="19" t="s">
        <v>285</v>
      </c>
      <c r="F527" s="21">
        <v>5</v>
      </c>
      <c r="G527" s="2">
        <f t="shared" si="2"/>
        <v>2.4E-2</v>
      </c>
      <c r="H527" s="21">
        <v>2.4</v>
      </c>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row>
    <row r="528" spans="1:32" ht="13.2">
      <c r="A528" s="20">
        <v>44384</v>
      </c>
      <c r="B528" s="82">
        <v>0.35416666666666669</v>
      </c>
      <c r="C528" s="19" t="s">
        <v>84</v>
      </c>
      <c r="D528" s="21">
        <v>7</v>
      </c>
      <c r="E528" s="19" t="s">
        <v>284</v>
      </c>
      <c r="F528" s="21">
        <v>1</v>
      </c>
      <c r="G528" s="2">
        <f t="shared" si="2"/>
        <v>7.9000000000000001E-2</v>
      </c>
      <c r="H528" s="21">
        <v>7.9</v>
      </c>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row>
    <row r="529" spans="1:32" ht="13.2">
      <c r="A529" s="20">
        <v>44384</v>
      </c>
      <c r="B529" s="82">
        <v>0.35416666666666669</v>
      </c>
      <c r="C529" s="19" t="s">
        <v>84</v>
      </c>
      <c r="D529" s="21">
        <v>7</v>
      </c>
      <c r="E529" s="19" t="s">
        <v>284</v>
      </c>
      <c r="F529" s="21">
        <v>2</v>
      </c>
      <c r="G529" s="2">
        <f t="shared" si="2"/>
        <v>0.09</v>
      </c>
      <c r="H529" s="21">
        <v>9</v>
      </c>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row>
    <row r="530" spans="1:32" ht="13.2">
      <c r="A530" s="20">
        <v>44384</v>
      </c>
      <c r="B530" s="82">
        <v>0.35416666666666669</v>
      </c>
      <c r="C530" s="19" t="s">
        <v>84</v>
      </c>
      <c r="D530" s="21">
        <v>7</v>
      </c>
      <c r="E530" s="19" t="s">
        <v>284</v>
      </c>
      <c r="F530" s="21">
        <v>3</v>
      </c>
      <c r="G530" s="2">
        <f t="shared" si="2"/>
        <v>9.6000000000000002E-2</v>
      </c>
      <c r="H530" s="21">
        <v>9.6</v>
      </c>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row>
    <row r="531" spans="1:32" ht="13.2">
      <c r="A531" s="20">
        <v>44384</v>
      </c>
      <c r="B531" s="82">
        <v>0.35416666666666669</v>
      </c>
      <c r="C531" s="19" t="s">
        <v>84</v>
      </c>
      <c r="D531" s="21">
        <v>7</v>
      </c>
      <c r="E531" s="19" t="s">
        <v>284</v>
      </c>
      <c r="F531" s="21">
        <v>4</v>
      </c>
      <c r="G531" s="2">
        <f t="shared" si="2"/>
        <v>6.8000000000000005E-2</v>
      </c>
      <c r="H531" s="21">
        <v>6.8</v>
      </c>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row>
    <row r="532" spans="1:32" ht="13.2">
      <c r="A532" s="20">
        <v>44384</v>
      </c>
      <c r="B532" s="82">
        <v>0.35416666666666669</v>
      </c>
      <c r="C532" s="19" t="s">
        <v>84</v>
      </c>
      <c r="D532" s="21">
        <v>7</v>
      </c>
      <c r="E532" s="19" t="s">
        <v>284</v>
      </c>
      <c r="F532" s="21">
        <v>5</v>
      </c>
      <c r="G532" s="2">
        <f t="shared" si="2"/>
        <v>5.0999999999999997E-2</v>
      </c>
      <c r="H532" s="21">
        <v>5.0999999999999996</v>
      </c>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row>
    <row r="533" spans="1:32" ht="13.2">
      <c r="A533" s="20">
        <v>44384</v>
      </c>
      <c r="B533" s="82">
        <v>0.35416666666666669</v>
      </c>
      <c r="C533" s="19" t="s">
        <v>84</v>
      </c>
      <c r="D533" s="21">
        <v>8</v>
      </c>
      <c r="E533" s="19" t="s">
        <v>283</v>
      </c>
      <c r="F533" s="21">
        <v>1</v>
      </c>
      <c r="G533" s="2">
        <f t="shared" si="2"/>
        <v>0.221</v>
      </c>
      <c r="H533" s="21">
        <v>22.1</v>
      </c>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row>
    <row r="534" spans="1:32" ht="13.2">
      <c r="A534" s="20">
        <v>44384</v>
      </c>
      <c r="B534" s="82">
        <v>0.35416666666666669</v>
      </c>
      <c r="C534" s="19" t="s">
        <v>84</v>
      </c>
      <c r="D534" s="21">
        <v>8</v>
      </c>
      <c r="E534" s="19" t="s">
        <v>283</v>
      </c>
      <c r="F534" s="21">
        <v>2</v>
      </c>
      <c r="G534" s="2">
        <f t="shared" si="2"/>
        <v>0.17499999999999999</v>
      </c>
      <c r="H534" s="21">
        <v>17.5</v>
      </c>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row>
    <row r="535" spans="1:32" ht="13.2">
      <c r="A535" s="20">
        <v>44384</v>
      </c>
      <c r="B535" s="82">
        <v>0.35416666666666669</v>
      </c>
      <c r="C535" s="19" t="s">
        <v>84</v>
      </c>
      <c r="D535" s="21">
        <v>8</v>
      </c>
      <c r="E535" s="19" t="s">
        <v>283</v>
      </c>
      <c r="F535" s="21">
        <v>3</v>
      </c>
      <c r="G535" s="2">
        <f t="shared" si="2"/>
        <v>0.20699999999999999</v>
      </c>
      <c r="H535" s="21">
        <v>20.7</v>
      </c>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row>
    <row r="536" spans="1:32" ht="13.2">
      <c r="A536" s="20">
        <v>44384</v>
      </c>
      <c r="B536" s="82">
        <v>0.35416666666666669</v>
      </c>
      <c r="C536" s="19" t="s">
        <v>84</v>
      </c>
      <c r="D536" s="21">
        <v>8</v>
      </c>
      <c r="E536" s="19" t="s">
        <v>283</v>
      </c>
      <c r="F536" s="21">
        <v>4</v>
      </c>
      <c r="G536" s="2">
        <f t="shared" si="2"/>
        <v>0.20600000000000002</v>
      </c>
      <c r="H536" s="21">
        <v>20.6</v>
      </c>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row>
    <row r="537" spans="1:32" ht="13.2">
      <c r="A537" s="20">
        <v>44384</v>
      </c>
      <c r="B537" s="82">
        <v>0.35416666666666669</v>
      </c>
      <c r="C537" s="19" t="s">
        <v>84</v>
      </c>
      <c r="D537" s="21">
        <v>8</v>
      </c>
      <c r="E537" s="19" t="s">
        <v>283</v>
      </c>
      <c r="F537" s="21">
        <v>5</v>
      </c>
      <c r="G537" s="2">
        <f t="shared" si="2"/>
        <v>0.19399999999999998</v>
      </c>
      <c r="H537" s="21">
        <v>19.399999999999999</v>
      </c>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row>
    <row r="538" spans="1:32" ht="13.2">
      <c r="A538" s="20">
        <v>44384</v>
      </c>
      <c r="B538" s="82">
        <v>0.35416666666666669</v>
      </c>
      <c r="C538" s="19" t="s">
        <v>84</v>
      </c>
      <c r="D538" s="21">
        <v>9</v>
      </c>
      <c r="E538" s="19" t="s">
        <v>285</v>
      </c>
      <c r="F538" s="21">
        <v>1</v>
      </c>
      <c r="G538" s="2">
        <f t="shared" si="2"/>
        <v>0.08</v>
      </c>
      <c r="H538" s="21">
        <v>8</v>
      </c>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row>
    <row r="539" spans="1:32" ht="13.2">
      <c r="A539" s="20">
        <v>44384</v>
      </c>
      <c r="B539" s="82">
        <v>0.35416666666666669</v>
      </c>
      <c r="C539" s="19" t="s">
        <v>84</v>
      </c>
      <c r="D539" s="21">
        <v>9</v>
      </c>
      <c r="E539" s="19" t="s">
        <v>285</v>
      </c>
      <c r="F539" s="21">
        <v>2</v>
      </c>
      <c r="G539" s="2">
        <f t="shared" si="2"/>
        <v>7.0000000000000007E-2</v>
      </c>
      <c r="H539" s="21">
        <v>7</v>
      </c>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row>
    <row r="540" spans="1:32" ht="13.2">
      <c r="A540" s="20">
        <v>44384</v>
      </c>
      <c r="B540" s="82">
        <v>0.35416666666666669</v>
      </c>
      <c r="C540" s="19" t="s">
        <v>84</v>
      </c>
      <c r="D540" s="21">
        <v>9</v>
      </c>
      <c r="E540" s="19" t="s">
        <v>285</v>
      </c>
      <c r="F540" s="21">
        <v>3</v>
      </c>
      <c r="G540" s="2">
        <f t="shared" si="2"/>
        <v>0.11</v>
      </c>
      <c r="H540" s="21">
        <v>11</v>
      </c>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row>
    <row r="541" spans="1:32" ht="13.2">
      <c r="A541" s="20">
        <v>44384</v>
      </c>
      <c r="B541" s="82">
        <v>0.35416666666666669</v>
      </c>
      <c r="C541" s="19" t="s">
        <v>84</v>
      </c>
      <c r="D541" s="21">
        <v>9</v>
      </c>
      <c r="E541" s="19" t="s">
        <v>285</v>
      </c>
      <c r="F541" s="21">
        <v>4</v>
      </c>
      <c r="G541" s="2">
        <f t="shared" si="2"/>
        <v>9.0999999999999998E-2</v>
      </c>
      <c r="H541" s="21">
        <v>9.1</v>
      </c>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row>
    <row r="542" spans="1:32" ht="13.2">
      <c r="A542" s="20">
        <v>44384</v>
      </c>
      <c r="B542" s="82">
        <v>0.35416666666666669</v>
      </c>
      <c r="C542" s="19" t="s">
        <v>84</v>
      </c>
      <c r="D542" s="21">
        <v>9</v>
      </c>
      <c r="E542" s="19" t="s">
        <v>285</v>
      </c>
      <c r="F542" s="21">
        <v>5</v>
      </c>
      <c r="G542" s="2">
        <f t="shared" si="2"/>
        <v>2.1000000000000001E-2</v>
      </c>
      <c r="H542" s="21">
        <v>2.1</v>
      </c>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row>
    <row r="543" spans="1:32" ht="13.2">
      <c r="A543" s="20">
        <v>44372</v>
      </c>
      <c r="B543" s="87"/>
      <c r="C543" s="19" t="s">
        <v>121</v>
      </c>
      <c r="D543" s="21">
        <v>1</v>
      </c>
      <c r="E543" s="19" t="s">
        <v>286</v>
      </c>
      <c r="F543" s="21">
        <v>1</v>
      </c>
      <c r="G543" s="2">
        <f t="shared" si="2"/>
        <v>4.4000000000000004E-2</v>
      </c>
      <c r="H543" s="21">
        <v>4.4000000000000004</v>
      </c>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row>
    <row r="544" spans="1:32" ht="13.2">
      <c r="A544" s="20">
        <v>44372</v>
      </c>
      <c r="B544" s="87"/>
      <c r="C544" s="19" t="s">
        <v>121</v>
      </c>
      <c r="D544" s="21">
        <v>1</v>
      </c>
      <c r="E544" s="19" t="s">
        <v>286</v>
      </c>
      <c r="F544" s="21">
        <v>2</v>
      </c>
      <c r="G544" s="2">
        <f t="shared" si="2"/>
        <v>6.5000000000000002E-2</v>
      </c>
      <c r="H544" s="21">
        <v>6.5</v>
      </c>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row>
    <row r="545" spans="1:32" ht="13.2">
      <c r="A545" s="20">
        <v>44372</v>
      </c>
      <c r="B545" s="87"/>
      <c r="C545" s="19" t="s">
        <v>121</v>
      </c>
      <c r="D545" s="21">
        <v>1</v>
      </c>
      <c r="E545" s="19" t="s">
        <v>286</v>
      </c>
      <c r="F545" s="21">
        <v>3</v>
      </c>
      <c r="G545" s="2">
        <f t="shared" si="2"/>
        <v>0.10300000000000001</v>
      </c>
      <c r="H545" s="21">
        <v>10.3</v>
      </c>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row>
    <row r="546" spans="1:32" ht="13.2">
      <c r="A546" s="20">
        <v>44372</v>
      </c>
      <c r="B546" s="87"/>
      <c r="C546" s="19" t="s">
        <v>121</v>
      </c>
      <c r="D546" s="21">
        <v>1</v>
      </c>
      <c r="E546" s="19" t="s">
        <v>286</v>
      </c>
      <c r="F546" s="21">
        <v>4</v>
      </c>
      <c r="G546" s="2">
        <f t="shared" si="2"/>
        <v>7.0999999999999994E-2</v>
      </c>
      <c r="H546" s="21">
        <v>7.1</v>
      </c>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row>
    <row r="547" spans="1:32" ht="13.2">
      <c r="A547" s="20">
        <v>44372</v>
      </c>
      <c r="B547" s="87"/>
      <c r="C547" s="19" t="s">
        <v>121</v>
      </c>
      <c r="D547" s="21">
        <v>1</v>
      </c>
      <c r="E547" s="19" t="s">
        <v>286</v>
      </c>
      <c r="F547" s="21">
        <v>5</v>
      </c>
      <c r="G547" s="2">
        <f t="shared" si="2"/>
        <v>7.4999999999999997E-2</v>
      </c>
      <c r="H547" s="21">
        <v>7.5</v>
      </c>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row>
    <row r="548" spans="1:32" ht="13.2">
      <c r="A548" s="20">
        <v>44372</v>
      </c>
      <c r="B548" s="87"/>
      <c r="C548" s="19" t="s">
        <v>121</v>
      </c>
      <c r="D548" s="21">
        <v>2</v>
      </c>
      <c r="E548" s="19" t="s">
        <v>286</v>
      </c>
      <c r="F548" s="21">
        <v>1</v>
      </c>
      <c r="G548" s="2">
        <f t="shared" si="2"/>
        <v>6.6000000000000003E-2</v>
      </c>
      <c r="H548" s="21">
        <v>6.6</v>
      </c>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row>
    <row r="549" spans="1:32" ht="13.2">
      <c r="A549" s="20">
        <v>44372</v>
      </c>
      <c r="B549" s="87"/>
      <c r="C549" s="19" t="s">
        <v>121</v>
      </c>
      <c r="D549" s="21">
        <v>2</v>
      </c>
      <c r="E549" s="19" t="s">
        <v>286</v>
      </c>
      <c r="F549" s="21">
        <v>2</v>
      </c>
      <c r="G549" s="2">
        <f t="shared" si="2"/>
        <v>5.5999999999999994E-2</v>
      </c>
      <c r="H549" s="21">
        <v>5.6</v>
      </c>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row>
    <row r="550" spans="1:32" ht="13.2">
      <c r="A550" s="20">
        <v>44372</v>
      </c>
      <c r="B550" s="87"/>
      <c r="C550" s="19" t="s">
        <v>121</v>
      </c>
      <c r="D550" s="21">
        <v>2</v>
      </c>
      <c r="E550" s="19" t="s">
        <v>286</v>
      </c>
      <c r="F550" s="21">
        <v>3</v>
      </c>
      <c r="G550" s="2">
        <f t="shared" si="2"/>
        <v>5.5999999999999994E-2</v>
      </c>
      <c r="H550" s="21">
        <v>5.6</v>
      </c>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row>
    <row r="551" spans="1:32" ht="13.2">
      <c r="A551" s="20">
        <v>44372</v>
      </c>
      <c r="B551" s="87"/>
      <c r="C551" s="19" t="s">
        <v>121</v>
      </c>
      <c r="D551" s="21">
        <v>2</v>
      </c>
      <c r="E551" s="19" t="s">
        <v>286</v>
      </c>
      <c r="F551" s="21">
        <v>4</v>
      </c>
      <c r="G551" s="2">
        <f t="shared" si="2"/>
        <v>6.6000000000000003E-2</v>
      </c>
      <c r="H551" s="21">
        <v>6.6</v>
      </c>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row>
    <row r="552" spans="1:32" ht="13.2">
      <c r="A552" s="20">
        <v>44372</v>
      </c>
      <c r="B552" s="87"/>
      <c r="C552" s="19" t="s">
        <v>121</v>
      </c>
      <c r="D552" s="21">
        <v>2</v>
      </c>
      <c r="E552" s="19" t="s">
        <v>286</v>
      </c>
      <c r="F552" s="21">
        <v>5</v>
      </c>
      <c r="G552" s="2">
        <f t="shared" si="2"/>
        <v>6.2E-2</v>
      </c>
      <c r="H552" s="21">
        <v>6.2</v>
      </c>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row>
    <row r="553" spans="1:32" ht="13.2">
      <c r="A553" s="20">
        <v>44372</v>
      </c>
      <c r="B553" s="87"/>
      <c r="C553" s="19" t="s">
        <v>121</v>
      </c>
      <c r="D553" s="21">
        <v>3</v>
      </c>
      <c r="E553" s="19" t="s">
        <v>286</v>
      </c>
      <c r="F553" s="21">
        <v>1</v>
      </c>
      <c r="G553" s="2">
        <f t="shared" si="2"/>
        <v>6.5000000000000002E-2</v>
      </c>
      <c r="H553" s="21">
        <v>6.5</v>
      </c>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row>
    <row r="554" spans="1:32" ht="13.2">
      <c r="A554" s="20">
        <v>44372</v>
      </c>
      <c r="B554" s="87"/>
      <c r="C554" s="19" t="s">
        <v>121</v>
      </c>
      <c r="D554" s="21">
        <v>3</v>
      </c>
      <c r="E554" s="19" t="s">
        <v>286</v>
      </c>
      <c r="F554" s="21">
        <v>2</v>
      </c>
      <c r="G554" s="2">
        <f t="shared" si="2"/>
        <v>5.0999999999999997E-2</v>
      </c>
      <c r="H554" s="21">
        <v>5.0999999999999996</v>
      </c>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row>
    <row r="555" spans="1:32" ht="13.2">
      <c r="A555" s="20">
        <v>44372</v>
      </c>
      <c r="B555" s="87"/>
      <c r="C555" s="19" t="s">
        <v>121</v>
      </c>
      <c r="D555" s="21">
        <v>3</v>
      </c>
      <c r="E555" s="19" t="s">
        <v>286</v>
      </c>
      <c r="F555" s="21">
        <v>3</v>
      </c>
      <c r="G555" s="2">
        <f t="shared" si="2"/>
        <v>5.0999999999999997E-2</v>
      </c>
      <c r="H555" s="21">
        <v>5.0999999999999996</v>
      </c>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row>
    <row r="556" spans="1:32" ht="13.2">
      <c r="A556" s="20">
        <v>44372</v>
      </c>
      <c r="B556" s="87"/>
      <c r="C556" s="19" t="s">
        <v>121</v>
      </c>
      <c r="D556" s="21">
        <v>3</v>
      </c>
      <c r="E556" s="19" t="s">
        <v>286</v>
      </c>
      <c r="F556" s="21">
        <v>4</v>
      </c>
      <c r="G556" s="2">
        <f t="shared" si="2"/>
        <v>0.06</v>
      </c>
      <c r="H556" s="21">
        <v>6</v>
      </c>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row>
    <row r="557" spans="1:32" ht="13.2">
      <c r="A557" s="20">
        <v>44372</v>
      </c>
      <c r="B557" s="87"/>
      <c r="C557" s="19" t="s">
        <v>121</v>
      </c>
      <c r="D557" s="21">
        <v>3</v>
      </c>
      <c r="E557" s="19" t="s">
        <v>286</v>
      </c>
      <c r="F557" s="21">
        <v>5</v>
      </c>
      <c r="G557" s="2">
        <f t="shared" si="2"/>
        <v>5.4000000000000006E-2</v>
      </c>
      <c r="H557" s="21">
        <v>5.4</v>
      </c>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row>
    <row r="558" spans="1:32" ht="13.2">
      <c r="A558" s="20">
        <v>44374</v>
      </c>
      <c r="B558" s="87"/>
      <c r="C558" s="19" t="s">
        <v>121</v>
      </c>
      <c r="D558" s="21">
        <v>1</v>
      </c>
      <c r="E558" s="19" t="s">
        <v>286</v>
      </c>
      <c r="F558" s="21">
        <v>1</v>
      </c>
      <c r="G558" s="2">
        <f t="shared" si="2"/>
        <v>1.8000000000000002E-2</v>
      </c>
      <c r="H558" s="21">
        <v>1.8</v>
      </c>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row>
    <row r="559" spans="1:32" ht="13.2">
      <c r="A559" s="20">
        <v>44374</v>
      </c>
      <c r="B559" s="87"/>
      <c r="C559" s="19" t="s">
        <v>121</v>
      </c>
      <c r="D559" s="21">
        <v>1</v>
      </c>
      <c r="E559" s="19" t="s">
        <v>286</v>
      </c>
      <c r="F559" s="21">
        <v>2</v>
      </c>
      <c r="G559" s="2">
        <f t="shared" si="2"/>
        <v>0.05</v>
      </c>
      <c r="H559" s="21">
        <v>5</v>
      </c>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row>
    <row r="560" spans="1:32" ht="13.2">
      <c r="A560" s="20">
        <v>44374</v>
      </c>
      <c r="B560" s="87"/>
      <c r="C560" s="19" t="s">
        <v>121</v>
      </c>
      <c r="D560" s="21">
        <v>1</v>
      </c>
      <c r="E560" s="19" t="s">
        <v>286</v>
      </c>
      <c r="F560" s="21">
        <v>3</v>
      </c>
      <c r="G560" s="2">
        <f t="shared" si="2"/>
        <v>3.3000000000000002E-2</v>
      </c>
      <c r="H560" s="21">
        <v>3.3</v>
      </c>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row>
    <row r="561" spans="1:32" ht="13.2">
      <c r="A561" s="20">
        <v>44374</v>
      </c>
      <c r="B561" s="87"/>
      <c r="C561" s="19" t="s">
        <v>121</v>
      </c>
      <c r="D561" s="21">
        <v>1</v>
      </c>
      <c r="E561" s="19" t="s">
        <v>286</v>
      </c>
      <c r="F561" s="21">
        <v>4</v>
      </c>
      <c r="G561" s="2">
        <f t="shared" si="2"/>
        <v>4.9000000000000002E-2</v>
      </c>
      <c r="H561" s="21">
        <v>4.9000000000000004</v>
      </c>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row>
    <row r="562" spans="1:32" ht="13.2">
      <c r="A562" s="20">
        <v>44374</v>
      </c>
      <c r="B562" s="87"/>
      <c r="C562" s="19" t="s">
        <v>121</v>
      </c>
      <c r="D562" s="21">
        <v>1</v>
      </c>
      <c r="E562" s="19" t="s">
        <v>286</v>
      </c>
      <c r="F562" s="21">
        <v>5</v>
      </c>
      <c r="G562" s="2">
        <f t="shared" si="2"/>
        <v>3.3000000000000002E-2</v>
      </c>
      <c r="H562" s="21">
        <v>3.3</v>
      </c>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row>
    <row r="563" spans="1:32" ht="13.2">
      <c r="A563" s="20">
        <v>44374</v>
      </c>
      <c r="B563" s="87"/>
      <c r="C563" s="19" t="s">
        <v>121</v>
      </c>
      <c r="D563" s="21">
        <v>2</v>
      </c>
      <c r="E563" s="19" t="s">
        <v>286</v>
      </c>
      <c r="F563" s="21">
        <v>1</v>
      </c>
      <c r="G563" s="2">
        <f t="shared" si="2"/>
        <v>3.4000000000000002E-2</v>
      </c>
      <c r="H563" s="21">
        <v>3.4</v>
      </c>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row>
    <row r="564" spans="1:32" ht="13.2">
      <c r="A564" s="20">
        <v>44374</v>
      </c>
      <c r="B564" s="87"/>
      <c r="C564" s="19" t="s">
        <v>121</v>
      </c>
      <c r="D564" s="21">
        <v>2</v>
      </c>
      <c r="E564" s="19" t="s">
        <v>286</v>
      </c>
      <c r="F564" s="21">
        <v>2</v>
      </c>
      <c r="G564" s="2">
        <f t="shared" si="2"/>
        <v>0.03</v>
      </c>
      <c r="H564" s="21">
        <v>3</v>
      </c>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row>
    <row r="565" spans="1:32" ht="13.2">
      <c r="A565" s="20">
        <v>44374</v>
      </c>
      <c r="B565" s="87"/>
      <c r="C565" s="19" t="s">
        <v>121</v>
      </c>
      <c r="D565" s="21">
        <v>2</v>
      </c>
      <c r="E565" s="19" t="s">
        <v>286</v>
      </c>
      <c r="F565" s="21">
        <v>3</v>
      </c>
      <c r="G565" s="2">
        <f t="shared" si="2"/>
        <v>2.4E-2</v>
      </c>
      <c r="H565" s="21">
        <v>2.4</v>
      </c>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row>
    <row r="566" spans="1:32" ht="13.2">
      <c r="A566" s="20">
        <v>44374</v>
      </c>
      <c r="B566" s="87"/>
      <c r="C566" s="19" t="s">
        <v>121</v>
      </c>
      <c r="D566" s="21">
        <v>2</v>
      </c>
      <c r="E566" s="19" t="s">
        <v>286</v>
      </c>
      <c r="F566" s="21">
        <v>4</v>
      </c>
      <c r="G566" s="2">
        <f t="shared" si="2"/>
        <v>1.9E-2</v>
      </c>
      <c r="H566" s="21">
        <v>1.9</v>
      </c>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row>
    <row r="567" spans="1:32" ht="13.2">
      <c r="A567" s="20">
        <v>44374</v>
      </c>
      <c r="B567" s="87"/>
      <c r="C567" s="19" t="s">
        <v>121</v>
      </c>
      <c r="D567" s="21">
        <v>2</v>
      </c>
      <c r="E567" s="19" t="s">
        <v>286</v>
      </c>
      <c r="F567" s="21">
        <v>5</v>
      </c>
      <c r="G567" s="2">
        <f t="shared" si="2"/>
        <v>0.02</v>
      </c>
      <c r="H567" s="21">
        <v>2</v>
      </c>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row>
    <row r="568" spans="1:32" ht="13.2">
      <c r="A568" s="20">
        <v>44374</v>
      </c>
      <c r="B568" s="87"/>
      <c r="C568" s="19" t="s">
        <v>121</v>
      </c>
      <c r="D568" s="21">
        <v>3</v>
      </c>
      <c r="E568" s="19" t="s">
        <v>286</v>
      </c>
      <c r="F568" s="21">
        <v>1</v>
      </c>
      <c r="G568" s="2">
        <f t="shared" si="2"/>
        <v>4.8000000000000001E-2</v>
      </c>
      <c r="H568" s="21">
        <v>4.8</v>
      </c>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row>
    <row r="569" spans="1:32" ht="13.2">
      <c r="A569" s="20">
        <v>44374</v>
      </c>
      <c r="B569" s="87"/>
      <c r="C569" s="19" t="s">
        <v>121</v>
      </c>
      <c r="D569" s="21">
        <v>3</v>
      </c>
      <c r="E569" s="19" t="s">
        <v>286</v>
      </c>
      <c r="F569" s="21">
        <v>2</v>
      </c>
      <c r="G569" s="2">
        <f t="shared" si="2"/>
        <v>4.0999999999999995E-2</v>
      </c>
      <c r="H569" s="21">
        <v>4.0999999999999996</v>
      </c>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row>
    <row r="570" spans="1:32" ht="13.2">
      <c r="A570" s="20">
        <v>44374</v>
      </c>
      <c r="B570" s="87"/>
      <c r="C570" s="19" t="s">
        <v>121</v>
      </c>
      <c r="D570" s="21">
        <v>3</v>
      </c>
      <c r="E570" s="19" t="s">
        <v>286</v>
      </c>
      <c r="F570" s="21">
        <v>3</v>
      </c>
      <c r="G570" s="2">
        <f t="shared" si="2"/>
        <v>6.0999999999999999E-2</v>
      </c>
      <c r="H570" s="21">
        <v>6.1</v>
      </c>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row>
    <row r="571" spans="1:32" ht="13.2">
      <c r="A571" s="20">
        <v>44374</v>
      </c>
      <c r="B571" s="87"/>
      <c r="C571" s="19" t="s">
        <v>121</v>
      </c>
      <c r="D571" s="21">
        <v>3</v>
      </c>
      <c r="E571" s="19" t="s">
        <v>286</v>
      </c>
      <c r="F571" s="21">
        <v>4</v>
      </c>
      <c r="G571" s="2">
        <f t="shared" si="2"/>
        <v>3.6000000000000004E-2</v>
      </c>
      <c r="H571" s="21">
        <v>3.6</v>
      </c>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row>
    <row r="572" spans="1:32" ht="13.2">
      <c r="A572" s="20">
        <v>44374</v>
      </c>
      <c r="B572" s="87"/>
      <c r="C572" s="19" t="s">
        <v>121</v>
      </c>
      <c r="D572" s="21">
        <v>3</v>
      </c>
      <c r="E572" s="19" t="s">
        <v>286</v>
      </c>
      <c r="F572" s="21">
        <v>5</v>
      </c>
      <c r="G572" s="2">
        <f t="shared" si="2"/>
        <v>3.3000000000000002E-2</v>
      </c>
      <c r="H572" s="21">
        <v>3.3</v>
      </c>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row>
    <row r="573" spans="1:32" ht="13.2">
      <c r="A573" s="19"/>
      <c r="B573" s="87"/>
      <c r="C573" s="19"/>
      <c r="D573" s="19"/>
      <c r="E573" s="19"/>
      <c r="F573" s="19"/>
      <c r="G573" s="21"/>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row>
    <row r="574" spans="1:32" ht="13.2">
      <c r="A574" s="19"/>
      <c r="B574" s="87"/>
      <c r="C574" s="19"/>
      <c r="D574" s="19"/>
      <c r="E574" s="19"/>
      <c r="F574" s="19"/>
      <c r="G574" s="21"/>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row>
    <row r="575" spans="1:32" ht="13.2">
      <c r="A575" s="19"/>
      <c r="B575" s="87"/>
      <c r="C575" s="19"/>
      <c r="D575" s="19"/>
      <c r="E575" s="19"/>
      <c r="F575" s="19"/>
      <c r="G575" s="21"/>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row>
    <row r="576" spans="1:32" ht="13.2">
      <c r="A576" s="19"/>
      <c r="B576" s="87"/>
      <c r="C576" s="19"/>
      <c r="D576" s="19"/>
      <c r="E576" s="19"/>
      <c r="F576" s="19"/>
      <c r="G576" s="21"/>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row>
    <row r="577" spans="1:32" ht="13.2">
      <c r="A577" s="19"/>
      <c r="B577" s="87"/>
      <c r="C577" s="19"/>
      <c r="D577" s="19"/>
      <c r="E577" s="19"/>
      <c r="F577" s="19"/>
      <c r="G577" s="21"/>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row>
    <row r="578" spans="1:32" ht="13.2">
      <c r="A578" s="19"/>
      <c r="B578" s="87"/>
      <c r="C578" s="19"/>
      <c r="D578" s="19"/>
      <c r="E578" s="19"/>
      <c r="F578" s="19"/>
      <c r="G578" s="21"/>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row>
    <row r="579" spans="1:32" ht="13.2">
      <c r="A579" s="19"/>
      <c r="B579" s="87"/>
      <c r="C579" s="19"/>
      <c r="D579" s="19"/>
      <c r="E579" s="19"/>
      <c r="F579" s="19"/>
      <c r="G579" s="21"/>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row>
    <row r="580" spans="1:32" ht="13.2">
      <c r="A580" s="19"/>
      <c r="B580" s="87"/>
      <c r="C580" s="19"/>
      <c r="D580" s="19"/>
      <c r="E580" s="19"/>
      <c r="F580" s="19"/>
      <c r="G580" s="21"/>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row>
    <row r="581" spans="1:32" ht="13.2">
      <c r="A581" s="19"/>
      <c r="B581" s="87"/>
      <c r="C581" s="19"/>
      <c r="D581" s="19"/>
      <c r="E581" s="19"/>
      <c r="F581" s="19"/>
      <c r="G581" s="21"/>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row>
    <row r="582" spans="1:32" ht="13.2">
      <c r="A582" s="19"/>
      <c r="B582" s="87"/>
      <c r="C582" s="19"/>
      <c r="D582" s="19"/>
      <c r="E582" s="19"/>
      <c r="F582" s="19"/>
      <c r="G582" s="21"/>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row>
    <row r="583" spans="1:32" ht="13.2">
      <c r="A583" s="19"/>
      <c r="B583" s="87"/>
      <c r="C583" s="19"/>
      <c r="D583" s="19"/>
      <c r="E583" s="19"/>
      <c r="F583" s="19"/>
      <c r="G583" s="21"/>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row>
    <row r="584" spans="1:32" ht="13.2">
      <c r="A584" s="19"/>
      <c r="B584" s="87"/>
      <c r="C584" s="19"/>
      <c r="D584" s="19"/>
      <c r="E584" s="19"/>
      <c r="F584" s="19"/>
      <c r="G584" s="21"/>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row>
    <row r="585" spans="1:32" ht="13.2">
      <c r="A585" s="19"/>
      <c r="B585" s="87"/>
      <c r="C585" s="19"/>
      <c r="D585" s="19"/>
      <c r="E585" s="19"/>
      <c r="F585" s="19"/>
      <c r="G585" s="21"/>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row>
    <row r="586" spans="1:32" ht="13.2">
      <c r="A586" s="19"/>
      <c r="B586" s="87"/>
      <c r="C586" s="19"/>
      <c r="D586" s="19"/>
      <c r="E586" s="19"/>
      <c r="F586" s="19"/>
      <c r="G586" s="21"/>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row>
    <row r="587" spans="1:32" ht="13.2">
      <c r="A587" s="19"/>
      <c r="B587" s="87"/>
      <c r="C587" s="19"/>
      <c r="D587" s="19"/>
      <c r="E587" s="19"/>
      <c r="F587" s="19"/>
      <c r="G587" s="21"/>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row>
    <row r="588" spans="1:32" ht="13.2">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row>
    <row r="589" spans="1:32" ht="13.2">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row>
    <row r="590" spans="1:32" ht="13.2">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row>
    <row r="591" spans="1:32" ht="13.2">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row>
    <row r="592" spans="1:32" ht="13.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row>
    <row r="593" spans="1:32" ht="13.2">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row>
    <row r="594" spans="1:32" ht="13.2">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row>
    <row r="595" spans="1:32" ht="13.2">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row>
    <row r="596" spans="1:32" ht="13.2">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row>
    <row r="597" spans="1:32" ht="13.2">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row>
    <row r="598" spans="1:32" ht="13.2">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row>
    <row r="599" spans="1:32" ht="13.2">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row>
    <row r="600" spans="1:32" ht="13.2">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row>
    <row r="601" spans="1:32" ht="13.2">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row>
    <row r="602" spans="1:32" ht="13.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row>
    <row r="603" spans="1:32" ht="13.2">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row>
    <row r="604" spans="1:32" ht="13.2">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row>
    <row r="605" spans="1:32" ht="13.2">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row>
    <row r="606" spans="1:32" ht="13.2">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row>
    <row r="607" spans="1:32" ht="13.2">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row>
    <row r="608" spans="1:32" ht="13.2">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row>
    <row r="609" spans="1:32" ht="13.2">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row>
    <row r="610" spans="1:32" ht="13.2">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row>
    <row r="611" spans="1:32" ht="13.2">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row>
    <row r="612" spans="1:32" ht="13.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row>
    <row r="613" spans="1:32" ht="13.2">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row>
    <row r="614" spans="1:32" ht="13.2">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row>
    <row r="615" spans="1:32" ht="13.2">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row>
    <row r="616" spans="1:32" ht="13.2">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row>
    <row r="617" spans="1:32" ht="13.2">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row>
    <row r="618" spans="1:32" ht="13.2">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row>
    <row r="619" spans="1:32" ht="13.2">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row>
    <row r="620" spans="1:32" ht="13.2">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row>
    <row r="621" spans="1:32" ht="13.2">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row>
    <row r="622" spans="1:32" ht="13.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row>
    <row r="623" spans="1:32" ht="13.2">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row>
    <row r="624" spans="1:32" ht="13.2">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row>
    <row r="625" spans="1:32" ht="13.2">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row>
    <row r="626" spans="1:32" ht="13.2">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row>
    <row r="627" spans="1:32" ht="13.2">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row>
    <row r="628" spans="1:32" ht="13.2">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row>
    <row r="629" spans="1:32" ht="13.2">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row>
    <row r="630" spans="1:32" ht="13.2">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row>
    <row r="631" spans="1:32" ht="13.2">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row>
    <row r="632" spans="1:32" ht="1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row>
    <row r="633" spans="1:32" ht="13.2">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row>
    <row r="634" spans="1:32" ht="13.2">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row>
    <row r="635" spans="1:32" ht="13.2">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row>
    <row r="636" spans="1:32" ht="13.2">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row>
    <row r="637" spans="1:32" ht="13.2">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row>
    <row r="638" spans="1:32" ht="13.2">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row>
    <row r="639" spans="1:32" ht="13.2">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row>
    <row r="640" spans="1:32" ht="13.2">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row>
    <row r="641" spans="1:32" ht="13.2">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row>
    <row r="642" spans="1:32" ht="13.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row>
    <row r="643" spans="1:32" ht="13.2">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row>
    <row r="644" spans="1:32" ht="13.2">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row>
    <row r="645" spans="1:32" ht="13.2">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row>
    <row r="646" spans="1:32" ht="13.2">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row>
    <row r="647" spans="1:32" ht="13.2">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row>
    <row r="648" spans="1:32" ht="13.2">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row>
    <row r="649" spans="1:32" ht="13.2">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row>
    <row r="650" spans="1:32" ht="13.2">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row>
    <row r="651" spans="1:32" ht="13.2">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row>
    <row r="652" spans="1:32" ht="13.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row>
    <row r="653" spans="1:32" ht="13.2">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row>
    <row r="654" spans="1:32" ht="13.2">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row>
    <row r="655" spans="1:32" ht="13.2">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row>
    <row r="656" spans="1:32" ht="13.2">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row>
    <row r="657" spans="1:32" ht="13.2">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row>
    <row r="658" spans="1:32" ht="13.2">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row>
    <row r="659" spans="1:32" ht="13.2">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row>
    <row r="660" spans="1:32" ht="13.2">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row>
    <row r="661" spans="1:32" ht="13.2">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row>
    <row r="662" spans="1:32" ht="13.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row>
    <row r="663" spans="1:32" ht="13.2">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row>
    <row r="664" spans="1:32" ht="13.2">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row>
    <row r="665" spans="1:32" ht="13.2">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row>
    <row r="666" spans="1:32" ht="13.2">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row>
    <row r="667" spans="1:32" ht="13.2">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row>
    <row r="668" spans="1:32" ht="13.2">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row>
    <row r="669" spans="1:32" ht="13.2">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row>
    <row r="670" spans="1:32" ht="13.2">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row>
    <row r="671" spans="1:32" ht="13.2">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row>
    <row r="672" spans="1:32" ht="13.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row>
    <row r="673" spans="1:32" ht="13.2">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row>
    <row r="674" spans="1:32" ht="13.2">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row>
    <row r="675" spans="1:32" ht="13.2">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row>
    <row r="676" spans="1:32" ht="13.2">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row>
    <row r="677" spans="1:32" ht="13.2">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row>
    <row r="678" spans="1:32" ht="13.2">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row>
    <row r="679" spans="1:32" ht="13.2">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row>
    <row r="680" spans="1:32" ht="13.2">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row>
    <row r="681" spans="1:32" ht="13.2">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row>
    <row r="682" spans="1:32" ht="13.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row>
    <row r="683" spans="1:32" ht="13.2">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row>
    <row r="684" spans="1:32" ht="13.2">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row>
    <row r="685" spans="1:32" ht="13.2">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row>
    <row r="686" spans="1:32" ht="13.2">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row>
    <row r="687" spans="1:32" ht="13.2">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row>
    <row r="688" spans="1:32" ht="13.2">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row>
    <row r="689" spans="1:32" ht="13.2">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row>
    <row r="690" spans="1:32" ht="13.2">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row>
    <row r="691" spans="1:32" ht="13.2">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row>
    <row r="692" spans="1:32" ht="13.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row>
    <row r="693" spans="1:32" ht="13.2">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row>
    <row r="694" spans="1:32" ht="13.2">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row>
    <row r="695" spans="1:32" ht="13.2">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row>
    <row r="696" spans="1:32" ht="13.2">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row>
    <row r="697" spans="1:32" ht="13.2">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row>
    <row r="698" spans="1:32" ht="13.2">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row>
    <row r="699" spans="1:32" ht="13.2">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row>
    <row r="700" spans="1:32" ht="13.2">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row>
    <row r="701" spans="1:32" ht="13.2">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row>
    <row r="702" spans="1:32" ht="13.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row>
    <row r="703" spans="1:32" ht="13.2">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row>
    <row r="704" spans="1:32" ht="13.2">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row>
    <row r="705" spans="1:32" ht="13.2">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row>
    <row r="706" spans="1:32" ht="13.2">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row>
    <row r="707" spans="1:32" ht="13.2">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row>
    <row r="708" spans="1:32" ht="13.2">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row>
    <row r="709" spans="1:32" ht="13.2">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row>
    <row r="710" spans="1:32" ht="13.2">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row>
    <row r="711" spans="1:32" ht="13.2">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1:32" ht="13.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row>
    <row r="713" spans="1:32" ht="13.2">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row>
    <row r="714" spans="1:32" ht="13.2">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row>
    <row r="715" spans="1:32" ht="13.2">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row>
    <row r="716" spans="1:32" ht="13.2">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row>
    <row r="717" spans="1:32" ht="13.2">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row>
    <row r="718" spans="1:32" ht="13.2">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row>
    <row r="719" spans="1:32" ht="13.2">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row>
    <row r="720" spans="1:32" ht="13.2">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row>
    <row r="721" spans="1:32" ht="13.2">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row>
    <row r="722" spans="1:32" ht="13.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row>
    <row r="723" spans="1:32" ht="13.2">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row>
    <row r="724" spans="1:32" ht="13.2">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row>
    <row r="725" spans="1:32" ht="13.2">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row>
    <row r="726" spans="1:32" ht="13.2">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row>
    <row r="727" spans="1:32" ht="13.2">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row>
    <row r="728" spans="1:32" ht="13.2">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row>
    <row r="729" spans="1:32" ht="13.2">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row>
    <row r="730" spans="1:32" ht="13.2">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row>
    <row r="731" spans="1:32" ht="13.2">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row>
    <row r="732" spans="1:32" ht="1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row>
    <row r="733" spans="1:32" ht="13.2">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row>
    <row r="734" spans="1:32" ht="13.2">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row>
    <row r="735" spans="1:32" ht="13.2">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row>
    <row r="736" spans="1:32" ht="13.2">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row>
    <row r="737" spans="1:32" ht="13.2">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row>
    <row r="738" spans="1:32" ht="13.2">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row>
    <row r="739" spans="1:32" ht="13.2">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row>
    <row r="740" spans="1:32" ht="13.2">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row>
    <row r="741" spans="1:32" ht="13.2">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row>
    <row r="742" spans="1:32" ht="13.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row>
    <row r="743" spans="1:32" ht="13.2">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row>
    <row r="744" spans="1:32" ht="13.2">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row>
    <row r="745" spans="1:32" ht="13.2">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row>
    <row r="746" spans="1:32" ht="13.2">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row>
    <row r="747" spans="1:32" ht="13.2">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row>
    <row r="748" spans="1:32" ht="13.2">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row>
    <row r="749" spans="1:32" ht="13.2">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row>
    <row r="750" spans="1:32" ht="13.2">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row>
    <row r="751" spans="1:32" ht="13.2">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row>
    <row r="752" spans="1:32" ht="13.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row>
    <row r="753" spans="1:32" ht="13.2">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row>
    <row r="754" spans="1:32" ht="13.2">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row>
    <row r="755" spans="1:32" ht="13.2">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row>
    <row r="756" spans="1:32" ht="13.2">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row>
    <row r="757" spans="1:32" ht="13.2">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row>
    <row r="758" spans="1:32" ht="13.2">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row>
    <row r="759" spans="1:32" ht="13.2">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row>
    <row r="760" spans="1:32" ht="13.2">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row>
    <row r="761" spans="1:32" ht="13.2">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row>
    <row r="762" spans="1:32" ht="13.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row>
    <row r="763" spans="1:32" ht="13.2">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row>
    <row r="764" spans="1:32" ht="13.2">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row>
    <row r="765" spans="1:32" ht="13.2">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row>
    <row r="766" spans="1:32" ht="13.2">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row>
    <row r="767" spans="1:32" ht="13.2">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row>
    <row r="768" spans="1:32" ht="13.2">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row>
    <row r="769" spans="1:32" ht="13.2">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row>
    <row r="770" spans="1:32" ht="13.2">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row>
    <row r="771" spans="1:32" ht="13.2">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row>
    <row r="772" spans="1:32" ht="13.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row>
    <row r="773" spans="1:32" ht="13.2">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row>
    <row r="774" spans="1:32" ht="13.2">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row>
    <row r="775" spans="1:32" ht="13.2">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row>
    <row r="776" spans="1:32" ht="13.2">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row>
    <row r="777" spans="1:32" ht="13.2">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row>
    <row r="778" spans="1:32" ht="13.2">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row>
    <row r="779" spans="1:32" ht="13.2">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row>
    <row r="780" spans="1:32" ht="13.2">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row>
    <row r="781" spans="1:32" ht="13.2">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row>
    <row r="782" spans="1:32" ht="13.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row>
    <row r="783" spans="1:32" ht="13.2">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row>
    <row r="784" spans="1:32" ht="13.2">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row>
    <row r="785" spans="1:32" ht="13.2">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row>
    <row r="786" spans="1:32" ht="13.2">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row>
    <row r="787" spans="1:32" ht="13.2">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row>
    <row r="788" spans="1:32" ht="13.2">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row>
    <row r="789" spans="1:32" ht="13.2">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row>
    <row r="790" spans="1:32" ht="13.2">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row>
    <row r="791" spans="1:32" ht="13.2">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row>
    <row r="792" spans="1:32" ht="13.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row>
    <row r="793" spans="1:32" ht="13.2">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row>
    <row r="794" spans="1:32" ht="13.2">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row>
    <row r="795" spans="1:32" ht="13.2">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row>
    <row r="796" spans="1:32" ht="13.2">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row>
    <row r="797" spans="1:32" ht="13.2">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row>
    <row r="798" spans="1:32" ht="13.2">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row>
    <row r="799" spans="1:32" ht="13.2">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row>
    <row r="800" spans="1:32" ht="13.2">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row>
    <row r="801" spans="1:32" ht="13.2">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row>
    <row r="802" spans="1:32" ht="13.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row>
    <row r="803" spans="1:32" ht="13.2">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row>
    <row r="804" spans="1:32" ht="13.2">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row>
    <row r="805" spans="1:32" ht="13.2">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row>
    <row r="806" spans="1:32" ht="13.2">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row>
    <row r="807" spans="1:32" ht="13.2">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row>
    <row r="808" spans="1:32" ht="13.2">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row>
    <row r="809" spans="1:32" ht="13.2">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row>
    <row r="810" spans="1:32" ht="13.2">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row>
    <row r="811" spans="1:32" ht="13.2">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row>
    <row r="812" spans="1:32" ht="13.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row>
    <row r="813" spans="1:32" ht="13.2">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row>
    <row r="814" spans="1:32" ht="13.2">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row>
    <row r="815" spans="1:32" ht="13.2">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row>
    <row r="816" spans="1:32" ht="13.2">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row>
    <row r="817" spans="1:32" ht="13.2">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row>
    <row r="818" spans="1:32" ht="13.2">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row>
    <row r="819" spans="1:32" ht="13.2">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row>
    <row r="820" spans="1:32" ht="13.2">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row>
    <row r="821" spans="1:32" ht="13.2">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row>
    <row r="822" spans="1:32" ht="13.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row>
    <row r="823" spans="1:32" ht="13.2">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row>
    <row r="824" spans="1:32" ht="13.2">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row>
    <row r="825" spans="1:32" ht="13.2">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row>
    <row r="826" spans="1:32" ht="13.2">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row>
    <row r="827" spans="1:32" ht="13.2">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row>
    <row r="828" spans="1:32" ht="13.2">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row>
    <row r="829" spans="1:32" ht="13.2">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row>
    <row r="830" spans="1:32" ht="13.2">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row>
    <row r="831" spans="1:32" ht="13.2">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row>
    <row r="832" spans="1:32" ht="1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row>
    <row r="833" spans="1:32" ht="13.2">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row>
    <row r="834" spans="1:32" ht="13.2">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row>
    <row r="835" spans="1:32" ht="13.2">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row>
    <row r="836" spans="1:32" ht="13.2">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row>
    <row r="837" spans="1:32" ht="13.2">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row>
    <row r="838" spans="1:32" ht="13.2">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row>
    <row r="839" spans="1:32" ht="13.2">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row>
    <row r="840" spans="1:32" ht="13.2">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row>
    <row r="841" spans="1:32" ht="13.2">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row>
    <row r="842" spans="1:32" ht="13.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row>
    <row r="843" spans="1:32" ht="13.2">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row>
    <row r="844" spans="1:32" ht="13.2">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row>
    <row r="845" spans="1:32" ht="13.2">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row>
    <row r="846" spans="1:32" ht="13.2">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row>
    <row r="847" spans="1:32" ht="13.2">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row>
    <row r="848" spans="1:32" ht="13.2">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row>
    <row r="849" spans="1:32" ht="13.2">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row>
    <row r="850" spans="1:32" ht="13.2">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row>
    <row r="851" spans="1:32" ht="13.2">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row>
    <row r="852" spans="1:32" ht="13.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row>
    <row r="853" spans="1:32" ht="13.2">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row>
    <row r="854" spans="1:32" ht="13.2">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row>
    <row r="855" spans="1:32" ht="13.2">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row>
    <row r="856" spans="1:32" ht="13.2">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row>
    <row r="857" spans="1:32" ht="13.2">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row>
    <row r="858" spans="1:32" ht="13.2">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row>
    <row r="859" spans="1:32" ht="13.2">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row>
    <row r="860" spans="1:32" ht="13.2">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row>
    <row r="861" spans="1:32" ht="13.2">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row>
    <row r="862" spans="1:32" ht="13.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row>
    <row r="863" spans="1:32" ht="13.2">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row>
    <row r="864" spans="1:32" ht="13.2">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row>
    <row r="865" spans="1:32" ht="13.2">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row>
    <row r="866" spans="1:32" ht="13.2">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row>
    <row r="867" spans="1:32" ht="13.2">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row>
    <row r="868" spans="1:32" ht="13.2">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row>
    <row r="869" spans="1:32" ht="13.2">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row>
    <row r="870" spans="1:32" ht="13.2">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row>
    <row r="871" spans="1:32" ht="13.2">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row>
    <row r="872" spans="1:32" ht="13.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row>
    <row r="873" spans="1:32" ht="13.2">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row>
    <row r="874" spans="1:32" ht="13.2">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row>
    <row r="875" spans="1:32" ht="13.2">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row>
    <row r="876" spans="1:32" ht="13.2">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row>
    <row r="877" spans="1:32" ht="13.2">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row>
    <row r="878" spans="1:32" ht="13.2">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row>
    <row r="879" spans="1:32" ht="13.2">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row>
    <row r="880" spans="1:32" ht="13.2">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row>
    <row r="881" spans="1:32" ht="13.2">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row>
    <row r="882" spans="1:32" ht="13.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row>
    <row r="883" spans="1:32" ht="13.2">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row>
    <row r="884" spans="1:32" ht="13.2">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row>
    <row r="885" spans="1:32" ht="13.2">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row>
    <row r="886" spans="1:32" ht="13.2">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1:32" ht="13.2">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row>
    <row r="888" spans="1:32" ht="13.2">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row>
    <row r="889" spans="1:32" ht="13.2">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row>
    <row r="890" spans="1:32" ht="13.2">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row>
    <row r="891" spans="1:32" ht="13.2">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row>
    <row r="892" spans="1:32" ht="13.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row>
    <row r="893" spans="1:32" ht="13.2">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row>
    <row r="894" spans="1:32" ht="13.2">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row>
    <row r="895" spans="1:32" ht="13.2">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row>
    <row r="896" spans="1:32" ht="13.2">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row>
    <row r="897" spans="1:32" ht="13.2">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row>
    <row r="898" spans="1:32" ht="13.2">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row>
    <row r="899" spans="1:32" ht="13.2">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row>
    <row r="900" spans="1:32" ht="13.2">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row>
    <row r="901" spans="1:32" ht="13.2">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row>
    <row r="902" spans="1:32" ht="13.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row>
    <row r="903" spans="1:32" ht="13.2">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row>
    <row r="904" spans="1:32" ht="13.2">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row>
    <row r="905" spans="1:32" ht="13.2">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row>
    <row r="906" spans="1:32" ht="13.2">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row>
    <row r="907" spans="1:32" ht="13.2">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row>
    <row r="908" spans="1:32" ht="13.2">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row>
    <row r="909" spans="1:32" ht="13.2">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row>
    <row r="910" spans="1:32" ht="13.2">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row>
    <row r="911" spans="1:32" ht="13.2">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row>
    <row r="912" spans="1:32" ht="13.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row>
    <row r="913" spans="1:32" ht="13.2">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row>
    <row r="914" spans="1:32" ht="13.2">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row>
    <row r="915" spans="1:32" ht="13.2">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row>
    <row r="916" spans="1:32" ht="13.2">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row>
    <row r="917" spans="1:32" ht="13.2">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row>
    <row r="918" spans="1:32" ht="13.2">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row>
    <row r="919" spans="1:32" ht="13.2">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row>
    <row r="920" spans="1:32" ht="13.2">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row>
    <row r="921" spans="1:32" ht="13.2">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row>
    <row r="922" spans="1:32" ht="13.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row>
    <row r="923" spans="1:32" ht="13.2">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row>
    <row r="924" spans="1:32" ht="13.2">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row>
    <row r="925" spans="1:32" ht="13.2">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row>
    <row r="926" spans="1:32" ht="13.2">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row>
    <row r="927" spans="1:32" ht="13.2">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row>
    <row r="928" spans="1:32" ht="13.2">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row>
    <row r="929" spans="1:32" ht="13.2">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row>
    <row r="930" spans="1:32" ht="13.2">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row>
    <row r="931" spans="1:32" ht="13.2">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row>
    <row r="932" spans="1:32" ht="1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row>
    <row r="933" spans="1:32" ht="13.2">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row>
    <row r="934" spans="1:32" ht="13.2">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row>
    <row r="935" spans="1:32" ht="13.2">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row>
    <row r="936" spans="1:32" ht="13.2">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row>
    <row r="937" spans="1:32" ht="13.2">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row>
    <row r="938" spans="1:32" ht="13.2">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row>
    <row r="939" spans="1:32" ht="13.2">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row>
    <row r="940" spans="1:32" ht="13.2">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row>
    <row r="941" spans="1:32" ht="13.2">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row>
    <row r="942" spans="1:32" ht="13.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row>
    <row r="943" spans="1:32" ht="13.2">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row>
    <row r="944" spans="1:32" ht="13.2">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row>
    <row r="945" spans="1:32" ht="13.2">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row>
    <row r="946" spans="1:32" ht="13.2">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row>
    <row r="947" spans="1:32" ht="13.2">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row>
    <row r="948" spans="1:32" ht="13.2">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row>
    <row r="949" spans="1:32" ht="13.2">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row>
    <row r="950" spans="1:32" ht="13.2">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row>
    <row r="951" spans="1:32" ht="13.2">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row>
    <row r="952" spans="1:32" ht="13.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row>
    <row r="953" spans="1:32" ht="13.2">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row>
    <row r="954" spans="1:32" ht="13.2">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row>
    <row r="955" spans="1:32" ht="13.2">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row>
    <row r="956" spans="1:32" ht="13.2">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row>
    <row r="957" spans="1:32" ht="13.2">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row>
    <row r="958" spans="1:32" ht="13.2">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row>
    <row r="959" spans="1:32" ht="13.2">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row>
    <row r="960" spans="1:32" ht="13.2">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row>
    <row r="961" spans="1:32" ht="13.2">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row>
    <row r="962" spans="1:32" ht="13.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row>
    <row r="963" spans="1:32" ht="13.2">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row>
    <row r="964" spans="1:32" ht="13.2">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row>
    <row r="965" spans="1:32" ht="13.2">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row>
    <row r="966" spans="1:32" ht="13.2">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row>
    <row r="967" spans="1:32" ht="13.2">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row>
    <row r="968" spans="1:32" ht="13.2">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row>
    <row r="969" spans="1:32" ht="13.2">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row>
    <row r="970" spans="1:32" ht="13.2">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row>
    <row r="971" spans="1:32" ht="13.2">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row>
    <row r="972" spans="1:32" ht="13.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row>
    <row r="973" spans="1:32" ht="13.2">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row>
    <row r="974" spans="1:32" ht="13.2">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row>
    <row r="975" spans="1:32" ht="13.2">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row>
    <row r="976" spans="1:32" ht="13.2">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row>
    <row r="977" spans="1:32" ht="13.2">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row>
    <row r="978" spans="1:32" ht="13.2">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row>
    <row r="979" spans="1:32" ht="13.2">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row>
    <row r="980" spans="1:32" ht="13.2">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row>
    <row r="981" spans="1:32" ht="13.2">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row>
    <row r="982" spans="1:32" ht="13.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row>
    <row r="983" spans="1:32" ht="13.2">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row>
    <row r="984" spans="1:32" ht="13.2">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row>
    <row r="985" spans="1:32" ht="13.2">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row>
    <row r="986" spans="1:32" ht="13.2">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row>
    <row r="987" spans="1:32" ht="13.2">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row>
    <row r="988" spans="1:32" ht="13.2">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row>
    <row r="989" spans="1:32" ht="13.2">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row>
    <row r="990" spans="1:32" ht="13.2">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row>
    <row r="991" spans="1:32" ht="13.2">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row>
    <row r="992" spans="1:32" ht="13.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row>
    <row r="993" spans="1:32" ht="13.2">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row>
    <row r="994" spans="1:32" ht="13.2">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row>
    <row r="995" spans="1:32" ht="13.2">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row>
    <row r="996" spans="1:32" ht="13.2">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row>
    <row r="997" spans="1:32" ht="13.2">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row>
    <row r="998" spans="1:32" ht="13.2">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row>
    <row r="999" spans="1:32" ht="13.2">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row>
    <row r="1000" spans="1:32" ht="13.2">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row>
    <row r="1001" spans="1:32" ht="13.2">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row>
  </sheetData>
  <mergeCells count="32">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 ref="AC1:AC2"/>
    <mergeCell ref="AD1:AD2"/>
    <mergeCell ref="AE1:AE2"/>
    <mergeCell ref="AF1:AF2"/>
    <mergeCell ref="V1:V2"/>
    <mergeCell ref="W1:W2"/>
    <mergeCell ref="X1:X2"/>
    <mergeCell ref="Y1:Y2"/>
    <mergeCell ref="Z1:Z2"/>
    <mergeCell ref="AA1:AA2"/>
    <mergeCell ref="AB1:AB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546875" defaultRowHeight="15.75" customHeight="1"/>
  <cols>
    <col min="1" max="1" width="16.33203125" customWidth="1"/>
  </cols>
  <sheetData>
    <row r="1" spans="1:26">
      <c r="A1" s="88" t="s">
        <v>287</v>
      </c>
      <c r="B1" s="1" t="s">
        <v>154</v>
      </c>
      <c r="C1" s="1" t="s">
        <v>288</v>
      </c>
      <c r="D1" s="1" t="s">
        <v>289</v>
      </c>
      <c r="E1" s="1" t="s">
        <v>59</v>
      </c>
      <c r="F1" s="1" t="s">
        <v>290</v>
      </c>
      <c r="G1" s="1" t="s">
        <v>291</v>
      </c>
      <c r="H1" s="1" t="s">
        <v>292</v>
      </c>
      <c r="I1" s="1" t="s">
        <v>293</v>
      </c>
      <c r="J1" s="1" t="s">
        <v>294</v>
      </c>
      <c r="K1" s="1" t="s">
        <v>295</v>
      </c>
      <c r="L1" s="1" t="s">
        <v>296</v>
      </c>
      <c r="M1" s="1" t="s">
        <v>297</v>
      </c>
      <c r="N1" s="1" t="s">
        <v>298</v>
      </c>
      <c r="O1" s="1" t="s">
        <v>299</v>
      </c>
      <c r="P1" s="1" t="s">
        <v>300</v>
      </c>
      <c r="Q1" s="1" t="s">
        <v>301</v>
      </c>
      <c r="R1" s="1" t="s">
        <v>302</v>
      </c>
      <c r="S1" s="1"/>
      <c r="T1" s="1"/>
      <c r="U1" s="1"/>
      <c r="V1" s="1"/>
      <c r="W1" s="1"/>
      <c r="X1" s="1"/>
      <c r="Y1" s="1"/>
      <c r="Z1" s="1"/>
    </row>
    <row r="2" spans="1:26">
      <c r="A2" s="21">
        <v>40</v>
      </c>
      <c r="B2" s="89">
        <v>44077</v>
      </c>
      <c r="C2" s="2" t="s">
        <v>84</v>
      </c>
      <c r="D2" s="2">
        <v>1</v>
      </c>
      <c r="E2" s="2" t="s">
        <v>283</v>
      </c>
      <c r="F2" s="2" t="s">
        <v>303</v>
      </c>
      <c r="G2" s="2">
        <v>5</v>
      </c>
      <c r="H2" s="2">
        <v>9</v>
      </c>
      <c r="I2" s="2">
        <v>16.3</v>
      </c>
      <c r="J2" s="2">
        <v>15.5</v>
      </c>
      <c r="K2" s="2">
        <v>11.8</v>
      </c>
      <c r="L2" s="2">
        <v>15.6</v>
      </c>
      <c r="M2" s="2">
        <v>3.8</v>
      </c>
      <c r="N2" s="2">
        <v>1.1859999999999999</v>
      </c>
      <c r="O2" s="2">
        <v>13.64</v>
      </c>
      <c r="P2" s="2">
        <v>3.1339999999999999</v>
      </c>
      <c r="Q2" s="2">
        <v>1.4019999999999999</v>
      </c>
      <c r="R2" s="2">
        <v>3.8919999999999999</v>
      </c>
    </row>
    <row r="3" spans="1:26">
      <c r="A3" s="21">
        <v>41</v>
      </c>
      <c r="B3" s="89">
        <v>44077</v>
      </c>
      <c r="C3" s="2" t="s">
        <v>84</v>
      </c>
      <c r="D3" s="2">
        <v>2</v>
      </c>
      <c r="E3" s="2" t="s">
        <v>284</v>
      </c>
      <c r="F3" s="2" t="s">
        <v>303</v>
      </c>
      <c r="G3" s="2">
        <v>5</v>
      </c>
      <c r="H3" s="2">
        <v>2.2999999999999998</v>
      </c>
      <c r="I3" s="2">
        <v>10.1</v>
      </c>
      <c r="J3" s="2">
        <v>6.8</v>
      </c>
      <c r="K3" s="2">
        <v>6.6</v>
      </c>
      <c r="L3" s="2">
        <v>7.3</v>
      </c>
      <c r="M3" s="2">
        <v>0.7</v>
      </c>
      <c r="N3" s="2">
        <v>0.74099999999999999</v>
      </c>
      <c r="O3" s="2">
        <v>6.62</v>
      </c>
      <c r="P3" s="2">
        <v>2.7959999999999998</v>
      </c>
      <c r="Q3" s="2">
        <v>1.25</v>
      </c>
      <c r="R3" s="2">
        <v>3.472</v>
      </c>
    </row>
    <row r="4" spans="1:26">
      <c r="A4" s="21">
        <v>42</v>
      </c>
      <c r="B4" s="89">
        <v>44077</v>
      </c>
      <c r="C4" s="2" t="s">
        <v>84</v>
      </c>
      <c r="D4" s="2">
        <v>3</v>
      </c>
      <c r="E4" s="2" t="s">
        <v>285</v>
      </c>
      <c r="F4" s="2" t="s">
        <v>303</v>
      </c>
      <c r="G4" s="2">
        <v>5</v>
      </c>
      <c r="H4" s="2">
        <v>1.5</v>
      </c>
      <c r="I4" s="2">
        <v>5.4</v>
      </c>
      <c r="J4" s="2">
        <v>4.9000000000000004</v>
      </c>
      <c r="K4" s="2">
        <v>4.5999999999999996</v>
      </c>
      <c r="L4" s="2">
        <v>5.4</v>
      </c>
      <c r="M4" s="2">
        <v>0.8</v>
      </c>
      <c r="N4" s="2">
        <v>0.74099999999999999</v>
      </c>
      <c r="O4" s="2">
        <v>4.3600000000000003</v>
      </c>
      <c r="P4" s="2">
        <v>1.635</v>
      </c>
      <c r="Q4" s="2">
        <v>0.73099999999999998</v>
      </c>
      <c r="R4" s="2">
        <v>2.0299999999999998</v>
      </c>
    </row>
    <row r="5" spans="1:26">
      <c r="A5" s="21">
        <v>43</v>
      </c>
      <c r="B5" s="89">
        <v>44077</v>
      </c>
      <c r="C5" s="2" t="s">
        <v>84</v>
      </c>
      <c r="D5" s="2">
        <v>4</v>
      </c>
      <c r="E5" s="2" t="s">
        <v>284</v>
      </c>
      <c r="F5" s="2" t="s">
        <v>303</v>
      </c>
      <c r="G5" s="2">
        <v>5</v>
      </c>
      <c r="H5" s="2">
        <v>3.3</v>
      </c>
      <c r="I5" s="2">
        <v>15.4</v>
      </c>
      <c r="J5" s="2">
        <v>5.4</v>
      </c>
      <c r="K5" s="2">
        <v>5.0999999999999996</v>
      </c>
      <c r="L5" s="2">
        <v>8.3000000000000007</v>
      </c>
      <c r="M5" s="2">
        <v>3.2</v>
      </c>
      <c r="N5" s="2">
        <v>3.113</v>
      </c>
      <c r="O5" s="2">
        <v>7.5</v>
      </c>
      <c r="P5" s="2">
        <v>4.766</v>
      </c>
      <c r="Q5" s="2">
        <v>2.1309999999999998</v>
      </c>
      <c r="R5" s="2">
        <v>5.9180000000000001</v>
      </c>
    </row>
    <row r="6" spans="1:26">
      <c r="A6" s="21">
        <v>44</v>
      </c>
      <c r="B6" s="89">
        <v>44077</v>
      </c>
      <c r="C6" s="2" t="s">
        <v>84</v>
      </c>
      <c r="D6" s="2">
        <v>5</v>
      </c>
      <c r="E6" s="2" t="s">
        <v>283</v>
      </c>
      <c r="F6" s="2" t="s">
        <v>303</v>
      </c>
      <c r="G6" s="2">
        <v>5</v>
      </c>
      <c r="H6" s="2">
        <v>7.2</v>
      </c>
      <c r="I6" s="2">
        <v>20.2</v>
      </c>
      <c r="J6" s="2">
        <v>11.4</v>
      </c>
      <c r="K6" s="2">
        <v>9.6</v>
      </c>
      <c r="L6" s="2">
        <v>12.9</v>
      </c>
      <c r="M6" s="2">
        <v>3.3</v>
      </c>
      <c r="N6" s="2">
        <v>2.669</v>
      </c>
      <c r="O6" s="2">
        <v>12.26</v>
      </c>
      <c r="P6" s="2">
        <v>4.9210000000000003</v>
      </c>
      <c r="Q6" s="2">
        <v>2.2010000000000001</v>
      </c>
      <c r="R6" s="2">
        <v>6.11</v>
      </c>
    </row>
    <row r="7" spans="1:26">
      <c r="A7" s="21">
        <v>45</v>
      </c>
      <c r="B7" s="89">
        <v>44077</v>
      </c>
      <c r="C7" s="2" t="s">
        <v>84</v>
      </c>
      <c r="D7" s="2">
        <v>6</v>
      </c>
      <c r="E7" s="2" t="s">
        <v>285</v>
      </c>
      <c r="F7" s="2" t="s">
        <v>303</v>
      </c>
      <c r="G7" s="2">
        <v>5</v>
      </c>
      <c r="H7" s="2">
        <v>2.6</v>
      </c>
      <c r="I7" s="2">
        <v>17.5</v>
      </c>
      <c r="J7" s="2">
        <v>5.9</v>
      </c>
      <c r="K7" s="2">
        <v>3.9</v>
      </c>
      <c r="L7" s="2">
        <v>6.9</v>
      </c>
      <c r="M7" s="2">
        <v>3</v>
      </c>
      <c r="N7" s="2">
        <v>2.9649999999999999</v>
      </c>
      <c r="O7" s="2">
        <v>7.36</v>
      </c>
      <c r="P7" s="2">
        <v>5.9119999999999999</v>
      </c>
      <c r="Q7" s="2">
        <v>2.6440000000000001</v>
      </c>
      <c r="R7" s="2">
        <v>7.34</v>
      </c>
    </row>
    <row r="8" spans="1:26">
      <c r="A8" s="21">
        <v>46</v>
      </c>
      <c r="B8" s="89">
        <v>44077</v>
      </c>
      <c r="C8" s="2" t="s">
        <v>84</v>
      </c>
      <c r="D8" s="2">
        <v>7</v>
      </c>
      <c r="E8" s="2" t="s">
        <v>284</v>
      </c>
      <c r="F8" s="2" t="s">
        <v>303</v>
      </c>
      <c r="G8" s="2">
        <v>5</v>
      </c>
      <c r="H8" s="2">
        <v>5.7</v>
      </c>
      <c r="I8" s="2">
        <v>11.7</v>
      </c>
      <c r="J8" s="2">
        <v>6.2</v>
      </c>
      <c r="K8" s="2">
        <v>5.9</v>
      </c>
      <c r="L8" s="2">
        <v>8.4</v>
      </c>
      <c r="M8" s="2">
        <v>2.5</v>
      </c>
      <c r="N8" s="2">
        <v>0.74099999999999999</v>
      </c>
      <c r="O8" s="2">
        <v>7.58</v>
      </c>
      <c r="P8" s="2">
        <v>2.5449999999999999</v>
      </c>
      <c r="Q8" s="2">
        <v>1.1379999999999999</v>
      </c>
      <c r="R8" s="2">
        <v>3.16</v>
      </c>
    </row>
    <row r="9" spans="1:26">
      <c r="A9" s="21">
        <v>47</v>
      </c>
      <c r="B9" s="89">
        <v>44077</v>
      </c>
      <c r="C9" s="2" t="s">
        <v>84</v>
      </c>
      <c r="D9" s="2">
        <v>8</v>
      </c>
      <c r="E9" s="2" t="s">
        <v>283</v>
      </c>
      <c r="F9" s="2" t="s">
        <v>303</v>
      </c>
      <c r="G9" s="2">
        <v>5</v>
      </c>
      <c r="H9" s="2">
        <v>8.9</v>
      </c>
      <c r="I9" s="2">
        <v>29.5</v>
      </c>
      <c r="J9" s="2">
        <v>13.7</v>
      </c>
      <c r="K9" s="2">
        <v>10.3</v>
      </c>
      <c r="L9" s="2">
        <v>26</v>
      </c>
      <c r="M9" s="2">
        <v>15.7</v>
      </c>
      <c r="N9" s="2">
        <v>7.1159999999999997</v>
      </c>
      <c r="O9" s="2">
        <v>17.68</v>
      </c>
      <c r="P9" s="2">
        <v>9.4380000000000006</v>
      </c>
      <c r="Q9" s="2">
        <v>4.2210000000000001</v>
      </c>
      <c r="R9" s="2">
        <v>11.718999999999999</v>
      </c>
    </row>
    <row r="10" spans="1:26">
      <c r="A10" s="21">
        <v>48</v>
      </c>
      <c r="B10" s="89">
        <v>44077</v>
      </c>
      <c r="C10" s="2" t="s">
        <v>84</v>
      </c>
      <c r="D10" s="2">
        <v>9</v>
      </c>
      <c r="E10" s="2" t="s">
        <v>285</v>
      </c>
      <c r="F10" s="2" t="s">
        <v>303</v>
      </c>
      <c r="G10" s="2">
        <v>5</v>
      </c>
      <c r="H10" s="2">
        <v>8.1999999999999993</v>
      </c>
      <c r="I10" s="2">
        <v>18.8</v>
      </c>
      <c r="J10" s="2">
        <v>10.1</v>
      </c>
      <c r="K10" s="2">
        <v>8.8000000000000007</v>
      </c>
      <c r="L10" s="2">
        <v>11.1</v>
      </c>
      <c r="M10" s="2">
        <v>2.2999999999999998</v>
      </c>
      <c r="N10" s="2">
        <v>1.927</v>
      </c>
      <c r="O10" s="2">
        <v>11.4</v>
      </c>
      <c r="P10" s="2">
        <v>4.2880000000000003</v>
      </c>
      <c r="Q10" s="2">
        <v>1.9179999999999999</v>
      </c>
      <c r="R10" s="2">
        <v>5.3239999999999998</v>
      </c>
    </row>
    <row r="11" spans="1:26">
      <c r="A11" s="21">
        <v>49</v>
      </c>
      <c r="B11" s="89">
        <v>44083</v>
      </c>
      <c r="C11" s="2" t="s">
        <v>84</v>
      </c>
      <c r="D11" s="2">
        <v>1</v>
      </c>
      <c r="E11" s="2" t="s">
        <v>283</v>
      </c>
      <c r="F11" s="2" t="s">
        <v>303</v>
      </c>
      <c r="G11" s="2">
        <v>5</v>
      </c>
      <c r="H11" s="2">
        <v>14.3</v>
      </c>
      <c r="I11" s="2">
        <v>25.4</v>
      </c>
      <c r="J11" s="2">
        <v>20.2</v>
      </c>
      <c r="K11" s="2">
        <v>18.100000000000001</v>
      </c>
      <c r="L11" s="2">
        <v>21</v>
      </c>
      <c r="M11" s="2">
        <v>2.9</v>
      </c>
      <c r="N11" s="2">
        <v>3.113</v>
      </c>
      <c r="O11" s="2">
        <v>19.8</v>
      </c>
      <c r="P11" s="2">
        <v>4.0650000000000004</v>
      </c>
      <c r="Q11" s="2">
        <v>1.8180000000000001</v>
      </c>
      <c r="R11" s="2">
        <v>5.0469999999999997</v>
      </c>
    </row>
    <row r="12" spans="1:26">
      <c r="A12" s="21">
        <v>50</v>
      </c>
      <c r="B12" s="89">
        <v>44083</v>
      </c>
      <c r="C12" s="2" t="s">
        <v>84</v>
      </c>
      <c r="D12" s="2">
        <v>2</v>
      </c>
      <c r="E12" s="2" t="s">
        <v>284</v>
      </c>
      <c r="F12" s="2" t="s">
        <v>303</v>
      </c>
      <c r="G12" s="2">
        <v>5</v>
      </c>
      <c r="H12" s="2">
        <v>1.1000000000000001</v>
      </c>
      <c r="I12" s="2">
        <v>17</v>
      </c>
      <c r="J12" s="2">
        <v>4.0999999999999996</v>
      </c>
      <c r="K12" s="2">
        <v>1.9</v>
      </c>
      <c r="L12" s="2">
        <v>16.8</v>
      </c>
      <c r="M12" s="2">
        <v>14.9</v>
      </c>
      <c r="N12" s="2">
        <v>4.4480000000000004</v>
      </c>
      <c r="O12" s="2">
        <v>8.18</v>
      </c>
      <c r="P12" s="2">
        <v>8.0359999999999996</v>
      </c>
      <c r="Q12" s="2">
        <v>3.5939999999999999</v>
      </c>
      <c r="R12" s="2">
        <v>9.9779999999999998</v>
      </c>
    </row>
    <row r="13" spans="1:26">
      <c r="A13" s="21">
        <v>51</v>
      </c>
      <c r="B13" s="89">
        <v>44083</v>
      </c>
      <c r="C13" s="2" t="s">
        <v>84</v>
      </c>
      <c r="D13" s="2">
        <v>3</v>
      </c>
      <c r="E13" s="2" t="s">
        <v>285</v>
      </c>
      <c r="F13" s="2" t="s">
        <v>303</v>
      </c>
      <c r="G13" s="2">
        <v>5</v>
      </c>
      <c r="H13" s="2">
        <v>5.4</v>
      </c>
      <c r="I13" s="2">
        <v>19.3</v>
      </c>
      <c r="J13" s="2">
        <v>15.3</v>
      </c>
      <c r="K13" s="2">
        <v>9.4</v>
      </c>
      <c r="L13" s="2">
        <v>18.3</v>
      </c>
      <c r="M13" s="2">
        <v>8.9</v>
      </c>
      <c r="N13" s="2">
        <v>5.93</v>
      </c>
      <c r="O13" s="2">
        <v>13.54</v>
      </c>
      <c r="P13" s="2">
        <v>5.9649999999999999</v>
      </c>
      <c r="Q13" s="2">
        <v>2.6680000000000001</v>
      </c>
      <c r="R13" s="2">
        <v>7.407</v>
      </c>
    </row>
    <row r="14" spans="1:26">
      <c r="A14" s="21">
        <v>52</v>
      </c>
      <c r="B14" s="89">
        <v>44083</v>
      </c>
      <c r="C14" s="2" t="s">
        <v>84</v>
      </c>
      <c r="D14" s="2">
        <v>4</v>
      </c>
      <c r="E14" s="2" t="s">
        <v>284</v>
      </c>
      <c r="F14" s="2" t="s">
        <v>303</v>
      </c>
      <c r="G14" s="2">
        <v>5</v>
      </c>
      <c r="H14" s="2">
        <v>13</v>
      </c>
      <c r="I14" s="2">
        <v>20.9</v>
      </c>
      <c r="J14" s="2">
        <v>17.7</v>
      </c>
      <c r="K14" s="2">
        <v>17.2</v>
      </c>
      <c r="L14" s="2">
        <v>18.399999999999999</v>
      </c>
      <c r="M14" s="2">
        <v>1.2</v>
      </c>
      <c r="N14" s="2">
        <v>1.038</v>
      </c>
      <c r="O14" s="2">
        <v>17.440000000000001</v>
      </c>
      <c r="P14" s="2">
        <v>2.8610000000000002</v>
      </c>
      <c r="Q14" s="2">
        <v>1.2789999999999999</v>
      </c>
      <c r="R14" s="2">
        <v>3.552</v>
      </c>
    </row>
    <row r="15" spans="1:26">
      <c r="A15" s="21">
        <v>53</v>
      </c>
      <c r="B15" s="89">
        <v>44083</v>
      </c>
      <c r="C15" s="2" t="s">
        <v>84</v>
      </c>
      <c r="D15" s="2">
        <v>5</v>
      </c>
      <c r="E15" s="2" t="s">
        <v>283</v>
      </c>
      <c r="F15" s="2" t="s">
        <v>303</v>
      </c>
      <c r="G15" s="2">
        <v>5</v>
      </c>
      <c r="H15" s="2">
        <v>13.5</v>
      </c>
      <c r="I15" s="2">
        <v>33.799999999999997</v>
      </c>
      <c r="J15" s="2">
        <v>21.5</v>
      </c>
      <c r="K15" s="2">
        <v>13.8</v>
      </c>
      <c r="L15" s="2">
        <v>28.4</v>
      </c>
      <c r="M15" s="2">
        <v>14.6</v>
      </c>
      <c r="N15" s="2">
        <v>11.416</v>
      </c>
      <c r="O15" s="2">
        <v>22.2</v>
      </c>
      <c r="P15" s="2">
        <v>8.9410000000000007</v>
      </c>
      <c r="Q15" s="2">
        <v>3.9980000000000002</v>
      </c>
      <c r="R15" s="2">
        <v>11.101000000000001</v>
      </c>
    </row>
    <row r="16" spans="1:26">
      <c r="A16" s="21">
        <v>54</v>
      </c>
      <c r="B16" s="89">
        <v>44083</v>
      </c>
      <c r="C16" s="2" t="s">
        <v>84</v>
      </c>
      <c r="D16" s="2">
        <v>6</v>
      </c>
      <c r="E16" s="2" t="s">
        <v>285</v>
      </c>
      <c r="F16" s="2" t="s">
        <v>303</v>
      </c>
      <c r="G16" s="2">
        <v>5</v>
      </c>
      <c r="H16" s="2">
        <v>12.4</v>
      </c>
      <c r="I16" s="2">
        <v>25.1</v>
      </c>
      <c r="J16" s="2">
        <v>17.100000000000001</v>
      </c>
      <c r="K16" s="2">
        <v>14.6</v>
      </c>
      <c r="L16" s="2">
        <v>19.3</v>
      </c>
      <c r="M16" s="2">
        <v>4.7</v>
      </c>
      <c r="N16" s="2">
        <v>3.7069999999999999</v>
      </c>
      <c r="O16" s="2">
        <v>17.7</v>
      </c>
      <c r="P16" s="2">
        <v>4.883</v>
      </c>
      <c r="Q16" s="2">
        <v>2.1840000000000002</v>
      </c>
      <c r="R16" s="2">
        <v>6.0629999999999997</v>
      </c>
    </row>
    <row r="17" spans="1:18">
      <c r="A17" s="21">
        <v>55</v>
      </c>
      <c r="B17" s="89">
        <v>44083</v>
      </c>
      <c r="C17" s="2" t="s">
        <v>84</v>
      </c>
      <c r="D17" s="2">
        <v>7</v>
      </c>
      <c r="E17" s="2" t="s">
        <v>284</v>
      </c>
      <c r="F17" s="2" t="s">
        <v>303</v>
      </c>
      <c r="G17" s="2">
        <v>5</v>
      </c>
      <c r="H17" s="2">
        <v>3.8</v>
      </c>
      <c r="I17" s="2">
        <v>19.5</v>
      </c>
      <c r="J17" s="2">
        <v>17.7</v>
      </c>
      <c r="K17" s="2">
        <v>15.5</v>
      </c>
      <c r="L17" s="2">
        <v>19.2</v>
      </c>
      <c r="M17" s="2">
        <v>3.7</v>
      </c>
      <c r="N17" s="2">
        <v>2.669</v>
      </c>
      <c r="O17" s="2">
        <v>15.14</v>
      </c>
      <c r="P17" s="2">
        <v>6.5339999999999998</v>
      </c>
      <c r="Q17" s="2">
        <v>2.9220000000000002</v>
      </c>
      <c r="R17" s="2">
        <v>8.1129999999999995</v>
      </c>
    </row>
    <row r="18" spans="1:18">
      <c r="A18" s="21">
        <v>56</v>
      </c>
      <c r="B18" s="89">
        <v>44083</v>
      </c>
      <c r="C18" s="2" t="s">
        <v>84</v>
      </c>
      <c r="D18" s="2">
        <v>8</v>
      </c>
      <c r="E18" s="2" t="s">
        <v>283</v>
      </c>
      <c r="F18" s="2" t="s">
        <v>303</v>
      </c>
      <c r="G18" s="2">
        <v>5</v>
      </c>
      <c r="H18" s="2">
        <v>14.8</v>
      </c>
      <c r="I18" s="2">
        <v>32.5</v>
      </c>
      <c r="J18" s="2">
        <v>18.100000000000001</v>
      </c>
      <c r="K18" s="2">
        <v>16.8</v>
      </c>
      <c r="L18" s="2">
        <v>23.9</v>
      </c>
      <c r="M18" s="2">
        <v>7.1</v>
      </c>
      <c r="N18" s="2">
        <v>4.8929999999999998</v>
      </c>
      <c r="O18" s="2">
        <v>21.22</v>
      </c>
      <c r="P18" s="2">
        <v>7.157</v>
      </c>
      <c r="Q18" s="2">
        <v>3.2010000000000001</v>
      </c>
      <c r="R18" s="2">
        <v>8.8870000000000005</v>
      </c>
    </row>
    <row r="19" spans="1:18">
      <c r="A19" s="21">
        <v>57</v>
      </c>
      <c r="B19" s="89">
        <v>44083</v>
      </c>
      <c r="C19" s="2" t="s">
        <v>84</v>
      </c>
      <c r="D19" s="2">
        <v>9</v>
      </c>
      <c r="E19" s="2" t="s">
        <v>285</v>
      </c>
      <c r="F19" s="2" t="s">
        <v>303</v>
      </c>
      <c r="G19" s="2">
        <v>5</v>
      </c>
      <c r="H19" s="2">
        <v>16.8</v>
      </c>
      <c r="I19" s="2">
        <v>23.8</v>
      </c>
      <c r="J19" s="2">
        <v>18</v>
      </c>
      <c r="K19" s="2">
        <v>17.100000000000001</v>
      </c>
      <c r="L19" s="2">
        <v>18.899999999999999</v>
      </c>
      <c r="M19" s="2">
        <v>1.8</v>
      </c>
      <c r="N19" s="2">
        <v>1.3340000000000001</v>
      </c>
      <c r="O19" s="2">
        <v>18.920000000000002</v>
      </c>
      <c r="P19" s="2">
        <v>2.8490000000000002</v>
      </c>
      <c r="Q19" s="2">
        <v>1.274</v>
      </c>
      <c r="R19" s="2">
        <v>3.5379999999999998</v>
      </c>
    </row>
    <row r="20" spans="1:18">
      <c r="A20" s="21">
        <v>58</v>
      </c>
      <c r="B20" s="89">
        <v>44085</v>
      </c>
      <c r="C20" s="2" t="s">
        <v>84</v>
      </c>
      <c r="D20" s="2">
        <v>1</v>
      </c>
      <c r="E20" s="2" t="s">
        <v>283</v>
      </c>
      <c r="F20" s="2" t="s">
        <v>303</v>
      </c>
      <c r="G20" s="2">
        <v>5</v>
      </c>
      <c r="H20" s="2">
        <v>15.4</v>
      </c>
      <c r="I20" s="2">
        <v>21.1</v>
      </c>
      <c r="J20" s="2">
        <v>19.7</v>
      </c>
      <c r="K20" s="2">
        <v>19.3</v>
      </c>
      <c r="L20" s="2">
        <v>20.3</v>
      </c>
      <c r="M20" s="2">
        <v>1</v>
      </c>
      <c r="N20" s="2">
        <v>0.89</v>
      </c>
      <c r="O20" s="2">
        <v>19.16</v>
      </c>
      <c r="P20" s="2">
        <v>2.2090000000000001</v>
      </c>
      <c r="Q20" s="2">
        <v>0.98799999999999999</v>
      </c>
      <c r="R20" s="2">
        <v>2.742</v>
      </c>
    </row>
    <row r="21" spans="1:18">
      <c r="A21" s="21">
        <v>59</v>
      </c>
      <c r="B21" s="89">
        <v>44085</v>
      </c>
      <c r="C21" s="2" t="s">
        <v>84</v>
      </c>
      <c r="D21" s="2">
        <v>2</v>
      </c>
      <c r="E21" s="2" t="s">
        <v>284</v>
      </c>
      <c r="F21" s="2" t="s">
        <v>303</v>
      </c>
      <c r="G21" s="2">
        <v>5</v>
      </c>
      <c r="H21" s="2">
        <v>7.6</v>
      </c>
      <c r="I21" s="2">
        <v>19.600000000000001</v>
      </c>
      <c r="J21" s="2">
        <v>13.8</v>
      </c>
      <c r="K21" s="2">
        <v>10.9</v>
      </c>
      <c r="L21" s="2">
        <v>17.5</v>
      </c>
      <c r="M21" s="2">
        <v>6.6</v>
      </c>
      <c r="N21" s="2">
        <v>5.4859999999999998</v>
      </c>
      <c r="O21" s="2">
        <v>13.88</v>
      </c>
      <c r="P21" s="2">
        <v>4.851</v>
      </c>
      <c r="Q21" s="2">
        <v>2.17</v>
      </c>
      <c r="R21" s="2">
        <v>6.024</v>
      </c>
    </row>
    <row r="22" spans="1:18">
      <c r="A22" s="21">
        <v>60</v>
      </c>
      <c r="B22" s="89">
        <v>44085</v>
      </c>
      <c r="C22" s="2" t="s">
        <v>84</v>
      </c>
      <c r="D22" s="2">
        <v>3</v>
      </c>
      <c r="E22" s="2" t="s">
        <v>285</v>
      </c>
      <c r="F22" s="2" t="s">
        <v>303</v>
      </c>
      <c r="G22" s="2">
        <v>5</v>
      </c>
      <c r="H22" s="2">
        <v>8.3000000000000007</v>
      </c>
      <c r="I22" s="2">
        <v>19.3</v>
      </c>
      <c r="J22" s="2">
        <v>11.4</v>
      </c>
      <c r="K22" s="2">
        <v>10.1</v>
      </c>
      <c r="L22" s="2">
        <v>14.6</v>
      </c>
      <c r="M22" s="2">
        <v>4.5</v>
      </c>
      <c r="N22" s="2">
        <v>4.5960000000000001</v>
      </c>
      <c r="O22" s="2">
        <v>12.74</v>
      </c>
      <c r="P22" s="2">
        <v>4.3289999999999997</v>
      </c>
      <c r="Q22" s="2">
        <v>1.9359999999999999</v>
      </c>
      <c r="R22" s="2">
        <v>5.3760000000000003</v>
      </c>
    </row>
    <row r="23" spans="1:18">
      <c r="A23" s="21">
        <v>61</v>
      </c>
      <c r="B23" s="89">
        <v>44085</v>
      </c>
      <c r="C23" s="2" t="s">
        <v>84</v>
      </c>
      <c r="D23" s="2">
        <v>4</v>
      </c>
      <c r="E23" s="2" t="s">
        <v>284</v>
      </c>
      <c r="F23" s="2" t="s">
        <v>303</v>
      </c>
      <c r="G23" s="2">
        <v>5</v>
      </c>
      <c r="H23" s="2">
        <v>11.1</v>
      </c>
      <c r="I23" s="2">
        <v>28.1</v>
      </c>
      <c r="J23" s="2">
        <v>15.3</v>
      </c>
      <c r="K23" s="2">
        <v>11.8</v>
      </c>
      <c r="L23" s="2">
        <v>20.100000000000001</v>
      </c>
      <c r="M23" s="2">
        <v>8.3000000000000007</v>
      </c>
      <c r="N23" s="2">
        <v>6.2270000000000003</v>
      </c>
      <c r="O23" s="2">
        <v>17.28</v>
      </c>
      <c r="P23" s="2">
        <v>7.0209999999999999</v>
      </c>
      <c r="Q23" s="2">
        <v>3.14</v>
      </c>
      <c r="R23" s="2">
        <v>8.718</v>
      </c>
    </row>
    <row r="24" spans="1:18">
      <c r="A24" s="21">
        <v>62</v>
      </c>
      <c r="B24" s="89">
        <v>44085</v>
      </c>
      <c r="C24" s="2" t="s">
        <v>84</v>
      </c>
      <c r="D24" s="2">
        <v>5</v>
      </c>
      <c r="E24" s="2" t="s">
        <v>283</v>
      </c>
      <c r="F24" s="2" t="s">
        <v>303</v>
      </c>
      <c r="G24" s="2">
        <v>5</v>
      </c>
      <c r="H24" s="2">
        <v>11.8</v>
      </c>
      <c r="I24" s="2">
        <v>28</v>
      </c>
      <c r="J24" s="2">
        <v>18.100000000000001</v>
      </c>
      <c r="K24" s="2">
        <v>12.5</v>
      </c>
      <c r="L24" s="2">
        <v>19</v>
      </c>
      <c r="M24" s="2">
        <v>6.5</v>
      </c>
      <c r="N24" s="2">
        <v>8.3030000000000008</v>
      </c>
      <c r="O24" s="2">
        <v>17.88</v>
      </c>
      <c r="P24" s="2">
        <v>6.5119999999999996</v>
      </c>
      <c r="Q24" s="2">
        <v>2.9119999999999999</v>
      </c>
      <c r="R24" s="2">
        <v>8.0860000000000003</v>
      </c>
    </row>
    <row r="25" spans="1:18">
      <c r="A25" s="21">
        <v>63</v>
      </c>
      <c r="B25" s="89">
        <v>44085</v>
      </c>
      <c r="C25" s="2" t="s">
        <v>84</v>
      </c>
      <c r="D25" s="2">
        <v>6</v>
      </c>
      <c r="E25" s="2" t="s">
        <v>285</v>
      </c>
      <c r="F25" s="2" t="s">
        <v>303</v>
      </c>
      <c r="G25" s="2">
        <v>5</v>
      </c>
      <c r="H25" s="2">
        <v>9.1</v>
      </c>
      <c r="I25" s="2">
        <v>28.5</v>
      </c>
      <c r="J25" s="2">
        <v>12.4</v>
      </c>
      <c r="K25" s="2">
        <v>12</v>
      </c>
      <c r="L25" s="2">
        <v>15.9</v>
      </c>
      <c r="M25" s="2">
        <v>3.9</v>
      </c>
      <c r="N25" s="2">
        <v>4.8929999999999998</v>
      </c>
      <c r="O25" s="2">
        <v>15.58</v>
      </c>
      <c r="P25" s="2">
        <v>7.6150000000000002</v>
      </c>
      <c r="Q25" s="2">
        <v>3.4049999999999998</v>
      </c>
      <c r="R25" s="2">
        <v>9.4550000000000001</v>
      </c>
    </row>
    <row r="26" spans="1:18">
      <c r="A26" s="21">
        <v>64</v>
      </c>
      <c r="B26" s="89">
        <v>44085</v>
      </c>
      <c r="C26" s="2" t="s">
        <v>84</v>
      </c>
      <c r="D26" s="2">
        <v>7</v>
      </c>
      <c r="E26" s="2" t="s">
        <v>284</v>
      </c>
      <c r="F26" s="2" t="s">
        <v>303</v>
      </c>
      <c r="G26" s="2">
        <v>5</v>
      </c>
      <c r="H26" s="2">
        <v>10</v>
      </c>
      <c r="I26" s="2">
        <v>23</v>
      </c>
      <c r="J26" s="2">
        <v>14.6</v>
      </c>
      <c r="K26" s="2">
        <v>11.5</v>
      </c>
      <c r="L26" s="2">
        <v>17.2</v>
      </c>
      <c r="M26" s="2">
        <v>5.7</v>
      </c>
      <c r="N26" s="2">
        <v>4.5960000000000001</v>
      </c>
      <c r="O26" s="2">
        <v>15.26</v>
      </c>
      <c r="P26" s="2">
        <v>5.1459999999999999</v>
      </c>
      <c r="Q26" s="2">
        <v>2.3010000000000002</v>
      </c>
      <c r="R26" s="2">
        <v>6.3890000000000002</v>
      </c>
    </row>
    <row r="27" spans="1:18">
      <c r="A27" s="21">
        <v>65</v>
      </c>
      <c r="B27" s="89">
        <v>44085</v>
      </c>
      <c r="C27" s="2" t="s">
        <v>84</v>
      </c>
      <c r="D27" s="2">
        <v>8</v>
      </c>
      <c r="E27" s="2" t="s">
        <v>283</v>
      </c>
      <c r="F27" s="2" t="s">
        <v>303</v>
      </c>
      <c r="G27" s="2">
        <v>5</v>
      </c>
      <c r="H27" s="2">
        <v>12.3</v>
      </c>
      <c r="I27" s="2">
        <v>32.200000000000003</v>
      </c>
      <c r="J27" s="2">
        <v>23.6</v>
      </c>
      <c r="K27" s="2">
        <v>23.3</v>
      </c>
      <c r="L27" s="2">
        <v>23.8</v>
      </c>
      <c r="M27" s="2">
        <v>0.5</v>
      </c>
      <c r="N27" s="2">
        <v>0.44500000000000001</v>
      </c>
      <c r="O27" s="2">
        <v>23.04</v>
      </c>
      <c r="P27" s="2">
        <v>7.0750000000000002</v>
      </c>
      <c r="Q27" s="2">
        <v>3.1640000000000001</v>
      </c>
      <c r="R27" s="2">
        <v>8.7850000000000001</v>
      </c>
    </row>
    <row r="28" spans="1:18">
      <c r="A28" s="21">
        <v>66</v>
      </c>
      <c r="B28" s="89">
        <v>44085</v>
      </c>
      <c r="C28" s="2" t="s">
        <v>84</v>
      </c>
      <c r="D28" s="2">
        <v>9</v>
      </c>
      <c r="E28" s="2" t="s">
        <v>285</v>
      </c>
      <c r="F28" s="2" t="s">
        <v>303</v>
      </c>
      <c r="G28" s="2">
        <v>5</v>
      </c>
      <c r="H28" s="2">
        <v>15.6</v>
      </c>
      <c r="I28" s="2">
        <v>18.3</v>
      </c>
      <c r="J28" s="2">
        <v>16.600000000000001</v>
      </c>
      <c r="K28" s="2">
        <v>16.3</v>
      </c>
      <c r="L28" s="2">
        <v>17.399999999999999</v>
      </c>
      <c r="M28" s="2">
        <v>1.1000000000000001</v>
      </c>
      <c r="N28" s="2">
        <v>1.1859999999999999</v>
      </c>
      <c r="O28" s="2">
        <v>16.84</v>
      </c>
      <c r="P28" s="2">
        <v>1.0409999999999999</v>
      </c>
      <c r="Q28" s="2">
        <v>0.46500000000000002</v>
      </c>
      <c r="R28" s="2">
        <v>1.292</v>
      </c>
    </row>
    <row r="29" spans="1:18">
      <c r="A29" s="21">
        <v>67</v>
      </c>
      <c r="B29" s="89">
        <v>44089</v>
      </c>
      <c r="C29" s="2" t="s">
        <v>84</v>
      </c>
      <c r="D29" s="2">
        <v>1</v>
      </c>
      <c r="E29" s="2" t="s">
        <v>283</v>
      </c>
      <c r="F29" s="2" t="s">
        <v>303</v>
      </c>
      <c r="G29" s="2">
        <v>5</v>
      </c>
      <c r="H29" s="2">
        <v>9.1999999999999993</v>
      </c>
      <c r="I29" s="2">
        <v>19.5</v>
      </c>
      <c r="J29" s="2">
        <v>16.3</v>
      </c>
      <c r="K29" s="2">
        <v>10.7</v>
      </c>
      <c r="L29" s="2">
        <v>17.8</v>
      </c>
      <c r="M29" s="2">
        <v>7.1</v>
      </c>
      <c r="N29" s="2">
        <v>4.7439999999999998</v>
      </c>
      <c r="O29" s="2">
        <v>14.7</v>
      </c>
      <c r="P29" s="2">
        <v>4.5129999999999999</v>
      </c>
      <c r="Q29" s="2">
        <v>2.0179999999999998</v>
      </c>
      <c r="R29" s="2">
        <v>5.6029999999999998</v>
      </c>
    </row>
    <row r="30" spans="1:18">
      <c r="A30" s="21">
        <v>68</v>
      </c>
      <c r="B30" s="89">
        <v>44089</v>
      </c>
      <c r="C30" s="2" t="s">
        <v>84</v>
      </c>
      <c r="D30" s="2">
        <v>2</v>
      </c>
      <c r="E30" s="2" t="s">
        <v>284</v>
      </c>
      <c r="F30" s="2" t="s">
        <v>303</v>
      </c>
      <c r="G30" s="2">
        <v>5</v>
      </c>
      <c r="H30" s="2">
        <v>2.1</v>
      </c>
      <c r="I30" s="2">
        <v>15.5</v>
      </c>
      <c r="J30" s="2">
        <v>11.5</v>
      </c>
      <c r="K30" s="2">
        <v>5.6</v>
      </c>
      <c r="L30" s="2">
        <v>13.8</v>
      </c>
      <c r="M30" s="2">
        <v>8.1999999999999993</v>
      </c>
      <c r="N30" s="2">
        <v>5.93</v>
      </c>
      <c r="O30" s="2">
        <v>9.6999999999999993</v>
      </c>
      <c r="P30" s="2">
        <v>5.6630000000000003</v>
      </c>
      <c r="Q30" s="2">
        <v>2.532</v>
      </c>
      <c r="R30" s="2">
        <v>7.0309999999999997</v>
      </c>
    </row>
    <row r="31" spans="1:18">
      <c r="A31" s="21">
        <v>69</v>
      </c>
      <c r="B31" s="89">
        <v>44089</v>
      </c>
      <c r="C31" s="2" t="s">
        <v>84</v>
      </c>
      <c r="D31" s="2">
        <v>3</v>
      </c>
      <c r="E31" s="2" t="s">
        <v>285</v>
      </c>
      <c r="F31" s="2" t="s">
        <v>303</v>
      </c>
      <c r="G31" s="2">
        <v>5</v>
      </c>
      <c r="H31" s="2">
        <v>5.3</v>
      </c>
      <c r="I31" s="2">
        <v>18.8</v>
      </c>
      <c r="J31" s="2">
        <v>12.1</v>
      </c>
      <c r="K31" s="2">
        <v>5.7</v>
      </c>
      <c r="L31" s="2">
        <v>14.1</v>
      </c>
      <c r="M31" s="2">
        <v>8.4</v>
      </c>
      <c r="N31" s="2">
        <v>9.4890000000000008</v>
      </c>
      <c r="O31" s="2">
        <v>11.2</v>
      </c>
      <c r="P31" s="2">
        <v>5.7450000000000001</v>
      </c>
      <c r="Q31" s="2">
        <v>2.569</v>
      </c>
      <c r="R31" s="2">
        <v>7.1340000000000003</v>
      </c>
    </row>
    <row r="32" spans="1:18">
      <c r="A32" s="21">
        <v>70</v>
      </c>
      <c r="B32" s="89">
        <v>44089</v>
      </c>
      <c r="C32" s="2" t="s">
        <v>84</v>
      </c>
      <c r="D32" s="2">
        <v>4</v>
      </c>
      <c r="E32" s="2" t="s">
        <v>284</v>
      </c>
      <c r="F32" s="2" t="s">
        <v>303</v>
      </c>
      <c r="G32" s="2">
        <v>5</v>
      </c>
      <c r="H32" s="2">
        <v>1.4</v>
      </c>
      <c r="I32" s="2">
        <v>13.6</v>
      </c>
      <c r="J32" s="2">
        <v>9.1</v>
      </c>
      <c r="K32" s="2">
        <v>7.7</v>
      </c>
      <c r="L32" s="2">
        <v>10.6</v>
      </c>
      <c r="M32" s="2">
        <v>2.9</v>
      </c>
      <c r="N32" s="2">
        <v>2.2240000000000002</v>
      </c>
      <c r="O32" s="2">
        <v>8.48</v>
      </c>
      <c r="P32" s="2">
        <v>4.5229999999999997</v>
      </c>
      <c r="Q32" s="2">
        <v>2.0230000000000001</v>
      </c>
      <c r="R32" s="2">
        <v>5.6159999999999997</v>
      </c>
    </row>
    <row r="33" spans="1:18">
      <c r="A33" s="21">
        <v>71</v>
      </c>
      <c r="B33" s="89">
        <v>44089</v>
      </c>
      <c r="C33" s="2" t="s">
        <v>84</v>
      </c>
      <c r="D33" s="2">
        <v>5</v>
      </c>
      <c r="E33" s="2" t="s">
        <v>283</v>
      </c>
      <c r="F33" s="2" t="s">
        <v>303</v>
      </c>
      <c r="G33" s="2">
        <v>5</v>
      </c>
      <c r="H33" s="2">
        <v>8.1999999999999993</v>
      </c>
      <c r="I33" s="2">
        <v>28.9</v>
      </c>
      <c r="J33" s="2">
        <v>13.5</v>
      </c>
      <c r="K33" s="2">
        <v>13.2</v>
      </c>
      <c r="L33" s="2">
        <v>14.7</v>
      </c>
      <c r="M33" s="2">
        <v>1.5</v>
      </c>
      <c r="N33" s="2">
        <v>1.7789999999999999</v>
      </c>
      <c r="O33" s="2">
        <v>15.7</v>
      </c>
      <c r="P33" s="2">
        <v>7.7869999999999999</v>
      </c>
      <c r="Q33" s="2">
        <v>3.4830000000000001</v>
      </c>
      <c r="R33" s="2">
        <v>9.6690000000000005</v>
      </c>
    </row>
    <row r="34" spans="1:18">
      <c r="A34" s="21">
        <v>72</v>
      </c>
      <c r="B34" s="89">
        <v>44089</v>
      </c>
      <c r="C34" s="2" t="s">
        <v>84</v>
      </c>
      <c r="D34" s="2">
        <v>6</v>
      </c>
      <c r="E34" s="2" t="s">
        <v>285</v>
      </c>
      <c r="F34" s="2" t="s">
        <v>303</v>
      </c>
      <c r="G34" s="2">
        <v>5</v>
      </c>
      <c r="H34" s="2">
        <v>6.4</v>
      </c>
      <c r="I34" s="2">
        <v>28.8</v>
      </c>
      <c r="J34" s="2">
        <v>11.6</v>
      </c>
      <c r="K34" s="2">
        <v>11.1</v>
      </c>
      <c r="L34" s="2">
        <v>23.1</v>
      </c>
      <c r="M34" s="2">
        <v>12</v>
      </c>
      <c r="N34" s="2">
        <v>7.71</v>
      </c>
      <c r="O34" s="2">
        <v>16.2</v>
      </c>
      <c r="P34" s="2">
        <v>9.3490000000000002</v>
      </c>
      <c r="Q34" s="2">
        <v>4.181</v>
      </c>
      <c r="R34" s="2">
        <v>11.608000000000001</v>
      </c>
    </row>
    <row r="35" spans="1:18">
      <c r="A35" s="21">
        <v>73</v>
      </c>
      <c r="B35" s="89">
        <v>44089</v>
      </c>
      <c r="C35" s="2" t="s">
        <v>84</v>
      </c>
      <c r="D35" s="2">
        <v>7</v>
      </c>
      <c r="E35" s="2" t="s">
        <v>284</v>
      </c>
      <c r="F35" s="2" t="s">
        <v>303</v>
      </c>
      <c r="G35" s="2">
        <v>5</v>
      </c>
      <c r="H35" s="2">
        <v>8.1</v>
      </c>
      <c r="I35" s="2">
        <v>15.7</v>
      </c>
      <c r="J35" s="2">
        <v>13.3</v>
      </c>
      <c r="K35" s="2">
        <v>11.6</v>
      </c>
      <c r="L35" s="2">
        <v>14.1</v>
      </c>
      <c r="M35" s="2">
        <v>2.5</v>
      </c>
      <c r="N35" s="2">
        <v>2.52</v>
      </c>
      <c r="O35" s="2">
        <v>12.56</v>
      </c>
      <c r="P35" s="2">
        <v>2.8980000000000001</v>
      </c>
      <c r="Q35" s="2">
        <v>1.296</v>
      </c>
      <c r="R35" s="2">
        <v>3.5979999999999999</v>
      </c>
    </row>
    <row r="36" spans="1:18">
      <c r="A36" s="21">
        <v>74</v>
      </c>
      <c r="B36" s="89">
        <v>44089</v>
      </c>
      <c r="C36" s="2" t="s">
        <v>84</v>
      </c>
      <c r="D36" s="2">
        <v>8</v>
      </c>
      <c r="E36" s="2" t="s">
        <v>283</v>
      </c>
      <c r="F36" s="2" t="s">
        <v>303</v>
      </c>
      <c r="G36" s="2">
        <v>5</v>
      </c>
      <c r="H36" s="2">
        <v>13.8</v>
      </c>
      <c r="I36" s="2">
        <v>28.7</v>
      </c>
      <c r="J36" s="2">
        <v>19.8</v>
      </c>
      <c r="K36" s="2">
        <v>19.399999999999999</v>
      </c>
      <c r="L36" s="2">
        <v>26.1</v>
      </c>
      <c r="M36" s="2">
        <v>6.7</v>
      </c>
      <c r="N36" s="2">
        <v>8.8960000000000008</v>
      </c>
      <c r="O36" s="2">
        <v>21.56</v>
      </c>
      <c r="P36" s="2">
        <v>5.907</v>
      </c>
      <c r="Q36" s="2">
        <v>2.6419999999999999</v>
      </c>
      <c r="R36" s="2">
        <v>7.335</v>
      </c>
    </row>
    <row r="37" spans="1:18">
      <c r="A37" s="21">
        <v>75</v>
      </c>
      <c r="B37" s="89">
        <v>44089</v>
      </c>
      <c r="C37" s="2" t="s">
        <v>84</v>
      </c>
      <c r="D37" s="2">
        <v>9</v>
      </c>
      <c r="E37" s="2" t="s">
        <v>285</v>
      </c>
      <c r="F37" s="2" t="s">
        <v>303</v>
      </c>
      <c r="G37" s="2">
        <v>5</v>
      </c>
      <c r="H37" s="2">
        <v>8.1</v>
      </c>
      <c r="I37" s="2">
        <v>21.6</v>
      </c>
      <c r="J37" s="2">
        <v>13.2</v>
      </c>
      <c r="K37" s="2">
        <v>8.3000000000000007</v>
      </c>
      <c r="L37" s="2">
        <v>15.2</v>
      </c>
      <c r="M37" s="2">
        <v>6.9</v>
      </c>
      <c r="N37" s="2">
        <v>7.2649999999999997</v>
      </c>
      <c r="O37" s="2">
        <v>13.28</v>
      </c>
      <c r="P37" s="2">
        <v>5.58</v>
      </c>
      <c r="Q37" s="2">
        <v>2.4950000000000001</v>
      </c>
      <c r="R37" s="2">
        <v>6.9290000000000003</v>
      </c>
    </row>
    <row r="38" spans="1:18">
      <c r="A38" s="21">
        <v>76</v>
      </c>
      <c r="B38" s="89">
        <v>44096</v>
      </c>
      <c r="C38" s="2" t="s">
        <v>84</v>
      </c>
      <c r="D38" s="2">
        <v>1</v>
      </c>
      <c r="E38" s="2" t="s">
        <v>283</v>
      </c>
      <c r="F38" s="2" t="s">
        <v>303</v>
      </c>
      <c r="G38" s="2">
        <v>5</v>
      </c>
      <c r="H38" s="2">
        <v>3.5</v>
      </c>
      <c r="I38" s="2">
        <v>14.9</v>
      </c>
      <c r="J38" s="2">
        <v>9.9</v>
      </c>
      <c r="K38" s="2">
        <v>8.3000000000000007</v>
      </c>
      <c r="L38" s="2">
        <v>14</v>
      </c>
      <c r="M38" s="2">
        <v>5.7</v>
      </c>
      <c r="N38" s="2">
        <v>6.0789999999999997</v>
      </c>
      <c r="O38" s="2">
        <v>10.119999999999999</v>
      </c>
      <c r="P38" s="2">
        <v>4.6120000000000001</v>
      </c>
      <c r="Q38" s="2">
        <v>2.0630000000000002</v>
      </c>
      <c r="R38" s="2">
        <v>5.7270000000000003</v>
      </c>
    </row>
    <row r="39" spans="1:18">
      <c r="A39" s="21">
        <v>77</v>
      </c>
      <c r="B39" s="89">
        <v>44096</v>
      </c>
      <c r="C39" s="2" t="s">
        <v>84</v>
      </c>
      <c r="D39" s="2">
        <v>2</v>
      </c>
      <c r="E39" s="2" t="s">
        <v>284</v>
      </c>
      <c r="F39" s="2" t="s">
        <v>303</v>
      </c>
      <c r="G39" s="2">
        <v>5</v>
      </c>
      <c r="H39" s="2">
        <v>1.3</v>
      </c>
      <c r="I39" s="2">
        <v>7.3</v>
      </c>
      <c r="J39" s="2">
        <v>3</v>
      </c>
      <c r="K39" s="2">
        <v>2.9</v>
      </c>
      <c r="L39" s="2">
        <v>4.5</v>
      </c>
      <c r="M39" s="2">
        <v>1.6</v>
      </c>
      <c r="N39" s="2">
        <v>2.2240000000000002</v>
      </c>
      <c r="O39" s="2">
        <v>3.8</v>
      </c>
      <c r="P39" s="2">
        <v>2.2610000000000001</v>
      </c>
      <c r="Q39" s="2">
        <v>1.0109999999999999</v>
      </c>
      <c r="R39" s="2">
        <v>2.8069999999999999</v>
      </c>
    </row>
    <row r="40" spans="1:18">
      <c r="A40" s="21">
        <v>78</v>
      </c>
      <c r="B40" s="89">
        <v>44096</v>
      </c>
      <c r="C40" s="2" t="s">
        <v>84</v>
      </c>
      <c r="D40" s="2">
        <v>3</v>
      </c>
      <c r="E40" s="2" t="s">
        <v>285</v>
      </c>
      <c r="F40" s="2" t="s">
        <v>303</v>
      </c>
      <c r="G40" s="2">
        <v>5</v>
      </c>
      <c r="H40" s="2">
        <v>1</v>
      </c>
      <c r="I40" s="2">
        <v>9.4</v>
      </c>
      <c r="J40" s="2">
        <v>4</v>
      </c>
      <c r="K40" s="2">
        <v>1.1000000000000001</v>
      </c>
      <c r="L40" s="2">
        <v>6</v>
      </c>
      <c r="M40" s="2">
        <v>4.9000000000000004</v>
      </c>
      <c r="N40" s="2">
        <v>4.3</v>
      </c>
      <c r="O40" s="2">
        <v>4.3</v>
      </c>
      <c r="P40" s="2">
        <v>3.54</v>
      </c>
      <c r="Q40" s="2">
        <v>1.583</v>
      </c>
      <c r="R40" s="2">
        <v>4.3949999999999996</v>
      </c>
    </row>
    <row r="41" spans="1:18">
      <c r="A41" s="21">
        <v>79</v>
      </c>
      <c r="B41" s="89">
        <v>44096</v>
      </c>
      <c r="C41" s="2" t="s">
        <v>84</v>
      </c>
      <c r="D41" s="2">
        <v>4</v>
      </c>
      <c r="E41" s="2" t="s">
        <v>284</v>
      </c>
      <c r="F41" s="2" t="s">
        <v>303</v>
      </c>
      <c r="G41" s="2">
        <v>5</v>
      </c>
      <c r="H41" s="2">
        <v>1.9</v>
      </c>
      <c r="I41" s="2">
        <v>4.7</v>
      </c>
      <c r="J41" s="2">
        <v>3.8</v>
      </c>
      <c r="K41" s="2">
        <v>2.4</v>
      </c>
      <c r="L41" s="2">
        <v>4.3</v>
      </c>
      <c r="M41" s="2">
        <v>1.9</v>
      </c>
      <c r="N41" s="2">
        <v>1.3340000000000001</v>
      </c>
      <c r="O41" s="2">
        <v>3.42</v>
      </c>
      <c r="P41" s="2">
        <v>1.2150000000000001</v>
      </c>
      <c r="Q41" s="2">
        <v>0.54400000000000004</v>
      </c>
      <c r="R41" s="2">
        <v>1.5089999999999999</v>
      </c>
    </row>
    <row r="42" spans="1:18">
      <c r="A42" s="21">
        <v>80</v>
      </c>
      <c r="B42" s="89">
        <v>44096</v>
      </c>
      <c r="C42" s="2" t="s">
        <v>84</v>
      </c>
      <c r="D42" s="2">
        <v>5</v>
      </c>
      <c r="E42" s="2" t="s">
        <v>283</v>
      </c>
      <c r="F42" s="2" t="s">
        <v>303</v>
      </c>
      <c r="G42" s="2">
        <v>5</v>
      </c>
      <c r="H42" s="2">
        <v>4.0999999999999996</v>
      </c>
      <c r="I42" s="2">
        <v>19.399999999999999</v>
      </c>
      <c r="J42" s="2">
        <v>7.4</v>
      </c>
      <c r="K42" s="2">
        <v>5.8</v>
      </c>
      <c r="L42" s="2">
        <v>10.5</v>
      </c>
      <c r="M42" s="2">
        <v>4.7</v>
      </c>
      <c r="N42" s="2">
        <v>4.5960000000000001</v>
      </c>
      <c r="O42" s="2">
        <v>9.44</v>
      </c>
      <c r="P42" s="2">
        <v>6.0469999999999997</v>
      </c>
      <c r="Q42" s="2">
        <v>2.7040000000000002</v>
      </c>
      <c r="R42" s="2">
        <v>7.508</v>
      </c>
    </row>
    <row r="43" spans="1:18">
      <c r="A43" s="21">
        <v>81</v>
      </c>
      <c r="B43" s="89">
        <v>44096</v>
      </c>
      <c r="C43" s="2" t="s">
        <v>84</v>
      </c>
      <c r="D43" s="2">
        <v>6</v>
      </c>
      <c r="E43" s="2" t="s">
        <v>285</v>
      </c>
      <c r="F43" s="2" t="s">
        <v>303</v>
      </c>
      <c r="G43" s="2">
        <v>5</v>
      </c>
      <c r="H43" s="2">
        <v>3.8</v>
      </c>
      <c r="I43" s="2">
        <v>17</v>
      </c>
      <c r="J43" s="2">
        <v>4.5</v>
      </c>
      <c r="K43" s="2">
        <v>4.3</v>
      </c>
      <c r="L43" s="2">
        <v>10.8</v>
      </c>
      <c r="M43" s="2">
        <v>6.5</v>
      </c>
      <c r="N43" s="2">
        <v>1.038</v>
      </c>
      <c r="O43" s="2">
        <v>8.08</v>
      </c>
      <c r="P43" s="2">
        <v>5.7530000000000001</v>
      </c>
      <c r="Q43" s="2">
        <v>2.573</v>
      </c>
      <c r="R43" s="2">
        <v>7.1429999999999998</v>
      </c>
    </row>
    <row r="44" spans="1:18">
      <c r="A44" s="21">
        <v>82</v>
      </c>
      <c r="B44" s="89">
        <v>44096</v>
      </c>
      <c r="C44" s="2" t="s">
        <v>84</v>
      </c>
      <c r="D44" s="2">
        <v>7</v>
      </c>
      <c r="E44" s="2" t="s">
        <v>284</v>
      </c>
      <c r="F44" s="2" t="s">
        <v>303</v>
      </c>
      <c r="G44" s="2">
        <v>5</v>
      </c>
      <c r="H44" s="2">
        <v>1</v>
      </c>
      <c r="I44" s="2">
        <v>7.3</v>
      </c>
      <c r="J44" s="2">
        <v>4.5</v>
      </c>
      <c r="K44" s="2">
        <v>2.7</v>
      </c>
      <c r="L44" s="2">
        <v>6.9</v>
      </c>
      <c r="M44" s="2">
        <v>4.2</v>
      </c>
      <c r="N44" s="2">
        <v>3.5579999999999998</v>
      </c>
      <c r="O44" s="2">
        <v>4.4800000000000004</v>
      </c>
      <c r="P44" s="2">
        <v>2.6970000000000001</v>
      </c>
      <c r="Q44" s="2">
        <v>1.206</v>
      </c>
      <c r="R44" s="2">
        <v>3.3479999999999999</v>
      </c>
    </row>
    <row r="45" spans="1:18">
      <c r="A45" s="21">
        <v>83</v>
      </c>
      <c r="B45" s="89">
        <v>44096</v>
      </c>
      <c r="C45" s="2" t="s">
        <v>84</v>
      </c>
      <c r="D45" s="2">
        <v>8</v>
      </c>
      <c r="E45" s="2" t="s">
        <v>283</v>
      </c>
      <c r="F45" s="2" t="s">
        <v>303</v>
      </c>
      <c r="G45" s="2">
        <v>5</v>
      </c>
      <c r="H45" s="2">
        <v>1.6</v>
      </c>
      <c r="I45" s="2">
        <v>21.4</v>
      </c>
      <c r="J45" s="2">
        <v>14.5</v>
      </c>
      <c r="K45" s="2">
        <v>11.7</v>
      </c>
      <c r="L45" s="2">
        <v>20</v>
      </c>
      <c r="M45" s="2">
        <v>8.3000000000000007</v>
      </c>
      <c r="N45" s="2">
        <v>8.1539999999999999</v>
      </c>
      <c r="O45" s="2">
        <v>13.84</v>
      </c>
      <c r="P45" s="2">
        <v>7.9050000000000002</v>
      </c>
      <c r="Q45" s="2">
        <v>3.5350000000000001</v>
      </c>
      <c r="R45" s="2">
        <v>9.8149999999999995</v>
      </c>
    </row>
    <row r="46" spans="1:18">
      <c r="A46" s="21">
        <v>84</v>
      </c>
      <c r="B46" s="89">
        <v>44096</v>
      </c>
      <c r="C46" s="2" t="s">
        <v>84</v>
      </c>
      <c r="D46" s="2">
        <v>9</v>
      </c>
      <c r="E46" s="2" t="s">
        <v>285</v>
      </c>
      <c r="F46" s="2" t="s">
        <v>303</v>
      </c>
      <c r="G46" s="2">
        <v>5</v>
      </c>
      <c r="H46" s="2">
        <v>5.4</v>
      </c>
      <c r="I46" s="2">
        <v>9.4</v>
      </c>
      <c r="J46" s="2">
        <v>6</v>
      </c>
      <c r="K46" s="2">
        <v>5.9</v>
      </c>
      <c r="L46" s="2">
        <v>7.6</v>
      </c>
      <c r="M46" s="2">
        <v>1.7</v>
      </c>
      <c r="N46" s="2">
        <v>0.89</v>
      </c>
      <c r="O46" s="2">
        <v>6.86</v>
      </c>
      <c r="P46" s="2">
        <v>1.643</v>
      </c>
      <c r="Q46" s="2">
        <v>0.73499999999999999</v>
      </c>
      <c r="R46" s="2">
        <v>2.04</v>
      </c>
    </row>
    <row r="47" spans="1:18">
      <c r="A47" s="21">
        <v>232</v>
      </c>
      <c r="B47" s="89">
        <v>44368</v>
      </c>
      <c r="C47" s="2" t="s">
        <v>84</v>
      </c>
      <c r="D47" s="2">
        <v>1</v>
      </c>
      <c r="E47" s="2" t="s">
        <v>283</v>
      </c>
      <c r="F47" s="2" t="s">
        <v>303</v>
      </c>
      <c r="G47" s="2">
        <v>5</v>
      </c>
      <c r="H47" s="2">
        <v>9.3000000000000007</v>
      </c>
      <c r="I47" s="2">
        <v>16.3</v>
      </c>
      <c r="J47" s="2">
        <v>12.6</v>
      </c>
      <c r="K47" s="2">
        <v>12.5</v>
      </c>
      <c r="L47" s="2">
        <v>13.8</v>
      </c>
      <c r="M47" s="2">
        <v>1.3</v>
      </c>
      <c r="N47" s="2">
        <v>1.7789999999999999</v>
      </c>
      <c r="O47" s="2">
        <v>12.9</v>
      </c>
      <c r="P47" s="2">
        <v>2.5289999999999999</v>
      </c>
      <c r="Q47" s="2">
        <v>1.131</v>
      </c>
      <c r="R47" s="2">
        <v>3.14</v>
      </c>
    </row>
    <row r="48" spans="1:18">
      <c r="A48" s="21">
        <v>233</v>
      </c>
      <c r="B48" s="89">
        <v>44368</v>
      </c>
      <c r="C48" s="2" t="s">
        <v>84</v>
      </c>
      <c r="D48" s="2">
        <v>2</v>
      </c>
      <c r="E48" s="2" t="s">
        <v>284</v>
      </c>
      <c r="F48" s="2" t="s">
        <v>303</v>
      </c>
      <c r="G48" s="2">
        <v>5</v>
      </c>
      <c r="H48" s="2">
        <v>0.1</v>
      </c>
      <c r="I48" s="2">
        <v>8.4</v>
      </c>
      <c r="J48" s="2">
        <v>3.8</v>
      </c>
      <c r="K48" s="2">
        <v>3.6</v>
      </c>
      <c r="L48" s="2">
        <v>5.3</v>
      </c>
      <c r="M48" s="2">
        <v>1.7</v>
      </c>
      <c r="N48" s="2">
        <v>2.2240000000000002</v>
      </c>
      <c r="O48" s="2">
        <v>4.24</v>
      </c>
      <c r="P48" s="2">
        <v>3.0070000000000001</v>
      </c>
      <c r="Q48" s="2">
        <v>1.345</v>
      </c>
      <c r="R48" s="2">
        <v>3.734</v>
      </c>
    </row>
    <row r="49" spans="1:18">
      <c r="A49" s="21">
        <v>234</v>
      </c>
      <c r="B49" s="89">
        <v>44368</v>
      </c>
      <c r="C49" s="2" t="s">
        <v>84</v>
      </c>
      <c r="D49" s="2">
        <v>3</v>
      </c>
      <c r="E49" s="2" t="s">
        <v>285</v>
      </c>
      <c r="F49" s="2" t="s">
        <v>303</v>
      </c>
      <c r="G49" s="2">
        <v>5</v>
      </c>
      <c r="H49" s="2">
        <v>6.4</v>
      </c>
      <c r="I49" s="2">
        <v>9.9</v>
      </c>
      <c r="J49" s="2">
        <v>8.1999999999999993</v>
      </c>
      <c r="K49" s="2">
        <v>7.7</v>
      </c>
      <c r="L49" s="2">
        <v>9.1</v>
      </c>
      <c r="M49" s="2">
        <v>1.4</v>
      </c>
      <c r="N49" s="2">
        <v>1.3340000000000001</v>
      </c>
      <c r="O49" s="2">
        <v>8.26</v>
      </c>
      <c r="P49" s="2">
        <v>1.339</v>
      </c>
      <c r="Q49" s="2">
        <v>0.59899999999999998</v>
      </c>
      <c r="R49" s="2">
        <v>1.663</v>
      </c>
    </row>
    <row r="50" spans="1:18">
      <c r="A50" s="21">
        <v>235</v>
      </c>
      <c r="B50" s="89">
        <v>44368</v>
      </c>
      <c r="C50" s="2" t="s">
        <v>84</v>
      </c>
      <c r="D50" s="2">
        <v>4</v>
      </c>
      <c r="E50" s="2" t="s">
        <v>284</v>
      </c>
      <c r="F50" s="2" t="s">
        <v>303</v>
      </c>
      <c r="G50" s="2">
        <v>5</v>
      </c>
      <c r="H50" s="2">
        <v>2.7</v>
      </c>
      <c r="I50" s="2">
        <v>15.5</v>
      </c>
      <c r="J50" s="2">
        <v>4.8</v>
      </c>
      <c r="K50" s="2">
        <v>2.7</v>
      </c>
      <c r="L50" s="2">
        <v>7.9</v>
      </c>
      <c r="M50" s="2">
        <v>5.2</v>
      </c>
      <c r="N50" s="2">
        <v>3.113</v>
      </c>
      <c r="O50" s="2">
        <v>6.72</v>
      </c>
      <c r="P50" s="2">
        <v>5.35</v>
      </c>
      <c r="Q50" s="2">
        <v>2.3929999999999998</v>
      </c>
      <c r="R50" s="2">
        <v>6.6429999999999998</v>
      </c>
    </row>
    <row r="51" spans="1:18">
      <c r="A51" s="21">
        <v>236</v>
      </c>
      <c r="B51" s="89">
        <v>44368</v>
      </c>
      <c r="C51" s="2" t="s">
        <v>84</v>
      </c>
      <c r="D51" s="2">
        <v>5</v>
      </c>
      <c r="E51" s="2" t="s">
        <v>283</v>
      </c>
      <c r="F51" s="2" t="s">
        <v>303</v>
      </c>
      <c r="G51" s="2">
        <v>5</v>
      </c>
      <c r="H51" s="2">
        <v>11.6</v>
      </c>
      <c r="I51" s="2">
        <v>21.7</v>
      </c>
      <c r="J51" s="2">
        <v>13</v>
      </c>
      <c r="K51" s="2">
        <v>13</v>
      </c>
      <c r="L51" s="2">
        <v>14.5</v>
      </c>
      <c r="M51" s="2">
        <v>1.5</v>
      </c>
      <c r="N51" s="2">
        <v>2.0760000000000001</v>
      </c>
      <c r="O51" s="2">
        <v>14.76</v>
      </c>
      <c r="P51" s="2">
        <v>4.0129999999999999</v>
      </c>
      <c r="Q51" s="2">
        <v>1.7949999999999999</v>
      </c>
      <c r="R51" s="2">
        <v>4.9829999999999997</v>
      </c>
    </row>
    <row r="52" spans="1:18">
      <c r="A52" s="21">
        <v>237</v>
      </c>
      <c r="B52" s="89">
        <v>44368</v>
      </c>
      <c r="C52" s="2" t="s">
        <v>84</v>
      </c>
      <c r="D52" s="2">
        <v>6</v>
      </c>
      <c r="E52" s="2" t="s">
        <v>285</v>
      </c>
      <c r="F52" s="2" t="s">
        <v>303</v>
      </c>
      <c r="G52" s="2">
        <v>5</v>
      </c>
      <c r="H52" s="2">
        <v>0.9</v>
      </c>
      <c r="I52" s="2">
        <v>9.6999999999999993</v>
      </c>
      <c r="J52" s="2">
        <v>7</v>
      </c>
      <c r="K52" s="2">
        <v>4.2</v>
      </c>
      <c r="L52" s="2">
        <v>7.8</v>
      </c>
      <c r="M52" s="2">
        <v>3.6</v>
      </c>
      <c r="N52" s="2">
        <v>4.0030000000000001</v>
      </c>
      <c r="O52" s="2">
        <v>5.92</v>
      </c>
      <c r="P52" s="2">
        <v>3.4329999999999998</v>
      </c>
      <c r="Q52" s="2">
        <v>1.5349999999999999</v>
      </c>
      <c r="R52" s="2">
        <v>4.2629999999999999</v>
      </c>
    </row>
    <row r="53" spans="1:18">
      <c r="A53" s="21">
        <v>238</v>
      </c>
      <c r="B53" s="89">
        <v>44368</v>
      </c>
      <c r="C53" s="2" t="s">
        <v>84</v>
      </c>
      <c r="D53" s="2">
        <v>7</v>
      </c>
      <c r="E53" s="2" t="s">
        <v>284</v>
      </c>
      <c r="F53" s="2" t="s">
        <v>303</v>
      </c>
      <c r="G53" s="2">
        <v>5</v>
      </c>
      <c r="H53" s="2">
        <v>4.7</v>
      </c>
      <c r="I53" s="2">
        <v>12.5</v>
      </c>
      <c r="J53" s="2">
        <v>5.5</v>
      </c>
      <c r="K53" s="2">
        <v>5.0999999999999996</v>
      </c>
      <c r="L53" s="2">
        <v>5.8</v>
      </c>
      <c r="M53" s="2">
        <v>0.7</v>
      </c>
      <c r="N53" s="2">
        <v>0.59299999999999997</v>
      </c>
      <c r="O53" s="2">
        <v>6.72</v>
      </c>
      <c r="P53" s="2">
        <v>3.258</v>
      </c>
      <c r="Q53" s="2">
        <v>1.4570000000000001</v>
      </c>
      <c r="R53" s="2">
        <v>4.0449999999999999</v>
      </c>
    </row>
    <row r="54" spans="1:18">
      <c r="A54" s="21">
        <v>239</v>
      </c>
      <c r="B54" s="89">
        <v>44368</v>
      </c>
      <c r="C54" s="2" t="s">
        <v>84</v>
      </c>
      <c r="D54" s="2">
        <v>8</v>
      </c>
      <c r="E54" s="2" t="s">
        <v>283</v>
      </c>
      <c r="F54" s="2" t="s">
        <v>303</v>
      </c>
      <c r="G54" s="2">
        <v>5</v>
      </c>
      <c r="H54" s="2">
        <v>9.8000000000000007</v>
      </c>
      <c r="I54" s="2">
        <v>18.100000000000001</v>
      </c>
      <c r="J54" s="2">
        <v>15.6</v>
      </c>
      <c r="K54" s="2">
        <v>13.5</v>
      </c>
      <c r="L54" s="2">
        <v>17.899999999999999</v>
      </c>
      <c r="M54" s="2">
        <v>4.4000000000000004</v>
      </c>
      <c r="N54" s="2">
        <v>3.41</v>
      </c>
      <c r="O54" s="2">
        <v>14.98</v>
      </c>
      <c r="P54" s="2">
        <v>3.452</v>
      </c>
      <c r="Q54" s="2">
        <v>1.544</v>
      </c>
      <c r="R54" s="2">
        <v>4.2859999999999996</v>
      </c>
    </row>
    <row r="55" spans="1:18">
      <c r="A55" s="21">
        <v>240</v>
      </c>
      <c r="B55" s="89">
        <v>44368</v>
      </c>
      <c r="C55" s="2" t="s">
        <v>84</v>
      </c>
      <c r="D55" s="2">
        <v>9</v>
      </c>
      <c r="E55" s="2" t="s">
        <v>285</v>
      </c>
      <c r="F55" s="2" t="s">
        <v>303</v>
      </c>
      <c r="G55" s="2">
        <v>5</v>
      </c>
      <c r="H55" s="2">
        <v>2.4</v>
      </c>
      <c r="I55" s="2">
        <v>9.1999999999999993</v>
      </c>
      <c r="J55" s="2">
        <v>4.4000000000000004</v>
      </c>
      <c r="K55" s="2">
        <v>2.5</v>
      </c>
      <c r="L55" s="2">
        <v>5.2</v>
      </c>
      <c r="M55" s="2">
        <v>2.7</v>
      </c>
      <c r="N55" s="2">
        <v>2.8170000000000002</v>
      </c>
      <c r="O55" s="2">
        <v>4.74</v>
      </c>
      <c r="P55" s="2">
        <v>2.7709999999999999</v>
      </c>
      <c r="Q55" s="2">
        <v>1.2390000000000001</v>
      </c>
      <c r="R55" s="2">
        <v>3.4409999999999998</v>
      </c>
    </row>
    <row r="56" spans="1:18">
      <c r="A56" s="21">
        <v>241</v>
      </c>
      <c r="B56" s="89">
        <v>44369</v>
      </c>
      <c r="C56" s="2" t="s">
        <v>84</v>
      </c>
      <c r="D56" s="2">
        <v>1</v>
      </c>
      <c r="E56" s="2" t="s">
        <v>283</v>
      </c>
      <c r="F56" s="2" t="s">
        <v>303</v>
      </c>
      <c r="G56" s="2">
        <v>5</v>
      </c>
      <c r="H56" s="2">
        <v>18.100000000000001</v>
      </c>
      <c r="I56" s="2">
        <v>24.2</v>
      </c>
      <c r="J56" s="2">
        <v>23.5</v>
      </c>
      <c r="K56" s="2">
        <v>21.6</v>
      </c>
      <c r="L56" s="2">
        <v>23.9</v>
      </c>
      <c r="M56" s="2">
        <v>2.2999999999999998</v>
      </c>
      <c r="N56" s="2">
        <v>1.038</v>
      </c>
      <c r="O56" s="2">
        <v>22.26</v>
      </c>
      <c r="P56" s="2">
        <v>2.536</v>
      </c>
      <c r="Q56" s="2">
        <v>1.1339999999999999</v>
      </c>
      <c r="R56" s="2">
        <v>3.149</v>
      </c>
    </row>
    <row r="57" spans="1:18">
      <c r="A57" s="21">
        <v>242</v>
      </c>
      <c r="B57" s="89">
        <v>44369</v>
      </c>
      <c r="C57" s="2" t="s">
        <v>84</v>
      </c>
      <c r="D57" s="2">
        <v>2</v>
      </c>
      <c r="E57" s="2" t="s">
        <v>284</v>
      </c>
      <c r="F57" s="2" t="s">
        <v>303</v>
      </c>
      <c r="G57" s="2">
        <v>5</v>
      </c>
      <c r="H57" s="2">
        <v>13.9</v>
      </c>
      <c r="I57" s="2">
        <v>17.600000000000001</v>
      </c>
      <c r="J57" s="2">
        <v>15</v>
      </c>
      <c r="K57" s="2">
        <v>14.6</v>
      </c>
      <c r="L57" s="2">
        <v>15.4</v>
      </c>
      <c r="M57" s="2">
        <v>0.8</v>
      </c>
      <c r="N57" s="2">
        <v>0.59299999999999997</v>
      </c>
      <c r="O57" s="2">
        <v>15.3</v>
      </c>
      <c r="P57" s="2">
        <v>1.4</v>
      </c>
      <c r="Q57" s="2">
        <v>0.626</v>
      </c>
      <c r="R57" s="2">
        <v>1.738</v>
      </c>
    </row>
    <row r="58" spans="1:18">
      <c r="A58" s="21">
        <v>243</v>
      </c>
      <c r="B58" s="89">
        <v>44369</v>
      </c>
      <c r="C58" s="2" t="s">
        <v>84</v>
      </c>
      <c r="D58" s="2">
        <v>3</v>
      </c>
      <c r="E58" s="2" t="s">
        <v>285</v>
      </c>
      <c r="F58" s="2" t="s">
        <v>303</v>
      </c>
      <c r="G58" s="2">
        <v>5</v>
      </c>
      <c r="H58" s="2">
        <v>14.7</v>
      </c>
      <c r="I58" s="2">
        <v>17.3</v>
      </c>
      <c r="J58" s="2">
        <v>15.6</v>
      </c>
      <c r="K58" s="2">
        <v>15.2</v>
      </c>
      <c r="L58" s="2">
        <v>16.899999999999999</v>
      </c>
      <c r="M58" s="2">
        <v>1.7</v>
      </c>
      <c r="N58" s="2">
        <v>1.3340000000000001</v>
      </c>
      <c r="O58" s="2">
        <v>15.94</v>
      </c>
      <c r="P58" s="2">
        <v>1.115</v>
      </c>
      <c r="Q58" s="2">
        <v>0.499</v>
      </c>
      <c r="R58" s="2">
        <v>1.3839999999999999</v>
      </c>
    </row>
    <row r="59" spans="1:18">
      <c r="A59" s="21">
        <v>244</v>
      </c>
      <c r="B59" s="89">
        <v>44369</v>
      </c>
      <c r="C59" s="2" t="s">
        <v>84</v>
      </c>
      <c r="D59" s="2">
        <v>4</v>
      </c>
      <c r="E59" s="2" t="s">
        <v>284</v>
      </c>
      <c r="F59" s="2" t="s">
        <v>303</v>
      </c>
      <c r="G59" s="2">
        <v>5</v>
      </c>
      <c r="H59" s="2">
        <v>10.4</v>
      </c>
      <c r="I59" s="2">
        <v>22.2</v>
      </c>
      <c r="J59" s="2">
        <v>14.8</v>
      </c>
      <c r="K59" s="2">
        <v>14.7</v>
      </c>
      <c r="L59" s="2">
        <v>17.8</v>
      </c>
      <c r="M59" s="2">
        <v>3.1</v>
      </c>
      <c r="N59" s="2">
        <v>4.4480000000000004</v>
      </c>
      <c r="O59" s="2">
        <v>15.98</v>
      </c>
      <c r="P59" s="2">
        <v>4.3639999999999999</v>
      </c>
      <c r="Q59" s="2">
        <v>1.952</v>
      </c>
      <c r="R59" s="2">
        <v>5.4180000000000001</v>
      </c>
    </row>
    <row r="60" spans="1:18">
      <c r="A60" s="21">
        <v>245</v>
      </c>
      <c r="B60" s="89">
        <v>44369</v>
      </c>
      <c r="C60" s="2" t="s">
        <v>84</v>
      </c>
      <c r="D60" s="2">
        <v>5</v>
      </c>
      <c r="E60" s="2" t="s">
        <v>283</v>
      </c>
      <c r="F60" s="2" t="s">
        <v>303</v>
      </c>
      <c r="G60" s="2">
        <v>5</v>
      </c>
      <c r="H60" s="2">
        <v>17</v>
      </c>
      <c r="I60" s="2">
        <v>24.8</v>
      </c>
      <c r="J60" s="2">
        <v>21.3</v>
      </c>
      <c r="K60" s="2">
        <v>18.7</v>
      </c>
      <c r="L60" s="2">
        <v>22.1</v>
      </c>
      <c r="M60" s="2">
        <v>3.4</v>
      </c>
      <c r="N60" s="2">
        <v>3.855</v>
      </c>
      <c r="O60" s="2">
        <v>20.78</v>
      </c>
      <c r="P60" s="2">
        <v>3.0329999999999999</v>
      </c>
      <c r="Q60" s="2">
        <v>1.3560000000000001</v>
      </c>
      <c r="R60" s="2">
        <v>3.766</v>
      </c>
    </row>
    <row r="61" spans="1:18">
      <c r="A61" s="21">
        <v>246</v>
      </c>
      <c r="B61" s="89">
        <v>44369</v>
      </c>
      <c r="C61" s="2" t="s">
        <v>84</v>
      </c>
      <c r="D61" s="2">
        <v>6</v>
      </c>
      <c r="E61" s="2" t="s">
        <v>285</v>
      </c>
      <c r="F61" s="2" t="s">
        <v>303</v>
      </c>
      <c r="G61" s="2">
        <v>5</v>
      </c>
      <c r="H61" s="2">
        <v>17.399999999999999</v>
      </c>
      <c r="I61" s="2">
        <v>20.6</v>
      </c>
      <c r="J61" s="2">
        <v>19.3</v>
      </c>
      <c r="K61" s="2">
        <v>18</v>
      </c>
      <c r="L61" s="2">
        <v>19.7</v>
      </c>
      <c r="M61" s="2">
        <v>1.7</v>
      </c>
      <c r="N61" s="2">
        <v>1.927</v>
      </c>
      <c r="O61" s="2">
        <v>19</v>
      </c>
      <c r="P61" s="2">
        <v>1.294</v>
      </c>
      <c r="Q61" s="2">
        <v>0.57899999999999996</v>
      </c>
      <c r="R61" s="2">
        <v>1.607</v>
      </c>
    </row>
    <row r="62" spans="1:18">
      <c r="A62" s="21">
        <v>247</v>
      </c>
      <c r="B62" s="89">
        <v>44369</v>
      </c>
      <c r="C62" s="2" t="s">
        <v>84</v>
      </c>
      <c r="D62" s="2">
        <v>7</v>
      </c>
      <c r="E62" s="2" t="s">
        <v>284</v>
      </c>
      <c r="F62" s="2" t="s">
        <v>303</v>
      </c>
      <c r="G62" s="2">
        <v>5</v>
      </c>
      <c r="H62" s="2">
        <v>16.899999999999999</v>
      </c>
      <c r="I62" s="2">
        <v>21.9</v>
      </c>
      <c r="J62" s="2">
        <v>17.7</v>
      </c>
      <c r="K62" s="2">
        <v>17</v>
      </c>
      <c r="L62" s="2">
        <v>18.8</v>
      </c>
      <c r="M62" s="2">
        <v>1.8</v>
      </c>
      <c r="N62" s="2">
        <v>1.1859999999999999</v>
      </c>
      <c r="O62" s="2">
        <v>18.46</v>
      </c>
      <c r="P62" s="2">
        <v>2.0670000000000002</v>
      </c>
      <c r="Q62" s="2">
        <v>0.92400000000000004</v>
      </c>
      <c r="R62" s="2">
        <v>2.5670000000000002</v>
      </c>
    </row>
    <row r="63" spans="1:18">
      <c r="A63" s="21">
        <v>248</v>
      </c>
      <c r="B63" s="89">
        <v>44369</v>
      </c>
      <c r="C63" s="2" t="s">
        <v>84</v>
      </c>
      <c r="D63" s="2">
        <v>8</v>
      </c>
      <c r="E63" s="2" t="s">
        <v>283</v>
      </c>
      <c r="F63" s="2" t="s">
        <v>303</v>
      </c>
      <c r="G63" s="2">
        <v>5</v>
      </c>
      <c r="H63" s="2">
        <v>16.600000000000001</v>
      </c>
      <c r="I63" s="2">
        <v>24.6</v>
      </c>
      <c r="J63" s="2">
        <v>18.600000000000001</v>
      </c>
      <c r="K63" s="2">
        <v>18.2</v>
      </c>
      <c r="L63" s="2">
        <v>21.4</v>
      </c>
      <c r="M63" s="2">
        <v>3.2</v>
      </c>
      <c r="N63" s="2">
        <v>2.9649999999999999</v>
      </c>
      <c r="O63" s="2">
        <v>19.88</v>
      </c>
      <c r="P63" s="2">
        <v>3.1549999999999998</v>
      </c>
      <c r="Q63" s="2">
        <v>1.411</v>
      </c>
      <c r="R63" s="2">
        <v>3.9169999999999998</v>
      </c>
    </row>
    <row r="64" spans="1:18">
      <c r="A64" s="21">
        <v>249</v>
      </c>
      <c r="B64" s="89">
        <v>44369</v>
      </c>
      <c r="C64" s="2" t="s">
        <v>84</v>
      </c>
      <c r="D64" s="2">
        <v>9</v>
      </c>
      <c r="E64" s="2" t="s">
        <v>285</v>
      </c>
      <c r="F64" s="2" t="s">
        <v>303</v>
      </c>
      <c r="G64" s="2">
        <v>5</v>
      </c>
      <c r="H64" s="2">
        <v>18.2</v>
      </c>
      <c r="I64" s="2">
        <v>19.899999999999999</v>
      </c>
      <c r="J64" s="2">
        <v>19.100000000000001</v>
      </c>
      <c r="K64" s="2">
        <v>18.7</v>
      </c>
      <c r="L64" s="2">
        <v>19.3</v>
      </c>
      <c r="M64" s="2">
        <v>0.6</v>
      </c>
      <c r="N64" s="2">
        <v>0.59299999999999997</v>
      </c>
      <c r="O64" s="2">
        <v>19.04</v>
      </c>
      <c r="P64" s="2">
        <v>0.63900000000000001</v>
      </c>
      <c r="Q64" s="2">
        <v>0.28599999999999998</v>
      </c>
      <c r="R64" s="2">
        <v>0.79300000000000004</v>
      </c>
    </row>
    <row r="65" spans="1:18">
      <c r="A65" s="21">
        <v>250</v>
      </c>
      <c r="B65" s="89">
        <v>44370</v>
      </c>
      <c r="C65" s="2" t="s">
        <v>84</v>
      </c>
      <c r="D65" s="2">
        <v>1</v>
      </c>
      <c r="E65" s="2" t="s">
        <v>283</v>
      </c>
      <c r="F65" s="2" t="s">
        <v>303</v>
      </c>
      <c r="G65" s="2">
        <v>5</v>
      </c>
      <c r="H65" s="2">
        <v>16.899999999999999</v>
      </c>
      <c r="I65" s="2">
        <v>22.9</v>
      </c>
      <c r="J65" s="2">
        <v>21</v>
      </c>
      <c r="K65" s="2">
        <v>20.7</v>
      </c>
      <c r="L65" s="2">
        <v>21.5</v>
      </c>
      <c r="M65" s="2">
        <v>0.8</v>
      </c>
      <c r="N65" s="2">
        <v>0.74099999999999999</v>
      </c>
      <c r="O65" s="2">
        <v>20.6</v>
      </c>
      <c r="P65" s="2">
        <v>2.234</v>
      </c>
      <c r="Q65" s="2">
        <v>0.999</v>
      </c>
      <c r="R65" s="2">
        <v>2.774</v>
      </c>
    </row>
    <row r="66" spans="1:18">
      <c r="A66" s="21">
        <v>251</v>
      </c>
      <c r="B66" s="89">
        <v>44370</v>
      </c>
      <c r="C66" s="2" t="s">
        <v>84</v>
      </c>
      <c r="D66" s="2">
        <v>2</v>
      </c>
      <c r="E66" s="2" t="s">
        <v>284</v>
      </c>
      <c r="F66" s="2" t="s">
        <v>303</v>
      </c>
      <c r="G66" s="2">
        <v>5</v>
      </c>
      <c r="H66" s="2">
        <v>11.1</v>
      </c>
      <c r="I66" s="2">
        <v>20</v>
      </c>
      <c r="J66" s="2">
        <v>12</v>
      </c>
      <c r="K66" s="2">
        <v>11.5</v>
      </c>
      <c r="L66" s="2">
        <v>17.2</v>
      </c>
      <c r="M66" s="2">
        <v>5.7</v>
      </c>
      <c r="N66" s="2">
        <v>1.3340000000000001</v>
      </c>
      <c r="O66" s="2">
        <v>14.36</v>
      </c>
      <c r="P66" s="2">
        <v>4.008</v>
      </c>
      <c r="Q66" s="2">
        <v>1.792</v>
      </c>
      <c r="R66" s="2">
        <v>4.976</v>
      </c>
    </row>
    <row r="67" spans="1:18">
      <c r="A67" s="21">
        <v>252</v>
      </c>
      <c r="B67" s="89">
        <v>44370</v>
      </c>
      <c r="C67" s="2" t="s">
        <v>84</v>
      </c>
      <c r="D67" s="2">
        <v>3</v>
      </c>
      <c r="E67" s="2" t="s">
        <v>285</v>
      </c>
      <c r="F67" s="2" t="s">
        <v>303</v>
      </c>
      <c r="G67" s="2">
        <v>5</v>
      </c>
      <c r="H67" s="2">
        <v>9.9</v>
      </c>
      <c r="I67" s="2">
        <v>19.7</v>
      </c>
      <c r="J67" s="2">
        <v>16</v>
      </c>
      <c r="K67" s="2">
        <v>11.3</v>
      </c>
      <c r="L67" s="2">
        <v>18.399999999999999</v>
      </c>
      <c r="M67" s="2">
        <v>7.1</v>
      </c>
      <c r="N67" s="2">
        <v>5.4859999999999998</v>
      </c>
      <c r="O67" s="2">
        <v>15.06</v>
      </c>
      <c r="P67" s="2">
        <v>4.3109999999999999</v>
      </c>
      <c r="Q67" s="2">
        <v>1.9279999999999999</v>
      </c>
      <c r="R67" s="2">
        <v>5.3529999999999998</v>
      </c>
    </row>
    <row r="68" spans="1:18">
      <c r="A68" s="21">
        <v>253</v>
      </c>
      <c r="B68" s="89">
        <v>44370</v>
      </c>
      <c r="C68" s="2" t="s">
        <v>84</v>
      </c>
      <c r="D68" s="2">
        <v>4</v>
      </c>
      <c r="E68" s="2" t="s">
        <v>284</v>
      </c>
      <c r="F68" s="2" t="s">
        <v>303</v>
      </c>
      <c r="G68" s="2">
        <v>5</v>
      </c>
      <c r="H68" s="2">
        <v>5.2</v>
      </c>
      <c r="I68" s="2">
        <v>19.2</v>
      </c>
      <c r="J68" s="2">
        <v>15.5</v>
      </c>
      <c r="K68" s="2">
        <v>15.3</v>
      </c>
      <c r="L68" s="2">
        <v>18.7</v>
      </c>
      <c r="M68" s="2">
        <v>3.4</v>
      </c>
      <c r="N68" s="2">
        <v>4.7439999999999998</v>
      </c>
      <c r="O68" s="2">
        <v>14.78</v>
      </c>
      <c r="P68" s="2">
        <v>5.6449999999999996</v>
      </c>
      <c r="Q68" s="2">
        <v>2.5249999999999999</v>
      </c>
      <c r="R68" s="2">
        <v>7.0090000000000003</v>
      </c>
    </row>
    <row r="69" spans="1:18">
      <c r="A69" s="21">
        <v>254</v>
      </c>
      <c r="B69" s="89">
        <v>44370</v>
      </c>
      <c r="C69" s="2" t="s">
        <v>84</v>
      </c>
      <c r="D69" s="2">
        <v>5</v>
      </c>
      <c r="E69" s="2" t="s">
        <v>283</v>
      </c>
      <c r="F69" s="2" t="s">
        <v>303</v>
      </c>
      <c r="G69" s="2">
        <v>5</v>
      </c>
      <c r="H69" s="2">
        <v>18.5</v>
      </c>
      <c r="I69" s="2">
        <v>23.9</v>
      </c>
      <c r="J69" s="2">
        <v>21.2</v>
      </c>
      <c r="K69" s="2">
        <v>20.6</v>
      </c>
      <c r="L69" s="2">
        <v>23.4</v>
      </c>
      <c r="M69" s="2">
        <v>2.8</v>
      </c>
      <c r="N69" s="2">
        <v>3.262</v>
      </c>
      <c r="O69" s="2">
        <v>21.52</v>
      </c>
      <c r="P69" s="2">
        <v>2.1949999999999998</v>
      </c>
      <c r="Q69" s="2">
        <v>0.98199999999999998</v>
      </c>
      <c r="R69" s="2">
        <v>2.7250000000000001</v>
      </c>
    </row>
    <row r="70" spans="1:18">
      <c r="A70" s="21">
        <v>255</v>
      </c>
      <c r="B70" s="89">
        <v>44370</v>
      </c>
      <c r="C70" s="2" t="s">
        <v>84</v>
      </c>
      <c r="D70" s="2">
        <v>6</v>
      </c>
      <c r="E70" s="2" t="s">
        <v>285</v>
      </c>
      <c r="F70" s="2" t="s">
        <v>303</v>
      </c>
      <c r="G70" s="2">
        <v>5</v>
      </c>
      <c r="H70" s="2">
        <v>13.6</v>
      </c>
      <c r="I70" s="2">
        <v>19</v>
      </c>
      <c r="J70" s="2">
        <v>17.399999999999999</v>
      </c>
      <c r="K70" s="2">
        <v>17.399999999999999</v>
      </c>
      <c r="L70" s="2">
        <v>17.399999999999999</v>
      </c>
      <c r="M70" s="2">
        <v>0</v>
      </c>
      <c r="N70" s="2">
        <v>0</v>
      </c>
      <c r="O70" s="2">
        <v>16.96</v>
      </c>
      <c r="P70" s="2">
        <v>2.0019999999999998</v>
      </c>
      <c r="Q70" s="2">
        <v>0.89500000000000002</v>
      </c>
      <c r="R70" s="2">
        <v>2.4860000000000002</v>
      </c>
    </row>
    <row r="71" spans="1:18">
      <c r="A71" s="21">
        <v>256</v>
      </c>
      <c r="B71" s="89">
        <v>44370</v>
      </c>
      <c r="C71" s="2" t="s">
        <v>84</v>
      </c>
      <c r="D71" s="2">
        <v>7</v>
      </c>
      <c r="E71" s="2" t="s">
        <v>284</v>
      </c>
      <c r="F71" s="2" t="s">
        <v>303</v>
      </c>
      <c r="G71" s="2">
        <v>5</v>
      </c>
      <c r="H71" s="2">
        <v>14.8</v>
      </c>
      <c r="I71" s="2">
        <v>20.2</v>
      </c>
      <c r="J71" s="2">
        <v>17.5</v>
      </c>
      <c r="K71" s="2">
        <v>16</v>
      </c>
      <c r="L71" s="2">
        <v>19.5</v>
      </c>
      <c r="M71" s="2">
        <v>3.5</v>
      </c>
      <c r="N71" s="2">
        <v>2.9649999999999999</v>
      </c>
      <c r="O71" s="2">
        <v>17.600000000000001</v>
      </c>
      <c r="P71" s="2">
        <v>2.2789999999999999</v>
      </c>
      <c r="Q71" s="2">
        <v>1.0189999999999999</v>
      </c>
      <c r="R71" s="2">
        <v>2.83</v>
      </c>
    </row>
    <row r="72" spans="1:18">
      <c r="A72" s="21">
        <v>257</v>
      </c>
      <c r="B72" s="89">
        <v>44370</v>
      </c>
      <c r="C72" s="2" t="s">
        <v>84</v>
      </c>
      <c r="D72" s="2">
        <v>8</v>
      </c>
      <c r="E72" s="2" t="s">
        <v>283</v>
      </c>
      <c r="F72" s="2" t="s">
        <v>303</v>
      </c>
      <c r="G72" s="2">
        <v>5</v>
      </c>
      <c r="H72" s="2">
        <v>20.399999999999999</v>
      </c>
      <c r="I72" s="2">
        <v>24.4</v>
      </c>
      <c r="J72" s="2">
        <v>23.9</v>
      </c>
      <c r="K72" s="2">
        <v>23.4</v>
      </c>
      <c r="L72" s="2">
        <v>24.2</v>
      </c>
      <c r="M72" s="2">
        <v>0.8</v>
      </c>
      <c r="N72" s="2">
        <v>0.74099999999999999</v>
      </c>
      <c r="O72" s="2">
        <v>23.26</v>
      </c>
      <c r="P72" s="2">
        <v>1.643</v>
      </c>
      <c r="Q72" s="2">
        <v>0.73499999999999999</v>
      </c>
      <c r="R72" s="2">
        <v>2.04</v>
      </c>
    </row>
    <row r="73" spans="1:18">
      <c r="A73" s="21">
        <v>258</v>
      </c>
      <c r="B73" s="89">
        <v>44370</v>
      </c>
      <c r="C73" s="2" t="s">
        <v>84</v>
      </c>
      <c r="D73" s="2">
        <v>9</v>
      </c>
      <c r="E73" s="2" t="s">
        <v>285</v>
      </c>
      <c r="F73" s="2" t="s">
        <v>303</v>
      </c>
      <c r="G73" s="2">
        <v>5</v>
      </c>
      <c r="H73" s="2">
        <v>15.8</v>
      </c>
      <c r="I73" s="2">
        <v>19.3</v>
      </c>
      <c r="J73" s="2">
        <v>18</v>
      </c>
      <c r="K73" s="2">
        <v>16.5</v>
      </c>
      <c r="L73" s="2">
        <v>18.2</v>
      </c>
      <c r="M73" s="2">
        <v>1.7</v>
      </c>
      <c r="N73" s="2">
        <v>1.927</v>
      </c>
      <c r="O73" s="2">
        <v>17.559999999999999</v>
      </c>
      <c r="P73" s="2">
        <v>1.401</v>
      </c>
      <c r="Q73" s="2">
        <v>0.627</v>
      </c>
      <c r="R73" s="2">
        <v>1.74</v>
      </c>
    </row>
    <row r="74" spans="1:18">
      <c r="A74" s="21">
        <v>259</v>
      </c>
      <c r="B74" s="89">
        <v>44371</v>
      </c>
      <c r="C74" s="2" t="s">
        <v>84</v>
      </c>
      <c r="D74" s="2">
        <v>1</v>
      </c>
      <c r="E74" s="2" t="s">
        <v>283</v>
      </c>
      <c r="F74" s="2" t="s">
        <v>303</v>
      </c>
      <c r="G74" s="2">
        <v>5</v>
      </c>
      <c r="H74" s="2">
        <v>19.3</v>
      </c>
      <c r="I74" s="2">
        <v>21.6</v>
      </c>
      <c r="J74" s="2">
        <v>19.899999999999999</v>
      </c>
      <c r="K74" s="2">
        <v>19.600000000000001</v>
      </c>
      <c r="L74" s="2">
        <v>21.5</v>
      </c>
      <c r="M74" s="2">
        <v>1.9</v>
      </c>
      <c r="N74" s="2">
        <v>0.89</v>
      </c>
      <c r="O74" s="2">
        <v>20.38</v>
      </c>
      <c r="P74" s="2">
        <v>1.089</v>
      </c>
      <c r="Q74" s="2">
        <v>0.48699999999999999</v>
      </c>
      <c r="R74" s="2">
        <v>1.353</v>
      </c>
    </row>
    <row r="75" spans="1:18">
      <c r="A75" s="21">
        <v>260</v>
      </c>
      <c r="B75" s="89">
        <v>44371</v>
      </c>
      <c r="C75" s="2" t="s">
        <v>84</v>
      </c>
      <c r="D75" s="2">
        <v>2</v>
      </c>
      <c r="E75" s="2" t="s">
        <v>284</v>
      </c>
      <c r="F75" s="2" t="s">
        <v>303</v>
      </c>
      <c r="G75" s="2">
        <v>5</v>
      </c>
      <c r="H75" s="2">
        <v>13.8</v>
      </c>
      <c r="I75" s="2">
        <v>20.3</v>
      </c>
      <c r="J75" s="2">
        <v>16</v>
      </c>
      <c r="K75" s="2">
        <v>15.4</v>
      </c>
      <c r="L75" s="2">
        <v>16.3</v>
      </c>
      <c r="M75" s="2">
        <v>0.9</v>
      </c>
      <c r="N75" s="2">
        <v>0.89</v>
      </c>
      <c r="O75" s="2">
        <v>16.36</v>
      </c>
      <c r="P75" s="2">
        <v>2.4049999999999998</v>
      </c>
      <c r="Q75" s="2">
        <v>1.075</v>
      </c>
      <c r="R75" s="2">
        <v>2.9860000000000002</v>
      </c>
    </row>
    <row r="76" spans="1:18">
      <c r="A76" s="21">
        <v>261</v>
      </c>
      <c r="B76" s="89">
        <v>44371</v>
      </c>
      <c r="C76" s="2" t="s">
        <v>84</v>
      </c>
      <c r="D76" s="2">
        <v>3</v>
      </c>
      <c r="E76" s="2" t="s">
        <v>285</v>
      </c>
      <c r="F76" s="2" t="s">
        <v>303</v>
      </c>
      <c r="G76" s="2">
        <v>5</v>
      </c>
      <c r="H76" s="2">
        <v>19</v>
      </c>
      <c r="I76" s="2">
        <v>25.9</v>
      </c>
      <c r="J76" s="2">
        <v>19.399999999999999</v>
      </c>
      <c r="K76" s="2">
        <v>19</v>
      </c>
      <c r="L76" s="2">
        <v>19.7</v>
      </c>
      <c r="M76" s="2">
        <v>0.7</v>
      </c>
      <c r="N76" s="2">
        <v>0.59299999999999997</v>
      </c>
      <c r="O76" s="2">
        <v>20.6</v>
      </c>
      <c r="P76" s="2">
        <v>2.9769999999999999</v>
      </c>
      <c r="Q76" s="2">
        <v>1.3320000000000001</v>
      </c>
      <c r="R76" s="2">
        <v>3.6970000000000001</v>
      </c>
    </row>
    <row r="77" spans="1:18">
      <c r="A77" s="21">
        <v>262</v>
      </c>
      <c r="B77" s="89">
        <v>44371</v>
      </c>
      <c r="C77" s="2" t="s">
        <v>84</v>
      </c>
      <c r="D77" s="2">
        <v>4</v>
      </c>
      <c r="E77" s="2" t="s">
        <v>284</v>
      </c>
      <c r="F77" s="2" t="s">
        <v>303</v>
      </c>
      <c r="G77" s="2">
        <v>5</v>
      </c>
      <c r="H77" s="2">
        <v>10.1</v>
      </c>
      <c r="I77" s="2">
        <v>20.8</v>
      </c>
      <c r="J77" s="2">
        <v>17.7</v>
      </c>
      <c r="K77" s="2">
        <v>15.8</v>
      </c>
      <c r="L77" s="2">
        <v>18.5</v>
      </c>
      <c r="M77" s="2">
        <v>2.7</v>
      </c>
      <c r="N77" s="2">
        <v>2.8170000000000002</v>
      </c>
      <c r="O77" s="2">
        <v>16.579999999999998</v>
      </c>
      <c r="P77" s="2">
        <v>4.0419999999999998</v>
      </c>
      <c r="Q77" s="2">
        <v>1.8080000000000001</v>
      </c>
      <c r="R77" s="2">
        <v>5.0190000000000001</v>
      </c>
    </row>
    <row r="78" spans="1:18">
      <c r="A78" s="21">
        <v>263</v>
      </c>
      <c r="B78" s="89">
        <v>44371</v>
      </c>
      <c r="C78" s="2" t="s">
        <v>84</v>
      </c>
      <c r="D78" s="2">
        <v>5</v>
      </c>
      <c r="E78" s="2" t="s">
        <v>283</v>
      </c>
      <c r="F78" s="2" t="s">
        <v>303</v>
      </c>
      <c r="G78" s="2">
        <v>5</v>
      </c>
      <c r="H78" s="2">
        <v>19.399999999999999</v>
      </c>
      <c r="I78" s="2">
        <v>26.3</v>
      </c>
      <c r="J78" s="2">
        <v>21.9</v>
      </c>
      <c r="K78" s="2">
        <v>21.1</v>
      </c>
      <c r="L78" s="2">
        <v>22.2</v>
      </c>
      <c r="M78" s="2">
        <v>1.1000000000000001</v>
      </c>
      <c r="N78" s="2">
        <v>1.1859999999999999</v>
      </c>
      <c r="O78" s="2">
        <v>22.18</v>
      </c>
      <c r="P78" s="2">
        <v>2.5470000000000002</v>
      </c>
      <c r="Q78" s="2">
        <v>1.139</v>
      </c>
      <c r="R78" s="2">
        <v>3.1619999999999999</v>
      </c>
    </row>
    <row r="79" spans="1:18">
      <c r="A79" s="21">
        <v>264</v>
      </c>
      <c r="B79" s="89">
        <v>44371</v>
      </c>
      <c r="C79" s="2" t="s">
        <v>84</v>
      </c>
      <c r="D79" s="2">
        <v>6</v>
      </c>
      <c r="E79" s="2" t="s">
        <v>285</v>
      </c>
      <c r="F79" s="2" t="s">
        <v>303</v>
      </c>
      <c r="G79" s="2">
        <v>5</v>
      </c>
      <c r="H79" s="2">
        <v>15</v>
      </c>
      <c r="I79" s="2">
        <v>22.4</v>
      </c>
      <c r="J79" s="2">
        <v>19.8</v>
      </c>
      <c r="K79" s="2">
        <v>15.7</v>
      </c>
      <c r="L79" s="2">
        <v>20.7</v>
      </c>
      <c r="M79" s="2">
        <v>5</v>
      </c>
      <c r="N79" s="2">
        <v>3.855</v>
      </c>
      <c r="O79" s="2">
        <v>18.72</v>
      </c>
      <c r="P79" s="2">
        <v>3.2240000000000002</v>
      </c>
      <c r="Q79" s="2">
        <v>1.4419999999999999</v>
      </c>
      <c r="R79" s="2">
        <v>4.0039999999999996</v>
      </c>
    </row>
    <row r="80" spans="1:18">
      <c r="A80" s="21">
        <v>265</v>
      </c>
      <c r="B80" s="89">
        <v>44371</v>
      </c>
      <c r="C80" s="2" t="s">
        <v>84</v>
      </c>
      <c r="D80" s="2">
        <v>7</v>
      </c>
      <c r="E80" s="2" t="s">
        <v>284</v>
      </c>
      <c r="F80" s="2" t="s">
        <v>303</v>
      </c>
      <c r="G80" s="2">
        <v>5</v>
      </c>
      <c r="H80" s="2">
        <v>15.9</v>
      </c>
      <c r="I80" s="2">
        <v>22.1</v>
      </c>
      <c r="J80" s="2">
        <v>18.7</v>
      </c>
      <c r="K80" s="2">
        <v>18</v>
      </c>
      <c r="L80" s="2">
        <v>19.899999999999999</v>
      </c>
      <c r="M80" s="2">
        <v>1.9</v>
      </c>
      <c r="N80" s="2">
        <v>1.7789999999999999</v>
      </c>
      <c r="O80" s="2">
        <v>18.920000000000002</v>
      </c>
      <c r="P80" s="2">
        <v>2.2959999999999998</v>
      </c>
      <c r="Q80" s="2">
        <v>1.0269999999999999</v>
      </c>
      <c r="R80" s="2">
        <v>2.851</v>
      </c>
    </row>
    <row r="81" spans="1:18">
      <c r="A81" s="21">
        <v>266</v>
      </c>
      <c r="B81" s="89">
        <v>44371</v>
      </c>
      <c r="C81" s="2" t="s">
        <v>84</v>
      </c>
      <c r="D81" s="2">
        <v>8</v>
      </c>
      <c r="E81" s="2" t="s">
        <v>283</v>
      </c>
      <c r="F81" s="2" t="s">
        <v>303</v>
      </c>
      <c r="G81" s="2">
        <v>5</v>
      </c>
      <c r="H81" s="2">
        <v>20.9</v>
      </c>
      <c r="I81" s="2">
        <v>25.2</v>
      </c>
      <c r="J81" s="2">
        <v>22.6</v>
      </c>
      <c r="K81" s="2">
        <v>21.2</v>
      </c>
      <c r="L81" s="2">
        <v>23.7</v>
      </c>
      <c r="M81" s="2">
        <v>2.5</v>
      </c>
      <c r="N81" s="2">
        <v>2.0760000000000001</v>
      </c>
      <c r="O81" s="2">
        <v>22.72</v>
      </c>
      <c r="P81" s="2">
        <v>1.7849999999999999</v>
      </c>
      <c r="Q81" s="2">
        <v>0.79800000000000004</v>
      </c>
      <c r="R81" s="2">
        <v>2.2170000000000001</v>
      </c>
    </row>
    <row r="82" spans="1:18">
      <c r="A82" s="21">
        <v>267</v>
      </c>
      <c r="B82" s="89">
        <v>44371</v>
      </c>
      <c r="C82" s="2" t="s">
        <v>84</v>
      </c>
      <c r="D82" s="2">
        <v>9</v>
      </c>
      <c r="E82" s="2" t="s">
        <v>285</v>
      </c>
      <c r="F82" s="2" t="s">
        <v>303</v>
      </c>
      <c r="G82" s="2">
        <v>5</v>
      </c>
      <c r="H82" s="2">
        <v>14</v>
      </c>
      <c r="I82" s="2">
        <v>22.7</v>
      </c>
      <c r="J82" s="2">
        <v>15.8</v>
      </c>
      <c r="K82" s="2">
        <v>15.3</v>
      </c>
      <c r="L82" s="2">
        <v>16</v>
      </c>
      <c r="M82" s="2">
        <v>0.7</v>
      </c>
      <c r="N82" s="2">
        <v>0.74099999999999999</v>
      </c>
      <c r="O82" s="2">
        <v>16.760000000000002</v>
      </c>
      <c r="P82" s="2">
        <v>3.411</v>
      </c>
      <c r="Q82" s="2">
        <v>1.5249999999999999</v>
      </c>
      <c r="R82" s="2">
        <v>4.2350000000000003</v>
      </c>
    </row>
    <row r="83" spans="1:18">
      <c r="A83" s="21">
        <v>268</v>
      </c>
      <c r="B83" s="89">
        <v>44375</v>
      </c>
      <c r="C83" s="2" t="s">
        <v>84</v>
      </c>
      <c r="D83" s="2">
        <v>1</v>
      </c>
      <c r="E83" s="2" t="s">
        <v>283</v>
      </c>
      <c r="F83" s="2" t="s">
        <v>303</v>
      </c>
      <c r="G83" s="2">
        <v>5</v>
      </c>
      <c r="H83" s="2">
        <v>17</v>
      </c>
      <c r="I83" s="2">
        <v>22.6</v>
      </c>
      <c r="J83" s="2">
        <v>19.2</v>
      </c>
      <c r="K83" s="2">
        <v>18.2</v>
      </c>
      <c r="L83" s="2">
        <v>19.600000000000001</v>
      </c>
      <c r="M83" s="2">
        <v>1.4</v>
      </c>
      <c r="N83" s="2">
        <v>1.4830000000000001</v>
      </c>
      <c r="O83" s="2">
        <v>19.32</v>
      </c>
      <c r="P83" s="2">
        <v>2.0910000000000002</v>
      </c>
      <c r="Q83" s="2">
        <v>0.93500000000000005</v>
      </c>
      <c r="R83" s="2">
        <v>2.5960000000000001</v>
      </c>
    </row>
    <row r="84" spans="1:18">
      <c r="A84" s="21">
        <v>269</v>
      </c>
      <c r="B84" s="89">
        <v>44375</v>
      </c>
      <c r="C84" s="2" t="s">
        <v>84</v>
      </c>
      <c r="D84" s="2">
        <v>2</v>
      </c>
      <c r="E84" s="2" t="s">
        <v>284</v>
      </c>
      <c r="F84" s="2" t="s">
        <v>303</v>
      </c>
      <c r="G84" s="2">
        <v>5</v>
      </c>
      <c r="H84" s="2">
        <v>6.5</v>
      </c>
      <c r="I84" s="2">
        <v>16.600000000000001</v>
      </c>
      <c r="J84" s="2">
        <v>12.3</v>
      </c>
      <c r="K84" s="2">
        <v>11.2</v>
      </c>
      <c r="L84" s="2">
        <v>15.7</v>
      </c>
      <c r="M84" s="2">
        <v>4.5</v>
      </c>
      <c r="N84" s="2">
        <v>5.0410000000000004</v>
      </c>
      <c r="O84" s="2">
        <v>12.46</v>
      </c>
      <c r="P84" s="2">
        <v>4.024</v>
      </c>
      <c r="Q84" s="2">
        <v>1.8</v>
      </c>
      <c r="R84" s="2">
        <v>4.9969999999999999</v>
      </c>
    </row>
    <row r="85" spans="1:18">
      <c r="A85" s="21">
        <v>270</v>
      </c>
      <c r="B85" s="89">
        <v>44375</v>
      </c>
      <c r="C85" s="2" t="s">
        <v>84</v>
      </c>
      <c r="D85" s="2">
        <v>3</v>
      </c>
      <c r="E85" s="2" t="s">
        <v>285</v>
      </c>
      <c r="F85" s="2" t="s">
        <v>303</v>
      </c>
      <c r="G85" s="2">
        <v>5</v>
      </c>
      <c r="H85" s="2">
        <v>11.5</v>
      </c>
      <c r="I85" s="2">
        <v>18.399999999999999</v>
      </c>
      <c r="J85" s="2">
        <v>12.7</v>
      </c>
      <c r="K85" s="2">
        <v>12.1</v>
      </c>
      <c r="L85" s="2">
        <v>17.3</v>
      </c>
      <c r="M85" s="2">
        <v>5.2</v>
      </c>
      <c r="N85" s="2">
        <v>1.7789999999999999</v>
      </c>
      <c r="O85" s="2">
        <v>14.4</v>
      </c>
      <c r="P85" s="2">
        <v>3.202</v>
      </c>
      <c r="Q85" s="2">
        <v>1.4319999999999999</v>
      </c>
      <c r="R85" s="2">
        <v>3.9750000000000001</v>
      </c>
    </row>
    <row r="86" spans="1:18">
      <c r="A86" s="21">
        <v>271</v>
      </c>
      <c r="B86" s="89">
        <v>44375</v>
      </c>
      <c r="C86" s="2" t="s">
        <v>84</v>
      </c>
      <c r="D86" s="2">
        <v>4</v>
      </c>
      <c r="E86" s="2" t="s">
        <v>284</v>
      </c>
      <c r="F86" s="2" t="s">
        <v>303</v>
      </c>
      <c r="G86" s="2">
        <v>5</v>
      </c>
      <c r="H86" s="2">
        <v>10.3</v>
      </c>
      <c r="I86" s="2">
        <v>15.7</v>
      </c>
      <c r="J86" s="2">
        <v>13.7</v>
      </c>
      <c r="K86" s="2">
        <v>13.5</v>
      </c>
      <c r="L86" s="2">
        <v>14.8</v>
      </c>
      <c r="M86" s="2">
        <v>1.3</v>
      </c>
      <c r="N86" s="2">
        <v>1.631</v>
      </c>
      <c r="O86" s="2">
        <v>13.6</v>
      </c>
      <c r="P86" s="2">
        <v>2.0470000000000002</v>
      </c>
      <c r="Q86" s="2">
        <v>0.91500000000000004</v>
      </c>
      <c r="R86" s="2">
        <v>2.5419999999999998</v>
      </c>
    </row>
    <row r="87" spans="1:18">
      <c r="A87" s="21">
        <v>272</v>
      </c>
      <c r="B87" s="89">
        <v>44375</v>
      </c>
      <c r="C87" s="2" t="s">
        <v>84</v>
      </c>
      <c r="D87" s="2">
        <v>5</v>
      </c>
      <c r="E87" s="2" t="s">
        <v>283</v>
      </c>
      <c r="F87" s="2" t="s">
        <v>303</v>
      </c>
      <c r="G87" s="2">
        <v>5</v>
      </c>
      <c r="H87" s="2">
        <v>19.399999999999999</v>
      </c>
      <c r="I87" s="2">
        <v>27.5</v>
      </c>
      <c r="J87" s="2">
        <v>20.5</v>
      </c>
      <c r="K87" s="2">
        <v>19.899999999999999</v>
      </c>
      <c r="L87" s="2">
        <v>20.8</v>
      </c>
      <c r="M87" s="2">
        <v>0.9</v>
      </c>
      <c r="N87" s="2">
        <v>0.89</v>
      </c>
      <c r="O87" s="2">
        <v>21.62</v>
      </c>
      <c r="P87" s="2">
        <v>3.331</v>
      </c>
      <c r="Q87" s="2">
        <v>1.49</v>
      </c>
      <c r="R87" s="2">
        <v>4.1360000000000001</v>
      </c>
    </row>
    <row r="88" spans="1:18">
      <c r="A88" s="21">
        <v>273</v>
      </c>
      <c r="B88" s="89">
        <v>44375</v>
      </c>
      <c r="C88" s="2" t="s">
        <v>84</v>
      </c>
      <c r="D88" s="2">
        <v>6</v>
      </c>
      <c r="E88" s="2" t="s">
        <v>285</v>
      </c>
      <c r="F88" s="2" t="s">
        <v>303</v>
      </c>
      <c r="G88" s="2">
        <v>5</v>
      </c>
      <c r="H88" s="2">
        <v>13.9</v>
      </c>
      <c r="I88" s="2">
        <v>18.5</v>
      </c>
      <c r="J88" s="2">
        <v>17.5</v>
      </c>
      <c r="K88" s="2">
        <v>15.5</v>
      </c>
      <c r="L88" s="2">
        <v>18</v>
      </c>
      <c r="M88" s="2">
        <v>2.5</v>
      </c>
      <c r="N88" s="2">
        <v>1.4830000000000001</v>
      </c>
      <c r="O88" s="2">
        <v>16.68</v>
      </c>
      <c r="P88" s="2">
        <v>1.927</v>
      </c>
      <c r="Q88" s="2">
        <v>0.86199999999999999</v>
      </c>
      <c r="R88" s="2">
        <v>2.3919999999999999</v>
      </c>
    </row>
    <row r="89" spans="1:18">
      <c r="A89" s="21">
        <v>274</v>
      </c>
      <c r="B89" s="89">
        <v>44375</v>
      </c>
      <c r="C89" s="2" t="s">
        <v>84</v>
      </c>
      <c r="D89" s="2">
        <v>7</v>
      </c>
      <c r="E89" s="2" t="s">
        <v>284</v>
      </c>
      <c r="F89" s="2" t="s">
        <v>303</v>
      </c>
      <c r="G89" s="2">
        <v>5</v>
      </c>
      <c r="H89" s="2">
        <v>8.6</v>
      </c>
      <c r="I89" s="2">
        <v>16.100000000000001</v>
      </c>
      <c r="J89" s="2">
        <v>15.2</v>
      </c>
      <c r="K89" s="2">
        <v>14.6</v>
      </c>
      <c r="L89" s="2">
        <v>15.8</v>
      </c>
      <c r="M89" s="2">
        <v>1.2</v>
      </c>
      <c r="N89" s="2">
        <v>0.89</v>
      </c>
      <c r="O89" s="2">
        <v>14.06</v>
      </c>
      <c r="P89" s="2">
        <v>3.1059999999999999</v>
      </c>
      <c r="Q89" s="2">
        <v>1.389</v>
      </c>
      <c r="R89" s="2">
        <v>3.8570000000000002</v>
      </c>
    </row>
    <row r="90" spans="1:18">
      <c r="A90" s="21">
        <v>275</v>
      </c>
      <c r="B90" s="89">
        <v>44375</v>
      </c>
      <c r="C90" s="2" t="s">
        <v>84</v>
      </c>
      <c r="D90" s="2">
        <v>8</v>
      </c>
      <c r="E90" s="2" t="s">
        <v>283</v>
      </c>
      <c r="F90" s="2" t="s">
        <v>303</v>
      </c>
      <c r="G90" s="2">
        <v>5</v>
      </c>
      <c r="H90" s="2">
        <v>17.5</v>
      </c>
      <c r="I90" s="2">
        <v>22</v>
      </c>
      <c r="J90" s="2">
        <v>21.4</v>
      </c>
      <c r="K90" s="2">
        <v>20.3</v>
      </c>
      <c r="L90" s="2">
        <v>21.7</v>
      </c>
      <c r="M90" s="2">
        <v>1.4</v>
      </c>
      <c r="N90" s="2">
        <v>0.89</v>
      </c>
      <c r="O90" s="2">
        <v>20.58</v>
      </c>
      <c r="P90" s="2">
        <v>1.8380000000000001</v>
      </c>
      <c r="Q90" s="2">
        <v>0.82199999999999995</v>
      </c>
      <c r="R90" s="2">
        <v>2.282</v>
      </c>
    </row>
    <row r="91" spans="1:18">
      <c r="A91" s="21">
        <v>276</v>
      </c>
      <c r="B91" s="89">
        <v>44375</v>
      </c>
      <c r="C91" s="2" t="s">
        <v>84</v>
      </c>
      <c r="D91" s="2">
        <v>9</v>
      </c>
      <c r="E91" s="2" t="s">
        <v>285</v>
      </c>
      <c r="F91" s="2" t="s">
        <v>303</v>
      </c>
      <c r="G91" s="2">
        <v>5</v>
      </c>
      <c r="H91" s="2">
        <v>12.2</v>
      </c>
      <c r="I91" s="2">
        <v>15.9</v>
      </c>
      <c r="J91" s="2">
        <v>14.4</v>
      </c>
      <c r="K91" s="2">
        <v>13</v>
      </c>
      <c r="L91" s="2">
        <v>15.8</v>
      </c>
      <c r="M91" s="2">
        <v>2.8</v>
      </c>
      <c r="N91" s="2">
        <v>2.0760000000000001</v>
      </c>
      <c r="O91" s="2">
        <v>14.26</v>
      </c>
      <c r="P91" s="2">
        <v>1.6519999999999999</v>
      </c>
      <c r="Q91" s="2">
        <v>0.73899999999999999</v>
      </c>
      <c r="R91" s="2">
        <v>2.0510000000000002</v>
      </c>
    </row>
    <row r="92" spans="1:18">
      <c r="A92" s="21">
        <v>277</v>
      </c>
      <c r="B92" s="89">
        <v>44377</v>
      </c>
      <c r="C92" s="2" t="s">
        <v>84</v>
      </c>
      <c r="D92" s="2">
        <v>1</v>
      </c>
      <c r="E92" s="2" t="s">
        <v>283</v>
      </c>
      <c r="F92" s="2" t="s">
        <v>303</v>
      </c>
      <c r="G92" s="2">
        <v>5</v>
      </c>
      <c r="H92" s="2">
        <v>15.9</v>
      </c>
      <c r="I92" s="2">
        <v>21.4</v>
      </c>
      <c r="J92" s="2">
        <v>17.5</v>
      </c>
      <c r="K92" s="2">
        <v>16.8</v>
      </c>
      <c r="L92" s="2">
        <v>18.8</v>
      </c>
      <c r="M92" s="2">
        <v>2</v>
      </c>
      <c r="N92" s="2">
        <v>1.927</v>
      </c>
      <c r="O92" s="2">
        <v>18.079999999999998</v>
      </c>
      <c r="P92" s="2">
        <v>2.137</v>
      </c>
      <c r="Q92" s="2">
        <v>0.95599999999999996</v>
      </c>
      <c r="R92" s="2">
        <v>2.6539999999999999</v>
      </c>
    </row>
    <row r="93" spans="1:18">
      <c r="A93" s="21">
        <v>278</v>
      </c>
      <c r="B93" s="89">
        <v>44377</v>
      </c>
      <c r="C93" s="2" t="s">
        <v>84</v>
      </c>
      <c r="D93" s="2">
        <v>2</v>
      </c>
      <c r="E93" s="2" t="s">
        <v>284</v>
      </c>
      <c r="F93" s="2" t="s">
        <v>303</v>
      </c>
      <c r="G93" s="2">
        <v>5</v>
      </c>
      <c r="H93" s="2">
        <v>12.3</v>
      </c>
      <c r="I93" s="2">
        <v>15.3</v>
      </c>
      <c r="J93" s="2">
        <v>14.1</v>
      </c>
      <c r="K93" s="2">
        <v>13.9</v>
      </c>
      <c r="L93" s="2">
        <v>14.2</v>
      </c>
      <c r="M93" s="2">
        <v>0.3</v>
      </c>
      <c r="N93" s="2">
        <v>0.29699999999999999</v>
      </c>
      <c r="O93" s="2">
        <v>13.96</v>
      </c>
      <c r="P93" s="2">
        <v>1.0760000000000001</v>
      </c>
      <c r="Q93" s="2">
        <v>0.48099999999999998</v>
      </c>
      <c r="R93" s="2">
        <v>1.3360000000000001</v>
      </c>
    </row>
    <row r="94" spans="1:18">
      <c r="A94" s="21">
        <v>279</v>
      </c>
      <c r="B94" s="89">
        <v>44377</v>
      </c>
      <c r="C94" s="2" t="s">
        <v>84</v>
      </c>
      <c r="D94" s="2">
        <v>3</v>
      </c>
      <c r="E94" s="2" t="s">
        <v>285</v>
      </c>
      <c r="F94" s="2" t="s">
        <v>303</v>
      </c>
      <c r="G94" s="2">
        <v>5</v>
      </c>
      <c r="H94" s="2">
        <v>10.6</v>
      </c>
      <c r="I94" s="2">
        <v>16.899999999999999</v>
      </c>
      <c r="J94" s="2">
        <v>15.6</v>
      </c>
      <c r="K94" s="2">
        <v>11.9</v>
      </c>
      <c r="L94" s="2">
        <v>16.399999999999999</v>
      </c>
      <c r="M94" s="2">
        <v>4.5</v>
      </c>
      <c r="N94" s="2">
        <v>1.927</v>
      </c>
      <c r="O94" s="2">
        <v>14.28</v>
      </c>
      <c r="P94" s="2">
        <v>2.8420000000000001</v>
      </c>
      <c r="Q94" s="2">
        <v>1.2709999999999999</v>
      </c>
      <c r="R94" s="2">
        <v>3.5289999999999999</v>
      </c>
    </row>
    <row r="95" spans="1:18">
      <c r="A95" s="21">
        <v>280</v>
      </c>
      <c r="B95" s="89">
        <v>44377</v>
      </c>
      <c r="C95" s="2" t="s">
        <v>84</v>
      </c>
      <c r="D95" s="2">
        <v>4</v>
      </c>
      <c r="E95" s="2" t="s">
        <v>284</v>
      </c>
      <c r="F95" s="2" t="s">
        <v>303</v>
      </c>
      <c r="G95" s="2">
        <v>5</v>
      </c>
      <c r="H95" s="2">
        <v>7.1</v>
      </c>
      <c r="I95" s="2">
        <v>17.600000000000001</v>
      </c>
      <c r="J95" s="2">
        <v>13.2</v>
      </c>
      <c r="K95" s="2">
        <v>10.9</v>
      </c>
      <c r="L95" s="2">
        <v>13.9</v>
      </c>
      <c r="M95" s="2">
        <v>3</v>
      </c>
      <c r="N95" s="2">
        <v>3.41</v>
      </c>
      <c r="O95" s="2">
        <v>12.54</v>
      </c>
      <c r="P95" s="2">
        <v>3.879</v>
      </c>
      <c r="Q95" s="2">
        <v>1.7350000000000001</v>
      </c>
      <c r="R95" s="2">
        <v>4.8159999999999998</v>
      </c>
    </row>
    <row r="96" spans="1:18">
      <c r="A96" s="21">
        <v>281</v>
      </c>
      <c r="B96" s="89">
        <v>44377</v>
      </c>
      <c r="C96" s="2" t="s">
        <v>84</v>
      </c>
      <c r="D96" s="2">
        <v>5</v>
      </c>
      <c r="E96" s="2" t="s">
        <v>283</v>
      </c>
      <c r="F96" s="2" t="s">
        <v>303</v>
      </c>
      <c r="G96" s="2">
        <v>5</v>
      </c>
      <c r="H96" s="2">
        <v>16.7</v>
      </c>
      <c r="I96" s="2">
        <v>19.2</v>
      </c>
      <c r="J96" s="2">
        <v>17.399999999999999</v>
      </c>
      <c r="K96" s="2">
        <v>16.899999999999999</v>
      </c>
      <c r="L96" s="2">
        <v>17.399999999999999</v>
      </c>
      <c r="M96" s="2">
        <v>0.5</v>
      </c>
      <c r="N96" s="2">
        <v>0.74099999999999999</v>
      </c>
      <c r="O96" s="2">
        <v>17.52</v>
      </c>
      <c r="P96" s="2">
        <v>0.98799999999999999</v>
      </c>
      <c r="Q96" s="2">
        <v>0.442</v>
      </c>
      <c r="R96" s="2">
        <v>1.2270000000000001</v>
      </c>
    </row>
    <row r="97" spans="1:18">
      <c r="A97" s="21">
        <v>282</v>
      </c>
      <c r="B97" s="89">
        <v>44377</v>
      </c>
      <c r="C97" s="2" t="s">
        <v>84</v>
      </c>
      <c r="D97" s="2">
        <v>6</v>
      </c>
      <c r="E97" s="2" t="s">
        <v>285</v>
      </c>
      <c r="F97" s="2" t="s">
        <v>303</v>
      </c>
      <c r="G97" s="2">
        <v>5</v>
      </c>
      <c r="H97" s="2">
        <v>8.5</v>
      </c>
      <c r="I97" s="2">
        <v>22.3</v>
      </c>
      <c r="J97" s="2">
        <v>12.2</v>
      </c>
      <c r="K97" s="2">
        <v>9.8000000000000007</v>
      </c>
      <c r="L97" s="2">
        <v>13.5</v>
      </c>
      <c r="M97" s="2">
        <v>3.7</v>
      </c>
      <c r="N97" s="2">
        <v>3.5579999999999998</v>
      </c>
      <c r="O97" s="2">
        <v>13.26</v>
      </c>
      <c r="P97" s="2">
        <v>5.4210000000000003</v>
      </c>
      <c r="Q97" s="2">
        <v>2.4239999999999999</v>
      </c>
      <c r="R97" s="2">
        <v>6.7309999999999999</v>
      </c>
    </row>
    <row r="98" spans="1:18">
      <c r="A98" s="21">
        <v>283</v>
      </c>
      <c r="B98" s="89">
        <v>44377</v>
      </c>
      <c r="C98" s="2" t="s">
        <v>84</v>
      </c>
      <c r="D98" s="2">
        <v>7</v>
      </c>
      <c r="E98" s="2" t="s">
        <v>284</v>
      </c>
      <c r="F98" s="2" t="s">
        <v>303</v>
      </c>
      <c r="G98" s="2">
        <v>5</v>
      </c>
      <c r="H98" s="2">
        <v>6.8</v>
      </c>
      <c r="I98" s="2">
        <v>15.8</v>
      </c>
      <c r="J98" s="2">
        <v>13.6</v>
      </c>
      <c r="K98" s="2">
        <v>10.8</v>
      </c>
      <c r="L98" s="2">
        <v>14.5</v>
      </c>
      <c r="M98" s="2">
        <v>3.7</v>
      </c>
      <c r="N98" s="2">
        <v>3.262</v>
      </c>
      <c r="O98" s="2">
        <v>12.3</v>
      </c>
      <c r="P98" s="2">
        <v>3.581</v>
      </c>
      <c r="Q98" s="2">
        <v>1.601</v>
      </c>
      <c r="R98" s="2">
        <v>4.4459999999999997</v>
      </c>
    </row>
    <row r="99" spans="1:18">
      <c r="A99" s="21">
        <v>284</v>
      </c>
      <c r="B99" s="89">
        <v>44377</v>
      </c>
      <c r="C99" s="2" t="s">
        <v>84</v>
      </c>
      <c r="D99" s="2">
        <v>8</v>
      </c>
      <c r="E99" s="2" t="s">
        <v>283</v>
      </c>
      <c r="F99" s="2" t="s">
        <v>303</v>
      </c>
      <c r="G99" s="2">
        <v>5</v>
      </c>
      <c r="H99" s="2">
        <v>16.600000000000001</v>
      </c>
      <c r="I99" s="2">
        <v>24.1</v>
      </c>
      <c r="J99" s="2">
        <v>21</v>
      </c>
      <c r="K99" s="2">
        <v>17.899999999999999</v>
      </c>
      <c r="L99" s="2">
        <v>21.3</v>
      </c>
      <c r="M99" s="2">
        <v>3.4</v>
      </c>
      <c r="N99" s="2">
        <v>4.5960000000000001</v>
      </c>
      <c r="O99" s="2">
        <v>20.18</v>
      </c>
      <c r="P99" s="2">
        <v>2.9710000000000001</v>
      </c>
      <c r="Q99" s="2">
        <v>1.329</v>
      </c>
      <c r="R99" s="2">
        <v>3.6890000000000001</v>
      </c>
    </row>
    <row r="100" spans="1:18">
      <c r="A100" s="21">
        <v>285</v>
      </c>
      <c r="B100" s="89">
        <v>44377</v>
      </c>
      <c r="C100" s="2" t="s">
        <v>84</v>
      </c>
      <c r="D100" s="2">
        <v>9</v>
      </c>
      <c r="E100" s="2" t="s">
        <v>285</v>
      </c>
      <c r="F100" s="2" t="s">
        <v>303</v>
      </c>
      <c r="G100" s="2">
        <v>5</v>
      </c>
      <c r="H100" s="2">
        <v>9.8000000000000007</v>
      </c>
      <c r="I100" s="2">
        <v>13.5</v>
      </c>
      <c r="J100" s="2">
        <v>12.6</v>
      </c>
      <c r="K100" s="2">
        <v>11</v>
      </c>
      <c r="L100" s="2">
        <v>12.8</v>
      </c>
      <c r="M100" s="2">
        <v>1.8</v>
      </c>
      <c r="N100" s="2">
        <v>1.3340000000000001</v>
      </c>
      <c r="O100" s="2">
        <v>11.94</v>
      </c>
      <c r="P100" s="2">
        <v>1.506</v>
      </c>
      <c r="Q100" s="2">
        <v>0.67300000000000004</v>
      </c>
      <c r="R100" s="2">
        <v>1.87</v>
      </c>
    </row>
    <row r="101" spans="1:18">
      <c r="A101" s="21">
        <v>286</v>
      </c>
      <c r="B101" s="89">
        <v>44372</v>
      </c>
      <c r="C101" s="2" t="s">
        <v>121</v>
      </c>
      <c r="D101" s="2">
        <v>1</v>
      </c>
      <c r="E101" s="2" t="s">
        <v>286</v>
      </c>
      <c r="F101" s="2" t="s">
        <v>303</v>
      </c>
      <c r="G101" s="2">
        <v>5</v>
      </c>
      <c r="H101" s="2">
        <v>4.4000000000000004</v>
      </c>
      <c r="I101" s="2">
        <v>10.3</v>
      </c>
      <c r="J101" s="2">
        <v>7.1</v>
      </c>
      <c r="K101" s="2">
        <v>6.5</v>
      </c>
      <c r="L101" s="2">
        <v>7.5</v>
      </c>
      <c r="M101" s="2">
        <v>1</v>
      </c>
      <c r="N101" s="2">
        <v>0.89</v>
      </c>
      <c r="O101" s="2">
        <v>7.16</v>
      </c>
      <c r="P101" s="2">
        <v>2.1230000000000002</v>
      </c>
      <c r="Q101" s="2">
        <v>0.95</v>
      </c>
      <c r="R101" s="2">
        <v>2.6360000000000001</v>
      </c>
    </row>
    <row r="102" spans="1:18">
      <c r="A102" s="21">
        <v>287</v>
      </c>
      <c r="B102" s="89">
        <v>44372</v>
      </c>
      <c r="C102" s="2" t="s">
        <v>121</v>
      </c>
      <c r="D102" s="2">
        <v>2</v>
      </c>
      <c r="E102" s="2" t="s">
        <v>286</v>
      </c>
      <c r="F102" s="2" t="s">
        <v>303</v>
      </c>
      <c r="G102" s="2">
        <v>5</v>
      </c>
      <c r="H102" s="2">
        <v>5.6</v>
      </c>
      <c r="I102" s="2">
        <v>6.6</v>
      </c>
      <c r="J102" s="2">
        <v>6.2</v>
      </c>
      <c r="K102" s="2">
        <v>5.6</v>
      </c>
      <c r="L102" s="2">
        <v>6.6</v>
      </c>
      <c r="M102" s="2">
        <v>1</v>
      </c>
      <c r="N102" s="2">
        <v>0.59299999999999997</v>
      </c>
      <c r="O102" s="2">
        <v>6.12</v>
      </c>
      <c r="P102" s="2">
        <v>0.502</v>
      </c>
      <c r="Q102" s="2">
        <v>0.224</v>
      </c>
      <c r="R102" s="2">
        <v>0.623</v>
      </c>
    </row>
    <row r="103" spans="1:18">
      <c r="A103" s="21">
        <v>288</v>
      </c>
      <c r="B103" s="89">
        <v>44372</v>
      </c>
      <c r="C103" s="2" t="s">
        <v>121</v>
      </c>
      <c r="D103" s="2">
        <v>3</v>
      </c>
      <c r="E103" s="2" t="s">
        <v>286</v>
      </c>
      <c r="F103" s="2" t="s">
        <v>303</v>
      </c>
      <c r="G103" s="2">
        <v>5</v>
      </c>
      <c r="H103" s="2">
        <v>5.0999999999999996</v>
      </c>
      <c r="I103" s="2">
        <v>6.5</v>
      </c>
      <c r="J103" s="2">
        <v>5.4</v>
      </c>
      <c r="K103" s="2">
        <v>5.0999999999999996</v>
      </c>
      <c r="L103" s="2">
        <v>6</v>
      </c>
      <c r="M103" s="2">
        <v>0.9</v>
      </c>
      <c r="N103" s="2">
        <v>0.44500000000000001</v>
      </c>
      <c r="O103" s="2">
        <v>5.62</v>
      </c>
      <c r="P103" s="2">
        <v>0.61399999999999999</v>
      </c>
      <c r="Q103" s="2">
        <v>0.27500000000000002</v>
      </c>
      <c r="R103" s="2">
        <v>0.76200000000000001</v>
      </c>
    </row>
    <row r="104" spans="1:18">
      <c r="A104" s="21">
        <v>289</v>
      </c>
      <c r="B104" s="89">
        <v>44374</v>
      </c>
      <c r="C104" s="2" t="s">
        <v>121</v>
      </c>
      <c r="D104" s="2">
        <v>1</v>
      </c>
      <c r="E104" s="2" t="s">
        <v>286</v>
      </c>
      <c r="F104" s="2" t="s">
        <v>303</v>
      </c>
      <c r="G104" s="2">
        <v>5</v>
      </c>
      <c r="H104" s="2">
        <v>1.8</v>
      </c>
      <c r="I104" s="2">
        <v>5</v>
      </c>
      <c r="J104" s="2">
        <v>3.3</v>
      </c>
      <c r="K104" s="2">
        <v>3.3</v>
      </c>
      <c r="L104" s="2">
        <v>4.9000000000000004</v>
      </c>
      <c r="M104" s="2">
        <v>1.6</v>
      </c>
      <c r="N104" s="2">
        <v>2.2240000000000002</v>
      </c>
      <c r="O104" s="2">
        <v>3.66</v>
      </c>
      <c r="P104" s="2">
        <v>1.3280000000000001</v>
      </c>
      <c r="Q104" s="2">
        <v>0.59399999999999997</v>
      </c>
      <c r="R104" s="2">
        <v>1.649</v>
      </c>
    </row>
    <row r="105" spans="1:18">
      <c r="A105" s="21">
        <v>290</v>
      </c>
      <c r="B105" s="89">
        <v>44374</v>
      </c>
      <c r="C105" s="2" t="s">
        <v>121</v>
      </c>
      <c r="D105" s="2">
        <v>2</v>
      </c>
      <c r="E105" s="2" t="s">
        <v>286</v>
      </c>
      <c r="F105" s="2" t="s">
        <v>303</v>
      </c>
      <c r="G105" s="2">
        <v>5</v>
      </c>
      <c r="H105" s="2">
        <v>1.9</v>
      </c>
      <c r="I105" s="2">
        <v>3.4</v>
      </c>
      <c r="J105" s="2">
        <v>2.4</v>
      </c>
      <c r="K105" s="2">
        <v>2</v>
      </c>
      <c r="L105" s="2">
        <v>3</v>
      </c>
      <c r="M105" s="2">
        <v>1</v>
      </c>
      <c r="N105" s="2">
        <v>0.74099999999999999</v>
      </c>
      <c r="O105" s="2">
        <v>2.54</v>
      </c>
      <c r="P105" s="2">
        <v>0.64700000000000002</v>
      </c>
      <c r="Q105" s="2">
        <v>0.28899999999999998</v>
      </c>
      <c r="R105" s="2">
        <v>0.80300000000000005</v>
      </c>
    </row>
    <row r="106" spans="1:18">
      <c r="A106" s="21">
        <v>291</v>
      </c>
      <c r="B106" s="89">
        <v>44374</v>
      </c>
      <c r="C106" s="2" t="s">
        <v>121</v>
      </c>
      <c r="D106" s="2">
        <v>3</v>
      </c>
      <c r="E106" s="2" t="s">
        <v>286</v>
      </c>
      <c r="F106" s="2" t="s">
        <v>303</v>
      </c>
      <c r="G106" s="2">
        <v>5</v>
      </c>
      <c r="H106" s="2">
        <v>3.3</v>
      </c>
      <c r="I106" s="2">
        <v>6.1</v>
      </c>
      <c r="J106" s="2">
        <v>4.0999999999999996</v>
      </c>
      <c r="K106" s="2">
        <v>3.6</v>
      </c>
      <c r="L106" s="2">
        <v>4.8</v>
      </c>
      <c r="M106" s="2">
        <v>1.2</v>
      </c>
      <c r="N106" s="2">
        <v>1.038</v>
      </c>
      <c r="O106" s="2">
        <v>4.38</v>
      </c>
      <c r="P106" s="2">
        <v>1.117</v>
      </c>
      <c r="Q106" s="2">
        <v>0.499</v>
      </c>
      <c r="R106" s="2">
        <v>1.387</v>
      </c>
    </row>
    <row r="107" spans="1:18">
      <c r="A107" s="21">
        <v>300</v>
      </c>
      <c r="B107" s="89">
        <v>44384</v>
      </c>
      <c r="C107" s="2" t="s">
        <v>84</v>
      </c>
      <c r="D107" s="2">
        <v>1</v>
      </c>
      <c r="E107" s="2" t="s">
        <v>283</v>
      </c>
      <c r="F107" s="2" t="s">
        <v>303</v>
      </c>
      <c r="G107" s="2">
        <v>5</v>
      </c>
      <c r="H107" s="2">
        <v>11.7</v>
      </c>
      <c r="I107" s="2">
        <v>17.3</v>
      </c>
      <c r="J107" s="2">
        <v>14.3</v>
      </c>
      <c r="K107" s="2">
        <v>11.8</v>
      </c>
      <c r="L107" s="2">
        <v>15.9</v>
      </c>
      <c r="M107" s="2">
        <v>4.0999999999999996</v>
      </c>
      <c r="N107" s="2">
        <v>3.706</v>
      </c>
      <c r="O107" s="2">
        <v>14.2</v>
      </c>
      <c r="P107" s="2">
        <v>2.476</v>
      </c>
      <c r="Q107" s="2">
        <v>1.107</v>
      </c>
      <c r="R107" s="2">
        <v>3.0739999999999998</v>
      </c>
    </row>
    <row r="108" spans="1:18">
      <c r="A108" s="21">
        <v>301</v>
      </c>
      <c r="B108" s="89">
        <v>44384</v>
      </c>
      <c r="C108" s="2" t="s">
        <v>84</v>
      </c>
      <c r="D108" s="2">
        <v>2</v>
      </c>
      <c r="E108" s="2" t="s">
        <v>284</v>
      </c>
      <c r="F108" s="2" t="s">
        <v>303</v>
      </c>
      <c r="G108" s="2">
        <v>5</v>
      </c>
      <c r="H108" s="2">
        <v>3.5</v>
      </c>
      <c r="I108" s="2">
        <v>10.8</v>
      </c>
      <c r="J108" s="2">
        <v>9.9</v>
      </c>
      <c r="K108" s="2">
        <v>7.9</v>
      </c>
      <c r="L108" s="2">
        <v>10.4</v>
      </c>
      <c r="M108" s="2">
        <v>2.5</v>
      </c>
      <c r="N108" s="2">
        <v>1.3340000000000001</v>
      </c>
      <c r="O108" s="2">
        <v>8.5</v>
      </c>
      <c r="P108" s="2">
        <v>3.0089999999999999</v>
      </c>
      <c r="Q108" s="2">
        <v>1.3460000000000001</v>
      </c>
      <c r="R108" s="2">
        <v>3.7360000000000002</v>
      </c>
    </row>
    <row r="109" spans="1:18">
      <c r="A109" s="21">
        <v>302</v>
      </c>
      <c r="B109" s="89">
        <v>44384</v>
      </c>
      <c r="C109" s="2" t="s">
        <v>84</v>
      </c>
      <c r="D109" s="2">
        <v>3</v>
      </c>
      <c r="E109" s="2" t="s">
        <v>285</v>
      </c>
      <c r="F109" s="2" t="s">
        <v>303</v>
      </c>
      <c r="G109" s="2">
        <v>5</v>
      </c>
      <c r="H109" s="2">
        <v>3.2</v>
      </c>
      <c r="I109" s="2">
        <v>14.9</v>
      </c>
      <c r="J109" s="2">
        <v>12.2</v>
      </c>
      <c r="K109" s="2">
        <v>10.5</v>
      </c>
      <c r="L109" s="2">
        <v>14.2</v>
      </c>
      <c r="M109" s="2">
        <v>3.7</v>
      </c>
      <c r="N109" s="2">
        <v>2.9649999999999999</v>
      </c>
      <c r="O109" s="2">
        <v>11</v>
      </c>
      <c r="P109" s="2">
        <v>4.6900000000000004</v>
      </c>
      <c r="Q109" s="2">
        <v>2.097</v>
      </c>
      <c r="R109" s="2">
        <v>5.8230000000000004</v>
      </c>
    </row>
    <row r="110" spans="1:18">
      <c r="A110" s="21">
        <v>303</v>
      </c>
      <c r="B110" s="89">
        <v>44384</v>
      </c>
      <c r="C110" s="2" t="s">
        <v>84</v>
      </c>
      <c r="D110" s="2">
        <v>4</v>
      </c>
      <c r="E110" s="2" t="s">
        <v>284</v>
      </c>
      <c r="F110" s="2" t="s">
        <v>303</v>
      </c>
      <c r="G110" s="2">
        <v>5</v>
      </c>
      <c r="H110" s="2">
        <v>5.4</v>
      </c>
      <c r="I110" s="2">
        <v>8.4</v>
      </c>
      <c r="J110" s="2">
        <v>7.1</v>
      </c>
      <c r="K110" s="2">
        <v>6.1</v>
      </c>
      <c r="L110" s="2">
        <v>7.5</v>
      </c>
      <c r="M110" s="2">
        <v>1.4</v>
      </c>
      <c r="N110" s="2">
        <v>1.4830000000000001</v>
      </c>
      <c r="O110" s="2">
        <v>6.9</v>
      </c>
      <c r="P110" s="2">
        <v>1.177</v>
      </c>
      <c r="Q110" s="2">
        <v>0.52600000000000002</v>
      </c>
      <c r="R110" s="2">
        <v>1.4610000000000001</v>
      </c>
    </row>
    <row r="111" spans="1:18">
      <c r="A111" s="21">
        <v>304</v>
      </c>
      <c r="B111" s="89">
        <v>44384</v>
      </c>
      <c r="C111" s="2" t="s">
        <v>84</v>
      </c>
      <c r="D111" s="2">
        <v>5</v>
      </c>
      <c r="E111" s="2" t="s">
        <v>283</v>
      </c>
      <c r="F111" s="2" t="s">
        <v>303</v>
      </c>
      <c r="G111" s="2">
        <v>5</v>
      </c>
      <c r="H111" s="2">
        <v>13.3</v>
      </c>
      <c r="I111" s="2">
        <v>23.3</v>
      </c>
      <c r="J111" s="2">
        <v>19.5</v>
      </c>
      <c r="K111" s="2">
        <v>18.600000000000001</v>
      </c>
      <c r="L111" s="2">
        <v>19.7</v>
      </c>
      <c r="M111" s="2">
        <v>1.1000000000000001</v>
      </c>
      <c r="N111" s="2">
        <v>1.3340000000000001</v>
      </c>
      <c r="O111" s="2">
        <v>18.88</v>
      </c>
      <c r="P111" s="2">
        <v>3.5990000000000002</v>
      </c>
      <c r="Q111" s="2">
        <v>1.609</v>
      </c>
      <c r="R111" s="2">
        <v>4.4690000000000003</v>
      </c>
    </row>
    <row r="112" spans="1:18">
      <c r="A112" s="21">
        <v>305</v>
      </c>
      <c r="B112" s="89">
        <v>44384</v>
      </c>
      <c r="C112" s="2" t="s">
        <v>84</v>
      </c>
      <c r="D112" s="2">
        <v>6</v>
      </c>
      <c r="E112" s="2" t="s">
        <v>285</v>
      </c>
      <c r="F112" s="2" t="s">
        <v>303</v>
      </c>
      <c r="G112" s="2">
        <v>5</v>
      </c>
      <c r="H112" s="2">
        <v>2.4</v>
      </c>
      <c r="I112" s="2">
        <v>18.2</v>
      </c>
      <c r="J112" s="2">
        <v>8.5</v>
      </c>
      <c r="K112" s="2">
        <v>4.7</v>
      </c>
      <c r="L112" s="2">
        <v>10.4</v>
      </c>
      <c r="M112" s="2">
        <v>5.7</v>
      </c>
      <c r="N112" s="2">
        <v>5.6340000000000003</v>
      </c>
      <c r="O112" s="2">
        <v>8.84</v>
      </c>
      <c r="P112" s="2">
        <v>6.0990000000000002</v>
      </c>
      <c r="Q112" s="2">
        <v>2.7269999999999999</v>
      </c>
      <c r="R112" s="2">
        <v>7.5720000000000001</v>
      </c>
    </row>
    <row r="113" spans="1:18">
      <c r="A113" s="21">
        <v>306</v>
      </c>
      <c r="B113" s="89">
        <v>44384</v>
      </c>
      <c r="C113" s="2" t="s">
        <v>84</v>
      </c>
      <c r="D113" s="2">
        <v>7</v>
      </c>
      <c r="E113" s="2" t="s">
        <v>284</v>
      </c>
      <c r="F113" s="2" t="s">
        <v>303</v>
      </c>
      <c r="G113" s="2">
        <v>5</v>
      </c>
      <c r="H113" s="2">
        <v>5.0999999999999996</v>
      </c>
      <c r="I113" s="2">
        <v>9.6</v>
      </c>
      <c r="J113" s="2">
        <v>7.9</v>
      </c>
      <c r="K113" s="2">
        <v>6.8</v>
      </c>
      <c r="L113" s="2">
        <v>9</v>
      </c>
      <c r="M113" s="2">
        <v>2.2000000000000002</v>
      </c>
      <c r="N113" s="2">
        <v>1.631</v>
      </c>
      <c r="O113" s="2">
        <v>7.68</v>
      </c>
      <c r="P113" s="2">
        <v>1.796</v>
      </c>
      <c r="Q113" s="2">
        <v>0.80300000000000005</v>
      </c>
      <c r="R113" s="2">
        <v>2.2309999999999999</v>
      </c>
    </row>
    <row r="114" spans="1:18">
      <c r="A114" s="21">
        <v>307</v>
      </c>
      <c r="B114" s="89">
        <v>44384</v>
      </c>
      <c r="C114" s="2" t="s">
        <v>84</v>
      </c>
      <c r="D114" s="2">
        <v>8</v>
      </c>
      <c r="E114" s="2" t="s">
        <v>283</v>
      </c>
      <c r="F114" s="2" t="s">
        <v>303</v>
      </c>
      <c r="G114" s="2">
        <v>5</v>
      </c>
      <c r="H114" s="2">
        <v>17.5</v>
      </c>
      <c r="I114" s="2">
        <v>22.1</v>
      </c>
      <c r="J114" s="2">
        <v>20.6</v>
      </c>
      <c r="K114" s="2">
        <v>19.399999999999999</v>
      </c>
      <c r="L114" s="2">
        <v>20.7</v>
      </c>
      <c r="M114" s="2">
        <v>1.3</v>
      </c>
      <c r="N114" s="2">
        <v>1.7789999999999999</v>
      </c>
      <c r="O114" s="2">
        <v>20.059999999999999</v>
      </c>
      <c r="P114" s="2">
        <v>1.7210000000000001</v>
      </c>
      <c r="Q114" s="2">
        <v>0.77</v>
      </c>
      <c r="R114" s="2">
        <v>2.137</v>
      </c>
    </row>
    <row r="115" spans="1:18">
      <c r="A115" s="21">
        <v>308</v>
      </c>
      <c r="B115" s="89">
        <v>44384</v>
      </c>
      <c r="C115" s="2" t="s">
        <v>84</v>
      </c>
      <c r="D115" s="2">
        <v>9</v>
      </c>
      <c r="E115" s="2" t="s">
        <v>285</v>
      </c>
      <c r="F115" s="2" t="s">
        <v>303</v>
      </c>
      <c r="G115" s="2">
        <v>5</v>
      </c>
      <c r="H115" s="2">
        <v>2.1</v>
      </c>
      <c r="I115" s="2">
        <v>11</v>
      </c>
      <c r="J115" s="2">
        <v>8</v>
      </c>
      <c r="K115" s="2">
        <v>7</v>
      </c>
      <c r="L115" s="2">
        <v>9.1</v>
      </c>
      <c r="M115" s="2">
        <v>2.1</v>
      </c>
      <c r="N115" s="2">
        <v>1.631</v>
      </c>
      <c r="O115" s="2">
        <v>7.44</v>
      </c>
      <c r="P115" s="2">
        <v>3.3340000000000001</v>
      </c>
      <c r="Q115" s="2">
        <v>1.4910000000000001</v>
      </c>
      <c r="R115" s="2">
        <v>4.1390000000000002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2"/>
  <sheetViews>
    <sheetView workbookViewId="0">
      <pane ySplit="3" topLeftCell="A4" activePane="bottomLeft" state="frozen"/>
      <selection pane="bottomLeft" activeCell="B5" sqref="B5"/>
    </sheetView>
  </sheetViews>
  <sheetFormatPr defaultColWidth="12.5546875" defaultRowHeight="15.75" customHeight="1"/>
  <cols>
    <col min="8" max="8" width="20.109375" customWidth="1"/>
    <col min="9" max="9" width="24.88671875" customWidth="1"/>
    <col min="10" max="10" width="11.44140625" customWidth="1"/>
  </cols>
  <sheetData>
    <row r="1" spans="1:29" ht="13.2">
      <c r="A1" s="174" t="s">
        <v>304</v>
      </c>
      <c r="B1" s="175" t="s">
        <v>160</v>
      </c>
      <c r="C1" s="173" t="s">
        <v>305</v>
      </c>
      <c r="D1" s="173" t="s">
        <v>163</v>
      </c>
      <c r="E1" s="173" t="s">
        <v>280</v>
      </c>
      <c r="F1" s="173" t="s">
        <v>14</v>
      </c>
      <c r="G1" s="173" t="s">
        <v>16</v>
      </c>
      <c r="H1" s="173" t="s">
        <v>306</v>
      </c>
      <c r="I1" s="173" t="s">
        <v>307</v>
      </c>
      <c r="J1" s="173" t="s">
        <v>308</v>
      </c>
      <c r="K1" s="173" t="s">
        <v>309</v>
      </c>
      <c r="L1" s="173" t="s">
        <v>310</v>
      </c>
      <c r="M1" s="171"/>
      <c r="N1" s="171"/>
      <c r="O1" s="171"/>
      <c r="P1" s="171"/>
      <c r="Q1" s="171"/>
      <c r="R1" s="171"/>
      <c r="S1" s="171"/>
      <c r="T1" s="171"/>
      <c r="U1" s="171"/>
      <c r="V1" s="171"/>
      <c r="W1" s="171"/>
      <c r="X1" s="171"/>
      <c r="Y1" s="171"/>
      <c r="Z1" s="171"/>
      <c r="AA1" s="171"/>
      <c r="AB1" s="171"/>
      <c r="AC1" s="172"/>
    </row>
    <row r="2" spans="1:29" ht="13.2">
      <c r="A2" s="166"/>
      <c r="B2" s="166"/>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9"/>
    </row>
    <row r="3" spans="1:29" ht="13.2">
      <c r="A3" s="90"/>
      <c r="B3" s="90"/>
      <c r="C3" s="91"/>
      <c r="D3" s="92"/>
      <c r="E3" s="92"/>
      <c r="F3" s="2"/>
      <c r="G3" s="92"/>
      <c r="H3" s="92"/>
      <c r="I3" s="92"/>
      <c r="J3" s="21"/>
      <c r="K3" s="49"/>
      <c r="L3" s="49"/>
      <c r="M3" s="21"/>
      <c r="N3" s="21"/>
      <c r="O3" s="21"/>
      <c r="P3" s="21"/>
      <c r="Q3" s="21"/>
      <c r="R3" s="21"/>
      <c r="S3" s="21"/>
      <c r="T3" s="21"/>
      <c r="U3" s="21"/>
      <c r="V3" s="21"/>
      <c r="W3" s="21"/>
      <c r="X3" s="21"/>
      <c r="Y3" s="21"/>
      <c r="Z3" s="21"/>
      <c r="AA3" s="21"/>
      <c r="AB3" s="21"/>
      <c r="AC3" s="21"/>
    </row>
    <row r="4" spans="1:29" ht="13.2">
      <c r="A4" s="90" t="s">
        <v>311</v>
      </c>
      <c r="B4" s="90" t="s">
        <v>131</v>
      </c>
      <c r="C4" s="91">
        <v>44335</v>
      </c>
      <c r="D4" s="92" t="s">
        <v>312</v>
      </c>
      <c r="E4" s="92" t="s">
        <v>131</v>
      </c>
      <c r="F4" s="2" t="s">
        <v>131</v>
      </c>
      <c r="G4" s="92" t="s">
        <v>131</v>
      </c>
      <c r="H4" s="92" t="s">
        <v>313</v>
      </c>
      <c r="I4" s="92" t="s">
        <v>131</v>
      </c>
      <c r="J4" s="21" t="s">
        <v>314</v>
      </c>
      <c r="K4" s="49">
        <v>0.43099999999999999</v>
      </c>
      <c r="L4" s="49">
        <v>0.2346</v>
      </c>
      <c r="M4" s="21"/>
      <c r="N4" s="21"/>
      <c r="O4" s="21"/>
      <c r="P4" s="21"/>
      <c r="Q4" s="21"/>
      <c r="R4" s="21"/>
      <c r="S4" s="21"/>
      <c r="T4" s="21"/>
      <c r="U4" s="21"/>
      <c r="V4" s="21"/>
      <c r="W4" s="21"/>
      <c r="X4" s="21"/>
      <c r="Y4" s="21"/>
      <c r="Z4" s="21"/>
      <c r="AA4" s="21"/>
      <c r="AB4" s="21"/>
      <c r="AC4" s="21"/>
    </row>
    <row r="5" spans="1:29" ht="13.2">
      <c r="A5" s="90" t="s">
        <v>315</v>
      </c>
      <c r="B5" s="90" t="s">
        <v>131</v>
      </c>
      <c r="C5" s="91">
        <v>44335</v>
      </c>
      <c r="D5" s="92" t="s">
        <v>312</v>
      </c>
      <c r="E5" s="92" t="s">
        <v>131</v>
      </c>
      <c r="F5" s="2" t="s">
        <v>131</v>
      </c>
      <c r="G5" s="92" t="s">
        <v>131</v>
      </c>
      <c r="H5" s="92" t="s">
        <v>316</v>
      </c>
      <c r="I5" s="92" t="s">
        <v>131</v>
      </c>
      <c r="J5" s="21" t="s">
        <v>314</v>
      </c>
      <c r="K5" s="49">
        <v>1.1919999999999999</v>
      </c>
      <c r="L5" s="49">
        <v>0.20319999999999999</v>
      </c>
      <c r="M5" s="21"/>
      <c r="N5" s="21"/>
      <c r="O5" s="21"/>
      <c r="P5" s="21"/>
      <c r="Q5" s="21"/>
      <c r="R5" s="21"/>
      <c r="S5" s="21"/>
      <c r="T5" s="21"/>
      <c r="U5" s="21"/>
      <c r="V5" s="21"/>
      <c r="W5" s="21"/>
      <c r="X5" s="21"/>
      <c r="Y5" s="21"/>
      <c r="Z5" s="21"/>
      <c r="AA5" s="21"/>
      <c r="AB5" s="21"/>
      <c r="AC5" s="21"/>
    </row>
    <row r="6" spans="1:29" ht="13.2">
      <c r="A6" s="90" t="s">
        <v>317</v>
      </c>
      <c r="B6" s="90" t="s">
        <v>131</v>
      </c>
      <c r="C6" s="91">
        <v>44335</v>
      </c>
      <c r="D6" s="92" t="s">
        <v>312</v>
      </c>
      <c r="E6" s="92" t="s">
        <v>131</v>
      </c>
      <c r="F6" s="2" t="s">
        <v>131</v>
      </c>
      <c r="G6" s="92" t="s">
        <v>131</v>
      </c>
      <c r="H6" s="92" t="s">
        <v>313</v>
      </c>
      <c r="I6" s="92" t="s">
        <v>131</v>
      </c>
      <c r="J6" s="21" t="s">
        <v>314</v>
      </c>
      <c r="K6" s="49">
        <v>0.3256</v>
      </c>
      <c r="L6" s="49">
        <v>0.1951</v>
      </c>
      <c r="M6" s="21"/>
      <c r="N6" s="21"/>
      <c r="O6" s="21"/>
      <c r="P6" s="21"/>
      <c r="Q6" s="21"/>
      <c r="R6" s="21"/>
      <c r="S6" s="21"/>
      <c r="T6" s="21"/>
      <c r="U6" s="21"/>
      <c r="V6" s="21"/>
      <c r="W6" s="21"/>
      <c r="X6" s="21"/>
      <c r="Y6" s="21"/>
      <c r="Z6" s="21"/>
      <c r="AA6" s="21"/>
      <c r="AB6" s="21"/>
      <c r="AC6" s="21"/>
    </row>
    <row r="7" spans="1:29" ht="13.2">
      <c r="A7" s="90" t="s">
        <v>318</v>
      </c>
      <c r="B7" s="90" t="s">
        <v>131</v>
      </c>
      <c r="C7" s="91">
        <v>44335</v>
      </c>
      <c r="D7" s="92" t="s">
        <v>312</v>
      </c>
      <c r="E7" s="92" t="s">
        <v>131</v>
      </c>
      <c r="F7" s="2" t="s">
        <v>131</v>
      </c>
      <c r="G7" s="92" t="s">
        <v>131</v>
      </c>
      <c r="H7" s="92" t="s">
        <v>316</v>
      </c>
      <c r="I7" s="92" t="s">
        <v>131</v>
      </c>
      <c r="J7" s="21" t="s">
        <v>314</v>
      </c>
      <c r="K7" s="49">
        <v>0.42599999999999999</v>
      </c>
      <c r="L7" s="49">
        <v>0.25119999999999998</v>
      </c>
      <c r="M7" s="21"/>
      <c r="N7" s="21"/>
      <c r="O7" s="21"/>
      <c r="P7" s="21"/>
      <c r="Q7" s="21"/>
      <c r="R7" s="21"/>
      <c r="S7" s="21"/>
      <c r="T7" s="21"/>
      <c r="U7" s="21"/>
      <c r="V7" s="21"/>
      <c r="W7" s="21"/>
      <c r="X7" s="21"/>
      <c r="Y7" s="21"/>
      <c r="Z7" s="21"/>
      <c r="AA7" s="21"/>
      <c r="AB7" s="21"/>
      <c r="AC7" s="21"/>
    </row>
    <row r="8" spans="1:29" ht="13.2">
      <c r="A8" s="90" t="s">
        <v>319</v>
      </c>
      <c r="B8" s="91">
        <v>44334</v>
      </c>
      <c r="C8" s="91">
        <v>44335</v>
      </c>
      <c r="D8" s="92" t="s">
        <v>84</v>
      </c>
      <c r="E8" s="93">
        <v>1</v>
      </c>
      <c r="F8" s="2" t="s">
        <v>85</v>
      </c>
      <c r="G8" s="92">
        <v>200</v>
      </c>
      <c r="H8" s="92" t="s">
        <v>320</v>
      </c>
      <c r="I8" s="93">
        <v>8</v>
      </c>
      <c r="J8" s="21" t="s">
        <v>314</v>
      </c>
      <c r="K8" s="49">
        <v>5.2270000000000003</v>
      </c>
      <c r="L8" s="49">
        <v>0.59430000000000005</v>
      </c>
      <c r="M8" s="21"/>
      <c r="N8" s="21"/>
      <c r="O8" s="21"/>
      <c r="P8" s="21"/>
      <c r="Q8" s="21"/>
      <c r="R8" s="21"/>
      <c r="S8" s="21"/>
      <c r="T8" s="21"/>
      <c r="U8" s="21"/>
      <c r="V8" s="21"/>
      <c r="W8" s="21"/>
      <c r="X8" s="21"/>
      <c r="Y8" s="21"/>
      <c r="Z8" s="21"/>
      <c r="AA8" s="21"/>
      <c r="AB8" s="21"/>
      <c r="AC8" s="21"/>
    </row>
    <row r="9" spans="1:29" ht="13.2">
      <c r="A9" s="90" t="s">
        <v>321</v>
      </c>
      <c r="B9" s="91">
        <v>44334</v>
      </c>
      <c r="C9" s="91">
        <v>44335</v>
      </c>
      <c r="D9" s="92" t="s">
        <v>84</v>
      </c>
      <c r="E9" s="93">
        <v>1</v>
      </c>
      <c r="F9" s="2" t="s">
        <v>85</v>
      </c>
      <c r="G9" s="93">
        <v>200</v>
      </c>
      <c r="H9" s="92" t="s">
        <v>322</v>
      </c>
      <c r="I9" s="93">
        <v>8</v>
      </c>
      <c r="J9" s="21" t="s">
        <v>314</v>
      </c>
      <c r="K9" s="49">
        <v>7.3369999999999997</v>
      </c>
      <c r="L9" s="49">
        <v>0.63300000000000001</v>
      </c>
      <c r="M9" s="21"/>
      <c r="N9" s="21"/>
      <c r="O9" s="21"/>
      <c r="P9" s="21"/>
      <c r="Q9" s="21"/>
      <c r="R9" s="21"/>
      <c r="S9" s="21"/>
      <c r="T9" s="21"/>
      <c r="U9" s="21"/>
      <c r="V9" s="21"/>
      <c r="W9" s="21"/>
      <c r="X9" s="21"/>
      <c r="Y9" s="21"/>
      <c r="Z9" s="21"/>
      <c r="AA9" s="21"/>
      <c r="AB9" s="21"/>
      <c r="AC9" s="21"/>
    </row>
    <row r="10" spans="1:29" ht="13.2">
      <c r="A10" s="90" t="s">
        <v>323</v>
      </c>
      <c r="B10" s="91">
        <v>44334</v>
      </c>
      <c r="C10" s="91">
        <v>44335</v>
      </c>
      <c r="D10" s="92" t="s">
        <v>84</v>
      </c>
      <c r="E10" s="93">
        <v>4</v>
      </c>
      <c r="F10" s="2" t="s">
        <v>89</v>
      </c>
      <c r="G10" s="93">
        <v>204</v>
      </c>
      <c r="H10" s="92" t="s">
        <v>320</v>
      </c>
      <c r="I10" s="93">
        <v>8</v>
      </c>
      <c r="J10" s="21" t="s">
        <v>314</v>
      </c>
      <c r="K10" s="49">
        <v>7.5430000000000001</v>
      </c>
      <c r="L10" s="49">
        <v>0.69650000000000001</v>
      </c>
      <c r="M10" s="21"/>
      <c r="N10" s="21"/>
      <c r="O10" s="21"/>
      <c r="P10" s="21"/>
      <c r="Q10" s="21"/>
      <c r="R10" s="21"/>
      <c r="S10" s="21"/>
      <c r="T10" s="21"/>
      <c r="U10" s="21"/>
      <c r="V10" s="21"/>
      <c r="W10" s="21"/>
      <c r="X10" s="21"/>
      <c r="Y10" s="21"/>
      <c r="Z10" s="21"/>
      <c r="AA10" s="21"/>
      <c r="AB10" s="21"/>
      <c r="AC10" s="21"/>
    </row>
    <row r="11" spans="1:29" ht="13.2">
      <c r="A11" s="90" t="s">
        <v>324</v>
      </c>
      <c r="B11" s="91">
        <v>44334</v>
      </c>
      <c r="C11" s="91">
        <v>44335</v>
      </c>
      <c r="D11" s="92" t="s">
        <v>84</v>
      </c>
      <c r="E11" s="93">
        <v>4</v>
      </c>
      <c r="F11" s="2" t="s">
        <v>89</v>
      </c>
      <c r="G11" s="93">
        <v>204</v>
      </c>
      <c r="H11" s="92" t="s">
        <v>322</v>
      </c>
      <c r="I11" s="93">
        <v>8</v>
      </c>
      <c r="J11" s="21" t="s">
        <v>314</v>
      </c>
      <c r="K11" s="49">
        <v>8.2289999999999992</v>
      </c>
      <c r="L11" s="49">
        <v>0.7329</v>
      </c>
      <c r="M11" s="21"/>
      <c r="N11" s="21"/>
      <c r="O11" s="21"/>
      <c r="P11" s="21"/>
      <c r="Q11" s="21"/>
      <c r="R11" s="21"/>
      <c r="S11" s="21"/>
      <c r="T11" s="21"/>
      <c r="U11" s="21"/>
      <c r="V11" s="21"/>
      <c r="W11" s="21"/>
      <c r="X11" s="21"/>
      <c r="Y11" s="21"/>
      <c r="Z11" s="21"/>
      <c r="AA11" s="21"/>
      <c r="AB11" s="21"/>
      <c r="AC11" s="21"/>
    </row>
    <row r="12" spans="1:29" ht="13.2">
      <c r="A12" s="90" t="s">
        <v>325</v>
      </c>
      <c r="B12" s="91">
        <v>44334</v>
      </c>
      <c r="C12" s="91">
        <v>44335</v>
      </c>
      <c r="D12" s="92" t="s">
        <v>84</v>
      </c>
      <c r="E12" s="93">
        <v>5</v>
      </c>
      <c r="F12" s="2" t="s">
        <v>85</v>
      </c>
      <c r="G12" s="93">
        <v>205</v>
      </c>
      <c r="H12" s="92" t="s">
        <v>320</v>
      </c>
      <c r="I12" s="93">
        <v>8</v>
      </c>
      <c r="J12" s="21" t="s">
        <v>314</v>
      </c>
      <c r="K12" s="94">
        <v>21.5</v>
      </c>
      <c r="L12" s="49">
        <v>1.413</v>
      </c>
      <c r="M12" s="21"/>
      <c r="N12" s="21"/>
      <c r="O12" s="21"/>
      <c r="P12" s="21"/>
      <c r="Q12" s="21"/>
      <c r="R12" s="21"/>
      <c r="S12" s="21"/>
      <c r="T12" s="21"/>
      <c r="U12" s="21"/>
      <c r="V12" s="21"/>
      <c r="W12" s="21"/>
      <c r="X12" s="21"/>
      <c r="Y12" s="21"/>
      <c r="Z12" s="21"/>
      <c r="AA12" s="21"/>
      <c r="AB12" s="21"/>
      <c r="AC12" s="21"/>
    </row>
    <row r="13" spans="1:29" ht="15.75" customHeight="1">
      <c r="A13" s="90" t="s">
        <v>326</v>
      </c>
      <c r="B13" s="91">
        <v>44334</v>
      </c>
      <c r="C13" s="91">
        <v>44335</v>
      </c>
      <c r="D13" s="92" t="s">
        <v>84</v>
      </c>
      <c r="E13" s="93">
        <v>5</v>
      </c>
      <c r="F13" s="2" t="s">
        <v>85</v>
      </c>
      <c r="G13" s="93">
        <v>205</v>
      </c>
      <c r="H13" s="92" t="s">
        <v>322</v>
      </c>
      <c r="I13" s="93">
        <v>8</v>
      </c>
      <c r="J13" s="21" t="s">
        <v>314</v>
      </c>
      <c r="K13" s="95">
        <v>0</v>
      </c>
      <c r="L13" s="95">
        <v>0</v>
      </c>
      <c r="M13" s="21"/>
      <c r="N13" s="21"/>
      <c r="O13" s="21"/>
      <c r="P13" s="21"/>
      <c r="Q13" s="21"/>
      <c r="R13" s="21"/>
      <c r="S13" s="21"/>
      <c r="T13" s="21"/>
      <c r="U13" s="21"/>
      <c r="V13" s="21"/>
      <c r="W13" s="21"/>
      <c r="X13" s="21"/>
      <c r="Y13" s="21"/>
      <c r="Z13" s="21"/>
      <c r="AA13" s="21"/>
      <c r="AB13" s="21"/>
      <c r="AC13" s="21"/>
    </row>
    <row r="14" spans="1:29" ht="13.2">
      <c r="A14" s="90" t="s">
        <v>327</v>
      </c>
      <c r="B14" s="91">
        <v>44334</v>
      </c>
      <c r="C14" s="91">
        <v>44335</v>
      </c>
      <c r="D14" s="92" t="s">
        <v>84</v>
      </c>
      <c r="E14" s="93">
        <v>8</v>
      </c>
      <c r="F14" s="2" t="s">
        <v>85</v>
      </c>
      <c r="G14" s="93">
        <v>208</v>
      </c>
      <c r="H14" s="92" t="s">
        <v>320</v>
      </c>
      <c r="I14" s="93">
        <v>8</v>
      </c>
      <c r="J14" s="21" t="s">
        <v>314</v>
      </c>
      <c r="K14" s="49">
        <v>9.1620000000000008</v>
      </c>
      <c r="L14" s="49">
        <v>0.71730000000000005</v>
      </c>
      <c r="M14" s="21"/>
      <c r="N14" s="21"/>
      <c r="O14" s="21"/>
      <c r="P14" s="21"/>
      <c r="Q14" s="21"/>
      <c r="R14" s="21"/>
      <c r="S14" s="21"/>
      <c r="T14" s="21"/>
      <c r="U14" s="21"/>
      <c r="V14" s="21"/>
      <c r="W14" s="21"/>
      <c r="X14" s="21"/>
      <c r="Y14" s="21"/>
      <c r="Z14" s="21"/>
      <c r="AA14" s="21"/>
      <c r="AB14" s="21"/>
      <c r="AC14" s="21"/>
    </row>
    <row r="15" spans="1:29" ht="13.2">
      <c r="A15" s="90" t="s">
        <v>328</v>
      </c>
      <c r="B15" s="91">
        <v>44334</v>
      </c>
      <c r="C15" s="91">
        <v>44335</v>
      </c>
      <c r="D15" s="92" t="s">
        <v>84</v>
      </c>
      <c r="E15" s="93">
        <v>8</v>
      </c>
      <c r="F15" s="2" t="s">
        <v>85</v>
      </c>
      <c r="G15" s="93">
        <v>208</v>
      </c>
      <c r="H15" s="92" t="s">
        <v>322</v>
      </c>
      <c r="I15" s="93">
        <v>8</v>
      </c>
      <c r="J15" s="21" t="s">
        <v>314</v>
      </c>
      <c r="K15" s="49">
        <v>9.9220000000000006</v>
      </c>
      <c r="L15" s="49">
        <v>0.88880000000000003</v>
      </c>
      <c r="M15" s="21"/>
      <c r="N15" s="21"/>
      <c r="O15" s="21"/>
      <c r="P15" s="21"/>
      <c r="Q15" s="21"/>
      <c r="R15" s="21"/>
      <c r="S15" s="21"/>
      <c r="T15" s="21"/>
      <c r="U15" s="21"/>
      <c r="V15" s="21"/>
      <c r="W15" s="21"/>
      <c r="X15" s="21"/>
      <c r="Y15" s="21"/>
      <c r="Z15" s="21"/>
      <c r="AA15" s="21"/>
      <c r="AB15" s="21"/>
      <c r="AC15" s="21"/>
    </row>
    <row r="16" spans="1:29" ht="13.2">
      <c r="A16" s="90" t="s">
        <v>329</v>
      </c>
      <c r="B16" s="91">
        <v>44334</v>
      </c>
      <c r="C16" s="91">
        <v>44335</v>
      </c>
      <c r="D16" s="92" t="s">
        <v>84</v>
      </c>
      <c r="E16" s="93">
        <v>9</v>
      </c>
      <c r="F16" s="2" t="s">
        <v>90</v>
      </c>
      <c r="G16" s="93">
        <v>209</v>
      </c>
      <c r="H16" s="92" t="s">
        <v>320</v>
      </c>
      <c r="I16" s="93">
        <v>8</v>
      </c>
      <c r="J16" s="21" t="s">
        <v>314</v>
      </c>
      <c r="K16" s="94">
        <v>10.81</v>
      </c>
      <c r="L16" s="49">
        <v>0.86209999999999998</v>
      </c>
      <c r="M16" s="21"/>
      <c r="N16" s="21"/>
      <c r="O16" s="21"/>
      <c r="P16" s="21"/>
      <c r="Q16" s="21"/>
      <c r="R16" s="21"/>
      <c r="S16" s="21"/>
      <c r="T16" s="21"/>
      <c r="U16" s="21"/>
      <c r="V16" s="21"/>
      <c r="W16" s="21"/>
      <c r="X16" s="21"/>
      <c r="Y16" s="21"/>
      <c r="Z16" s="21"/>
      <c r="AA16" s="21"/>
      <c r="AB16" s="21"/>
      <c r="AC16" s="21"/>
    </row>
    <row r="17" spans="1:29" ht="13.2">
      <c r="A17" s="90" t="s">
        <v>330</v>
      </c>
      <c r="B17" s="91">
        <v>44334</v>
      </c>
      <c r="C17" s="91">
        <v>44335</v>
      </c>
      <c r="D17" s="92" t="s">
        <v>84</v>
      </c>
      <c r="E17" s="93">
        <v>9</v>
      </c>
      <c r="F17" s="2" t="s">
        <v>90</v>
      </c>
      <c r="G17" s="93">
        <v>209</v>
      </c>
      <c r="H17" s="92" t="s">
        <v>322</v>
      </c>
      <c r="I17" s="93">
        <v>8</v>
      </c>
      <c r="J17" s="21" t="s">
        <v>314</v>
      </c>
      <c r="K17" s="94">
        <v>16.989999999999998</v>
      </c>
      <c r="L17" s="49">
        <v>1.246</v>
      </c>
      <c r="M17" s="21"/>
      <c r="N17" s="21"/>
      <c r="O17" s="21"/>
      <c r="P17" s="21"/>
      <c r="Q17" s="21"/>
      <c r="R17" s="21"/>
      <c r="S17" s="21"/>
      <c r="T17" s="21"/>
      <c r="U17" s="21"/>
      <c r="V17" s="21"/>
      <c r="W17" s="21"/>
      <c r="X17" s="21"/>
      <c r="Y17" s="21"/>
      <c r="Z17" s="21"/>
      <c r="AA17" s="21"/>
      <c r="AB17" s="21"/>
      <c r="AC17" s="21"/>
    </row>
    <row r="18" spans="1:29" ht="13.2">
      <c r="A18" s="90" t="s">
        <v>331</v>
      </c>
      <c r="B18" s="91">
        <v>44334</v>
      </c>
      <c r="C18" s="91">
        <v>44335</v>
      </c>
      <c r="D18" s="92" t="s">
        <v>332</v>
      </c>
      <c r="E18" s="93">
        <v>1</v>
      </c>
      <c r="F18" s="2" t="s">
        <v>122</v>
      </c>
      <c r="G18" s="93">
        <v>210</v>
      </c>
      <c r="H18" s="92" t="s">
        <v>320</v>
      </c>
      <c r="I18" s="93">
        <v>8</v>
      </c>
      <c r="J18" s="21" t="s">
        <v>314</v>
      </c>
      <c r="K18" s="94">
        <v>20.09</v>
      </c>
      <c r="L18" s="49">
        <v>1.7090000000000001</v>
      </c>
      <c r="M18" s="21"/>
      <c r="N18" s="21"/>
      <c r="O18" s="21"/>
      <c r="P18" s="21"/>
      <c r="Q18" s="21"/>
      <c r="R18" s="21"/>
      <c r="S18" s="21"/>
      <c r="T18" s="21"/>
      <c r="U18" s="21"/>
      <c r="V18" s="21"/>
      <c r="W18" s="21"/>
      <c r="X18" s="21"/>
      <c r="Y18" s="21"/>
      <c r="Z18" s="21"/>
      <c r="AA18" s="21"/>
      <c r="AB18" s="21"/>
      <c r="AC18" s="21"/>
    </row>
    <row r="19" spans="1:29" ht="13.2">
      <c r="A19" s="90" t="s">
        <v>333</v>
      </c>
      <c r="B19" s="91">
        <v>44334</v>
      </c>
      <c r="C19" s="91">
        <v>44335</v>
      </c>
      <c r="D19" s="92" t="s">
        <v>332</v>
      </c>
      <c r="E19" s="93">
        <v>1</v>
      </c>
      <c r="F19" s="2" t="s">
        <v>122</v>
      </c>
      <c r="G19" s="93">
        <v>210</v>
      </c>
      <c r="H19" s="92" t="s">
        <v>322</v>
      </c>
      <c r="I19" s="93">
        <v>8</v>
      </c>
      <c r="J19" s="21" t="s">
        <v>314</v>
      </c>
      <c r="K19" s="94">
        <v>27.88</v>
      </c>
      <c r="L19" s="49">
        <v>2.2759999999999998</v>
      </c>
      <c r="M19" s="21"/>
      <c r="N19" s="21"/>
      <c r="O19" s="21"/>
      <c r="P19" s="21"/>
      <c r="Q19" s="21"/>
      <c r="R19" s="21"/>
      <c r="S19" s="21"/>
      <c r="T19" s="21"/>
      <c r="U19" s="21"/>
      <c r="V19" s="21"/>
      <c r="W19" s="21"/>
      <c r="X19" s="21"/>
      <c r="Y19" s="21"/>
      <c r="Z19" s="21"/>
      <c r="AA19" s="21"/>
      <c r="AB19" s="21"/>
      <c r="AC19" s="21"/>
    </row>
    <row r="20" spans="1:29" ht="13.2">
      <c r="A20" s="90" t="s">
        <v>334</v>
      </c>
      <c r="B20" s="91">
        <v>44334</v>
      </c>
      <c r="C20" s="91">
        <v>44335</v>
      </c>
      <c r="D20" s="92" t="s">
        <v>332</v>
      </c>
      <c r="E20" s="93">
        <v>2</v>
      </c>
      <c r="F20" s="2" t="s">
        <v>122</v>
      </c>
      <c r="G20" s="93">
        <v>211</v>
      </c>
      <c r="H20" s="92" t="s">
        <v>320</v>
      </c>
      <c r="I20" s="93">
        <v>8</v>
      </c>
      <c r="J20" s="21" t="s">
        <v>314</v>
      </c>
      <c r="K20" s="94">
        <v>17.86</v>
      </c>
      <c r="L20" s="49">
        <v>1.966</v>
      </c>
      <c r="M20" s="21"/>
      <c r="N20" s="21"/>
      <c r="O20" s="21"/>
      <c r="P20" s="21"/>
      <c r="Q20" s="21"/>
      <c r="R20" s="21"/>
      <c r="S20" s="21"/>
      <c r="T20" s="21"/>
      <c r="U20" s="21"/>
      <c r="V20" s="21"/>
      <c r="W20" s="21"/>
      <c r="X20" s="21"/>
      <c r="Y20" s="21"/>
      <c r="Z20" s="21"/>
      <c r="AA20" s="21"/>
      <c r="AB20" s="21"/>
      <c r="AC20" s="21"/>
    </row>
    <row r="21" spans="1:29" ht="13.2">
      <c r="A21" s="90" t="s">
        <v>335</v>
      </c>
      <c r="B21" s="91">
        <v>44334</v>
      </c>
      <c r="C21" s="91">
        <v>44335</v>
      </c>
      <c r="D21" s="92" t="s">
        <v>332</v>
      </c>
      <c r="E21" s="93">
        <v>2</v>
      </c>
      <c r="F21" s="2" t="s">
        <v>122</v>
      </c>
      <c r="G21" s="93">
        <v>211</v>
      </c>
      <c r="H21" s="92" t="s">
        <v>322</v>
      </c>
      <c r="I21" s="93">
        <v>8</v>
      </c>
      <c r="J21" s="21" t="s">
        <v>314</v>
      </c>
      <c r="K21" s="94">
        <v>19.95</v>
      </c>
      <c r="L21" s="49">
        <v>2.5259999999999998</v>
      </c>
      <c r="M21" s="21"/>
      <c r="N21" s="21"/>
      <c r="O21" s="21"/>
      <c r="P21" s="21"/>
      <c r="Q21" s="21"/>
      <c r="R21" s="21"/>
      <c r="S21" s="21"/>
      <c r="T21" s="21"/>
      <c r="U21" s="21"/>
      <c r="V21" s="21"/>
      <c r="W21" s="21"/>
      <c r="X21" s="21"/>
      <c r="Y21" s="21"/>
      <c r="Z21" s="21"/>
      <c r="AA21" s="21"/>
      <c r="AB21" s="21"/>
      <c r="AC21" s="21"/>
    </row>
    <row r="22" spans="1:29" ht="13.2">
      <c r="A22" s="90" t="s">
        <v>336</v>
      </c>
      <c r="B22" s="91">
        <v>44334</v>
      </c>
      <c r="C22" s="91">
        <v>44335</v>
      </c>
      <c r="D22" s="92" t="s">
        <v>332</v>
      </c>
      <c r="E22" s="93">
        <v>3</v>
      </c>
      <c r="F22" s="2" t="s">
        <v>122</v>
      </c>
      <c r="G22" s="93">
        <v>212</v>
      </c>
      <c r="H22" s="92" t="s">
        <v>320</v>
      </c>
      <c r="I22" s="93">
        <v>8</v>
      </c>
      <c r="J22" s="21" t="s">
        <v>314</v>
      </c>
      <c r="K22" s="94">
        <v>22.38</v>
      </c>
      <c r="L22" s="49">
        <v>1.802</v>
      </c>
      <c r="M22" s="21"/>
      <c r="N22" s="21"/>
      <c r="O22" s="21"/>
      <c r="P22" s="21"/>
      <c r="Q22" s="21"/>
      <c r="R22" s="21"/>
      <c r="S22" s="21"/>
      <c r="T22" s="21"/>
      <c r="U22" s="21"/>
      <c r="V22" s="21"/>
      <c r="W22" s="21"/>
      <c r="X22" s="21"/>
      <c r="Y22" s="21"/>
      <c r="Z22" s="21"/>
      <c r="AA22" s="21"/>
      <c r="AB22" s="21"/>
      <c r="AC22" s="21"/>
    </row>
    <row r="23" spans="1:29" ht="13.2">
      <c r="A23" s="90" t="s">
        <v>337</v>
      </c>
      <c r="B23" s="91">
        <v>44334</v>
      </c>
      <c r="C23" s="91">
        <v>44335</v>
      </c>
      <c r="D23" s="92" t="s">
        <v>332</v>
      </c>
      <c r="E23" s="93">
        <v>3</v>
      </c>
      <c r="F23" s="2" t="s">
        <v>122</v>
      </c>
      <c r="G23" s="93">
        <v>212</v>
      </c>
      <c r="H23" s="92" t="s">
        <v>322</v>
      </c>
      <c r="I23" s="93">
        <v>8</v>
      </c>
      <c r="J23" s="21" t="s">
        <v>314</v>
      </c>
      <c r="K23" s="94">
        <v>29.37</v>
      </c>
      <c r="L23" s="49">
        <v>2.3959999999999999</v>
      </c>
      <c r="M23" s="21"/>
      <c r="N23" s="21"/>
      <c r="O23" s="21"/>
      <c r="P23" s="21"/>
      <c r="Q23" s="21"/>
      <c r="R23" s="21"/>
      <c r="S23" s="21"/>
      <c r="T23" s="21"/>
      <c r="U23" s="21"/>
      <c r="V23" s="21"/>
      <c r="W23" s="21"/>
      <c r="X23" s="21"/>
      <c r="Y23" s="21"/>
      <c r="Z23" s="21"/>
      <c r="AA23" s="21"/>
      <c r="AB23" s="21"/>
      <c r="AC23" s="21"/>
    </row>
    <row r="24" spans="1:29" ht="13.2">
      <c r="A24" s="90" t="s">
        <v>338</v>
      </c>
      <c r="B24" s="90" t="s">
        <v>131</v>
      </c>
      <c r="C24" s="91">
        <v>44336</v>
      </c>
      <c r="D24" s="92" t="s">
        <v>312</v>
      </c>
      <c r="E24" s="92" t="s">
        <v>131</v>
      </c>
      <c r="F24" s="2" t="s">
        <v>131</v>
      </c>
      <c r="G24" s="92" t="s">
        <v>131</v>
      </c>
      <c r="H24" s="92" t="s">
        <v>313</v>
      </c>
      <c r="I24" s="92" t="s">
        <v>131</v>
      </c>
      <c r="J24" s="21" t="s">
        <v>314</v>
      </c>
      <c r="K24" s="49">
        <v>0.53869999999999996</v>
      </c>
      <c r="L24" s="49">
        <v>0.21709999999999999</v>
      </c>
      <c r="M24" s="21"/>
      <c r="N24" s="21"/>
      <c r="O24" s="21"/>
      <c r="P24" s="21"/>
      <c r="Q24" s="21"/>
      <c r="R24" s="21"/>
      <c r="S24" s="21"/>
      <c r="T24" s="21"/>
      <c r="U24" s="21"/>
      <c r="V24" s="21"/>
      <c r="W24" s="21"/>
      <c r="X24" s="21"/>
      <c r="Y24" s="21"/>
      <c r="Z24" s="21"/>
      <c r="AA24" s="21"/>
      <c r="AB24" s="21"/>
      <c r="AC24" s="21"/>
    </row>
    <row r="25" spans="1:29" ht="13.2">
      <c r="A25" s="90" t="s">
        <v>339</v>
      </c>
      <c r="B25" s="90" t="s">
        <v>131</v>
      </c>
      <c r="C25" s="91">
        <v>44336</v>
      </c>
      <c r="D25" s="92" t="s">
        <v>312</v>
      </c>
      <c r="E25" s="92" t="s">
        <v>131</v>
      </c>
      <c r="F25" s="2" t="s">
        <v>131</v>
      </c>
      <c r="G25" s="92" t="s">
        <v>131</v>
      </c>
      <c r="H25" s="92" t="s">
        <v>316</v>
      </c>
      <c r="I25" s="92" t="s">
        <v>131</v>
      </c>
      <c r="J25" s="21" t="s">
        <v>314</v>
      </c>
      <c r="K25" s="49">
        <v>0.33800000000000002</v>
      </c>
      <c r="L25" s="49">
        <v>0.21490000000000001</v>
      </c>
      <c r="M25" s="21"/>
      <c r="N25" s="21"/>
      <c r="O25" s="21"/>
      <c r="P25" s="21"/>
      <c r="Q25" s="21"/>
      <c r="R25" s="21"/>
      <c r="S25" s="21"/>
      <c r="T25" s="21"/>
      <c r="U25" s="21"/>
      <c r="V25" s="21"/>
      <c r="W25" s="21"/>
      <c r="X25" s="21"/>
      <c r="Y25" s="21"/>
      <c r="Z25" s="21"/>
      <c r="AA25" s="21"/>
      <c r="AB25" s="21"/>
      <c r="AC25" s="21"/>
    </row>
    <row r="26" spans="1:29" ht="13.2">
      <c r="A26" s="90" t="s">
        <v>340</v>
      </c>
      <c r="B26" s="90" t="s">
        <v>131</v>
      </c>
      <c r="C26" s="91">
        <v>44336</v>
      </c>
      <c r="D26" s="92" t="s">
        <v>312</v>
      </c>
      <c r="E26" s="92" t="s">
        <v>131</v>
      </c>
      <c r="F26" s="2" t="s">
        <v>131</v>
      </c>
      <c r="G26" s="92" t="s">
        <v>131</v>
      </c>
      <c r="H26" s="92" t="s">
        <v>313</v>
      </c>
      <c r="I26" s="92" t="s">
        <v>131</v>
      </c>
      <c r="J26" s="21" t="s">
        <v>314</v>
      </c>
      <c r="K26" s="49">
        <v>0.31890000000000002</v>
      </c>
      <c r="L26" s="49">
        <v>0.254</v>
      </c>
      <c r="M26" s="21"/>
      <c r="N26" s="21"/>
      <c r="O26" s="21"/>
      <c r="P26" s="21"/>
      <c r="Q26" s="21"/>
      <c r="R26" s="21"/>
      <c r="S26" s="21"/>
      <c r="T26" s="21"/>
      <c r="U26" s="21"/>
      <c r="V26" s="21"/>
      <c r="W26" s="21"/>
      <c r="X26" s="21"/>
      <c r="Y26" s="21"/>
      <c r="Z26" s="21"/>
      <c r="AA26" s="21"/>
      <c r="AB26" s="21"/>
      <c r="AC26" s="21"/>
    </row>
    <row r="27" spans="1:29" ht="15.75" customHeight="1">
      <c r="A27" s="90" t="s">
        <v>341</v>
      </c>
      <c r="B27" s="90" t="s">
        <v>131</v>
      </c>
      <c r="C27" s="91">
        <v>44336</v>
      </c>
      <c r="D27" s="92" t="s">
        <v>312</v>
      </c>
      <c r="E27" s="92" t="s">
        <v>131</v>
      </c>
      <c r="F27" s="2" t="s">
        <v>131</v>
      </c>
      <c r="G27" s="92" t="s">
        <v>131</v>
      </c>
      <c r="H27" s="92" t="s">
        <v>316</v>
      </c>
      <c r="I27" s="92" t="s">
        <v>131</v>
      </c>
      <c r="J27" s="21" t="s">
        <v>314</v>
      </c>
      <c r="K27" s="95">
        <v>0</v>
      </c>
      <c r="L27" s="95">
        <v>0</v>
      </c>
      <c r="M27" s="21"/>
      <c r="N27" s="21"/>
      <c r="O27" s="21"/>
      <c r="P27" s="21"/>
      <c r="Q27" s="21"/>
      <c r="R27" s="21"/>
      <c r="S27" s="21"/>
      <c r="T27" s="21"/>
      <c r="U27" s="21"/>
      <c r="V27" s="21"/>
      <c r="W27" s="21"/>
      <c r="X27" s="21"/>
      <c r="Y27" s="21"/>
      <c r="Z27" s="21"/>
      <c r="AA27" s="21"/>
      <c r="AB27" s="21"/>
      <c r="AC27" s="21"/>
    </row>
    <row r="28" spans="1:29" ht="13.2">
      <c r="A28" s="90" t="s">
        <v>342</v>
      </c>
      <c r="B28" s="91">
        <v>44334</v>
      </c>
      <c r="C28" s="91">
        <v>44336</v>
      </c>
      <c r="D28" s="92" t="s">
        <v>84</v>
      </c>
      <c r="E28" s="93">
        <v>2</v>
      </c>
      <c r="F28" s="2" t="s">
        <v>89</v>
      </c>
      <c r="G28" s="93">
        <v>201</v>
      </c>
      <c r="H28" s="92" t="s">
        <v>320</v>
      </c>
      <c r="I28" s="93">
        <v>8</v>
      </c>
      <c r="J28" s="21" t="s">
        <v>314</v>
      </c>
      <c r="K28" s="94">
        <v>10.79</v>
      </c>
      <c r="L28" s="49">
        <v>0.74309999999999998</v>
      </c>
      <c r="M28" s="21"/>
      <c r="N28" s="21"/>
      <c r="O28" s="21"/>
      <c r="P28" s="21"/>
      <c r="Q28" s="21"/>
      <c r="R28" s="21"/>
      <c r="S28" s="21"/>
      <c r="T28" s="21"/>
      <c r="U28" s="21"/>
      <c r="V28" s="21"/>
      <c r="W28" s="21"/>
      <c r="X28" s="21"/>
      <c r="Y28" s="21"/>
      <c r="Z28" s="21"/>
      <c r="AA28" s="21"/>
      <c r="AB28" s="21"/>
      <c r="AC28" s="21"/>
    </row>
    <row r="29" spans="1:29" ht="13.2">
      <c r="A29" s="90" t="s">
        <v>343</v>
      </c>
      <c r="B29" s="91">
        <v>44334</v>
      </c>
      <c r="C29" s="91">
        <v>44336</v>
      </c>
      <c r="D29" s="92" t="s">
        <v>84</v>
      </c>
      <c r="E29" s="93">
        <v>2</v>
      </c>
      <c r="F29" s="2" t="s">
        <v>89</v>
      </c>
      <c r="G29" s="93">
        <v>201</v>
      </c>
      <c r="H29" s="92" t="s">
        <v>322</v>
      </c>
      <c r="I29" s="93">
        <v>8.1</v>
      </c>
      <c r="J29" s="21" t="s">
        <v>314</v>
      </c>
      <c r="K29" s="94">
        <v>17.54</v>
      </c>
      <c r="L29" s="49">
        <v>1.2809999999999999</v>
      </c>
      <c r="M29" s="21"/>
      <c r="N29" s="21"/>
      <c r="O29" s="21"/>
      <c r="P29" s="21"/>
      <c r="Q29" s="21"/>
      <c r="R29" s="21"/>
      <c r="S29" s="21"/>
      <c r="T29" s="21"/>
      <c r="U29" s="21"/>
      <c r="V29" s="21"/>
      <c r="W29" s="21"/>
      <c r="X29" s="21"/>
      <c r="Y29" s="21"/>
      <c r="Z29" s="21"/>
      <c r="AA29" s="21"/>
      <c r="AB29" s="21"/>
      <c r="AC29" s="21"/>
    </row>
    <row r="30" spans="1:29" ht="13.2">
      <c r="A30" s="90" t="s">
        <v>344</v>
      </c>
      <c r="B30" s="91">
        <v>44334</v>
      </c>
      <c r="C30" s="91">
        <v>44336</v>
      </c>
      <c r="D30" s="92" t="s">
        <v>84</v>
      </c>
      <c r="E30" s="93">
        <v>3</v>
      </c>
      <c r="F30" s="2" t="s">
        <v>90</v>
      </c>
      <c r="G30" s="93">
        <v>203</v>
      </c>
      <c r="H30" s="92" t="s">
        <v>320</v>
      </c>
      <c r="I30" s="93">
        <v>8.1</v>
      </c>
      <c r="J30" s="21" t="s">
        <v>314</v>
      </c>
      <c r="K30" s="94">
        <v>29.72</v>
      </c>
      <c r="L30" s="49">
        <v>3.3929999999999998</v>
      </c>
      <c r="M30" s="21"/>
      <c r="N30" s="21"/>
      <c r="O30" s="21"/>
      <c r="P30" s="21"/>
      <c r="Q30" s="21"/>
      <c r="R30" s="21"/>
      <c r="S30" s="21"/>
      <c r="T30" s="21"/>
      <c r="U30" s="21"/>
      <c r="V30" s="21"/>
      <c r="W30" s="21"/>
      <c r="X30" s="21"/>
      <c r="Y30" s="21"/>
      <c r="Z30" s="21"/>
      <c r="AA30" s="21"/>
      <c r="AB30" s="21"/>
      <c r="AC30" s="21"/>
    </row>
    <row r="31" spans="1:29" ht="13.2">
      <c r="A31" s="90" t="s">
        <v>345</v>
      </c>
      <c r="B31" s="91">
        <v>44334</v>
      </c>
      <c r="C31" s="91">
        <v>44336</v>
      </c>
      <c r="D31" s="92" t="s">
        <v>84</v>
      </c>
      <c r="E31" s="93">
        <v>3</v>
      </c>
      <c r="F31" s="2" t="s">
        <v>90</v>
      </c>
      <c r="G31" s="93">
        <v>203</v>
      </c>
      <c r="H31" s="92" t="s">
        <v>322</v>
      </c>
      <c r="I31" s="93">
        <v>8.1</v>
      </c>
      <c r="J31" s="21" t="s">
        <v>314</v>
      </c>
      <c r="K31" s="94">
        <v>35.14</v>
      </c>
      <c r="L31" s="49">
        <v>3.9580000000000002</v>
      </c>
      <c r="M31" s="21"/>
      <c r="N31" s="21"/>
      <c r="O31" s="21"/>
      <c r="P31" s="21"/>
      <c r="Q31" s="21"/>
      <c r="R31" s="21"/>
      <c r="S31" s="21"/>
      <c r="T31" s="21"/>
      <c r="U31" s="21"/>
      <c r="V31" s="21"/>
      <c r="W31" s="21"/>
      <c r="X31" s="21"/>
      <c r="Y31" s="21"/>
      <c r="Z31" s="21"/>
      <c r="AA31" s="21"/>
      <c r="AB31" s="21"/>
      <c r="AC31" s="21"/>
    </row>
    <row r="32" spans="1:29" ht="13.2">
      <c r="A32" s="90" t="s">
        <v>346</v>
      </c>
      <c r="B32" s="91">
        <v>44334</v>
      </c>
      <c r="C32" s="91">
        <v>44336</v>
      </c>
      <c r="D32" s="92" t="s">
        <v>84</v>
      </c>
      <c r="E32" s="93">
        <v>6</v>
      </c>
      <c r="F32" s="2" t="s">
        <v>90</v>
      </c>
      <c r="G32" s="93">
        <v>206</v>
      </c>
      <c r="H32" s="92" t="s">
        <v>320</v>
      </c>
      <c r="I32" s="93">
        <v>8</v>
      </c>
      <c r="J32" s="21" t="s">
        <v>314</v>
      </c>
      <c r="K32" s="94">
        <v>24.78</v>
      </c>
      <c r="L32" s="49">
        <v>1.49</v>
      </c>
      <c r="M32" s="21"/>
      <c r="N32" s="21"/>
      <c r="O32" s="21"/>
      <c r="P32" s="21"/>
      <c r="Q32" s="21"/>
      <c r="R32" s="21"/>
      <c r="S32" s="21"/>
      <c r="T32" s="21"/>
      <c r="U32" s="21"/>
      <c r="V32" s="21"/>
      <c r="W32" s="21"/>
      <c r="X32" s="21"/>
      <c r="Y32" s="21"/>
      <c r="Z32" s="21"/>
      <c r="AA32" s="21"/>
      <c r="AB32" s="21"/>
      <c r="AC32" s="21"/>
    </row>
    <row r="33" spans="1:29" ht="13.2">
      <c r="A33" s="90" t="s">
        <v>347</v>
      </c>
      <c r="B33" s="91">
        <v>44334</v>
      </c>
      <c r="C33" s="91">
        <v>44336</v>
      </c>
      <c r="D33" s="92" t="s">
        <v>84</v>
      </c>
      <c r="E33" s="93">
        <v>6</v>
      </c>
      <c r="F33" s="2" t="s">
        <v>90</v>
      </c>
      <c r="G33" s="93">
        <v>206</v>
      </c>
      <c r="H33" s="92" t="s">
        <v>322</v>
      </c>
      <c r="I33" s="93">
        <v>8</v>
      </c>
      <c r="J33" s="21" t="s">
        <v>314</v>
      </c>
      <c r="K33" s="94">
        <v>29.45</v>
      </c>
      <c r="L33" s="49">
        <v>2.13</v>
      </c>
      <c r="M33" s="21"/>
      <c r="N33" s="21"/>
      <c r="O33" s="21"/>
      <c r="P33" s="21"/>
      <c r="Q33" s="21"/>
      <c r="R33" s="21"/>
      <c r="S33" s="21"/>
      <c r="T33" s="21"/>
      <c r="U33" s="21"/>
      <c r="V33" s="21"/>
      <c r="W33" s="21"/>
      <c r="X33" s="21"/>
      <c r="Y33" s="21"/>
      <c r="Z33" s="21"/>
      <c r="AA33" s="21"/>
      <c r="AB33" s="21"/>
      <c r="AC33" s="21"/>
    </row>
    <row r="34" spans="1:29" ht="13.2">
      <c r="A34" s="90" t="s">
        <v>348</v>
      </c>
      <c r="B34" s="91">
        <v>44334</v>
      </c>
      <c r="C34" s="91">
        <v>44336</v>
      </c>
      <c r="D34" s="92" t="s">
        <v>84</v>
      </c>
      <c r="E34" s="93">
        <v>7</v>
      </c>
      <c r="F34" s="2" t="s">
        <v>89</v>
      </c>
      <c r="G34" s="93">
        <v>207</v>
      </c>
      <c r="H34" s="92" t="s">
        <v>320</v>
      </c>
      <c r="I34" s="93">
        <v>8</v>
      </c>
      <c r="J34" s="21" t="s">
        <v>314</v>
      </c>
      <c r="K34" s="94">
        <v>23.89</v>
      </c>
      <c r="L34" s="49">
        <v>1.6739999999999999</v>
      </c>
      <c r="M34" s="21"/>
      <c r="N34" s="21"/>
      <c r="O34" s="21"/>
      <c r="P34" s="21"/>
      <c r="Q34" s="21"/>
      <c r="R34" s="21"/>
      <c r="S34" s="21"/>
      <c r="T34" s="21"/>
      <c r="U34" s="21"/>
      <c r="V34" s="21"/>
      <c r="W34" s="21"/>
      <c r="X34" s="21"/>
      <c r="Y34" s="21"/>
      <c r="Z34" s="21"/>
      <c r="AA34" s="21"/>
      <c r="AB34" s="21"/>
      <c r="AC34" s="21"/>
    </row>
    <row r="35" spans="1:29" ht="13.2">
      <c r="A35" s="90" t="s">
        <v>349</v>
      </c>
      <c r="B35" s="91">
        <v>44334</v>
      </c>
      <c r="C35" s="91">
        <v>44336</v>
      </c>
      <c r="D35" s="92" t="s">
        <v>84</v>
      </c>
      <c r="E35" s="93">
        <v>7</v>
      </c>
      <c r="F35" s="2" t="s">
        <v>89</v>
      </c>
      <c r="G35" s="93">
        <v>207</v>
      </c>
      <c r="H35" s="92" t="s">
        <v>322</v>
      </c>
      <c r="I35" s="93">
        <v>7.9</v>
      </c>
      <c r="J35" s="21" t="s">
        <v>314</v>
      </c>
      <c r="K35" s="94">
        <v>27.82</v>
      </c>
      <c r="L35" s="49">
        <v>2.2050000000000001</v>
      </c>
      <c r="M35" s="21"/>
      <c r="N35" s="21"/>
      <c r="O35" s="21"/>
      <c r="P35" s="21"/>
      <c r="Q35" s="21"/>
      <c r="R35" s="21"/>
      <c r="S35" s="21"/>
      <c r="T35" s="21"/>
      <c r="U35" s="21"/>
      <c r="V35" s="21"/>
      <c r="W35" s="21"/>
      <c r="X35" s="21"/>
      <c r="Y35" s="21"/>
      <c r="Z35" s="21"/>
      <c r="AA35" s="21"/>
      <c r="AB35" s="21"/>
      <c r="AC35" s="21"/>
    </row>
    <row r="36" spans="1:29" ht="13.2">
      <c r="A36" s="90" t="s">
        <v>350</v>
      </c>
      <c r="B36" s="91">
        <v>44334</v>
      </c>
      <c r="C36" s="91">
        <v>44336</v>
      </c>
      <c r="D36" s="92" t="s">
        <v>351</v>
      </c>
      <c r="E36" s="93">
        <v>1</v>
      </c>
      <c r="F36" s="2" t="s">
        <v>92</v>
      </c>
      <c r="G36" s="93">
        <v>213</v>
      </c>
      <c r="H36" s="92" t="s">
        <v>320</v>
      </c>
      <c r="I36" s="93">
        <v>8.1</v>
      </c>
      <c r="J36" s="21" t="s">
        <v>314</v>
      </c>
      <c r="K36" s="96">
        <v>15.77</v>
      </c>
      <c r="L36" s="49">
        <v>1.8839999999999999</v>
      </c>
      <c r="M36" s="21"/>
      <c r="N36" s="21"/>
      <c r="O36" s="21"/>
      <c r="P36" s="21"/>
      <c r="Q36" s="21"/>
      <c r="R36" s="21"/>
      <c r="S36" s="21"/>
      <c r="T36" s="21"/>
      <c r="U36" s="21"/>
      <c r="V36" s="21"/>
      <c r="W36" s="21"/>
      <c r="X36" s="21"/>
      <c r="Y36" s="21"/>
      <c r="Z36" s="21"/>
      <c r="AA36" s="21"/>
      <c r="AB36" s="21"/>
      <c r="AC36" s="21"/>
    </row>
    <row r="37" spans="1:29" ht="13.2">
      <c r="A37" s="90" t="s">
        <v>352</v>
      </c>
      <c r="B37" s="91">
        <v>44334</v>
      </c>
      <c r="C37" s="91">
        <v>44336</v>
      </c>
      <c r="D37" s="92" t="s">
        <v>351</v>
      </c>
      <c r="E37" s="93">
        <v>1</v>
      </c>
      <c r="F37" s="2" t="s">
        <v>92</v>
      </c>
      <c r="G37" s="93">
        <v>213</v>
      </c>
      <c r="H37" s="92" t="s">
        <v>322</v>
      </c>
      <c r="I37" s="93">
        <v>8.1</v>
      </c>
      <c r="J37" s="21" t="s">
        <v>314</v>
      </c>
      <c r="K37" s="96">
        <v>15.69</v>
      </c>
      <c r="L37" s="49">
        <v>2.0190000000000001</v>
      </c>
      <c r="M37" s="21"/>
      <c r="N37" s="21"/>
      <c r="O37" s="21"/>
      <c r="P37" s="21"/>
      <c r="Q37" s="21"/>
      <c r="R37" s="21"/>
      <c r="S37" s="21"/>
      <c r="T37" s="21"/>
      <c r="U37" s="21"/>
      <c r="V37" s="21"/>
      <c r="W37" s="21"/>
      <c r="X37" s="21"/>
      <c r="Y37" s="21"/>
      <c r="Z37" s="21"/>
      <c r="AA37" s="21"/>
      <c r="AB37" s="21"/>
      <c r="AC37" s="21"/>
    </row>
    <row r="38" spans="1:29" ht="13.2">
      <c r="A38" s="90" t="s">
        <v>353</v>
      </c>
      <c r="B38" s="91">
        <v>44334</v>
      </c>
      <c r="C38" s="91">
        <v>44336</v>
      </c>
      <c r="D38" s="92" t="s">
        <v>351</v>
      </c>
      <c r="E38" s="93">
        <v>2</v>
      </c>
      <c r="F38" s="2" t="s">
        <v>98</v>
      </c>
      <c r="G38" s="93">
        <v>214</v>
      </c>
      <c r="H38" s="92" t="s">
        <v>320</v>
      </c>
      <c r="I38" s="93">
        <v>8</v>
      </c>
      <c r="J38" s="21" t="s">
        <v>314</v>
      </c>
      <c r="K38" s="94">
        <v>23.95</v>
      </c>
      <c r="L38" s="49">
        <v>1.1000000000000001</v>
      </c>
      <c r="M38" s="21"/>
      <c r="N38" s="21"/>
      <c r="O38" s="21"/>
      <c r="P38" s="21"/>
      <c r="Q38" s="21"/>
      <c r="R38" s="21"/>
      <c r="S38" s="21"/>
      <c r="T38" s="21"/>
      <c r="U38" s="21"/>
      <c r="V38" s="21"/>
      <c r="W38" s="21"/>
      <c r="X38" s="21"/>
      <c r="Y38" s="21"/>
      <c r="Z38" s="21"/>
      <c r="AA38" s="21"/>
      <c r="AB38" s="21"/>
      <c r="AC38" s="21"/>
    </row>
    <row r="39" spans="1:29" ht="13.2">
      <c r="A39" s="90" t="s">
        <v>354</v>
      </c>
      <c r="B39" s="91">
        <v>44334</v>
      </c>
      <c r="C39" s="91">
        <v>44336</v>
      </c>
      <c r="D39" s="92" t="s">
        <v>351</v>
      </c>
      <c r="E39" s="93">
        <v>2</v>
      </c>
      <c r="F39" s="2" t="s">
        <v>98</v>
      </c>
      <c r="G39" s="93">
        <v>214</v>
      </c>
      <c r="H39" s="92" t="s">
        <v>322</v>
      </c>
      <c r="I39" s="93">
        <v>8.1</v>
      </c>
      <c r="J39" s="21" t="s">
        <v>314</v>
      </c>
      <c r="K39" s="94">
        <v>29.23</v>
      </c>
      <c r="L39" s="49">
        <v>1.3819999999999999</v>
      </c>
      <c r="M39" s="21"/>
      <c r="N39" s="21"/>
      <c r="O39" s="21"/>
      <c r="P39" s="21"/>
      <c r="Q39" s="21"/>
      <c r="R39" s="21"/>
      <c r="S39" s="21"/>
      <c r="T39" s="21"/>
      <c r="U39" s="21"/>
      <c r="V39" s="21"/>
      <c r="W39" s="21"/>
      <c r="X39" s="21"/>
      <c r="Y39" s="21"/>
      <c r="Z39" s="21"/>
      <c r="AA39" s="21"/>
      <c r="AB39" s="21"/>
      <c r="AC39" s="21"/>
    </row>
    <row r="40" spans="1:29" ht="13.2">
      <c r="A40" s="92" t="s">
        <v>355</v>
      </c>
      <c r="B40" s="91">
        <v>44334</v>
      </c>
      <c r="C40" s="91">
        <v>44336</v>
      </c>
      <c r="D40" s="92" t="s">
        <v>351</v>
      </c>
      <c r="E40" s="93">
        <v>3</v>
      </c>
      <c r="F40" s="2" t="s">
        <v>92</v>
      </c>
      <c r="G40" s="93">
        <v>215</v>
      </c>
      <c r="H40" s="92" t="s">
        <v>320</v>
      </c>
      <c r="I40" s="93">
        <v>8.1</v>
      </c>
      <c r="J40" s="21" t="s">
        <v>314</v>
      </c>
      <c r="K40" s="96">
        <v>19.809999999999999</v>
      </c>
      <c r="L40" s="97">
        <v>1.7270000000000001</v>
      </c>
      <c r="M40" s="19"/>
      <c r="N40" s="19"/>
      <c r="O40" s="19"/>
      <c r="P40" s="19"/>
      <c r="Q40" s="19"/>
      <c r="R40" s="19"/>
      <c r="S40" s="19"/>
      <c r="T40" s="19"/>
      <c r="U40" s="19"/>
      <c r="V40" s="19"/>
      <c r="W40" s="19"/>
      <c r="X40" s="19"/>
      <c r="Y40" s="19"/>
      <c r="Z40" s="19"/>
      <c r="AA40" s="19"/>
      <c r="AB40" s="19"/>
      <c r="AC40" s="19"/>
    </row>
    <row r="41" spans="1:29" ht="13.2">
      <c r="A41" s="92" t="s">
        <v>356</v>
      </c>
      <c r="B41" s="91">
        <v>44334</v>
      </c>
      <c r="C41" s="91">
        <v>44336</v>
      </c>
      <c r="D41" s="92" t="s">
        <v>351</v>
      </c>
      <c r="E41" s="93">
        <v>3</v>
      </c>
      <c r="F41" s="2" t="s">
        <v>92</v>
      </c>
      <c r="G41" s="93">
        <v>215</v>
      </c>
      <c r="H41" s="92" t="s">
        <v>322</v>
      </c>
      <c r="I41" s="93">
        <v>8</v>
      </c>
      <c r="J41" s="21" t="s">
        <v>314</v>
      </c>
      <c r="K41" s="96">
        <v>15.96</v>
      </c>
      <c r="L41" s="97">
        <v>1.0089999999999999</v>
      </c>
      <c r="M41" s="19"/>
      <c r="N41" s="19"/>
      <c r="O41" s="19"/>
      <c r="P41" s="19"/>
      <c r="Q41" s="19"/>
      <c r="R41" s="19"/>
      <c r="S41" s="19"/>
      <c r="T41" s="19"/>
      <c r="U41" s="19"/>
      <c r="V41" s="19"/>
      <c r="W41" s="19"/>
      <c r="X41" s="19"/>
      <c r="Y41" s="19"/>
      <c r="Z41" s="19"/>
      <c r="AA41" s="19"/>
      <c r="AB41" s="19"/>
      <c r="AC41" s="19"/>
    </row>
    <row r="42" spans="1:29" ht="13.2">
      <c r="A42" s="92" t="s">
        <v>357</v>
      </c>
      <c r="B42" s="91">
        <v>44334</v>
      </c>
      <c r="C42" s="91">
        <v>44336</v>
      </c>
      <c r="D42" s="92" t="s">
        <v>351</v>
      </c>
      <c r="E42" s="93">
        <v>4</v>
      </c>
      <c r="F42" s="2" t="s">
        <v>98</v>
      </c>
      <c r="G42" s="93">
        <v>216</v>
      </c>
      <c r="H42" s="92" t="s">
        <v>320</v>
      </c>
      <c r="I42" s="93">
        <v>8.1</v>
      </c>
      <c r="J42" s="21" t="s">
        <v>314</v>
      </c>
      <c r="K42" s="96">
        <v>25.9</v>
      </c>
      <c r="L42" s="49">
        <v>1.887</v>
      </c>
      <c r="M42" s="19"/>
      <c r="N42" s="19"/>
      <c r="O42" s="19"/>
      <c r="P42" s="19"/>
      <c r="Q42" s="19"/>
      <c r="R42" s="19"/>
      <c r="S42" s="19"/>
      <c r="T42" s="19"/>
      <c r="U42" s="19"/>
      <c r="V42" s="19"/>
      <c r="W42" s="19"/>
      <c r="X42" s="19"/>
      <c r="Y42" s="19"/>
      <c r="Z42" s="19"/>
      <c r="AA42" s="19"/>
      <c r="AB42" s="19"/>
      <c r="AC42" s="19"/>
    </row>
    <row r="43" spans="1:29" ht="13.2">
      <c r="A43" s="92" t="s">
        <v>358</v>
      </c>
      <c r="B43" s="91">
        <v>44334</v>
      </c>
      <c r="C43" s="91">
        <v>44336</v>
      </c>
      <c r="D43" s="92" t="s">
        <v>351</v>
      </c>
      <c r="E43" s="93">
        <v>4</v>
      </c>
      <c r="F43" s="2" t="s">
        <v>98</v>
      </c>
      <c r="G43" s="93">
        <v>216</v>
      </c>
      <c r="H43" s="92" t="s">
        <v>322</v>
      </c>
      <c r="I43" s="93">
        <v>8</v>
      </c>
      <c r="J43" s="21" t="s">
        <v>314</v>
      </c>
      <c r="K43" s="96">
        <v>25.73</v>
      </c>
      <c r="L43" s="49">
        <v>1.696</v>
      </c>
      <c r="M43" s="19"/>
      <c r="N43" s="19"/>
      <c r="O43" s="19"/>
      <c r="P43" s="19"/>
      <c r="Q43" s="19"/>
      <c r="R43" s="19"/>
      <c r="S43" s="19"/>
      <c r="T43" s="19"/>
      <c r="U43" s="19"/>
      <c r="V43" s="19"/>
      <c r="W43" s="19"/>
      <c r="X43" s="19"/>
      <c r="Y43" s="19"/>
      <c r="Z43" s="19"/>
      <c r="AA43" s="19"/>
      <c r="AB43" s="19"/>
      <c r="AC43" s="19"/>
    </row>
    <row r="44" spans="1:29" ht="13.2">
      <c r="A44" s="92" t="s">
        <v>359</v>
      </c>
      <c r="B44" s="91">
        <v>44334</v>
      </c>
      <c r="C44" s="91">
        <v>44336</v>
      </c>
      <c r="D44" s="92" t="s">
        <v>351</v>
      </c>
      <c r="E44" s="93">
        <v>5</v>
      </c>
      <c r="F44" s="2" t="s">
        <v>92</v>
      </c>
      <c r="G44" s="93">
        <v>217</v>
      </c>
      <c r="H44" s="92" t="s">
        <v>320</v>
      </c>
      <c r="I44" s="93">
        <v>8.1</v>
      </c>
      <c r="J44" s="21" t="s">
        <v>314</v>
      </c>
      <c r="K44" s="96">
        <v>16.440000000000001</v>
      </c>
      <c r="L44" s="97">
        <v>4.3879999999999999</v>
      </c>
      <c r="M44" s="19"/>
      <c r="N44" s="19"/>
      <c r="O44" s="19"/>
      <c r="P44" s="19"/>
      <c r="Q44" s="19"/>
      <c r="R44" s="19"/>
      <c r="S44" s="19"/>
      <c r="T44" s="19"/>
      <c r="U44" s="19"/>
      <c r="V44" s="19"/>
      <c r="W44" s="19"/>
      <c r="X44" s="19"/>
      <c r="Y44" s="19"/>
      <c r="Z44" s="19"/>
      <c r="AA44" s="19"/>
      <c r="AB44" s="19"/>
      <c r="AC44" s="19"/>
    </row>
    <row r="45" spans="1:29" ht="13.2">
      <c r="A45" s="92" t="s">
        <v>360</v>
      </c>
      <c r="B45" s="91">
        <v>44334</v>
      </c>
      <c r="C45" s="91">
        <v>44336</v>
      </c>
      <c r="D45" s="92" t="s">
        <v>351</v>
      </c>
      <c r="E45" s="93">
        <v>5</v>
      </c>
      <c r="F45" s="2" t="s">
        <v>92</v>
      </c>
      <c r="G45" s="93">
        <v>217</v>
      </c>
      <c r="H45" s="92" t="s">
        <v>322</v>
      </c>
      <c r="I45" s="93">
        <v>8.1</v>
      </c>
      <c r="J45" s="21" t="s">
        <v>314</v>
      </c>
      <c r="K45" s="96">
        <v>15.14</v>
      </c>
      <c r="L45" s="97">
        <v>4.2560000000000002</v>
      </c>
      <c r="M45" s="19"/>
      <c r="N45" s="19"/>
      <c r="O45" s="19"/>
      <c r="P45" s="19"/>
      <c r="Q45" s="19"/>
      <c r="R45" s="19"/>
      <c r="S45" s="19"/>
      <c r="T45" s="19"/>
      <c r="U45" s="19"/>
      <c r="V45" s="19"/>
      <c r="W45" s="19"/>
      <c r="X45" s="19"/>
      <c r="Y45" s="19"/>
      <c r="Z45" s="19"/>
      <c r="AA45" s="19"/>
      <c r="AB45" s="19"/>
      <c r="AC45" s="19"/>
    </row>
    <row r="46" spans="1:29" ht="13.2">
      <c r="A46" s="92" t="s">
        <v>361</v>
      </c>
      <c r="B46" s="91">
        <v>44334</v>
      </c>
      <c r="C46" s="91">
        <v>44336</v>
      </c>
      <c r="D46" s="92" t="s">
        <v>351</v>
      </c>
      <c r="E46" s="93">
        <v>6</v>
      </c>
      <c r="F46" s="2" t="s">
        <v>98</v>
      </c>
      <c r="G46" s="93">
        <v>218</v>
      </c>
      <c r="H46" s="92" t="s">
        <v>320</v>
      </c>
      <c r="I46" s="93">
        <v>8.1</v>
      </c>
      <c r="J46" s="21" t="s">
        <v>314</v>
      </c>
      <c r="K46" s="94">
        <v>10.79</v>
      </c>
      <c r="L46" s="97">
        <v>2.968</v>
      </c>
      <c r="M46" s="19"/>
      <c r="N46" s="19"/>
      <c r="O46" s="19"/>
      <c r="P46" s="19"/>
      <c r="Q46" s="19"/>
      <c r="R46" s="19"/>
      <c r="S46" s="19"/>
      <c r="T46" s="19"/>
      <c r="U46" s="19"/>
      <c r="V46" s="19"/>
      <c r="W46" s="19"/>
      <c r="X46" s="19"/>
      <c r="Y46" s="19"/>
      <c r="Z46" s="19"/>
      <c r="AA46" s="19"/>
      <c r="AB46" s="19"/>
      <c r="AC46" s="19"/>
    </row>
    <row r="47" spans="1:29" ht="13.2">
      <c r="A47" s="92" t="s">
        <v>362</v>
      </c>
      <c r="B47" s="91">
        <v>44334</v>
      </c>
      <c r="C47" s="91">
        <v>44336</v>
      </c>
      <c r="D47" s="92" t="s">
        <v>351</v>
      </c>
      <c r="E47" s="93">
        <v>6</v>
      </c>
      <c r="F47" s="2" t="s">
        <v>98</v>
      </c>
      <c r="G47" s="93">
        <v>218</v>
      </c>
      <c r="H47" s="92" t="s">
        <v>322</v>
      </c>
      <c r="I47" s="93">
        <v>8.1</v>
      </c>
      <c r="J47" s="21" t="s">
        <v>314</v>
      </c>
      <c r="K47" s="94">
        <v>10.86</v>
      </c>
      <c r="L47" s="97">
        <v>2.7930000000000001</v>
      </c>
      <c r="M47" s="19"/>
      <c r="N47" s="19"/>
      <c r="O47" s="19"/>
      <c r="P47" s="19"/>
      <c r="Q47" s="19"/>
      <c r="R47" s="19"/>
      <c r="S47" s="19"/>
      <c r="T47" s="19"/>
      <c r="U47" s="19"/>
      <c r="V47" s="19"/>
      <c r="W47" s="19"/>
      <c r="X47" s="19"/>
      <c r="Y47" s="19"/>
      <c r="Z47" s="19"/>
      <c r="AA47" s="19"/>
      <c r="AB47" s="19"/>
      <c r="AC47" s="19"/>
    </row>
    <row r="48" spans="1:29" ht="13.2">
      <c r="A48" s="92" t="s">
        <v>363</v>
      </c>
      <c r="B48" s="91">
        <v>44334</v>
      </c>
      <c r="C48" s="91">
        <v>44336</v>
      </c>
      <c r="D48" s="92" t="s">
        <v>351</v>
      </c>
      <c r="E48" s="93">
        <v>7</v>
      </c>
      <c r="F48" s="2" t="s">
        <v>92</v>
      </c>
      <c r="G48" s="93">
        <v>219</v>
      </c>
      <c r="H48" s="92" t="s">
        <v>320</v>
      </c>
      <c r="I48" s="93">
        <v>8.1</v>
      </c>
      <c r="J48" s="21" t="s">
        <v>314</v>
      </c>
      <c r="K48" s="49">
        <v>5.2930000000000001</v>
      </c>
      <c r="L48" s="49">
        <v>1.244</v>
      </c>
      <c r="M48" s="19"/>
      <c r="N48" s="19"/>
      <c r="O48" s="19"/>
      <c r="P48" s="19"/>
      <c r="Q48" s="19"/>
      <c r="R48" s="19"/>
      <c r="S48" s="19"/>
      <c r="T48" s="19"/>
      <c r="U48" s="19"/>
      <c r="V48" s="19"/>
      <c r="W48" s="19"/>
      <c r="X48" s="19"/>
      <c r="Y48" s="19"/>
      <c r="Z48" s="19"/>
      <c r="AA48" s="19"/>
      <c r="AB48" s="19"/>
      <c r="AC48" s="19"/>
    </row>
    <row r="49" spans="1:29" ht="13.2">
      <c r="A49" s="92" t="s">
        <v>364</v>
      </c>
      <c r="B49" s="91">
        <v>44334</v>
      </c>
      <c r="C49" s="91">
        <v>44336</v>
      </c>
      <c r="D49" s="92" t="s">
        <v>351</v>
      </c>
      <c r="E49" s="93">
        <v>7</v>
      </c>
      <c r="F49" s="2" t="s">
        <v>92</v>
      </c>
      <c r="G49" s="93">
        <v>219</v>
      </c>
      <c r="H49" s="92" t="s">
        <v>322</v>
      </c>
      <c r="I49" s="93">
        <v>8.1</v>
      </c>
      <c r="J49" s="21" t="s">
        <v>314</v>
      </c>
      <c r="K49" s="49">
        <v>6.3209999999999997</v>
      </c>
      <c r="L49" s="49">
        <v>1.431</v>
      </c>
      <c r="M49" s="19"/>
      <c r="N49" s="19"/>
      <c r="O49" s="19"/>
      <c r="P49" s="19"/>
      <c r="Q49" s="19"/>
      <c r="R49" s="19"/>
      <c r="S49" s="19"/>
      <c r="T49" s="19"/>
      <c r="U49" s="19"/>
      <c r="V49" s="19"/>
      <c r="W49" s="19"/>
      <c r="X49" s="19"/>
      <c r="Y49" s="19"/>
      <c r="Z49" s="19"/>
      <c r="AA49" s="19"/>
      <c r="AB49" s="19"/>
      <c r="AC49" s="19"/>
    </row>
    <row r="50" spans="1:29" ht="13.2">
      <c r="A50" s="92" t="s">
        <v>365</v>
      </c>
      <c r="B50" s="91">
        <v>44334</v>
      </c>
      <c r="C50" s="91">
        <v>44336</v>
      </c>
      <c r="D50" s="92" t="s">
        <v>351</v>
      </c>
      <c r="E50" s="93">
        <v>8</v>
      </c>
      <c r="F50" s="2" t="s">
        <v>98</v>
      </c>
      <c r="G50" s="93">
        <v>220</v>
      </c>
      <c r="H50" s="92" t="s">
        <v>320</v>
      </c>
      <c r="I50" s="93">
        <v>8</v>
      </c>
      <c r="J50" s="21" t="s">
        <v>314</v>
      </c>
      <c r="K50" s="49">
        <v>9.1780000000000008</v>
      </c>
      <c r="L50" s="49">
        <v>1.242</v>
      </c>
      <c r="M50" s="19"/>
      <c r="N50" s="19"/>
      <c r="O50" s="19"/>
      <c r="P50" s="19"/>
      <c r="Q50" s="19"/>
      <c r="R50" s="19"/>
      <c r="S50" s="19"/>
      <c r="T50" s="19"/>
      <c r="U50" s="19"/>
      <c r="V50" s="19"/>
      <c r="W50" s="19"/>
      <c r="X50" s="19"/>
      <c r="Y50" s="19"/>
      <c r="Z50" s="19"/>
      <c r="AA50" s="19"/>
      <c r="AB50" s="19"/>
      <c r="AC50" s="19"/>
    </row>
    <row r="51" spans="1:29" ht="13.2">
      <c r="A51" s="92" t="s">
        <v>366</v>
      </c>
      <c r="B51" s="91">
        <v>44334</v>
      </c>
      <c r="C51" s="91">
        <v>44336</v>
      </c>
      <c r="D51" s="92" t="s">
        <v>351</v>
      </c>
      <c r="E51" s="93">
        <v>8</v>
      </c>
      <c r="F51" s="2" t="s">
        <v>98</v>
      </c>
      <c r="G51" s="93">
        <v>220</v>
      </c>
      <c r="H51" s="92" t="s">
        <v>322</v>
      </c>
      <c r="I51" s="93">
        <v>8.1</v>
      </c>
      <c r="J51" s="21" t="s">
        <v>314</v>
      </c>
      <c r="K51" s="94">
        <v>11.46</v>
      </c>
      <c r="L51" s="49">
        <v>1.552</v>
      </c>
      <c r="M51" s="19"/>
      <c r="N51" s="19"/>
      <c r="O51" s="19"/>
      <c r="P51" s="19"/>
      <c r="Q51" s="19"/>
      <c r="R51" s="19"/>
      <c r="S51" s="19"/>
      <c r="T51" s="19"/>
      <c r="U51" s="19"/>
      <c r="V51" s="19"/>
      <c r="W51" s="19"/>
      <c r="X51" s="19"/>
      <c r="Y51" s="19"/>
      <c r="Z51" s="19"/>
      <c r="AA51" s="19"/>
      <c r="AB51" s="19"/>
      <c r="AC51" s="19"/>
    </row>
    <row r="52" spans="1:29" ht="13.2">
      <c r="A52" s="92" t="s">
        <v>367</v>
      </c>
      <c r="B52" s="91">
        <v>44364</v>
      </c>
      <c r="C52" s="91">
        <v>44369</v>
      </c>
      <c r="D52" s="92" t="s">
        <v>332</v>
      </c>
      <c r="E52" s="93">
        <v>1</v>
      </c>
      <c r="F52" s="2" t="s">
        <v>122</v>
      </c>
      <c r="G52" s="93">
        <v>221</v>
      </c>
      <c r="H52" s="92" t="s">
        <v>320</v>
      </c>
      <c r="I52" s="93">
        <v>8.1</v>
      </c>
      <c r="J52" s="21" t="s">
        <v>314</v>
      </c>
      <c r="K52" s="21"/>
      <c r="L52" s="21"/>
      <c r="M52" s="19"/>
      <c r="N52" s="19"/>
      <c r="O52" s="19"/>
      <c r="P52" s="19"/>
      <c r="Q52" s="19"/>
      <c r="R52" s="19"/>
      <c r="S52" s="19"/>
      <c r="T52" s="19"/>
      <c r="U52" s="19"/>
      <c r="V52" s="19"/>
      <c r="W52" s="19"/>
      <c r="X52" s="19"/>
      <c r="Y52" s="19"/>
      <c r="Z52" s="19"/>
      <c r="AA52" s="19"/>
      <c r="AB52" s="19"/>
      <c r="AC52" s="19"/>
    </row>
    <row r="53" spans="1:29" ht="13.2">
      <c r="A53" s="92" t="s">
        <v>368</v>
      </c>
      <c r="B53" s="91">
        <v>44364</v>
      </c>
      <c r="C53" s="91">
        <v>44369</v>
      </c>
      <c r="D53" s="92" t="s">
        <v>332</v>
      </c>
      <c r="E53" s="93">
        <v>1</v>
      </c>
      <c r="F53" s="2" t="s">
        <v>122</v>
      </c>
      <c r="G53" s="93">
        <v>221</v>
      </c>
      <c r="H53" s="92" t="s">
        <v>322</v>
      </c>
      <c r="I53" s="93">
        <v>8.1</v>
      </c>
      <c r="J53" s="21" t="s">
        <v>314</v>
      </c>
      <c r="K53" s="21"/>
      <c r="L53" s="21"/>
      <c r="M53" s="19"/>
      <c r="N53" s="19"/>
      <c r="O53" s="19"/>
      <c r="P53" s="19"/>
      <c r="Q53" s="19"/>
      <c r="R53" s="19"/>
      <c r="S53" s="19"/>
      <c r="T53" s="19"/>
      <c r="U53" s="19"/>
      <c r="V53" s="19"/>
      <c r="W53" s="19"/>
      <c r="X53" s="19"/>
      <c r="Y53" s="19"/>
      <c r="Z53" s="19"/>
      <c r="AA53" s="19"/>
      <c r="AB53" s="19"/>
      <c r="AC53" s="19"/>
    </row>
    <row r="54" spans="1:29" ht="13.2">
      <c r="A54" s="92" t="s">
        <v>369</v>
      </c>
      <c r="B54" s="91">
        <v>44364</v>
      </c>
      <c r="C54" s="91">
        <v>44369</v>
      </c>
      <c r="D54" s="92" t="s">
        <v>332</v>
      </c>
      <c r="E54" s="93">
        <v>2</v>
      </c>
      <c r="F54" s="2" t="s">
        <v>122</v>
      </c>
      <c r="G54" s="93">
        <v>222</v>
      </c>
      <c r="H54" s="92" t="s">
        <v>320</v>
      </c>
      <c r="I54" s="93">
        <v>8.1</v>
      </c>
      <c r="J54" s="21" t="s">
        <v>314</v>
      </c>
      <c r="K54" s="19"/>
      <c r="L54" s="19"/>
      <c r="M54" s="19"/>
      <c r="N54" s="19"/>
      <c r="O54" s="19"/>
      <c r="P54" s="19"/>
      <c r="Q54" s="19"/>
      <c r="R54" s="19"/>
      <c r="S54" s="19"/>
      <c r="T54" s="19"/>
      <c r="U54" s="19"/>
      <c r="V54" s="19"/>
      <c r="W54" s="19"/>
      <c r="X54" s="19"/>
      <c r="Y54" s="19"/>
      <c r="Z54" s="19"/>
      <c r="AA54" s="19"/>
      <c r="AB54" s="19"/>
      <c r="AC54" s="19"/>
    </row>
    <row r="55" spans="1:29" ht="13.2">
      <c r="A55" s="92" t="s">
        <v>370</v>
      </c>
      <c r="B55" s="91">
        <v>44364</v>
      </c>
      <c r="C55" s="91">
        <v>44369</v>
      </c>
      <c r="D55" s="92" t="s">
        <v>332</v>
      </c>
      <c r="E55" s="93">
        <v>2</v>
      </c>
      <c r="F55" s="2" t="s">
        <v>122</v>
      </c>
      <c r="G55" s="93">
        <v>222</v>
      </c>
      <c r="H55" s="92" t="s">
        <v>322</v>
      </c>
      <c r="I55" s="93">
        <v>7.9</v>
      </c>
      <c r="J55" s="21" t="s">
        <v>314</v>
      </c>
      <c r="K55" s="19"/>
      <c r="L55" s="19"/>
      <c r="M55" s="19"/>
      <c r="N55" s="19"/>
      <c r="O55" s="19"/>
      <c r="P55" s="19"/>
      <c r="Q55" s="19"/>
      <c r="R55" s="19"/>
      <c r="S55" s="19"/>
      <c r="T55" s="19"/>
      <c r="U55" s="19"/>
      <c r="V55" s="19"/>
      <c r="W55" s="19"/>
      <c r="X55" s="19"/>
      <c r="Y55" s="19"/>
      <c r="Z55" s="19"/>
      <c r="AA55" s="19"/>
      <c r="AB55" s="19"/>
      <c r="AC55" s="19"/>
    </row>
    <row r="56" spans="1:29" ht="13.2">
      <c r="A56" s="92" t="s">
        <v>371</v>
      </c>
      <c r="B56" s="91">
        <v>44364</v>
      </c>
      <c r="C56" s="91">
        <v>44369</v>
      </c>
      <c r="D56" s="92" t="s">
        <v>332</v>
      </c>
      <c r="E56" s="93">
        <v>3</v>
      </c>
      <c r="F56" s="2" t="s">
        <v>122</v>
      </c>
      <c r="G56" s="93">
        <v>223</v>
      </c>
      <c r="H56" s="92" t="s">
        <v>320</v>
      </c>
      <c r="I56" s="93">
        <v>7.9</v>
      </c>
      <c r="J56" s="21" t="s">
        <v>314</v>
      </c>
      <c r="K56" s="19"/>
      <c r="L56" s="19"/>
      <c r="M56" s="19"/>
      <c r="N56" s="19"/>
      <c r="O56" s="19"/>
      <c r="P56" s="19"/>
      <c r="Q56" s="19"/>
      <c r="R56" s="19"/>
      <c r="S56" s="19"/>
      <c r="T56" s="19"/>
      <c r="U56" s="19"/>
      <c r="V56" s="19"/>
      <c r="W56" s="19"/>
      <c r="X56" s="19"/>
      <c r="Y56" s="19"/>
      <c r="Z56" s="19"/>
      <c r="AA56" s="19"/>
      <c r="AB56" s="19"/>
      <c r="AC56" s="19"/>
    </row>
    <row r="57" spans="1:29" ht="13.2">
      <c r="A57" s="92" t="s">
        <v>372</v>
      </c>
      <c r="B57" s="91">
        <v>44364</v>
      </c>
      <c r="C57" s="91">
        <v>44369</v>
      </c>
      <c r="D57" s="92" t="s">
        <v>332</v>
      </c>
      <c r="E57" s="93">
        <v>3</v>
      </c>
      <c r="F57" s="2" t="s">
        <v>122</v>
      </c>
      <c r="G57" s="93">
        <v>223</v>
      </c>
      <c r="H57" s="92" t="s">
        <v>322</v>
      </c>
      <c r="I57" s="93">
        <v>8.1</v>
      </c>
      <c r="J57" s="21" t="s">
        <v>314</v>
      </c>
      <c r="K57" s="19"/>
      <c r="L57" s="19"/>
      <c r="M57" s="19"/>
      <c r="N57" s="19"/>
      <c r="O57" s="19"/>
      <c r="P57" s="19"/>
      <c r="Q57" s="19"/>
      <c r="R57" s="19"/>
      <c r="S57" s="19"/>
      <c r="T57" s="19"/>
      <c r="U57" s="19"/>
      <c r="V57" s="19"/>
      <c r="W57" s="19"/>
      <c r="X57" s="19"/>
      <c r="Y57" s="19"/>
      <c r="Z57" s="19"/>
      <c r="AA57" s="19"/>
      <c r="AB57" s="19"/>
      <c r="AC57" s="19"/>
    </row>
    <row r="58" spans="1:29" ht="13.2">
      <c r="A58" s="92" t="s">
        <v>373</v>
      </c>
      <c r="B58" s="91">
        <v>44364</v>
      </c>
      <c r="C58" s="91">
        <v>44369</v>
      </c>
      <c r="D58" s="92" t="s">
        <v>351</v>
      </c>
      <c r="E58" s="93">
        <v>1</v>
      </c>
      <c r="F58" s="2" t="s">
        <v>92</v>
      </c>
      <c r="G58" s="93">
        <v>224</v>
      </c>
      <c r="H58" s="92" t="s">
        <v>320</v>
      </c>
      <c r="I58" s="93">
        <v>7.9</v>
      </c>
      <c r="J58" s="21" t="s">
        <v>314</v>
      </c>
      <c r="K58" s="19"/>
      <c r="L58" s="19"/>
      <c r="M58" s="19"/>
      <c r="N58" s="19"/>
      <c r="O58" s="19"/>
      <c r="P58" s="19"/>
      <c r="Q58" s="19"/>
      <c r="R58" s="19"/>
      <c r="S58" s="19"/>
      <c r="T58" s="19"/>
      <c r="U58" s="19"/>
      <c r="V58" s="19"/>
      <c r="W58" s="19"/>
      <c r="X58" s="19"/>
      <c r="Y58" s="19"/>
      <c r="Z58" s="19"/>
      <c r="AA58" s="19"/>
      <c r="AB58" s="19"/>
      <c r="AC58" s="19"/>
    </row>
    <row r="59" spans="1:29" ht="13.2">
      <c r="A59" s="92" t="s">
        <v>374</v>
      </c>
      <c r="B59" s="91">
        <v>44364</v>
      </c>
      <c r="C59" s="91">
        <v>44369</v>
      </c>
      <c r="D59" s="92" t="s">
        <v>351</v>
      </c>
      <c r="E59" s="93">
        <v>1</v>
      </c>
      <c r="F59" s="2" t="s">
        <v>92</v>
      </c>
      <c r="G59" s="93">
        <v>224</v>
      </c>
      <c r="H59" s="92" t="s">
        <v>322</v>
      </c>
      <c r="I59" s="93">
        <v>7.9</v>
      </c>
      <c r="J59" s="21" t="s">
        <v>314</v>
      </c>
      <c r="K59" s="19"/>
      <c r="L59" s="19"/>
      <c r="M59" s="19"/>
      <c r="N59" s="19"/>
      <c r="O59" s="19"/>
      <c r="P59" s="19"/>
      <c r="Q59" s="19"/>
      <c r="R59" s="19"/>
      <c r="S59" s="19"/>
      <c r="T59" s="19"/>
      <c r="U59" s="19"/>
      <c r="V59" s="19"/>
      <c r="W59" s="19"/>
      <c r="X59" s="19"/>
      <c r="Y59" s="19"/>
      <c r="Z59" s="19"/>
      <c r="AA59" s="19"/>
      <c r="AB59" s="19"/>
      <c r="AC59" s="19"/>
    </row>
    <row r="60" spans="1:29" ht="13.2">
      <c r="A60" s="92" t="s">
        <v>375</v>
      </c>
      <c r="B60" s="91">
        <v>44364</v>
      </c>
      <c r="C60" s="91">
        <v>44369</v>
      </c>
      <c r="D60" s="92" t="s">
        <v>351</v>
      </c>
      <c r="E60" s="93">
        <v>2</v>
      </c>
      <c r="F60" s="2" t="s">
        <v>98</v>
      </c>
      <c r="G60" s="93">
        <v>225</v>
      </c>
      <c r="H60" s="92" t="s">
        <v>320</v>
      </c>
      <c r="I60" s="93">
        <v>8.1</v>
      </c>
      <c r="J60" s="21" t="s">
        <v>314</v>
      </c>
      <c r="K60" s="19"/>
      <c r="L60" s="19"/>
      <c r="M60" s="19"/>
      <c r="N60" s="19"/>
      <c r="O60" s="19"/>
      <c r="P60" s="19"/>
      <c r="Q60" s="19"/>
      <c r="R60" s="19"/>
      <c r="S60" s="19"/>
      <c r="T60" s="19"/>
      <c r="U60" s="19"/>
      <c r="V60" s="19"/>
      <c r="W60" s="19"/>
      <c r="X60" s="19"/>
      <c r="Y60" s="19"/>
      <c r="Z60" s="19"/>
      <c r="AA60" s="19"/>
      <c r="AB60" s="19"/>
      <c r="AC60" s="19"/>
    </row>
    <row r="61" spans="1:29" ht="13.2">
      <c r="A61" s="92" t="s">
        <v>376</v>
      </c>
      <c r="B61" s="91">
        <v>44364</v>
      </c>
      <c r="C61" s="91">
        <v>44369</v>
      </c>
      <c r="D61" s="92" t="s">
        <v>351</v>
      </c>
      <c r="E61" s="93">
        <v>2</v>
      </c>
      <c r="F61" s="2" t="s">
        <v>98</v>
      </c>
      <c r="G61" s="93">
        <v>225</v>
      </c>
      <c r="H61" s="92" t="s">
        <v>322</v>
      </c>
      <c r="I61" s="93">
        <v>8</v>
      </c>
      <c r="J61" s="21" t="s">
        <v>314</v>
      </c>
      <c r="K61" s="19"/>
      <c r="L61" s="19"/>
      <c r="M61" s="19"/>
      <c r="N61" s="19"/>
      <c r="O61" s="19"/>
      <c r="P61" s="19"/>
      <c r="Q61" s="19"/>
      <c r="R61" s="19"/>
      <c r="S61" s="19"/>
      <c r="T61" s="19"/>
      <c r="U61" s="19"/>
      <c r="V61" s="19"/>
      <c r="W61" s="19"/>
      <c r="X61" s="19"/>
      <c r="Y61" s="19"/>
      <c r="Z61" s="19"/>
      <c r="AA61" s="19"/>
      <c r="AB61" s="19"/>
      <c r="AC61" s="19"/>
    </row>
    <row r="62" spans="1:29" ht="13.2">
      <c r="A62" s="92" t="s">
        <v>377</v>
      </c>
      <c r="B62" s="91">
        <v>44364</v>
      </c>
      <c r="C62" s="91">
        <v>44369</v>
      </c>
      <c r="D62" s="92" t="s">
        <v>351</v>
      </c>
      <c r="E62" s="93">
        <v>3</v>
      </c>
      <c r="F62" s="2" t="s">
        <v>92</v>
      </c>
      <c r="G62" s="93">
        <v>226</v>
      </c>
      <c r="H62" s="92" t="s">
        <v>320</v>
      </c>
      <c r="I62" s="93">
        <v>7.9</v>
      </c>
      <c r="J62" s="21" t="s">
        <v>314</v>
      </c>
      <c r="K62" s="19"/>
      <c r="L62" s="19"/>
      <c r="M62" s="19"/>
      <c r="N62" s="19"/>
      <c r="O62" s="19"/>
      <c r="P62" s="19"/>
      <c r="Q62" s="19"/>
      <c r="R62" s="19"/>
      <c r="S62" s="19"/>
      <c r="T62" s="19"/>
      <c r="U62" s="19"/>
      <c r="V62" s="19"/>
      <c r="W62" s="19"/>
      <c r="X62" s="19"/>
      <c r="Y62" s="19"/>
      <c r="Z62" s="19"/>
      <c r="AA62" s="19"/>
      <c r="AB62" s="19"/>
      <c r="AC62" s="19"/>
    </row>
    <row r="63" spans="1:29" ht="13.2">
      <c r="A63" s="92" t="s">
        <v>378</v>
      </c>
      <c r="B63" s="91">
        <v>44364</v>
      </c>
      <c r="C63" s="91">
        <v>44369</v>
      </c>
      <c r="D63" s="92" t="s">
        <v>351</v>
      </c>
      <c r="E63" s="93">
        <v>3</v>
      </c>
      <c r="F63" s="2" t="s">
        <v>92</v>
      </c>
      <c r="G63" s="93">
        <v>226</v>
      </c>
      <c r="H63" s="92" t="s">
        <v>322</v>
      </c>
      <c r="I63" s="93">
        <v>8.1</v>
      </c>
      <c r="J63" s="21" t="s">
        <v>314</v>
      </c>
      <c r="K63" s="19"/>
      <c r="L63" s="19"/>
      <c r="M63" s="19"/>
      <c r="N63" s="19"/>
      <c r="O63" s="19"/>
      <c r="P63" s="19"/>
      <c r="Q63" s="19"/>
      <c r="R63" s="19"/>
      <c r="S63" s="19"/>
      <c r="T63" s="19"/>
      <c r="U63" s="19"/>
      <c r="V63" s="19"/>
      <c r="W63" s="19"/>
      <c r="X63" s="19"/>
      <c r="Y63" s="19"/>
      <c r="Z63" s="19"/>
      <c r="AA63" s="19"/>
      <c r="AB63" s="19"/>
      <c r="AC63" s="19"/>
    </row>
    <row r="64" spans="1:29" ht="13.2">
      <c r="A64" s="92" t="s">
        <v>379</v>
      </c>
      <c r="B64" s="91">
        <v>44364</v>
      </c>
      <c r="C64" s="91">
        <v>44369</v>
      </c>
      <c r="D64" s="92" t="s">
        <v>351</v>
      </c>
      <c r="E64" s="93">
        <v>4</v>
      </c>
      <c r="F64" s="2" t="s">
        <v>98</v>
      </c>
      <c r="G64" s="93">
        <v>227</v>
      </c>
      <c r="H64" s="92" t="s">
        <v>320</v>
      </c>
      <c r="I64" s="93">
        <v>8.1</v>
      </c>
      <c r="J64" s="21" t="s">
        <v>314</v>
      </c>
      <c r="K64" s="19"/>
      <c r="L64" s="19"/>
      <c r="M64" s="19"/>
      <c r="N64" s="19"/>
      <c r="O64" s="19"/>
      <c r="P64" s="19"/>
      <c r="Q64" s="19"/>
      <c r="R64" s="19"/>
      <c r="S64" s="19"/>
      <c r="T64" s="19"/>
      <c r="U64" s="19"/>
      <c r="V64" s="19"/>
      <c r="W64" s="19"/>
      <c r="X64" s="19"/>
      <c r="Y64" s="19"/>
      <c r="Z64" s="19"/>
      <c r="AA64" s="19"/>
      <c r="AB64" s="19"/>
      <c r="AC64" s="19"/>
    </row>
    <row r="65" spans="1:29" ht="13.2">
      <c r="A65" s="92" t="s">
        <v>380</v>
      </c>
      <c r="B65" s="91">
        <v>44364</v>
      </c>
      <c r="C65" s="91">
        <v>44369</v>
      </c>
      <c r="D65" s="92" t="s">
        <v>351</v>
      </c>
      <c r="E65" s="93">
        <v>4</v>
      </c>
      <c r="F65" s="2" t="s">
        <v>98</v>
      </c>
      <c r="G65" s="93">
        <v>227</v>
      </c>
      <c r="H65" s="92" t="s">
        <v>322</v>
      </c>
      <c r="I65" s="93">
        <v>8.1</v>
      </c>
      <c r="J65" s="21" t="s">
        <v>314</v>
      </c>
      <c r="K65" s="19"/>
      <c r="L65" s="19"/>
      <c r="M65" s="19"/>
      <c r="N65" s="19"/>
      <c r="O65" s="19"/>
      <c r="P65" s="19"/>
      <c r="Q65" s="19"/>
      <c r="R65" s="19"/>
      <c r="S65" s="19"/>
      <c r="T65" s="19"/>
      <c r="U65" s="19"/>
      <c r="V65" s="19"/>
      <c r="W65" s="19"/>
      <c r="X65" s="19"/>
      <c r="Y65" s="19"/>
      <c r="Z65" s="19"/>
      <c r="AA65" s="19"/>
      <c r="AB65" s="19"/>
      <c r="AC65" s="19"/>
    </row>
    <row r="66" spans="1:29" ht="13.2">
      <c r="A66" s="92" t="s">
        <v>381</v>
      </c>
      <c r="B66" s="91">
        <v>44364</v>
      </c>
      <c r="C66" s="91">
        <v>44369</v>
      </c>
      <c r="D66" s="92" t="s">
        <v>351</v>
      </c>
      <c r="E66" s="93">
        <v>5</v>
      </c>
      <c r="F66" s="2" t="s">
        <v>92</v>
      </c>
      <c r="G66" s="93">
        <v>228</v>
      </c>
      <c r="H66" s="92" t="s">
        <v>320</v>
      </c>
      <c r="I66" s="93">
        <v>7.9</v>
      </c>
      <c r="J66" s="21" t="s">
        <v>314</v>
      </c>
      <c r="K66" s="19"/>
      <c r="L66" s="19"/>
      <c r="M66" s="19"/>
      <c r="N66" s="19"/>
      <c r="O66" s="19"/>
      <c r="P66" s="19"/>
      <c r="Q66" s="19"/>
      <c r="R66" s="19"/>
      <c r="S66" s="19"/>
      <c r="T66" s="19"/>
      <c r="U66" s="19"/>
      <c r="V66" s="19"/>
      <c r="W66" s="19"/>
      <c r="X66" s="19"/>
      <c r="Y66" s="19"/>
      <c r="Z66" s="19"/>
      <c r="AA66" s="19"/>
      <c r="AB66" s="19"/>
      <c r="AC66" s="19"/>
    </row>
    <row r="67" spans="1:29" ht="13.2">
      <c r="A67" s="92" t="s">
        <v>382</v>
      </c>
      <c r="B67" s="91">
        <v>44364</v>
      </c>
      <c r="C67" s="91">
        <v>44369</v>
      </c>
      <c r="D67" s="92" t="s">
        <v>351</v>
      </c>
      <c r="E67" s="93">
        <v>5</v>
      </c>
      <c r="F67" s="2" t="s">
        <v>92</v>
      </c>
      <c r="G67" s="93">
        <v>228</v>
      </c>
      <c r="H67" s="92" t="s">
        <v>322</v>
      </c>
      <c r="I67" s="93">
        <v>7.9</v>
      </c>
      <c r="J67" s="21" t="s">
        <v>314</v>
      </c>
      <c r="K67" s="19"/>
      <c r="L67" s="19"/>
      <c r="M67" s="19"/>
      <c r="N67" s="19"/>
      <c r="O67" s="19"/>
      <c r="P67" s="19"/>
      <c r="Q67" s="19"/>
      <c r="R67" s="19"/>
      <c r="S67" s="19"/>
      <c r="T67" s="19"/>
      <c r="U67" s="19"/>
      <c r="V67" s="19"/>
      <c r="W67" s="19"/>
      <c r="X67" s="19"/>
      <c r="Y67" s="19"/>
      <c r="Z67" s="19"/>
      <c r="AA67" s="19"/>
      <c r="AB67" s="19"/>
      <c r="AC67" s="19"/>
    </row>
    <row r="68" spans="1:29" ht="13.2">
      <c r="A68" s="92" t="s">
        <v>383</v>
      </c>
      <c r="B68" s="91">
        <v>44364</v>
      </c>
      <c r="C68" s="91">
        <v>44369</v>
      </c>
      <c r="D68" s="92" t="s">
        <v>351</v>
      </c>
      <c r="E68" s="93">
        <v>6</v>
      </c>
      <c r="F68" s="2" t="s">
        <v>98</v>
      </c>
      <c r="G68" s="93">
        <v>229</v>
      </c>
      <c r="H68" s="92" t="s">
        <v>320</v>
      </c>
      <c r="I68" s="93">
        <v>8.1</v>
      </c>
      <c r="J68" s="21" t="s">
        <v>314</v>
      </c>
      <c r="K68" s="19"/>
      <c r="L68" s="19"/>
      <c r="M68" s="19"/>
      <c r="N68" s="19"/>
      <c r="O68" s="19"/>
      <c r="P68" s="19"/>
      <c r="Q68" s="19"/>
      <c r="R68" s="19"/>
      <c r="S68" s="19"/>
      <c r="T68" s="19"/>
      <c r="U68" s="19"/>
      <c r="V68" s="19"/>
      <c r="W68" s="19"/>
      <c r="X68" s="19"/>
      <c r="Y68" s="19"/>
      <c r="Z68" s="19"/>
      <c r="AA68" s="19"/>
      <c r="AB68" s="19"/>
      <c r="AC68" s="19"/>
    </row>
    <row r="69" spans="1:29" ht="13.2">
      <c r="A69" s="92" t="s">
        <v>384</v>
      </c>
      <c r="B69" s="91">
        <v>44364</v>
      </c>
      <c r="C69" s="91">
        <v>44369</v>
      </c>
      <c r="D69" s="92" t="s">
        <v>351</v>
      </c>
      <c r="E69" s="93">
        <v>6</v>
      </c>
      <c r="F69" s="2" t="s">
        <v>98</v>
      </c>
      <c r="G69" s="93">
        <v>229</v>
      </c>
      <c r="H69" s="92" t="s">
        <v>322</v>
      </c>
      <c r="I69" s="93">
        <v>8.1</v>
      </c>
      <c r="J69" s="21" t="s">
        <v>314</v>
      </c>
      <c r="K69" s="19"/>
      <c r="L69" s="19"/>
      <c r="M69" s="19"/>
      <c r="N69" s="19"/>
      <c r="O69" s="19"/>
      <c r="P69" s="19"/>
      <c r="Q69" s="19"/>
      <c r="R69" s="19"/>
      <c r="S69" s="19"/>
      <c r="T69" s="19"/>
      <c r="U69" s="19"/>
      <c r="V69" s="19"/>
      <c r="W69" s="19"/>
      <c r="X69" s="19"/>
      <c r="Y69" s="19"/>
      <c r="Z69" s="19"/>
      <c r="AA69" s="19"/>
      <c r="AB69" s="19"/>
      <c r="AC69" s="19"/>
    </row>
    <row r="70" spans="1:29" ht="13.2">
      <c r="A70" s="92" t="s">
        <v>385</v>
      </c>
      <c r="B70" s="91">
        <v>44364</v>
      </c>
      <c r="C70" s="91">
        <v>44369</v>
      </c>
      <c r="D70" s="92" t="s">
        <v>351</v>
      </c>
      <c r="E70" s="93">
        <v>7</v>
      </c>
      <c r="F70" s="2" t="s">
        <v>92</v>
      </c>
      <c r="G70" s="93">
        <v>230</v>
      </c>
      <c r="H70" s="92" t="s">
        <v>320</v>
      </c>
      <c r="I70" s="93">
        <v>8.1</v>
      </c>
      <c r="J70" s="21" t="s">
        <v>314</v>
      </c>
      <c r="K70" s="19"/>
      <c r="L70" s="19"/>
      <c r="M70" s="19"/>
      <c r="N70" s="19"/>
      <c r="O70" s="19"/>
      <c r="P70" s="19"/>
      <c r="Q70" s="19"/>
      <c r="R70" s="19"/>
      <c r="S70" s="19"/>
      <c r="T70" s="19"/>
      <c r="U70" s="19"/>
      <c r="V70" s="19"/>
      <c r="W70" s="19"/>
      <c r="X70" s="19"/>
      <c r="Y70" s="19"/>
      <c r="Z70" s="19"/>
      <c r="AA70" s="19"/>
      <c r="AB70" s="19"/>
      <c r="AC70" s="19"/>
    </row>
    <row r="71" spans="1:29" ht="13.2">
      <c r="A71" s="92" t="s">
        <v>386</v>
      </c>
      <c r="B71" s="91">
        <v>44364</v>
      </c>
      <c r="C71" s="91">
        <v>44369</v>
      </c>
      <c r="D71" s="92" t="s">
        <v>351</v>
      </c>
      <c r="E71" s="93">
        <v>7</v>
      </c>
      <c r="F71" s="2" t="s">
        <v>92</v>
      </c>
      <c r="G71" s="93">
        <v>230</v>
      </c>
      <c r="H71" s="92" t="s">
        <v>322</v>
      </c>
      <c r="I71" s="93">
        <v>8.1</v>
      </c>
      <c r="J71" s="21" t="s">
        <v>314</v>
      </c>
      <c r="K71" s="19"/>
      <c r="L71" s="19"/>
      <c r="M71" s="19"/>
      <c r="N71" s="19"/>
      <c r="O71" s="19"/>
      <c r="P71" s="19"/>
      <c r="Q71" s="19"/>
      <c r="R71" s="19"/>
      <c r="S71" s="19"/>
      <c r="T71" s="19"/>
      <c r="U71" s="19"/>
      <c r="V71" s="19"/>
      <c r="W71" s="19"/>
      <c r="X71" s="19"/>
      <c r="Y71" s="19"/>
      <c r="Z71" s="19"/>
      <c r="AA71" s="19"/>
      <c r="AB71" s="19"/>
      <c r="AC71" s="19"/>
    </row>
    <row r="72" spans="1:29" ht="13.2">
      <c r="A72" s="92" t="s">
        <v>387</v>
      </c>
      <c r="B72" s="91">
        <v>44364</v>
      </c>
      <c r="C72" s="91">
        <v>44369</v>
      </c>
      <c r="D72" s="92" t="s">
        <v>351</v>
      </c>
      <c r="E72" s="93">
        <v>8</v>
      </c>
      <c r="F72" s="2" t="s">
        <v>98</v>
      </c>
      <c r="G72" s="93">
        <v>231</v>
      </c>
      <c r="H72" s="92" t="s">
        <v>320</v>
      </c>
      <c r="I72" s="93">
        <v>8.1</v>
      </c>
      <c r="J72" s="21" t="s">
        <v>314</v>
      </c>
      <c r="K72" s="19"/>
      <c r="L72" s="19"/>
      <c r="M72" s="19"/>
      <c r="N72" s="19"/>
      <c r="O72" s="19"/>
      <c r="P72" s="19"/>
      <c r="Q72" s="19"/>
      <c r="R72" s="19"/>
      <c r="S72" s="19"/>
      <c r="T72" s="19"/>
      <c r="U72" s="19"/>
      <c r="V72" s="19"/>
      <c r="W72" s="19"/>
      <c r="X72" s="19"/>
      <c r="Y72" s="19"/>
      <c r="Z72" s="19"/>
      <c r="AA72" s="19"/>
      <c r="AB72" s="19"/>
      <c r="AC72" s="19"/>
    </row>
    <row r="73" spans="1:29" ht="13.2">
      <c r="A73" s="92" t="s">
        <v>388</v>
      </c>
      <c r="B73" s="91">
        <v>44364</v>
      </c>
      <c r="C73" s="91">
        <v>44369</v>
      </c>
      <c r="D73" s="92" t="s">
        <v>351</v>
      </c>
      <c r="E73" s="93">
        <v>8</v>
      </c>
      <c r="F73" s="2" t="s">
        <v>98</v>
      </c>
      <c r="G73" s="93">
        <v>231</v>
      </c>
      <c r="H73" s="92" t="s">
        <v>322</v>
      </c>
      <c r="I73" s="93">
        <v>8</v>
      </c>
      <c r="J73" s="21" t="s">
        <v>314</v>
      </c>
      <c r="K73" s="19"/>
      <c r="L73" s="19"/>
      <c r="M73" s="19"/>
      <c r="N73" s="19"/>
      <c r="O73" s="19"/>
      <c r="P73" s="19"/>
      <c r="Q73" s="19"/>
      <c r="R73" s="19"/>
      <c r="S73" s="19"/>
      <c r="T73" s="19"/>
      <c r="U73" s="19"/>
      <c r="V73" s="19"/>
      <c r="W73" s="19"/>
      <c r="X73" s="19"/>
      <c r="Y73" s="19"/>
      <c r="Z73" s="19"/>
      <c r="AA73" s="19"/>
      <c r="AB73" s="19"/>
      <c r="AC73" s="19"/>
    </row>
    <row r="74" spans="1:29" ht="13.2">
      <c r="A74" s="92" t="s">
        <v>389</v>
      </c>
      <c r="B74" s="92" t="s">
        <v>131</v>
      </c>
      <c r="C74" s="91">
        <v>44369</v>
      </c>
      <c r="D74" s="92" t="s">
        <v>312</v>
      </c>
      <c r="E74" s="92" t="s">
        <v>131</v>
      </c>
      <c r="F74" s="92" t="s">
        <v>131</v>
      </c>
      <c r="G74" s="92" t="s">
        <v>131</v>
      </c>
      <c r="H74" s="92" t="s">
        <v>313</v>
      </c>
      <c r="I74" s="92" t="s">
        <v>131</v>
      </c>
      <c r="J74" s="21" t="s">
        <v>314</v>
      </c>
      <c r="K74" s="19"/>
      <c r="L74" s="19"/>
      <c r="M74" s="19"/>
      <c r="N74" s="19"/>
      <c r="O74" s="19"/>
      <c r="P74" s="19"/>
      <c r="Q74" s="19"/>
      <c r="R74" s="19"/>
      <c r="S74" s="19"/>
      <c r="T74" s="19"/>
      <c r="U74" s="19"/>
      <c r="V74" s="19"/>
      <c r="W74" s="19"/>
      <c r="X74" s="19"/>
      <c r="Y74" s="19"/>
      <c r="Z74" s="19"/>
      <c r="AA74" s="19"/>
      <c r="AB74" s="19"/>
      <c r="AC74" s="19"/>
    </row>
    <row r="75" spans="1:29" ht="13.2">
      <c r="A75" s="92" t="s">
        <v>390</v>
      </c>
      <c r="B75" s="92" t="s">
        <v>131</v>
      </c>
      <c r="C75" s="91">
        <v>44369</v>
      </c>
      <c r="D75" s="92" t="s">
        <v>312</v>
      </c>
      <c r="E75" s="92" t="s">
        <v>131</v>
      </c>
      <c r="F75" s="92" t="s">
        <v>131</v>
      </c>
      <c r="G75" s="92" t="s">
        <v>131</v>
      </c>
      <c r="H75" s="92" t="s">
        <v>316</v>
      </c>
      <c r="I75" s="92" t="s">
        <v>131</v>
      </c>
      <c r="J75" s="21" t="s">
        <v>314</v>
      </c>
      <c r="K75" s="19"/>
      <c r="L75" s="19"/>
      <c r="M75" s="19"/>
      <c r="N75" s="19"/>
      <c r="O75" s="19"/>
      <c r="P75" s="19"/>
      <c r="Q75" s="19"/>
      <c r="R75" s="19"/>
      <c r="S75" s="19"/>
      <c r="T75" s="19"/>
      <c r="U75" s="19"/>
      <c r="V75" s="19"/>
      <c r="W75" s="19"/>
      <c r="X75" s="19"/>
      <c r="Y75" s="19"/>
      <c r="Z75" s="19"/>
      <c r="AA75" s="19"/>
      <c r="AB75" s="19"/>
      <c r="AC75" s="19"/>
    </row>
    <row r="76" spans="1:29" ht="13.2">
      <c r="A76" s="92" t="s">
        <v>391</v>
      </c>
      <c r="B76" s="92" t="s">
        <v>131</v>
      </c>
      <c r="C76" s="91">
        <v>44369</v>
      </c>
      <c r="D76" s="92" t="s">
        <v>312</v>
      </c>
      <c r="E76" s="92" t="s">
        <v>131</v>
      </c>
      <c r="F76" s="92" t="s">
        <v>131</v>
      </c>
      <c r="G76" s="92" t="s">
        <v>131</v>
      </c>
      <c r="H76" s="92" t="s">
        <v>313</v>
      </c>
      <c r="I76" s="92" t="s">
        <v>131</v>
      </c>
      <c r="J76" s="21" t="s">
        <v>314</v>
      </c>
      <c r="K76" s="19"/>
      <c r="L76" s="19"/>
      <c r="M76" s="19"/>
      <c r="N76" s="19"/>
      <c r="O76" s="19"/>
      <c r="P76" s="19"/>
      <c r="Q76" s="19"/>
      <c r="R76" s="19"/>
      <c r="S76" s="19"/>
      <c r="T76" s="19"/>
      <c r="U76" s="19"/>
      <c r="V76" s="19"/>
      <c r="W76" s="19"/>
      <c r="X76" s="19"/>
      <c r="Y76" s="19"/>
      <c r="Z76" s="19"/>
      <c r="AA76" s="19"/>
      <c r="AB76" s="19"/>
      <c r="AC76" s="19"/>
    </row>
    <row r="77" spans="1:29" ht="13.2">
      <c r="A77" s="92" t="s">
        <v>392</v>
      </c>
      <c r="B77" s="92" t="s">
        <v>131</v>
      </c>
      <c r="C77" s="91">
        <v>44369</v>
      </c>
      <c r="D77" s="92" t="s">
        <v>312</v>
      </c>
      <c r="E77" s="92" t="s">
        <v>131</v>
      </c>
      <c r="F77" s="92" t="s">
        <v>131</v>
      </c>
      <c r="G77" s="92" t="s">
        <v>131</v>
      </c>
      <c r="H77" s="92" t="s">
        <v>316</v>
      </c>
      <c r="I77" s="92" t="s">
        <v>131</v>
      </c>
      <c r="J77" s="21" t="s">
        <v>314</v>
      </c>
      <c r="K77" s="19"/>
      <c r="L77" s="19"/>
      <c r="M77" s="19"/>
      <c r="N77" s="19"/>
      <c r="O77" s="19"/>
      <c r="P77" s="19"/>
      <c r="Q77" s="19"/>
      <c r="R77" s="19"/>
      <c r="S77" s="19"/>
      <c r="T77" s="19"/>
      <c r="U77" s="19"/>
      <c r="V77" s="19"/>
      <c r="W77" s="19"/>
      <c r="X77" s="19"/>
      <c r="Y77" s="19"/>
      <c r="Z77" s="19"/>
      <c r="AA77" s="19"/>
      <c r="AB77" s="19"/>
      <c r="AC77" s="19"/>
    </row>
    <row r="78" spans="1:29" ht="13.2">
      <c r="A78" s="92" t="s">
        <v>393</v>
      </c>
      <c r="B78" s="91">
        <v>44368</v>
      </c>
      <c r="C78" s="91">
        <v>44370</v>
      </c>
      <c r="D78" s="92" t="s">
        <v>84</v>
      </c>
      <c r="E78" s="93">
        <v>1</v>
      </c>
      <c r="F78" s="2" t="s">
        <v>85</v>
      </c>
      <c r="G78" s="93">
        <v>232</v>
      </c>
      <c r="H78" s="92" t="s">
        <v>320</v>
      </c>
      <c r="I78" s="93">
        <v>8.1</v>
      </c>
      <c r="J78" s="21" t="s">
        <v>314</v>
      </c>
      <c r="K78" s="19"/>
      <c r="L78" s="19"/>
      <c r="M78" s="19"/>
      <c r="N78" s="19"/>
      <c r="O78" s="19"/>
      <c r="P78" s="19"/>
      <c r="Q78" s="19"/>
      <c r="R78" s="19"/>
      <c r="S78" s="19"/>
      <c r="T78" s="19"/>
      <c r="U78" s="19"/>
      <c r="V78" s="19"/>
      <c r="W78" s="19"/>
      <c r="X78" s="19"/>
      <c r="Y78" s="19"/>
      <c r="Z78" s="19"/>
      <c r="AA78" s="19"/>
      <c r="AB78" s="19"/>
      <c r="AC78" s="19"/>
    </row>
    <row r="79" spans="1:29" ht="13.2">
      <c r="A79" s="92" t="s">
        <v>394</v>
      </c>
      <c r="B79" s="91">
        <v>44368</v>
      </c>
      <c r="C79" s="91">
        <v>44370</v>
      </c>
      <c r="D79" s="92" t="s">
        <v>84</v>
      </c>
      <c r="E79" s="93">
        <v>1</v>
      </c>
      <c r="F79" s="2" t="s">
        <v>85</v>
      </c>
      <c r="G79" s="93">
        <v>232</v>
      </c>
      <c r="H79" s="92" t="s">
        <v>322</v>
      </c>
      <c r="I79" s="93">
        <v>8</v>
      </c>
      <c r="J79" s="21" t="s">
        <v>314</v>
      </c>
      <c r="K79" s="19"/>
      <c r="L79" s="19"/>
      <c r="M79" s="19"/>
      <c r="N79" s="19"/>
      <c r="O79" s="19"/>
      <c r="P79" s="19"/>
      <c r="Q79" s="19"/>
      <c r="R79" s="19"/>
      <c r="S79" s="19"/>
      <c r="T79" s="19"/>
      <c r="U79" s="19"/>
      <c r="V79" s="19"/>
      <c r="W79" s="19"/>
      <c r="X79" s="19"/>
      <c r="Y79" s="19"/>
      <c r="Z79" s="19"/>
      <c r="AA79" s="19"/>
      <c r="AB79" s="19"/>
      <c r="AC79" s="19"/>
    </row>
    <row r="80" spans="1:29" ht="13.2">
      <c r="A80" s="92" t="s">
        <v>395</v>
      </c>
      <c r="B80" s="91">
        <v>44368</v>
      </c>
      <c r="C80" s="91">
        <v>44370</v>
      </c>
      <c r="D80" s="92" t="s">
        <v>84</v>
      </c>
      <c r="E80" s="93">
        <v>2</v>
      </c>
      <c r="F80" s="2" t="s">
        <v>89</v>
      </c>
      <c r="G80" s="93">
        <v>233</v>
      </c>
      <c r="H80" s="92" t="s">
        <v>320</v>
      </c>
      <c r="I80" s="93">
        <v>8.1</v>
      </c>
      <c r="J80" s="21" t="s">
        <v>314</v>
      </c>
      <c r="K80" s="19"/>
      <c r="L80" s="19"/>
      <c r="M80" s="19"/>
      <c r="N80" s="19"/>
      <c r="O80" s="19"/>
      <c r="P80" s="19"/>
      <c r="Q80" s="19"/>
      <c r="R80" s="19"/>
      <c r="S80" s="19"/>
      <c r="T80" s="19"/>
      <c r="U80" s="19"/>
      <c r="V80" s="19"/>
      <c r="W80" s="19"/>
      <c r="X80" s="19"/>
      <c r="Y80" s="19"/>
      <c r="Z80" s="19"/>
      <c r="AA80" s="19"/>
      <c r="AB80" s="19"/>
      <c r="AC80" s="19"/>
    </row>
    <row r="81" spans="1:29" ht="13.2">
      <c r="A81" s="92" t="s">
        <v>396</v>
      </c>
      <c r="B81" s="91">
        <v>44368</v>
      </c>
      <c r="C81" s="91">
        <v>44370</v>
      </c>
      <c r="D81" s="92" t="s">
        <v>84</v>
      </c>
      <c r="E81" s="93">
        <v>2</v>
      </c>
      <c r="F81" s="2" t="s">
        <v>89</v>
      </c>
      <c r="G81" s="93">
        <v>233</v>
      </c>
      <c r="H81" s="92" t="s">
        <v>322</v>
      </c>
      <c r="I81" s="93">
        <v>8</v>
      </c>
      <c r="J81" s="21" t="s">
        <v>314</v>
      </c>
      <c r="K81" s="19"/>
      <c r="L81" s="19"/>
      <c r="M81" s="19"/>
      <c r="N81" s="19"/>
      <c r="O81" s="19"/>
      <c r="P81" s="19"/>
      <c r="Q81" s="19"/>
      <c r="R81" s="19"/>
      <c r="S81" s="19"/>
      <c r="T81" s="19"/>
      <c r="U81" s="19"/>
      <c r="V81" s="19"/>
      <c r="W81" s="19"/>
      <c r="X81" s="19"/>
      <c r="Y81" s="19"/>
      <c r="Z81" s="19"/>
      <c r="AA81" s="19"/>
      <c r="AB81" s="19"/>
      <c r="AC81" s="19"/>
    </row>
    <row r="82" spans="1:29" ht="13.2">
      <c r="A82" s="92" t="s">
        <v>397</v>
      </c>
      <c r="B82" s="91">
        <v>44368</v>
      </c>
      <c r="C82" s="91">
        <v>44370</v>
      </c>
      <c r="D82" s="92" t="s">
        <v>84</v>
      </c>
      <c r="E82" s="93">
        <v>3</v>
      </c>
      <c r="F82" s="2" t="s">
        <v>90</v>
      </c>
      <c r="G82" s="93">
        <v>234</v>
      </c>
      <c r="H82" s="92" t="s">
        <v>320</v>
      </c>
      <c r="I82" s="93">
        <v>8.1</v>
      </c>
      <c r="J82" s="21" t="s">
        <v>314</v>
      </c>
      <c r="K82" s="19"/>
      <c r="L82" s="19"/>
      <c r="M82" s="19"/>
      <c r="N82" s="19"/>
      <c r="O82" s="19"/>
      <c r="P82" s="19"/>
      <c r="Q82" s="19"/>
      <c r="R82" s="19"/>
      <c r="S82" s="19"/>
      <c r="T82" s="19"/>
      <c r="U82" s="19"/>
      <c r="V82" s="19"/>
      <c r="W82" s="19"/>
      <c r="X82" s="19"/>
      <c r="Y82" s="19"/>
      <c r="Z82" s="19"/>
      <c r="AA82" s="19"/>
      <c r="AB82" s="19"/>
      <c r="AC82" s="19"/>
    </row>
    <row r="83" spans="1:29" ht="13.2">
      <c r="A83" s="92" t="s">
        <v>398</v>
      </c>
      <c r="B83" s="91">
        <v>44368</v>
      </c>
      <c r="C83" s="91">
        <v>44370</v>
      </c>
      <c r="D83" s="92" t="s">
        <v>84</v>
      </c>
      <c r="E83" s="93">
        <v>3</v>
      </c>
      <c r="F83" s="2" t="s">
        <v>90</v>
      </c>
      <c r="G83" s="93">
        <v>234</v>
      </c>
      <c r="H83" s="92" t="s">
        <v>322</v>
      </c>
      <c r="I83" s="93">
        <v>7.9</v>
      </c>
      <c r="J83" s="21" t="s">
        <v>314</v>
      </c>
      <c r="K83" s="19"/>
      <c r="L83" s="19"/>
      <c r="M83" s="19"/>
      <c r="N83" s="19"/>
      <c r="O83" s="19"/>
      <c r="P83" s="19"/>
      <c r="Q83" s="19"/>
      <c r="R83" s="19"/>
      <c r="S83" s="19"/>
      <c r="T83" s="19"/>
      <c r="U83" s="19"/>
      <c r="V83" s="19"/>
      <c r="W83" s="19"/>
      <c r="X83" s="19"/>
      <c r="Y83" s="19"/>
      <c r="Z83" s="19"/>
      <c r="AA83" s="19"/>
      <c r="AB83" s="19"/>
      <c r="AC83" s="19"/>
    </row>
    <row r="84" spans="1:29" ht="13.2">
      <c r="A84" s="92" t="s">
        <v>399</v>
      </c>
      <c r="B84" s="91">
        <v>44368</v>
      </c>
      <c r="C84" s="91">
        <v>44370</v>
      </c>
      <c r="D84" s="92" t="s">
        <v>84</v>
      </c>
      <c r="E84" s="93">
        <v>4</v>
      </c>
      <c r="F84" s="2" t="s">
        <v>89</v>
      </c>
      <c r="G84" s="93">
        <v>235</v>
      </c>
      <c r="H84" s="92" t="s">
        <v>320</v>
      </c>
      <c r="I84" s="93">
        <v>8</v>
      </c>
      <c r="J84" s="21" t="s">
        <v>314</v>
      </c>
      <c r="K84" s="19"/>
      <c r="L84" s="19"/>
      <c r="M84" s="19"/>
      <c r="N84" s="19"/>
      <c r="O84" s="19"/>
      <c r="P84" s="19"/>
      <c r="Q84" s="19"/>
      <c r="R84" s="19"/>
      <c r="S84" s="19"/>
      <c r="T84" s="19"/>
      <c r="U84" s="19"/>
      <c r="V84" s="19"/>
      <c r="W84" s="19"/>
      <c r="X84" s="19"/>
      <c r="Y84" s="19"/>
      <c r="Z84" s="19"/>
      <c r="AA84" s="19"/>
      <c r="AB84" s="19"/>
      <c r="AC84" s="19"/>
    </row>
    <row r="85" spans="1:29" ht="13.2">
      <c r="A85" s="92" t="s">
        <v>400</v>
      </c>
      <c r="B85" s="91">
        <v>44368</v>
      </c>
      <c r="C85" s="91">
        <v>44370</v>
      </c>
      <c r="D85" s="92" t="s">
        <v>84</v>
      </c>
      <c r="E85" s="93">
        <v>4</v>
      </c>
      <c r="F85" s="2" t="s">
        <v>89</v>
      </c>
      <c r="G85" s="93">
        <v>235</v>
      </c>
      <c r="H85" s="92" t="s">
        <v>322</v>
      </c>
      <c r="I85" s="93">
        <v>7.9</v>
      </c>
      <c r="J85" s="21" t="s">
        <v>314</v>
      </c>
      <c r="K85" s="19"/>
      <c r="L85" s="19"/>
      <c r="M85" s="19"/>
      <c r="N85" s="19"/>
      <c r="O85" s="19"/>
      <c r="P85" s="19"/>
      <c r="Q85" s="19"/>
      <c r="R85" s="19"/>
      <c r="S85" s="19"/>
      <c r="T85" s="19"/>
      <c r="U85" s="19"/>
      <c r="V85" s="19"/>
      <c r="W85" s="19"/>
      <c r="X85" s="19"/>
      <c r="Y85" s="19"/>
      <c r="Z85" s="19"/>
      <c r="AA85" s="19"/>
      <c r="AB85" s="19"/>
      <c r="AC85" s="19"/>
    </row>
    <row r="86" spans="1:29" ht="13.2">
      <c r="A86" s="92" t="s">
        <v>401</v>
      </c>
      <c r="B86" s="91">
        <v>44368</v>
      </c>
      <c r="C86" s="91">
        <v>44370</v>
      </c>
      <c r="D86" s="92" t="s">
        <v>84</v>
      </c>
      <c r="E86" s="93">
        <v>5</v>
      </c>
      <c r="F86" s="2" t="s">
        <v>85</v>
      </c>
      <c r="G86" s="93">
        <v>236</v>
      </c>
      <c r="H86" s="92" t="s">
        <v>320</v>
      </c>
      <c r="I86" s="93">
        <v>8</v>
      </c>
      <c r="J86" s="21" t="s">
        <v>314</v>
      </c>
      <c r="K86" s="19"/>
      <c r="L86" s="19"/>
      <c r="M86" s="19"/>
      <c r="N86" s="19"/>
      <c r="O86" s="19"/>
      <c r="P86" s="19"/>
      <c r="Q86" s="19"/>
      <c r="R86" s="19"/>
      <c r="S86" s="19"/>
      <c r="T86" s="19"/>
      <c r="U86" s="19"/>
      <c r="V86" s="19"/>
      <c r="W86" s="19"/>
      <c r="X86" s="19"/>
      <c r="Y86" s="19"/>
      <c r="Z86" s="19"/>
      <c r="AA86" s="19"/>
      <c r="AB86" s="19"/>
      <c r="AC86" s="19"/>
    </row>
    <row r="87" spans="1:29" ht="13.2">
      <c r="A87" s="92" t="s">
        <v>402</v>
      </c>
      <c r="B87" s="91">
        <v>44368</v>
      </c>
      <c r="C87" s="91">
        <v>44370</v>
      </c>
      <c r="D87" s="92" t="s">
        <v>84</v>
      </c>
      <c r="E87" s="93">
        <v>5</v>
      </c>
      <c r="F87" s="2" t="s">
        <v>85</v>
      </c>
      <c r="G87" s="93">
        <v>236</v>
      </c>
      <c r="H87" s="92" t="s">
        <v>322</v>
      </c>
      <c r="I87" s="93">
        <v>8.1</v>
      </c>
      <c r="J87" s="21" t="s">
        <v>314</v>
      </c>
      <c r="K87" s="19"/>
      <c r="L87" s="19"/>
      <c r="M87" s="19"/>
      <c r="N87" s="19"/>
      <c r="O87" s="19"/>
      <c r="P87" s="19"/>
      <c r="Q87" s="19"/>
      <c r="R87" s="19"/>
      <c r="S87" s="19"/>
      <c r="T87" s="19"/>
      <c r="U87" s="19"/>
      <c r="V87" s="19"/>
      <c r="W87" s="19"/>
      <c r="X87" s="19"/>
      <c r="Y87" s="19"/>
      <c r="Z87" s="19"/>
      <c r="AA87" s="19"/>
      <c r="AB87" s="19"/>
      <c r="AC87" s="19"/>
    </row>
    <row r="88" spans="1:29" ht="13.2">
      <c r="A88" s="92" t="s">
        <v>403</v>
      </c>
      <c r="B88" s="91">
        <v>44368</v>
      </c>
      <c r="C88" s="91">
        <v>44370</v>
      </c>
      <c r="D88" s="92" t="s">
        <v>84</v>
      </c>
      <c r="E88" s="93">
        <v>6</v>
      </c>
      <c r="F88" s="2" t="s">
        <v>90</v>
      </c>
      <c r="G88" s="93">
        <v>237</v>
      </c>
      <c r="H88" s="92" t="s">
        <v>320</v>
      </c>
      <c r="I88" s="93">
        <v>8.1</v>
      </c>
      <c r="J88" s="21" t="s">
        <v>314</v>
      </c>
      <c r="K88" s="19"/>
      <c r="L88" s="19"/>
      <c r="M88" s="19"/>
      <c r="N88" s="19"/>
      <c r="O88" s="19"/>
      <c r="P88" s="19"/>
      <c r="Q88" s="19"/>
      <c r="R88" s="19"/>
      <c r="S88" s="19"/>
      <c r="T88" s="19"/>
      <c r="U88" s="19"/>
      <c r="V88" s="19"/>
      <c r="W88" s="19"/>
      <c r="X88" s="19"/>
      <c r="Y88" s="19"/>
      <c r="Z88" s="19"/>
      <c r="AA88" s="19"/>
      <c r="AB88" s="19"/>
      <c r="AC88" s="19"/>
    </row>
    <row r="89" spans="1:29" ht="13.2">
      <c r="A89" s="92" t="s">
        <v>404</v>
      </c>
      <c r="B89" s="91">
        <v>44368</v>
      </c>
      <c r="C89" s="91">
        <v>44370</v>
      </c>
      <c r="D89" s="92" t="s">
        <v>84</v>
      </c>
      <c r="E89" s="93">
        <v>6</v>
      </c>
      <c r="F89" s="2" t="s">
        <v>90</v>
      </c>
      <c r="G89" s="93">
        <v>237</v>
      </c>
      <c r="H89" s="92" t="s">
        <v>322</v>
      </c>
      <c r="I89" s="93">
        <v>8.1</v>
      </c>
      <c r="J89" s="21" t="s">
        <v>314</v>
      </c>
      <c r="K89" s="19"/>
      <c r="L89" s="19"/>
      <c r="M89" s="19"/>
      <c r="N89" s="19"/>
      <c r="O89" s="19"/>
      <c r="P89" s="19"/>
      <c r="Q89" s="19"/>
      <c r="R89" s="19"/>
      <c r="S89" s="19"/>
      <c r="T89" s="19"/>
      <c r="U89" s="19"/>
      <c r="V89" s="19"/>
      <c r="W89" s="19"/>
      <c r="X89" s="19"/>
      <c r="Y89" s="19"/>
      <c r="Z89" s="19"/>
      <c r="AA89" s="19"/>
      <c r="AB89" s="19"/>
      <c r="AC89" s="19"/>
    </row>
    <row r="90" spans="1:29" ht="13.2">
      <c r="A90" s="92" t="s">
        <v>405</v>
      </c>
      <c r="B90" s="91">
        <v>44368</v>
      </c>
      <c r="C90" s="91">
        <v>44370</v>
      </c>
      <c r="D90" s="92" t="s">
        <v>84</v>
      </c>
      <c r="E90" s="93">
        <v>7</v>
      </c>
      <c r="F90" s="2" t="s">
        <v>89</v>
      </c>
      <c r="G90" s="93">
        <v>238</v>
      </c>
      <c r="H90" s="92" t="s">
        <v>320</v>
      </c>
      <c r="I90" s="93">
        <v>8.1</v>
      </c>
      <c r="J90" s="21" t="s">
        <v>314</v>
      </c>
      <c r="K90" s="19"/>
      <c r="L90" s="19"/>
      <c r="M90" s="19"/>
      <c r="N90" s="19"/>
      <c r="O90" s="19"/>
      <c r="P90" s="19"/>
      <c r="Q90" s="19"/>
      <c r="R90" s="19"/>
      <c r="S90" s="19"/>
      <c r="T90" s="19"/>
      <c r="U90" s="19"/>
      <c r="V90" s="19"/>
      <c r="W90" s="19"/>
      <c r="X90" s="19"/>
      <c r="Y90" s="19"/>
      <c r="Z90" s="19"/>
      <c r="AA90" s="19"/>
      <c r="AB90" s="19"/>
      <c r="AC90" s="19"/>
    </row>
    <row r="91" spans="1:29" ht="13.2">
      <c r="A91" s="92" t="s">
        <v>406</v>
      </c>
      <c r="B91" s="91">
        <v>44368</v>
      </c>
      <c r="C91" s="91">
        <v>44370</v>
      </c>
      <c r="D91" s="92" t="s">
        <v>84</v>
      </c>
      <c r="E91" s="93">
        <v>7</v>
      </c>
      <c r="F91" s="2" t="s">
        <v>89</v>
      </c>
      <c r="G91" s="93">
        <v>238</v>
      </c>
      <c r="H91" s="92" t="s">
        <v>322</v>
      </c>
      <c r="I91" s="93">
        <v>8</v>
      </c>
      <c r="J91" s="21" t="s">
        <v>314</v>
      </c>
      <c r="K91" s="19"/>
      <c r="L91" s="19"/>
      <c r="M91" s="19"/>
      <c r="N91" s="19"/>
      <c r="O91" s="19"/>
      <c r="P91" s="19"/>
      <c r="Q91" s="19"/>
      <c r="R91" s="19"/>
      <c r="S91" s="19"/>
      <c r="T91" s="19"/>
      <c r="U91" s="19"/>
      <c r="V91" s="19"/>
      <c r="W91" s="19"/>
      <c r="X91" s="19"/>
      <c r="Y91" s="19"/>
      <c r="Z91" s="19"/>
      <c r="AA91" s="19"/>
      <c r="AB91" s="19"/>
      <c r="AC91" s="19"/>
    </row>
    <row r="92" spans="1:29" ht="13.2">
      <c r="A92" s="92" t="s">
        <v>407</v>
      </c>
      <c r="B92" s="91">
        <v>44368</v>
      </c>
      <c r="C92" s="91">
        <v>44370</v>
      </c>
      <c r="D92" s="92" t="s">
        <v>84</v>
      </c>
      <c r="E92" s="93">
        <v>8</v>
      </c>
      <c r="F92" s="2" t="s">
        <v>85</v>
      </c>
      <c r="G92" s="93">
        <v>239</v>
      </c>
      <c r="H92" s="92" t="s">
        <v>320</v>
      </c>
      <c r="I92" s="93">
        <v>8.1</v>
      </c>
      <c r="J92" s="21" t="s">
        <v>314</v>
      </c>
      <c r="K92" s="19"/>
      <c r="L92" s="19"/>
      <c r="M92" s="19"/>
      <c r="N92" s="19"/>
      <c r="O92" s="19"/>
      <c r="P92" s="19"/>
      <c r="Q92" s="19"/>
      <c r="R92" s="19"/>
      <c r="S92" s="19"/>
      <c r="T92" s="19"/>
      <c r="U92" s="19"/>
      <c r="V92" s="19"/>
      <c r="W92" s="19"/>
      <c r="X92" s="19"/>
      <c r="Y92" s="19"/>
      <c r="Z92" s="19"/>
      <c r="AA92" s="19"/>
      <c r="AB92" s="19"/>
      <c r="AC92" s="19"/>
    </row>
    <row r="93" spans="1:29" ht="13.2">
      <c r="A93" s="92" t="s">
        <v>408</v>
      </c>
      <c r="B93" s="91">
        <v>44368</v>
      </c>
      <c r="C93" s="91">
        <v>44370</v>
      </c>
      <c r="D93" s="92" t="s">
        <v>84</v>
      </c>
      <c r="E93" s="93">
        <v>8</v>
      </c>
      <c r="F93" s="2" t="s">
        <v>85</v>
      </c>
      <c r="G93" s="93">
        <v>239</v>
      </c>
      <c r="H93" s="92" t="s">
        <v>322</v>
      </c>
      <c r="I93" s="93">
        <v>8.1</v>
      </c>
      <c r="J93" s="21" t="s">
        <v>314</v>
      </c>
      <c r="K93" s="19"/>
      <c r="L93" s="19"/>
      <c r="M93" s="19"/>
      <c r="N93" s="19"/>
      <c r="O93" s="19"/>
      <c r="P93" s="19"/>
      <c r="Q93" s="19"/>
      <c r="R93" s="19"/>
      <c r="S93" s="19"/>
      <c r="T93" s="19"/>
      <c r="U93" s="19"/>
      <c r="V93" s="19"/>
      <c r="W93" s="19"/>
      <c r="X93" s="19"/>
      <c r="Y93" s="19"/>
      <c r="Z93" s="19"/>
      <c r="AA93" s="19"/>
      <c r="AB93" s="19"/>
      <c r="AC93" s="19"/>
    </row>
    <row r="94" spans="1:29" ht="13.2">
      <c r="A94" s="92" t="s">
        <v>409</v>
      </c>
      <c r="B94" s="91">
        <v>44368</v>
      </c>
      <c r="C94" s="91">
        <v>44370</v>
      </c>
      <c r="D94" s="92" t="s">
        <v>84</v>
      </c>
      <c r="E94" s="93">
        <v>9</v>
      </c>
      <c r="F94" s="2" t="s">
        <v>90</v>
      </c>
      <c r="G94" s="93">
        <v>240</v>
      </c>
      <c r="H94" s="92" t="s">
        <v>320</v>
      </c>
      <c r="I94" s="93">
        <v>8</v>
      </c>
      <c r="J94" s="21" t="s">
        <v>314</v>
      </c>
      <c r="K94" s="19"/>
      <c r="L94" s="19"/>
      <c r="M94" s="19"/>
      <c r="N94" s="19"/>
      <c r="O94" s="19"/>
      <c r="P94" s="19"/>
      <c r="Q94" s="19"/>
      <c r="R94" s="19"/>
      <c r="S94" s="19"/>
      <c r="T94" s="19"/>
      <c r="U94" s="19"/>
      <c r="V94" s="19"/>
      <c r="W94" s="19"/>
      <c r="X94" s="19"/>
      <c r="Y94" s="19"/>
      <c r="Z94" s="19"/>
      <c r="AA94" s="19"/>
      <c r="AB94" s="19"/>
      <c r="AC94" s="19"/>
    </row>
    <row r="95" spans="1:29" ht="13.2">
      <c r="A95" s="92" t="s">
        <v>410</v>
      </c>
      <c r="B95" s="91">
        <v>44368</v>
      </c>
      <c r="C95" s="91">
        <v>44370</v>
      </c>
      <c r="D95" s="92" t="s">
        <v>84</v>
      </c>
      <c r="E95" s="93">
        <v>9</v>
      </c>
      <c r="F95" s="2" t="s">
        <v>90</v>
      </c>
      <c r="G95" s="93">
        <v>240</v>
      </c>
      <c r="H95" s="92" t="s">
        <v>322</v>
      </c>
      <c r="I95" s="93">
        <v>8.1</v>
      </c>
      <c r="J95" s="21" t="s">
        <v>314</v>
      </c>
      <c r="K95" s="19"/>
      <c r="L95" s="19"/>
      <c r="M95" s="19"/>
      <c r="N95" s="19"/>
      <c r="O95" s="19"/>
      <c r="P95" s="19"/>
      <c r="Q95" s="19"/>
      <c r="R95" s="19"/>
      <c r="S95" s="19"/>
      <c r="T95" s="19"/>
      <c r="U95" s="19"/>
      <c r="V95" s="19"/>
      <c r="W95" s="19"/>
      <c r="X95" s="19"/>
      <c r="Y95" s="19"/>
      <c r="Z95" s="19"/>
      <c r="AA95" s="19"/>
      <c r="AB95" s="19"/>
      <c r="AC95" s="19"/>
    </row>
    <row r="96" spans="1:29" ht="13.2">
      <c r="A96" s="92" t="s">
        <v>411</v>
      </c>
      <c r="B96" s="92" t="s">
        <v>131</v>
      </c>
      <c r="C96" s="91">
        <v>44370</v>
      </c>
      <c r="D96" s="92" t="s">
        <v>312</v>
      </c>
      <c r="E96" s="92" t="s">
        <v>131</v>
      </c>
      <c r="F96" s="92" t="s">
        <v>131</v>
      </c>
      <c r="G96" s="92" t="s">
        <v>131</v>
      </c>
      <c r="H96" s="92" t="s">
        <v>320</v>
      </c>
      <c r="I96" s="92" t="s">
        <v>131</v>
      </c>
      <c r="J96" s="21" t="s">
        <v>314</v>
      </c>
      <c r="K96" s="19"/>
      <c r="L96" s="19"/>
      <c r="M96" s="19"/>
      <c r="N96" s="19"/>
      <c r="O96" s="19"/>
      <c r="P96" s="19"/>
      <c r="Q96" s="19"/>
      <c r="R96" s="19"/>
      <c r="S96" s="19"/>
      <c r="T96" s="19"/>
      <c r="U96" s="19"/>
      <c r="V96" s="19"/>
      <c r="W96" s="19"/>
      <c r="X96" s="19"/>
      <c r="Y96" s="19"/>
      <c r="Z96" s="19"/>
      <c r="AA96" s="19"/>
      <c r="AB96" s="19"/>
      <c r="AC96" s="19"/>
    </row>
    <row r="97" spans="1:29" ht="13.2">
      <c r="A97" s="92" t="s">
        <v>412</v>
      </c>
      <c r="B97" s="92" t="s">
        <v>131</v>
      </c>
      <c r="C97" s="91">
        <v>44370</v>
      </c>
      <c r="D97" s="92" t="s">
        <v>312</v>
      </c>
      <c r="E97" s="92" t="s">
        <v>131</v>
      </c>
      <c r="F97" s="92" t="s">
        <v>131</v>
      </c>
      <c r="G97" s="92" t="s">
        <v>131</v>
      </c>
      <c r="H97" s="92" t="s">
        <v>322</v>
      </c>
      <c r="I97" s="92" t="s">
        <v>131</v>
      </c>
      <c r="J97" s="21" t="s">
        <v>314</v>
      </c>
      <c r="K97" s="19"/>
      <c r="L97" s="19"/>
      <c r="M97" s="19"/>
      <c r="N97" s="19"/>
      <c r="O97" s="19"/>
      <c r="P97" s="19"/>
      <c r="Q97" s="19"/>
      <c r="R97" s="19"/>
      <c r="S97" s="19"/>
      <c r="T97" s="19"/>
      <c r="U97" s="19"/>
      <c r="V97" s="19"/>
      <c r="W97" s="19"/>
      <c r="X97" s="19"/>
      <c r="Y97" s="19"/>
      <c r="Z97" s="19"/>
      <c r="AA97" s="19"/>
      <c r="AB97" s="19"/>
      <c r="AC97" s="19"/>
    </row>
    <row r="98" spans="1:29" ht="13.2">
      <c r="A98" s="92" t="s">
        <v>413</v>
      </c>
      <c r="B98" s="92" t="s">
        <v>131</v>
      </c>
      <c r="C98" s="91">
        <v>44370</v>
      </c>
      <c r="D98" s="92" t="s">
        <v>312</v>
      </c>
      <c r="E98" s="92" t="s">
        <v>131</v>
      </c>
      <c r="F98" s="92" t="s">
        <v>131</v>
      </c>
      <c r="G98" s="92" t="s">
        <v>131</v>
      </c>
      <c r="H98" s="92" t="s">
        <v>320</v>
      </c>
      <c r="I98" s="92" t="s">
        <v>131</v>
      </c>
      <c r="J98" s="21" t="s">
        <v>314</v>
      </c>
      <c r="K98" s="19"/>
      <c r="L98" s="19"/>
      <c r="M98" s="19"/>
      <c r="N98" s="19"/>
      <c r="O98" s="19"/>
      <c r="P98" s="19"/>
      <c r="Q98" s="19"/>
      <c r="R98" s="19"/>
      <c r="S98" s="19"/>
      <c r="T98" s="19"/>
      <c r="U98" s="19"/>
      <c r="V98" s="19"/>
      <c r="W98" s="19"/>
      <c r="X98" s="19"/>
      <c r="Y98" s="19"/>
      <c r="Z98" s="19"/>
      <c r="AA98" s="19"/>
      <c r="AB98" s="19"/>
      <c r="AC98" s="19"/>
    </row>
    <row r="99" spans="1:29" ht="13.2">
      <c r="A99" s="92" t="s">
        <v>414</v>
      </c>
      <c r="B99" s="92" t="s">
        <v>131</v>
      </c>
      <c r="C99" s="91">
        <v>44370</v>
      </c>
      <c r="D99" s="92" t="s">
        <v>312</v>
      </c>
      <c r="E99" s="92" t="s">
        <v>131</v>
      </c>
      <c r="F99" s="92" t="s">
        <v>131</v>
      </c>
      <c r="G99" s="92" t="s">
        <v>131</v>
      </c>
      <c r="H99" s="92" t="s">
        <v>322</v>
      </c>
      <c r="I99" s="92" t="s">
        <v>131</v>
      </c>
      <c r="J99" s="21" t="s">
        <v>314</v>
      </c>
      <c r="K99" s="19"/>
      <c r="L99" s="19"/>
      <c r="M99" s="19"/>
      <c r="N99" s="19"/>
      <c r="O99" s="19"/>
      <c r="P99" s="19"/>
      <c r="Q99" s="19"/>
      <c r="R99" s="19"/>
      <c r="S99" s="19"/>
      <c r="T99" s="19"/>
      <c r="U99" s="19"/>
      <c r="V99" s="19"/>
      <c r="W99" s="19"/>
      <c r="X99" s="19"/>
      <c r="Y99" s="19"/>
      <c r="Z99" s="19"/>
      <c r="AA99" s="19"/>
      <c r="AB99" s="19"/>
      <c r="AC99" s="19"/>
    </row>
    <row r="100" spans="1:29" ht="13.2">
      <c r="A100" s="92" t="s">
        <v>415</v>
      </c>
      <c r="B100" s="92" t="s">
        <v>131</v>
      </c>
      <c r="C100" s="91">
        <v>44370</v>
      </c>
      <c r="D100" s="92" t="s">
        <v>312</v>
      </c>
      <c r="E100" s="92" t="s">
        <v>131</v>
      </c>
      <c r="F100" s="2" t="s">
        <v>131</v>
      </c>
      <c r="G100" s="92" t="s">
        <v>131</v>
      </c>
      <c r="H100" s="92" t="s">
        <v>320</v>
      </c>
      <c r="I100" s="92" t="s">
        <v>131</v>
      </c>
      <c r="J100" s="21" t="s">
        <v>314</v>
      </c>
      <c r="K100" s="19"/>
      <c r="L100" s="19"/>
      <c r="M100" s="19"/>
      <c r="N100" s="19"/>
      <c r="O100" s="19"/>
      <c r="P100" s="19"/>
      <c r="Q100" s="19"/>
      <c r="R100" s="19"/>
      <c r="S100" s="19"/>
      <c r="T100" s="19"/>
      <c r="U100" s="19"/>
      <c r="V100" s="19"/>
      <c r="W100" s="19"/>
      <c r="X100" s="19"/>
      <c r="Y100" s="19"/>
      <c r="Z100" s="19"/>
      <c r="AA100" s="19"/>
      <c r="AB100" s="19"/>
      <c r="AC100" s="19"/>
    </row>
    <row r="101" spans="1:29" ht="13.2">
      <c r="A101" s="92" t="s">
        <v>416</v>
      </c>
      <c r="B101" s="92" t="s">
        <v>131</v>
      </c>
      <c r="C101" s="91">
        <v>44370</v>
      </c>
      <c r="D101" s="92" t="s">
        <v>312</v>
      </c>
      <c r="E101" s="92" t="s">
        <v>131</v>
      </c>
      <c r="F101" s="2" t="s">
        <v>131</v>
      </c>
      <c r="G101" s="92" t="s">
        <v>131</v>
      </c>
      <c r="H101" s="92" t="s">
        <v>322</v>
      </c>
      <c r="I101" s="92" t="s">
        <v>131</v>
      </c>
      <c r="J101" s="21" t="s">
        <v>314</v>
      </c>
      <c r="K101" s="19"/>
      <c r="L101" s="19"/>
      <c r="M101" s="19"/>
      <c r="N101" s="19"/>
      <c r="O101" s="19"/>
      <c r="P101" s="19"/>
      <c r="Q101" s="19"/>
      <c r="R101" s="19"/>
      <c r="S101" s="19"/>
      <c r="T101" s="19"/>
      <c r="U101" s="19"/>
      <c r="V101" s="19"/>
      <c r="W101" s="19"/>
      <c r="X101" s="19"/>
      <c r="Y101" s="19"/>
      <c r="Z101" s="19"/>
      <c r="AA101" s="19"/>
      <c r="AB101" s="19"/>
      <c r="AC101" s="19"/>
    </row>
    <row r="102" spans="1:29" ht="13.2">
      <c r="A102" s="92" t="s">
        <v>417</v>
      </c>
      <c r="B102" s="91">
        <v>44369</v>
      </c>
      <c r="C102" s="91">
        <v>44370</v>
      </c>
      <c r="D102" s="92" t="s">
        <v>84</v>
      </c>
      <c r="E102" s="93">
        <v>1</v>
      </c>
      <c r="F102" s="2" t="s">
        <v>85</v>
      </c>
      <c r="G102" s="93">
        <v>241</v>
      </c>
      <c r="H102" s="92" t="s">
        <v>320</v>
      </c>
      <c r="I102" s="93">
        <v>8</v>
      </c>
      <c r="J102" s="21" t="s">
        <v>314</v>
      </c>
      <c r="K102" s="19"/>
      <c r="L102" s="19"/>
      <c r="M102" s="19"/>
      <c r="N102" s="19"/>
      <c r="O102" s="19"/>
      <c r="P102" s="19"/>
      <c r="Q102" s="19"/>
      <c r="R102" s="19"/>
      <c r="S102" s="19"/>
      <c r="T102" s="19"/>
      <c r="U102" s="19"/>
      <c r="V102" s="19"/>
      <c r="W102" s="19"/>
      <c r="X102" s="19"/>
      <c r="Y102" s="19"/>
      <c r="Z102" s="19"/>
      <c r="AA102" s="19"/>
      <c r="AB102" s="19"/>
      <c r="AC102" s="19"/>
    </row>
    <row r="103" spans="1:29" ht="13.2">
      <c r="A103" s="92" t="s">
        <v>418</v>
      </c>
      <c r="B103" s="91">
        <v>44369</v>
      </c>
      <c r="C103" s="91">
        <v>44370</v>
      </c>
      <c r="D103" s="92" t="s">
        <v>84</v>
      </c>
      <c r="E103" s="93">
        <v>1</v>
      </c>
      <c r="F103" s="2" t="s">
        <v>85</v>
      </c>
      <c r="G103" s="93">
        <v>241</v>
      </c>
      <c r="H103" s="92" t="s">
        <v>322</v>
      </c>
      <c r="I103" s="93">
        <v>8</v>
      </c>
      <c r="J103" s="21" t="s">
        <v>314</v>
      </c>
      <c r="K103" s="19"/>
      <c r="L103" s="19"/>
      <c r="M103" s="19"/>
      <c r="N103" s="19"/>
      <c r="O103" s="19"/>
      <c r="P103" s="19"/>
      <c r="Q103" s="19"/>
      <c r="R103" s="19"/>
      <c r="S103" s="19"/>
      <c r="T103" s="19"/>
      <c r="U103" s="19"/>
      <c r="V103" s="19"/>
      <c r="W103" s="19"/>
      <c r="X103" s="19"/>
      <c r="Y103" s="19"/>
      <c r="Z103" s="19"/>
      <c r="AA103" s="19"/>
      <c r="AB103" s="19"/>
      <c r="AC103" s="19"/>
    </row>
    <row r="104" spans="1:29" ht="13.2">
      <c r="A104" s="92" t="s">
        <v>419</v>
      </c>
      <c r="B104" s="91">
        <v>44369</v>
      </c>
      <c r="C104" s="91">
        <v>44370</v>
      </c>
      <c r="D104" s="92" t="s">
        <v>84</v>
      </c>
      <c r="E104" s="93">
        <v>2</v>
      </c>
      <c r="F104" s="2" t="s">
        <v>89</v>
      </c>
      <c r="G104" s="93">
        <v>242</v>
      </c>
      <c r="H104" s="92" t="s">
        <v>320</v>
      </c>
      <c r="I104" s="93">
        <v>8.1</v>
      </c>
      <c r="J104" s="21" t="s">
        <v>314</v>
      </c>
      <c r="K104" s="19"/>
      <c r="L104" s="19"/>
      <c r="M104" s="19"/>
      <c r="N104" s="19"/>
      <c r="O104" s="19"/>
      <c r="P104" s="19"/>
      <c r="Q104" s="19"/>
      <c r="R104" s="19"/>
      <c r="S104" s="19"/>
      <c r="T104" s="19"/>
      <c r="U104" s="19"/>
      <c r="V104" s="19"/>
      <c r="W104" s="19"/>
      <c r="X104" s="19"/>
      <c r="Y104" s="19"/>
      <c r="Z104" s="19"/>
      <c r="AA104" s="19"/>
      <c r="AB104" s="19"/>
      <c r="AC104" s="19"/>
    </row>
    <row r="105" spans="1:29" ht="13.2">
      <c r="A105" s="92" t="s">
        <v>420</v>
      </c>
      <c r="B105" s="91">
        <v>44369</v>
      </c>
      <c r="C105" s="91">
        <v>44370</v>
      </c>
      <c r="D105" s="92" t="s">
        <v>84</v>
      </c>
      <c r="E105" s="93">
        <v>2</v>
      </c>
      <c r="F105" s="2" t="s">
        <v>89</v>
      </c>
      <c r="G105" s="93">
        <v>242</v>
      </c>
      <c r="H105" s="92" t="s">
        <v>322</v>
      </c>
      <c r="I105" s="93">
        <v>8</v>
      </c>
      <c r="J105" s="21" t="s">
        <v>314</v>
      </c>
      <c r="K105" s="19"/>
      <c r="L105" s="19"/>
      <c r="M105" s="19"/>
      <c r="N105" s="19"/>
      <c r="O105" s="19"/>
      <c r="P105" s="19"/>
      <c r="Q105" s="19"/>
      <c r="R105" s="19"/>
      <c r="S105" s="19"/>
      <c r="T105" s="19"/>
      <c r="U105" s="19"/>
      <c r="V105" s="19"/>
      <c r="W105" s="19"/>
      <c r="X105" s="19"/>
      <c r="Y105" s="19"/>
      <c r="Z105" s="19"/>
      <c r="AA105" s="19"/>
      <c r="AB105" s="19"/>
      <c r="AC105" s="19"/>
    </row>
    <row r="106" spans="1:29" ht="13.2">
      <c r="A106" s="92" t="s">
        <v>421</v>
      </c>
      <c r="B106" s="91">
        <v>44369</v>
      </c>
      <c r="C106" s="91">
        <v>44370</v>
      </c>
      <c r="D106" s="92" t="s">
        <v>84</v>
      </c>
      <c r="E106" s="93">
        <v>3</v>
      </c>
      <c r="F106" s="2" t="s">
        <v>90</v>
      </c>
      <c r="G106" s="93">
        <v>243</v>
      </c>
      <c r="H106" s="92" t="s">
        <v>320</v>
      </c>
      <c r="I106" s="93">
        <v>8.1</v>
      </c>
      <c r="J106" s="21" t="s">
        <v>314</v>
      </c>
      <c r="K106" s="19"/>
      <c r="L106" s="19"/>
      <c r="M106" s="19"/>
      <c r="N106" s="19"/>
      <c r="O106" s="19"/>
      <c r="P106" s="19"/>
      <c r="Q106" s="19"/>
      <c r="R106" s="19"/>
      <c r="S106" s="19"/>
      <c r="T106" s="19"/>
      <c r="U106" s="19"/>
      <c r="V106" s="19"/>
      <c r="W106" s="19"/>
      <c r="X106" s="19"/>
      <c r="Y106" s="19"/>
      <c r="Z106" s="19"/>
      <c r="AA106" s="19"/>
      <c r="AB106" s="19"/>
      <c r="AC106" s="19"/>
    </row>
    <row r="107" spans="1:29" ht="13.2">
      <c r="A107" s="92" t="s">
        <v>422</v>
      </c>
      <c r="B107" s="91">
        <v>44369</v>
      </c>
      <c r="C107" s="91">
        <v>44370</v>
      </c>
      <c r="D107" s="92" t="s">
        <v>84</v>
      </c>
      <c r="E107" s="93">
        <v>3</v>
      </c>
      <c r="F107" s="2" t="s">
        <v>90</v>
      </c>
      <c r="G107" s="93">
        <v>243</v>
      </c>
      <c r="H107" s="92" t="s">
        <v>322</v>
      </c>
      <c r="I107" s="93">
        <v>8.1</v>
      </c>
      <c r="J107" s="21" t="s">
        <v>314</v>
      </c>
      <c r="K107" s="19"/>
      <c r="L107" s="19"/>
      <c r="M107" s="19"/>
      <c r="N107" s="19"/>
      <c r="O107" s="19"/>
      <c r="P107" s="19"/>
      <c r="Q107" s="19"/>
      <c r="R107" s="19"/>
      <c r="S107" s="19"/>
      <c r="T107" s="19"/>
      <c r="U107" s="19"/>
      <c r="V107" s="19"/>
      <c r="W107" s="19"/>
      <c r="X107" s="19"/>
      <c r="Y107" s="19"/>
      <c r="Z107" s="19"/>
      <c r="AA107" s="19"/>
      <c r="AB107" s="19"/>
      <c r="AC107" s="19"/>
    </row>
    <row r="108" spans="1:29" ht="13.2">
      <c r="A108" s="92" t="s">
        <v>423</v>
      </c>
      <c r="B108" s="91">
        <v>44369</v>
      </c>
      <c r="C108" s="91">
        <v>44370</v>
      </c>
      <c r="D108" s="92" t="s">
        <v>84</v>
      </c>
      <c r="E108" s="93">
        <v>4</v>
      </c>
      <c r="F108" s="2" t="s">
        <v>89</v>
      </c>
      <c r="G108" s="93">
        <v>244</v>
      </c>
      <c r="H108" s="92" t="s">
        <v>320</v>
      </c>
      <c r="I108" s="93">
        <v>8.1</v>
      </c>
      <c r="J108" s="21" t="s">
        <v>314</v>
      </c>
      <c r="K108" s="19"/>
      <c r="L108" s="19"/>
      <c r="M108" s="19"/>
      <c r="N108" s="19"/>
      <c r="O108" s="19"/>
      <c r="P108" s="19"/>
      <c r="Q108" s="19"/>
      <c r="R108" s="19"/>
      <c r="S108" s="19"/>
      <c r="T108" s="19"/>
      <c r="U108" s="19"/>
      <c r="V108" s="19"/>
      <c r="W108" s="19"/>
      <c r="X108" s="19"/>
      <c r="Y108" s="19"/>
      <c r="Z108" s="19"/>
      <c r="AA108" s="19"/>
      <c r="AB108" s="19"/>
      <c r="AC108" s="19"/>
    </row>
    <row r="109" spans="1:29" ht="13.2">
      <c r="A109" s="92" t="s">
        <v>424</v>
      </c>
      <c r="B109" s="91">
        <v>44369</v>
      </c>
      <c r="C109" s="91">
        <v>44370</v>
      </c>
      <c r="D109" s="92" t="s">
        <v>84</v>
      </c>
      <c r="E109" s="93">
        <v>4</v>
      </c>
      <c r="F109" s="2" t="s">
        <v>89</v>
      </c>
      <c r="G109" s="93">
        <v>244</v>
      </c>
      <c r="H109" s="92" t="s">
        <v>322</v>
      </c>
      <c r="I109" s="93">
        <v>8.1</v>
      </c>
      <c r="J109" s="21" t="s">
        <v>314</v>
      </c>
      <c r="K109" s="19"/>
      <c r="L109" s="19"/>
      <c r="M109" s="19"/>
      <c r="N109" s="19"/>
      <c r="O109" s="19"/>
      <c r="P109" s="19"/>
      <c r="Q109" s="19"/>
      <c r="R109" s="19"/>
      <c r="S109" s="19"/>
      <c r="T109" s="19"/>
      <c r="U109" s="19"/>
      <c r="V109" s="19"/>
      <c r="W109" s="19"/>
      <c r="X109" s="19"/>
      <c r="Y109" s="19"/>
      <c r="Z109" s="19"/>
      <c r="AA109" s="19"/>
      <c r="AB109" s="19"/>
      <c r="AC109" s="19"/>
    </row>
    <row r="110" spans="1:29" ht="13.2">
      <c r="A110" s="92" t="s">
        <v>425</v>
      </c>
      <c r="B110" s="91">
        <v>44369</v>
      </c>
      <c r="C110" s="91">
        <v>44370</v>
      </c>
      <c r="D110" s="92" t="s">
        <v>84</v>
      </c>
      <c r="E110" s="93">
        <v>5</v>
      </c>
      <c r="F110" s="2" t="s">
        <v>85</v>
      </c>
      <c r="G110" s="93">
        <v>245</v>
      </c>
      <c r="H110" s="92" t="s">
        <v>320</v>
      </c>
      <c r="I110" s="93">
        <v>8.1</v>
      </c>
      <c r="J110" s="21" t="s">
        <v>314</v>
      </c>
      <c r="K110" s="19"/>
      <c r="L110" s="19"/>
      <c r="M110" s="19"/>
      <c r="N110" s="19"/>
      <c r="O110" s="19"/>
      <c r="P110" s="19"/>
      <c r="Q110" s="19"/>
      <c r="R110" s="19"/>
      <c r="S110" s="19"/>
      <c r="T110" s="19"/>
      <c r="U110" s="19"/>
      <c r="V110" s="19"/>
      <c r="W110" s="19"/>
      <c r="X110" s="19"/>
      <c r="Y110" s="19"/>
      <c r="Z110" s="19"/>
      <c r="AA110" s="19"/>
      <c r="AB110" s="19"/>
      <c r="AC110" s="19"/>
    </row>
    <row r="111" spans="1:29" ht="13.2">
      <c r="A111" s="92" t="s">
        <v>426</v>
      </c>
      <c r="B111" s="91">
        <v>44369</v>
      </c>
      <c r="C111" s="91">
        <v>44370</v>
      </c>
      <c r="D111" s="92" t="s">
        <v>84</v>
      </c>
      <c r="E111" s="93">
        <v>5</v>
      </c>
      <c r="F111" s="2" t="s">
        <v>85</v>
      </c>
      <c r="G111" s="93">
        <v>245</v>
      </c>
      <c r="H111" s="92" t="s">
        <v>322</v>
      </c>
      <c r="I111" s="93">
        <v>8</v>
      </c>
      <c r="J111" s="21" t="s">
        <v>314</v>
      </c>
      <c r="K111" s="19"/>
      <c r="L111" s="19"/>
      <c r="M111" s="19"/>
      <c r="N111" s="19"/>
      <c r="O111" s="19"/>
      <c r="P111" s="19"/>
      <c r="Q111" s="19"/>
      <c r="R111" s="19"/>
      <c r="S111" s="19"/>
      <c r="T111" s="19"/>
      <c r="U111" s="19"/>
      <c r="V111" s="19"/>
      <c r="W111" s="19"/>
      <c r="X111" s="19"/>
      <c r="Y111" s="19"/>
      <c r="Z111" s="19"/>
      <c r="AA111" s="19"/>
      <c r="AB111" s="19"/>
      <c r="AC111" s="19"/>
    </row>
    <row r="112" spans="1:29" ht="13.2">
      <c r="A112" s="92" t="s">
        <v>427</v>
      </c>
      <c r="B112" s="91">
        <v>44369</v>
      </c>
      <c r="C112" s="91">
        <v>44370</v>
      </c>
      <c r="D112" s="92" t="s">
        <v>84</v>
      </c>
      <c r="E112" s="93">
        <v>6</v>
      </c>
      <c r="F112" s="2" t="s">
        <v>90</v>
      </c>
      <c r="G112" s="93">
        <v>246</v>
      </c>
      <c r="H112" s="92" t="s">
        <v>320</v>
      </c>
      <c r="I112" s="93">
        <v>8</v>
      </c>
      <c r="J112" s="21" t="s">
        <v>314</v>
      </c>
      <c r="K112" s="19"/>
      <c r="L112" s="19"/>
      <c r="M112" s="19"/>
      <c r="N112" s="19"/>
      <c r="O112" s="19"/>
      <c r="P112" s="19"/>
      <c r="Q112" s="19"/>
      <c r="R112" s="19"/>
      <c r="S112" s="19"/>
      <c r="T112" s="19"/>
      <c r="U112" s="19"/>
      <c r="V112" s="19"/>
      <c r="W112" s="19"/>
      <c r="X112" s="19"/>
      <c r="Y112" s="19"/>
      <c r="Z112" s="19"/>
      <c r="AA112" s="19"/>
      <c r="AB112" s="19"/>
      <c r="AC112" s="19"/>
    </row>
    <row r="113" spans="1:29" ht="13.2">
      <c r="A113" s="92" t="s">
        <v>428</v>
      </c>
      <c r="B113" s="91">
        <v>44369</v>
      </c>
      <c r="C113" s="91">
        <v>44370</v>
      </c>
      <c r="D113" s="92" t="s">
        <v>84</v>
      </c>
      <c r="E113" s="93">
        <v>6</v>
      </c>
      <c r="F113" s="2" t="s">
        <v>90</v>
      </c>
      <c r="G113" s="93">
        <v>246</v>
      </c>
      <c r="H113" s="92" t="s">
        <v>322</v>
      </c>
      <c r="I113" s="93">
        <v>8</v>
      </c>
      <c r="J113" s="21" t="s">
        <v>314</v>
      </c>
      <c r="K113" s="19"/>
      <c r="L113" s="19"/>
      <c r="M113" s="19"/>
      <c r="N113" s="19"/>
      <c r="O113" s="19"/>
      <c r="P113" s="19"/>
      <c r="Q113" s="19"/>
      <c r="R113" s="19"/>
      <c r="S113" s="19"/>
      <c r="T113" s="19"/>
      <c r="U113" s="19"/>
      <c r="V113" s="19"/>
      <c r="W113" s="19"/>
      <c r="X113" s="19"/>
      <c r="Y113" s="19"/>
      <c r="Z113" s="19"/>
      <c r="AA113" s="19"/>
      <c r="AB113" s="19"/>
      <c r="AC113" s="19"/>
    </row>
    <row r="114" spans="1:29" ht="13.2">
      <c r="A114" s="92" t="s">
        <v>429</v>
      </c>
      <c r="B114" s="91">
        <v>44369</v>
      </c>
      <c r="C114" s="91">
        <v>44370</v>
      </c>
      <c r="D114" s="92" t="s">
        <v>84</v>
      </c>
      <c r="E114" s="93">
        <v>7</v>
      </c>
      <c r="F114" s="2" t="s">
        <v>89</v>
      </c>
      <c r="G114" s="93">
        <v>247</v>
      </c>
      <c r="H114" s="92" t="s">
        <v>320</v>
      </c>
      <c r="I114" s="93">
        <v>8.1</v>
      </c>
      <c r="J114" s="21" t="s">
        <v>314</v>
      </c>
      <c r="K114" s="19"/>
      <c r="L114" s="19"/>
      <c r="M114" s="19"/>
      <c r="N114" s="19"/>
      <c r="O114" s="19"/>
      <c r="P114" s="19"/>
      <c r="Q114" s="19"/>
      <c r="R114" s="19"/>
      <c r="S114" s="19"/>
      <c r="T114" s="19"/>
      <c r="U114" s="19"/>
      <c r="V114" s="19"/>
      <c r="W114" s="19"/>
      <c r="X114" s="19"/>
      <c r="Y114" s="19"/>
      <c r="Z114" s="19"/>
      <c r="AA114" s="19"/>
      <c r="AB114" s="19"/>
      <c r="AC114" s="19"/>
    </row>
    <row r="115" spans="1:29" ht="13.2">
      <c r="A115" s="92" t="s">
        <v>430</v>
      </c>
      <c r="B115" s="91">
        <v>44369</v>
      </c>
      <c r="C115" s="91">
        <v>44370</v>
      </c>
      <c r="D115" s="92" t="s">
        <v>84</v>
      </c>
      <c r="E115" s="93">
        <v>7</v>
      </c>
      <c r="F115" s="2" t="s">
        <v>89</v>
      </c>
      <c r="G115" s="93">
        <v>247</v>
      </c>
      <c r="H115" s="92" t="s">
        <v>322</v>
      </c>
      <c r="I115" s="93">
        <v>8</v>
      </c>
      <c r="J115" s="21" t="s">
        <v>314</v>
      </c>
      <c r="K115" s="19"/>
      <c r="L115" s="19"/>
      <c r="M115" s="19"/>
      <c r="N115" s="19"/>
      <c r="O115" s="19"/>
      <c r="P115" s="19"/>
      <c r="Q115" s="19"/>
      <c r="R115" s="19"/>
      <c r="S115" s="19"/>
      <c r="T115" s="19"/>
      <c r="U115" s="19"/>
      <c r="V115" s="19"/>
      <c r="W115" s="19"/>
      <c r="X115" s="19"/>
      <c r="Y115" s="19"/>
      <c r="Z115" s="19"/>
      <c r="AA115" s="19"/>
      <c r="AB115" s="19"/>
      <c r="AC115" s="19"/>
    </row>
    <row r="116" spans="1:29" ht="13.2">
      <c r="A116" s="92" t="s">
        <v>431</v>
      </c>
      <c r="B116" s="91">
        <v>44369</v>
      </c>
      <c r="C116" s="91">
        <v>44370</v>
      </c>
      <c r="D116" s="92" t="s">
        <v>84</v>
      </c>
      <c r="E116" s="93">
        <v>8</v>
      </c>
      <c r="F116" s="2" t="s">
        <v>85</v>
      </c>
      <c r="G116" s="93">
        <v>248</v>
      </c>
      <c r="H116" s="92" t="s">
        <v>320</v>
      </c>
      <c r="I116" s="93">
        <v>8.1</v>
      </c>
      <c r="J116" s="21" t="s">
        <v>314</v>
      </c>
      <c r="K116" s="19"/>
      <c r="L116" s="19"/>
      <c r="M116" s="19"/>
      <c r="N116" s="19"/>
      <c r="O116" s="19"/>
      <c r="P116" s="19"/>
      <c r="Q116" s="19"/>
      <c r="R116" s="19"/>
      <c r="S116" s="19"/>
      <c r="T116" s="19"/>
      <c r="U116" s="19"/>
      <c r="V116" s="19"/>
      <c r="W116" s="19"/>
      <c r="X116" s="19"/>
      <c r="Y116" s="19"/>
      <c r="Z116" s="19"/>
      <c r="AA116" s="19"/>
      <c r="AB116" s="19"/>
      <c r="AC116" s="19"/>
    </row>
    <row r="117" spans="1:29" ht="13.2">
      <c r="A117" s="92" t="s">
        <v>432</v>
      </c>
      <c r="B117" s="91">
        <v>44369</v>
      </c>
      <c r="C117" s="91">
        <v>44370</v>
      </c>
      <c r="D117" s="92" t="s">
        <v>84</v>
      </c>
      <c r="E117" s="93">
        <v>8</v>
      </c>
      <c r="F117" s="2" t="s">
        <v>85</v>
      </c>
      <c r="G117" s="93">
        <v>248</v>
      </c>
      <c r="H117" s="92" t="s">
        <v>322</v>
      </c>
      <c r="I117" s="93">
        <v>8</v>
      </c>
      <c r="J117" s="21" t="s">
        <v>314</v>
      </c>
      <c r="K117" s="19"/>
      <c r="L117" s="19"/>
      <c r="M117" s="19"/>
      <c r="N117" s="19"/>
      <c r="O117" s="19"/>
      <c r="P117" s="19"/>
      <c r="Q117" s="19"/>
      <c r="R117" s="19"/>
      <c r="S117" s="19"/>
      <c r="T117" s="19"/>
      <c r="U117" s="19"/>
      <c r="V117" s="19"/>
      <c r="W117" s="19"/>
      <c r="X117" s="19"/>
      <c r="Y117" s="19"/>
      <c r="Z117" s="19"/>
      <c r="AA117" s="19"/>
      <c r="AB117" s="19"/>
      <c r="AC117" s="19"/>
    </row>
    <row r="118" spans="1:29" ht="13.2">
      <c r="A118" s="92" t="s">
        <v>433</v>
      </c>
      <c r="B118" s="91">
        <v>44369</v>
      </c>
      <c r="C118" s="91">
        <v>44370</v>
      </c>
      <c r="D118" s="92" t="s">
        <v>84</v>
      </c>
      <c r="E118" s="93">
        <v>9</v>
      </c>
      <c r="F118" s="2" t="s">
        <v>90</v>
      </c>
      <c r="G118" s="93">
        <v>249</v>
      </c>
      <c r="H118" s="92" t="s">
        <v>320</v>
      </c>
      <c r="I118" s="93">
        <v>8.1</v>
      </c>
      <c r="J118" s="21" t="s">
        <v>314</v>
      </c>
      <c r="K118" s="19"/>
      <c r="L118" s="19"/>
      <c r="M118" s="19"/>
      <c r="N118" s="19"/>
      <c r="O118" s="19"/>
      <c r="P118" s="19"/>
      <c r="Q118" s="19"/>
      <c r="R118" s="19"/>
      <c r="S118" s="19"/>
      <c r="T118" s="19"/>
      <c r="U118" s="19"/>
      <c r="V118" s="19"/>
      <c r="W118" s="19"/>
      <c r="X118" s="19"/>
      <c r="Y118" s="19"/>
      <c r="Z118" s="19"/>
      <c r="AA118" s="19"/>
      <c r="AB118" s="19"/>
      <c r="AC118" s="19"/>
    </row>
    <row r="119" spans="1:29" ht="13.2">
      <c r="A119" s="92" t="s">
        <v>434</v>
      </c>
      <c r="B119" s="91">
        <v>44369</v>
      </c>
      <c r="C119" s="91">
        <v>44370</v>
      </c>
      <c r="D119" s="92" t="s">
        <v>84</v>
      </c>
      <c r="E119" s="93">
        <v>9</v>
      </c>
      <c r="F119" s="2" t="s">
        <v>90</v>
      </c>
      <c r="G119" s="93">
        <v>249</v>
      </c>
      <c r="H119" s="92" t="s">
        <v>322</v>
      </c>
      <c r="I119" s="93">
        <v>8</v>
      </c>
      <c r="J119" s="21" t="s">
        <v>314</v>
      </c>
      <c r="K119" s="19"/>
      <c r="L119" s="19"/>
      <c r="M119" s="19"/>
      <c r="N119" s="19"/>
      <c r="O119" s="19"/>
      <c r="P119" s="19"/>
      <c r="Q119" s="19"/>
      <c r="R119" s="19"/>
      <c r="S119" s="19"/>
      <c r="T119" s="19"/>
      <c r="U119" s="19"/>
      <c r="V119" s="19"/>
      <c r="W119" s="19"/>
      <c r="X119" s="19"/>
      <c r="Y119" s="19"/>
      <c r="Z119" s="19"/>
      <c r="AA119" s="19"/>
      <c r="AB119" s="19"/>
      <c r="AC119" s="19"/>
    </row>
    <row r="120" spans="1:29" ht="13.2">
      <c r="A120" s="92" t="s">
        <v>435</v>
      </c>
      <c r="B120" s="91">
        <v>44371</v>
      </c>
      <c r="C120" s="91">
        <v>44372</v>
      </c>
      <c r="D120" s="92" t="s">
        <v>84</v>
      </c>
      <c r="E120" s="93">
        <v>1</v>
      </c>
      <c r="F120" s="2" t="s">
        <v>85</v>
      </c>
      <c r="G120" s="93">
        <v>259</v>
      </c>
      <c r="H120" s="92" t="s">
        <v>320</v>
      </c>
      <c r="I120" s="93">
        <v>8</v>
      </c>
      <c r="J120" s="21" t="s">
        <v>314</v>
      </c>
      <c r="K120" s="19"/>
      <c r="L120" s="19"/>
      <c r="M120" s="19"/>
      <c r="N120" s="19"/>
      <c r="O120" s="19"/>
      <c r="P120" s="19"/>
      <c r="Q120" s="19"/>
      <c r="R120" s="19"/>
      <c r="S120" s="19"/>
      <c r="T120" s="19"/>
      <c r="U120" s="19"/>
      <c r="V120" s="19"/>
      <c r="W120" s="19"/>
      <c r="X120" s="19"/>
      <c r="Y120" s="19"/>
      <c r="Z120" s="19"/>
      <c r="AA120" s="19"/>
      <c r="AB120" s="19"/>
      <c r="AC120" s="19"/>
    </row>
    <row r="121" spans="1:29" ht="13.2">
      <c r="A121" s="92" t="s">
        <v>436</v>
      </c>
      <c r="B121" s="91">
        <v>44371</v>
      </c>
      <c r="C121" s="91">
        <v>44372</v>
      </c>
      <c r="D121" s="92" t="s">
        <v>84</v>
      </c>
      <c r="E121" s="93">
        <v>1</v>
      </c>
      <c r="F121" s="2" t="s">
        <v>85</v>
      </c>
      <c r="G121" s="93">
        <v>259</v>
      </c>
      <c r="H121" s="92" t="s">
        <v>322</v>
      </c>
      <c r="I121" s="93">
        <v>8</v>
      </c>
      <c r="J121" s="21" t="s">
        <v>314</v>
      </c>
      <c r="K121" s="19"/>
      <c r="L121" s="19"/>
      <c r="M121" s="19"/>
      <c r="N121" s="19"/>
      <c r="O121" s="19"/>
      <c r="P121" s="19"/>
      <c r="Q121" s="19"/>
      <c r="R121" s="19"/>
      <c r="S121" s="19"/>
      <c r="T121" s="19"/>
      <c r="U121" s="19"/>
      <c r="V121" s="19"/>
      <c r="W121" s="19"/>
      <c r="X121" s="19"/>
      <c r="Y121" s="19"/>
      <c r="Z121" s="19"/>
      <c r="AA121" s="19"/>
      <c r="AB121" s="19"/>
      <c r="AC121" s="19"/>
    </row>
    <row r="122" spans="1:29" ht="13.2">
      <c r="A122" s="92" t="s">
        <v>437</v>
      </c>
      <c r="B122" s="91">
        <v>44371</v>
      </c>
      <c r="C122" s="91">
        <v>44372</v>
      </c>
      <c r="D122" s="92" t="s">
        <v>84</v>
      </c>
      <c r="E122" s="93">
        <v>2</v>
      </c>
      <c r="F122" s="2" t="s">
        <v>89</v>
      </c>
      <c r="G122" s="93">
        <v>260</v>
      </c>
      <c r="H122" s="92" t="s">
        <v>320</v>
      </c>
      <c r="I122" s="93">
        <v>8</v>
      </c>
      <c r="J122" s="21" t="s">
        <v>314</v>
      </c>
      <c r="K122" s="19"/>
      <c r="L122" s="19"/>
      <c r="M122" s="19"/>
      <c r="N122" s="19"/>
      <c r="O122" s="19"/>
      <c r="P122" s="19"/>
      <c r="Q122" s="19"/>
      <c r="R122" s="19"/>
      <c r="S122" s="19"/>
      <c r="T122" s="19"/>
      <c r="U122" s="19"/>
      <c r="V122" s="19"/>
      <c r="W122" s="19"/>
      <c r="X122" s="19"/>
      <c r="Y122" s="19"/>
      <c r="Z122" s="19"/>
      <c r="AA122" s="19"/>
      <c r="AB122" s="19"/>
      <c r="AC122" s="19"/>
    </row>
    <row r="123" spans="1:29" ht="13.2">
      <c r="A123" s="92" t="s">
        <v>438</v>
      </c>
      <c r="B123" s="91">
        <v>44371</v>
      </c>
      <c r="C123" s="91">
        <v>44372</v>
      </c>
      <c r="D123" s="92" t="s">
        <v>84</v>
      </c>
      <c r="E123" s="93">
        <v>2</v>
      </c>
      <c r="F123" s="2" t="s">
        <v>89</v>
      </c>
      <c r="G123" s="93">
        <v>260</v>
      </c>
      <c r="H123" s="92" t="s">
        <v>322</v>
      </c>
      <c r="I123" s="93">
        <v>8</v>
      </c>
      <c r="J123" s="21" t="s">
        <v>314</v>
      </c>
      <c r="K123" s="19"/>
      <c r="L123" s="19"/>
      <c r="M123" s="19"/>
      <c r="N123" s="19"/>
      <c r="O123" s="19"/>
      <c r="P123" s="19"/>
      <c r="Q123" s="19"/>
      <c r="R123" s="19"/>
      <c r="S123" s="19"/>
      <c r="T123" s="19"/>
      <c r="U123" s="19"/>
      <c r="V123" s="19"/>
      <c r="W123" s="19"/>
      <c r="X123" s="19"/>
      <c r="Y123" s="19"/>
      <c r="Z123" s="19"/>
      <c r="AA123" s="19"/>
      <c r="AB123" s="19"/>
      <c r="AC123" s="19"/>
    </row>
    <row r="124" spans="1:29" ht="13.2">
      <c r="A124" s="92" t="s">
        <v>439</v>
      </c>
      <c r="B124" s="91">
        <v>44371</v>
      </c>
      <c r="C124" s="91">
        <v>44372</v>
      </c>
      <c r="D124" s="92" t="s">
        <v>84</v>
      </c>
      <c r="E124" s="93">
        <v>3</v>
      </c>
      <c r="F124" s="2" t="s">
        <v>90</v>
      </c>
      <c r="G124" s="93">
        <v>261</v>
      </c>
      <c r="H124" s="92" t="s">
        <v>320</v>
      </c>
      <c r="I124" s="93">
        <v>8</v>
      </c>
      <c r="J124" s="21" t="s">
        <v>314</v>
      </c>
      <c r="K124" s="19"/>
      <c r="L124" s="19"/>
      <c r="M124" s="19"/>
      <c r="N124" s="19"/>
      <c r="O124" s="19"/>
      <c r="P124" s="19"/>
      <c r="Q124" s="19"/>
      <c r="R124" s="19"/>
      <c r="S124" s="19"/>
      <c r="T124" s="19"/>
      <c r="U124" s="19"/>
      <c r="V124" s="19"/>
      <c r="W124" s="19"/>
      <c r="X124" s="19"/>
      <c r="Y124" s="19"/>
      <c r="Z124" s="19"/>
      <c r="AA124" s="19"/>
      <c r="AB124" s="19"/>
      <c r="AC124" s="19"/>
    </row>
    <row r="125" spans="1:29" ht="13.2">
      <c r="A125" s="92" t="s">
        <v>440</v>
      </c>
      <c r="B125" s="91">
        <v>44371</v>
      </c>
      <c r="C125" s="91">
        <v>44372</v>
      </c>
      <c r="D125" s="92" t="s">
        <v>84</v>
      </c>
      <c r="E125" s="93">
        <v>3</v>
      </c>
      <c r="F125" s="2" t="s">
        <v>90</v>
      </c>
      <c r="G125" s="93">
        <v>261</v>
      </c>
      <c r="H125" s="92" t="s">
        <v>322</v>
      </c>
      <c r="I125" s="93">
        <v>8</v>
      </c>
      <c r="J125" s="21" t="s">
        <v>314</v>
      </c>
      <c r="K125" s="19"/>
      <c r="L125" s="19"/>
      <c r="M125" s="19"/>
      <c r="N125" s="19"/>
      <c r="O125" s="19"/>
      <c r="P125" s="19"/>
      <c r="Q125" s="19"/>
      <c r="R125" s="19"/>
      <c r="S125" s="19"/>
      <c r="T125" s="19"/>
      <c r="U125" s="19"/>
      <c r="V125" s="19"/>
      <c r="W125" s="19"/>
      <c r="X125" s="19"/>
      <c r="Y125" s="19"/>
      <c r="Z125" s="19"/>
      <c r="AA125" s="19"/>
      <c r="AB125" s="19"/>
      <c r="AC125" s="19"/>
    </row>
    <row r="126" spans="1:29" ht="13.2">
      <c r="A126" s="92" t="s">
        <v>441</v>
      </c>
      <c r="B126" s="91">
        <v>44371</v>
      </c>
      <c r="C126" s="91">
        <v>44372</v>
      </c>
      <c r="D126" s="92" t="s">
        <v>84</v>
      </c>
      <c r="E126" s="93">
        <v>4</v>
      </c>
      <c r="F126" s="2" t="s">
        <v>89</v>
      </c>
      <c r="G126" s="93">
        <v>262</v>
      </c>
      <c r="H126" s="92" t="s">
        <v>320</v>
      </c>
      <c r="I126" s="93">
        <v>8</v>
      </c>
      <c r="J126" s="21" t="s">
        <v>314</v>
      </c>
      <c r="K126" s="19"/>
      <c r="L126" s="19"/>
      <c r="M126" s="19"/>
      <c r="N126" s="19"/>
      <c r="O126" s="19"/>
      <c r="P126" s="19"/>
      <c r="Q126" s="19"/>
      <c r="R126" s="19"/>
      <c r="S126" s="19"/>
      <c r="T126" s="19"/>
      <c r="U126" s="19"/>
      <c r="V126" s="19"/>
      <c r="W126" s="19"/>
      <c r="X126" s="19"/>
      <c r="Y126" s="19"/>
      <c r="Z126" s="19"/>
      <c r="AA126" s="19"/>
      <c r="AB126" s="19"/>
      <c r="AC126" s="19"/>
    </row>
    <row r="127" spans="1:29" ht="13.2">
      <c r="A127" s="92" t="s">
        <v>442</v>
      </c>
      <c r="B127" s="91">
        <v>44371</v>
      </c>
      <c r="C127" s="91">
        <v>44372</v>
      </c>
      <c r="D127" s="92" t="s">
        <v>84</v>
      </c>
      <c r="E127" s="93">
        <v>4</v>
      </c>
      <c r="F127" s="2" t="s">
        <v>89</v>
      </c>
      <c r="G127" s="93">
        <v>262</v>
      </c>
      <c r="H127" s="92" t="s">
        <v>322</v>
      </c>
      <c r="I127" s="93">
        <v>8</v>
      </c>
      <c r="J127" s="21" t="s">
        <v>314</v>
      </c>
      <c r="K127" s="19"/>
      <c r="L127" s="19"/>
      <c r="M127" s="19"/>
      <c r="N127" s="19"/>
      <c r="O127" s="19"/>
      <c r="P127" s="19"/>
      <c r="Q127" s="19"/>
      <c r="R127" s="19"/>
      <c r="S127" s="19"/>
      <c r="T127" s="19"/>
      <c r="U127" s="19"/>
      <c r="V127" s="19"/>
      <c r="W127" s="19"/>
      <c r="X127" s="19"/>
      <c r="Y127" s="19"/>
      <c r="Z127" s="19"/>
      <c r="AA127" s="19"/>
      <c r="AB127" s="19"/>
      <c r="AC127" s="19"/>
    </row>
    <row r="128" spans="1:29" ht="13.2">
      <c r="A128" s="92" t="s">
        <v>443</v>
      </c>
      <c r="B128" s="91">
        <v>44371</v>
      </c>
      <c r="C128" s="91">
        <v>44372</v>
      </c>
      <c r="D128" s="92" t="s">
        <v>84</v>
      </c>
      <c r="E128" s="93">
        <v>5</v>
      </c>
      <c r="F128" s="2" t="s">
        <v>85</v>
      </c>
      <c r="G128" s="93">
        <v>263</v>
      </c>
      <c r="H128" s="92" t="s">
        <v>320</v>
      </c>
      <c r="I128" s="93">
        <v>8</v>
      </c>
      <c r="J128" s="21" t="s">
        <v>314</v>
      </c>
      <c r="K128" s="19"/>
      <c r="L128" s="19"/>
      <c r="M128" s="19"/>
      <c r="N128" s="19"/>
      <c r="O128" s="19"/>
      <c r="P128" s="19"/>
      <c r="Q128" s="19"/>
      <c r="R128" s="19"/>
      <c r="S128" s="19"/>
      <c r="T128" s="19"/>
      <c r="U128" s="19"/>
      <c r="V128" s="19"/>
      <c r="W128" s="19"/>
      <c r="X128" s="19"/>
      <c r="Y128" s="19"/>
      <c r="Z128" s="19"/>
      <c r="AA128" s="19"/>
      <c r="AB128" s="19"/>
      <c r="AC128" s="19"/>
    </row>
    <row r="129" spans="1:29" ht="13.2">
      <c r="A129" s="92" t="s">
        <v>444</v>
      </c>
      <c r="B129" s="91">
        <v>44371</v>
      </c>
      <c r="C129" s="91">
        <v>44372</v>
      </c>
      <c r="D129" s="92" t="s">
        <v>84</v>
      </c>
      <c r="E129" s="93">
        <v>5</v>
      </c>
      <c r="F129" s="2" t="s">
        <v>85</v>
      </c>
      <c r="G129" s="93">
        <v>263</v>
      </c>
      <c r="H129" s="92" t="s">
        <v>322</v>
      </c>
      <c r="I129" s="93">
        <v>8</v>
      </c>
      <c r="J129" s="21" t="s">
        <v>314</v>
      </c>
      <c r="K129" s="19"/>
      <c r="L129" s="19"/>
      <c r="M129" s="19"/>
      <c r="N129" s="19"/>
      <c r="O129" s="19"/>
      <c r="P129" s="19"/>
      <c r="Q129" s="19"/>
      <c r="R129" s="19"/>
      <c r="S129" s="19"/>
      <c r="T129" s="19"/>
      <c r="U129" s="19"/>
      <c r="V129" s="19"/>
      <c r="W129" s="19"/>
      <c r="X129" s="19"/>
      <c r="Y129" s="19"/>
      <c r="Z129" s="19"/>
      <c r="AA129" s="19"/>
      <c r="AB129" s="19"/>
      <c r="AC129" s="19"/>
    </row>
    <row r="130" spans="1:29" ht="13.2">
      <c r="A130" s="92" t="s">
        <v>445</v>
      </c>
      <c r="B130" s="91">
        <v>44371</v>
      </c>
      <c r="C130" s="91">
        <v>44372</v>
      </c>
      <c r="D130" s="92" t="s">
        <v>84</v>
      </c>
      <c r="E130" s="93">
        <v>6</v>
      </c>
      <c r="F130" s="2" t="s">
        <v>90</v>
      </c>
      <c r="G130" s="93">
        <v>264</v>
      </c>
      <c r="H130" s="92" t="s">
        <v>320</v>
      </c>
      <c r="I130" s="93">
        <v>8</v>
      </c>
      <c r="J130" s="21" t="s">
        <v>314</v>
      </c>
      <c r="K130" s="19"/>
      <c r="L130" s="19"/>
      <c r="M130" s="19"/>
      <c r="N130" s="19"/>
      <c r="O130" s="19"/>
      <c r="P130" s="19"/>
      <c r="Q130" s="19"/>
      <c r="R130" s="19"/>
      <c r="S130" s="19"/>
      <c r="T130" s="19"/>
      <c r="U130" s="19"/>
      <c r="V130" s="19"/>
      <c r="W130" s="19"/>
      <c r="X130" s="19"/>
      <c r="Y130" s="19"/>
      <c r="Z130" s="19"/>
      <c r="AA130" s="19"/>
      <c r="AB130" s="19"/>
      <c r="AC130" s="19"/>
    </row>
    <row r="131" spans="1:29" ht="13.2">
      <c r="A131" s="92" t="s">
        <v>446</v>
      </c>
      <c r="B131" s="91">
        <v>44371</v>
      </c>
      <c r="C131" s="91">
        <v>44372</v>
      </c>
      <c r="D131" s="92" t="s">
        <v>84</v>
      </c>
      <c r="E131" s="93">
        <v>6</v>
      </c>
      <c r="F131" s="2" t="s">
        <v>90</v>
      </c>
      <c r="G131" s="93">
        <v>264</v>
      </c>
      <c r="H131" s="92" t="s">
        <v>322</v>
      </c>
      <c r="I131" s="93">
        <v>8</v>
      </c>
      <c r="J131" s="21" t="s">
        <v>314</v>
      </c>
      <c r="K131" s="19"/>
      <c r="L131" s="19"/>
      <c r="M131" s="19"/>
      <c r="N131" s="19"/>
      <c r="O131" s="19"/>
      <c r="P131" s="19"/>
      <c r="Q131" s="19"/>
      <c r="R131" s="19"/>
      <c r="S131" s="19"/>
      <c r="T131" s="19"/>
      <c r="U131" s="19"/>
      <c r="V131" s="19"/>
      <c r="W131" s="19"/>
      <c r="X131" s="19"/>
      <c r="Y131" s="19"/>
      <c r="Z131" s="19"/>
      <c r="AA131" s="19"/>
      <c r="AB131" s="19"/>
      <c r="AC131" s="19"/>
    </row>
    <row r="132" spans="1:29" ht="13.2">
      <c r="A132" s="92" t="s">
        <v>447</v>
      </c>
      <c r="B132" s="91">
        <v>44371</v>
      </c>
      <c r="C132" s="91">
        <v>44372</v>
      </c>
      <c r="D132" s="92" t="s">
        <v>84</v>
      </c>
      <c r="E132" s="93">
        <v>7</v>
      </c>
      <c r="F132" s="2" t="s">
        <v>89</v>
      </c>
      <c r="G132" s="93">
        <v>265</v>
      </c>
      <c r="H132" s="92" t="s">
        <v>320</v>
      </c>
      <c r="I132" s="93">
        <v>8</v>
      </c>
      <c r="J132" s="21" t="s">
        <v>314</v>
      </c>
      <c r="K132" s="19"/>
      <c r="L132" s="19"/>
      <c r="M132" s="19"/>
      <c r="N132" s="19"/>
      <c r="O132" s="19"/>
      <c r="P132" s="19"/>
      <c r="Q132" s="19"/>
      <c r="R132" s="19"/>
      <c r="S132" s="19"/>
      <c r="T132" s="19"/>
      <c r="U132" s="19"/>
      <c r="V132" s="19"/>
      <c r="W132" s="19"/>
      <c r="X132" s="19"/>
      <c r="Y132" s="19"/>
      <c r="Z132" s="19"/>
      <c r="AA132" s="19"/>
      <c r="AB132" s="19"/>
      <c r="AC132" s="19"/>
    </row>
    <row r="133" spans="1:29" ht="13.2">
      <c r="A133" s="92" t="s">
        <v>448</v>
      </c>
      <c r="B133" s="91">
        <v>44371</v>
      </c>
      <c r="C133" s="91">
        <v>44372</v>
      </c>
      <c r="D133" s="92" t="s">
        <v>84</v>
      </c>
      <c r="E133" s="93">
        <v>7</v>
      </c>
      <c r="F133" s="2" t="s">
        <v>89</v>
      </c>
      <c r="G133" s="93">
        <v>265</v>
      </c>
      <c r="H133" s="92" t="s">
        <v>322</v>
      </c>
      <c r="I133" s="93">
        <v>8</v>
      </c>
      <c r="J133" s="21" t="s">
        <v>314</v>
      </c>
      <c r="K133" s="19"/>
      <c r="L133" s="19"/>
      <c r="M133" s="19"/>
      <c r="N133" s="19"/>
      <c r="O133" s="19"/>
      <c r="P133" s="19"/>
      <c r="Q133" s="19"/>
      <c r="R133" s="19"/>
      <c r="S133" s="19"/>
      <c r="T133" s="19"/>
      <c r="U133" s="19"/>
      <c r="V133" s="19"/>
      <c r="W133" s="19"/>
      <c r="X133" s="19"/>
      <c r="Y133" s="19"/>
      <c r="Z133" s="19"/>
      <c r="AA133" s="19"/>
      <c r="AB133" s="19"/>
      <c r="AC133" s="19"/>
    </row>
    <row r="134" spans="1:29" ht="13.2">
      <c r="A134" s="92" t="s">
        <v>449</v>
      </c>
      <c r="B134" s="91">
        <v>44371</v>
      </c>
      <c r="C134" s="91">
        <v>44372</v>
      </c>
      <c r="D134" s="92" t="s">
        <v>84</v>
      </c>
      <c r="E134" s="93">
        <v>8</v>
      </c>
      <c r="F134" s="2" t="s">
        <v>85</v>
      </c>
      <c r="G134" s="93">
        <v>266</v>
      </c>
      <c r="H134" s="92" t="s">
        <v>320</v>
      </c>
      <c r="I134" s="93">
        <v>8</v>
      </c>
      <c r="J134" s="21" t="s">
        <v>314</v>
      </c>
      <c r="K134" s="19"/>
      <c r="L134" s="19"/>
      <c r="M134" s="19"/>
      <c r="N134" s="19"/>
      <c r="O134" s="19"/>
      <c r="P134" s="19"/>
      <c r="Q134" s="19"/>
      <c r="R134" s="19"/>
      <c r="S134" s="19"/>
      <c r="T134" s="19"/>
      <c r="U134" s="19"/>
      <c r="V134" s="19"/>
      <c r="W134" s="19"/>
      <c r="X134" s="19"/>
      <c r="Y134" s="19"/>
      <c r="Z134" s="19"/>
      <c r="AA134" s="19"/>
      <c r="AB134" s="19"/>
      <c r="AC134" s="19"/>
    </row>
    <row r="135" spans="1:29" ht="13.2">
      <c r="A135" s="92" t="s">
        <v>450</v>
      </c>
      <c r="B135" s="91">
        <v>44371</v>
      </c>
      <c r="C135" s="91">
        <v>44372</v>
      </c>
      <c r="D135" s="92" t="s">
        <v>84</v>
      </c>
      <c r="E135" s="93">
        <v>8</v>
      </c>
      <c r="F135" s="2" t="s">
        <v>85</v>
      </c>
      <c r="G135" s="93">
        <v>266</v>
      </c>
      <c r="H135" s="92" t="s">
        <v>322</v>
      </c>
      <c r="I135" s="93">
        <v>8</v>
      </c>
      <c r="J135" s="21" t="s">
        <v>314</v>
      </c>
      <c r="K135" s="19"/>
      <c r="L135" s="19"/>
      <c r="M135" s="19"/>
      <c r="N135" s="19"/>
      <c r="O135" s="19"/>
      <c r="P135" s="19"/>
      <c r="Q135" s="19"/>
      <c r="R135" s="19"/>
      <c r="S135" s="19"/>
      <c r="T135" s="19"/>
      <c r="U135" s="19"/>
      <c r="V135" s="19"/>
      <c r="W135" s="19"/>
      <c r="X135" s="19"/>
      <c r="Y135" s="19"/>
      <c r="Z135" s="19"/>
      <c r="AA135" s="19"/>
      <c r="AB135" s="19"/>
      <c r="AC135" s="19"/>
    </row>
    <row r="136" spans="1:29" ht="13.2">
      <c r="A136" s="92" t="s">
        <v>451</v>
      </c>
      <c r="B136" s="91">
        <v>44371</v>
      </c>
      <c r="C136" s="91">
        <v>44372</v>
      </c>
      <c r="D136" s="92" t="s">
        <v>84</v>
      </c>
      <c r="E136" s="93">
        <v>9</v>
      </c>
      <c r="F136" s="2" t="s">
        <v>90</v>
      </c>
      <c r="G136" s="93">
        <v>267</v>
      </c>
      <c r="H136" s="92" t="s">
        <v>320</v>
      </c>
      <c r="I136" s="93">
        <v>8</v>
      </c>
      <c r="J136" s="21" t="s">
        <v>314</v>
      </c>
      <c r="K136" s="19"/>
      <c r="L136" s="19"/>
      <c r="M136" s="19"/>
      <c r="N136" s="19"/>
      <c r="O136" s="19"/>
      <c r="P136" s="19"/>
      <c r="Q136" s="19"/>
      <c r="R136" s="19"/>
      <c r="S136" s="19"/>
      <c r="T136" s="19"/>
      <c r="U136" s="19"/>
      <c r="V136" s="19"/>
      <c r="W136" s="19"/>
      <c r="X136" s="19"/>
      <c r="Y136" s="19"/>
      <c r="Z136" s="19"/>
      <c r="AA136" s="19"/>
      <c r="AB136" s="19"/>
      <c r="AC136" s="19"/>
    </row>
    <row r="137" spans="1:29" ht="13.2">
      <c r="A137" s="92" t="s">
        <v>452</v>
      </c>
      <c r="B137" s="91">
        <v>44371</v>
      </c>
      <c r="C137" s="91">
        <v>44372</v>
      </c>
      <c r="D137" s="92" t="s">
        <v>84</v>
      </c>
      <c r="E137" s="93">
        <v>9</v>
      </c>
      <c r="F137" s="2" t="s">
        <v>90</v>
      </c>
      <c r="G137" s="93">
        <v>267</v>
      </c>
      <c r="H137" s="92" t="s">
        <v>322</v>
      </c>
      <c r="I137" s="93">
        <v>8</v>
      </c>
      <c r="J137" s="21" t="s">
        <v>314</v>
      </c>
      <c r="K137" s="19"/>
      <c r="L137" s="19"/>
      <c r="M137" s="19"/>
      <c r="N137" s="19"/>
      <c r="O137" s="19"/>
      <c r="P137" s="19"/>
      <c r="Q137" s="19"/>
      <c r="R137" s="19"/>
      <c r="S137" s="19"/>
      <c r="T137" s="19"/>
      <c r="U137" s="19"/>
      <c r="V137" s="19"/>
      <c r="W137" s="19"/>
      <c r="X137" s="19"/>
      <c r="Y137" s="19"/>
      <c r="Z137" s="19"/>
      <c r="AA137" s="19"/>
      <c r="AB137" s="19"/>
      <c r="AC137" s="19"/>
    </row>
    <row r="138" spans="1:29" ht="13.2">
      <c r="A138" s="92" t="s">
        <v>453</v>
      </c>
      <c r="B138" s="92" t="s">
        <v>131</v>
      </c>
      <c r="C138" s="91">
        <v>44372</v>
      </c>
      <c r="D138" s="92" t="s">
        <v>312</v>
      </c>
      <c r="E138" s="92" t="s">
        <v>131</v>
      </c>
      <c r="F138" s="92" t="s">
        <v>131</v>
      </c>
      <c r="G138" s="92" t="s">
        <v>131</v>
      </c>
      <c r="H138" s="92" t="s">
        <v>320</v>
      </c>
      <c r="I138" s="92" t="s">
        <v>131</v>
      </c>
      <c r="J138" s="21" t="s">
        <v>314</v>
      </c>
      <c r="K138" s="19"/>
      <c r="L138" s="19"/>
      <c r="M138" s="19"/>
      <c r="N138" s="19"/>
      <c r="O138" s="19"/>
      <c r="P138" s="19"/>
      <c r="Q138" s="19"/>
      <c r="R138" s="19"/>
      <c r="S138" s="19"/>
      <c r="T138" s="19"/>
      <c r="U138" s="19"/>
      <c r="V138" s="19"/>
      <c r="W138" s="19"/>
      <c r="X138" s="19"/>
      <c r="Y138" s="19"/>
      <c r="Z138" s="19"/>
      <c r="AA138" s="19"/>
      <c r="AB138" s="19"/>
      <c r="AC138" s="19"/>
    </row>
    <row r="139" spans="1:29" ht="13.2">
      <c r="A139" s="92" t="s">
        <v>454</v>
      </c>
      <c r="B139" s="92" t="s">
        <v>131</v>
      </c>
      <c r="C139" s="91">
        <v>44372</v>
      </c>
      <c r="D139" s="92" t="s">
        <v>312</v>
      </c>
      <c r="E139" s="92" t="s">
        <v>131</v>
      </c>
      <c r="F139" s="92" t="s">
        <v>131</v>
      </c>
      <c r="G139" s="92" t="s">
        <v>131</v>
      </c>
      <c r="H139" s="92" t="s">
        <v>322</v>
      </c>
      <c r="I139" s="92" t="s">
        <v>131</v>
      </c>
      <c r="J139" s="21" t="s">
        <v>314</v>
      </c>
      <c r="K139" s="19"/>
      <c r="L139" s="19"/>
      <c r="M139" s="19"/>
      <c r="N139" s="19"/>
      <c r="O139" s="19"/>
      <c r="P139" s="19"/>
      <c r="Q139" s="19"/>
      <c r="R139" s="19"/>
      <c r="S139" s="19"/>
      <c r="T139" s="19"/>
      <c r="U139" s="19"/>
      <c r="V139" s="19"/>
      <c r="W139" s="19"/>
      <c r="X139" s="19"/>
      <c r="Y139" s="19"/>
      <c r="Z139" s="19"/>
      <c r="AA139" s="19"/>
      <c r="AB139" s="19"/>
      <c r="AC139" s="19"/>
    </row>
    <row r="140" spans="1:29" ht="13.2">
      <c r="A140" s="92" t="s">
        <v>455</v>
      </c>
      <c r="B140" s="92" t="s">
        <v>131</v>
      </c>
      <c r="C140" s="91">
        <v>44372</v>
      </c>
      <c r="D140" s="92" t="s">
        <v>312</v>
      </c>
      <c r="E140" s="92" t="s">
        <v>131</v>
      </c>
      <c r="F140" s="92" t="s">
        <v>131</v>
      </c>
      <c r="G140" s="92" t="s">
        <v>131</v>
      </c>
      <c r="H140" s="92" t="s">
        <v>320</v>
      </c>
      <c r="I140" s="92" t="s">
        <v>131</v>
      </c>
      <c r="J140" s="21" t="s">
        <v>314</v>
      </c>
      <c r="K140" s="19"/>
      <c r="L140" s="19"/>
      <c r="M140" s="19"/>
      <c r="N140" s="19"/>
      <c r="O140" s="19"/>
      <c r="P140" s="19"/>
      <c r="Q140" s="19"/>
      <c r="R140" s="19"/>
      <c r="S140" s="19"/>
      <c r="T140" s="19"/>
      <c r="U140" s="19"/>
      <c r="V140" s="19"/>
      <c r="W140" s="19"/>
      <c r="X140" s="19"/>
      <c r="Y140" s="19"/>
      <c r="Z140" s="19"/>
      <c r="AA140" s="19"/>
      <c r="AB140" s="19"/>
      <c r="AC140" s="19"/>
    </row>
    <row r="141" spans="1:29" ht="13.2">
      <c r="A141" s="92" t="s">
        <v>456</v>
      </c>
      <c r="B141" s="92" t="s">
        <v>131</v>
      </c>
      <c r="C141" s="91">
        <v>44372</v>
      </c>
      <c r="D141" s="92" t="s">
        <v>312</v>
      </c>
      <c r="E141" s="92" t="s">
        <v>131</v>
      </c>
      <c r="F141" s="92" t="s">
        <v>131</v>
      </c>
      <c r="G141" s="92" t="s">
        <v>131</v>
      </c>
      <c r="H141" s="92" t="s">
        <v>322</v>
      </c>
      <c r="I141" s="92" t="s">
        <v>131</v>
      </c>
      <c r="J141" s="21" t="s">
        <v>314</v>
      </c>
      <c r="K141" s="19"/>
      <c r="L141" s="19"/>
      <c r="M141" s="19"/>
      <c r="N141" s="19"/>
      <c r="O141" s="19"/>
      <c r="P141" s="19"/>
      <c r="Q141" s="19"/>
      <c r="R141" s="19"/>
      <c r="S141" s="19"/>
      <c r="T141" s="19"/>
      <c r="U141" s="19"/>
      <c r="V141" s="19"/>
      <c r="W141" s="19"/>
      <c r="X141" s="19"/>
      <c r="Y141" s="19"/>
      <c r="Z141" s="19"/>
      <c r="AA141" s="19"/>
      <c r="AB141" s="19"/>
      <c r="AC141" s="19"/>
    </row>
    <row r="142" spans="1:29" ht="13.2">
      <c r="A142" s="92" t="s">
        <v>457</v>
      </c>
      <c r="B142" s="91">
        <v>44372</v>
      </c>
      <c r="C142" s="91">
        <v>44376</v>
      </c>
      <c r="D142" s="92" t="s">
        <v>332</v>
      </c>
      <c r="E142" s="93">
        <v>1</v>
      </c>
      <c r="F142" s="2" t="s">
        <v>122</v>
      </c>
      <c r="G142" s="93">
        <v>286</v>
      </c>
      <c r="H142" s="92" t="s">
        <v>320</v>
      </c>
      <c r="I142" s="93">
        <v>8.1</v>
      </c>
      <c r="J142" s="21" t="s">
        <v>314</v>
      </c>
      <c r="K142" s="19"/>
      <c r="L142" s="19"/>
      <c r="M142" s="19"/>
      <c r="N142" s="19"/>
      <c r="O142" s="19"/>
      <c r="P142" s="19"/>
      <c r="Q142" s="19"/>
      <c r="R142" s="19"/>
      <c r="S142" s="19"/>
      <c r="T142" s="19"/>
      <c r="U142" s="19"/>
      <c r="V142" s="19"/>
      <c r="W142" s="19"/>
      <c r="X142" s="19"/>
      <c r="Y142" s="19"/>
      <c r="Z142" s="19"/>
      <c r="AA142" s="19"/>
      <c r="AB142" s="19"/>
      <c r="AC142" s="19"/>
    </row>
    <row r="143" spans="1:29" ht="13.2">
      <c r="A143" s="92" t="s">
        <v>458</v>
      </c>
      <c r="B143" s="91">
        <v>44372</v>
      </c>
      <c r="C143" s="91">
        <v>44376</v>
      </c>
      <c r="D143" s="92" t="s">
        <v>332</v>
      </c>
      <c r="E143" s="93">
        <v>1</v>
      </c>
      <c r="F143" s="2" t="s">
        <v>122</v>
      </c>
      <c r="G143" s="93">
        <v>286</v>
      </c>
      <c r="H143" s="92" t="s">
        <v>322</v>
      </c>
      <c r="I143" s="93">
        <v>8</v>
      </c>
      <c r="J143" s="21" t="s">
        <v>314</v>
      </c>
      <c r="K143" s="19"/>
      <c r="L143" s="19"/>
      <c r="M143" s="19"/>
      <c r="N143" s="19"/>
      <c r="O143" s="19"/>
      <c r="P143" s="19"/>
      <c r="Q143" s="19"/>
      <c r="R143" s="19"/>
      <c r="S143" s="19"/>
      <c r="T143" s="19"/>
      <c r="U143" s="19"/>
      <c r="V143" s="19"/>
      <c r="W143" s="19"/>
      <c r="X143" s="19"/>
      <c r="Y143" s="19"/>
      <c r="Z143" s="19"/>
      <c r="AA143" s="19"/>
      <c r="AB143" s="19"/>
      <c r="AC143" s="19"/>
    </row>
    <row r="144" spans="1:29" ht="13.2">
      <c r="A144" s="92" t="s">
        <v>459</v>
      </c>
      <c r="B144" s="91">
        <v>44372</v>
      </c>
      <c r="C144" s="91">
        <v>44376</v>
      </c>
      <c r="D144" s="92" t="s">
        <v>332</v>
      </c>
      <c r="E144" s="93">
        <v>2</v>
      </c>
      <c r="F144" s="2" t="s">
        <v>122</v>
      </c>
      <c r="G144" s="93">
        <v>287</v>
      </c>
      <c r="H144" s="92" t="s">
        <v>320</v>
      </c>
      <c r="I144" s="93">
        <v>8</v>
      </c>
      <c r="J144" s="21" t="s">
        <v>314</v>
      </c>
      <c r="K144" s="19"/>
      <c r="L144" s="19"/>
      <c r="M144" s="19"/>
      <c r="N144" s="19"/>
      <c r="O144" s="19"/>
      <c r="P144" s="19"/>
      <c r="Q144" s="19"/>
      <c r="R144" s="19"/>
      <c r="S144" s="19"/>
      <c r="T144" s="19"/>
      <c r="U144" s="19"/>
      <c r="V144" s="19"/>
      <c r="W144" s="19"/>
      <c r="X144" s="19"/>
      <c r="Y144" s="19"/>
      <c r="Z144" s="19"/>
      <c r="AA144" s="19"/>
      <c r="AB144" s="19"/>
      <c r="AC144" s="19"/>
    </row>
    <row r="145" spans="1:29" ht="13.2">
      <c r="A145" s="92" t="s">
        <v>460</v>
      </c>
      <c r="B145" s="91">
        <v>44372</v>
      </c>
      <c r="C145" s="91">
        <v>44376</v>
      </c>
      <c r="D145" s="92" t="s">
        <v>332</v>
      </c>
      <c r="E145" s="93">
        <v>2</v>
      </c>
      <c r="F145" s="2" t="s">
        <v>122</v>
      </c>
      <c r="G145" s="93">
        <v>287</v>
      </c>
      <c r="H145" s="92" t="s">
        <v>322</v>
      </c>
      <c r="I145" s="93">
        <v>8.1</v>
      </c>
      <c r="J145" s="21" t="s">
        <v>314</v>
      </c>
      <c r="K145" s="19"/>
      <c r="L145" s="19"/>
      <c r="M145" s="19"/>
      <c r="N145" s="19"/>
      <c r="O145" s="19"/>
      <c r="P145" s="19"/>
      <c r="Q145" s="19"/>
      <c r="R145" s="19"/>
      <c r="S145" s="19"/>
      <c r="T145" s="19"/>
      <c r="U145" s="19"/>
      <c r="V145" s="19"/>
      <c r="W145" s="19"/>
      <c r="X145" s="19"/>
      <c r="Y145" s="19"/>
      <c r="Z145" s="19"/>
      <c r="AA145" s="19"/>
      <c r="AB145" s="19"/>
      <c r="AC145" s="19"/>
    </row>
    <row r="146" spans="1:29" ht="13.2">
      <c r="A146" s="92" t="s">
        <v>461</v>
      </c>
      <c r="B146" s="91">
        <v>44372</v>
      </c>
      <c r="C146" s="91">
        <v>44376</v>
      </c>
      <c r="D146" s="92" t="s">
        <v>332</v>
      </c>
      <c r="E146" s="93">
        <v>3</v>
      </c>
      <c r="F146" s="2" t="s">
        <v>122</v>
      </c>
      <c r="G146" s="93">
        <v>288</v>
      </c>
      <c r="H146" s="92" t="s">
        <v>320</v>
      </c>
      <c r="I146" s="93">
        <v>8</v>
      </c>
      <c r="J146" s="21" t="s">
        <v>314</v>
      </c>
      <c r="K146" s="19"/>
      <c r="L146" s="19"/>
      <c r="M146" s="19"/>
      <c r="N146" s="19"/>
      <c r="O146" s="19"/>
      <c r="P146" s="19"/>
      <c r="Q146" s="19"/>
      <c r="R146" s="19"/>
      <c r="S146" s="19"/>
      <c r="T146" s="19"/>
      <c r="U146" s="19"/>
      <c r="V146" s="19"/>
      <c r="W146" s="19"/>
      <c r="X146" s="19"/>
      <c r="Y146" s="19"/>
      <c r="Z146" s="19"/>
      <c r="AA146" s="19"/>
      <c r="AB146" s="19"/>
      <c r="AC146" s="19"/>
    </row>
    <row r="147" spans="1:29" ht="13.2">
      <c r="A147" s="92" t="s">
        <v>462</v>
      </c>
      <c r="B147" s="91">
        <v>44372</v>
      </c>
      <c r="C147" s="91">
        <v>44376</v>
      </c>
      <c r="D147" s="92" t="s">
        <v>332</v>
      </c>
      <c r="E147" s="93">
        <v>3</v>
      </c>
      <c r="F147" s="2" t="s">
        <v>122</v>
      </c>
      <c r="G147" s="93">
        <v>288</v>
      </c>
      <c r="H147" s="92" t="s">
        <v>322</v>
      </c>
      <c r="I147" s="93">
        <v>8</v>
      </c>
      <c r="J147" s="21" t="s">
        <v>314</v>
      </c>
      <c r="K147" s="19"/>
      <c r="L147" s="19"/>
      <c r="M147" s="19"/>
      <c r="N147" s="19"/>
      <c r="O147" s="19"/>
      <c r="P147" s="19"/>
      <c r="Q147" s="19"/>
      <c r="R147" s="19"/>
      <c r="S147" s="19"/>
      <c r="T147" s="19"/>
      <c r="U147" s="19"/>
      <c r="V147" s="19"/>
      <c r="W147" s="19"/>
      <c r="X147" s="19"/>
      <c r="Y147" s="19"/>
      <c r="Z147" s="19"/>
      <c r="AA147" s="19"/>
      <c r="AB147" s="19"/>
      <c r="AC147" s="19"/>
    </row>
    <row r="148" spans="1:29" ht="13.2">
      <c r="A148" s="92" t="s">
        <v>463</v>
      </c>
      <c r="B148" s="91">
        <v>44374</v>
      </c>
      <c r="C148" s="91">
        <v>44376</v>
      </c>
      <c r="D148" s="92" t="s">
        <v>332</v>
      </c>
      <c r="E148" s="93">
        <v>1</v>
      </c>
      <c r="F148" s="2" t="s">
        <v>122</v>
      </c>
      <c r="G148" s="93">
        <v>289</v>
      </c>
      <c r="H148" s="92" t="s">
        <v>320</v>
      </c>
      <c r="I148" s="93">
        <v>8</v>
      </c>
      <c r="J148" s="21" t="s">
        <v>314</v>
      </c>
      <c r="K148" s="19"/>
      <c r="L148" s="19"/>
      <c r="M148" s="19"/>
      <c r="N148" s="19"/>
      <c r="O148" s="19"/>
      <c r="P148" s="19"/>
      <c r="Q148" s="19"/>
      <c r="R148" s="19"/>
      <c r="S148" s="19"/>
      <c r="T148" s="19"/>
      <c r="U148" s="19"/>
      <c r="V148" s="19"/>
      <c r="W148" s="19"/>
      <c r="X148" s="19"/>
      <c r="Y148" s="19"/>
      <c r="Z148" s="19"/>
      <c r="AA148" s="19"/>
      <c r="AB148" s="19"/>
      <c r="AC148" s="19"/>
    </row>
    <row r="149" spans="1:29" ht="13.2">
      <c r="A149" s="92" t="s">
        <v>464</v>
      </c>
      <c r="B149" s="91">
        <v>44374</v>
      </c>
      <c r="C149" s="91">
        <v>44376</v>
      </c>
      <c r="D149" s="92" t="s">
        <v>332</v>
      </c>
      <c r="E149" s="93">
        <v>1</v>
      </c>
      <c r="F149" s="2" t="s">
        <v>122</v>
      </c>
      <c r="G149" s="93">
        <v>289</v>
      </c>
      <c r="H149" s="92" t="s">
        <v>322</v>
      </c>
      <c r="I149" s="93">
        <v>8</v>
      </c>
      <c r="J149" s="21" t="s">
        <v>314</v>
      </c>
      <c r="K149" s="19"/>
      <c r="L149" s="19"/>
      <c r="M149" s="19"/>
      <c r="N149" s="19"/>
      <c r="O149" s="19"/>
      <c r="P149" s="19"/>
      <c r="Q149" s="19"/>
      <c r="R149" s="19"/>
      <c r="S149" s="19"/>
      <c r="T149" s="19"/>
      <c r="U149" s="19"/>
      <c r="V149" s="19"/>
      <c r="W149" s="19"/>
      <c r="X149" s="19"/>
      <c r="Y149" s="19"/>
      <c r="Z149" s="19"/>
      <c r="AA149" s="19"/>
      <c r="AB149" s="19"/>
      <c r="AC149" s="19"/>
    </row>
    <row r="150" spans="1:29" ht="13.2">
      <c r="A150" s="92" t="s">
        <v>465</v>
      </c>
      <c r="B150" s="91">
        <v>44374</v>
      </c>
      <c r="C150" s="91">
        <v>44376</v>
      </c>
      <c r="D150" s="92" t="s">
        <v>332</v>
      </c>
      <c r="E150" s="93">
        <v>2</v>
      </c>
      <c r="F150" s="2" t="s">
        <v>122</v>
      </c>
      <c r="G150" s="93">
        <v>290</v>
      </c>
      <c r="H150" s="92" t="s">
        <v>320</v>
      </c>
      <c r="I150" s="93">
        <v>8</v>
      </c>
      <c r="J150" s="21" t="s">
        <v>314</v>
      </c>
      <c r="K150" s="19"/>
      <c r="L150" s="19"/>
      <c r="M150" s="19"/>
      <c r="N150" s="19"/>
      <c r="O150" s="19"/>
      <c r="P150" s="19"/>
      <c r="Q150" s="19"/>
      <c r="R150" s="19"/>
      <c r="S150" s="19"/>
      <c r="T150" s="19"/>
      <c r="U150" s="19"/>
      <c r="V150" s="19"/>
      <c r="W150" s="19"/>
      <c r="X150" s="19"/>
      <c r="Y150" s="19"/>
      <c r="Z150" s="19"/>
      <c r="AA150" s="19"/>
      <c r="AB150" s="19"/>
      <c r="AC150" s="19"/>
    </row>
    <row r="151" spans="1:29" ht="13.2">
      <c r="A151" s="92" t="s">
        <v>466</v>
      </c>
      <c r="B151" s="91">
        <v>44374</v>
      </c>
      <c r="C151" s="91">
        <v>44376</v>
      </c>
      <c r="D151" s="92" t="s">
        <v>332</v>
      </c>
      <c r="E151" s="93">
        <v>2</v>
      </c>
      <c r="F151" s="2" t="s">
        <v>122</v>
      </c>
      <c r="G151" s="93">
        <v>290</v>
      </c>
      <c r="H151" s="92" t="s">
        <v>322</v>
      </c>
      <c r="I151" s="93">
        <v>8.1</v>
      </c>
      <c r="J151" s="21" t="s">
        <v>314</v>
      </c>
      <c r="K151" s="19"/>
      <c r="L151" s="19"/>
      <c r="M151" s="19"/>
      <c r="N151" s="19"/>
      <c r="O151" s="19"/>
      <c r="P151" s="19"/>
      <c r="Q151" s="19"/>
      <c r="R151" s="19"/>
      <c r="S151" s="19"/>
      <c r="T151" s="19"/>
      <c r="U151" s="19"/>
      <c r="V151" s="19"/>
      <c r="W151" s="19"/>
      <c r="X151" s="19"/>
      <c r="Y151" s="19"/>
      <c r="Z151" s="19"/>
      <c r="AA151" s="19"/>
      <c r="AB151" s="19"/>
      <c r="AC151" s="19"/>
    </row>
    <row r="152" spans="1:29" ht="13.2">
      <c r="A152" s="92" t="s">
        <v>467</v>
      </c>
      <c r="B152" s="91">
        <v>44374</v>
      </c>
      <c r="C152" s="91">
        <v>44376</v>
      </c>
      <c r="D152" s="92" t="s">
        <v>332</v>
      </c>
      <c r="E152" s="93">
        <v>3</v>
      </c>
      <c r="F152" s="2" t="s">
        <v>122</v>
      </c>
      <c r="G152" s="93">
        <v>291</v>
      </c>
      <c r="H152" s="92" t="s">
        <v>320</v>
      </c>
      <c r="I152" s="93">
        <v>8</v>
      </c>
      <c r="J152" s="21" t="s">
        <v>314</v>
      </c>
      <c r="K152" s="19"/>
      <c r="L152" s="19"/>
      <c r="M152" s="19"/>
      <c r="N152" s="19"/>
      <c r="O152" s="19"/>
      <c r="P152" s="19"/>
      <c r="Q152" s="19"/>
      <c r="R152" s="19"/>
      <c r="S152" s="19"/>
      <c r="T152" s="19"/>
      <c r="U152" s="19"/>
      <c r="V152" s="19"/>
      <c r="W152" s="19"/>
      <c r="X152" s="19"/>
      <c r="Y152" s="19"/>
      <c r="Z152" s="19"/>
      <c r="AA152" s="19"/>
      <c r="AB152" s="19"/>
      <c r="AC152" s="19"/>
    </row>
    <row r="153" spans="1:29" ht="13.2">
      <c r="A153" s="92" t="s">
        <v>468</v>
      </c>
      <c r="B153" s="91">
        <v>44374</v>
      </c>
      <c r="C153" s="91">
        <v>44376</v>
      </c>
      <c r="D153" s="92" t="s">
        <v>332</v>
      </c>
      <c r="E153" s="93">
        <v>3</v>
      </c>
      <c r="F153" s="2" t="s">
        <v>122</v>
      </c>
      <c r="G153" s="93">
        <v>291</v>
      </c>
      <c r="H153" s="92" t="s">
        <v>322</v>
      </c>
      <c r="I153" s="93">
        <v>8</v>
      </c>
      <c r="J153" s="21" t="s">
        <v>314</v>
      </c>
      <c r="K153" s="19"/>
      <c r="L153" s="19"/>
      <c r="M153" s="19"/>
      <c r="N153" s="19"/>
      <c r="O153" s="19"/>
      <c r="P153" s="19"/>
      <c r="Q153" s="19"/>
      <c r="R153" s="19"/>
      <c r="S153" s="19"/>
      <c r="T153" s="19"/>
      <c r="U153" s="19"/>
      <c r="V153" s="19"/>
      <c r="W153" s="19"/>
      <c r="X153" s="19"/>
      <c r="Y153" s="19"/>
      <c r="Z153" s="19"/>
      <c r="AA153" s="19"/>
      <c r="AB153" s="19"/>
      <c r="AC153" s="19"/>
    </row>
    <row r="154" spans="1:29" ht="13.2">
      <c r="A154" s="92" t="s">
        <v>469</v>
      </c>
      <c r="B154" s="90" t="s">
        <v>131</v>
      </c>
      <c r="C154" s="91">
        <v>44376</v>
      </c>
      <c r="D154" s="92" t="s">
        <v>312</v>
      </c>
      <c r="E154" s="92" t="s">
        <v>131</v>
      </c>
      <c r="F154" s="2" t="s">
        <v>131</v>
      </c>
      <c r="G154" s="92" t="s">
        <v>131</v>
      </c>
      <c r="H154" s="92" t="s">
        <v>313</v>
      </c>
      <c r="I154" s="92" t="s">
        <v>131</v>
      </c>
      <c r="J154" s="21" t="s">
        <v>314</v>
      </c>
      <c r="K154" s="19"/>
      <c r="L154" s="19"/>
      <c r="M154" s="19"/>
      <c r="N154" s="19"/>
      <c r="O154" s="19"/>
      <c r="P154" s="19"/>
      <c r="Q154" s="19"/>
      <c r="R154" s="19"/>
      <c r="S154" s="19"/>
      <c r="T154" s="19"/>
      <c r="U154" s="19"/>
      <c r="V154" s="19"/>
      <c r="W154" s="19"/>
      <c r="X154" s="19"/>
      <c r="Y154" s="19"/>
      <c r="Z154" s="19"/>
      <c r="AA154" s="19"/>
      <c r="AB154" s="19"/>
      <c r="AC154" s="19"/>
    </row>
    <row r="155" spans="1:29" ht="13.2">
      <c r="A155" s="92" t="s">
        <v>470</v>
      </c>
      <c r="B155" s="90" t="s">
        <v>131</v>
      </c>
      <c r="C155" s="91">
        <v>44376</v>
      </c>
      <c r="D155" s="92" t="s">
        <v>312</v>
      </c>
      <c r="E155" s="92" t="s">
        <v>131</v>
      </c>
      <c r="F155" s="2" t="s">
        <v>131</v>
      </c>
      <c r="G155" s="92" t="s">
        <v>131</v>
      </c>
      <c r="H155" s="92" t="s">
        <v>316</v>
      </c>
      <c r="I155" s="92" t="s">
        <v>131</v>
      </c>
      <c r="J155" s="21" t="s">
        <v>314</v>
      </c>
      <c r="K155" s="19"/>
      <c r="L155" s="19"/>
      <c r="M155" s="19"/>
      <c r="N155" s="19"/>
      <c r="O155" s="19"/>
      <c r="P155" s="19"/>
      <c r="Q155" s="19"/>
      <c r="R155" s="19"/>
      <c r="S155" s="19"/>
      <c r="T155" s="19"/>
      <c r="U155" s="19"/>
      <c r="V155" s="19"/>
      <c r="W155" s="19"/>
      <c r="X155" s="19"/>
      <c r="Y155" s="19"/>
      <c r="Z155" s="19"/>
      <c r="AA155" s="19"/>
      <c r="AB155" s="19"/>
      <c r="AC155" s="19"/>
    </row>
    <row r="156" spans="1:29" ht="13.2">
      <c r="A156" s="92" t="s">
        <v>471</v>
      </c>
      <c r="B156" s="91">
        <v>44377</v>
      </c>
      <c r="C156" s="91">
        <v>44378</v>
      </c>
      <c r="D156" s="92" t="s">
        <v>84</v>
      </c>
      <c r="E156" s="93">
        <v>1</v>
      </c>
      <c r="F156" s="2" t="s">
        <v>85</v>
      </c>
      <c r="G156" s="93">
        <v>277</v>
      </c>
      <c r="H156" s="92" t="s">
        <v>320</v>
      </c>
      <c r="I156" s="93">
        <v>8.1</v>
      </c>
      <c r="J156" s="21" t="s">
        <v>314</v>
      </c>
      <c r="K156" s="19"/>
      <c r="L156" s="19"/>
      <c r="M156" s="19"/>
      <c r="N156" s="19"/>
      <c r="O156" s="19"/>
      <c r="P156" s="19"/>
      <c r="Q156" s="19"/>
      <c r="R156" s="19"/>
      <c r="S156" s="19"/>
      <c r="T156" s="19"/>
      <c r="U156" s="19"/>
      <c r="V156" s="19"/>
      <c r="W156" s="19"/>
      <c r="X156" s="19"/>
      <c r="Y156" s="19"/>
      <c r="Z156" s="19"/>
      <c r="AA156" s="19"/>
      <c r="AB156" s="19"/>
      <c r="AC156" s="19"/>
    </row>
    <row r="157" spans="1:29" ht="13.2">
      <c r="A157" s="92" t="s">
        <v>472</v>
      </c>
      <c r="B157" s="91">
        <v>44377</v>
      </c>
      <c r="C157" s="91">
        <v>44378</v>
      </c>
      <c r="D157" s="92" t="s">
        <v>84</v>
      </c>
      <c r="E157" s="93">
        <v>1</v>
      </c>
      <c r="F157" s="2" t="s">
        <v>85</v>
      </c>
      <c r="G157" s="93">
        <v>277</v>
      </c>
      <c r="H157" s="92" t="s">
        <v>322</v>
      </c>
      <c r="I157" s="93">
        <v>8.1</v>
      </c>
      <c r="J157" s="21" t="s">
        <v>314</v>
      </c>
      <c r="K157" s="19"/>
      <c r="L157" s="19"/>
      <c r="M157" s="19"/>
      <c r="N157" s="19"/>
      <c r="O157" s="19"/>
      <c r="P157" s="19"/>
      <c r="Q157" s="19"/>
      <c r="R157" s="19"/>
      <c r="S157" s="19"/>
      <c r="T157" s="19"/>
      <c r="U157" s="19"/>
      <c r="V157" s="19"/>
      <c r="W157" s="19"/>
      <c r="X157" s="19"/>
      <c r="Y157" s="19"/>
      <c r="Z157" s="19"/>
      <c r="AA157" s="19"/>
      <c r="AB157" s="19"/>
      <c r="AC157" s="19"/>
    </row>
    <row r="158" spans="1:29" ht="13.2">
      <c r="A158" s="92" t="s">
        <v>473</v>
      </c>
      <c r="B158" s="91">
        <v>44377</v>
      </c>
      <c r="C158" s="91">
        <v>44378</v>
      </c>
      <c r="D158" s="92" t="s">
        <v>84</v>
      </c>
      <c r="E158" s="93">
        <v>2</v>
      </c>
      <c r="F158" s="2" t="s">
        <v>89</v>
      </c>
      <c r="G158" s="93">
        <v>278</v>
      </c>
      <c r="H158" s="92" t="s">
        <v>320</v>
      </c>
      <c r="I158" s="93">
        <v>7.9</v>
      </c>
      <c r="J158" s="21" t="s">
        <v>314</v>
      </c>
      <c r="K158" s="19"/>
      <c r="L158" s="19"/>
      <c r="M158" s="19"/>
      <c r="N158" s="19"/>
      <c r="O158" s="19"/>
      <c r="P158" s="19"/>
      <c r="Q158" s="19"/>
      <c r="R158" s="19"/>
      <c r="S158" s="19"/>
      <c r="T158" s="19"/>
      <c r="U158" s="19"/>
      <c r="V158" s="19"/>
      <c r="W158" s="19"/>
      <c r="X158" s="19"/>
      <c r="Y158" s="19"/>
      <c r="Z158" s="19"/>
      <c r="AA158" s="19"/>
      <c r="AB158" s="19"/>
      <c r="AC158" s="19"/>
    </row>
    <row r="159" spans="1:29" ht="13.2">
      <c r="A159" s="92" t="s">
        <v>474</v>
      </c>
      <c r="B159" s="91">
        <v>44377</v>
      </c>
      <c r="C159" s="91">
        <v>44378</v>
      </c>
      <c r="D159" s="92" t="s">
        <v>84</v>
      </c>
      <c r="E159" s="93">
        <v>2</v>
      </c>
      <c r="F159" s="2" t="s">
        <v>89</v>
      </c>
      <c r="G159" s="93">
        <v>278</v>
      </c>
      <c r="H159" s="92" t="s">
        <v>322</v>
      </c>
      <c r="I159" s="93">
        <v>8</v>
      </c>
      <c r="J159" s="21" t="s">
        <v>314</v>
      </c>
      <c r="K159" s="19"/>
      <c r="L159" s="19"/>
      <c r="M159" s="19"/>
      <c r="N159" s="19"/>
      <c r="O159" s="19"/>
      <c r="P159" s="19"/>
      <c r="Q159" s="19"/>
      <c r="R159" s="19"/>
      <c r="S159" s="19"/>
      <c r="T159" s="19"/>
      <c r="U159" s="19"/>
      <c r="V159" s="19"/>
      <c r="W159" s="19"/>
      <c r="X159" s="19"/>
      <c r="Y159" s="19"/>
      <c r="Z159" s="19"/>
      <c r="AA159" s="19"/>
      <c r="AB159" s="19"/>
      <c r="AC159" s="19"/>
    </row>
    <row r="160" spans="1:29" ht="13.2">
      <c r="A160" s="92" t="s">
        <v>475</v>
      </c>
      <c r="B160" s="91">
        <v>44377</v>
      </c>
      <c r="C160" s="91">
        <v>44378</v>
      </c>
      <c r="D160" s="92" t="s">
        <v>84</v>
      </c>
      <c r="E160" s="93">
        <v>3</v>
      </c>
      <c r="F160" s="2" t="s">
        <v>90</v>
      </c>
      <c r="G160" s="93">
        <v>279</v>
      </c>
      <c r="H160" s="92" t="s">
        <v>320</v>
      </c>
      <c r="I160" s="93">
        <v>8</v>
      </c>
      <c r="J160" s="21" t="s">
        <v>314</v>
      </c>
      <c r="K160" s="19"/>
      <c r="L160" s="19"/>
      <c r="M160" s="19"/>
      <c r="N160" s="19"/>
      <c r="O160" s="19"/>
      <c r="P160" s="19"/>
      <c r="Q160" s="19"/>
      <c r="R160" s="19"/>
      <c r="S160" s="19"/>
      <c r="T160" s="19"/>
      <c r="U160" s="19"/>
      <c r="V160" s="19"/>
      <c r="W160" s="19"/>
      <c r="X160" s="19"/>
      <c r="Y160" s="19"/>
      <c r="Z160" s="19"/>
      <c r="AA160" s="19"/>
      <c r="AB160" s="19"/>
      <c r="AC160" s="19"/>
    </row>
    <row r="161" spans="1:29" ht="13.2">
      <c r="A161" s="92" t="s">
        <v>476</v>
      </c>
      <c r="B161" s="91">
        <v>44377</v>
      </c>
      <c r="C161" s="91">
        <v>44378</v>
      </c>
      <c r="D161" s="92" t="s">
        <v>84</v>
      </c>
      <c r="E161" s="93">
        <v>3</v>
      </c>
      <c r="F161" s="2" t="s">
        <v>90</v>
      </c>
      <c r="G161" s="93">
        <v>279</v>
      </c>
      <c r="H161" s="92" t="s">
        <v>322</v>
      </c>
      <c r="I161" s="93">
        <v>8</v>
      </c>
      <c r="J161" s="21" t="s">
        <v>314</v>
      </c>
      <c r="K161" s="19"/>
      <c r="L161" s="19"/>
      <c r="M161" s="19"/>
      <c r="N161" s="19"/>
      <c r="O161" s="19"/>
      <c r="P161" s="19"/>
      <c r="Q161" s="19"/>
      <c r="R161" s="19"/>
      <c r="S161" s="19"/>
      <c r="T161" s="19"/>
      <c r="U161" s="19"/>
      <c r="V161" s="19"/>
      <c r="W161" s="19"/>
      <c r="X161" s="19"/>
      <c r="Y161" s="19"/>
      <c r="Z161" s="19"/>
      <c r="AA161" s="19"/>
      <c r="AB161" s="19"/>
      <c r="AC161" s="19"/>
    </row>
    <row r="162" spans="1:29" ht="13.2">
      <c r="A162" s="92" t="s">
        <v>477</v>
      </c>
      <c r="B162" s="91">
        <v>44377</v>
      </c>
      <c r="C162" s="91">
        <v>44378</v>
      </c>
      <c r="D162" s="92" t="s">
        <v>84</v>
      </c>
      <c r="E162" s="93">
        <v>4</v>
      </c>
      <c r="F162" s="2" t="s">
        <v>89</v>
      </c>
      <c r="G162" s="93">
        <v>280</v>
      </c>
      <c r="H162" s="92" t="s">
        <v>320</v>
      </c>
      <c r="I162" s="93">
        <v>8</v>
      </c>
      <c r="J162" s="21" t="s">
        <v>314</v>
      </c>
      <c r="K162" s="19"/>
      <c r="L162" s="19"/>
      <c r="M162" s="19"/>
      <c r="N162" s="19"/>
      <c r="O162" s="19"/>
      <c r="P162" s="19"/>
      <c r="Q162" s="19"/>
      <c r="R162" s="19"/>
      <c r="S162" s="19"/>
      <c r="T162" s="19"/>
      <c r="U162" s="19"/>
      <c r="V162" s="19"/>
      <c r="W162" s="19"/>
      <c r="X162" s="19"/>
      <c r="Y162" s="19"/>
      <c r="Z162" s="19"/>
      <c r="AA162" s="19"/>
      <c r="AB162" s="19"/>
      <c r="AC162" s="19"/>
    </row>
    <row r="163" spans="1:29" ht="13.2">
      <c r="A163" s="92" t="s">
        <v>478</v>
      </c>
      <c r="B163" s="91">
        <v>44377</v>
      </c>
      <c r="C163" s="91">
        <v>44378</v>
      </c>
      <c r="D163" s="92" t="s">
        <v>84</v>
      </c>
      <c r="E163" s="93">
        <v>4</v>
      </c>
      <c r="F163" s="2" t="s">
        <v>89</v>
      </c>
      <c r="G163" s="93">
        <v>280</v>
      </c>
      <c r="H163" s="92" t="s">
        <v>322</v>
      </c>
      <c r="I163" s="93">
        <v>8.1</v>
      </c>
      <c r="J163" s="21" t="s">
        <v>314</v>
      </c>
      <c r="K163" s="19"/>
      <c r="L163" s="19"/>
      <c r="M163" s="19"/>
      <c r="N163" s="19"/>
      <c r="O163" s="19"/>
      <c r="P163" s="19"/>
      <c r="Q163" s="19"/>
      <c r="R163" s="19"/>
      <c r="S163" s="19"/>
      <c r="T163" s="19"/>
      <c r="U163" s="19"/>
      <c r="V163" s="19"/>
      <c r="W163" s="19"/>
      <c r="X163" s="19"/>
      <c r="Y163" s="19"/>
      <c r="Z163" s="19"/>
      <c r="AA163" s="19"/>
      <c r="AB163" s="19"/>
      <c r="AC163" s="19"/>
    </row>
    <row r="164" spans="1:29" ht="13.2">
      <c r="A164" s="92" t="s">
        <v>479</v>
      </c>
      <c r="B164" s="91">
        <v>44377</v>
      </c>
      <c r="C164" s="91">
        <v>44378</v>
      </c>
      <c r="D164" s="92" t="s">
        <v>84</v>
      </c>
      <c r="E164" s="93">
        <v>5</v>
      </c>
      <c r="F164" s="2" t="s">
        <v>85</v>
      </c>
      <c r="G164" s="93">
        <v>281</v>
      </c>
      <c r="H164" s="92" t="s">
        <v>320</v>
      </c>
      <c r="I164" s="93">
        <v>8</v>
      </c>
      <c r="J164" s="21" t="s">
        <v>314</v>
      </c>
      <c r="K164" s="19"/>
      <c r="L164" s="19"/>
      <c r="M164" s="19"/>
      <c r="N164" s="19"/>
      <c r="O164" s="19"/>
      <c r="P164" s="19"/>
      <c r="Q164" s="19"/>
      <c r="R164" s="19"/>
      <c r="S164" s="19"/>
      <c r="T164" s="19"/>
      <c r="U164" s="19"/>
      <c r="V164" s="19"/>
      <c r="W164" s="19"/>
      <c r="X164" s="19"/>
      <c r="Y164" s="19"/>
      <c r="Z164" s="19"/>
      <c r="AA164" s="19"/>
      <c r="AB164" s="19"/>
      <c r="AC164" s="19"/>
    </row>
    <row r="165" spans="1:29" ht="13.2">
      <c r="A165" s="92" t="s">
        <v>480</v>
      </c>
      <c r="B165" s="91">
        <v>44377</v>
      </c>
      <c r="C165" s="91">
        <v>44378</v>
      </c>
      <c r="D165" s="92" t="s">
        <v>84</v>
      </c>
      <c r="E165" s="93">
        <v>5</v>
      </c>
      <c r="F165" s="2" t="s">
        <v>85</v>
      </c>
      <c r="G165" s="93">
        <v>281</v>
      </c>
      <c r="H165" s="92" t="s">
        <v>322</v>
      </c>
      <c r="I165" s="93">
        <v>8</v>
      </c>
      <c r="J165" s="21" t="s">
        <v>314</v>
      </c>
      <c r="K165" s="19"/>
      <c r="L165" s="19"/>
      <c r="M165" s="19"/>
      <c r="N165" s="19"/>
      <c r="O165" s="19"/>
      <c r="P165" s="19"/>
      <c r="Q165" s="19"/>
      <c r="R165" s="19"/>
      <c r="S165" s="19"/>
      <c r="T165" s="19"/>
      <c r="U165" s="19"/>
      <c r="V165" s="19"/>
      <c r="W165" s="19"/>
      <c r="X165" s="19"/>
      <c r="Y165" s="19"/>
      <c r="Z165" s="19"/>
      <c r="AA165" s="19"/>
      <c r="AB165" s="19"/>
      <c r="AC165" s="19"/>
    </row>
    <row r="166" spans="1:29" ht="13.2">
      <c r="A166" s="92" t="s">
        <v>481</v>
      </c>
      <c r="B166" s="91">
        <v>44377</v>
      </c>
      <c r="C166" s="91">
        <v>44378</v>
      </c>
      <c r="D166" s="92" t="s">
        <v>84</v>
      </c>
      <c r="E166" s="93">
        <v>6</v>
      </c>
      <c r="F166" s="2" t="s">
        <v>90</v>
      </c>
      <c r="G166" s="93">
        <v>282</v>
      </c>
      <c r="H166" s="92" t="s">
        <v>320</v>
      </c>
      <c r="I166" s="93">
        <v>8.1</v>
      </c>
      <c r="J166" s="21" t="s">
        <v>314</v>
      </c>
      <c r="K166" s="19"/>
      <c r="L166" s="19"/>
      <c r="M166" s="19"/>
      <c r="N166" s="19"/>
      <c r="O166" s="19"/>
      <c r="P166" s="19"/>
      <c r="Q166" s="19"/>
      <c r="R166" s="19"/>
      <c r="S166" s="19"/>
      <c r="T166" s="19"/>
      <c r="U166" s="19"/>
      <c r="V166" s="19"/>
      <c r="W166" s="19"/>
      <c r="X166" s="19"/>
      <c r="Y166" s="19"/>
      <c r="Z166" s="19"/>
      <c r="AA166" s="19"/>
      <c r="AB166" s="19"/>
      <c r="AC166" s="19"/>
    </row>
    <row r="167" spans="1:29" ht="13.2">
      <c r="A167" s="92" t="s">
        <v>482</v>
      </c>
      <c r="B167" s="91">
        <v>44377</v>
      </c>
      <c r="C167" s="91">
        <v>44378</v>
      </c>
      <c r="D167" s="92" t="s">
        <v>84</v>
      </c>
      <c r="E167" s="93">
        <v>6</v>
      </c>
      <c r="F167" s="2" t="s">
        <v>90</v>
      </c>
      <c r="G167" s="93">
        <v>282</v>
      </c>
      <c r="H167" s="92" t="s">
        <v>322</v>
      </c>
      <c r="I167" s="93">
        <v>8</v>
      </c>
      <c r="J167" s="21" t="s">
        <v>314</v>
      </c>
      <c r="K167" s="19"/>
      <c r="L167" s="19"/>
      <c r="M167" s="19"/>
      <c r="N167" s="19"/>
      <c r="O167" s="19"/>
      <c r="P167" s="19"/>
      <c r="Q167" s="19"/>
      <c r="R167" s="19"/>
      <c r="S167" s="19"/>
      <c r="T167" s="19"/>
      <c r="U167" s="19"/>
      <c r="V167" s="19"/>
      <c r="W167" s="19"/>
      <c r="X167" s="19"/>
      <c r="Y167" s="19"/>
      <c r="Z167" s="19"/>
      <c r="AA167" s="19"/>
      <c r="AB167" s="19"/>
      <c r="AC167" s="19"/>
    </row>
    <row r="168" spans="1:29" ht="13.2">
      <c r="A168" s="92" t="s">
        <v>483</v>
      </c>
      <c r="B168" s="91">
        <v>44377</v>
      </c>
      <c r="C168" s="91">
        <v>44378</v>
      </c>
      <c r="D168" s="92" t="s">
        <v>84</v>
      </c>
      <c r="E168" s="93">
        <v>7</v>
      </c>
      <c r="F168" s="2" t="s">
        <v>89</v>
      </c>
      <c r="G168" s="93">
        <v>283</v>
      </c>
      <c r="H168" s="92" t="s">
        <v>320</v>
      </c>
      <c r="I168" s="93">
        <v>8</v>
      </c>
      <c r="J168" s="21" t="s">
        <v>314</v>
      </c>
      <c r="K168" s="19"/>
      <c r="L168" s="19"/>
      <c r="M168" s="19"/>
      <c r="N168" s="19"/>
      <c r="O168" s="19"/>
      <c r="P168" s="19"/>
      <c r="Q168" s="19"/>
      <c r="R168" s="19"/>
      <c r="S168" s="19"/>
      <c r="T168" s="19"/>
      <c r="U168" s="19"/>
      <c r="V168" s="19"/>
      <c r="W168" s="19"/>
      <c r="X168" s="19"/>
      <c r="Y168" s="19"/>
      <c r="Z168" s="19"/>
      <c r="AA168" s="19"/>
      <c r="AB168" s="19"/>
      <c r="AC168" s="19"/>
    </row>
    <row r="169" spans="1:29" ht="13.2">
      <c r="A169" s="92" t="s">
        <v>484</v>
      </c>
      <c r="B169" s="91">
        <v>44377</v>
      </c>
      <c r="C169" s="91">
        <v>44378</v>
      </c>
      <c r="D169" s="92" t="s">
        <v>84</v>
      </c>
      <c r="E169" s="93">
        <v>7</v>
      </c>
      <c r="F169" s="2" t="s">
        <v>89</v>
      </c>
      <c r="G169" s="93">
        <v>283</v>
      </c>
      <c r="H169" s="92" t="s">
        <v>322</v>
      </c>
      <c r="I169" s="93">
        <v>8</v>
      </c>
      <c r="J169" s="21" t="s">
        <v>314</v>
      </c>
      <c r="K169" s="19"/>
      <c r="L169" s="19"/>
      <c r="M169" s="19"/>
      <c r="N169" s="19"/>
      <c r="O169" s="19"/>
      <c r="P169" s="19"/>
      <c r="Q169" s="19"/>
      <c r="R169" s="19"/>
      <c r="S169" s="19"/>
      <c r="T169" s="19"/>
      <c r="U169" s="19"/>
      <c r="V169" s="19"/>
      <c r="W169" s="19"/>
      <c r="X169" s="19"/>
      <c r="Y169" s="19"/>
      <c r="Z169" s="19"/>
      <c r="AA169" s="19"/>
      <c r="AB169" s="19"/>
      <c r="AC169" s="19"/>
    </row>
    <row r="170" spans="1:29" ht="13.2">
      <c r="A170" s="92" t="s">
        <v>485</v>
      </c>
      <c r="B170" s="91">
        <v>44377</v>
      </c>
      <c r="C170" s="91">
        <v>44378</v>
      </c>
      <c r="D170" s="92" t="s">
        <v>84</v>
      </c>
      <c r="E170" s="93">
        <v>8</v>
      </c>
      <c r="F170" s="2" t="s">
        <v>85</v>
      </c>
      <c r="G170" s="93">
        <v>284</v>
      </c>
      <c r="H170" s="92" t="s">
        <v>320</v>
      </c>
      <c r="I170" s="93">
        <v>8.1</v>
      </c>
      <c r="J170" s="21" t="s">
        <v>314</v>
      </c>
      <c r="K170" s="19"/>
      <c r="L170" s="19"/>
      <c r="M170" s="19"/>
      <c r="N170" s="19"/>
      <c r="O170" s="19"/>
      <c r="P170" s="19"/>
      <c r="Q170" s="19"/>
      <c r="R170" s="19"/>
      <c r="S170" s="19"/>
      <c r="T170" s="19"/>
      <c r="U170" s="19"/>
      <c r="V170" s="19"/>
      <c r="W170" s="19"/>
      <c r="X170" s="19"/>
      <c r="Y170" s="19"/>
      <c r="Z170" s="19"/>
      <c r="AA170" s="19"/>
      <c r="AB170" s="19"/>
      <c r="AC170" s="19"/>
    </row>
    <row r="171" spans="1:29" ht="13.2">
      <c r="A171" s="92" t="s">
        <v>486</v>
      </c>
      <c r="B171" s="91">
        <v>44377</v>
      </c>
      <c r="C171" s="91">
        <v>44378</v>
      </c>
      <c r="D171" s="92" t="s">
        <v>84</v>
      </c>
      <c r="E171" s="93">
        <v>8</v>
      </c>
      <c r="F171" s="2" t="s">
        <v>85</v>
      </c>
      <c r="G171" s="93">
        <v>284</v>
      </c>
      <c r="H171" s="92" t="s">
        <v>322</v>
      </c>
      <c r="I171" s="93">
        <v>8</v>
      </c>
      <c r="J171" s="21" t="s">
        <v>314</v>
      </c>
      <c r="K171" s="19"/>
      <c r="L171" s="19"/>
      <c r="M171" s="19"/>
      <c r="N171" s="19"/>
      <c r="O171" s="19"/>
      <c r="P171" s="19"/>
      <c r="Q171" s="19"/>
      <c r="R171" s="19"/>
      <c r="S171" s="19"/>
      <c r="T171" s="19"/>
      <c r="U171" s="19"/>
      <c r="V171" s="19"/>
      <c r="W171" s="19"/>
      <c r="X171" s="19"/>
      <c r="Y171" s="19"/>
      <c r="Z171" s="19"/>
      <c r="AA171" s="19"/>
      <c r="AB171" s="19"/>
      <c r="AC171" s="19"/>
    </row>
    <row r="172" spans="1:29" ht="13.2">
      <c r="A172" s="92" t="s">
        <v>487</v>
      </c>
      <c r="B172" s="91">
        <v>44377</v>
      </c>
      <c r="C172" s="91">
        <v>44378</v>
      </c>
      <c r="D172" s="92" t="s">
        <v>84</v>
      </c>
      <c r="E172" s="93">
        <v>9</v>
      </c>
      <c r="F172" s="2" t="s">
        <v>90</v>
      </c>
      <c r="G172" s="93">
        <v>285</v>
      </c>
      <c r="H172" s="92" t="s">
        <v>320</v>
      </c>
      <c r="I172" s="93">
        <v>8.1</v>
      </c>
      <c r="J172" s="21" t="s">
        <v>314</v>
      </c>
      <c r="K172" s="19"/>
      <c r="L172" s="19"/>
      <c r="M172" s="19"/>
      <c r="N172" s="19"/>
      <c r="O172" s="19"/>
      <c r="P172" s="19"/>
      <c r="Q172" s="19"/>
      <c r="R172" s="19"/>
      <c r="S172" s="19"/>
      <c r="T172" s="19"/>
      <c r="U172" s="19"/>
      <c r="V172" s="19"/>
      <c r="W172" s="19"/>
      <c r="X172" s="19"/>
      <c r="Y172" s="19"/>
      <c r="Z172" s="19"/>
      <c r="AA172" s="19"/>
      <c r="AB172" s="19"/>
      <c r="AC172" s="19"/>
    </row>
    <row r="173" spans="1:29" ht="13.2">
      <c r="A173" s="92" t="s">
        <v>488</v>
      </c>
      <c r="B173" s="91">
        <v>44377</v>
      </c>
      <c r="C173" s="91">
        <v>44378</v>
      </c>
      <c r="D173" s="92" t="s">
        <v>84</v>
      </c>
      <c r="E173" s="93">
        <v>9</v>
      </c>
      <c r="F173" s="2" t="s">
        <v>90</v>
      </c>
      <c r="G173" s="93">
        <v>285</v>
      </c>
      <c r="H173" s="92" t="s">
        <v>322</v>
      </c>
      <c r="I173" s="93">
        <v>8</v>
      </c>
      <c r="J173" s="21" t="s">
        <v>314</v>
      </c>
      <c r="K173" s="19"/>
      <c r="L173" s="19"/>
      <c r="M173" s="19"/>
      <c r="N173" s="19"/>
      <c r="O173" s="19"/>
      <c r="P173" s="19"/>
      <c r="Q173" s="19"/>
      <c r="R173" s="19"/>
      <c r="S173" s="19"/>
      <c r="T173" s="19"/>
      <c r="U173" s="19"/>
      <c r="V173" s="19"/>
      <c r="W173" s="19"/>
      <c r="X173" s="19"/>
      <c r="Y173" s="19"/>
      <c r="Z173" s="19"/>
      <c r="AA173" s="19"/>
      <c r="AB173" s="19"/>
      <c r="AC173" s="19"/>
    </row>
    <row r="174" spans="1:29" ht="13.2">
      <c r="A174" s="92" t="s">
        <v>489</v>
      </c>
      <c r="B174" s="92" t="s">
        <v>131</v>
      </c>
      <c r="C174" s="91">
        <v>44378</v>
      </c>
      <c r="D174" s="92" t="s">
        <v>312</v>
      </c>
      <c r="E174" s="92" t="s">
        <v>131</v>
      </c>
      <c r="F174" s="92" t="s">
        <v>131</v>
      </c>
      <c r="G174" s="92" t="s">
        <v>131</v>
      </c>
      <c r="H174" s="92" t="s">
        <v>320</v>
      </c>
      <c r="I174" s="92" t="s">
        <v>131</v>
      </c>
      <c r="J174" s="21" t="s">
        <v>314</v>
      </c>
      <c r="K174" s="19"/>
      <c r="L174" s="19"/>
      <c r="M174" s="19"/>
      <c r="N174" s="19"/>
      <c r="O174" s="19"/>
      <c r="P174" s="19"/>
      <c r="Q174" s="19"/>
      <c r="R174" s="19"/>
      <c r="S174" s="19"/>
      <c r="T174" s="19"/>
      <c r="U174" s="19"/>
      <c r="V174" s="19"/>
      <c r="W174" s="19"/>
      <c r="X174" s="19"/>
      <c r="Y174" s="19"/>
      <c r="Z174" s="19"/>
      <c r="AA174" s="19"/>
      <c r="AB174" s="19"/>
      <c r="AC174" s="19"/>
    </row>
    <row r="175" spans="1:29" ht="13.2">
      <c r="A175" s="92" t="s">
        <v>490</v>
      </c>
      <c r="B175" s="92" t="s">
        <v>131</v>
      </c>
      <c r="C175" s="91">
        <v>44378</v>
      </c>
      <c r="D175" s="92" t="s">
        <v>312</v>
      </c>
      <c r="E175" s="92" t="s">
        <v>131</v>
      </c>
      <c r="F175" s="92" t="s">
        <v>131</v>
      </c>
      <c r="G175" s="92" t="s">
        <v>131</v>
      </c>
      <c r="H175" s="92" t="s">
        <v>322</v>
      </c>
      <c r="I175" s="92" t="s">
        <v>131</v>
      </c>
      <c r="J175" s="21" t="s">
        <v>314</v>
      </c>
      <c r="K175" s="19"/>
      <c r="L175" s="19"/>
      <c r="M175" s="19"/>
      <c r="N175" s="19"/>
      <c r="O175" s="19"/>
      <c r="P175" s="19"/>
      <c r="Q175" s="19"/>
      <c r="R175" s="19"/>
      <c r="S175" s="19"/>
      <c r="T175" s="19"/>
      <c r="U175" s="19"/>
      <c r="V175" s="19"/>
      <c r="W175" s="19"/>
      <c r="X175" s="19"/>
      <c r="Y175" s="19"/>
      <c r="Z175" s="19"/>
      <c r="AA175" s="19"/>
      <c r="AB175" s="19"/>
      <c r="AC175" s="19"/>
    </row>
    <row r="176" spans="1:29" ht="13.2">
      <c r="A176" s="92" t="s">
        <v>491</v>
      </c>
      <c r="B176" s="92" t="s">
        <v>131</v>
      </c>
      <c r="C176" s="91">
        <v>44378</v>
      </c>
      <c r="D176" s="92" t="s">
        <v>312</v>
      </c>
      <c r="E176" s="92" t="s">
        <v>131</v>
      </c>
      <c r="F176" s="92" t="s">
        <v>131</v>
      </c>
      <c r="G176" s="92" t="s">
        <v>131</v>
      </c>
      <c r="H176" s="92" t="s">
        <v>320</v>
      </c>
      <c r="I176" s="92" t="s">
        <v>131</v>
      </c>
      <c r="J176" s="21" t="s">
        <v>314</v>
      </c>
      <c r="K176" s="19"/>
      <c r="L176" s="19"/>
      <c r="M176" s="19"/>
      <c r="N176" s="19"/>
      <c r="O176" s="19"/>
      <c r="P176" s="19"/>
      <c r="Q176" s="19"/>
      <c r="R176" s="19"/>
      <c r="S176" s="19"/>
      <c r="T176" s="19"/>
      <c r="U176" s="19"/>
      <c r="V176" s="19"/>
      <c r="W176" s="19"/>
      <c r="X176" s="19"/>
      <c r="Y176" s="19"/>
      <c r="Z176" s="19"/>
      <c r="AA176" s="19"/>
      <c r="AB176" s="19"/>
      <c r="AC176" s="19"/>
    </row>
    <row r="177" spans="1:29" ht="13.2">
      <c r="A177" s="92" t="s">
        <v>492</v>
      </c>
      <c r="B177" s="92" t="s">
        <v>131</v>
      </c>
      <c r="C177" s="91">
        <v>44378</v>
      </c>
      <c r="D177" s="92" t="s">
        <v>312</v>
      </c>
      <c r="E177" s="92" t="s">
        <v>131</v>
      </c>
      <c r="F177" s="92" t="s">
        <v>131</v>
      </c>
      <c r="G177" s="92" t="s">
        <v>131</v>
      </c>
      <c r="H177" s="92" t="s">
        <v>322</v>
      </c>
      <c r="I177" s="92" t="s">
        <v>131</v>
      </c>
      <c r="J177" s="21" t="s">
        <v>314</v>
      </c>
      <c r="K177" s="19"/>
      <c r="L177" s="19"/>
      <c r="M177" s="19"/>
      <c r="N177" s="19"/>
      <c r="O177" s="19"/>
      <c r="P177" s="19"/>
      <c r="Q177" s="19"/>
      <c r="R177" s="19"/>
      <c r="S177" s="19"/>
      <c r="T177" s="19"/>
      <c r="U177" s="19"/>
      <c r="V177" s="19"/>
      <c r="W177" s="19"/>
      <c r="X177" s="19"/>
      <c r="Y177" s="19"/>
      <c r="Z177" s="19"/>
      <c r="AA177" s="19"/>
      <c r="AB177" s="19"/>
      <c r="AC177" s="19"/>
    </row>
    <row r="178" spans="1:29" ht="13.2">
      <c r="A178" s="92" t="s">
        <v>493</v>
      </c>
      <c r="B178" s="91">
        <v>44384</v>
      </c>
      <c r="C178" s="91">
        <v>44385</v>
      </c>
      <c r="D178" s="92" t="s">
        <v>84</v>
      </c>
      <c r="E178" s="93">
        <v>1</v>
      </c>
      <c r="F178" s="2" t="s">
        <v>85</v>
      </c>
      <c r="G178" s="93">
        <v>300</v>
      </c>
      <c r="H178" s="92" t="s">
        <v>320</v>
      </c>
      <c r="I178" s="93">
        <v>8</v>
      </c>
      <c r="J178" s="21" t="s">
        <v>314</v>
      </c>
      <c r="K178" s="19"/>
      <c r="L178" s="19"/>
      <c r="M178" s="19"/>
      <c r="N178" s="19"/>
      <c r="O178" s="19"/>
      <c r="P178" s="19"/>
      <c r="Q178" s="19"/>
      <c r="R178" s="19"/>
      <c r="S178" s="19"/>
      <c r="T178" s="19"/>
      <c r="U178" s="19"/>
      <c r="V178" s="19"/>
      <c r="W178" s="19"/>
      <c r="X178" s="19"/>
      <c r="Y178" s="19"/>
      <c r="Z178" s="19"/>
      <c r="AA178" s="19"/>
      <c r="AB178" s="19"/>
      <c r="AC178" s="19"/>
    </row>
    <row r="179" spans="1:29" ht="13.2">
      <c r="A179" s="92" t="s">
        <v>494</v>
      </c>
      <c r="B179" s="91">
        <v>44384</v>
      </c>
      <c r="C179" s="91">
        <v>44385</v>
      </c>
      <c r="D179" s="92" t="s">
        <v>84</v>
      </c>
      <c r="E179" s="93">
        <v>1</v>
      </c>
      <c r="F179" s="2" t="s">
        <v>85</v>
      </c>
      <c r="G179" s="93">
        <v>300</v>
      </c>
      <c r="H179" s="92" t="s">
        <v>322</v>
      </c>
      <c r="I179" s="93">
        <v>8</v>
      </c>
      <c r="J179" s="21" t="s">
        <v>314</v>
      </c>
      <c r="K179" s="19"/>
      <c r="L179" s="19"/>
      <c r="M179" s="19"/>
      <c r="N179" s="19"/>
      <c r="O179" s="19"/>
      <c r="P179" s="19"/>
      <c r="Q179" s="19"/>
      <c r="R179" s="19"/>
      <c r="S179" s="19"/>
      <c r="T179" s="19"/>
      <c r="U179" s="19"/>
      <c r="V179" s="19"/>
      <c r="W179" s="19"/>
      <c r="X179" s="19"/>
      <c r="Y179" s="19"/>
      <c r="Z179" s="19"/>
      <c r="AA179" s="19"/>
      <c r="AB179" s="19"/>
      <c r="AC179" s="19"/>
    </row>
    <row r="180" spans="1:29" ht="13.2">
      <c r="A180" s="92" t="s">
        <v>495</v>
      </c>
      <c r="B180" s="91">
        <v>44384</v>
      </c>
      <c r="C180" s="91">
        <v>44385</v>
      </c>
      <c r="D180" s="92" t="s">
        <v>84</v>
      </c>
      <c r="E180" s="93">
        <v>2</v>
      </c>
      <c r="F180" s="2" t="s">
        <v>89</v>
      </c>
      <c r="G180" s="93">
        <v>301</v>
      </c>
      <c r="H180" s="92" t="s">
        <v>320</v>
      </c>
      <c r="I180" s="93">
        <v>7.9</v>
      </c>
      <c r="J180" s="21" t="s">
        <v>314</v>
      </c>
      <c r="K180" s="19"/>
      <c r="L180" s="19"/>
      <c r="M180" s="19"/>
      <c r="N180" s="19"/>
      <c r="O180" s="19"/>
      <c r="P180" s="19"/>
      <c r="Q180" s="19"/>
      <c r="R180" s="19"/>
      <c r="S180" s="19"/>
      <c r="T180" s="19"/>
      <c r="U180" s="19"/>
      <c r="V180" s="19"/>
      <c r="W180" s="19"/>
      <c r="X180" s="19"/>
      <c r="Y180" s="19"/>
      <c r="Z180" s="19"/>
      <c r="AA180" s="19"/>
      <c r="AB180" s="19"/>
      <c r="AC180" s="19"/>
    </row>
    <row r="181" spans="1:29" ht="13.2">
      <c r="A181" s="92" t="s">
        <v>496</v>
      </c>
      <c r="B181" s="91">
        <v>44384</v>
      </c>
      <c r="C181" s="91">
        <v>44385</v>
      </c>
      <c r="D181" s="92" t="s">
        <v>84</v>
      </c>
      <c r="E181" s="93">
        <v>2</v>
      </c>
      <c r="F181" s="2" t="s">
        <v>89</v>
      </c>
      <c r="G181" s="93">
        <v>301</v>
      </c>
      <c r="H181" s="92" t="s">
        <v>322</v>
      </c>
      <c r="I181" s="93">
        <v>8.1</v>
      </c>
      <c r="J181" s="21" t="s">
        <v>314</v>
      </c>
      <c r="K181" s="19"/>
      <c r="L181" s="19"/>
      <c r="M181" s="19"/>
      <c r="N181" s="19"/>
      <c r="O181" s="19"/>
      <c r="P181" s="19"/>
      <c r="Q181" s="19"/>
      <c r="R181" s="19"/>
      <c r="S181" s="19"/>
      <c r="T181" s="19"/>
      <c r="U181" s="19"/>
      <c r="V181" s="19"/>
      <c r="W181" s="19"/>
      <c r="X181" s="19"/>
      <c r="Y181" s="19"/>
      <c r="Z181" s="19"/>
      <c r="AA181" s="19"/>
      <c r="AB181" s="19"/>
      <c r="AC181" s="19"/>
    </row>
    <row r="182" spans="1:29" ht="13.2">
      <c r="A182" s="92" t="s">
        <v>497</v>
      </c>
      <c r="B182" s="91">
        <v>44384</v>
      </c>
      <c r="C182" s="91">
        <v>44385</v>
      </c>
      <c r="D182" s="92" t="s">
        <v>84</v>
      </c>
      <c r="E182" s="93">
        <v>3</v>
      </c>
      <c r="F182" s="2" t="s">
        <v>90</v>
      </c>
      <c r="G182" s="93">
        <v>302</v>
      </c>
      <c r="H182" s="92" t="s">
        <v>320</v>
      </c>
      <c r="I182" s="93">
        <v>7.9</v>
      </c>
      <c r="J182" s="21" t="s">
        <v>314</v>
      </c>
      <c r="K182" s="19"/>
      <c r="L182" s="19"/>
      <c r="M182" s="19"/>
      <c r="N182" s="19"/>
      <c r="O182" s="19"/>
      <c r="P182" s="19"/>
      <c r="Q182" s="19"/>
      <c r="R182" s="19"/>
      <c r="S182" s="19"/>
      <c r="T182" s="19"/>
      <c r="U182" s="19"/>
      <c r="V182" s="19"/>
      <c r="W182" s="19"/>
      <c r="X182" s="19"/>
      <c r="Y182" s="19"/>
      <c r="Z182" s="19"/>
      <c r="AA182" s="19"/>
      <c r="AB182" s="19"/>
      <c r="AC182" s="19"/>
    </row>
    <row r="183" spans="1:29" ht="13.2">
      <c r="A183" s="92" t="s">
        <v>498</v>
      </c>
      <c r="B183" s="91">
        <v>44384</v>
      </c>
      <c r="C183" s="91">
        <v>44385</v>
      </c>
      <c r="D183" s="92" t="s">
        <v>84</v>
      </c>
      <c r="E183" s="93">
        <v>3</v>
      </c>
      <c r="F183" s="2" t="s">
        <v>90</v>
      </c>
      <c r="G183" s="93">
        <v>302</v>
      </c>
      <c r="H183" s="92" t="s">
        <v>322</v>
      </c>
      <c r="I183" s="93">
        <v>7.9</v>
      </c>
      <c r="J183" s="21" t="s">
        <v>314</v>
      </c>
      <c r="K183" s="19"/>
      <c r="L183" s="19"/>
      <c r="M183" s="19"/>
      <c r="N183" s="19"/>
      <c r="O183" s="19"/>
      <c r="P183" s="19"/>
      <c r="Q183" s="19"/>
      <c r="R183" s="19"/>
      <c r="S183" s="19"/>
      <c r="T183" s="19"/>
      <c r="U183" s="19"/>
      <c r="V183" s="19"/>
      <c r="W183" s="19"/>
      <c r="X183" s="19"/>
      <c r="Y183" s="19"/>
      <c r="Z183" s="19"/>
      <c r="AA183" s="19"/>
      <c r="AB183" s="19"/>
      <c r="AC183" s="19"/>
    </row>
    <row r="184" spans="1:29" ht="13.2">
      <c r="A184" s="92" t="s">
        <v>499</v>
      </c>
      <c r="B184" s="91">
        <v>44384</v>
      </c>
      <c r="C184" s="91">
        <v>44385</v>
      </c>
      <c r="D184" s="92" t="s">
        <v>84</v>
      </c>
      <c r="E184" s="93">
        <v>4</v>
      </c>
      <c r="F184" s="2" t="s">
        <v>89</v>
      </c>
      <c r="G184" s="93">
        <v>303</v>
      </c>
      <c r="H184" s="92" t="s">
        <v>320</v>
      </c>
      <c r="I184" s="93">
        <v>8</v>
      </c>
      <c r="J184" s="21" t="s">
        <v>314</v>
      </c>
      <c r="K184" s="19"/>
      <c r="L184" s="19"/>
      <c r="M184" s="19"/>
      <c r="N184" s="19"/>
      <c r="O184" s="19"/>
      <c r="P184" s="19"/>
      <c r="Q184" s="19"/>
      <c r="R184" s="19"/>
      <c r="S184" s="19"/>
      <c r="T184" s="19"/>
      <c r="U184" s="19"/>
      <c r="V184" s="19"/>
      <c r="W184" s="19"/>
      <c r="X184" s="19"/>
      <c r="Y184" s="19"/>
      <c r="Z184" s="19"/>
      <c r="AA184" s="19"/>
      <c r="AB184" s="19"/>
      <c r="AC184" s="19"/>
    </row>
    <row r="185" spans="1:29" ht="13.2">
      <c r="A185" s="92" t="s">
        <v>500</v>
      </c>
      <c r="B185" s="91">
        <v>44384</v>
      </c>
      <c r="C185" s="91">
        <v>44385</v>
      </c>
      <c r="D185" s="92" t="s">
        <v>84</v>
      </c>
      <c r="E185" s="93">
        <v>4</v>
      </c>
      <c r="F185" s="2" t="s">
        <v>89</v>
      </c>
      <c r="G185" s="93">
        <v>303</v>
      </c>
      <c r="H185" s="92" t="s">
        <v>322</v>
      </c>
      <c r="I185" s="93">
        <v>8</v>
      </c>
      <c r="J185" s="21" t="s">
        <v>314</v>
      </c>
      <c r="K185" s="19"/>
      <c r="L185" s="19"/>
      <c r="M185" s="19"/>
      <c r="N185" s="19"/>
      <c r="O185" s="19"/>
      <c r="P185" s="19"/>
      <c r="Q185" s="19"/>
      <c r="R185" s="19"/>
      <c r="S185" s="19"/>
      <c r="T185" s="19"/>
      <c r="U185" s="19"/>
      <c r="V185" s="19"/>
      <c r="W185" s="19"/>
      <c r="X185" s="19"/>
      <c r="Y185" s="19"/>
      <c r="Z185" s="19"/>
      <c r="AA185" s="19"/>
      <c r="AB185" s="19"/>
      <c r="AC185" s="19"/>
    </row>
    <row r="186" spans="1:29" ht="13.2">
      <c r="A186" s="92" t="s">
        <v>501</v>
      </c>
      <c r="B186" s="91">
        <v>44384</v>
      </c>
      <c r="C186" s="91">
        <v>44385</v>
      </c>
      <c r="D186" s="92" t="s">
        <v>84</v>
      </c>
      <c r="E186" s="93">
        <v>5</v>
      </c>
      <c r="F186" s="2" t="s">
        <v>85</v>
      </c>
      <c r="G186" s="93">
        <v>304</v>
      </c>
      <c r="H186" s="92" t="s">
        <v>320</v>
      </c>
      <c r="I186" s="93">
        <v>7.9</v>
      </c>
      <c r="J186" s="21" t="s">
        <v>314</v>
      </c>
      <c r="K186" s="19"/>
      <c r="L186" s="19"/>
      <c r="M186" s="19"/>
      <c r="N186" s="19"/>
      <c r="O186" s="19"/>
      <c r="P186" s="19"/>
      <c r="Q186" s="19"/>
      <c r="R186" s="19"/>
      <c r="S186" s="19"/>
      <c r="T186" s="19"/>
      <c r="U186" s="19"/>
      <c r="V186" s="19"/>
      <c r="W186" s="19"/>
      <c r="X186" s="19"/>
      <c r="Y186" s="19"/>
      <c r="Z186" s="19"/>
      <c r="AA186" s="19"/>
      <c r="AB186" s="19"/>
      <c r="AC186" s="19"/>
    </row>
    <row r="187" spans="1:29" ht="13.2">
      <c r="A187" s="92" t="s">
        <v>502</v>
      </c>
      <c r="B187" s="91">
        <v>44384</v>
      </c>
      <c r="C187" s="91">
        <v>44385</v>
      </c>
      <c r="D187" s="92" t="s">
        <v>84</v>
      </c>
      <c r="E187" s="93">
        <v>5</v>
      </c>
      <c r="F187" s="2" t="s">
        <v>85</v>
      </c>
      <c r="G187" s="93">
        <v>304</v>
      </c>
      <c r="H187" s="92" t="s">
        <v>322</v>
      </c>
      <c r="I187" s="93">
        <v>7.9</v>
      </c>
      <c r="J187" s="21" t="s">
        <v>314</v>
      </c>
      <c r="K187" s="19"/>
      <c r="L187" s="19"/>
      <c r="M187" s="19"/>
      <c r="N187" s="19"/>
      <c r="O187" s="19"/>
      <c r="P187" s="19"/>
      <c r="Q187" s="19"/>
      <c r="R187" s="19"/>
      <c r="S187" s="19"/>
      <c r="T187" s="19"/>
      <c r="U187" s="19"/>
      <c r="V187" s="19"/>
      <c r="W187" s="19"/>
      <c r="X187" s="19"/>
      <c r="Y187" s="19"/>
      <c r="Z187" s="19"/>
      <c r="AA187" s="19"/>
      <c r="AB187" s="19"/>
      <c r="AC187" s="19"/>
    </row>
    <row r="188" spans="1:29" ht="13.2">
      <c r="A188" s="92" t="s">
        <v>503</v>
      </c>
      <c r="B188" s="91">
        <v>44384</v>
      </c>
      <c r="C188" s="91">
        <v>44385</v>
      </c>
      <c r="D188" s="92" t="s">
        <v>84</v>
      </c>
      <c r="E188" s="93">
        <v>6</v>
      </c>
      <c r="F188" s="2" t="s">
        <v>90</v>
      </c>
      <c r="G188" s="93">
        <v>305</v>
      </c>
      <c r="H188" s="92" t="s">
        <v>320</v>
      </c>
      <c r="I188" s="93">
        <v>7.9</v>
      </c>
      <c r="J188" s="21" t="s">
        <v>314</v>
      </c>
      <c r="K188" s="19"/>
      <c r="L188" s="19"/>
      <c r="M188" s="19"/>
      <c r="N188" s="19"/>
      <c r="O188" s="19"/>
      <c r="P188" s="19"/>
      <c r="Q188" s="19"/>
      <c r="R188" s="19"/>
      <c r="S188" s="19"/>
      <c r="T188" s="19"/>
      <c r="U188" s="19"/>
      <c r="V188" s="19"/>
      <c r="W188" s="19"/>
      <c r="X188" s="19"/>
      <c r="Y188" s="19"/>
      <c r="Z188" s="19"/>
      <c r="AA188" s="19"/>
      <c r="AB188" s="19"/>
      <c r="AC188" s="19"/>
    </row>
    <row r="189" spans="1:29" ht="13.2">
      <c r="A189" s="92" t="s">
        <v>504</v>
      </c>
      <c r="B189" s="91">
        <v>44384</v>
      </c>
      <c r="C189" s="91">
        <v>44385</v>
      </c>
      <c r="D189" s="92" t="s">
        <v>84</v>
      </c>
      <c r="E189" s="93">
        <v>6</v>
      </c>
      <c r="F189" s="2" t="s">
        <v>90</v>
      </c>
      <c r="G189" s="93">
        <v>305</v>
      </c>
      <c r="H189" s="92" t="s">
        <v>322</v>
      </c>
      <c r="I189" s="93">
        <v>8</v>
      </c>
      <c r="J189" s="21" t="s">
        <v>314</v>
      </c>
      <c r="K189" s="19"/>
      <c r="L189" s="19"/>
      <c r="M189" s="19"/>
      <c r="N189" s="19"/>
      <c r="O189" s="19"/>
      <c r="P189" s="19"/>
      <c r="Q189" s="19"/>
      <c r="R189" s="19"/>
      <c r="S189" s="19"/>
      <c r="T189" s="19"/>
      <c r="U189" s="19"/>
      <c r="V189" s="19"/>
      <c r="W189" s="19"/>
      <c r="X189" s="19"/>
      <c r="Y189" s="19"/>
      <c r="Z189" s="19"/>
      <c r="AA189" s="19"/>
      <c r="AB189" s="19"/>
      <c r="AC189" s="19"/>
    </row>
    <row r="190" spans="1:29" ht="13.2">
      <c r="A190" s="92" t="s">
        <v>505</v>
      </c>
      <c r="B190" s="91">
        <v>44384</v>
      </c>
      <c r="C190" s="91">
        <v>44385</v>
      </c>
      <c r="D190" s="92" t="s">
        <v>84</v>
      </c>
      <c r="E190" s="93">
        <v>7</v>
      </c>
      <c r="F190" s="2" t="s">
        <v>89</v>
      </c>
      <c r="G190" s="93">
        <v>306</v>
      </c>
      <c r="H190" s="92" t="s">
        <v>320</v>
      </c>
      <c r="I190" s="93">
        <v>7.9</v>
      </c>
      <c r="J190" s="21" t="s">
        <v>314</v>
      </c>
      <c r="K190" s="19"/>
      <c r="L190" s="19"/>
      <c r="M190" s="19"/>
      <c r="N190" s="19"/>
      <c r="O190" s="19"/>
      <c r="P190" s="19"/>
      <c r="Q190" s="19"/>
      <c r="R190" s="19"/>
      <c r="S190" s="19"/>
      <c r="T190" s="19"/>
      <c r="U190" s="19"/>
      <c r="V190" s="19"/>
      <c r="W190" s="19"/>
      <c r="X190" s="19"/>
      <c r="Y190" s="19"/>
      <c r="Z190" s="19"/>
      <c r="AA190" s="19"/>
      <c r="AB190" s="19"/>
      <c r="AC190" s="19"/>
    </row>
    <row r="191" spans="1:29" ht="13.2">
      <c r="A191" s="92" t="s">
        <v>506</v>
      </c>
      <c r="B191" s="91">
        <v>44384</v>
      </c>
      <c r="C191" s="91">
        <v>44385</v>
      </c>
      <c r="D191" s="92" t="s">
        <v>84</v>
      </c>
      <c r="E191" s="93">
        <v>7</v>
      </c>
      <c r="F191" s="2" t="s">
        <v>89</v>
      </c>
      <c r="G191" s="93">
        <v>306</v>
      </c>
      <c r="H191" s="92" t="s">
        <v>322</v>
      </c>
      <c r="I191" s="93">
        <v>7.9</v>
      </c>
      <c r="J191" s="21" t="s">
        <v>314</v>
      </c>
      <c r="K191" s="19"/>
      <c r="L191" s="19"/>
      <c r="M191" s="19"/>
      <c r="N191" s="19"/>
      <c r="O191" s="19"/>
      <c r="P191" s="19"/>
      <c r="Q191" s="19"/>
      <c r="R191" s="19"/>
      <c r="S191" s="19"/>
      <c r="T191" s="19"/>
      <c r="U191" s="19"/>
      <c r="V191" s="19"/>
      <c r="W191" s="19"/>
      <c r="X191" s="19"/>
      <c r="Y191" s="19"/>
      <c r="Z191" s="19"/>
      <c r="AA191" s="19"/>
      <c r="AB191" s="19"/>
      <c r="AC191" s="19"/>
    </row>
    <row r="192" spans="1:29" ht="13.2">
      <c r="A192" s="92" t="s">
        <v>507</v>
      </c>
      <c r="B192" s="91">
        <v>44384</v>
      </c>
      <c r="C192" s="91">
        <v>44385</v>
      </c>
      <c r="D192" s="92" t="s">
        <v>84</v>
      </c>
      <c r="E192" s="93">
        <v>8</v>
      </c>
      <c r="F192" s="2" t="s">
        <v>85</v>
      </c>
      <c r="G192" s="93">
        <v>307</v>
      </c>
      <c r="H192" s="92" t="s">
        <v>320</v>
      </c>
      <c r="I192" s="93">
        <v>8</v>
      </c>
      <c r="J192" s="21" t="s">
        <v>314</v>
      </c>
      <c r="K192" s="19"/>
      <c r="L192" s="19"/>
      <c r="M192" s="19"/>
      <c r="N192" s="19"/>
      <c r="O192" s="19"/>
      <c r="P192" s="19"/>
      <c r="Q192" s="19"/>
      <c r="R192" s="19"/>
      <c r="S192" s="19"/>
      <c r="T192" s="19"/>
      <c r="U192" s="19"/>
      <c r="V192" s="19"/>
      <c r="W192" s="19"/>
      <c r="X192" s="19"/>
      <c r="Y192" s="19"/>
      <c r="Z192" s="19"/>
      <c r="AA192" s="19"/>
      <c r="AB192" s="19"/>
      <c r="AC192" s="19"/>
    </row>
    <row r="193" spans="1:29" ht="13.2">
      <c r="A193" s="92" t="s">
        <v>508</v>
      </c>
      <c r="B193" s="91">
        <v>44384</v>
      </c>
      <c r="C193" s="91">
        <v>44385</v>
      </c>
      <c r="D193" s="92" t="s">
        <v>84</v>
      </c>
      <c r="E193" s="93">
        <v>8</v>
      </c>
      <c r="F193" s="2" t="s">
        <v>85</v>
      </c>
      <c r="G193" s="93">
        <v>307</v>
      </c>
      <c r="H193" s="92" t="s">
        <v>322</v>
      </c>
      <c r="I193" s="93">
        <v>8</v>
      </c>
      <c r="J193" s="21" t="s">
        <v>314</v>
      </c>
      <c r="K193" s="19"/>
      <c r="L193" s="19"/>
      <c r="M193" s="19"/>
      <c r="N193" s="19"/>
      <c r="O193" s="19"/>
      <c r="P193" s="19"/>
      <c r="Q193" s="19"/>
      <c r="R193" s="19"/>
      <c r="S193" s="19"/>
      <c r="T193" s="19"/>
      <c r="U193" s="19"/>
      <c r="V193" s="19"/>
      <c r="W193" s="19"/>
      <c r="X193" s="19"/>
      <c r="Y193" s="19"/>
      <c r="Z193" s="19"/>
      <c r="AA193" s="19"/>
      <c r="AB193" s="19"/>
      <c r="AC193" s="19"/>
    </row>
    <row r="194" spans="1:29" ht="13.2">
      <c r="A194" s="92" t="s">
        <v>509</v>
      </c>
      <c r="B194" s="91">
        <v>44384</v>
      </c>
      <c r="C194" s="91">
        <v>44385</v>
      </c>
      <c r="D194" s="92" t="s">
        <v>84</v>
      </c>
      <c r="E194" s="93">
        <v>9</v>
      </c>
      <c r="F194" s="2" t="s">
        <v>90</v>
      </c>
      <c r="G194" s="93">
        <v>308</v>
      </c>
      <c r="H194" s="92" t="s">
        <v>320</v>
      </c>
      <c r="I194" s="93">
        <v>8.1</v>
      </c>
      <c r="J194" s="21" t="s">
        <v>314</v>
      </c>
      <c r="K194" s="19"/>
      <c r="L194" s="19"/>
      <c r="M194" s="19"/>
      <c r="N194" s="19"/>
      <c r="O194" s="19"/>
      <c r="P194" s="19"/>
      <c r="Q194" s="19"/>
      <c r="R194" s="19"/>
      <c r="S194" s="19"/>
      <c r="T194" s="19"/>
      <c r="U194" s="19"/>
      <c r="V194" s="19"/>
      <c r="W194" s="19"/>
      <c r="X194" s="19"/>
      <c r="Y194" s="19"/>
      <c r="Z194" s="19"/>
      <c r="AA194" s="19"/>
      <c r="AB194" s="19"/>
      <c r="AC194" s="19"/>
    </row>
    <row r="195" spans="1:29" ht="13.2">
      <c r="A195" s="92" t="s">
        <v>510</v>
      </c>
      <c r="B195" s="91">
        <v>44384</v>
      </c>
      <c r="C195" s="91">
        <v>44385</v>
      </c>
      <c r="D195" s="92" t="s">
        <v>84</v>
      </c>
      <c r="E195" s="93">
        <v>9</v>
      </c>
      <c r="F195" s="2" t="s">
        <v>90</v>
      </c>
      <c r="G195" s="93">
        <v>308</v>
      </c>
      <c r="H195" s="92" t="s">
        <v>322</v>
      </c>
      <c r="I195" s="93">
        <v>7.9</v>
      </c>
      <c r="J195" s="21" t="s">
        <v>314</v>
      </c>
      <c r="K195" s="19"/>
      <c r="L195" s="19"/>
      <c r="M195" s="19"/>
      <c r="N195" s="19"/>
      <c r="O195" s="19"/>
      <c r="P195" s="19"/>
      <c r="Q195" s="19"/>
      <c r="R195" s="19"/>
      <c r="S195" s="19"/>
      <c r="T195" s="19"/>
      <c r="U195" s="19"/>
      <c r="V195" s="19"/>
      <c r="W195" s="19"/>
      <c r="X195" s="19"/>
      <c r="Y195" s="19"/>
      <c r="Z195" s="19"/>
      <c r="AA195" s="19"/>
      <c r="AB195" s="19"/>
      <c r="AC195" s="19"/>
    </row>
    <row r="196" spans="1:29" ht="13.2">
      <c r="A196" s="92" t="s">
        <v>511</v>
      </c>
      <c r="B196" s="92" t="s">
        <v>131</v>
      </c>
      <c r="C196" s="91">
        <v>44385</v>
      </c>
      <c r="D196" s="92" t="s">
        <v>312</v>
      </c>
      <c r="E196" s="92" t="s">
        <v>131</v>
      </c>
      <c r="F196" s="92" t="s">
        <v>131</v>
      </c>
      <c r="G196" s="92" t="s">
        <v>131</v>
      </c>
      <c r="H196" s="92" t="s">
        <v>320</v>
      </c>
      <c r="I196" s="92" t="s">
        <v>131</v>
      </c>
      <c r="J196" s="21" t="s">
        <v>314</v>
      </c>
      <c r="K196" s="19"/>
      <c r="L196" s="19"/>
      <c r="M196" s="19"/>
      <c r="N196" s="19"/>
      <c r="O196" s="19"/>
      <c r="P196" s="19"/>
      <c r="Q196" s="19"/>
      <c r="R196" s="19"/>
      <c r="S196" s="19"/>
      <c r="T196" s="19"/>
      <c r="U196" s="19"/>
      <c r="V196" s="19"/>
      <c r="W196" s="19"/>
      <c r="X196" s="19"/>
      <c r="Y196" s="19"/>
      <c r="Z196" s="19"/>
      <c r="AA196" s="19"/>
      <c r="AB196" s="19"/>
      <c r="AC196" s="19"/>
    </row>
    <row r="197" spans="1:29" ht="13.2">
      <c r="A197" s="92" t="s">
        <v>512</v>
      </c>
      <c r="B197" s="92" t="s">
        <v>131</v>
      </c>
      <c r="C197" s="91">
        <v>44385</v>
      </c>
      <c r="D197" s="92" t="s">
        <v>312</v>
      </c>
      <c r="E197" s="92" t="s">
        <v>131</v>
      </c>
      <c r="F197" s="92" t="s">
        <v>131</v>
      </c>
      <c r="G197" s="92" t="s">
        <v>131</v>
      </c>
      <c r="H197" s="92" t="s">
        <v>322</v>
      </c>
      <c r="I197" s="92" t="s">
        <v>131</v>
      </c>
      <c r="J197" s="21" t="s">
        <v>314</v>
      </c>
      <c r="K197" s="19"/>
      <c r="L197" s="19"/>
      <c r="M197" s="19"/>
      <c r="N197" s="19"/>
      <c r="O197" s="19"/>
      <c r="P197" s="19"/>
      <c r="Q197" s="19"/>
      <c r="R197" s="19"/>
      <c r="S197" s="19"/>
      <c r="T197" s="19"/>
      <c r="U197" s="19"/>
      <c r="V197" s="19"/>
      <c r="W197" s="19"/>
      <c r="X197" s="19"/>
      <c r="Y197" s="19"/>
      <c r="Z197" s="19"/>
      <c r="AA197" s="19"/>
      <c r="AB197" s="19"/>
      <c r="AC197" s="19"/>
    </row>
    <row r="198" spans="1:29" ht="13.2">
      <c r="A198" s="92" t="s">
        <v>513</v>
      </c>
      <c r="B198" s="92" t="s">
        <v>131</v>
      </c>
      <c r="C198" s="91">
        <v>44385</v>
      </c>
      <c r="D198" s="92" t="s">
        <v>312</v>
      </c>
      <c r="E198" s="92" t="s">
        <v>131</v>
      </c>
      <c r="F198" s="92" t="s">
        <v>131</v>
      </c>
      <c r="G198" s="92" t="s">
        <v>131</v>
      </c>
      <c r="H198" s="92" t="s">
        <v>320</v>
      </c>
      <c r="I198" s="92" t="s">
        <v>131</v>
      </c>
      <c r="J198" s="21" t="s">
        <v>314</v>
      </c>
      <c r="K198" s="19"/>
      <c r="L198" s="19"/>
      <c r="M198" s="19"/>
      <c r="N198" s="19"/>
      <c r="O198" s="19"/>
      <c r="P198" s="19"/>
      <c r="Q198" s="19"/>
      <c r="R198" s="19"/>
      <c r="S198" s="19"/>
      <c r="T198" s="19"/>
      <c r="U198" s="19"/>
      <c r="V198" s="19"/>
      <c r="W198" s="19"/>
      <c r="X198" s="19"/>
      <c r="Y198" s="19"/>
      <c r="Z198" s="19"/>
      <c r="AA198" s="19"/>
      <c r="AB198" s="19"/>
      <c r="AC198" s="19"/>
    </row>
    <row r="199" spans="1:29" ht="13.2">
      <c r="A199" s="92" t="s">
        <v>514</v>
      </c>
      <c r="B199" s="92" t="s">
        <v>131</v>
      </c>
      <c r="C199" s="91">
        <v>44385</v>
      </c>
      <c r="D199" s="92" t="s">
        <v>312</v>
      </c>
      <c r="E199" s="92" t="s">
        <v>131</v>
      </c>
      <c r="F199" s="92" t="s">
        <v>131</v>
      </c>
      <c r="G199" s="92" t="s">
        <v>131</v>
      </c>
      <c r="H199" s="92" t="s">
        <v>322</v>
      </c>
      <c r="I199" s="92" t="s">
        <v>131</v>
      </c>
      <c r="J199" s="21" t="s">
        <v>314</v>
      </c>
      <c r="K199" s="19"/>
      <c r="L199" s="19"/>
      <c r="M199" s="19"/>
      <c r="N199" s="19"/>
      <c r="O199" s="19"/>
      <c r="P199" s="19"/>
      <c r="Q199" s="19"/>
      <c r="R199" s="19"/>
      <c r="S199" s="19"/>
      <c r="T199" s="19"/>
      <c r="U199" s="19"/>
      <c r="V199" s="19"/>
      <c r="W199" s="19"/>
      <c r="X199" s="19"/>
      <c r="Y199" s="19"/>
      <c r="Z199" s="19"/>
      <c r="AA199" s="19"/>
      <c r="AB199" s="19"/>
      <c r="AC199" s="19"/>
    </row>
    <row r="200" spans="1:29" ht="13.2">
      <c r="A200" s="92" t="s">
        <v>515</v>
      </c>
      <c r="B200" s="91">
        <v>44418</v>
      </c>
      <c r="C200" s="91">
        <v>44419</v>
      </c>
      <c r="D200" s="92" t="s">
        <v>84</v>
      </c>
      <c r="E200" s="93">
        <v>1</v>
      </c>
      <c r="F200" s="2" t="s">
        <v>85</v>
      </c>
      <c r="G200" s="93">
        <v>309</v>
      </c>
      <c r="H200" s="92" t="s">
        <v>320</v>
      </c>
      <c r="I200" s="93">
        <v>8</v>
      </c>
      <c r="J200" s="21" t="s">
        <v>314</v>
      </c>
      <c r="K200" s="19"/>
      <c r="L200" s="19"/>
      <c r="M200" s="19"/>
      <c r="N200" s="19"/>
      <c r="O200" s="19"/>
      <c r="P200" s="19"/>
      <c r="Q200" s="19"/>
      <c r="R200" s="19"/>
      <c r="S200" s="19"/>
      <c r="T200" s="19"/>
      <c r="U200" s="19"/>
      <c r="V200" s="19"/>
      <c r="W200" s="19"/>
      <c r="X200" s="19"/>
      <c r="Y200" s="19"/>
      <c r="Z200" s="19"/>
      <c r="AA200" s="19"/>
      <c r="AB200" s="19"/>
      <c r="AC200" s="19"/>
    </row>
    <row r="201" spans="1:29" ht="13.2">
      <c r="A201" s="92" t="s">
        <v>516</v>
      </c>
      <c r="B201" s="91">
        <v>44418</v>
      </c>
      <c r="C201" s="91">
        <v>44419</v>
      </c>
      <c r="D201" s="92" t="s">
        <v>84</v>
      </c>
      <c r="E201" s="93">
        <v>1</v>
      </c>
      <c r="F201" s="2" t="s">
        <v>85</v>
      </c>
      <c r="G201" s="93">
        <v>309</v>
      </c>
      <c r="H201" s="92" t="s">
        <v>322</v>
      </c>
      <c r="I201" s="93">
        <v>7.9</v>
      </c>
      <c r="J201" s="21" t="s">
        <v>314</v>
      </c>
      <c r="K201" s="19"/>
      <c r="L201" s="19"/>
      <c r="M201" s="19"/>
      <c r="N201" s="19"/>
      <c r="O201" s="19"/>
      <c r="P201" s="19"/>
      <c r="Q201" s="19"/>
      <c r="R201" s="19"/>
      <c r="S201" s="19"/>
      <c r="T201" s="19"/>
      <c r="U201" s="19"/>
      <c r="V201" s="19"/>
      <c r="W201" s="19"/>
      <c r="X201" s="19"/>
      <c r="Y201" s="19"/>
      <c r="Z201" s="19"/>
      <c r="AA201" s="19"/>
      <c r="AB201" s="19"/>
      <c r="AC201" s="19"/>
    </row>
    <row r="202" spans="1:29" ht="13.2">
      <c r="A202" s="92" t="s">
        <v>517</v>
      </c>
      <c r="B202" s="91">
        <v>44418</v>
      </c>
      <c r="C202" s="91">
        <v>44419</v>
      </c>
      <c r="D202" s="92" t="s">
        <v>84</v>
      </c>
      <c r="E202" s="93">
        <v>2</v>
      </c>
      <c r="F202" s="2" t="s">
        <v>89</v>
      </c>
      <c r="G202" s="93">
        <v>310</v>
      </c>
      <c r="H202" s="92" t="s">
        <v>320</v>
      </c>
      <c r="I202" s="93">
        <v>8.1</v>
      </c>
      <c r="J202" s="21" t="s">
        <v>314</v>
      </c>
      <c r="K202" s="19"/>
      <c r="L202" s="19"/>
      <c r="M202" s="19"/>
      <c r="N202" s="19"/>
      <c r="O202" s="19"/>
      <c r="P202" s="19"/>
      <c r="Q202" s="19"/>
      <c r="R202" s="19"/>
      <c r="S202" s="19"/>
      <c r="T202" s="19"/>
      <c r="U202" s="19"/>
      <c r="V202" s="19"/>
      <c r="W202" s="19"/>
      <c r="X202" s="19"/>
      <c r="Y202" s="19"/>
      <c r="Z202" s="19"/>
      <c r="AA202" s="19"/>
      <c r="AB202" s="19"/>
      <c r="AC202" s="19"/>
    </row>
    <row r="203" spans="1:29" ht="13.2">
      <c r="A203" s="92" t="s">
        <v>518</v>
      </c>
      <c r="B203" s="91">
        <v>44418</v>
      </c>
      <c r="C203" s="91">
        <v>44419</v>
      </c>
      <c r="D203" s="92" t="s">
        <v>84</v>
      </c>
      <c r="E203" s="93">
        <v>2</v>
      </c>
      <c r="F203" s="2" t="s">
        <v>89</v>
      </c>
      <c r="G203" s="93">
        <v>310</v>
      </c>
      <c r="H203" s="92" t="s">
        <v>322</v>
      </c>
      <c r="I203" s="93">
        <v>8</v>
      </c>
      <c r="J203" s="21" t="s">
        <v>314</v>
      </c>
      <c r="K203" s="19"/>
      <c r="L203" s="19"/>
      <c r="M203" s="19"/>
      <c r="N203" s="19"/>
      <c r="O203" s="19"/>
      <c r="P203" s="19"/>
      <c r="Q203" s="19"/>
      <c r="R203" s="19"/>
      <c r="S203" s="19"/>
      <c r="T203" s="19"/>
      <c r="U203" s="19"/>
      <c r="V203" s="19"/>
      <c r="W203" s="19"/>
      <c r="X203" s="19"/>
      <c r="Y203" s="19"/>
      <c r="Z203" s="19"/>
      <c r="AA203" s="19"/>
      <c r="AB203" s="19"/>
      <c r="AC203" s="19"/>
    </row>
    <row r="204" spans="1:29" ht="13.2">
      <c r="A204" s="92" t="s">
        <v>519</v>
      </c>
      <c r="B204" s="91">
        <v>44418</v>
      </c>
      <c r="C204" s="91">
        <v>44419</v>
      </c>
      <c r="D204" s="92" t="s">
        <v>84</v>
      </c>
      <c r="E204" s="93">
        <v>3</v>
      </c>
      <c r="F204" s="2" t="s">
        <v>90</v>
      </c>
      <c r="G204" s="93">
        <v>311</v>
      </c>
      <c r="H204" s="92" t="s">
        <v>320</v>
      </c>
      <c r="I204" s="93">
        <v>8</v>
      </c>
      <c r="J204" s="21" t="s">
        <v>314</v>
      </c>
      <c r="K204" s="19"/>
      <c r="L204" s="19"/>
      <c r="M204" s="19"/>
      <c r="N204" s="19"/>
      <c r="O204" s="19"/>
      <c r="P204" s="19"/>
      <c r="Q204" s="19"/>
      <c r="R204" s="19"/>
      <c r="S204" s="19"/>
      <c r="T204" s="19"/>
      <c r="U204" s="19"/>
      <c r="V204" s="19"/>
      <c r="W204" s="19"/>
      <c r="X204" s="19"/>
      <c r="Y204" s="19"/>
      <c r="Z204" s="19"/>
      <c r="AA204" s="19"/>
      <c r="AB204" s="19"/>
      <c r="AC204" s="19"/>
    </row>
    <row r="205" spans="1:29" ht="13.2">
      <c r="A205" s="92" t="s">
        <v>520</v>
      </c>
      <c r="B205" s="91">
        <v>44418</v>
      </c>
      <c r="C205" s="91">
        <v>44419</v>
      </c>
      <c r="D205" s="92" t="s">
        <v>84</v>
      </c>
      <c r="E205" s="93">
        <v>3</v>
      </c>
      <c r="F205" s="2" t="s">
        <v>90</v>
      </c>
      <c r="G205" s="93">
        <v>311</v>
      </c>
      <c r="H205" s="92" t="s">
        <v>322</v>
      </c>
      <c r="I205" s="93">
        <v>7.9</v>
      </c>
      <c r="J205" s="21" t="s">
        <v>314</v>
      </c>
      <c r="K205" s="19"/>
      <c r="L205" s="19"/>
      <c r="M205" s="19"/>
      <c r="N205" s="19"/>
      <c r="O205" s="19"/>
      <c r="P205" s="19"/>
      <c r="Q205" s="19"/>
      <c r="R205" s="19"/>
      <c r="S205" s="19"/>
      <c r="T205" s="19"/>
      <c r="U205" s="19"/>
      <c r="V205" s="19"/>
      <c r="W205" s="19"/>
      <c r="X205" s="19"/>
      <c r="Y205" s="19"/>
      <c r="Z205" s="19"/>
      <c r="AA205" s="19"/>
      <c r="AB205" s="19"/>
      <c r="AC205" s="19"/>
    </row>
    <row r="206" spans="1:29" ht="13.2">
      <c r="A206" s="92" t="s">
        <v>521</v>
      </c>
      <c r="B206" s="91">
        <v>44418</v>
      </c>
      <c r="C206" s="91">
        <v>44419</v>
      </c>
      <c r="D206" s="92" t="s">
        <v>84</v>
      </c>
      <c r="E206" s="93">
        <v>4</v>
      </c>
      <c r="F206" s="2" t="s">
        <v>89</v>
      </c>
      <c r="G206" s="93">
        <v>312</v>
      </c>
      <c r="H206" s="92" t="s">
        <v>320</v>
      </c>
      <c r="I206" s="93">
        <v>7.9</v>
      </c>
      <c r="J206" s="21" t="s">
        <v>314</v>
      </c>
      <c r="K206" s="19"/>
      <c r="L206" s="19"/>
      <c r="M206" s="19"/>
      <c r="N206" s="19"/>
      <c r="O206" s="19"/>
      <c r="P206" s="19"/>
      <c r="Q206" s="19"/>
      <c r="R206" s="19"/>
      <c r="S206" s="19"/>
      <c r="T206" s="19"/>
      <c r="U206" s="19"/>
      <c r="V206" s="19"/>
      <c r="W206" s="19"/>
      <c r="X206" s="19"/>
      <c r="Y206" s="19"/>
      <c r="Z206" s="19"/>
      <c r="AA206" s="19"/>
      <c r="AB206" s="19"/>
      <c r="AC206" s="19"/>
    </row>
    <row r="207" spans="1:29" ht="13.2">
      <c r="A207" s="92" t="s">
        <v>522</v>
      </c>
      <c r="B207" s="91">
        <v>44418</v>
      </c>
      <c r="C207" s="91">
        <v>44419</v>
      </c>
      <c r="D207" s="92" t="s">
        <v>84</v>
      </c>
      <c r="E207" s="93">
        <v>4</v>
      </c>
      <c r="F207" s="2" t="s">
        <v>89</v>
      </c>
      <c r="G207" s="93">
        <v>312</v>
      </c>
      <c r="H207" s="92" t="s">
        <v>322</v>
      </c>
      <c r="I207" s="93">
        <v>7.9</v>
      </c>
      <c r="J207" s="21" t="s">
        <v>314</v>
      </c>
      <c r="K207" s="19"/>
      <c r="L207" s="19"/>
      <c r="M207" s="19"/>
      <c r="N207" s="19"/>
      <c r="O207" s="19"/>
      <c r="P207" s="19"/>
      <c r="Q207" s="19"/>
      <c r="R207" s="19"/>
      <c r="S207" s="19"/>
      <c r="T207" s="19"/>
      <c r="U207" s="19"/>
      <c r="V207" s="19"/>
      <c r="W207" s="19"/>
      <c r="X207" s="19"/>
      <c r="Y207" s="19"/>
      <c r="Z207" s="19"/>
      <c r="AA207" s="19"/>
      <c r="AB207" s="19"/>
      <c r="AC207" s="19"/>
    </row>
    <row r="208" spans="1:29" ht="13.2">
      <c r="A208" s="92" t="s">
        <v>523</v>
      </c>
      <c r="B208" s="91">
        <v>44418</v>
      </c>
      <c r="C208" s="91">
        <v>44419</v>
      </c>
      <c r="D208" s="92" t="s">
        <v>84</v>
      </c>
      <c r="E208" s="93">
        <v>5</v>
      </c>
      <c r="F208" s="2" t="s">
        <v>85</v>
      </c>
      <c r="G208" s="93">
        <v>313</v>
      </c>
      <c r="H208" s="92" t="s">
        <v>320</v>
      </c>
      <c r="I208" s="93">
        <v>7.9</v>
      </c>
      <c r="J208" s="21" t="s">
        <v>314</v>
      </c>
      <c r="K208" s="19"/>
      <c r="L208" s="19"/>
      <c r="M208" s="19"/>
      <c r="N208" s="19"/>
      <c r="O208" s="19"/>
      <c r="P208" s="19"/>
      <c r="Q208" s="19"/>
      <c r="R208" s="19"/>
      <c r="S208" s="19"/>
      <c r="T208" s="19"/>
      <c r="U208" s="19"/>
      <c r="V208" s="19"/>
      <c r="W208" s="19"/>
      <c r="X208" s="19"/>
      <c r="Y208" s="19"/>
      <c r="Z208" s="19"/>
      <c r="AA208" s="19"/>
      <c r="AB208" s="19"/>
      <c r="AC208" s="19"/>
    </row>
    <row r="209" spans="1:29" ht="13.2">
      <c r="A209" s="92" t="s">
        <v>524</v>
      </c>
      <c r="B209" s="91">
        <v>44418</v>
      </c>
      <c r="C209" s="91">
        <v>44419</v>
      </c>
      <c r="D209" s="92" t="s">
        <v>84</v>
      </c>
      <c r="E209" s="93">
        <v>5</v>
      </c>
      <c r="F209" s="2" t="s">
        <v>85</v>
      </c>
      <c r="G209" s="93">
        <v>313</v>
      </c>
      <c r="H209" s="92" t="s">
        <v>322</v>
      </c>
      <c r="I209" s="93">
        <v>8</v>
      </c>
      <c r="J209" s="21" t="s">
        <v>314</v>
      </c>
      <c r="K209" s="19"/>
      <c r="L209" s="19"/>
      <c r="M209" s="19"/>
      <c r="N209" s="19"/>
      <c r="O209" s="19"/>
      <c r="P209" s="19"/>
      <c r="Q209" s="19"/>
      <c r="R209" s="19"/>
      <c r="S209" s="19"/>
      <c r="T209" s="19"/>
      <c r="U209" s="19"/>
      <c r="V209" s="19"/>
      <c r="W209" s="19"/>
      <c r="X209" s="19"/>
      <c r="Y209" s="19"/>
      <c r="Z209" s="19"/>
      <c r="AA209" s="19"/>
      <c r="AB209" s="19"/>
      <c r="AC209" s="19"/>
    </row>
    <row r="210" spans="1:29" ht="13.2">
      <c r="A210" s="92" t="s">
        <v>525</v>
      </c>
      <c r="B210" s="91">
        <v>44418</v>
      </c>
      <c r="C210" s="91">
        <v>44419</v>
      </c>
      <c r="D210" s="92" t="s">
        <v>84</v>
      </c>
      <c r="E210" s="93">
        <v>6</v>
      </c>
      <c r="F210" s="2" t="s">
        <v>90</v>
      </c>
      <c r="G210" s="93">
        <v>314</v>
      </c>
      <c r="H210" s="92" t="s">
        <v>320</v>
      </c>
      <c r="I210" s="93">
        <v>8</v>
      </c>
      <c r="J210" s="21" t="s">
        <v>314</v>
      </c>
      <c r="K210" s="19"/>
      <c r="L210" s="19"/>
      <c r="M210" s="19"/>
      <c r="N210" s="19"/>
      <c r="O210" s="19"/>
      <c r="P210" s="19"/>
      <c r="Q210" s="19"/>
      <c r="R210" s="19"/>
      <c r="S210" s="19"/>
      <c r="T210" s="19"/>
      <c r="U210" s="19"/>
      <c r="V210" s="19"/>
      <c r="W210" s="19"/>
      <c r="X210" s="19"/>
      <c r="Y210" s="19"/>
      <c r="Z210" s="19"/>
      <c r="AA210" s="19"/>
      <c r="AB210" s="19"/>
      <c r="AC210" s="19"/>
    </row>
    <row r="211" spans="1:29" ht="13.2">
      <c r="A211" s="92" t="s">
        <v>526</v>
      </c>
      <c r="B211" s="91">
        <v>44418</v>
      </c>
      <c r="C211" s="91">
        <v>44419</v>
      </c>
      <c r="D211" s="92" t="s">
        <v>84</v>
      </c>
      <c r="E211" s="93">
        <v>6</v>
      </c>
      <c r="F211" s="2" t="s">
        <v>90</v>
      </c>
      <c r="G211" s="93">
        <v>314</v>
      </c>
      <c r="H211" s="92" t="s">
        <v>322</v>
      </c>
      <c r="I211" s="93">
        <v>7.9</v>
      </c>
      <c r="J211" s="21" t="s">
        <v>314</v>
      </c>
      <c r="K211" s="19"/>
      <c r="L211" s="19"/>
      <c r="M211" s="19"/>
      <c r="N211" s="19"/>
      <c r="O211" s="19"/>
      <c r="P211" s="19"/>
      <c r="Q211" s="19"/>
      <c r="R211" s="19"/>
      <c r="S211" s="19"/>
      <c r="T211" s="19"/>
      <c r="U211" s="19"/>
      <c r="V211" s="19"/>
      <c r="W211" s="19"/>
      <c r="X211" s="19"/>
      <c r="Y211" s="19"/>
      <c r="Z211" s="19"/>
      <c r="AA211" s="19"/>
      <c r="AB211" s="19"/>
      <c r="AC211" s="19"/>
    </row>
    <row r="212" spans="1:29" ht="13.2">
      <c r="A212" s="92" t="s">
        <v>527</v>
      </c>
      <c r="B212" s="91">
        <v>44418</v>
      </c>
      <c r="C212" s="91">
        <v>44419</v>
      </c>
      <c r="D212" s="92" t="s">
        <v>84</v>
      </c>
      <c r="E212" s="93">
        <v>7</v>
      </c>
      <c r="F212" s="2" t="s">
        <v>89</v>
      </c>
      <c r="G212" s="93">
        <v>315</v>
      </c>
      <c r="H212" s="92" t="s">
        <v>320</v>
      </c>
      <c r="I212" s="93">
        <v>7.9</v>
      </c>
      <c r="J212" s="21" t="s">
        <v>314</v>
      </c>
      <c r="K212" s="19"/>
      <c r="L212" s="19"/>
      <c r="M212" s="19"/>
      <c r="N212" s="19"/>
      <c r="O212" s="19"/>
      <c r="P212" s="19"/>
      <c r="Q212" s="19"/>
      <c r="R212" s="19"/>
      <c r="S212" s="19"/>
      <c r="T212" s="19"/>
      <c r="U212" s="19"/>
      <c r="V212" s="19"/>
      <c r="W212" s="19"/>
      <c r="X212" s="19"/>
      <c r="Y212" s="19"/>
      <c r="Z212" s="19"/>
      <c r="AA212" s="19"/>
      <c r="AB212" s="19"/>
      <c r="AC212" s="19"/>
    </row>
    <row r="213" spans="1:29" ht="13.2">
      <c r="A213" s="92" t="s">
        <v>528</v>
      </c>
      <c r="B213" s="91">
        <v>44418</v>
      </c>
      <c r="C213" s="91">
        <v>44419</v>
      </c>
      <c r="D213" s="92" t="s">
        <v>84</v>
      </c>
      <c r="E213" s="93">
        <v>7</v>
      </c>
      <c r="F213" s="2" t="s">
        <v>89</v>
      </c>
      <c r="G213" s="93">
        <v>315</v>
      </c>
      <c r="H213" s="92" t="s">
        <v>322</v>
      </c>
      <c r="I213" s="93">
        <v>7.9</v>
      </c>
      <c r="J213" s="21" t="s">
        <v>314</v>
      </c>
      <c r="K213" s="19"/>
      <c r="L213" s="19"/>
      <c r="M213" s="19"/>
      <c r="N213" s="19"/>
      <c r="O213" s="19"/>
      <c r="P213" s="19"/>
      <c r="Q213" s="19"/>
      <c r="R213" s="19"/>
      <c r="S213" s="19"/>
      <c r="T213" s="19"/>
      <c r="U213" s="19"/>
      <c r="V213" s="19"/>
      <c r="W213" s="19"/>
      <c r="X213" s="19"/>
      <c r="Y213" s="19"/>
      <c r="Z213" s="19"/>
      <c r="AA213" s="19"/>
      <c r="AB213" s="19"/>
      <c r="AC213" s="19"/>
    </row>
    <row r="214" spans="1:29" ht="13.2">
      <c r="A214" s="92" t="s">
        <v>529</v>
      </c>
      <c r="B214" s="91">
        <v>44418</v>
      </c>
      <c r="C214" s="91">
        <v>44419</v>
      </c>
      <c r="D214" s="92" t="s">
        <v>84</v>
      </c>
      <c r="E214" s="93">
        <v>8</v>
      </c>
      <c r="F214" s="2" t="s">
        <v>85</v>
      </c>
      <c r="G214" s="93">
        <v>316</v>
      </c>
      <c r="H214" s="92" t="s">
        <v>320</v>
      </c>
      <c r="I214" s="93">
        <v>7.9</v>
      </c>
      <c r="J214" s="21" t="s">
        <v>314</v>
      </c>
      <c r="K214" s="19"/>
      <c r="L214" s="19"/>
      <c r="M214" s="19"/>
      <c r="N214" s="19"/>
      <c r="O214" s="19"/>
      <c r="P214" s="19"/>
      <c r="Q214" s="19"/>
      <c r="R214" s="19"/>
      <c r="S214" s="19"/>
      <c r="T214" s="19"/>
      <c r="U214" s="19"/>
      <c r="V214" s="19"/>
      <c r="W214" s="19"/>
      <c r="X214" s="19"/>
      <c r="Y214" s="19"/>
      <c r="Z214" s="19"/>
      <c r="AA214" s="19"/>
      <c r="AB214" s="19"/>
      <c r="AC214" s="19"/>
    </row>
    <row r="215" spans="1:29" ht="13.2">
      <c r="A215" s="92" t="s">
        <v>530</v>
      </c>
      <c r="B215" s="91">
        <v>44418</v>
      </c>
      <c r="C215" s="91">
        <v>44419</v>
      </c>
      <c r="D215" s="92" t="s">
        <v>84</v>
      </c>
      <c r="E215" s="93">
        <v>8</v>
      </c>
      <c r="F215" s="2" t="s">
        <v>85</v>
      </c>
      <c r="G215" s="93">
        <v>316</v>
      </c>
      <c r="H215" s="92" t="s">
        <v>322</v>
      </c>
      <c r="I215" s="93">
        <v>8</v>
      </c>
      <c r="J215" s="21" t="s">
        <v>314</v>
      </c>
      <c r="K215" s="19"/>
      <c r="L215" s="19"/>
      <c r="M215" s="19"/>
      <c r="N215" s="19"/>
      <c r="O215" s="19"/>
      <c r="P215" s="19"/>
      <c r="Q215" s="19"/>
      <c r="R215" s="19"/>
      <c r="S215" s="19"/>
      <c r="T215" s="19"/>
      <c r="U215" s="19"/>
      <c r="V215" s="19"/>
      <c r="W215" s="19"/>
      <c r="X215" s="19"/>
      <c r="Y215" s="19"/>
      <c r="Z215" s="19"/>
      <c r="AA215" s="19"/>
      <c r="AB215" s="19"/>
      <c r="AC215" s="19"/>
    </row>
    <row r="216" spans="1:29" ht="13.2">
      <c r="A216" s="92" t="s">
        <v>531</v>
      </c>
      <c r="B216" s="91">
        <v>44418</v>
      </c>
      <c r="C216" s="91">
        <v>44419</v>
      </c>
      <c r="D216" s="92" t="s">
        <v>84</v>
      </c>
      <c r="E216" s="93">
        <v>9</v>
      </c>
      <c r="F216" s="2" t="s">
        <v>90</v>
      </c>
      <c r="G216" s="93">
        <v>317</v>
      </c>
      <c r="H216" s="92" t="s">
        <v>320</v>
      </c>
      <c r="I216" s="93">
        <v>7.9</v>
      </c>
      <c r="J216" s="21" t="s">
        <v>314</v>
      </c>
      <c r="K216" s="19"/>
      <c r="L216" s="19"/>
      <c r="M216" s="19"/>
      <c r="N216" s="19"/>
      <c r="O216" s="19"/>
      <c r="P216" s="19"/>
      <c r="Q216" s="19"/>
      <c r="R216" s="19"/>
      <c r="S216" s="19"/>
      <c r="T216" s="19"/>
      <c r="U216" s="19"/>
      <c r="V216" s="19"/>
      <c r="W216" s="19"/>
      <c r="X216" s="19"/>
      <c r="Y216" s="19"/>
      <c r="Z216" s="19"/>
      <c r="AA216" s="19"/>
      <c r="AB216" s="19"/>
      <c r="AC216" s="19"/>
    </row>
    <row r="217" spans="1:29" ht="13.2">
      <c r="A217" s="92" t="s">
        <v>532</v>
      </c>
      <c r="B217" s="91">
        <v>44418</v>
      </c>
      <c r="C217" s="91">
        <v>44419</v>
      </c>
      <c r="D217" s="92" t="s">
        <v>84</v>
      </c>
      <c r="E217" s="93">
        <v>9</v>
      </c>
      <c r="F217" s="2" t="s">
        <v>90</v>
      </c>
      <c r="G217" s="93">
        <v>317</v>
      </c>
      <c r="H217" s="92" t="s">
        <v>322</v>
      </c>
      <c r="I217" s="93">
        <v>8.1</v>
      </c>
      <c r="J217" s="21" t="s">
        <v>314</v>
      </c>
      <c r="K217" s="19"/>
      <c r="L217" s="19"/>
      <c r="M217" s="19"/>
      <c r="N217" s="19"/>
      <c r="O217" s="19"/>
      <c r="P217" s="19"/>
      <c r="Q217" s="19"/>
      <c r="R217" s="19"/>
      <c r="S217" s="19"/>
      <c r="T217" s="19"/>
      <c r="U217" s="19"/>
      <c r="V217" s="19"/>
      <c r="W217" s="19"/>
      <c r="X217" s="19"/>
      <c r="Y217" s="19"/>
      <c r="Z217" s="19"/>
      <c r="AA217" s="19"/>
      <c r="AB217" s="19"/>
      <c r="AC217" s="19"/>
    </row>
    <row r="218" spans="1:29" ht="13.2">
      <c r="A218" s="92" t="s">
        <v>533</v>
      </c>
      <c r="B218" s="91">
        <v>44418</v>
      </c>
      <c r="C218" s="91">
        <v>44419</v>
      </c>
      <c r="D218" s="92" t="s">
        <v>332</v>
      </c>
      <c r="E218" s="93">
        <v>1</v>
      </c>
      <c r="F218" s="2" t="s">
        <v>122</v>
      </c>
      <c r="G218" s="93">
        <v>318</v>
      </c>
      <c r="H218" s="92" t="s">
        <v>320</v>
      </c>
      <c r="I218" s="93">
        <v>7.9</v>
      </c>
      <c r="J218" s="21" t="s">
        <v>314</v>
      </c>
      <c r="K218" s="19"/>
      <c r="L218" s="19"/>
      <c r="M218" s="19"/>
      <c r="N218" s="19"/>
      <c r="O218" s="19"/>
      <c r="P218" s="19"/>
      <c r="Q218" s="19"/>
      <c r="R218" s="19"/>
      <c r="S218" s="19"/>
      <c r="T218" s="19"/>
      <c r="U218" s="19"/>
      <c r="V218" s="19"/>
      <c r="W218" s="19"/>
      <c r="X218" s="19"/>
      <c r="Y218" s="19"/>
      <c r="Z218" s="19"/>
      <c r="AA218" s="19"/>
      <c r="AB218" s="19"/>
      <c r="AC218" s="19"/>
    </row>
    <row r="219" spans="1:29" ht="13.2">
      <c r="A219" s="92" t="s">
        <v>534</v>
      </c>
      <c r="B219" s="91">
        <v>44418</v>
      </c>
      <c r="C219" s="91">
        <v>44419</v>
      </c>
      <c r="D219" s="92" t="s">
        <v>332</v>
      </c>
      <c r="E219" s="93">
        <v>1</v>
      </c>
      <c r="F219" s="2" t="s">
        <v>122</v>
      </c>
      <c r="G219" s="93">
        <v>318</v>
      </c>
      <c r="H219" s="92" t="s">
        <v>322</v>
      </c>
      <c r="I219" s="93">
        <v>7.9</v>
      </c>
      <c r="J219" s="21" t="s">
        <v>314</v>
      </c>
      <c r="K219" s="19"/>
      <c r="L219" s="19"/>
      <c r="M219" s="19"/>
      <c r="N219" s="19"/>
      <c r="O219" s="19"/>
      <c r="P219" s="19"/>
      <c r="Q219" s="19"/>
      <c r="R219" s="19"/>
      <c r="S219" s="19"/>
      <c r="T219" s="19"/>
      <c r="U219" s="19"/>
      <c r="V219" s="19"/>
      <c r="W219" s="19"/>
      <c r="X219" s="19"/>
      <c r="Y219" s="19"/>
      <c r="Z219" s="19"/>
      <c r="AA219" s="19"/>
      <c r="AB219" s="19"/>
      <c r="AC219" s="19"/>
    </row>
    <row r="220" spans="1:29" ht="13.2">
      <c r="A220" s="92" t="s">
        <v>535</v>
      </c>
      <c r="B220" s="91">
        <v>44418</v>
      </c>
      <c r="C220" s="91">
        <v>44419</v>
      </c>
      <c r="D220" s="92" t="s">
        <v>332</v>
      </c>
      <c r="E220" s="93">
        <v>2</v>
      </c>
      <c r="F220" s="2" t="s">
        <v>122</v>
      </c>
      <c r="G220" s="93">
        <v>319</v>
      </c>
      <c r="H220" s="92" t="s">
        <v>320</v>
      </c>
      <c r="I220" s="93">
        <v>8</v>
      </c>
      <c r="J220" s="21" t="s">
        <v>314</v>
      </c>
      <c r="K220" s="19"/>
      <c r="L220" s="19"/>
      <c r="M220" s="19"/>
      <c r="N220" s="19"/>
      <c r="O220" s="19"/>
      <c r="P220" s="19"/>
      <c r="Q220" s="19"/>
      <c r="R220" s="19"/>
      <c r="S220" s="19"/>
      <c r="T220" s="19"/>
      <c r="U220" s="19"/>
      <c r="V220" s="19"/>
      <c r="W220" s="19"/>
      <c r="X220" s="19"/>
      <c r="Y220" s="19"/>
      <c r="Z220" s="19"/>
      <c r="AA220" s="19"/>
      <c r="AB220" s="19"/>
      <c r="AC220" s="19"/>
    </row>
    <row r="221" spans="1:29" ht="13.2">
      <c r="A221" s="92" t="s">
        <v>536</v>
      </c>
      <c r="B221" s="91">
        <v>44418</v>
      </c>
      <c r="C221" s="91">
        <v>44419</v>
      </c>
      <c r="D221" s="92" t="s">
        <v>332</v>
      </c>
      <c r="E221" s="93">
        <v>2</v>
      </c>
      <c r="F221" s="2" t="s">
        <v>122</v>
      </c>
      <c r="G221" s="93">
        <v>319</v>
      </c>
      <c r="H221" s="92" t="s">
        <v>322</v>
      </c>
      <c r="I221" s="93">
        <v>8</v>
      </c>
      <c r="J221" s="21" t="s">
        <v>314</v>
      </c>
      <c r="K221" s="19"/>
      <c r="L221" s="19"/>
      <c r="M221" s="19"/>
      <c r="N221" s="19"/>
      <c r="O221" s="19"/>
      <c r="P221" s="19"/>
      <c r="Q221" s="19"/>
      <c r="R221" s="19"/>
      <c r="S221" s="19"/>
      <c r="T221" s="19"/>
      <c r="U221" s="19"/>
      <c r="V221" s="19"/>
      <c r="W221" s="19"/>
      <c r="X221" s="19"/>
      <c r="Y221" s="19"/>
      <c r="Z221" s="19"/>
      <c r="AA221" s="19"/>
      <c r="AB221" s="19"/>
      <c r="AC221" s="19"/>
    </row>
    <row r="222" spans="1:29" ht="13.2">
      <c r="A222" s="92" t="s">
        <v>537</v>
      </c>
      <c r="B222" s="91">
        <v>44418</v>
      </c>
      <c r="C222" s="91">
        <v>44419</v>
      </c>
      <c r="D222" s="92" t="s">
        <v>332</v>
      </c>
      <c r="E222" s="93">
        <v>3</v>
      </c>
      <c r="F222" s="2" t="s">
        <v>122</v>
      </c>
      <c r="G222" s="93">
        <v>320</v>
      </c>
      <c r="H222" s="92" t="s">
        <v>320</v>
      </c>
      <c r="I222" s="93">
        <v>8.1</v>
      </c>
      <c r="J222" s="21" t="s">
        <v>314</v>
      </c>
      <c r="K222" s="19"/>
      <c r="L222" s="19"/>
      <c r="M222" s="19"/>
      <c r="N222" s="19"/>
      <c r="O222" s="19"/>
      <c r="P222" s="19"/>
      <c r="Q222" s="19"/>
      <c r="R222" s="19"/>
      <c r="S222" s="19"/>
      <c r="T222" s="19"/>
      <c r="U222" s="19"/>
      <c r="V222" s="19"/>
      <c r="W222" s="19"/>
      <c r="X222" s="19"/>
      <c r="Y222" s="19"/>
      <c r="Z222" s="19"/>
      <c r="AA222" s="19"/>
      <c r="AB222" s="19"/>
      <c r="AC222" s="19"/>
    </row>
    <row r="223" spans="1:29" ht="13.2">
      <c r="A223" s="92" t="s">
        <v>538</v>
      </c>
      <c r="B223" s="91">
        <v>44418</v>
      </c>
      <c r="C223" s="91">
        <v>44419</v>
      </c>
      <c r="D223" s="92" t="s">
        <v>332</v>
      </c>
      <c r="E223" s="93">
        <v>3</v>
      </c>
      <c r="F223" s="2" t="s">
        <v>122</v>
      </c>
      <c r="G223" s="93">
        <v>320</v>
      </c>
      <c r="H223" s="92" t="s">
        <v>322</v>
      </c>
      <c r="I223" s="93">
        <v>8.1</v>
      </c>
      <c r="J223" s="21" t="s">
        <v>314</v>
      </c>
      <c r="K223" s="19"/>
      <c r="L223" s="19"/>
      <c r="M223" s="19"/>
      <c r="N223" s="19"/>
      <c r="O223" s="19"/>
      <c r="P223" s="19"/>
      <c r="Q223" s="19"/>
      <c r="R223" s="19"/>
      <c r="S223" s="19"/>
      <c r="T223" s="19"/>
      <c r="U223" s="19"/>
      <c r="V223" s="19"/>
      <c r="W223" s="19"/>
      <c r="X223" s="19"/>
      <c r="Y223" s="19"/>
      <c r="Z223" s="19"/>
      <c r="AA223" s="19"/>
      <c r="AB223" s="19"/>
      <c r="AC223" s="19"/>
    </row>
    <row r="224" spans="1:29" ht="13.2">
      <c r="A224" s="92" t="s">
        <v>539</v>
      </c>
      <c r="B224" s="91">
        <v>44418</v>
      </c>
      <c r="C224" s="91">
        <v>44419</v>
      </c>
      <c r="D224" s="92" t="s">
        <v>351</v>
      </c>
      <c r="E224" s="93">
        <v>1</v>
      </c>
      <c r="F224" s="2" t="s">
        <v>92</v>
      </c>
      <c r="G224" s="93">
        <v>321</v>
      </c>
      <c r="H224" s="92" t="s">
        <v>320</v>
      </c>
      <c r="I224" s="93">
        <v>8</v>
      </c>
      <c r="J224" s="21" t="s">
        <v>314</v>
      </c>
      <c r="K224" s="19"/>
      <c r="L224" s="19"/>
      <c r="M224" s="19"/>
      <c r="N224" s="19"/>
      <c r="O224" s="19"/>
      <c r="P224" s="19"/>
      <c r="Q224" s="19"/>
      <c r="R224" s="19"/>
      <c r="S224" s="19"/>
      <c r="T224" s="19"/>
      <c r="U224" s="19"/>
      <c r="V224" s="19"/>
      <c r="W224" s="19"/>
      <c r="X224" s="19"/>
      <c r="Y224" s="19"/>
      <c r="Z224" s="19"/>
      <c r="AA224" s="19"/>
      <c r="AB224" s="19"/>
      <c r="AC224" s="19"/>
    </row>
    <row r="225" spans="1:29" ht="13.2">
      <c r="A225" s="92" t="s">
        <v>540</v>
      </c>
      <c r="B225" s="91">
        <v>44418</v>
      </c>
      <c r="C225" s="91">
        <v>44419</v>
      </c>
      <c r="D225" s="92" t="s">
        <v>351</v>
      </c>
      <c r="E225" s="93">
        <v>1</v>
      </c>
      <c r="F225" s="2" t="s">
        <v>92</v>
      </c>
      <c r="G225" s="93">
        <v>321</v>
      </c>
      <c r="H225" s="92" t="s">
        <v>322</v>
      </c>
      <c r="I225" s="93">
        <v>7.9</v>
      </c>
      <c r="J225" s="21" t="s">
        <v>314</v>
      </c>
      <c r="K225" s="19"/>
      <c r="L225" s="19"/>
      <c r="M225" s="19"/>
      <c r="N225" s="19"/>
      <c r="O225" s="19"/>
      <c r="P225" s="19"/>
      <c r="Q225" s="19"/>
      <c r="R225" s="19"/>
      <c r="S225" s="19"/>
      <c r="T225" s="19"/>
      <c r="U225" s="19"/>
      <c r="V225" s="19"/>
      <c r="W225" s="19"/>
      <c r="X225" s="19"/>
      <c r="Y225" s="19"/>
      <c r="Z225" s="19"/>
      <c r="AA225" s="19"/>
      <c r="AB225" s="19"/>
      <c r="AC225" s="19"/>
    </row>
    <row r="226" spans="1:29" ht="13.2">
      <c r="A226" s="92" t="s">
        <v>541</v>
      </c>
      <c r="B226" s="91">
        <v>44418</v>
      </c>
      <c r="C226" s="91">
        <v>44419</v>
      </c>
      <c r="D226" s="92" t="s">
        <v>351</v>
      </c>
      <c r="E226" s="93">
        <v>2</v>
      </c>
      <c r="F226" s="2" t="s">
        <v>98</v>
      </c>
      <c r="G226" s="93">
        <v>322</v>
      </c>
      <c r="H226" s="92" t="s">
        <v>320</v>
      </c>
      <c r="I226" s="93">
        <v>7.9</v>
      </c>
      <c r="J226" s="21" t="s">
        <v>314</v>
      </c>
      <c r="K226" s="19"/>
      <c r="L226" s="19"/>
      <c r="M226" s="19"/>
      <c r="N226" s="19"/>
      <c r="O226" s="19"/>
      <c r="P226" s="19"/>
      <c r="Q226" s="19"/>
      <c r="R226" s="19"/>
      <c r="S226" s="19"/>
      <c r="T226" s="19"/>
      <c r="U226" s="19"/>
      <c r="V226" s="19"/>
      <c r="W226" s="19"/>
      <c r="X226" s="19"/>
      <c r="Y226" s="19"/>
      <c r="Z226" s="19"/>
      <c r="AA226" s="19"/>
      <c r="AB226" s="19"/>
      <c r="AC226" s="19"/>
    </row>
    <row r="227" spans="1:29" ht="13.2">
      <c r="A227" s="92" t="s">
        <v>542</v>
      </c>
      <c r="B227" s="91">
        <v>44418</v>
      </c>
      <c r="C227" s="91">
        <v>44419</v>
      </c>
      <c r="D227" s="92" t="s">
        <v>351</v>
      </c>
      <c r="E227" s="93">
        <v>2</v>
      </c>
      <c r="F227" s="2" t="s">
        <v>98</v>
      </c>
      <c r="G227" s="93">
        <v>322</v>
      </c>
      <c r="H227" s="92" t="s">
        <v>322</v>
      </c>
      <c r="I227" s="93">
        <v>7.9</v>
      </c>
      <c r="J227" s="21" t="s">
        <v>314</v>
      </c>
      <c r="K227" s="19"/>
      <c r="L227" s="19"/>
      <c r="M227" s="19"/>
      <c r="N227" s="19"/>
      <c r="O227" s="19"/>
      <c r="P227" s="19"/>
      <c r="Q227" s="19"/>
      <c r="R227" s="19"/>
      <c r="S227" s="19"/>
      <c r="T227" s="19"/>
      <c r="U227" s="19"/>
      <c r="V227" s="19"/>
      <c r="W227" s="19"/>
      <c r="X227" s="19"/>
      <c r="Y227" s="19"/>
      <c r="Z227" s="19"/>
      <c r="AA227" s="19"/>
      <c r="AB227" s="19"/>
      <c r="AC227" s="19"/>
    </row>
    <row r="228" spans="1:29" ht="13.2">
      <c r="A228" s="92" t="s">
        <v>543</v>
      </c>
      <c r="B228" s="91">
        <v>44418</v>
      </c>
      <c r="C228" s="91">
        <v>44419</v>
      </c>
      <c r="D228" s="92" t="s">
        <v>544</v>
      </c>
      <c r="E228" s="93">
        <v>3</v>
      </c>
      <c r="F228" s="2" t="s">
        <v>92</v>
      </c>
      <c r="G228" s="93">
        <v>323</v>
      </c>
      <c r="H228" s="92" t="s">
        <v>320</v>
      </c>
      <c r="I228" s="93">
        <v>8</v>
      </c>
      <c r="J228" s="21" t="s">
        <v>314</v>
      </c>
      <c r="K228" s="19"/>
      <c r="L228" s="19"/>
      <c r="M228" s="19"/>
      <c r="N228" s="19"/>
      <c r="O228" s="19"/>
      <c r="P228" s="19"/>
      <c r="Q228" s="19"/>
      <c r="R228" s="19"/>
      <c r="S228" s="19"/>
      <c r="T228" s="19"/>
      <c r="U228" s="19"/>
      <c r="V228" s="19"/>
      <c r="W228" s="19"/>
      <c r="X228" s="19"/>
      <c r="Y228" s="19"/>
      <c r="Z228" s="19"/>
      <c r="AA228" s="19"/>
      <c r="AB228" s="19"/>
      <c r="AC228" s="19"/>
    </row>
    <row r="229" spans="1:29" ht="13.2">
      <c r="A229" s="92" t="s">
        <v>545</v>
      </c>
      <c r="B229" s="91">
        <v>44418</v>
      </c>
      <c r="C229" s="91">
        <v>44419</v>
      </c>
      <c r="D229" s="92" t="s">
        <v>351</v>
      </c>
      <c r="E229" s="93">
        <v>3</v>
      </c>
      <c r="F229" s="2" t="s">
        <v>92</v>
      </c>
      <c r="G229" s="93">
        <v>323</v>
      </c>
      <c r="H229" s="92" t="s">
        <v>322</v>
      </c>
      <c r="I229" s="93">
        <v>8.1</v>
      </c>
      <c r="J229" s="21" t="s">
        <v>314</v>
      </c>
      <c r="K229" s="19"/>
      <c r="L229" s="19"/>
      <c r="M229" s="19"/>
      <c r="N229" s="19"/>
      <c r="O229" s="19"/>
      <c r="P229" s="19"/>
      <c r="Q229" s="19"/>
      <c r="R229" s="19"/>
      <c r="S229" s="19"/>
      <c r="T229" s="19"/>
      <c r="U229" s="19"/>
      <c r="V229" s="19"/>
      <c r="W229" s="19"/>
      <c r="X229" s="19"/>
      <c r="Y229" s="19"/>
      <c r="Z229" s="19"/>
      <c r="AA229" s="19"/>
      <c r="AB229" s="19"/>
      <c r="AC229" s="19"/>
    </row>
    <row r="230" spans="1:29" ht="13.2">
      <c r="A230" s="92" t="s">
        <v>546</v>
      </c>
      <c r="B230" s="91">
        <v>44418</v>
      </c>
      <c r="C230" s="91">
        <v>44419</v>
      </c>
      <c r="D230" s="92" t="s">
        <v>351</v>
      </c>
      <c r="E230" s="93">
        <v>4</v>
      </c>
      <c r="F230" s="2" t="s">
        <v>98</v>
      </c>
      <c r="G230" s="93">
        <v>324</v>
      </c>
      <c r="H230" s="92" t="s">
        <v>320</v>
      </c>
      <c r="I230" s="93">
        <v>8.1</v>
      </c>
      <c r="J230" s="21" t="s">
        <v>314</v>
      </c>
      <c r="K230" s="19"/>
      <c r="L230" s="19"/>
      <c r="M230" s="19"/>
      <c r="N230" s="19"/>
      <c r="O230" s="19"/>
      <c r="P230" s="19"/>
      <c r="Q230" s="19"/>
      <c r="R230" s="19"/>
      <c r="S230" s="19"/>
      <c r="T230" s="19"/>
      <c r="U230" s="19"/>
      <c r="V230" s="19"/>
      <c r="W230" s="19"/>
      <c r="X230" s="19"/>
      <c r="Y230" s="19"/>
      <c r="Z230" s="19"/>
      <c r="AA230" s="19"/>
      <c r="AB230" s="19"/>
      <c r="AC230" s="19"/>
    </row>
    <row r="231" spans="1:29" ht="13.2">
      <c r="A231" s="92" t="s">
        <v>547</v>
      </c>
      <c r="B231" s="91">
        <v>44418</v>
      </c>
      <c r="C231" s="91">
        <v>44419</v>
      </c>
      <c r="D231" s="92" t="s">
        <v>351</v>
      </c>
      <c r="E231" s="93">
        <v>4</v>
      </c>
      <c r="F231" s="2" t="s">
        <v>98</v>
      </c>
      <c r="G231" s="93">
        <v>324</v>
      </c>
      <c r="H231" s="92" t="s">
        <v>322</v>
      </c>
      <c r="I231" s="93">
        <v>8</v>
      </c>
      <c r="J231" s="21" t="s">
        <v>314</v>
      </c>
      <c r="K231" s="19"/>
      <c r="L231" s="19"/>
      <c r="M231" s="19"/>
      <c r="N231" s="19"/>
      <c r="O231" s="19"/>
      <c r="P231" s="19"/>
      <c r="Q231" s="19"/>
      <c r="R231" s="19"/>
      <c r="S231" s="19"/>
      <c r="T231" s="19"/>
      <c r="U231" s="19"/>
      <c r="V231" s="19"/>
      <c r="W231" s="19"/>
      <c r="X231" s="19"/>
      <c r="Y231" s="19"/>
      <c r="Z231" s="19"/>
      <c r="AA231" s="19"/>
      <c r="AB231" s="19"/>
      <c r="AC231" s="19"/>
    </row>
    <row r="232" spans="1:29" ht="13.2">
      <c r="A232" s="92" t="s">
        <v>548</v>
      </c>
      <c r="B232" s="91">
        <v>44418</v>
      </c>
      <c r="C232" s="91">
        <v>44419</v>
      </c>
      <c r="D232" s="92" t="s">
        <v>351</v>
      </c>
      <c r="E232" s="93">
        <v>5</v>
      </c>
      <c r="F232" s="2" t="s">
        <v>92</v>
      </c>
      <c r="G232" s="93">
        <v>325</v>
      </c>
      <c r="H232" s="92" t="s">
        <v>320</v>
      </c>
      <c r="I232" s="93">
        <v>7.9</v>
      </c>
      <c r="J232" s="21" t="s">
        <v>314</v>
      </c>
      <c r="K232" s="19"/>
      <c r="L232" s="19"/>
      <c r="M232" s="19"/>
      <c r="N232" s="19"/>
      <c r="O232" s="19"/>
      <c r="P232" s="19"/>
      <c r="Q232" s="19"/>
      <c r="R232" s="19"/>
      <c r="S232" s="19"/>
      <c r="T232" s="19"/>
      <c r="U232" s="19"/>
      <c r="V232" s="19"/>
      <c r="W232" s="19"/>
      <c r="X232" s="19"/>
      <c r="Y232" s="19"/>
      <c r="Z232" s="19"/>
      <c r="AA232" s="19"/>
      <c r="AB232" s="19"/>
      <c r="AC232" s="19"/>
    </row>
    <row r="233" spans="1:29" ht="13.2">
      <c r="A233" s="92" t="s">
        <v>549</v>
      </c>
      <c r="B233" s="91">
        <v>44418</v>
      </c>
      <c r="C233" s="91">
        <v>44419</v>
      </c>
      <c r="D233" s="92" t="s">
        <v>351</v>
      </c>
      <c r="E233" s="93">
        <v>5</v>
      </c>
      <c r="F233" s="2" t="s">
        <v>92</v>
      </c>
      <c r="G233" s="93">
        <v>325</v>
      </c>
      <c r="H233" s="92" t="s">
        <v>322</v>
      </c>
      <c r="I233" s="93">
        <v>7.9</v>
      </c>
      <c r="J233" s="21" t="s">
        <v>314</v>
      </c>
      <c r="K233" s="19"/>
      <c r="L233" s="19"/>
      <c r="M233" s="19"/>
      <c r="N233" s="19"/>
      <c r="O233" s="19"/>
      <c r="P233" s="19"/>
      <c r="Q233" s="19"/>
      <c r="R233" s="19"/>
      <c r="S233" s="19"/>
      <c r="T233" s="19"/>
      <c r="U233" s="19"/>
      <c r="V233" s="19"/>
      <c r="W233" s="19"/>
      <c r="X233" s="19"/>
      <c r="Y233" s="19"/>
      <c r="Z233" s="19"/>
      <c r="AA233" s="19"/>
      <c r="AB233" s="19"/>
      <c r="AC233" s="19"/>
    </row>
    <row r="234" spans="1:29" ht="13.2">
      <c r="A234" s="92" t="s">
        <v>550</v>
      </c>
      <c r="B234" s="91">
        <v>44418</v>
      </c>
      <c r="C234" s="91">
        <v>44419</v>
      </c>
      <c r="D234" s="92" t="s">
        <v>351</v>
      </c>
      <c r="E234" s="93">
        <v>6</v>
      </c>
      <c r="F234" s="2" t="s">
        <v>98</v>
      </c>
      <c r="G234" s="93">
        <v>326</v>
      </c>
      <c r="H234" s="92" t="s">
        <v>320</v>
      </c>
      <c r="I234" s="93">
        <v>7.9</v>
      </c>
      <c r="J234" s="21" t="s">
        <v>314</v>
      </c>
      <c r="K234" s="19"/>
      <c r="L234" s="19"/>
      <c r="M234" s="19"/>
      <c r="N234" s="19"/>
      <c r="O234" s="19"/>
      <c r="P234" s="19"/>
      <c r="Q234" s="19"/>
      <c r="R234" s="19"/>
      <c r="S234" s="19"/>
      <c r="T234" s="19"/>
      <c r="U234" s="19"/>
      <c r="V234" s="19"/>
      <c r="W234" s="19"/>
      <c r="X234" s="19"/>
      <c r="Y234" s="19"/>
      <c r="Z234" s="19"/>
      <c r="AA234" s="19"/>
      <c r="AB234" s="19"/>
      <c r="AC234" s="19"/>
    </row>
    <row r="235" spans="1:29" ht="13.2">
      <c r="A235" s="92" t="s">
        <v>551</v>
      </c>
      <c r="B235" s="91">
        <v>44418</v>
      </c>
      <c r="C235" s="91">
        <v>44419</v>
      </c>
      <c r="D235" s="92" t="s">
        <v>351</v>
      </c>
      <c r="E235" s="93">
        <v>6</v>
      </c>
      <c r="F235" s="2" t="s">
        <v>98</v>
      </c>
      <c r="G235" s="93">
        <v>326</v>
      </c>
      <c r="H235" s="92" t="s">
        <v>322</v>
      </c>
      <c r="I235" s="93">
        <v>8.1</v>
      </c>
      <c r="J235" s="21" t="s">
        <v>314</v>
      </c>
      <c r="K235" s="19"/>
      <c r="L235" s="19"/>
      <c r="M235" s="19"/>
      <c r="N235" s="19"/>
      <c r="O235" s="19"/>
      <c r="P235" s="19"/>
      <c r="Q235" s="19"/>
      <c r="R235" s="19"/>
      <c r="S235" s="19"/>
      <c r="T235" s="19"/>
      <c r="U235" s="19"/>
      <c r="V235" s="19"/>
      <c r="W235" s="19"/>
      <c r="X235" s="19"/>
      <c r="Y235" s="19"/>
      <c r="Z235" s="19"/>
      <c r="AA235" s="19"/>
      <c r="AB235" s="19"/>
      <c r="AC235" s="19"/>
    </row>
    <row r="236" spans="1:29" ht="13.2">
      <c r="A236" s="92" t="s">
        <v>552</v>
      </c>
      <c r="B236" s="91">
        <v>44418</v>
      </c>
      <c r="C236" s="91">
        <v>44419</v>
      </c>
      <c r="D236" s="92" t="s">
        <v>351</v>
      </c>
      <c r="E236" s="93">
        <v>7</v>
      </c>
      <c r="F236" s="2" t="s">
        <v>92</v>
      </c>
      <c r="G236" s="93">
        <v>327</v>
      </c>
      <c r="H236" s="92" t="s">
        <v>320</v>
      </c>
      <c r="I236" s="93">
        <v>8.1</v>
      </c>
      <c r="J236" s="21" t="s">
        <v>314</v>
      </c>
      <c r="K236" s="19"/>
      <c r="L236" s="19"/>
      <c r="M236" s="19"/>
      <c r="N236" s="19"/>
      <c r="O236" s="19"/>
      <c r="P236" s="19"/>
      <c r="Q236" s="19"/>
      <c r="R236" s="19"/>
      <c r="S236" s="19"/>
      <c r="T236" s="19"/>
      <c r="U236" s="19"/>
      <c r="V236" s="19"/>
      <c r="W236" s="19"/>
      <c r="X236" s="19"/>
      <c r="Y236" s="19"/>
      <c r="Z236" s="19"/>
      <c r="AA236" s="19"/>
      <c r="AB236" s="19"/>
      <c r="AC236" s="19"/>
    </row>
    <row r="237" spans="1:29" ht="13.2">
      <c r="A237" s="92" t="s">
        <v>553</v>
      </c>
      <c r="B237" s="91">
        <v>44418</v>
      </c>
      <c r="C237" s="91">
        <v>44419</v>
      </c>
      <c r="D237" s="92" t="s">
        <v>351</v>
      </c>
      <c r="E237" s="93">
        <v>7</v>
      </c>
      <c r="F237" s="2" t="s">
        <v>92</v>
      </c>
      <c r="G237" s="93">
        <v>327</v>
      </c>
      <c r="H237" s="92" t="s">
        <v>322</v>
      </c>
      <c r="I237" s="93">
        <v>8</v>
      </c>
      <c r="J237" s="21" t="s">
        <v>314</v>
      </c>
      <c r="K237" s="19"/>
      <c r="L237" s="19"/>
      <c r="M237" s="19"/>
      <c r="N237" s="19"/>
      <c r="O237" s="19"/>
      <c r="P237" s="19"/>
      <c r="Q237" s="19"/>
      <c r="R237" s="19"/>
      <c r="S237" s="19"/>
      <c r="T237" s="19"/>
      <c r="U237" s="19"/>
      <c r="V237" s="19"/>
      <c r="W237" s="19"/>
      <c r="X237" s="19"/>
      <c r="Y237" s="19"/>
      <c r="Z237" s="19"/>
      <c r="AA237" s="19"/>
      <c r="AB237" s="19"/>
      <c r="AC237" s="19"/>
    </row>
    <row r="238" spans="1:29" ht="13.2">
      <c r="A238" s="92" t="s">
        <v>554</v>
      </c>
      <c r="B238" s="91">
        <v>44418</v>
      </c>
      <c r="C238" s="91">
        <v>44419</v>
      </c>
      <c r="D238" s="92" t="s">
        <v>351</v>
      </c>
      <c r="E238" s="93">
        <v>8</v>
      </c>
      <c r="F238" s="2" t="s">
        <v>98</v>
      </c>
      <c r="G238" s="93">
        <v>328</v>
      </c>
      <c r="H238" s="92" t="s">
        <v>320</v>
      </c>
      <c r="I238" s="93">
        <v>7.9</v>
      </c>
      <c r="J238" s="21" t="s">
        <v>314</v>
      </c>
      <c r="K238" s="19"/>
      <c r="L238" s="19"/>
      <c r="M238" s="19"/>
      <c r="N238" s="19"/>
      <c r="O238" s="19"/>
      <c r="P238" s="19"/>
      <c r="Q238" s="19"/>
      <c r="R238" s="19"/>
      <c r="S238" s="19"/>
      <c r="T238" s="19"/>
      <c r="U238" s="19"/>
      <c r="V238" s="19"/>
      <c r="W238" s="19"/>
      <c r="X238" s="19"/>
      <c r="Y238" s="19"/>
      <c r="Z238" s="19"/>
      <c r="AA238" s="19"/>
      <c r="AB238" s="19"/>
      <c r="AC238" s="19"/>
    </row>
    <row r="239" spans="1:29" ht="13.2">
      <c r="A239" s="92" t="s">
        <v>555</v>
      </c>
      <c r="B239" s="91">
        <v>44418</v>
      </c>
      <c r="C239" s="91">
        <v>44419</v>
      </c>
      <c r="D239" s="92" t="s">
        <v>544</v>
      </c>
      <c r="E239" s="93">
        <v>8</v>
      </c>
      <c r="F239" s="2" t="s">
        <v>98</v>
      </c>
      <c r="G239" s="93">
        <v>328</v>
      </c>
      <c r="H239" s="92" t="s">
        <v>322</v>
      </c>
      <c r="I239" s="93">
        <v>7.9</v>
      </c>
      <c r="J239" s="21" t="s">
        <v>314</v>
      </c>
      <c r="K239" s="19"/>
      <c r="L239" s="19"/>
      <c r="M239" s="19"/>
      <c r="N239" s="19"/>
      <c r="O239" s="19"/>
      <c r="P239" s="19"/>
      <c r="Q239" s="19"/>
      <c r="R239" s="19"/>
      <c r="S239" s="19"/>
      <c r="T239" s="19"/>
      <c r="U239" s="19"/>
      <c r="V239" s="19"/>
      <c r="W239" s="19"/>
      <c r="X239" s="19"/>
      <c r="Y239" s="19"/>
      <c r="Z239" s="19"/>
      <c r="AA239" s="19"/>
      <c r="AB239" s="19"/>
      <c r="AC239" s="19"/>
    </row>
    <row r="240" spans="1:29" ht="13.2">
      <c r="A240" s="92" t="s">
        <v>556</v>
      </c>
      <c r="B240" s="92" t="s">
        <v>131</v>
      </c>
      <c r="C240" s="91">
        <v>44419</v>
      </c>
      <c r="D240" s="92" t="s">
        <v>312</v>
      </c>
      <c r="E240" s="92" t="s">
        <v>131</v>
      </c>
      <c r="F240" s="92" t="s">
        <v>131</v>
      </c>
      <c r="G240" s="92" t="s">
        <v>131</v>
      </c>
      <c r="H240" s="92" t="s">
        <v>320</v>
      </c>
      <c r="I240" s="92" t="s">
        <v>131</v>
      </c>
      <c r="J240" s="21" t="s">
        <v>314</v>
      </c>
      <c r="K240" s="19"/>
      <c r="L240" s="19"/>
      <c r="M240" s="19"/>
      <c r="N240" s="19"/>
      <c r="O240" s="19"/>
      <c r="P240" s="19"/>
      <c r="Q240" s="19"/>
      <c r="R240" s="19"/>
      <c r="S240" s="19"/>
      <c r="T240" s="19"/>
      <c r="U240" s="19"/>
      <c r="V240" s="19"/>
      <c r="W240" s="19"/>
      <c r="X240" s="19"/>
      <c r="Y240" s="19"/>
      <c r="Z240" s="19"/>
      <c r="AA240" s="19"/>
      <c r="AB240" s="19"/>
      <c r="AC240" s="19"/>
    </row>
    <row r="241" spans="1:29" ht="13.2">
      <c r="A241" s="92" t="s">
        <v>557</v>
      </c>
      <c r="B241" s="92" t="s">
        <v>131</v>
      </c>
      <c r="C241" s="91">
        <v>44419</v>
      </c>
      <c r="D241" s="92" t="s">
        <v>312</v>
      </c>
      <c r="E241" s="92" t="s">
        <v>131</v>
      </c>
      <c r="F241" s="92" t="s">
        <v>131</v>
      </c>
      <c r="G241" s="92" t="s">
        <v>131</v>
      </c>
      <c r="H241" s="92" t="s">
        <v>322</v>
      </c>
      <c r="I241" s="92" t="s">
        <v>131</v>
      </c>
      <c r="J241" s="21" t="s">
        <v>314</v>
      </c>
      <c r="K241" s="19"/>
      <c r="L241" s="19"/>
      <c r="M241" s="19"/>
      <c r="N241" s="19"/>
      <c r="O241" s="19"/>
      <c r="P241" s="19"/>
      <c r="Q241" s="19"/>
      <c r="R241" s="19"/>
      <c r="S241" s="19"/>
      <c r="T241" s="19"/>
      <c r="U241" s="19"/>
      <c r="V241" s="19"/>
      <c r="W241" s="19"/>
      <c r="X241" s="19"/>
      <c r="Y241" s="19"/>
      <c r="Z241" s="19"/>
      <c r="AA241" s="19"/>
      <c r="AB241" s="19"/>
      <c r="AC241" s="19"/>
    </row>
    <row r="242" spans="1:29" ht="13.2">
      <c r="A242" s="92" t="s">
        <v>558</v>
      </c>
      <c r="B242" s="92" t="s">
        <v>131</v>
      </c>
      <c r="C242" s="91">
        <v>44419</v>
      </c>
      <c r="D242" s="92" t="s">
        <v>312</v>
      </c>
      <c r="E242" s="92" t="s">
        <v>131</v>
      </c>
      <c r="F242" s="92" t="s">
        <v>131</v>
      </c>
      <c r="G242" s="92" t="s">
        <v>131</v>
      </c>
      <c r="H242" s="92" t="s">
        <v>320</v>
      </c>
      <c r="I242" s="92" t="s">
        <v>131</v>
      </c>
      <c r="J242" s="21" t="s">
        <v>314</v>
      </c>
      <c r="K242" s="19"/>
      <c r="L242" s="19"/>
      <c r="M242" s="19"/>
      <c r="N242" s="19"/>
      <c r="O242" s="19"/>
      <c r="P242" s="19"/>
      <c r="Q242" s="19"/>
      <c r="R242" s="19"/>
      <c r="S242" s="19"/>
      <c r="T242" s="19"/>
      <c r="U242" s="19"/>
      <c r="V242" s="19"/>
      <c r="W242" s="19"/>
      <c r="X242" s="19"/>
      <c r="Y242" s="19"/>
      <c r="Z242" s="19"/>
      <c r="AA242" s="19"/>
      <c r="AB242" s="19"/>
      <c r="AC242" s="19"/>
    </row>
    <row r="243" spans="1:29" ht="13.2">
      <c r="A243" s="92" t="s">
        <v>559</v>
      </c>
      <c r="B243" s="92" t="s">
        <v>131</v>
      </c>
      <c r="C243" s="91">
        <v>44419</v>
      </c>
      <c r="D243" s="92" t="s">
        <v>312</v>
      </c>
      <c r="E243" s="92" t="s">
        <v>131</v>
      </c>
      <c r="F243" s="92" t="s">
        <v>131</v>
      </c>
      <c r="G243" s="92" t="s">
        <v>131</v>
      </c>
      <c r="H243" s="92" t="s">
        <v>322</v>
      </c>
      <c r="I243" s="92" t="s">
        <v>131</v>
      </c>
      <c r="J243" s="21" t="s">
        <v>314</v>
      </c>
      <c r="K243" s="19"/>
      <c r="L243" s="19"/>
      <c r="M243" s="19"/>
      <c r="N243" s="19"/>
      <c r="O243" s="19"/>
      <c r="P243" s="19"/>
      <c r="Q243" s="19"/>
      <c r="R243" s="19"/>
      <c r="S243" s="19"/>
      <c r="T243" s="19"/>
      <c r="U243" s="19"/>
      <c r="V243" s="19"/>
      <c r="W243" s="19"/>
      <c r="X243" s="19"/>
      <c r="Y243" s="19"/>
      <c r="Z243" s="19"/>
      <c r="AA243" s="19"/>
      <c r="AB243" s="19"/>
      <c r="AC243" s="19"/>
    </row>
    <row r="244" spans="1:29" ht="13.2">
      <c r="A244" s="92" t="s">
        <v>560</v>
      </c>
      <c r="B244" s="91">
        <v>44334</v>
      </c>
      <c r="C244" s="91">
        <v>44343</v>
      </c>
      <c r="D244" s="92" t="s">
        <v>84</v>
      </c>
      <c r="E244" s="93">
        <v>1</v>
      </c>
      <c r="F244" s="92" t="s">
        <v>85</v>
      </c>
      <c r="G244" s="93">
        <v>200</v>
      </c>
      <c r="H244" s="92" t="s">
        <v>320</v>
      </c>
      <c r="I244" s="93">
        <v>8</v>
      </c>
      <c r="J244" s="21" t="s">
        <v>561</v>
      </c>
      <c r="K244" s="49">
        <v>9.3979999999999997</v>
      </c>
      <c r="L244" s="49">
        <v>0.77190000000000003</v>
      </c>
      <c r="M244" s="19"/>
      <c r="N244" s="19"/>
      <c r="O244" s="19"/>
      <c r="P244" s="19"/>
      <c r="Q244" s="19"/>
      <c r="R244" s="19"/>
      <c r="S244" s="19"/>
      <c r="T244" s="19"/>
      <c r="U244" s="19"/>
      <c r="V244" s="19"/>
      <c r="W244" s="19"/>
      <c r="X244" s="19"/>
      <c r="Y244" s="19"/>
      <c r="Z244" s="19"/>
      <c r="AA244" s="19"/>
      <c r="AB244" s="19"/>
      <c r="AC244" s="19"/>
    </row>
    <row r="245" spans="1:29" ht="13.2">
      <c r="A245" s="92" t="s">
        <v>562</v>
      </c>
      <c r="B245" s="91">
        <v>44334</v>
      </c>
      <c r="C245" s="91">
        <v>44343</v>
      </c>
      <c r="D245" s="92" t="s">
        <v>84</v>
      </c>
      <c r="E245" s="93">
        <v>1</v>
      </c>
      <c r="F245" s="92" t="s">
        <v>85</v>
      </c>
      <c r="G245" s="93">
        <v>200</v>
      </c>
      <c r="H245" s="92" t="s">
        <v>322</v>
      </c>
      <c r="I245" s="93">
        <v>8</v>
      </c>
      <c r="J245" s="21" t="s">
        <v>561</v>
      </c>
      <c r="K245" s="94">
        <v>11.79</v>
      </c>
      <c r="L245" s="49">
        <v>0.90659999999999996</v>
      </c>
      <c r="M245" s="19"/>
      <c r="N245" s="19"/>
      <c r="O245" s="19"/>
      <c r="P245" s="19"/>
      <c r="Q245" s="19"/>
      <c r="R245" s="19"/>
      <c r="S245" s="19"/>
      <c r="T245" s="19"/>
      <c r="U245" s="19"/>
      <c r="V245" s="19"/>
      <c r="W245" s="19"/>
      <c r="X245" s="19"/>
      <c r="Y245" s="19"/>
      <c r="Z245" s="19"/>
      <c r="AA245" s="19"/>
      <c r="AB245" s="19"/>
      <c r="AC245" s="19"/>
    </row>
    <row r="246" spans="1:29" ht="13.2">
      <c r="A246" s="92" t="s">
        <v>563</v>
      </c>
      <c r="B246" s="91">
        <v>44334</v>
      </c>
      <c r="C246" s="91">
        <v>44343</v>
      </c>
      <c r="D246" s="92" t="s">
        <v>84</v>
      </c>
      <c r="E246" s="93">
        <v>2</v>
      </c>
      <c r="F246" s="92" t="s">
        <v>89</v>
      </c>
      <c r="G246" s="93">
        <v>201</v>
      </c>
      <c r="H246" s="92" t="s">
        <v>320</v>
      </c>
      <c r="I246" s="93">
        <v>7.9</v>
      </c>
      <c r="J246" s="21" t="s">
        <v>561</v>
      </c>
      <c r="K246" s="94">
        <v>15.8</v>
      </c>
      <c r="L246" s="49">
        <v>0.89219999999999999</v>
      </c>
      <c r="M246" s="19"/>
      <c r="N246" s="19"/>
      <c r="O246" s="19"/>
      <c r="P246" s="19"/>
      <c r="Q246" s="19"/>
      <c r="R246" s="19"/>
      <c r="S246" s="19"/>
      <c r="T246" s="19"/>
      <c r="U246" s="19"/>
      <c r="V246" s="19"/>
      <c r="W246" s="19"/>
      <c r="X246" s="19"/>
      <c r="Y246" s="19"/>
      <c r="Z246" s="19"/>
      <c r="AA246" s="19"/>
      <c r="AB246" s="19"/>
      <c r="AC246" s="19"/>
    </row>
    <row r="247" spans="1:29" ht="13.2">
      <c r="A247" s="92" t="s">
        <v>564</v>
      </c>
      <c r="B247" s="91">
        <v>44334</v>
      </c>
      <c r="C247" s="91">
        <v>44343</v>
      </c>
      <c r="D247" s="92" t="s">
        <v>84</v>
      </c>
      <c r="E247" s="93">
        <v>2</v>
      </c>
      <c r="F247" s="92" t="s">
        <v>89</v>
      </c>
      <c r="G247" s="93">
        <v>201</v>
      </c>
      <c r="H247" s="92" t="s">
        <v>322</v>
      </c>
      <c r="I247" s="93">
        <v>8</v>
      </c>
      <c r="J247" s="21" t="s">
        <v>561</v>
      </c>
      <c r="K247" s="94">
        <v>18.63</v>
      </c>
      <c r="L247" s="49">
        <v>1.2310000000000001</v>
      </c>
      <c r="M247" s="19"/>
      <c r="N247" s="19"/>
      <c r="O247" s="19"/>
      <c r="P247" s="19"/>
      <c r="Q247" s="19"/>
      <c r="R247" s="19"/>
      <c r="S247" s="19"/>
      <c r="T247" s="19"/>
      <c r="U247" s="19"/>
      <c r="V247" s="19"/>
      <c r="W247" s="19"/>
      <c r="X247" s="19"/>
      <c r="Y247" s="19"/>
      <c r="Z247" s="19"/>
      <c r="AA247" s="19"/>
      <c r="AB247" s="19"/>
      <c r="AC247" s="19"/>
    </row>
    <row r="248" spans="1:29" ht="13.2">
      <c r="A248" s="92" t="s">
        <v>565</v>
      </c>
      <c r="B248" s="91">
        <v>44334</v>
      </c>
      <c r="C248" s="91">
        <v>44343</v>
      </c>
      <c r="D248" s="92" t="s">
        <v>84</v>
      </c>
      <c r="E248" s="93">
        <v>3</v>
      </c>
      <c r="F248" s="92" t="s">
        <v>90</v>
      </c>
      <c r="G248" s="93">
        <v>203</v>
      </c>
      <c r="H248" s="92" t="s">
        <v>320</v>
      </c>
      <c r="I248" s="93">
        <v>8.1</v>
      </c>
      <c r="J248" s="21" t="s">
        <v>561</v>
      </c>
      <c r="K248" s="94">
        <v>32.65</v>
      </c>
      <c r="L248" s="49">
        <v>4.4080000000000004</v>
      </c>
      <c r="M248" s="19"/>
      <c r="N248" s="19"/>
      <c r="O248" s="19"/>
      <c r="P248" s="19"/>
      <c r="Q248" s="19"/>
      <c r="R248" s="19"/>
      <c r="S248" s="19"/>
      <c r="T248" s="19"/>
      <c r="U248" s="19"/>
      <c r="V248" s="19"/>
      <c r="W248" s="19"/>
      <c r="X248" s="19"/>
      <c r="Y248" s="19"/>
      <c r="Z248" s="19"/>
      <c r="AA248" s="19"/>
      <c r="AB248" s="19"/>
      <c r="AC248" s="19"/>
    </row>
    <row r="249" spans="1:29" ht="13.2">
      <c r="A249" s="92" t="s">
        <v>566</v>
      </c>
      <c r="B249" s="91">
        <v>44334</v>
      </c>
      <c r="C249" s="91">
        <v>44343</v>
      </c>
      <c r="D249" s="92" t="s">
        <v>84</v>
      </c>
      <c r="E249" s="93">
        <v>3</v>
      </c>
      <c r="F249" s="92" t="s">
        <v>90</v>
      </c>
      <c r="G249" s="93">
        <v>203</v>
      </c>
      <c r="H249" s="92" t="s">
        <v>322</v>
      </c>
      <c r="I249" s="93">
        <v>8</v>
      </c>
      <c r="J249" s="21" t="s">
        <v>561</v>
      </c>
      <c r="K249" s="94">
        <v>40.799999999999997</v>
      </c>
      <c r="L249" s="49">
        <v>5.3140000000000001</v>
      </c>
      <c r="M249" s="19"/>
      <c r="N249" s="19"/>
      <c r="O249" s="19"/>
      <c r="P249" s="19"/>
      <c r="Q249" s="19"/>
      <c r="R249" s="19"/>
      <c r="S249" s="19"/>
      <c r="T249" s="19"/>
      <c r="U249" s="19"/>
      <c r="V249" s="19"/>
      <c r="W249" s="19"/>
      <c r="X249" s="19"/>
      <c r="Y249" s="19"/>
      <c r="Z249" s="19"/>
      <c r="AA249" s="19"/>
      <c r="AB249" s="19"/>
      <c r="AC249" s="19"/>
    </row>
    <row r="250" spans="1:29" ht="13.2">
      <c r="A250" s="92" t="s">
        <v>567</v>
      </c>
      <c r="B250" s="91">
        <v>44334</v>
      </c>
      <c r="C250" s="91">
        <v>44343</v>
      </c>
      <c r="D250" s="92" t="s">
        <v>84</v>
      </c>
      <c r="E250" s="93">
        <v>4</v>
      </c>
      <c r="F250" s="92" t="s">
        <v>89</v>
      </c>
      <c r="G250" s="93">
        <v>204</v>
      </c>
      <c r="H250" s="92" t="s">
        <v>320</v>
      </c>
      <c r="I250" s="93">
        <v>8</v>
      </c>
      <c r="J250" s="21" t="s">
        <v>561</v>
      </c>
      <c r="K250" s="94">
        <v>10.92</v>
      </c>
      <c r="L250" s="49">
        <v>0.89949999999999997</v>
      </c>
      <c r="M250" s="19"/>
      <c r="N250" s="19"/>
      <c r="O250" s="19"/>
      <c r="P250" s="19"/>
      <c r="Q250" s="19"/>
      <c r="R250" s="19"/>
      <c r="S250" s="19"/>
      <c r="T250" s="19"/>
      <c r="U250" s="19"/>
      <c r="V250" s="19"/>
      <c r="W250" s="19"/>
      <c r="X250" s="19"/>
      <c r="Y250" s="19"/>
      <c r="Z250" s="19"/>
      <c r="AA250" s="19"/>
      <c r="AB250" s="19"/>
      <c r="AC250" s="19"/>
    </row>
    <row r="251" spans="1:29" ht="13.2">
      <c r="A251" s="92" t="s">
        <v>568</v>
      </c>
      <c r="B251" s="91">
        <v>44334</v>
      </c>
      <c r="C251" s="91">
        <v>44343</v>
      </c>
      <c r="D251" s="92" t="s">
        <v>84</v>
      </c>
      <c r="E251" s="93">
        <v>4</v>
      </c>
      <c r="F251" s="92" t="s">
        <v>89</v>
      </c>
      <c r="G251" s="93">
        <v>204</v>
      </c>
      <c r="H251" s="92" t="s">
        <v>322</v>
      </c>
      <c r="I251" s="93">
        <v>8</v>
      </c>
      <c r="J251" s="21" t="s">
        <v>561</v>
      </c>
      <c r="K251" s="94">
        <v>15.98</v>
      </c>
      <c r="L251" s="49">
        <v>1.123</v>
      </c>
      <c r="M251" s="19"/>
      <c r="N251" s="19"/>
      <c r="O251" s="19"/>
      <c r="P251" s="19"/>
      <c r="Q251" s="19"/>
      <c r="R251" s="19"/>
      <c r="S251" s="19"/>
      <c r="T251" s="19"/>
      <c r="U251" s="19"/>
      <c r="V251" s="19"/>
      <c r="W251" s="19"/>
      <c r="X251" s="19"/>
      <c r="Y251" s="19"/>
      <c r="Z251" s="19"/>
      <c r="AA251" s="19"/>
      <c r="AB251" s="19"/>
      <c r="AC251" s="19"/>
    </row>
    <row r="252" spans="1:29" ht="13.2">
      <c r="A252" s="92" t="s">
        <v>569</v>
      </c>
      <c r="B252" s="91">
        <v>44334</v>
      </c>
      <c r="C252" s="91">
        <v>44343</v>
      </c>
      <c r="D252" s="92" t="s">
        <v>84</v>
      </c>
      <c r="E252" s="93">
        <v>5</v>
      </c>
      <c r="F252" s="92" t="s">
        <v>85</v>
      </c>
      <c r="G252" s="93">
        <v>205</v>
      </c>
      <c r="H252" s="92" t="s">
        <v>320</v>
      </c>
      <c r="I252" s="93">
        <v>8.1</v>
      </c>
      <c r="J252" s="21" t="s">
        <v>561</v>
      </c>
      <c r="K252" s="94">
        <v>28.69</v>
      </c>
      <c r="L252" s="49">
        <v>2.3450000000000002</v>
      </c>
      <c r="M252" s="19"/>
      <c r="N252" s="19"/>
      <c r="O252" s="19"/>
      <c r="P252" s="19"/>
      <c r="Q252" s="19"/>
      <c r="R252" s="19"/>
      <c r="S252" s="19"/>
      <c r="T252" s="19"/>
      <c r="U252" s="19"/>
      <c r="V252" s="19"/>
      <c r="W252" s="19"/>
      <c r="X252" s="19"/>
      <c r="Y252" s="19"/>
      <c r="Z252" s="19"/>
      <c r="AA252" s="19"/>
      <c r="AB252" s="19"/>
      <c r="AC252" s="19"/>
    </row>
    <row r="253" spans="1:29" ht="13.2">
      <c r="A253" s="92" t="s">
        <v>570</v>
      </c>
      <c r="B253" s="91">
        <v>44334</v>
      </c>
      <c r="C253" s="91">
        <v>44343</v>
      </c>
      <c r="D253" s="92" t="s">
        <v>84</v>
      </c>
      <c r="E253" s="93">
        <v>5</v>
      </c>
      <c r="F253" s="92" t="s">
        <v>85</v>
      </c>
      <c r="G253" s="93">
        <v>205</v>
      </c>
      <c r="H253" s="92" t="s">
        <v>322</v>
      </c>
      <c r="I253" s="93">
        <v>8</v>
      </c>
      <c r="J253" s="21" t="s">
        <v>561</v>
      </c>
      <c r="K253" s="94">
        <v>36.07</v>
      </c>
      <c r="L253" s="49">
        <v>3.2519999999999998</v>
      </c>
      <c r="M253" s="19"/>
      <c r="N253" s="19"/>
      <c r="O253" s="19"/>
      <c r="P253" s="19"/>
      <c r="Q253" s="19"/>
      <c r="R253" s="19"/>
      <c r="S253" s="19"/>
      <c r="T253" s="19"/>
      <c r="U253" s="19"/>
      <c r="V253" s="19"/>
      <c r="W253" s="19"/>
      <c r="X253" s="19"/>
      <c r="Y253" s="19"/>
      <c r="Z253" s="19"/>
      <c r="AA253" s="19"/>
      <c r="AB253" s="19"/>
      <c r="AC253" s="19"/>
    </row>
    <row r="254" spans="1:29" ht="13.2">
      <c r="A254" s="92" t="s">
        <v>571</v>
      </c>
      <c r="B254" s="91">
        <v>44334</v>
      </c>
      <c r="C254" s="91">
        <v>44343</v>
      </c>
      <c r="D254" s="92" t="s">
        <v>84</v>
      </c>
      <c r="E254" s="93">
        <v>6</v>
      </c>
      <c r="F254" s="92" t="s">
        <v>90</v>
      </c>
      <c r="G254" s="93">
        <v>206</v>
      </c>
      <c r="H254" s="92" t="s">
        <v>320</v>
      </c>
      <c r="I254" s="93">
        <v>8</v>
      </c>
      <c r="J254" s="21" t="s">
        <v>561</v>
      </c>
      <c r="K254" s="94">
        <v>32.25</v>
      </c>
      <c r="L254" s="49">
        <v>2.202</v>
      </c>
      <c r="M254" s="19"/>
      <c r="N254" s="19"/>
      <c r="O254" s="19"/>
      <c r="P254" s="19"/>
      <c r="Q254" s="19"/>
      <c r="R254" s="19"/>
      <c r="S254" s="19"/>
      <c r="T254" s="19"/>
      <c r="U254" s="19"/>
      <c r="V254" s="19"/>
      <c r="W254" s="19"/>
      <c r="X254" s="19"/>
      <c r="Y254" s="19"/>
      <c r="Z254" s="19"/>
      <c r="AA254" s="19"/>
      <c r="AB254" s="19"/>
      <c r="AC254" s="19"/>
    </row>
    <row r="255" spans="1:29" ht="13.2">
      <c r="A255" s="92" t="s">
        <v>572</v>
      </c>
      <c r="B255" s="91">
        <v>44334</v>
      </c>
      <c r="C255" s="91">
        <v>44343</v>
      </c>
      <c r="D255" s="92" t="s">
        <v>84</v>
      </c>
      <c r="E255" s="93">
        <v>6</v>
      </c>
      <c r="F255" s="92" t="s">
        <v>90</v>
      </c>
      <c r="G255" s="93">
        <v>206</v>
      </c>
      <c r="H255" s="92" t="s">
        <v>322</v>
      </c>
      <c r="I255" s="93">
        <v>8</v>
      </c>
      <c r="J255" s="21" t="s">
        <v>561</v>
      </c>
      <c r="K255" s="94">
        <v>43.08</v>
      </c>
      <c r="L255" s="49">
        <v>2.6779999999999999</v>
      </c>
      <c r="M255" s="19"/>
      <c r="N255" s="19"/>
      <c r="O255" s="19"/>
      <c r="P255" s="19"/>
      <c r="Q255" s="19"/>
      <c r="R255" s="19"/>
      <c r="S255" s="19"/>
      <c r="T255" s="19"/>
      <c r="U255" s="19"/>
      <c r="V255" s="19"/>
      <c r="W255" s="19"/>
      <c r="X255" s="19"/>
      <c r="Y255" s="19"/>
      <c r="Z255" s="19"/>
      <c r="AA255" s="19"/>
      <c r="AB255" s="19"/>
      <c r="AC255" s="19"/>
    </row>
    <row r="256" spans="1:29" ht="13.2">
      <c r="A256" s="92" t="s">
        <v>573</v>
      </c>
      <c r="B256" s="91">
        <v>44334</v>
      </c>
      <c r="C256" s="91">
        <v>44343</v>
      </c>
      <c r="D256" s="92" t="s">
        <v>84</v>
      </c>
      <c r="E256" s="93">
        <v>7</v>
      </c>
      <c r="F256" s="92" t="s">
        <v>89</v>
      </c>
      <c r="G256" s="93">
        <v>207</v>
      </c>
      <c r="H256" s="92" t="s">
        <v>320</v>
      </c>
      <c r="I256" s="93">
        <v>8</v>
      </c>
      <c r="J256" s="21" t="s">
        <v>561</v>
      </c>
      <c r="K256" s="94">
        <v>33.17</v>
      </c>
      <c r="L256" s="49">
        <v>2.371</v>
      </c>
      <c r="M256" s="19"/>
      <c r="N256" s="19"/>
      <c r="O256" s="19"/>
      <c r="P256" s="19"/>
      <c r="Q256" s="19"/>
      <c r="R256" s="19"/>
      <c r="S256" s="19"/>
      <c r="T256" s="19"/>
      <c r="U256" s="19"/>
      <c r="V256" s="19"/>
      <c r="W256" s="19"/>
      <c r="X256" s="19"/>
      <c r="Y256" s="19"/>
      <c r="Z256" s="19"/>
      <c r="AA256" s="19"/>
      <c r="AB256" s="19"/>
      <c r="AC256" s="19"/>
    </row>
    <row r="257" spans="1:29" ht="13.2">
      <c r="A257" s="92" t="s">
        <v>574</v>
      </c>
      <c r="B257" s="91">
        <v>44334</v>
      </c>
      <c r="C257" s="91">
        <v>44343</v>
      </c>
      <c r="D257" s="92" t="s">
        <v>84</v>
      </c>
      <c r="E257" s="93">
        <v>7</v>
      </c>
      <c r="F257" s="92" t="s">
        <v>89</v>
      </c>
      <c r="G257" s="93">
        <v>207</v>
      </c>
      <c r="H257" s="92" t="s">
        <v>322</v>
      </c>
      <c r="I257" s="93">
        <v>8.1</v>
      </c>
      <c r="J257" s="21" t="s">
        <v>561</v>
      </c>
      <c r="K257" s="94">
        <v>39.69</v>
      </c>
      <c r="L257" s="49">
        <v>2.9159999999999999</v>
      </c>
      <c r="M257" s="19"/>
      <c r="N257" s="19"/>
      <c r="O257" s="19"/>
      <c r="P257" s="19"/>
      <c r="Q257" s="19"/>
      <c r="R257" s="19"/>
      <c r="S257" s="19"/>
      <c r="T257" s="19"/>
      <c r="U257" s="19"/>
      <c r="V257" s="19"/>
      <c r="W257" s="19"/>
      <c r="X257" s="19"/>
      <c r="Y257" s="19"/>
      <c r="Z257" s="19"/>
      <c r="AA257" s="19"/>
      <c r="AB257" s="19"/>
      <c r="AC257" s="19"/>
    </row>
    <row r="258" spans="1:29" ht="13.2">
      <c r="A258" s="92" t="s">
        <v>575</v>
      </c>
      <c r="B258" s="91">
        <v>44334</v>
      </c>
      <c r="C258" s="91">
        <v>44343</v>
      </c>
      <c r="D258" s="92" t="s">
        <v>84</v>
      </c>
      <c r="E258" s="93">
        <v>8</v>
      </c>
      <c r="F258" s="92" t="s">
        <v>85</v>
      </c>
      <c r="G258" s="93">
        <v>208</v>
      </c>
      <c r="H258" s="92" t="s">
        <v>320</v>
      </c>
      <c r="I258" s="93">
        <v>8.1</v>
      </c>
      <c r="J258" s="21" t="s">
        <v>561</v>
      </c>
      <c r="K258" s="94">
        <v>19.059999999999999</v>
      </c>
      <c r="L258" s="49">
        <v>1.238</v>
      </c>
      <c r="M258" s="19"/>
      <c r="N258" s="19"/>
      <c r="O258" s="19"/>
      <c r="P258" s="19"/>
      <c r="Q258" s="19"/>
      <c r="R258" s="19"/>
      <c r="S258" s="19"/>
      <c r="T258" s="19"/>
      <c r="U258" s="19"/>
      <c r="V258" s="19"/>
      <c r="W258" s="19"/>
      <c r="X258" s="19"/>
      <c r="Y258" s="19"/>
      <c r="Z258" s="19"/>
      <c r="AA258" s="19"/>
      <c r="AB258" s="19"/>
      <c r="AC258" s="19"/>
    </row>
    <row r="259" spans="1:29" ht="13.2">
      <c r="A259" s="92" t="s">
        <v>576</v>
      </c>
      <c r="B259" s="91">
        <v>44334</v>
      </c>
      <c r="C259" s="91">
        <v>44343</v>
      </c>
      <c r="D259" s="92" t="s">
        <v>84</v>
      </c>
      <c r="E259" s="93">
        <v>8</v>
      </c>
      <c r="F259" s="92" t="s">
        <v>85</v>
      </c>
      <c r="G259" s="93">
        <v>208</v>
      </c>
      <c r="H259" s="92" t="s">
        <v>322</v>
      </c>
      <c r="I259" s="93">
        <v>8</v>
      </c>
      <c r="J259" s="21" t="s">
        <v>561</v>
      </c>
      <c r="K259" s="94">
        <v>24.57</v>
      </c>
      <c r="L259" s="49">
        <v>1.538</v>
      </c>
      <c r="M259" s="19"/>
      <c r="N259" s="19"/>
      <c r="O259" s="19"/>
      <c r="P259" s="19"/>
      <c r="Q259" s="19"/>
      <c r="R259" s="19"/>
      <c r="S259" s="19"/>
      <c r="T259" s="19"/>
      <c r="U259" s="19"/>
      <c r="V259" s="19"/>
      <c r="W259" s="19"/>
      <c r="X259" s="19"/>
      <c r="Y259" s="19"/>
      <c r="Z259" s="19"/>
      <c r="AA259" s="19"/>
      <c r="AB259" s="19"/>
      <c r="AC259" s="19"/>
    </row>
    <row r="260" spans="1:29" ht="13.2">
      <c r="A260" s="92" t="s">
        <v>577</v>
      </c>
      <c r="B260" s="91">
        <v>44334</v>
      </c>
      <c r="C260" s="91">
        <v>44343</v>
      </c>
      <c r="D260" s="92" t="s">
        <v>84</v>
      </c>
      <c r="E260" s="93">
        <v>9</v>
      </c>
      <c r="F260" s="92" t="s">
        <v>90</v>
      </c>
      <c r="G260" s="93">
        <v>209</v>
      </c>
      <c r="H260" s="92" t="s">
        <v>320</v>
      </c>
      <c r="I260" s="93">
        <v>8</v>
      </c>
      <c r="J260" s="21" t="s">
        <v>561</v>
      </c>
      <c r="K260" s="94">
        <v>18.07</v>
      </c>
      <c r="L260" s="49">
        <v>1.079</v>
      </c>
      <c r="M260" s="19"/>
      <c r="N260" s="19"/>
      <c r="O260" s="19"/>
      <c r="P260" s="19"/>
      <c r="Q260" s="19"/>
      <c r="R260" s="19"/>
      <c r="S260" s="19"/>
      <c r="T260" s="19"/>
      <c r="U260" s="19"/>
      <c r="V260" s="19"/>
      <c r="W260" s="19"/>
      <c r="X260" s="19"/>
      <c r="Y260" s="19"/>
      <c r="Z260" s="19"/>
      <c r="AA260" s="19"/>
      <c r="AB260" s="19"/>
      <c r="AC260" s="19"/>
    </row>
    <row r="261" spans="1:29" ht="13.2">
      <c r="A261" s="92" t="s">
        <v>578</v>
      </c>
      <c r="B261" s="91">
        <v>44334</v>
      </c>
      <c r="C261" s="91">
        <v>44343</v>
      </c>
      <c r="D261" s="92" t="s">
        <v>84</v>
      </c>
      <c r="E261" s="93">
        <v>9</v>
      </c>
      <c r="F261" s="92" t="s">
        <v>90</v>
      </c>
      <c r="G261" s="93">
        <v>209</v>
      </c>
      <c r="H261" s="92" t="s">
        <v>322</v>
      </c>
      <c r="I261" s="93">
        <v>8</v>
      </c>
      <c r="J261" s="21" t="s">
        <v>561</v>
      </c>
      <c r="K261" s="94">
        <v>24.37</v>
      </c>
      <c r="L261" s="49">
        <v>1.7410000000000001</v>
      </c>
      <c r="M261" s="19"/>
      <c r="N261" s="19"/>
      <c r="O261" s="19"/>
      <c r="P261" s="19"/>
      <c r="Q261" s="19"/>
      <c r="R261" s="19"/>
      <c r="S261" s="19"/>
      <c r="T261" s="19"/>
      <c r="U261" s="19"/>
      <c r="V261" s="19"/>
      <c r="W261" s="19"/>
      <c r="X261" s="19"/>
      <c r="Y261" s="19"/>
      <c r="Z261" s="19"/>
      <c r="AA261" s="19"/>
      <c r="AB261" s="19"/>
      <c r="AC261" s="19"/>
    </row>
    <row r="262" spans="1:29" ht="13.2">
      <c r="A262" s="92" t="s">
        <v>579</v>
      </c>
      <c r="B262" s="92" t="s">
        <v>131</v>
      </c>
      <c r="C262" s="91">
        <v>44343</v>
      </c>
      <c r="D262" s="92" t="s">
        <v>580</v>
      </c>
      <c r="E262" s="92" t="s">
        <v>131</v>
      </c>
      <c r="F262" s="92" t="s">
        <v>131</v>
      </c>
      <c r="G262" s="92" t="s">
        <v>131</v>
      </c>
      <c r="H262" s="92" t="s">
        <v>320</v>
      </c>
      <c r="I262" s="92" t="s">
        <v>131</v>
      </c>
      <c r="J262" s="21" t="s">
        <v>561</v>
      </c>
      <c r="K262" s="49">
        <v>2.306</v>
      </c>
      <c r="L262" s="49">
        <v>0.2167</v>
      </c>
      <c r="M262" s="19"/>
      <c r="N262" s="19"/>
      <c r="O262" s="19"/>
      <c r="P262" s="19"/>
      <c r="Q262" s="19"/>
      <c r="R262" s="19"/>
      <c r="S262" s="19"/>
      <c r="T262" s="19"/>
      <c r="U262" s="19"/>
      <c r="V262" s="19"/>
      <c r="W262" s="19"/>
      <c r="X262" s="19"/>
      <c r="Y262" s="19"/>
      <c r="Z262" s="19"/>
      <c r="AA262" s="19"/>
      <c r="AB262" s="19"/>
      <c r="AC262" s="19"/>
    </row>
    <row r="263" spans="1:29" ht="13.2">
      <c r="A263" s="92" t="s">
        <v>581</v>
      </c>
      <c r="B263" s="92" t="s">
        <v>131</v>
      </c>
      <c r="C263" s="91">
        <v>44343</v>
      </c>
      <c r="D263" s="92" t="s">
        <v>580</v>
      </c>
      <c r="E263" s="92" t="s">
        <v>131</v>
      </c>
      <c r="F263" s="92" t="s">
        <v>131</v>
      </c>
      <c r="G263" s="92" t="s">
        <v>131</v>
      </c>
      <c r="H263" s="92" t="s">
        <v>322</v>
      </c>
      <c r="I263" s="92" t="s">
        <v>131</v>
      </c>
      <c r="J263" s="21" t="s">
        <v>561</v>
      </c>
      <c r="K263" s="49">
        <v>5.718</v>
      </c>
      <c r="L263" s="49">
        <v>0.16389999999999999</v>
      </c>
      <c r="M263" s="19"/>
      <c r="N263" s="19"/>
      <c r="O263" s="19"/>
      <c r="P263" s="19"/>
      <c r="Q263" s="19"/>
      <c r="R263" s="19"/>
      <c r="S263" s="19"/>
      <c r="T263" s="19"/>
      <c r="U263" s="19"/>
      <c r="V263" s="19"/>
      <c r="W263" s="19"/>
      <c r="X263" s="19"/>
      <c r="Y263" s="19"/>
      <c r="Z263" s="19"/>
      <c r="AA263" s="19"/>
      <c r="AB263" s="19"/>
      <c r="AC263" s="19"/>
    </row>
    <row r="264" spans="1:29" ht="13.2">
      <c r="A264" s="92" t="s">
        <v>582</v>
      </c>
      <c r="B264" s="92" t="s">
        <v>131</v>
      </c>
      <c r="C264" s="91">
        <v>44343</v>
      </c>
      <c r="D264" s="92" t="s">
        <v>580</v>
      </c>
      <c r="E264" s="92" t="s">
        <v>131</v>
      </c>
      <c r="F264" s="92" t="s">
        <v>131</v>
      </c>
      <c r="G264" s="92" t="s">
        <v>131</v>
      </c>
      <c r="H264" s="92" t="s">
        <v>320</v>
      </c>
      <c r="I264" s="92" t="s">
        <v>131</v>
      </c>
      <c r="J264" s="21" t="s">
        <v>561</v>
      </c>
      <c r="K264" s="49">
        <v>0.55469999999999997</v>
      </c>
      <c r="L264" s="49">
        <v>0.159</v>
      </c>
      <c r="M264" s="19"/>
      <c r="N264" s="19"/>
      <c r="O264" s="19"/>
      <c r="P264" s="19"/>
      <c r="Q264" s="19"/>
      <c r="R264" s="19"/>
      <c r="S264" s="19"/>
      <c r="T264" s="19"/>
      <c r="U264" s="19"/>
      <c r="V264" s="19"/>
      <c r="W264" s="19"/>
      <c r="X264" s="19"/>
      <c r="Y264" s="19"/>
      <c r="Z264" s="19"/>
      <c r="AA264" s="19"/>
      <c r="AB264" s="19"/>
      <c r="AC264" s="19"/>
    </row>
    <row r="265" spans="1:29" ht="13.2">
      <c r="A265" s="92" t="s">
        <v>583</v>
      </c>
      <c r="B265" s="92" t="s">
        <v>131</v>
      </c>
      <c r="C265" s="91">
        <v>44343</v>
      </c>
      <c r="D265" s="92" t="s">
        <v>580</v>
      </c>
      <c r="E265" s="92" t="s">
        <v>131</v>
      </c>
      <c r="F265" s="92" t="s">
        <v>131</v>
      </c>
      <c r="G265" s="92" t="s">
        <v>131</v>
      </c>
      <c r="H265" s="92" t="s">
        <v>322</v>
      </c>
      <c r="I265" s="92" t="s">
        <v>131</v>
      </c>
      <c r="J265" s="21" t="s">
        <v>561</v>
      </c>
      <c r="K265" s="49">
        <v>4.01</v>
      </c>
      <c r="L265" s="49">
        <v>0.16880000000000001</v>
      </c>
      <c r="M265" s="19"/>
      <c r="N265" s="19"/>
      <c r="O265" s="19"/>
      <c r="P265" s="19"/>
      <c r="Q265" s="19"/>
      <c r="R265" s="19"/>
      <c r="S265" s="19"/>
      <c r="T265" s="19"/>
      <c r="U265" s="19"/>
      <c r="V265" s="19"/>
      <c r="W265" s="19"/>
      <c r="X265" s="19"/>
      <c r="Y265" s="19"/>
      <c r="Z265" s="19"/>
      <c r="AA265" s="19"/>
      <c r="AB265" s="19"/>
      <c r="AC265" s="19"/>
    </row>
    <row r="266" spans="1:29" ht="13.2">
      <c r="A266" s="92"/>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row>
    <row r="267" spans="1:29" ht="13.2">
      <c r="A267" s="92"/>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row>
    <row r="268" spans="1:29" ht="13.2">
      <c r="A268" s="92"/>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row>
    <row r="269" spans="1:29" ht="13.2">
      <c r="A269" s="92"/>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row>
    <row r="270" spans="1:29" ht="13.2">
      <c r="A270" s="92"/>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row>
    <row r="271" spans="1:29" ht="13.2">
      <c r="A271" s="92"/>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row>
    <row r="272" spans="1:29" ht="13.2">
      <c r="A272" s="92"/>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row>
    <row r="273" spans="1:29" ht="13.2">
      <c r="A273" s="92"/>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row>
    <row r="274" spans="1:29" ht="13.2">
      <c r="A274" s="92"/>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row>
    <row r="275" spans="1:29" ht="13.2">
      <c r="A275" s="92"/>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row>
    <row r="276" spans="1:29" ht="13.2">
      <c r="A276" s="92"/>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row>
    <row r="277" spans="1:29" ht="13.2">
      <c r="A277" s="92"/>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row>
    <row r="278" spans="1:29" ht="13.2">
      <c r="A278" s="92"/>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row>
    <row r="279" spans="1:29" ht="13.2">
      <c r="A279" s="92"/>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row>
    <row r="280" spans="1:29" ht="13.2">
      <c r="A280" s="92"/>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row>
    <row r="281" spans="1:29" ht="13.2">
      <c r="A281" s="92"/>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row>
    <row r="282" spans="1:29" ht="13.2">
      <c r="A282" s="92"/>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row>
    <row r="283" spans="1:29" ht="13.2">
      <c r="A283" s="92"/>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row>
    <row r="284" spans="1:29" ht="13.2">
      <c r="A284" s="92"/>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row>
    <row r="285" spans="1:29" ht="13.2">
      <c r="A285" s="92"/>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row>
    <row r="286" spans="1:29" ht="13.2">
      <c r="A286" s="92"/>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row>
    <row r="287" spans="1:29" ht="13.2">
      <c r="A287" s="92"/>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row>
    <row r="288" spans="1:29" ht="13.2">
      <c r="A288" s="92"/>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row>
    <row r="289" spans="1:29" ht="13.2">
      <c r="A289" s="92"/>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row>
    <row r="290" spans="1:29" ht="13.2">
      <c r="A290" s="92"/>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row>
    <row r="291" spans="1:29" ht="13.2">
      <c r="A291" s="92"/>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row>
    <row r="292" spans="1:29" ht="13.2">
      <c r="A292" s="92"/>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row>
    <row r="293" spans="1:29" ht="13.2">
      <c r="A293" s="92"/>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row>
    <row r="294" spans="1:29" ht="13.2">
      <c r="A294" s="92"/>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row>
    <row r="295" spans="1:29" ht="13.2">
      <c r="A295" s="92"/>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row>
    <row r="296" spans="1:29" ht="13.2">
      <c r="A296" s="92"/>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row>
    <row r="297" spans="1:29" ht="13.2">
      <c r="A297" s="92"/>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row>
    <row r="298" spans="1:29" ht="13.2">
      <c r="A298" s="92"/>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row>
    <row r="299" spans="1:29" ht="13.2">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row>
    <row r="300" spans="1:29" ht="13.2">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row>
    <row r="301" spans="1:29" ht="13.2">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row>
    <row r="302" spans="1:29" ht="13.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row>
    <row r="303" spans="1:29" ht="13.2">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row>
    <row r="304" spans="1:29" ht="13.2">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row>
    <row r="305" spans="1:29" ht="13.2">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row>
    <row r="306" spans="1:29" ht="13.2">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row>
    <row r="307" spans="1:29" ht="13.2">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row>
    <row r="308" spans="1:29" ht="13.2">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row>
    <row r="309" spans="1:29" ht="13.2">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row>
    <row r="310" spans="1:29" ht="13.2">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row>
    <row r="311" spans="1:29" ht="13.2">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row>
    <row r="312" spans="1:29" ht="13.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row>
    <row r="313" spans="1:29" ht="13.2">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row>
    <row r="314" spans="1:29" ht="13.2">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row>
    <row r="315" spans="1:29" ht="13.2">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row>
    <row r="316" spans="1:29" ht="13.2">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row>
    <row r="317" spans="1:29" ht="13.2">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row>
    <row r="318" spans="1:29" ht="13.2">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row>
    <row r="319" spans="1:29" ht="13.2">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row>
    <row r="320" spans="1:29" ht="13.2">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row>
    <row r="321" spans="1:29" ht="13.2">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row>
    <row r="322" spans="1:29" ht="13.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row>
    <row r="323" spans="1:29" ht="13.2">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row>
    <row r="324" spans="1:29" ht="13.2">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row>
    <row r="325" spans="1:29" ht="13.2">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row>
    <row r="326" spans="1:29" ht="13.2">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row>
    <row r="327" spans="1:29" ht="13.2">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row>
    <row r="328" spans="1:29" ht="13.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row>
    <row r="329" spans="1:29" ht="13.2">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row>
    <row r="330" spans="1:29" ht="13.2">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row>
    <row r="331" spans="1:29" ht="13.2">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row>
    <row r="332" spans="1:29" ht="1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row>
    <row r="333" spans="1:29" ht="13.2">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row>
    <row r="334" spans="1:29" ht="13.2">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row>
    <row r="335" spans="1:29" ht="13.2">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row>
    <row r="336" spans="1:29" ht="13.2">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row>
    <row r="337" spans="1:29" ht="13.2">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row>
    <row r="338" spans="1:29" ht="13.2">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row>
    <row r="339" spans="1:29" ht="13.2">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row>
    <row r="340" spans="1:29" ht="13.2">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row>
    <row r="341" spans="1:29" ht="13.2">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row>
    <row r="342" spans="1:29" ht="13.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row>
    <row r="343" spans="1:29" ht="13.2">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row>
    <row r="344" spans="1:29" ht="13.2">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row>
    <row r="345" spans="1:29" ht="13.2">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row>
    <row r="346" spans="1:29" ht="13.2">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row>
    <row r="347" spans="1:29" ht="13.2">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row>
    <row r="348" spans="1:29" ht="13.2">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row>
    <row r="349" spans="1:29" ht="13.2">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row>
    <row r="350" spans="1:29" ht="13.2">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row>
    <row r="351" spans="1:29" ht="13.2">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row>
    <row r="352" spans="1:29" ht="13.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row>
    <row r="353" spans="1:29" ht="13.2">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row>
    <row r="354" spans="1:29" ht="13.2">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row>
    <row r="355" spans="1:29" ht="13.2">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row>
    <row r="356" spans="1:29" ht="13.2">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row>
    <row r="357" spans="1:29" ht="13.2">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row>
    <row r="358" spans="1:29" ht="13.2">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row>
    <row r="359" spans="1:29" ht="13.2">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row>
    <row r="360" spans="1:29" ht="13.2">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row>
    <row r="361" spans="1:29" ht="13.2">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row>
    <row r="362" spans="1:29" ht="13.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row>
    <row r="363" spans="1:29" ht="13.2">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row>
    <row r="364" spans="1:29" ht="13.2">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row>
    <row r="365" spans="1:29" ht="13.2">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row>
    <row r="366" spans="1:29" ht="13.2">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row>
    <row r="367" spans="1:29" ht="13.2">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row>
    <row r="368" spans="1:29" ht="13.2">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row>
    <row r="369" spans="1:29" ht="13.2">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row>
    <row r="370" spans="1:29" ht="13.2">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row>
    <row r="371" spans="1:29" ht="13.2">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row>
    <row r="372" spans="1:29" ht="13.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row>
    <row r="373" spans="1:29" ht="13.2">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row>
    <row r="374" spans="1:29" ht="13.2">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row>
    <row r="375" spans="1:29" ht="13.2">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row>
    <row r="376" spans="1:29" ht="13.2">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row>
    <row r="377" spans="1:29" ht="13.2">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row>
    <row r="378" spans="1:29" ht="13.2">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row>
    <row r="379" spans="1:29" ht="13.2">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row>
    <row r="380" spans="1:29" ht="13.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row>
    <row r="381" spans="1:29" ht="13.2">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row>
    <row r="382" spans="1:29" ht="13.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row>
    <row r="383" spans="1:29" ht="13.2">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row>
    <row r="384" spans="1:29" ht="13.2">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row>
    <row r="385" spans="1:29" ht="13.2">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row>
    <row r="386" spans="1:29" ht="13.2">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row>
    <row r="387" spans="1:29" ht="13.2">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row>
    <row r="388" spans="1:29" ht="13.2">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row>
    <row r="389" spans="1:29" ht="13.2">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row>
    <row r="390" spans="1:29" ht="13.2">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row>
    <row r="391" spans="1:29" ht="13.2">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row>
    <row r="392" spans="1:29" ht="13.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row>
    <row r="393" spans="1:29" ht="13.2">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row>
    <row r="394" spans="1:29" ht="13.2">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row>
    <row r="395" spans="1:29" ht="13.2">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row>
    <row r="396" spans="1:29" ht="13.2">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row>
    <row r="397" spans="1:29" ht="13.2">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row>
    <row r="398" spans="1:29" ht="13.2">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row>
    <row r="399" spans="1:29" ht="13.2">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row>
    <row r="400" spans="1:29" ht="13.2">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row>
    <row r="401" spans="1:29" ht="13.2">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row>
    <row r="402" spans="1:29" ht="13.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row>
    <row r="403" spans="1:29" ht="13.2">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row>
    <row r="404" spans="1:29" ht="13.2">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row>
    <row r="405" spans="1:29" ht="13.2">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row>
    <row r="406" spans="1:29" ht="13.2">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row>
    <row r="407" spans="1:29" ht="13.2">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row>
    <row r="408" spans="1:29" ht="13.2">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row>
    <row r="409" spans="1:29" ht="13.2">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row>
    <row r="410" spans="1:29" ht="13.2">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row>
    <row r="411" spans="1:29" ht="13.2">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row>
    <row r="412" spans="1:29" ht="13.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row>
    <row r="413" spans="1:29" ht="13.2">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row>
    <row r="414" spans="1:29" ht="13.2">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row>
    <row r="415" spans="1:29" ht="13.2">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row>
    <row r="416" spans="1:29" ht="13.2">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row>
    <row r="417" spans="1:29" ht="13.2">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row>
    <row r="418" spans="1:29" ht="13.2">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row>
    <row r="419" spans="1:29" ht="13.2">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row>
    <row r="420" spans="1:29" ht="13.2">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row>
    <row r="421" spans="1:29" ht="13.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row>
    <row r="422" spans="1:29" ht="13.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row>
    <row r="423" spans="1:29" ht="13.2">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row>
    <row r="424" spans="1:29" ht="13.2">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row>
    <row r="425" spans="1:29" ht="13.2">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row>
    <row r="426" spans="1:29" ht="13.2">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row>
    <row r="427" spans="1:29" ht="13.2">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row>
    <row r="428" spans="1:29" ht="13.2">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row>
    <row r="429" spans="1:29" ht="13.2">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row>
    <row r="430" spans="1:29" ht="13.2">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row>
    <row r="431" spans="1:29" ht="13.2">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row>
    <row r="432" spans="1:29" ht="1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row>
    <row r="433" spans="1:29" ht="13.2">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row>
    <row r="434" spans="1:29" ht="13.2">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row>
    <row r="435" spans="1:29" ht="13.2">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row>
    <row r="436" spans="1:29" ht="13.2">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row>
    <row r="437" spans="1:29" ht="13.2">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row>
    <row r="438" spans="1:29" ht="13.2">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row>
    <row r="439" spans="1:29" ht="13.2">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row>
    <row r="440" spans="1:29" ht="13.2">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row>
    <row r="441" spans="1:29" ht="13.2">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row>
    <row r="442" spans="1:29" ht="13.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row>
    <row r="443" spans="1:29" ht="13.2">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row>
    <row r="444" spans="1:29" ht="13.2">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row>
    <row r="445" spans="1:29" ht="13.2">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row>
    <row r="446" spans="1:29" ht="13.2">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row>
    <row r="447" spans="1:29" ht="13.2">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row>
    <row r="448" spans="1:29" ht="13.2">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row>
    <row r="449" spans="1:29" ht="13.2">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1:29" ht="13.2">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1:29" ht="13.2">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1:29" ht="13.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1:29" ht="13.2">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1:29" ht="13.2">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1:29" ht="13.2">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1:29" ht="13.2">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1:29" ht="13.2">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1:29" ht="13.2">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1:29" ht="13.2">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1:29" ht="13.2">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1:29" ht="13.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1:29" ht="13.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1:29" ht="13.2">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1:29" ht="13.2">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1:29" ht="13.2">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1:29" ht="13.2">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1:29" ht="13.2">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1:29" ht="13.2">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1:29" ht="13.2">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1:29" ht="13.2">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1:29" ht="13.2">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1:29" ht="13.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1:29" ht="13.2">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1:29" ht="13.2">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1:29" ht="13.2">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1:29" ht="13.2">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1:29" ht="13.2">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1:29" ht="13.2">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1:29" ht="13.2">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1:29" ht="13.2">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1:29" ht="13.2">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1:29" ht="13.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1:29" ht="13.2">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1:29" ht="13.2">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1:29" ht="13.2">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1:29" ht="13.2">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1:29" ht="13.2">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1:29" ht="13.2">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1:29" ht="13.2">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1:29" ht="13.2">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row r="491" spans="1:29" ht="13.2">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row>
    <row r="492" spans="1:29" ht="13.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row>
    <row r="493" spans="1:29" ht="13.2">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row>
    <row r="494" spans="1:29" ht="13.2">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row>
    <row r="495" spans="1:29" ht="13.2">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row>
    <row r="496" spans="1:29" ht="13.2">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row>
    <row r="497" spans="1:29" ht="13.2">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row>
    <row r="498" spans="1:29" ht="13.2">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row>
    <row r="499" spans="1:29" ht="13.2">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row>
    <row r="500" spans="1:29" ht="13.2">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row>
    <row r="501" spans="1:29" ht="13.2">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row>
    <row r="502" spans="1:29" ht="13.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row>
    <row r="503" spans="1:29" ht="13.2">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row>
    <row r="504" spans="1:29" ht="13.2">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row>
    <row r="505" spans="1:29" ht="13.2">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row>
    <row r="506" spans="1:29" ht="13.2">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row>
    <row r="507" spans="1:29" ht="13.2">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row>
    <row r="508" spans="1:29" ht="13.2">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row>
    <row r="509" spans="1:29" ht="13.2">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row>
    <row r="510" spans="1:29" ht="13.2">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row>
    <row r="511" spans="1:29" ht="13.2">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row>
    <row r="512" spans="1:29" ht="13.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row>
    <row r="513" spans="1:29" ht="13.2">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row>
    <row r="514" spans="1:29" ht="13.2">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row>
    <row r="515" spans="1:29" ht="13.2">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row>
    <row r="516" spans="1:29" ht="13.2">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row>
    <row r="517" spans="1:29" ht="13.2">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row>
    <row r="518" spans="1:29" ht="13.2">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row>
    <row r="519" spans="1:29" ht="13.2">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row>
    <row r="520" spans="1:29" ht="13.2">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row>
    <row r="521" spans="1:29" ht="13.2">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row>
    <row r="522" spans="1:29" ht="13.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row>
    <row r="523" spans="1:29" ht="13.2">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row>
    <row r="524" spans="1:29" ht="13.2">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row>
    <row r="525" spans="1:29" ht="13.2">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row>
    <row r="526" spans="1:29" ht="13.2">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row>
    <row r="527" spans="1:29" ht="13.2">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row>
    <row r="528" spans="1:29" ht="13.2">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row>
    <row r="529" spans="1:29" ht="13.2">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row>
    <row r="530" spans="1:29" ht="13.2">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row>
    <row r="531" spans="1:29" ht="13.2">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row>
    <row r="532" spans="1:29" ht="1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row>
    <row r="533" spans="1:29" ht="13.2">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row>
    <row r="534" spans="1:29" ht="13.2">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row>
    <row r="535" spans="1:29" ht="13.2">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row>
    <row r="536" spans="1:29" ht="13.2">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row>
    <row r="537" spans="1:29" ht="13.2">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row>
    <row r="538" spans="1:29" ht="13.2">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row>
    <row r="539" spans="1:29" ht="13.2">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row>
    <row r="540" spans="1:29" ht="13.2">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row>
    <row r="541" spans="1:29" ht="13.2">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row>
    <row r="542" spans="1:29" ht="13.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row>
    <row r="543" spans="1:29" ht="13.2">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row>
    <row r="544" spans="1:29" ht="13.2">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row>
    <row r="545" spans="1:29" ht="13.2">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row>
    <row r="546" spans="1:29" ht="13.2">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row>
    <row r="547" spans="1:29" ht="13.2">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row>
    <row r="548" spans="1:29" ht="13.2">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row>
    <row r="549" spans="1:29" ht="13.2">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row>
    <row r="550" spans="1:29" ht="13.2">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row>
    <row r="551" spans="1:29" ht="13.2">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row>
    <row r="552" spans="1:29" ht="13.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row>
    <row r="553" spans="1:29" ht="13.2">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row>
    <row r="554" spans="1:29" ht="13.2">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row>
    <row r="555" spans="1:29" ht="13.2">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row>
    <row r="556" spans="1:29" ht="13.2">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row>
    <row r="557" spans="1:29" ht="13.2">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row>
    <row r="558" spans="1:29" ht="13.2">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row>
    <row r="559" spans="1:29" ht="13.2">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row>
    <row r="560" spans="1:29" ht="13.2">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row>
    <row r="561" spans="1:29" ht="13.2">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row>
    <row r="562" spans="1:29" ht="13.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row>
    <row r="563" spans="1:29" ht="13.2">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row>
    <row r="564" spans="1:29" ht="13.2">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row>
    <row r="565" spans="1:29" ht="13.2">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row>
    <row r="566" spans="1:29" ht="13.2">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row>
    <row r="567" spans="1:29" ht="13.2">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row>
    <row r="568" spans="1:29" ht="13.2">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row>
    <row r="569" spans="1:29" ht="13.2">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row>
    <row r="570" spans="1:29" ht="13.2">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row>
    <row r="571" spans="1:29" ht="13.2">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row>
    <row r="572" spans="1:29" ht="13.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row>
    <row r="573" spans="1:29" ht="13.2">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row>
    <row r="574" spans="1:29" ht="13.2">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row>
    <row r="575" spans="1:29" ht="13.2">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row>
    <row r="576" spans="1:29" ht="13.2">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row>
    <row r="577" spans="1:29" ht="13.2">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row>
    <row r="578" spans="1:29" ht="13.2">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row>
    <row r="579" spans="1:29" ht="13.2">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row>
    <row r="580" spans="1:29" ht="13.2">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row>
    <row r="581" spans="1:29" ht="13.2">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row>
    <row r="582" spans="1:29" ht="13.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row>
    <row r="583" spans="1:29" ht="13.2">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row>
    <row r="584" spans="1:29" ht="13.2">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row>
    <row r="585" spans="1:29" ht="13.2">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row>
    <row r="586" spans="1:29" ht="13.2">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row>
    <row r="587" spans="1:29" ht="13.2">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row>
    <row r="588" spans="1:29" ht="13.2">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row>
    <row r="589" spans="1:29" ht="13.2">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row>
    <row r="590" spans="1:29" ht="13.2">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row>
    <row r="591" spans="1:29" ht="13.2">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row>
    <row r="592" spans="1:29" ht="13.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row>
    <row r="593" spans="1:29" ht="13.2">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row>
    <row r="594" spans="1:29" ht="13.2">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row>
    <row r="595" spans="1:29" ht="13.2">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row>
    <row r="596" spans="1:29" ht="13.2">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row>
    <row r="597" spans="1:29" ht="13.2">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row>
    <row r="598" spans="1:29" ht="13.2">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row>
    <row r="599" spans="1:29" ht="13.2">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row>
    <row r="600" spans="1:29" ht="13.2">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row>
    <row r="601" spans="1:29" ht="13.2">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row>
    <row r="602" spans="1:29" ht="13.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row>
    <row r="603" spans="1:29" ht="13.2">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row>
    <row r="604" spans="1:29" ht="13.2">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row>
    <row r="605" spans="1:29" ht="13.2">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row>
    <row r="606" spans="1:29" ht="13.2">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row>
    <row r="607" spans="1:29" ht="13.2">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row>
    <row r="608" spans="1:29" ht="13.2">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row>
    <row r="609" spans="1:29" ht="13.2">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row>
    <row r="610" spans="1:29" ht="13.2">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row>
    <row r="611" spans="1:29" ht="13.2">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row>
    <row r="612" spans="1:29" ht="13.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row>
    <row r="613" spans="1:29" ht="13.2">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row>
    <row r="614" spans="1:29" ht="13.2">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row>
    <row r="615" spans="1:29" ht="13.2">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row>
    <row r="616" spans="1:29" ht="13.2">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row>
    <row r="617" spans="1:29" ht="13.2">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row>
    <row r="618" spans="1:29" ht="13.2">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row>
    <row r="619" spans="1:29" ht="13.2">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row>
    <row r="620" spans="1:29" ht="13.2">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row>
    <row r="621" spans="1:29" ht="13.2">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row>
    <row r="622" spans="1:29" ht="13.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row>
    <row r="623" spans="1:29" ht="13.2">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row>
    <row r="624" spans="1:29" ht="13.2">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row>
    <row r="625" spans="1:29" ht="13.2">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row>
    <row r="626" spans="1:29" ht="13.2">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row>
    <row r="627" spans="1:29" ht="13.2">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row>
    <row r="628" spans="1:29" ht="13.2">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row>
    <row r="629" spans="1:29" ht="13.2">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row>
    <row r="630" spans="1:29" ht="13.2">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row>
    <row r="631" spans="1:29" ht="13.2">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row>
    <row r="632" spans="1:29" ht="1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row>
    <row r="633" spans="1:29" ht="13.2">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row>
    <row r="634" spans="1:29" ht="13.2">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row>
    <row r="635" spans="1:29" ht="13.2">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row>
    <row r="636" spans="1:29" ht="13.2">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row>
    <row r="637" spans="1:29" ht="13.2">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row>
    <row r="638" spans="1:29" ht="13.2">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row>
    <row r="639" spans="1:29" ht="13.2">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row>
    <row r="640" spans="1:29" ht="13.2">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row>
    <row r="641" spans="1:29" ht="13.2">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row>
    <row r="642" spans="1:29" ht="13.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row>
    <row r="643" spans="1:29" ht="13.2">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row>
    <row r="644" spans="1:29" ht="13.2">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row>
    <row r="645" spans="1:29" ht="13.2">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row>
    <row r="646" spans="1:29" ht="13.2">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row>
    <row r="647" spans="1:29" ht="13.2">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row>
    <row r="648" spans="1:29" ht="13.2">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row>
    <row r="649" spans="1:29" ht="13.2">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row>
    <row r="650" spans="1:29" ht="13.2">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row>
    <row r="651" spans="1:29" ht="13.2">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row>
    <row r="652" spans="1:29" ht="13.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row>
    <row r="653" spans="1:29" ht="13.2">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row>
    <row r="654" spans="1:29" ht="13.2">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row>
    <row r="655" spans="1:29" ht="13.2">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row>
    <row r="656" spans="1:29" ht="13.2">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row>
    <row r="657" spans="1:29" ht="13.2">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row>
    <row r="658" spans="1:29" ht="13.2">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row>
    <row r="659" spans="1:29" ht="13.2">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row>
    <row r="660" spans="1:29" ht="13.2">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row>
    <row r="661" spans="1:29" ht="13.2">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row>
    <row r="662" spans="1:29" ht="13.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row>
    <row r="663" spans="1:29" ht="13.2">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row>
    <row r="664" spans="1:29" ht="13.2">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row>
    <row r="665" spans="1:29" ht="13.2">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row>
    <row r="666" spans="1:29" ht="13.2">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row>
    <row r="667" spans="1:29" ht="13.2">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row>
    <row r="668" spans="1:29" ht="13.2">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row>
    <row r="669" spans="1:29" ht="13.2">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row>
    <row r="670" spans="1:29" ht="13.2">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row>
    <row r="671" spans="1:29" ht="13.2">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row>
    <row r="672" spans="1:29" ht="13.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row>
    <row r="673" spans="1:29" ht="13.2">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row>
    <row r="674" spans="1:29" ht="13.2">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row>
    <row r="675" spans="1:29" ht="13.2">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row>
    <row r="676" spans="1:29" ht="13.2">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row>
    <row r="677" spans="1:29" ht="13.2">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row>
    <row r="678" spans="1:29" ht="13.2">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row>
    <row r="679" spans="1:29" ht="13.2">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row>
    <row r="680" spans="1:29" ht="13.2">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row>
    <row r="681" spans="1:29" ht="13.2">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row>
    <row r="682" spans="1:29" ht="13.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row>
    <row r="683" spans="1:29" ht="13.2">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row>
    <row r="684" spans="1:29" ht="13.2">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row>
    <row r="685" spans="1:29" ht="13.2">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row>
    <row r="686" spans="1:29" ht="13.2">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row>
    <row r="687" spans="1:29" ht="13.2">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row>
    <row r="688" spans="1:29" ht="13.2">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row>
    <row r="689" spans="1:29" ht="13.2">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row>
    <row r="690" spans="1:29" ht="13.2">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row>
    <row r="691" spans="1:29" ht="13.2">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row>
    <row r="692" spans="1:29" ht="13.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row>
    <row r="693" spans="1:29" ht="13.2">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row>
    <row r="694" spans="1:29" ht="13.2">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row>
    <row r="695" spans="1:29" ht="13.2">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row>
    <row r="696" spans="1:29" ht="13.2">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row>
    <row r="697" spans="1:29" ht="13.2">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row>
    <row r="698" spans="1:29" ht="13.2">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row>
    <row r="699" spans="1:29" ht="13.2">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row>
    <row r="700" spans="1:29" ht="13.2">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row>
    <row r="701" spans="1:29" ht="13.2">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row>
    <row r="702" spans="1:29" ht="13.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row>
    <row r="703" spans="1:29" ht="13.2">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row>
    <row r="704" spans="1:29" ht="13.2">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row>
    <row r="705" spans="1:29" ht="13.2">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row>
    <row r="706" spans="1:29" ht="13.2">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row>
    <row r="707" spans="1:29" ht="13.2">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row>
    <row r="708" spans="1:29" ht="13.2">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row>
    <row r="709" spans="1:29" ht="13.2">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row>
    <row r="710" spans="1:29" ht="13.2">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row>
    <row r="711" spans="1:29" ht="13.2">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row>
    <row r="712" spans="1:29" ht="13.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row>
    <row r="713" spans="1:29" ht="13.2">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row>
    <row r="714" spans="1:29" ht="13.2">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row>
    <row r="715" spans="1:29" ht="13.2">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row>
    <row r="716" spans="1:29" ht="13.2">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row>
    <row r="717" spans="1:29" ht="13.2">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row>
    <row r="718" spans="1:29" ht="13.2">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row>
    <row r="719" spans="1:29" ht="13.2">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row>
    <row r="720" spans="1:29" ht="13.2">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row>
    <row r="721" spans="1:29" ht="13.2">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row>
    <row r="722" spans="1:29" ht="13.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row>
    <row r="723" spans="1:29" ht="13.2">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row>
    <row r="724" spans="1:29" ht="13.2">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row>
    <row r="725" spans="1:29" ht="13.2">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row>
    <row r="726" spans="1:29" ht="13.2">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row>
    <row r="727" spans="1:29" ht="13.2">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row>
    <row r="728" spans="1:29" ht="13.2">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row>
    <row r="729" spans="1:29" ht="13.2">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row>
    <row r="730" spans="1:29" ht="13.2">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row>
    <row r="731" spans="1:29" ht="13.2">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row>
    <row r="732" spans="1:29" ht="1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row>
    <row r="733" spans="1:29" ht="13.2">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row>
    <row r="734" spans="1:29" ht="13.2">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row>
    <row r="735" spans="1:29" ht="13.2">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row>
    <row r="736" spans="1:29" ht="13.2">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row>
    <row r="737" spans="1:29" ht="13.2">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row>
    <row r="738" spans="1:29" ht="13.2">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1:29" ht="13.2">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1:29" ht="13.2">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1:29" ht="13.2">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1:29" ht="13.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1:29" ht="13.2">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1:29" ht="13.2">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1:29" ht="13.2">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1:29" ht="13.2">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1:29" ht="13.2">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1:29" ht="13.2">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1:29" ht="13.2">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1:29" ht="13.2">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1:29" ht="13.2">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1:29" ht="13.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1:29" ht="13.2">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1:29" ht="13.2">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1:29" ht="13.2">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1:29" ht="13.2">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1:29" ht="13.2">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1:29" ht="13.2">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1:29" ht="13.2">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1:29" ht="13.2">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1:29" ht="13.2">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1:29" ht="13.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1:29" ht="13.2">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1:29" ht="13.2">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1:29" ht="13.2">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1:29" ht="13.2">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1:29" ht="13.2">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1:29" ht="13.2">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1:29" ht="13.2">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row>
    <row r="770" spans="1:29" ht="13.2">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1:29" ht="13.2">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1:29" ht="13.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1:29" ht="13.2">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1:29" ht="13.2">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row>
    <row r="775" spans="1:29" ht="13.2">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1:29" ht="13.2">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7" spans="1:29" ht="13.2">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row>
    <row r="778" spans="1:29" ht="13.2">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row>
    <row r="779" spans="1:29" ht="13.2">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row>
    <row r="780" spans="1:29" ht="13.2">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row>
    <row r="781" spans="1:29" ht="13.2">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row>
    <row r="782" spans="1:29" ht="13.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row>
    <row r="783" spans="1:29" ht="13.2">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row>
    <row r="784" spans="1:29" ht="13.2">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row>
    <row r="785" spans="1:29" ht="13.2">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row>
    <row r="786" spans="1:29" ht="13.2">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row>
    <row r="787" spans="1:29" ht="13.2">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row>
    <row r="788" spans="1:29" ht="13.2">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row>
    <row r="789" spans="1:29" ht="13.2">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row>
    <row r="790" spans="1:29" ht="13.2">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row>
    <row r="791" spans="1:29" ht="13.2">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row>
    <row r="792" spans="1:29" ht="13.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row>
    <row r="793" spans="1:29" ht="13.2">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row>
    <row r="794" spans="1:29" ht="13.2">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row>
    <row r="795" spans="1:29" ht="13.2">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row>
    <row r="796" spans="1:29" ht="13.2">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row>
    <row r="797" spans="1:29" ht="13.2">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row>
    <row r="798" spans="1:29" ht="13.2">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row>
    <row r="799" spans="1:29" ht="13.2">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row>
    <row r="800" spans="1:29" ht="13.2">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row>
    <row r="801" spans="1:29" ht="13.2">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row>
    <row r="802" spans="1:29" ht="13.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row>
    <row r="803" spans="1:29" ht="13.2">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row>
    <row r="804" spans="1:29" ht="13.2">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row>
    <row r="805" spans="1:29" ht="13.2">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row>
    <row r="806" spans="1:29" ht="13.2">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row>
    <row r="807" spans="1:29" ht="13.2">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row>
    <row r="808" spans="1:29" ht="13.2">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row>
    <row r="809" spans="1:29" ht="13.2">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row>
    <row r="810" spans="1:29" ht="13.2">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row>
    <row r="811" spans="1:29" ht="13.2">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row>
    <row r="812" spans="1:29" ht="13.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row>
    <row r="813" spans="1:29" ht="13.2">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row>
    <row r="814" spans="1:29" ht="13.2">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row>
    <row r="815" spans="1:29" ht="13.2">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row>
    <row r="816" spans="1:29" ht="13.2">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row>
    <row r="817" spans="1:29" ht="13.2">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row>
    <row r="818" spans="1:29" ht="13.2">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row>
    <row r="819" spans="1:29" ht="13.2">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row>
    <row r="820" spans="1:29" ht="13.2">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row>
    <row r="821" spans="1:29" ht="13.2">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row>
    <row r="822" spans="1:29" ht="13.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row>
    <row r="823" spans="1:29" ht="13.2">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row>
    <row r="824" spans="1:29" ht="13.2">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row>
    <row r="825" spans="1:29" ht="13.2">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row>
    <row r="826" spans="1:29" ht="13.2">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row>
    <row r="827" spans="1:29" ht="13.2">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row>
    <row r="828" spans="1:29" ht="13.2">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row>
    <row r="829" spans="1:29" ht="13.2">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row>
    <row r="830" spans="1:29" ht="13.2">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row>
    <row r="831" spans="1:29" ht="13.2">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row>
    <row r="832" spans="1:29" ht="1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row>
    <row r="833" spans="1:29" ht="13.2">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row>
    <row r="834" spans="1:29" ht="13.2">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row>
    <row r="835" spans="1:29" ht="13.2">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row>
    <row r="836" spans="1:29" ht="13.2">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row>
    <row r="837" spans="1:29" ht="13.2">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row>
    <row r="838" spans="1:29" ht="13.2">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row>
    <row r="839" spans="1:29" ht="13.2">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row>
    <row r="840" spans="1:29" ht="13.2">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row>
    <row r="841" spans="1:29" ht="13.2">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row>
    <row r="842" spans="1:29" ht="13.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row>
    <row r="843" spans="1:29" ht="13.2">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row>
    <row r="844" spans="1:29" ht="13.2">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row>
    <row r="845" spans="1:29" ht="13.2">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row>
    <row r="846" spans="1:29" ht="13.2">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row>
    <row r="847" spans="1:29" ht="13.2">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row>
    <row r="848" spans="1:29" ht="13.2">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row>
    <row r="849" spans="1:29" ht="13.2">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row>
    <row r="850" spans="1:29" ht="13.2">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row>
    <row r="851" spans="1:29" ht="13.2">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row>
    <row r="852" spans="1:29" ht="13.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row>
    <row r="853" spans="1:29" ht="13.2">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row>
    <row r="854" spans="1:29" ht="13.2">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row>
    <row r="855" spans="1:29" ht="13.2">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row>
    <row r="856" spans="1:29" ht="13.2">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row>
    <row r="857" spans="1:29" ht="13.2">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row>
    <row r="858" spans="1:29" ht="13.2">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row>
    <row r="859" spans="1:29" ht="13.2">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row>
    <row r="860" spans="1:29" ht="13.2">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row>
    <row r="861" spans="1:29" ht="13.2">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row>
    <row r="862" spans="1:29" ht="13.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row>
    <row r="863" spans="1:29" ht="13.2">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row>
    <row r="864" spans="1:29" ht="13.2">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row>
    <row r="865" spans="1:29" ht="13.2">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row>
    <row r="866" spans="1:29" ht="13.2">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row>
    <row r="867" spans="1:29" ht="13.2">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row>
    <row r="868" spans="1:29" ht="13.2">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row>
    <row r="869" spans="1:29" ht="13.2">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row>
    <row r="870" spans="1:29" ht="13.2">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row>
    <row r="871" spans="1:29" ht="13.2">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row>
    <row r="872" spans="1:29" ht="13.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row>
    <row r="873" spans="1:29" ht="13.2">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row>
    <row r="874" spans="1:29" ht="13.2">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row>
    <row r="875" spans="1:29" ht="13.2">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row>
    <row r="876" spans="1:29" ht="13.2">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row>
    <row r="877" spans="1:29" ht="13.2">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row>
    <row r="878" spans="1:29" ht="13.2">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row>
    <row r="879" spans="1:29" ht="13.2">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row>
    <row r="880" spans="1:29" ht="13.2">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row>
    <row r="881" spans="1:29" ht="13.2">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row>
    <row r="882" spans="1:29" ht="13.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row>
    <row r="883" spans="1:29" ht="13.2">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row>
    <row r="884" spans="1:29" ht="13.2">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row>
    <row r="885" spans="1:29" ht="13.2">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row>
    <row r="886" spans="1:29" ht="13.2">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row>
    <row r="887" spans="1:29" ht="13.2">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row>
    <row r="888" spans="1:29" ht="13.2">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row>
    <row r="889" spans="1:29" ht="13.2">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row>
    <row r="890" spans="1:29" ht="13.2">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row>
    <row r="891" spans="1:29" ht="13.2">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row>
    <row r="892" spans="1:29" ht="13.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row>
    <row r="893" spans="1:29" ht="13.2">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row>
    <row r="894" spans="1:29" ht="13.2">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row>
    <row r="895" spans="1:29" ht="13.2">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row>
    <row r="896" spans="1:29" ht="13.2">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row>
    <row r="897" spans="1:29" ht="13.2">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row>
    <row r="898" spans="1:29" ht="13.2">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row>
    <row r="899" spans="1:29" ht="13.2">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row>
    <row r="900" spans="1:29" ht="13.2">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row>
    <row r="901" spans="1:29" ht="13.2">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row>
    <row r="902" spans="1:29" ht="13.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row>
    <row r="903" spans="1:29" ht="13.2">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row>
    <row r="904" spans="1:29" ht="13.2">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row>
    <row r="905" spans="1:29" ht="13.2">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row>
    <row r="906" spans="1:29" ht="13.2">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row>
    <row r="907" spans="1:29" ht="13.2">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row>
    <row r="908" spans="1:29" ht="13.2">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row>
    <row r="909" spans="1:29" ht="13.2">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row>
    <row r="910" spans="1:29" ht="13.2">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row>
    <row r="911" spans="1:29" ht="13.2">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row>
    <row r="912" spans="1:29" ht="13.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row>
    <row r="913" spans="1:29" ht="13.2">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row>
    <row r="914" spans="1:29" ht="13.2">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row>
    <row r="915" spans="1:29" ht="13.2">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row>
    <row r="916" spans="1:29" ht="13.2">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row>
    <row r="917" spans="1:29" ht="13.2">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row>
    <row r="918" spans="1:29" ht="13.2">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row>
    <row r="919" spans="1:29" ht="13.2">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row>
    <row r="920" spans="1:29" ht="13.2">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row>
    <row r="921" spans="1:29" ht="13.2">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row>
    <row r="922" spans="1:29" ht="13.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row>
    <row r="923" spans="1:29" ht="13.2">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row>
    <row r="924" spans="1:29" ht="13.2">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row>
    <row r="925" spans="1:29" ht="13.2">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row>
    <row r="926" spans="1:29" ht="13.2">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row>
    <row r="927" spans="1:29" ht="13.2">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row>
    <row r="928" spans="1:29" ht="13.2">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row>
    <row r="929" spans="1:29" ht="13.2">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row>
    <row r="930" spans="1:29" ht="13.2">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row>
    <row r="931" spans="1:29" ht="13.2">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row>
    <row r="932" spans="1:29" ht="1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row>
    <row r="933" spans="1:29" ht="13.2">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row>
    <row r="934" spans="1:29" ht="13.2">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row>
    <row r="935" spans="1:29" ht="13.2">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row>
    <row r="936" spans="1:29" ht="13.2">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row>
    <row r="937" spans="1:29" ht="13.2">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row>
    <row r="938" spans="1:29" ht="13.2">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row>
    <row r="939" spans="1:29" ht="13.2">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row>
    <row r="940" spans="1:29" ht="13.2">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row>
    <row r="941" spans="1:29" ht="13.2">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row>
    <row r="942" spans="1:29" ht="13.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row>
    <row r="943" spans="1:29" ht="13.2">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row>
    <row r="944" spans="1:29" ht="13.2">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row>
    <row r="945" spans="1:29" ht="13.2">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row>
    <row r="946" spans="1:29" ht="13.2">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row>
    <row r="947" spans="1:29" ht="13.2">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row>
    <row r="948" spans="1:29" ht="13.2">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row>
    <row r="949" spans="1:29" ht="13.2">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row>
    <row r="950" spans="1:29" ht="13.2">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row>
    <row r="951" spans="1:29" ht="13.2">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row>
    <row r="952" spans="1:29" ht="13.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row>
    <row r="953" spans="1:29" ht="13.2">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row>
    <row r="954" spans="1:29" ht="13.2">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row>
    <row r="955" spans="1:29" ht="13.2">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row>
    <row r="956" spans="1:29" ht="13.2">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row>
    <row r="957" spans="1:29" ht="13.2">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row>
    <row r="958" spans="1:29" ht="13.2">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row>
    <row r="959" spans="1:29" ht="13.2">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row>
    <row r="960" spans="1:29" ht="13.2">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row>
    <row r="961" spans="1:29" ht="13.2">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row>
    <row r="962" spans="1:29" ht="13.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row>
    <row r="963" spans="1:29" ht="13.2">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row>
    <row r="964" spans="1:29" ht="13.2">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row>
    <row r="965" spans="1:29" ht="13.2">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row>
    <row r="966" spans="1:29" ht="13.2">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row>
    <row r="967" spans="1:29" ht="13.2">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row>
    <row r="968" spans="1:29" ht="13.2">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row>
    <row r="969" spans="1:29" ht="13.2">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row>
    <row r="970" spans="1:29" ht="13.2">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row>
    <row r="971" spans="1:29" ht="13.2">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row>
    <row r="972" spans="1:29" ht="13.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row>
    <row r="973" spans="1:29" ht="13.2">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row>
    <row r="974" spans="1:29" ht="13.2">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row>
    <row r="975" spans="1:29" ht="13.2">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row>
    <row r="976" spans="1:29" ht="13.2">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row>
    <row r="977" spans="1:29" ht="13.2">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row>
    <row r="978" spans="1:29" ht="13.2">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row>
    <row r="979" spans="1:29" ht="13.2">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row>
    <row r="980" spans="1:29" ht="13.2">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row>
    <row r="981" spans="1:29" ht="13.2">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row>
    <row r="982" spans="1:29" ht="13.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row>
    <row r="983" spans="1:29" ht="13.2">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row>
    <row r="984" spans="1:29" ht="13.2">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row>
    <row r="985" spans="1:29" ht="13.2">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row>
    <row r="986" spans="1:29" ht="13.2">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row>
    <row r="987" spans="1:29" ht="13.2">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row>
    <row r="988" spans="1:29" ht="13.2">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row>
    <row r="989" spans="1:29" ht="13.2">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row>
    <row r="990" spans="1:29" ht="13.2">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row>
    <row r="991" spans="1:29" ht="13.2">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row>
    <row r="992" spans="1:29" ht="13.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row>
    <row r="993" spans="1:29" ht="13.2">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row>
    <row r="994" spans="1:29" ht="13.2">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row>
    <row r="995" spans="1:29" ht="13.2">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row>
    <row r="996" spans="1:29" ht="13.2">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row>
    <row r="997" spans="1:29" ht="13.2">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row>
    <row r="998" spans="1:29" ht="13.2">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row>
    <row r="999" spans="1:29" ht="13.2">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row>
    <row r="1000" spans="1:29" ht="13.2">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row>
    <row r="1001" spans="1:29" ht="13.2">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row>
    <row r="1002" spans="1:29" ht="13.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row>
  </sheetData>
  <mergeCells count="29">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AB1:AB2"/>
    <mergeCell ref="AC1:AC2"/>
    <mergeCell ref="O1:O2"/>
    <mergeCell ref="P1:P2"/>
    <mergeCell ref="Q1:Q2"/>
    <mergeCell ref="R1:R2"/>
    <mergeCell ref="S1:S2"/>
    <mergeCell ref="T1:T2"/>
    <mergeCell ref="U1:U2"/>
    <mergeCell ref="W1:W2"/>
    <mergeCell ref="X1:X2"/>
    <mergeCell ref="Y1:Y2"/>
    <mergeCell ref="Z1:Z2"/>
    <mergeCell ref="AA1:AA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1126"/>
  <sheetViews>
    <sheetView workbookViewId="0">
      <selection activeCell="J1" sqref="J1"/>
    </sheetView>
  </sheetViews>
  <sheetFormatPr defaultColWidth="12.5546875" defaultRowHeight="15.75" customHeight="1"/>
  <cols>
    <col min="1" max="1" width="12.88671875" customWidth="1"/>
    <col min="2" max="2" width="12.44140625" customWidth="1"/>
    <col min="4" max="4" width="11.44140625" customWidth="1"/>
    <col min="5" max="5" width="7" customWidth="1"/>
    <col min="6" max="6" width="39.33203125" customWidth="1"/>
    <col min="7" max="7" width="15.88671875" customWidth="1"/>
    <col min="8" max="11" width="14.109375" customWidth="1"/>
    <col min="12" max="12" width="15.44140625" customWidth="1"/>
  </cols>
  <sheetData>
    <row r="1" spans="1:29" ht="15.75" customHeight="1">
      <c r="A1" s="17"/>
      <c r="B1" s="17"/>
      <c r="C1" s="17"/>
      <c r="D1" s="17"/>
      <c r="E1" s="17"/>
      <c r="F1" s="17"/>
      <c r="G1" s="17" t="s">
        <v>960</v>
      </c>
      <c r="H1" s="17" t="s">
        <v>584</v>
      </c>
      <c r="I1" s="17" t="s">
        <v>585</v>
      </c>
      <c r="J1" s="17" t="s">
        <v>959</v>
      </c>
      <c r="K1" s="17" t="s">
        <v>586</v>
      </c>
      <c r="L1" s="17" t="s">
        <v>587</v>
      </c>
      <c r="M1" s="17" t="s">
        <v>588</v>
      </c>
      <c r="N1" s="17"/>
      <c r="O1" s="17"/>
      <c r="P1" s="17"/>
      <c r="Q1" s="17"/>
      <c r="R1" s="17"/>
      <c r="S1" s="17"/>
      <c r="T1" s="17"/>
      <c r="U1" s="17"/>
      <c r="V1" s="17"/>
      <c r="W1" s="17"/>
      <c r="X1" s="17"/>
      <c r="Y1" s="17"/>
      <c r="Z1" s="17"/>
      <c r="AA1" s="17"/>
      <c r="AB1" s="17"/>
      <c r="AC1" s="17"/>
    </row>
    <row r="2" spans="1:29">
      <c r="A2" s="17" t="s">
        <v>57</v>
      </c>
      <c r="B2" s="17" t="s">
        <v>58</v>
      </c>
      <c r="C2" s="17" t="s">
        <v>59</v>
      </c>
      <c r="D2" s="17" t="s">
        <v>60</v>
      </c>
      <c r="E2" s="17" t="s">
        <v>61</v>
      </c>
      <c r="F2" s="17" t="s">
        <v>62</v>
      </c>
      <c r="G2" s="17" t="s">
        <v>155</v>
      </c>
      <c r="H2" s="17" t="s">
        <v>589</v>
      </c>
      <c r="I2" s="17" t="s">
        <v>590</v>
      </c>
      <c r="J2" s="17" t="s">
        <v>156</v>
      </c>
      <c r="K2" s="17" t="s">
        <v>591</v>
      </c>
      <c r="L2" s="17" t="s">
        <v>592</v>
      </c>
      <c r="M2" s="17" t="s">
        <v>74</v>
      </c>
      <c r="N2" s="17"/>
      <c r="O2" s="17"/>
      <c r="P2" s="17"/>
      <c r="Q2" s="17"/>
      <c r="R2" s="17"/>
      <c r="S2" s="17"/>
      <c r="T2" s="17"/>
      <c r="U2" s="17"/>
      <c r="V2" s="17"/>
      <c r="W2" s="17"/>
      <c r="X2" s="17"/>
      <c r="Y2" s="17"/>
      <c r="Z2" s="17"/>
      <c r="AA2" s="17"/>
      <c r="AB2" s="17"/>
      <c r="AC2" s="17"/>
    </row>
    <row r="3" spans="1:29">
      <c r="A3" s="20">
        <v>44077</v>
      </c>
      <c r="B3" s="21" t="s">
        <v>84</v>
      </c>
      <c r="C3" s="21" t="s">
        <v>85</v>
      </c>
      <c r="D3" s="21">
        <v>1</v>
      </c>
      <c r="E3" s="21">
        <v>40</v>
      </c>
      <c r="F3" s="21" t="s">
        <v>86</v>
      </c>
      <c r="G3" s="25">
        <v>4.2659347749999998</v>
      </c>
      <c r="H3" s="24">
        <f>G3/(1000*1000)</f>
        <v>4.2659347749999997E-6</v>
      </c>
      <c r="I3" s="24">
        <f t="shared" ref="I3:I235" si="0">H3/12.06</f>
        <v>3.5372593490878932E-7</v>
      </c>
      <c r="J3" s="24">
        <v>1.2062846009999999</v>
      </c>
      <c r="K3" s="24">
        <f>J3/(1000*1000)</f>
        <v>1.2062846009999999E-6</v>
      </c>
      <c r="L3" s="2">
        <f t="shared" ref="L3:L235" si="1">K3/14.01</f>
        <v>8.6101684582441114E-8</v>
      </c>
      <c r="M3" s="2">
        <f t="shared" ref="M3:M235" si="2">I3/L3</f>
        <v>4.1082347764067482</v>
      </c>
    </row>
    <row r="4" spans="1:29">
      <c r="A4" s="20">
        <v>44077</v>
      </c>
      <c r="B4" s="21" t="s">
        <v>84</v>
      </c>
      <c r="C4" s="21" t="s">
        <v>89</v>
      </c>
      <c r="D4" s="21">
        <v>2</v>
      </c>
      <c r="E4" s="21">
        <v>41</v>
      </c>
      <c r="F4" s="21" t="s">
        <v>86</v>
      </c>
      <c r="G4" s="25">
        <v>13.403181740000001</v>
      </c>
      <c r="H4" s="24">
        <f>G4/(1000*1000)</f>
        <v>1.3403181740000001E-5</v>
      </c>
      <c r="I4" s="24">
        <f t="shared" si="0"/>
        <v>1.111374936981758E-6</v>
      </c>
      <c r="J4" s="24">
        <v>2.198539051</v>
      </c>
      <c r="K4" s="24">
        <f t="shared" ref="K4:K67" si="3">J4/(1000*1000)</f>
        <v>2.1985390510000001E-6</v>
      </c>
      <c r="L4" s="2">
        <f t="shared" si="1"/>
        <v>1.5692641334760885E-7</v>
      </c>
      <c r="M4" s="2">
        <f t="shared" si="2"/>
        <v>7.0821406879410622</v>
      </c>
    </row>
    <row r="5" spans="1:29">
      <c r="A5" s="27">
        <v>44077</v>
      </c>
      <c r="B5" s="21" t="s">
        <v>84</v>
      </c>
      <c r="C5" s="21" t="s">
        <v>90</v>
      </c>
      <c r="D5" s="21">
        <v>3</v>
      </c>
      <c r="E5" s="21">
        <v>42</v>
      </c>
      <c r="F5" s="21" t="s">
        <v>86</v>
      </c>
      <c r="G5" s="25">
        <v>50.573628130000003</v>
      </c>
      <c r="H5" s="24">
        <f t="shared" ref="H5:H68" si="4">G5/(1000*1000)</f>
        <v>5.0573628130000004E-5</v>
      </c>
      <c r="I5" s="24">
        <f t="shared" si="0"/>
        <v>4.1935015033167495E-6</v>
      </c>
      <c r="J5" s="24">
        <v>1.0476403780000001</v>
      </c>
      <c r="K5" s="24">
        <f t="shared" si="3"/>
        <v>1.0476403780000001E-6</v>
      </c>
      <c r="L5" s="2">
        <f t="shared" si="1"/>
        <v>7.47780426837973E-8</v>
      </c>
      <c r="M5" s="2">
        <f t="shared" si="2"/>
        <v>56.079316237911982</v>
      </c>
    </row>
    <row r="6" spans="1:29">
      <c r="A6" s="27">
        <v>44077</v>
      </c>
      <c r="B6" s="21" t="s">
        <v>84</v>
      </c>
      <c r="C6" s="21" t="s">
        <v>89</v>
      </c>
      <c r="D6" s="21">
        <v>4</v>
      </c>
      <c r="E6" s="21">
        <v>43</v>
      </c>
      <c r="F6" s="21" t="s">
        <v>86</v>
      </c>
      <c r="G6" s="25">
        <v>26.787902129999999</v>
      </c>
      <c r="H6" s="24">
        <f t="shared" si="4"/>
        <v>2.6787902129999998E-5</v>
      </c>
      <c r="I6" s="24">
        <f t="shared" si="0"/>
        <v>2.2212190820895521E-6</v>
      </c>
      <c r="J6" s="24">
        <v>3.3011718999999999</v>
      </c>
      <c r="K6" s="24">
        <f t="shared" si="3"/>
        <v>3.3011719E-6</v>
      </c>
      <c r="L6" s="2">
        <f t="shared" si="1"/>
        <v>2.3562968593861528E-7</v>
      </c>
      <c r="M6" s="2">
        <f t="shared" si="2"/>
        <v>9.4267370142326197</v>
      </c>
    </row>
    <row r="7" spans="1:29">
      <c r="A7" s="27">
        <v>44077</v>
      </c>
      <c r="B7" s="21" t="s">
        <v>84</v>
      </c>
      <c r="C7" s="21" t="s">
        <v>85</v>
      </c>
      <c r="D7" s="21">
        <v>5</v>
      </c>
      <c r="E7" s="21">
        <v>44</v>
      </c>
      <c r="F7" s="21" t="s">
        <v>86</v>
      </c>
      <c r="G7" s="25">
        <v>20.730374560000001</v>
      </c>
      <c r="H7" s="24">
        <f t="shared" si="4"/>
        <v>2.073037456E-5</v>
      </c>
      <c r="I7" s="24">
        <f t="shared" si="0"/>
        <v>1.7189365306799336E-6</v>
      </c>
      <c r="J7" s="24">
        <v>4.3900495340000001</v>
      </c>
      <c r="K7" s="24">
        <f t="shared" si="3"/>
        <v>4.3900495339999998E-6</v>
      </c>
      <c r="L7" s="2">
        <f t="shared" si="1"/>
        <v>3.1335114446823696E-7</v>
      </c>
      <c r="M7" s="2">
        <f t="shared" si="2"/>
        <v>5.4856558242255753</v>
      </c>
    </row>
    <row r="8" spans="1:29">
      <c r="A8" s="27">
        <v>44077</v>
      </c>
      <c r="B8" s="21" t="s">
        <v>84</v>
      </c>
      <c r="C8" s="21" t="s">
        <v>90</v>
      </c>
      <c r="D8" s="21">
        <v>6</v>
      </c>
      <c r="E8" s="21">
        <v>45</v>
      </c>
      <c r="F8" s="21" t="s">
        <v>86</v>
      </c>
      <c r="G8" s="25">
        <v>30.005603910000001</v>
      </c>
      <c r="H8" s="24">
        <f t="shared" si="4"/>
        <v>3.0005603910000002E-5</v>
      </c>
      <c r="I8" s="24">
        <f t="shared" si="0"/>
        <v>2.4880268582089554E-6</v>
      </c>
      <c r="J8" s="24">
        <v>3.3848043620000001</v>
      </c>
      <c r="K8" s="24">
        <f t="shared" si="3"/>
        <v>3.3848043620000001E-6</v>
      </c>
      <c r="L8" s="2">
        <f t="shared" si="1"/>
        <v>2.4159916930763744E-7</v>
      </c>
      <c r="M8" s="2">
        <f t="shared" si="2"/>
        <v>10.298159821240345</v>
      </c>
    </row>
    <row r="9" spans="1:29">
      <c r="A9" s="27">
        <v>44077</v>
      </c>
      <c r="B9" s="21" t="s">
        <v>84</v>
      </c>
      <c r="C9" s="21" t="s">
        <v>89</v>
      </c>
      <c r="D9" s="21">
        <v>7</v>
      </c>
      <c r="E9" s="21">
        <v>46</v>
      </c>
      <c r="F9" s="21" t="s">
        <v>86</v>
      </c>
      <c r="G9" s="25">
        <v>30.262223630000001</v>
      </c>
      <c r="H9" s="24">
        <f t="shared" si="4"/>
        <v>3.0262223630000002E-5</v>
      </c>
      <c r="I9" s="24">
        <f t="shared" si="0"/>
        <v>2.5093054419568821E-6</v>
      </c>
      <c r="J9" s="24">
        <v>4.8577642169999997</v>
      </c>
      <c r="K9" s="24">
        <f t="shared" si="3"/>
        <v>4.8577642169999996E-6</v>
      </c>
      <c r="L9" s="2">
        <f t="shared" si="1"/>
        <v>3.467354901498929E-7</v>
      </c>
      <c r="M9" s="2">
        <f t="shared" si="2"/>
        <v>7.2369443372298452</v>
      </c>
    </row>
    <row r="10" spans="1:29">
      <c r="A10" s="27">
        <v>44077</v>
      </c>
      <c r="B10" s="21" t="s">
        <v>84</v>
      </c>
      <c r="C10" s="21" t="s">
        <v>85</v>
      </c>
      <c r="D10" s="21">
        <v>8</v>
      </c>
      <c r="E10" s="21">
        <v>47</v>
      </c>
      <c r="F10" s="21" t="s">
        <v>86</v>
      </c>
      <c r="G10" s="25">
        <v>75.778866910000005</v>
      </c>
      <c r="H10" s="24">
        <f t="shared" si="4"/>
        <v>7.5778866910000009E-5</v>
      </c>
      <c r="I10" s="24">
        <f t="shared" si="0"/>
        <v>6.2834881351575463E-6</v>
      </c>
      <c r="J10" s="24">
        <v>4.6718706709999998</v>
      </c>
      <c r="K10" s="24">
        <f t="shared" si="3"/>
        <v>4.6718706710000001E-6</v>
      </c>
      <c r="L10" s="2">
        <f t="shared" si="1"/>
        <v>3.3346685731620271E-7</v>
      </c>
      <c r="M10" s="2">
        <f t="shared" si="2"/>
        <v>18.842916461708114</v>
      </c>
    </row>
    <row r="11" spans="1:29">
      <c r="A11" s="27">
        <v>44077</v>
      </c>
      <c r="B11" s="21" t="s">
        <v>84</v>
      </c>
      <c r="C11" s="21" t="s">
        <v>90</v>
      </c>
      <c r="D11" s="21">
        <v>9</v>
      </c>
      <c r="E11" s="21">
        <v>48</v>
      </c>
      <c r="F11" s="21" t="s">
        <v>86</v>
      </c>
      <c r="G11" s="25">
        <v>20.04761731</v>
      </c>
      <c r="H11" s="24">
        <f t="shared" si="4"/>
        <v>2.0047617309999999E-5</v>
      </c>
      <c r="I11" s="24">
        <f t="shared" si="0"/>
        <v>1.6623231600331674E-6</v>
      </c>
      <c r="J11" s="24">
        <v>2.139264067</v>
      </c>
      <c r="K11" s="24">
        <f t="shared" si="3"/>
        <v>2.1392640670000002E-6</v>
      </c>
      <c r="L11" s="2">
        <f t="shared" si="1"/>
        <v>1.526955079942898E-7</v>
      </c>
      <c r="M11" s="2">
        <f t="shared" si="2"/>
        <v>10.88652300168078</v>
      </c>
    </row>
    <row r="12" spans="1:29">
      <c r="A12" s="20">
        <v>44083</v>
      </c>
      <c r="B12" s="21" t="s">
        <v>84</v>
      </c>
      <c r="C12" s="21" t="s">
        <v>85</v>
      </c>
      <c r="D12" s="21">
        <v>1</v>
      </c>
      <c r="E12" s="21">
        <v>49</v>
      </c>
      <c r="F12" s="21" t="s">
        <v>86</v>
      </c>
      <c r="G12" s="25">
        <f>AVERAGE(G16,G19)</f>
        <v>14.388185087499998</v>
      </c>
      <c r="H12" s="24">
        <f t="shared" si="4"/>
        <v>1.4388185087499999E-5</v>
      </c>
      <c r="I12" s="24">
        <f t="shared" si="0"/>
        <v>1.1930501730928687E-6</v>
      </c>
      <c r="J12" s="24">
        <v>2.8553697919999999</v>
      </c>
      <c r="K12" s="24">
        <f t="shared" si="3"/>
        <v>2.8553697919999999E-6</v>
      </c>
      <c r="L12" s="2">
        <f t="shared" si="1"/>
        <v>2.0380940699500355E-7</v>
      </c>
      <c r="M12" s="2">
        <f t="shared" si="2"/>
        <v>5.8537542043980171</v>
      </c>
    </row>
    <row r="13" spans="1:29">
      <c r="A13" s="20">
        <v>44083</v>
      </c>
      <c r="B13" s="21" t="s">
        <v>84</v>
      </c>
      <c r="C13" s="21" t="s">
        <v>89</v>
      </c>
      <c r="D13" s="21">
        <v>2</v>
      </c>
      <c r="E13" s="21">
        <v>50</v>
      </c>
      <c r="F13" s="21" t="s">
        <v>86</v>
      </c>
      <c r="G13" s="25">
        <v>28.261742349999999</v>
      </c>
      <c r="H13" s="24">
        <f t="shared" si="4"/>
        <v>2.826174235E-5</v>
      </c>
      <c r="I13" s="24">
        <f t="shared" si="0"/>
        <v>2.3434280555555555E-6</v>
      </c>
      <c r="J13" s="24">
        <v>2.3999788500000001</v>
      </c>
      <c r="K13" s="24">
        <f t="shared" si="3"/>
        <v>2.39997885E-6</v>
      </c>
      <c r="L13" s="2">
        <f t="shared" si="1"/>
        <v>1.7130470021413277E-7</v>
      </c>
      <c r="M13" s="2">
        <f t="shared" si="2"/>
        <v>13.679881828264167</v>
      </c>
    </row>
    <row r="14" spans="1:29">
      <c r="A14" s="20">
        <v>44083</v>
      </c>
      <c r="B14" s="21" t="s">
        <v>84</v>
      </c>
      <c r="C14" s="21" t="s">
        <v>90</v>
      </c>
      <c r="D14" s="21">
        <v>3</v>
      </c>
      <c r="E14" s="21">
        <v>51</v>
      </c>
      <c r="F14" s="21" t="s">
        <v>86</v>
      </c>
      <c r="G14" s="25">
        <v>49.726348610000002</v>
      </c>
      <c r="H14" s="24">
        <f t="shared" si="4"/>
        <v>4.9726348610000003E-5</v>
      </c>
      <c r="I14" s="24">
        <f t="shared" si="0"/>
        <v>4.123246153399668E-6</v>
      </c>
      <c r="J14" s="24">
        <v>4.5733552599999996</v>
      </c>
      <c r="K14" s="24">
        <f t="shared" si="3"/>
        <v>4.5733552599999992E-6</v>
      </c>
      <c r="L14" s="2">
        <f t="shared" si="1"/>
        <v>3.2643506495360451E-7</v>
      </c>
      <c r="M14" s="2">
        <f t="shared" si="2"/>
        <v>12.631137387111572</v>
      </c>
    </row>
    <row r="15" spans="1:29">
      <c r="A15" s="20">
        <v>44083</v>
      </c>
      <c r="B15" s="21" t="s">
        <v>84</v>
      </c>
      <c r="C15" s="21" t="s">
        <v>89</v>
      </c>
      <c r="D15" s="21">
        <v>4</v>
      </c>
      <c r="E15" s="21">
        <v>52</v>
      </c>
      <c r="F15" s="21" t="s">
        <v>86</v>
      </c>
      <c r="G15" s="25">
        <v>20.206402929999999</v>
      </c>
      <c r="H15" s="24">
        <f t="shared" si="4"/>
        <v>2.020640293E-5</v>
      </c>
      <c r="I15" s="24">
        <f t="shared" si="0"/>
        <v>1.6754894635157544E-6</v>
      </c>
      <c r="J15" s="24">
        <v>3.5289929550000001</v>
      </c>
      <c r="K15" s="24">
        <f t="shared" si="3"/>
        <v>3.528992955E-6</v>
      </c>
      <c r="L15" s="2">
        <f t="shared" si="1"/>
        <v>2.5189100321199144E-7</v>
      </c>
      <c r="M15" s="2">
        <f t="shared" si="2"/>
        <v>6.6516447278812203</v>
      </c>
    </row>
    <row r="16" spans="1:29">
      <c r="A16" s="20">
        <v>44083</v>
      </c>
      <c r="B16" s="21" t="s">
        <v>84</v>
      </c>
      <c r="C16" s="21" t="s">
        <v>85</v>
      </c>
      <c r="D16" s="21">
        <v>5</v>
      </c>
      <c r="E16" s="21">
        <v>53</v>
      </c>
      <c r="F16" s="21" t="s">
        <v>86</v>
      </c>
      <c r="G16" s="25">
        <v>26.362191549999999</v>
      </c>
      <c r="H16" s="24">
        <f t="shared" si="4"/>
        <v>2.6362191549999999E-5</v>
      </c>
      <c r="I16" s="24">
        <f t="shared" si="0"/>
        <v>2.1859196973466003E-6</v>
      </c>
      <c r="J16" s="24">
        <v>2.7111225440000002</v>
      </c>
      <c r="K16" s="24">
        <f t="shared" si="3"/>
        <v>2.7111225440000002E-6</v>
      </c>
      <c r="L16" s="2">
        <f t="shared" si="1"/>
        <v>1.9351338643825841E-7</v>
      </c>
      <c r="M16" s="2">
        <f t="shared" si="2"/>
        <v>11.295961161033327</v>
      </c>
    </row>
    <row r="17" spans="1:13">
      <c r="A17" s="20">
        <v>44083</v>
      </c>
      <c r="B17" s="21" t="s">
        <v>84</v>
      </c>
      <c r="C17" s="21" t="s">
        <v>90</v>
      </c>
      <c r="D17" s="21">
        <v>6</v>
      </c>
      <c r="E17" s="21">
        <v>54</v>
      </c>
      <c r="F17" s="21" t="s">
        <v>86</v>
      </c>
      <c r="G17" s="25">
        <v>19.200170839999998</v>
      </c>
      <c r="H17" s="24">
        <f t="shared" si="4"/>
        <v>1.920017084E-5</v>
      </c>
      <c r="I17" s="24">
        <f t="shared" si="0"/>
        <v>1.5920539668325041E-6</v>
      </c>
      <c r="J17" s="24">
        <v>3.4854763819999999</v>
      </c>
      <c r="K17" s="24">
        <f t="shared" si="3"/>
        <v>3.485476382E-6</v>
      </c>
      <c r="L17" s="2">
        <f t="shared" si="1"/>
        <v>2.4878489521770166E-7</v>
      </c>
      <c r="M17" s="2">
        <f t="shared" si="2"/>
        <v>6.3993192409827033</v>
      </c>
    </row>
    <row r="18" spans="1:13">
      <c r="A18" s="20">
        <v>44083</v>
      </c>
      <c r="B18" s="21" t="s">
        <v>84</v>
      </c>
      <c r="C18" s="21" t="s">
        <v>89</v>
      </c>
      <c r="D18" s="21">
        <v>7</v>
      </c>
      <c r="E18" s="21">
        <v>55</v>
      </c>
      <c r="F18" s="21" t="s">
        <v>86</v>
      </c>
      <c r="G18" s="28">
        <v>9.7080309029999992</v>
      </c>
      <c r="H18" s="24">
        <f t="shared" si="4"/>
        <v>9.7080309029999983E-6</v>
      </c>
      <c r="I18" s="24">
        <f t="shared" si="0"/>
        <v>8.0497768681592023E-7</v>
      </c>
      <c r="J18" s="29">
        <v>1.9119269320000001</v>
      </c>
      <c r="K18" s="24">
        <f t="shared" si="3"/>
        <v>1.9119269320000001E-6</v>
      </c>
      <c r="L18" s="2">
        <f t="shared" si="1"/>
        <v>1.3646873176302642E-7</v>
      </c>
      <c r="M18" s="2">
        <f t="shared" si="2"/>
        <v>5.8986236364659579</v>
      </c>
    </row>
    <row r="19" spans="1:13">
      <c r="A19" s="20">
        <v>44083</v>
      </c>
      <c r="B19" s="21" t="s">
        <v>84</v>
      </c>
      <c r="C19" s="21" t="s">
        <v>85</v>
      </c>
      <c r="D19" s="21">
        <v>8</v>
      </c>
      <c r="E19" s="21">
        <v>56</v>
      </c>
      <c r="F19" s="21" t="s">
        <v>86</v>
      </c>
      <c r="G19" s="28">
        <v>2.4141786249999999</v>
      </c>
      <c r="H19" s="24">
        <f t="shared" si="4"/>
        <v>2.414178625E-6</v>
      </c>
      <c r="I19" s="24">
        <f t="shared" si="0"/>
        <v>2.0018064883913763E-7</v>
      </c>
      <c r="J19" s="29">
        <v>1.0978838550000001</v>
      </c>
      <c r="K19" s="24">
        <f t="shared" si="3"/>
        <v>1.0978838550000001E-6</v>
      </c>
      <c r="L19" s="2">
        <f t="shared" si="1"/>
        <v>7.8364300856531061E-8</v>
      </c>
      <c r="M19" s="2">
        <f t="shared" si="2"/>
        <v>2.5544877788883396</v>
      </c>
    </row>
    <row r="20" spans="1:13">
      <c r="A20" s="20">
        <v>44083</v>
      </c>
      <c r="B20" s="21" t="s">
        <v>84</v>
      </c>
      <c r="C20" s="21" t="s">
        <v>90</v>
      </c>
      <c r="D20" s="21">
        <v>9</v>
      </c>
      <c r="E20" s="21">
        <v>57</v>
      </c>
      <c r="F20" s="21" t="s">
        <v>86</v>
      </c>
      <c r="G20" s="28">
        <v>58.747866469999998</v>
      </c>
      <c r="H20" s="24">
        <f t="shared" si="4"/>
        <v>5.8747866469999996E-5</v>
      </c>
      <c r="I20" s="24">
        <f t="shared" si="0"/>
        <v>4.8712990439469315E-6</v>
      </c>
      <c r="J20" s="29">
        <v>4.7729487869999998</v>
      </c>
      <c r="K20" s="24">
        <f t="shared" si="3"/>
        <v>4.7729487869999997E-6</v>
      </c>
      <c r="L20" s="2">
        <f t="shared" si="1"/>
        <v>3.4068156937901498E-7</v>
      </c>
      <c r="M20" s="2">
        <f t="shared" si="2"/>
        <v>14.298686755571197</v>
      </c>
    </row>
    <row r="21" spans="1:13">
      <c r="A21" s="20">
        <v>44085</v>
      </c>
      <c r="B21" s="21" t="s">
        <v>84</v>
      </c>
      <c r="C21" s="21" t="s">
        <v>85</v>
      </c>
      <c r="D21" s="21">
        <v>1</v>
      </c>
      <c r="E21" s="21">
        <v>58</v>
      </c>
      <c r="F21" s="21" t="s">
        <v>86</v>
      </c>
      <c r="G21" s="28">
        <v>21.819951400000001</v>
      </c>
      <c r="H21" s="24">
        <f t="shared" si="4"/>
        <v>2.18199514E-5</v>
      </c>
      <c r="I21" s="24">
        <f t="shared" si="0"/>
        <v>1.8092828689883914E-6</v>
      </c>
      <c r="J21" s="29">
        <v>3.330328363</v>
      </c>
      <c r="K21" s="24">
        <f t="shared" si="3"/>
        <v>3.3303283630000002E-6</v>
      </c>
      <c r="L21" s="2">
        <f t="shared" si="1"/>
        <v>2.3771080392576734E-7</v>
      </c>
      <c r="M21" s="2">
        <f t="shared" si="2"/>
        <v>7.6112773971914072</v>
      </c>
    </row>
    <row r="22" spans="1:13">
      <c r="A22" s="20">
        <v>44085</v>
      </c>
      <c r="B22" s="21" t="s">
        <v>84</v>
      </c>
      <c r="C22" s="21" t="s">
        <v>89</v>
      </c>
      <c r="D22" s="21">
        <v>2</v>
      </c>
      <c r="E22" s="21">
        <v>59</v>
      </c>
      <c r="F22" s="21" t="s">
        <v>86</v>
      </c>
      <c r="G22" s="28">
        <v>14.003511019999999</v>
      </c>
      <c r="H22" s="24">
        <f t="shared" si="4"/>
        <v>1.4003511019999999E-5</v>
      </c>
      <c r="I22" s="24">
        <f t="shared" si="0"/>
        <v>1.1611534842454393E-6</v>
      </c>
      <c r="J22" s="29">
        <v>3.9589409199999999</v>
      </c>
      <c r="K22" s="24">
        <f t="shared" si="3"/>
        <v>3.9589409199999997E-6</v>
      </c>
      <c r="L22" s="2">
        <f t="shared" si="1"/>
        <v>2.8257965167737329E-7</v>
      </c>
      <c r="M22" s="2">
        <f t="shared" si="2"/>
        <v>4.1091192424964511</v>
      </c>
    </row>
    <row r="23" spans="1:13">
      <c r="A23" s="27">
        <v>44085</v>
      </c>
      <c r="B23" s="21" t="s">
        <v>84</v>
      </c>
      <c r="C23" s="21" t="s">
        <v>90</v>
      </c>
      <c r="D23" s="21">
        <v>3</v>
      </c>
      <c r="E23" s="21">
        <v>60</v>
      </c>
      <c r="F23" s="21" t="s">
        <v>86</v>
      </c>
      <c r="G23" s="28">
        <v>24.94700405</v>
      </c>
      <c r="H23" s="24">
        <f t="shared" si="4"/>
        <v>2.494700405E-5</v>
      </c>
      <c r="I23" s="24">
        <f t="shared" si="0"/>
        <v>2.0685741334991706E-6</v>
      </c>
      <c r="J23" s="29">
        <v>3.2862418820000001</v>
      </c>
      <c r="K23" s="24">
        <f t="shared" si="3"/>
        <v>3.2862418820000001E-6</v>
      </c>
      <c r="L23" s="2">
        <f t="shared" si="1"/>
        <v>2.3456401727337617E-7</v>
      </c>
      <c r="M23" s="2">
        <f t="shared" si="2"/>
        <v>8.8188041693041086</v>
      </c>
    </row>
    <row r="24" spans="1:13">
      <c r="A24" s="27">
        <v>44085</v>
      </c>
      <c r="B24" s="21" t="s">
        <v>84</v>
      </c>
      <c r="C24" s="21" t="s">
        <v>89</v>
      </c>
      <c r="D24" s="21">
        <v>4</v>
      </c>
      <c r="E24" s="21">
        <v>61</v>
      </c>
      <c r="F24" s="21" t="s">
        <v>86</v>
      </c>
      <c r="G24" s="28">
        <v>26.526674409999998</v>
      </c>
      <c r="H24" s="24">
        <f t="shared" si="4"/>
        <v>2.652667441E-5</v>
      </c>
      <c r="I24" s="24">
        <f t="shared" si="0"/>
        <v>2.1995584087893864E-6</v>
      </c>
      <c r="J24" s="29">
        <v>6.4187115639999996</v>
      </c>
      <c r="K24" s="24">
        <f t="shared" si="3"/>
        <v>6.4187115639999992E-6</v>
      </c>
      <c r="L24" s="2">
        <f t="shared" si="1"/>
        <v>4.5815214589578865E-7</v>
      </c>
      <c r="M24" s="2">
        <f t="shared" si="2"/>
        <v>4.8009344242811824</v>
      </c>
    </row>
    <row r="25" spans="1:13" ht="13.2">
      <c r="A25" s="27">
        <v>44085</v>
      </c>
      <c r="B25" s="21" t="s">
        <v>84</v>
      </c>
      <c r="C25" s="21" t="s">
        <v>85</v>
      </c>
      <c r="D25" s="21">
        <v>5</v>
      </c>
      <c r="E25" s="21">
        <v>62</v>
      </c>
      <c r="F25" s="21" t="s">
        <v>86</v>
      </c>
      <c r="G25" s="28">
        <v>18.23794818</v>
      </c>
      <c r="H25" s="24">
        <f t="shared" si="4"/>
        <v>1.8237948179999998E-5</v>
      </c>
      <c r="I25" s="24">
        <f t="shared" si="0"/>
        <v>1.5122676766169152E-6</v>
      </c>
      <c r="J25" s="29">
        <v>2.8025703270000002</v>
      </c>
      <c r="K25" s="24">
        <f t="shared" si="3"/>
        <v>2.8025703270000001E-6</v>
      </c>
      <c r="L25" s="2">
        <f t="shared" si="1"/>
        <v>2.0004070856531051E-7</v>
      </c>
      <c r="M25" s="2">
        <f t="shared" si="2"/>
        <v>7.5597996400976593</v>
      </c>
    </row>
    <row r="26" spans="1:13" ht="13.2">
      <c r="A26" s="27">
        <v>44085</v>
      </c>
      <c r="B26" s="21" t="s">
        <v>84</v>
      </c>
      <c r="C26" s="21" t="s">
        <v>90</v>
      </c>
      <c r="D26" s="21">
        <v>6</v>
      </c>
      <c r="E26" s="21">
        <v>63</v>
      </c>
      <c r="F26" s="21" t="s">
        <v>86</v>
      </c>
      <c r="G26" s="28">
        <v>15.01462738</v>
      </c>
      <c r="H26" s="24">
        <f t="shared" si="4"/>
        <v>1.5014627380000001E-5</v>
      </c>
      <c r="I26" s="24">
        <f t="shared" si="0"/>
        <v>1.2449939784411277E-6</v>
      </c>
      <c r="J26" s="29">
        <f>AVERAGE(J23,J29)</f>
        <v>2.8635792465000001</v>
      </c>
      <c r="K26" s="24">
        <f t="shared" si="3"/>
        <v>2.8635792465E-6</v>
      </c>
      <c r="L26" s="2">
        <f t="shared" si="1"/>
        <v>2.0439537805139186E-7</v>
      </c>
      <c r="M26" s="2">
        <f t="shared" si="2"/>
        <v>6.0911063171305875</v>
      </c>
    </row>
    <row r="27" spans="1:13" ht="13.2">
      <c r="A27" s="27">
        <v>44085</v>
      </c>
      <c r="B27" s="21" t="s">
        <v>84</v>
      </c>
      <c r="C27" s="21" t="s">
        <v>89</v>
      </c>
      <c r="D27" s="21">
        <v>7</v>
      </c>
      <c r="E27" s="21">
        <v>64</v>
      </c>
      <c r="F27" s="21" t="s">
        <v>86</v>
      </c>
      <c r="G27" s="28">
        <v>12.60550177</v>
      </c>
      <c r="H27" s="24">
        <f t="shared" si="4"/>
        <v>1.2605501769999999E-5</v>
      </c>
      <c r="I27" s="24">
        <f t="shared" si="0"/>
        <v>1.0452323192371474E-6</v>
      </c>
      <c r="J27" s="29">
        <v>3.8487657230000001</v>
      </c>
      <c r="K27" s="24">
        <f t="shared" si="3"/>
        <v>3.8487657229999998E-6</v>
      </c>
      <c r="L27" s="2">
        <f t="shared" si="1"/>
        <v>2.7471561192005711E-7</v>
      </c>
      <c r="M27" s="2">
        <f t="shared" si="2"/>
        <v>3.8047794660512868</v>
      </c>
    </row>
    <row r="28" spans="1:13" ht="13.2">
      <c r="A28" s="27">
        <v>44085</v>
      </c>
      <c r="B28" s="21" t="s">
        <v>84</v>
      </c>
      <c r="C28" s="21" t="s">
        <v>85</v>
      </c>
      <c r="D28" s="21">
        <v>8</v>
      </c>
      <c r="E28" s="21">
        <v>65</v>
      </c>
      <c r="F28" s="21" t="s">
        <v>86</v>
      </c>
      <c r="G28" s="28">
        <v>38.988016850000001</v>
      </c>
      <c r="H28" s="24">
        <f t="shared" si="4"/>
        <v>3.8988016849999999E-5</v>
      </c>
      <c r="I28" s="24">
        <f t="shared" si="0"/>
        <v>3.232837218076285E-6</v>
      </c>
      <c r="J28" s="29">
        <v>3.4726244980000001</v>
      </c>
      <c r="K28" s="24">
        <f t="shared" si="3"/>
        <v>3.4726244980000001E-6</v>
      </c>
      <c r="L28" s="2">
        <f t="shared" si="1"/>
        <v>2.4786755874375448E-7</v>
      </c>
      <c r="M28" s="2">
        <f t="shared" si="2"/>
        <v>13.04259917861374</v>
      </c>
    </row>
    <row r="29" spans="1:13" ht="13.2">
      <c r="A29" s="27">
        <v>44085</v>
      </c>
      <c r="B29" s="21" t="s">
        <v>84</v>
      </c>
      <c r="C29" s="21" t="s">
        <v>90</v>
      </c>
      <c r="D29" s="21">
        <v>9</v>
      </c>
      <c r="E29" s="21">
        <v>66</v>
      </c>
      <c r="F29" s="21" t="s">
        <v>86</v>
      </c>
      <c r="G29" s="28">
        <v>15.36606761</v>
      </c>
      <c r="H29" s="24">
        <f t="shared" si="4"/>
        <v>1.5366067610000001E-5</v>
      </c>
      <c r="I29" s="24">
        <f t="shared" si="0"/>
        <v>1.2741349593698176E-6</v>
      </c>
      <c r="J29" s="29">
        <v>2.440916611</v>
      </c>
      <c r="K29" s="24">
        <f t="shared" si="3"/>
        <v>2.440916611E-6</v>
      </c>
      <c r="L29" s="2">
        <f t="shared" si="1"/>
        <v>1.7422673882940756E-7</v>
      </c>
      <c r="M29" s="2">
        <f t="shared" si="2"/>
        <v>7.3130850518724033</v>
      </c>
    </row>
    <row r="30" spans="1:13" ht="13.2">
      <c r="A30" s="20">
        <v>44089</v>
      </c>
      <c r="B30" s="21" t="s">
        <v>84</v>
      </c>
      <c r="C30" s="21" t="s">
        <v>85</v>
      </c>
      <c r="D30" s="21">
        <v>1</v>
      </c>
      <c r="E30" s="21">
        <v>67</v>
      </c>
      <c r="F30" s="21" t="s">
        <v>86</v>
      </c>
      <c r="G30" s="28">
        <v>50.951584570000001</v>
      </c>
      <c r="H30" s="24">
        <f t="shared" si="4"/>
        <v>5.0951584569999998E-5</v>
      </c>
      <c r="I30" s="24">
        <f t="shared" si="0"/>
        <v>4.22484117495854E-6</v>
      </c>
      <c r="J30" s="29">
        <v>5.4433285830000004</v>
      </c>
      <c r="K30" s="24">
        <f t="shared" si="3"/>
        <v>5.4433285830000001E-6</v>
      </c>
      <c r="L30" s="2">
        <f t="shared" si="1"/>
        <v>3.885316618843683E-7</v>
      </c>
      <c r="M30" s="2">
        <f t="shared" si="2"/>
        <v>10.873865863255961</v>
      </c>
    </row>
    <row r="31" spans="1:13" ht="13.2">
      <c r="A31" s="27">
        <v>44089</v>
      </c>
      <c r="B31" s="21" t="s">
        <v>84</v>
      </c>
      <c r="C31" s="21" t="s">
        <v>89</v>
      </c>
      <c r="D31" s="21">
        <v>2</v>
      </c>
      <c r="E31" s="21">
        <v>68</v>
      </c>
      <c r="F31" s="21" t="s">
        <v>86</v>
      </c>
      <c r="G31" s="28">
        <v>8.0752168260000001</v>
      </c>
      <c r="H31" s="24">
        <f t="shared" si="4"/>
        <v>8.075216826E-6</v>
      </c>
      <c r="I31" s="24">
        <f t="shared" si="0"/>
        <v>6.6958680149253726E-7</v>
      </c>
      <c r="J31" s="29">
        <v>1.266801525</v>
      </c>
      <c r="K31" s="24">
        <f t="shared" si="3"/>
        <v>1.266801525E-6</v>
      </c>
      <c r="L31" s="2">
        <f t="shared" si="1"/>
        <v>9.0421236616702357E-8</v>
      </c>
      <c r="M31" s="2">
        <f t="shared" si="2"/>
        <v>7.4051940290413265</v>
      </c>
    </row>
    <row r="32" spans="1:13" ht="13.2">
      <c r="A32" s="27">
        <v>44089</v>
      </c>
      <c r="B32" s="21" t="s">
        <v>84</v>
      </c>
      <c r="C32" s="21" t="s">
        <v>90</v>
      </c>
      <c r="D32" s="21">
        <v>3</v>
      </c>
      <c r="E32" s="21">
        <v>69</v>
      </c>
      <c r="F32" s="21" t="s">
        <v>86</v>
      </c>
      <c r="G32" s="28">
        <v>13.821890700000001</v>
      </c>
      <c r="H32" s="24">
        <f t="shared" si="4"/>
        <v>1.3821890700000001E-5</v>
      </c>
      <c r="I32" s="24">
        <f t="shared" si="0"/>
        <v>1.1460937562189054E-6</v>
      </c>
      <c r="J32" s="29">
        <v>2.8070318140000001</v>
      </c>
      <c r="K32" s="24">
        <f t="shared" si="3"/>
        <v>2.807031814E-6</v>
      </c>
      <c r="L32" s="2">
        <f t="shared" si="1"/>
        <v>2.0035915874375445E-7</v>
      </c>
      <c r="M32" s="2">
        <f t="shared" si="2"/>
        <v>5.7201964881709264</v>
      </c>
    </row>
    <row r="33" spans="1:13" ht="13.2">
      <c r="A33" s="27">
        <v>44089</v>
      </c>
      <c r="B33" s="21" t="s">
        <v>84</v>
      </c>
      <c r="C33" s="21" t="s">
        <v>89</v>
      </c>
      <c r="D33" s="21">
        <v>4</v>
      </c>
      <c r="E33" s="21">
        <v>70</v>
      </c>
      <c r="F33" s="21" t="s">
        <v>86</v>
      </c>
      <c r="G33" s="28">
        <v>64.011009650000005</v>
      </c>
      <c r="H33" s="24">
        <f t="shared" si="4"/>
        <v>6.4011009650000004E-5</v>
      </c>
      <c r="I33" s="24">
        <f t="shared" si="0"/>
        <v>5.3077122429519077E-6</v>
      </c>
      <c r="J33" s="29">
        <v>6.2015709340000003</v>
      </c>
      <c r="K33" s="24">
        <f t="shared" si="3"/>
        <v>6.2015709339999999E-6</v>
      </c>
      <c r="L33" s="2">
        <f t="shared" si="1"/>
        <v>4.426531715917202E-7</v>
      </c>
      <c r="M33" s="2">
        <f t="shared" si="2"/>
        <v>11.990679348046013</v>
      </c>
    </row>
    <row r="34" spans="1:13" ht="13.2">
      <c r="A34" s="27">
        <v>44089</v>
      </c>
      <c r="B34" s="21" t="s">
        <v>84</v>
      </c>
      <c r="C34" s="21" t="s">
        <v>85</v>
      </c>
      <c r="D34" s="21">
        <v>5</v>
      </c>
      <c r="E34" s="21">
        <v>71</v>
      </c>
      <c r="F34" s="21" t="s">
        <v>86</v>
      </c>
      <c r="G34" s="28">
        <v>116.2097035</v>
      </c>
      <c r="H34" s="24">
        <f t="shared" si="4"/>
        <v>1.1620970350000001E-4</v>
      </c>
      <c r="I34" s="24">
        <f t="shared" si="0"/>
        <v>9.6359621475953572E-6</v>
      </c>
      <c r="J34" s="29">
        <v>9.1585396630000009</v>
      </c>
      <c r="K34" s="24">
        <f t="shared" si="3"/>
        <v>9.1585396630000001E-6</v>
      </c>
      <c r="L34" s="2">
        <f t="shared" si="1"/>
        <v>6.5371446559600292E-7</v>
      </c>
      <c r="M34" s="2">
        <f t="shared" si="2"/>
        <v>14.740322655718016</v>
      </c>
    </row>
    <row r="35" spans="1:13" ht="13.2">
      <c r="A35" s="27">
        <v>44089</v>
      </c>
      <c r="B35" s="21" t="s">
        <v>84</v>
      </c>
      <c r="C35" s="21" t="s">
        <v>90</v>
      </c>
      <c r="D35" s="21">
        <v>6</v>
      </c>
      <c r="E35" s="21">
        <v>72</v>
      </c>
      <c r="F35" s="21" t="s">
        <v>86</v>
      </c>
      <c r="G35" s="28">
        <v>33.32359417</v>
      </c>
      <c r="H35" s="24">
        <f t="shared" si="4"/>
        <v>3.3323594169999998E-5</v>
      </c>
      <c r="I35" s="24">
        <f t="shared" si="0"/>
        <v>2.7631504286898836E-6</v>
      </c>
      <c r="J35" s="29">
        <v>4.5127868900000001</v>
      </c>
      <c r="K35" s="24">
        <f t="shared" si="3"/>
        <v>4.5127868899999999E-6</v>
      </c>
      <c r="L35" s="2">
        <f t="shared" si="1"/>
        <v>3.2211184082798002E-7</v>
      </c>
      <c r="M35" s="2">
        <f t="shared" si="2"/>
        <v>8.5782330186536395</v>
      </c>
    </row>
    <row r="36" spans="1:13" ht="13.2">
      <c r="A36" s="27">
        <v>44089</v>
      </c>
      <c r="B36" s="21" t="s">
        <v>84</v>
      </c>
      <c r="C36" s="21" t="s">
        <v>89</v>
      </c>
      <c r="D36" s="21">
        <v>7</v>
      </c>
      <c r="E36" s="21">
        <v>73</v>
      </c>
      <c r="F36" s="21" t="s">
        <v>86</v>
      </c>
      <c r="G36" s="28">
        <v>37.217089170000001</v>
      </c>
      <c r="H36" s="24">
        <f t="shared" si="4"/>
        <v>3.7217089170000004E-5</v>
      </c>
      <c r="I36" s="24">
        <f t="shared" si="0"/>
        <v>3.0859941268656717E-6</v>
      </c>
      <c r="J36" s="29">
        <v>3.002808768</v>
      </c>
      <c r="K36" s="24">
        <f t="shared" si="3"/>
        <v>3.0028087679999999E-6</v>
      </c>
      <c r="L36" s="2">
        <f t="shared" si="1"/>
        <v>2.1433324539614562E-7</v>
      </c>
      <c r="M36" s="2">
        <f t="shared" si="2"/>
        <v>14.398112253476695</v>
      </c>
    </row>
    <row r="37" spans="1:13" ht="13.2">
      <c r="A37" s="27">
        <v>44089</v>
      </c>
      <c r="B37" s="21" t="s">
        <v>84</v>
      </c>
      <c r="C37" s="21" t="s">
        <v>85</v>
      </c>
      <c r="D37" s="21">
        <v>8</v>
      </c>
      <c r="E37" s="21">
        <v>74</v>
      </c>
      <c r="F37" s="21" t="s">
        <v>86</v>
      </c>
      <c r="G37" s="28">
        <v>104.5737371</v>
      </c>
      <c r="H37" s="24">
        <f t="shared" si="4"/>
        <v>1.045737371E-4</v>
      </c>
      <c r="I37" s="24">
        <f t="shared" si="0"/>
        <v>8.6711224792703143E-6</v>
      </c>
      <c r="J37" s="29">
        <v>6.3411318090000002</v>
      </c>
      <c r="K37" s="24">
        <f t="shared" si="3"/>
        <v>6.3411318089999998E-6</v>
      </c>
      <c r="L37" s="2">
        <f t="shared" si="1"/>
        <v>4.526146901498929E-7</v>
      </c>
      <c r="M37" s="2">
        <f t="shared" si="2"/>
        <v>19.157845885202466</v>
      </c>
    </row>
    <row r="38" spans="1:13" ht="13.2">
      <c r="A38" s="27">
        <v>44089</v>
      </c>
      <c r="B38" s="21" t="s">
        <v>84</v>
      </c>
      <c r="C38" s="21" t="s">
        <v>90</v>
      </c>
      <c r="D38" s="21">
        <v>9</v>
      </c>
      <c r="E38" s="21">
        <v>75</v>
      </c>
      <c r="F38" s="21" t="s">
        <v>86</v>
      </c>
      <c r="G38" s="28">
        <v>25.251579280000001</v>
      </c>
      <c r="H38" s="24">
        <f t="shared" si="4"/>
        <v>2.5251579280000002E-5</v>
      </c>
      <c r="I38" s="24">
        <f t="shared" si="0"/>
        <v>2.0938291276948589E-6</v>
      </c>
      <c r="J38" s="29">
        <v>4.0102891490000001</v>
      </c>
      <c r="K38" s="24">
        <f t="shared" si="3"/>
        <v>4.0102891489999999E-6</v>
      </c>
      <c r="L38" s="2">
        <f t="shared" si="1"/>
        <v>2.8624476438258384E-7</v>
      </c>
      <c r="M38" s="2">
        <f t="shared" si="2"/>
        <v>7.3148206997292942</v>
      </c>
    </row>
    <row r="39" spans="1:13" ht="13.2">
      <c r="A39" s="20">
        <v>44096</v>
      </c>
      <c r="B39" s="21" t="s">
        <v>84</v>
      </c>
      <c r="C39" s="21" t="s">
        <v>85</v>
      </c>
      <c r="D39" s="21">
        <v>1</v>
      </c>
      <c r="E39" s="21">
        <v>76</v>
      </c>
      <c r="F39" s="21" t="s">
        <v>86</v>
      </c>
      <c r="G39" s="28">
        <v>17.488654919999998</v>
      </c>
      <c r="H39" s="24">
        <f t="shared" si="4"/>
        <v>1.7488654919999999E-5</v>
      </c>
      <c r="I39" s="24">
        <f t="shared" si="0"/>
        <v>1.450137223880597E-6</v>
      </c>
      <c r="J39" s="29">
        <v>3.5614348769999999</v>
      </c>
      <c r="K39" s="24">
        <f t="shared" si="3"/>
        <v>3.5614348770000001E-6</v>
      </c>
      <c r="L39" s="2">
        <f t="shared" si="1"/>
        <v>2.5420662933618843E-7</v>
      </c>
      <c r="M39" s="2">
        <f t="shared" si="2"/>
        <v>5.7045610008965957</v>
      </c>
    </row>
    <row r="40" spans="1:13" ht="13.2">
      <c r="A40" s="20">
        <v>44096</v>
      </c>
      <c r="B40" s="21" t="s">
        <v>84</v>
      </c>
      <c r="C40" s="21" t="s">
        <v>89</v>
      </c>
      <c r="D40" s="21">
        <v>2</v>
      </c>
      <c r="E40" s="21">
        <v>77</v>
      </c>
      <c r="F40" s="21" t="s">
        <v>86</v>
      </c>
      <c r="G40" s="28">
        <v>39.468296969999997</v>
      </c>
      <c r="H40" s="24">
        <f t="shared" si="4"/>
        <v>3.9468296969999998E-5</v>
      </c>
      <c r="I40" s="24">
        <f t="shared" si="0"/>
        <v>3.272661440298507E-6</v>
      </c>
      <c r="J40" s="29">
        <v>3.5524721499999998</v>
      </c>
      <c r="K40" s="24">
        <f t="shared" si="3"/>
        <v>3.5524721499999999E-6</v>
      </c>
      <c r="L40" s="2">
        <f t="shared" si="1"/>
        <v>2.535668915060671E-7</v>
      </c>
      <c r="M40" s="2">
        <f t="shared" si="2"/>
        <v>12.906501400322613</v>
      </c>
    </row>
    <row r="41" spans="1:13" ht="13.2">
      <c r="A41" s="20">
        <v>44096</v>
      </c>
      <c r="B41" s="21" t="s">
        <v>84</v>
      </c>
      <c r="C41" s="21" t="s">
        <v>90</v>
      </c>
      <c r="D41" s="21">
        <v>3</v>
      </c>
      <c r="E41" s="21">
        <v>78</v>
      </c>
      <c r="F41" s="21" t="s">
        <v>86</v>
      </c>
      <c r="G41" s="28">
        <v>32.755485999999998</v>
      </c>
      <c r="H41" s="24">
        <f t="shared" si="4"/>
        <v>3.2755485999999997E-5</v>
      </c>
      <c r="I41" s="24">
        <f t="shared" si="0"/>
        <v>2.7160436152570477E-6</v>
      </c>
      <c r="J41" s="29">
        <v>5.8137564470000003</v>
      </c>
      <c r="K41" s="24">
        <f t="shared" si="3"/>
        <v>5.8137564470000002E-6</v>
      </c>
      <c r="L41" s="2">
        <f t="shared" si="1"/>
        <v>4.1497190913633123E-7</v>
      </c>
      <c r="M41" s="2">
        <f t="shared" si="2"/>
        <v>6.5451264421966995</v>
      </c>
    </row>
    <row r="42" spans="1:13" ht="13.2">
      <c r="A42" s="20">
        <v>44096</v>
      </c>
      <c r="B42" s="21" t="s">
        <v>84</v>
      </c>
      <c r="C42" s="21" t="s">
        <v>89</v>
      </c>
      <c r="D42" s="21">
        <v>4</v>
      </c>
      <c r="E42" s="21">
        <v>79</v>
      </c>
      <c r="F42" s="21" t="s">
        <v>86</v>
      </c>
      <c r="G42" s="28">
        <v>36.744017479999997</v>
      </c>
      <c r="H42" s="24">
        <f t="shared" si="4"/>
        <v>3.6744017479999997E-5</v>
      </c>
      <c r="I42" s="24">
        <f t="shared" si="0"/>
        <v>3.0467676185737973E-6</v>
      </c>
      <c r="J42" s="29">
        <v>3.3288348980000002</v>
      </c>
      <c r="K42" s="24">
        <f t="shared" si="3"/>
        <v>3.3288348980000004E-6</v>
      </c>
      <c r="L42" s="2">
        <f t="shared" si="1"/>
        <v>2.3760420399714493E-7</v>
      </c>
      <c r="M42" s="2">
        <f t="shared" si="2"/>
        <v>12.822869155170366</v>
      </c>
    </row>
    <row r="43" spans="1:13" ht="13.2">
      <c r="A43" s="20">
        <v>44096</v>
      </c>
      <c r="B43" s="21" t="s">
        <v>84</v>
      </c>
      <c r="C43" s="21" t="s">
        <v>85</v>
      </c>
      <c r="D43" s="21">
        <v>5</v>
      </c>
      <c r="E43" s="21">
        <v>80</v>
      </c>
      <c r="F43" s="21" t="s">
        <v>86</v>
      </c>
      <c r="G43" s="28">
        <v>60.172131280000002</v>
      </c>
      <c r="H43" s="24">
        <f t="shared" si="4"/>
        <v>6.0172131279999999E-5</v>
      </c>
      <c r="I43" s="24">
        <f t="shared" si="0"/>
        <v>4.9893972868988389E-6</v>
      </c>
      <c r="J43" s="29">
        <v>8.2592754979999992</v>
      </c>
      <c r="K43" s="24">
        <f t="shared" si="3"/>
        <v>8.2592754979999997E-6</v>
      </c>
      <c r="L43" s="2">
        <f t="shared" si="1"/>
        <v>5.8952715902926475E-7</v>
      </c>
      <c r="M43" s="2">
        <f t="shared" si="2"/>
        <v>8.4633883451859084</v>
      </c>
    </row>
    <row r="44" spans="1:13" ht="13.2">
      <c r="A44" s="20">
        <v>44096</v>
      </c>
      <c r="B44" s="21" t="s">
        <v>84</v>
      </c>
      <c r="C44" s="21" t="s">
        <v>90</v>
      </c>
      <c r="D44" s="21">
        <v>6</v>
      </c>
      <c r="E44" s="21">
        <v>81</v>
      </c>
      <c r="F44" s="21" t="s">
        <v>86</v>
      </c>
      <c r="G44" s="28">
        <v>40.712039990000001</v>
      </c>
      <c r="H44" s="24">
        <f t="shared" si="4"/>
        <v>4.0712039989999999E-5</v>
      </c>
      <c r="I44" s="24">
        <f t="shared" si="0"/>
        <v>3.3757910439469317E-6</v>
      </c>
      <c r="J44" s="29">
        <v>4.9353083409999998</v>
      </c>
      <c r="K44" s="24">
        <f t="shared" si="3"/>
        <v>4.9353083409999997E-6</v>
      </c>
      <c r="L44" s="2">
        <f t="shared" si="1"/>
        <v>3.5227040264097074E-7</v>
      </c>
      <c r="M44" s="2">
        <f t="shared" si="2"/>
        <v>9.5829539428763546</v>
      </c>
    </row>
    <row r="45" spans="1:13" ht="13.2">
      <c r="A45" s="20">
        <v>44096</v>
      </c>
      <c r="B45" s="21" t="s">
        <v>84</v>
      </c>
      <c r="C45" s="21" t="s">
        <v>89</v>
      </c>
      <c r="D45" s="21">
        <v>7</v>
      </c>
      <c r="E45" s="21">
        <v>82</v>
      </c>
      <c r="F45" s="21" t="s">
        <v>86</v>
      </c>
      <c r="G45" s="28">
        <v>33.731839170000001</v>
      </c>
      <c r="H45" s="24">
        <f t="shared" si="4"/>
        <v>3.3731839170000002E-5</v>
      </c>
      <c r="I45" s="24">
        <f t="shared" si="0"/>
        <v>2.797001589552239E-6</v>
      </c>
      <c r="J45" s="29">
        <v>7.5896240840000004</v>
      </c>
      <c r="K45" s="24">
        <f t="shared" si="3"/>
        <v>7.5896240840000007E-6</v>
      </c>
      <c r="L45" s="2">
        <f t="shared" si="1"/>
        <v>5.4172905667380453E-7</v>
      </c>
      <c r="M45" s="2">
        <f t="shared" si="2"/>
        <v>5.1631005483178631</v>
      </c>
    </row>
    <row r="46" spans="1:13" ht="13.2">
      <c r="A46" s="20">
        <v>44096</v>
      </c>
      <c r="B46" s="21" t="s">
        <v>84</v>
      </c>
      <c r="C46" s="21" t="s">
        <v>85</v>
      </c>
      <c r="D46" s="21">
        <v>8</v>
      </c>
      <c r="E46" s="21">
        <v>83</v>
      </c>
      <c r="F46" s="21" t="s">
        <v>86</v>
      </c>
      <c r="G46" s="28">
        <v>20.782201870000002</v>
      </c>
      <c r="H46" s="24">
        <f t="shared" si="4"/>
        <v>2.078220187E-5</v>
      </c>
      <c r="I46" s="24">
        <f t="shared" si="0"/>
        <v>1.7232339859038142E-6</v>
      </c>
      <c r="J46" s="29">
        <v>4.5091887909999997</v>
      </c>
      <c r="K46" s="24">
        <f t="shared" si="3"/>
        <v>4.5091887909999996E-6</v>
      </c>
      <c r="L46" s="2">
        <f t="shared" si="1"/>
        <v>3.2185501720199854E-7</v>
      </c>
      <c r="M46" s="2">
        <f t="shared" si="2"/>
        <v>5.3540690491156768</v>
      </c>
    </row>
    <row r="47" spans="1:13" ht="13.2">
      <c r="A47" s="20">
        <v>44096</v>
      </c>
      <c r="B47" s="21" t="s">
        <v>84</v>
      </c>
      <c r="C47" s="21" t="s">
        <v>90</v>
      </c>
      <c r="D47" s="21">
        <v>9</v>
      </c>
      <c r="E47" s="21">
        <v>84</v>
      </c>
      <c r="F47" s="21" t="s">
        <v>86</v>
      </c>
      <c r="G47" s="28">
        <v>68.676064719999999</v>
      </c>
      <c r="H47" s="24">
        <f t="shared" si="4"/>
        <v>6.8676064719999994E-5</v>
      </c>
      <c r="I47" s="24">
        <f t="shared" si="0"/>
        <v>5.6945327296849082E-6</v>
      </c>
      <c r="J47" s="29">
        <v>6.5554593170000004</v>
      </c>
      <c r="K47" s="24">
        <f t="shared" si="3"/>
        <v>6.5554593170000007E-6</v>
      </c>
      <c r="L47" s="2">
        <f t="shared" si="1"/>
        <v>4.6791287059243405E-7</v>
      </c>
      <c r="M47" s="2">
        <f t="shared" si="2"/>
        <v>12.17007072807154</v>
      </c>
    </row>
    <row r="48" spans="1:13" ht="13.2">
      <c r="A48" s="20">
        <v>44089</v>
      </c>
      <c r="B48" s="21" t="s">
        <v>91</v>
      </c>
      <c r="C48" s="21" t="s">
        <v>92</v>
      </c>
      <c r="D48" s="21" t="s">
        <v>93</v>
      </c>
      <c r="E48" s="21">
        <v>85</v>
      </c>
      <c r="F48" s="21" t="s">
        <v>94</v>
      </c>
      <c r="G48" s="28" t="s">
        <v>87</v>
      </c>
      <c r="H48" s="24" t="e">
        <f t="shared" si="4"/>
        <v>#VALUE!</v>
      </c>
      <c r="I48" s="24" t="e">
        <f t="shared" si="0"/>
        <v>#VALUE!</v>
      </c>
      <c r="J48" s="29" t="s">
        <v>87</v>
      </c>
      <c r="K48" s="24" t="e">
        <f t="shared" si="3"/>
        <v>#VALUE!</v>
      </c>
      <c r="L48" s="2" t="e">
        <f t="shared" si="1"/>
        <v>#VALUE!</v>
      </c>
      <c r="M48" s="2" t="e">
        <f t="shared" si="2"/>
        <v>#VALUE!</v>
      </c>
    </row>
    <row r="49" spans="1:13" ht="13.2">
      <c r="A49" s="20">
        <v>44089</v>
      </c>
      <c r="B49" s="21" t="s">
        <v>91</v>
      </c>
      <c r="C49" s="21" t="s">
        <v>92</v>
      </c>
      <c r="D49" s="21" t="s">
        <v>96</v>
      </c>
      <c r="E49" s="21">
        <v>86</v>
      </c>
      <c r="F49" s="21" t="s">
        <v>94</v>
      </c>
      <c r="G49" s="28">
        <v>62.550515930000003</v>
      </c>
      <c r="H49" s="24">
        <f t="shared" si="4"/>
        <v>6.2550515930000005E-5</v>
      </c>
      <c r="I49" s="24">
        <f t="shared" si="0"/>
        <v>5.1866099444444451E-6</v>
      </c>
      <c r="J49" s="29">
        <v>5.2958800549999996</v>
      </c>
      <c r="K49" s="24">
        <f t="shared" si="3"/>
        <v>5.2958800549999997E-6</v>
      </c>
      <c r="L49" s="2">
        <f t="shared" si="1"/>
        <v>3.7800714168451103E-7</v>
      </c>
      <c r="M49" s="2">
        <f t="shared" si="2"/>
        <v>13.720931094929544</v>
      </c>
    </row>
    <row r="50" spans="1:13" ht="13.2">
      <c r="A50" s="20">
        <v>44089</v>
      </c>
      <c r="B50" s="21" t="s">
        <v>91</v>
      </c>
      <c r="C50" s="21" t="s">
        <v>92</v>
      </c>
      <c r="D50" s="21" t="s">
        <v>97</v>
      </c>
      <c r="E50" s="21">
        <v>87</v>
      </c>
      <c r="F50" s="21" t="s">
        <v>94</v>
      </c>
      <c r="G50" s="28" t="s">
        <v>87</v>
      </c>
      <c r="H50" s="24" t="e">
        <f t="shared" si="4"/>
        <v>#VALUE!</v>
      </c>
      <c r="I50" s="24" t="e">
        <f t="shared" si="0"/>
        <v>#VALUE!</v>
      </c>
      <c r="J50" s="29" t="s">
        <v>87</v>
      </c>
      <c r="K50" s="24" t="e">
        <f t="shared" si="3"/>
        <v>#VALUE!</v>
      </c>
      <c r="L50" s="2" t="e">
        <f t="shared" si="1"/>
        <v>#VALUE!</v>
      </c>
      <c r="M50" s="2" t="e">
        <f t="shared" si="2"/>
        <v>#VALUE!</v>
      </c>
    </row>
    <row r="51" spans="1:13" ht="13.2">
      <c r="A51" s="20">
        <v>44089</v>
      </c>
      <c r="B51" s="21" t="s">
        <v>91</v>
      </c>
      <c r="C51" s="21" t="s">
        <v>98</v>
      </c>
      <c r="D51" s="21" t="s">
        <v>99</v>
      </c>
      <c r="E51" s="21">
        <v>88</v>
      </c>
      <c r="F51" s="21" t="s">
        <v>94</v>
      </c>
      <c r="G51" s="28" t="s">
        <v>87</v>
      </c>
      <c r="H51" s="24" t="e">
        <f t="shared" si="4"/>
        <v>#VALUE!</v>
      </c>
      <c r="I51" s="24" t="e">
        <f t="shared" si="0"/>
        <v>#VALUE!</v>
      </c>
      <c r="J51" s="29" t="s">
        <v>87</v>
      </c>
      <c r="K51" s="24" t="e">
        <f t="shared" si="3"/>
        <v>#VALUE!</v>
      </c>
      <c r="L51" s="2" t="e">
        <f t="shared" si="1"/>
        <v>#VALUE!</v>
      </c>
      <c r="M51" s="2" t="e">
        <f t="shared" si="2"/>
        <v>#VALUE!</v>
      </c>
    </row>
    <row r="52" spans="1:13" ht="13.2">
      <c r="A52" s="20">
        <v>44089</v>
      </c>
      <c r="B52" s="21" t="s">
        <v>91</v>
      </c>
      <c r="C52" s="21" t="s">
        <v>98</v>
      </c>
      <c r="D52" s="21" t="s">
        <v>100</v>
      </c>
      <c r="E52" s="21">
        <v>89</v>
      </c>
      <c r="F52" s="21" t="s">
        <v>94</v>
      </c>
      <c r="G52" s="28">
        <v>53.636619289999999</v>
      </c>
      <c r="H52" s="24">
        <f t="shared" si="4"/>
        <v>5.3636619289999998E-5</v>
      </c>
      <c r="I52" s="24">
        <f t="shared" si="0"/>
        <v>4.4474808698175784E-6</v>
      </c>
      <c r="J52" s="29">
        <v>4.3608315040000001</v>
      </c>
      <c r="K52" s="24">
        <f t="shared" si="3"/>
        <v>4.3608315039999998E-6</v>
      </c>
      <c r="L52" s="2">
        <f t="shared" si="1"/>
        <v>3.1126563197715917E-7</v>
      </c>
      <c r="M52" s="2">
        <f t="shared" si="2"/>
        <v>14.288377555746138</v>
      </c>
    </row>
    <row r="53" spans="1:13" ht="13.2">
      <c r="A53" s="20">
        <v>44089</v>
      </c>
      <c r="B53" s="21" t="s">
        <v>91</v>
      </c>
      <c r="C53" s="21" t="s">
        <v>98</v>
      </c>
      <c r="D53" s="21" t="s">
        <v>101</v>
      </c>
      <c r="E53" s="21">
        <v>90</v>
      </c>
      <c r="F53" s="21" t="s">
        <v>94</v>
      </c>
      <c r="G53" s="28" t="s">
        <v>87</v>
      </c>
      <c r="H53" s="24" t="e">
        <f t="shared" si="4"/>
        <v>#VALUE!</v>
      </c>
      <c r="I53" s="24" t="e">
        <f t="shared" si="0"/>
        <v>#VALUE!</v>
      </c>
      <c r="J53" s="29" t="s">
        <v>87</v>
      </c>
      <c r="K53" s="24" t="e">
        <f t="shared" si="3"/>
        <v>#VALUE!</v>
      </c>
      <c r="L53" s="2" t="e">
        <f t="shared" si="1"/>
        <v>#VALUE!</v>
      </c>
      <c r="M53" s="2" t="e">
        <f t="shared" si="2"/>
        <v>#VALUE!</v>
      </c>
    </row>
    <row r="54" spans="1:13" ht="13.2">
      <c r="A54" s="20">
        <v>44096</v>
      </c>
      <c r="B54" s="21" t="s">
        <v>91</v>
      </c>
      <c r="C54" s="21" t="s">
        <v>92</v>
      </c>
      <c r="D54" s="21" t="s">
        <v>102</v>
      </c>
      <c r="E54" s="21">
        <v>91</v>
      </c>
      <c r="F54" s="21" t="s">
        <v>94</v>
      </c>
      <c r="G54" s="28" t="s">
        <v>87</v>
      </c>
      <c r="H54" s="24" t="e">
        <f t="shared" si="4"/>
        <v>#VALUE!</v>
      </c>
      <c r="I54" s="24" t="e">
        <f t="shared" si="0"/>
        <v>#VALUE!</v>
      </c>
      <c r="J54" s="29" t="s">
        <v>87</v>
      </c>
      <c r="K54" s="24" t="e">
        <f t="shared" si="3"/>
        <v>#VALUE!</v>
      </c>
      <c r="L54" s="2" t="e">
        <f t="shared" si="1"/>
        <v>#VALUE!</v>
      </c>
      <c r="M54" s="2" t="e">
        <f t="shared" si="2"/>
        <v>#VALUE!</v>
      </c>
    </row>
    <row r="55" spans="1:13" ht="13.2">
      <c r="A55" s="33">
        <v>44096</v>
      </c>
      <c r="B55" s="34" t="s">
        <v>91</v>
      </c>
      <c r="C55" s="34" t="s">
        <v>92</v>
      </c>
      <c r="D55" s="34" t="s">
        <v>103</v>
      </c>
      <c r="E55" s="34">
        <v>92</v>
      </c>
      <c r="F55" s="34" t="s">
        <v>94</v>
      </c>
      <c r="G55" s="36">
        <v>213.01239419999999</v>
      </c>
      <c r="H55" s="24">
        <f t="shared" si="4"/>
        <v>2.1301239419999998E-4</v>
      </c>
      <c r="I55" s="24">
        <f t="shared" si="0"/>
        <v>1.766271925373134E-5</v>
      </c>
      <c r="J55" s="37">
        <v>32.177071300000001</v>
      </c>
      <c r="K55" s="24">
        <f t="shared" si="3"/>
        <v>3.2177071300000003E-5</v>
      </c>
      <c r="L55" s="2">
        <f t="shared" si="1"/>
        <v>2.2967217201998574E-6</v>
      </c>
      <c r="M55" s="2">
        <f t="shared" si="2"/>
        <v>7.6904045877157268</v>
      </c>
    </row>
    <row r="56" spans="1:13" ht="13.2">
      <c r="A56" s="33">
        <v>44096</v>
      </c>
      <c r="B56" s="34" t="s">
        <v>91</v>
      </c>
      <c r="C56" s="34" t="s">
        <v>92</v>
      </c>
      <c r="D56" s="34" t="s">
        <v>104</v>
      </c>
      <c r="E56" s="34">
        <v>93</v>
      </c>
      <c r="F56" s="34" t="s">
        <v>94</v>
      </c>
      <c r="G56" s="36" t="s">
        <v>87</v>
      </c>
      <c r="H56" s="24" t="e">
        <f t="shared" si="4"/>
        <v>#VALUE!</v>
      </c>
      <c r="I56" s="24" t="e">
        <f t="shared" si="0"/>
        <v>#VALUE!</v>
      </c>
      <c r="J56" s="37" t="s">
        <v>87</v>
      </c>
      <c r="K56" s="24" t="e">
        <f t="shared" si="3"/>
        <v>#VALUE!</v>
      </c>
      <c r="L56" s="2" t="e">
        <f t="shared" si="1"/>
        <v>#VALUE!</v>
      </c>
      <c r="M56" s="2" t="e">
        <f t="shared" si="2"/>
        <v>#VALUE!</v>
      </c>
    </row>
    <row r="57" spans="1:13" ht="13.2">
      <c r="A57" s="33">
        <v>44096</v>
      </c>
      <c r="B57" s="34" t="s">
        <v>91</v>
      </c>
      <c r="C57" s="34" t="s">
        <v>98</v>
      </c>
      <c r="D57" s="34" t="s">
        <v>105</v>
      </c>
      <c r="E57" s="34">
        <v>94</v>
      </c>
      <c r="F57" s="34" t="s">
        <v>94</v>
      </c>
      <c r="G57" s="36" t="s">
        <v>87</v>
      </c>
      <c r="H57" s="24" t="e">
        <f t="shared" si="4"/>
        <v>#VALUE!</v>
      </c>
      <c r="I57" s="24" t="e">
        <f t="shared" si="0"/>
        <v>#VALUE!</v>
      </c>
      <c r="J57" s="37" t="s">
        <v>87</v>
      </c>
      <c r="K57" s="24" t="e">
        <f t="shared" si="3"/>
        <v>#VALUE!</v>
      </c>
      <c r="L57" s="2" t="e">
        <f t="shared" si="1"/>
        <v>#VALUE!</v>
      </c>
      <c r="M57" s="2" t="e">
        <f t="shared" si="2"/>
        <v>#VALUE!</v>
      </c>
    </row>
    <row r="58" spans="1:13" ht="13.2">
      <c r="A58" s="33">
        <v>44096</v>
      </c>
      <c r="B58" s="34" t="s">
        <v>91</v>
      </c>
      <c r="C58" s="34" t="s">
        <v>98</v>
      </c>
      <c r="D58" s="34" t="s">
        <v>106</v>
      </c>
      <c r="E58" s="34">
        <v>95</v>
      </c>
      <c r="F58" s="34" t="s">
        <v>94</v>
      </c>
      <c r="G58" s="36">
        <v>380.822295</v>
      </c>
      <c r="H58" s="24">
        <f t="shared" si="4"/>
        <v>3.8082229500000002E-4</v>
      </c>
      <c r="I58" s="24">
        <f t="shared" si="0"/>
        <v>3.1577304726368162E-5</v>
      </c>
      <c r="J58" s="37">
        <v>52.451830379999997</v>
      </c>
      <c r="K58" s="24">
        <f t="shared" si="3"/>
        <v>5.245183038E-5</v>
      </c>
      <c r="L58" s="2">
        <f t="shared" si="1"/>
        <v>3.7438851092077089E-6</v>
      </c>
      <c r="M58" s="2">
        <f t="shared" si="2"/>
        <v>8.4343679908090543</v>
      </c>
    </row>
    <row r="59" spans="1:13" ht="13.2">
      <c r="A59" s="33">
        <v>44096</v>
      </c>
      <c r="B59" s="34" t="s">
        <v>91</v>
      </c>
      <c r="C59" s="34" t="s">
        <v>98</v>
      </c>
      <c r="D59" s="34" t="s">
        <v>107</v>
      </c>
      <c r="E59" s="34">
        <v>96</v>
      </c>
      <c r="F59" s="34" t="s">
        <v>94</v>
      </c>
      <c r="G59" s="36" t="s">
        <v>87</v>
      </c>
      <c r="H59" s="24" t="e">
        <f t="shared" si="4"/>
        <v>#VALUE!</v>
      </c>
      <c r="I59" s="24" t="e">
        <f t="shared" si="0"/>
        <v>#VALUE!</v>
      </c>
      <c r="J59" s="37" t="s">
        <v>87</v>
      </c>
      <c r="K59" s="24" t="e">
        <f t="shared" si="3"/>
        <v>#VALUE!</v>
      </c>
      <c r="L59" s="2" t="e">
        <f t="shared" si="1"/>
        <v>#VALUE!</v>
      </c>
      <c r="M59" s="2" t="e">
        <f t="shared" si="2"/>
        <v>#VALUE!</v>
      </c>
    </row>
    <row r="60" spans="1:13" ht="13.2">
      <c r="A60" s="33">
        <v>44096</v>
      </c>
      <c r="B60" s="34" t="s">
        <v>91</v>
      </c>
      <c r="C60" s="34" t="s">
        <v>92</v>
      </c>
      <c r="D60" s="34" t="s">
        <v>108</v>
      </c>
      <c r="E60" s="34">
        <v>97</v>
      </c>
      <c r="F60" s="34" t="s">
        <v>94</v>
      </c>
      <c r="G60" s="36" t="s">
        <v>87</v>
      </c>
      <c r="H60" s="24" t="e">
        <f t="shared" si="4"/>
        <v>#VALUE!</v>
      </c>
      <c r="I60" s="24" t="e">
        <f t="shared" si="0"/>
        <v>#VALUE!</v>
      </c>
      <c r="J60" s="37" t="s">
        <v>87</v>
      </c>
      <c r="K60" s="24" t="e">
        <f t="shared" si="3"/>
        <v>#VALUE!</v>
      </c>
      <c r="L60" s="2" t="e">
        <f t="shared" si="1"/>
        <v>#VALUE!</v>
      </c>
      <c r="M60" s="2" t="e">
        <f t="shared" si="2"/>
        <v>#VALUE!</v>
      </c>
    </row>
    <row r="61" spans="1:13" ht="13.2">
      <c r="A61" s="33">
        <v>44096</v>
      </c>
      <c r="B61" s="34" t="s">
        <v>91</v>
      </c>
      <c r="C61" s="34" t="s">
        <v>92</v>
      </c>
      <c r="D61" s="34" t="s">
        <v>109</v>
      </c>
      <c r="E61" s="34">
        <v>98</v>
      </c>
      <c r="F61" s="34" t="s">
        <v>94</v>
      </c>
      <c r="G61" s="36">
        <v>161.15823180000001</v>
      </c>
      <c r="H61" s="24">
        <f t="shared" si="4"/>
        <v>1.6115823180000002E-4</v>
      </c>
      <c r="I61" s="24">
        <f t="shared" si="0"/>
        <v>1.3363037462686567E-5</v>
      </c>
      <c r="J61" s="37">
        <v>21.603644030000002</v>
      </c>
      <c r="K61" s="24">
        <f t="shared" si="3"/>
        <v>2.1603644030000001E-5</v>
      </c>
      <c r="L61" s="2">
        <f t="shared" si="1"/>
        <v>1.5420159907209138E-6</v>
      </c>
      <c r="M61" s="2">
        <f t="shared" si="2"/>
        <v>8.6659525861590865</v>
      </c>
    </row>
    <row r="62" spans="1:13" ht="13.2">
      <c r="A62" s="33">
        <v>44096</v>
      </c>
      <c r="B62" s="34" t="s">
        <v>91</v>
      </c>
      <c r="C62" s="34" t="s">
        <v>92</v>
      </c>
      <c r="D62" s="34" t="s">
        <v>110</v>
      </c>
      <c r="E62" s="34">
        <v>99</v>
      </c>
      <c r="F62" s="34" t="s">
        <v>94</v>
      </c>
      <c r="G62" s="36" t="s">
        <v>87</v>
      </c>
      <c r="H62" s="24" t="e">
        <f t="shared" si="4"/>
        <v>#VALUE!</v>
      </c>
      <c r="I62" s="24" t="e">
        <f t="shared" si="0"/>
        <v>#VALUE!</v>
      </c>
      <c r="J62" s="37" t="s">
        <v>87</v>
      </c>
      <c r="K62" s="24" t="e">
        <f t="shared" si="3"/>
        <v>#VALUE!</v>
      </c>
      <c r="L62" s="2" t="e">
        <f t="shared" si="1"/>
        <v>#VALUE!</v>
      </c>
      <c r="M62" s="2" t="e">
        <f t="shared" si="2"/>
        <v>#VALUE!</v>
      </c>
    </row>
    <row r="63" spans="1:13" ht="13.2">
      <c r="A63" s="33">
        <v>44096</v>
      </c>
      <c r="B63" s="34" t="s">
        <v>91</v>
      </c>
      <c r="C63" s="34" t="s">
        <v>98</v>
      </c>
      <c r="D63" s="34" t="s">
        <v>111</v>
      </c>
      <c r="E63" s="34">
        <v>100</v>
      </c>
      <c r="F63" s="34" t="s">
        <v>94</v>
      </c>
      <c r="G63" s="36" t="s">
        <v>87</v>
      </c>
      <c r="H63" s="24" t="e">
        <f t="shared" si="4"/>
        <v>#VALUE!</v>
      </c>
      <c r="I63" s="24" t="e">
        <f t="shared" si="0"/>
        <v>#VALUE!</v>
      </c>
      <c r="J63" s="37" t="s">
        <v>87</v>
      </c>
      <c r="K63" s="24" t="e">
        <f t="shared" si="3"/>
        <v>#VALUE!</v>
      </c>
      <c r="L63" s="2" t="e">
        <f t="shared" si="1"/>
        <v>#VALUE!</v>
      </c>
      <c r="M63" s="2" t="e">
        <f t="shared" si="2"/>
        <v>#VALUE!</v>
      </c>
    </row>
    <row r="64" spans="1:13" ht="13.2">
      <c r="A64" s="33">
        <v>44096</v>
      </c>
      <c r="B64" s="34" t="s">
        <v>91</v>
      </c>
      <c r="C64" s="34" t="s">
        <v>98</v>
      </c>
      <c r="D64" s="34" t="s">
        <v>112</v>
      </c>
      <c r="E64" s="34">
        <v>101</v>
      </c>
      <c r="F64" s="34" t="s">
        <v>94</v>
      </c>
      <c r="G64" s="42">
        <v>117.3630242</v>
      </c>
      <c r="H64" s="24">
        <f t="shared" si="4"/>
        <v>1.173630242E-4</v>
      </c>
      <c r="I64" s="24">
        <f t="shared" si="0"/>
        <v>9.7315940464344939E-6</v>
      </c>
      <c r="J64" s="43">
        <v>12.36175338</v>
      </c>
      <c r="K64" s="24">
        <f t="shared" si="3"/>
        <v>1.2361753379999999E-5</v>
      </c>
      <c r="L64" s="2">
        <f t="shared" si="1"/>
        <v>8.8235213276231262E-7</v>
      </c>
      <c r="M64" s="2">
        <f t="shared" si="2"/>
        <v>11.029150024229594</v>
      </c>
    </row>
    <row r="65" spans="1:13" ht="13.2">
      <c r="A65" s="33">
        <v>44096</v>
      </c>
      <c r="B65" s="34" t="s">
        <v>91</v>
      </c>
      <c r="C65" s="34" t="s">
        <v>98</v>
      </c>
      <c r="D65" s="34" t="s">
        <v>113</v>
      </c>
      <c r="E65" s="34">
        <v>102</v>
      </c>
      <c r="F65" s="34" t="s">
        <v>94</v>
      </c>
      <c r="G65" s="36" t="s">
        <v>87</v>
      </c>
      <c r="H65" s="24" t="e">
        <f t="shared" si="4"/>
        <v>#VALUE!</v>
      </c>
      <c r="I65" s="24" t="e">
        <f t="shared" si="0"/>
        <v>#VALUE!</v>
      </c>
      <c r="J65" s="37" t="s">
        <v>87</v>
      </c>
      <c r="K65" s="24" t="e">
        <f t="shared" si="3"/>
        <v>#VALUE!</v>
      </c>
      <c r="L65" s="2" t="e">
        <f t="shared" si="1"/>
        <v>#VALUE!</v>
      </c>
      <c r="M65" s="2" t="e">
        <f t="shared" si="2"/>
        <v>#VALUE!</v>
      </c>
    </row>
    <row r="66" spans="1:13" ht="13.2">
      <c r="A66" s="33">
        <v>44096</v>
      </c>
      <c r="B66" s="34" t="s">
        <v>91</v>
      </c>
      <c r="C66" s="34" t="s">
        <v>92</v>
      </c>
      <c r="D66" s="34" t="s">
        <v>114</v>
      </c>
      <c r="E66" s="34">
        <v>103</v>
      </c>
      <c r="F66" s="34" t="s">
        <v>94</v>
      </c>
      <c r="G66" s="36" t="s">
        <v>87</v>
      </c>
      <c r="H66" s="24" t="e">
        <f t="shared" si="4"/>
        <v>#VALUE!</v>
      </c>
      <c r="I66" s="24" t="e">
        <f t="shared" si="0"/>
        <v>#VALUE!</v>
      </c>
      <c r="J66" s="37" t="s">
        <v>87</v>
      </c>
      <c r="K66" s="24" t="e">
        <f t="shared" si="3"/>
        <v>#VALUE!</v>
      </c>
      <c r="L66" s="2" t="e">
        <f t="shared" si="1"/>
        <v>#VALUE!</v>
      </c>
      <c r="M66" s="2" t="e">
        <f t="shared" si="2"/>
        <v>#VALUE!</v>
      </c>
    </row>
    <row r="67" spans="1:13" ht="13.2">
      <c r="A67" s="33">
        <v>44096</v>
      </c>
      <c r="B67" s="34" t="s">
        <v>91</v>
      </c>
      <c r="C67" s="34" t="s">
        <v>115</v>
      </c>
      <c r="D67" s="34" t="s">
        <v>116</v>
      </c>
      <c r="E67" s="34">
        <v>104</v>
      </c>
      <c r="F67" s="34" t="s">
        <v>94</v>
      </c>
      <c r="G67" s="36">
        <v>175.25719649999999</v>
      </c>
      <c r="H67" s="24">
        <f t="shared" si="4"/>
        <v>1.7525719649999998E-4</v>
      </c>
      <c r="I67" s="24">
        <f t="shared" si="0"/>
        <v>1.4532105845771142E-5</v>
      </c>
      <c r="J67" s="37">
        <v>18.357556030000001</v>
      </c>
      <c r="K67" s="24">
        <f t="shared" si="3"/>
        <v>1.8357556030000001E-5</v>
      </c>
      <c r="L67" s="2">
        <f t="shared" si="1"/>
        <v>1.3103180606709495E-6</v>
      </c>
      <c r="M67" s="2">
        <f t="shared" si="2"/>
        <v>11.090517853604158</v>
      </c>
    </row>
    <row r="68" spans="1:13" ht="13.2">
      <c r="A68" s="33">
        <v>44096</v>
      </c>
      <c r="B68" s="34" t="s">
        <v>91</v>
      </c>
      <c r="C68" s="34" t="s">
        <v>92</v>
      </c>
      <c r="D68" s="34" t="s">
        <v>117</v>
      </c>
      <c r="E68" s="34">
        <v>105</v>
      </c>
      <c r="F68" s="34" t="s">
        <v>94</v>
      </c>
      <c r="G68" s="36" t="s">
        <v>87</v>
      </c>
      <c r="H68" s="24" t="e">
        <f t="shared" si="4"/>
        <v>#VALUE!</v>
      </c>
      <c r="I68" s="24" t="e">
        <f t="shared" si="0"/>
        <v>#VALUE!</v>
      </c>
      <c r="J68" s="37" t="s">
        <v>87</v>
      </c>
      <c r="K68" s="24" t="e">
        <f t="shared" ref="K68:K131" si="5">J68/(1000*1000)</f>
        <v>#VALUE!</v>
      </c>
      <c r="L68" s="2" t="e">
        <f t="shared" si="1"/>
        <v>#VALUE!</v>
      </c>
      <c r="M68" s="2" t="e">
        <f t="shared" si="2"/>
        <v>#VALUE!</v>
      </c>
    </row>
    <row r="69" spans="1:13" ht="13.2">
      <c r="A69" s="33">
        <v>44096</v>
      </c>
      <c r="B69" s="34" t="s">
        <v>91</v>
      </c>
      <c r="C69" s="34" t="s">
        <v>98</v>
      </c>
      <c r="D69" s="34" t="s">
        <v>118</v>
      </c>
      <c r="E69" s="34">
        <v>106</v>
      </c>
      <c r="F69" s="34" t="s">
        <v>94</v>
      </c>
      <c r="G69" s="36" t="s">
        <v>87</v>
      </c>
      <c r="H69" s="24" t="e">
        <f t="shared" ref="H69:H132" si="6">G69/(1000*1000)</f>
        <v>#VALUE!</v>
      </c>
      <c r="I69" s="24" t="e">
        <f t="shared" si="0"/>
        <v>#VALUE!</v>
      </c>
      <c r="J69" s="37" t="s">
        <v>87</v>
      </c>
      <c r="K69" s="24" t="e">
        <f t="shared" si="5"/>
        <v>#VALUE!</v>
      </c>
      <c r="L69" s="2" t="e">
        <f t="shared" si="1"/>
        <v>#VALUE!</v>
      </c>
      <c r="M69" s="2" t="e">
        <f t="shared" si="2"/>
        <v>#VALUE!</v>
      </c>
    </row>
    <row r="70" spans="1:13" ht="13.2">
      <c r="A70" s="33">
        <v>44096</v>
      </c>
      <c r="B70" s="34" t="s">
        <v>91</v>
      </c>
      <c r="C70" s="34" t="s">
        <v>98</v>
      </c>
      <c r="D70" s="34" t="s">
        <v>119</v>
      </c>
      <c r="E70" s="34">
        <v>107</v>
      </c>
      <c r="F70" s="34" t="s">
        <v>94</v>
      </c>
      <c r="G70" s="36">
        <v>116.5230177</v>
      </c>
      <c r="H70" s="24">
        <f t="shared" si="6"/>
        <v>1.165230177E-4</v>
      </c>
      <c r="I70" s="24">
        <f t="shared" si="0"/>
        <v>9.6619417661691549E-6</v>
      </c>
      <c r="J70" s="37">
        <v>10.231234669999999</v>
      </c>
      <c r="K70" s="24">
        <f t="shared" si="5"/>
        <v>1.0231234669999999E-5</v>
      </c>
      <c r="L70" s="2">
        <f t="shared" si="1"/>
        <v>7.3028084725196287E-7</v>
      </c>
      <c r="M70" s="2">
        <f t="shared" si="2"/>
        <v>13.230446618622018</v>
      </c>
    </row>
    <row r="71" spans="1:13" ht="13.2">
      <c r="A71" s="33">
        <v>44096</v>
      </c>
      <c r="B71" s="34" t="s">
        <v>91</v>
      </c>
      <c r="C71" s="34" t="s">
        <v>98</v>
      </c>
      <c r="D71" s="34" t="s">
        <v>120</v>
      </c>
      <c r="E71" s="34">
        <v>108</v>
      </c>
      <c r="F71" s="34" t="s">
        <v>94</v>
      </c>
      <c r="G71" s="36" t="s">
        <v>87</v>
      </c>
      <c r="H71" s="24" t="e">
        <f t="shared" si="6"/>
        <v>#VALUE!</v>
      </c>
      <c r="I71" s="24" t="e">
        <f t="shared" si="0"/>
        <v>#VALUE!</v>
      </c>
      <c r="J71" s="37" t="s">
        <v>87</v>
      </c>
      <c r="K71" s="24" t="e">
        <f t="shared" si="5"/>
        <v>#VALUE!</v>
      </c>
      <c r="L71" s="2" t="e">
        <f t="shared" si="1"/>
        <v>#VALUE!</v>
      </c>
      <c r="M71" s="2" t="e">
        <f t="shared" si="2"/>
        <v>#VALUE!</v>
      </c>
    </row>
    <row r="72" spans="1:13" ht="13.2">
      <c r="A72" s="33">
        <v>44098</v>
      </c>
      <c r="B72" s="34" t="s">
        <v>121</v>
      </c>
      <c r="C72" s="34" t="s">
        <v>122</v>
      </c>
      <c r="D72" s="34">
        <v>1</v>
      </c>
      <c r="E72" s="34">
        <v>109</v>
      </c>
      <c r="F72" s="34" t="s">
        <v>123</v>
      </c>
      <c r="G72" s="36">
        <v>44.622727189999999</v>
      </c>
      <c r="H72" s="24">
        <f t="shared" si="6"/>
        <v>4.4622727189999996E-5</v>
      </c>
      <c r="I72" s="24">
        <f t="shared" si="0"/>
        <v>3.700060297678275E-6</v>
      </c>
      <c r="J72" s="37">
        <v>3.7090315089999999</v>
      </c>
      <c r="K72" s="24">
        <f t="shared" si="5"/>
        <v>3.7090315089999998E-6</v>
      </c>
      <c r="L72" s="2">
        <f t="shared" si="1"/>
        <v>2.6474172084225554E-7</v>
      </c>
      <c r="M72" s="2">
        <f t="shared" si="2"/>
        <v>13.976113345138106</v>
      </c>
    </row>
    <row r="73" spans="1:13" ht="13.2">
      <c r="A73" s="33">
        <v>44098</v>
      </c>
      <c r="B73" s="34" t="s">
        <v>121</v>
      </c>
      <c r="C73" s="34" t="s">
        <v>122</v>
      </c>
      <c r="D73" s="34">
        <v>2</v>
      </c>
      <c r="E73" s="34">
        <v>110</v>
      </c>
      <c r="F73" s="34" t="s">
        <v>123</v>
      </c>
      <c r="G73" s="36">
        <f>AVERAGE(G72,G74)</f>
        <v>100.59249794500001</v>
      </c>
      <c r="H73" s="24">
        <f t="shared" si="6"/>
        <v>1.00592497945E-4</v>
      </c>
      <c r="I73" s="24">
        <f t="shared" si="0"/>
        <v>8.3410031463515759E-6</v>
      </c>
      <c r="J73" s="37">
        <v>2.0112639730000001</v>
      </c>
      <c r="K73" s="24">
        <f t="shared" si="5"/>
        <v>2.0112639730000002E-6</v>
      </c>
      <c r="L73" s="2">
        <f t="shared" si="1"/>
        <v>1.4355917009279087E-7</v>
      </c>
      <c r="M73" s="2">
        <f t="shared" si="2"/>
        <v>58.101500175574202</v>
      </c>
    </row>
    <row r="74" spans="1:13" ht="13.2">
      <c r="A74" s="33">
        <v>44098</v>
      </c>
      <c r="B74" s="34" t="s">
        <v>121</v>
      </c>
      <c r="C74" s="34" t="s">
        <v>122</v>
      </c>
      <c r="D74" s="34">
        <v>3</v>
      </c>
      <c r="E74" s="34">
        <v>111</v>
      </c>
      <c r="F74" s="34" t="s">
        <v>123</v>
      </c>
      <c r="G74" s="40">
        <v>156.5622687</v>
      </c>
      <c r="H74" s="24">
        <f t="shared" si="6"/>
        <v>1.565622687E-4</v>
      </c>
      <c r="I74" s="24">
        <f t="shared" si="0"/>
        <v>1.2981945995024875E-5</v>
      </c>
      <c r="J74" s="34">
        <v>11.18797513</v>
      </c>
      <c r="K74" s="24">
        <f t="shared" si="5"/>
        <v>1.118797513E-5</v>
      </c>
      <c r="L74" s="2">
        <f t="shared" si="1"/>
        <v>7.9857067309064956E-7</v>
      </c>
      <c r="M74" s="2">
        <f t="shared" si="2"/>
        <v>16.256477269296404</v>
      </c>
    </row>
    <row r="75" spans="1:13" ht="13.2">
      <c r="A75" s="33">
        <v>44139</v>
      </c>
      <c r="B75" s="34" t="s">
        <v>84</v>
      </c>
      <c r="C75" s="34" t="s">
        <v>85</v>
      </c>
      <c r="D75" s="34">
        <v>1</v>
      </c>
      <c r="E75" s="34">
        <v>112</v>
      </c>
      <c r="F75" s="34" t="s">
        <v>124</v>
      </c>
      <c r="G75" s="40" t="s">
        <v>87</v>
      </c>
      <c r="H75" s="24" t="e">
        <f t="shared" si="6"/>
        <v>#VALUE!</v>
      </c>
      <c r="I75" s="24" t="e">
        <f t="shared" si="0"/>
        <v>#VALUE!</v>
      </c>
      <c r="J75" s="34" t="s">
        <v>87</v>
      </c>
      <c r="K75" s="24" t="e">
        <f t="shared" si="5"/>
        <v>#VALUE!</v>
      </c>
      <c r="L75" s="2" t="e">
        <f t="shared" si="1"/>
        <v>#VALUE!</v>
      </c>
      <c r="M75" s="2" t="e">
        <f t="shared" si="2"/>
        <v>#VALUE!</v>
      </c>
    </row>
    <row r="76" spans="1:13" ht="13.2">
      <c r="A76" s="33">
        <v>44139</v>
      </c>
      <c r="B76" s="34" t="s">
        <v>84</v>
      </c>
      <c r="C76" s="34" t="s">
        <v>89</v>
      </c>
      <c r="D76" s="34">
        <v>2</v>
      </c>
      <c r="E76" s="34">
        <v>113</v>
      </c>
      <c r="F76" s="34" t="s">
        <v>124</v>
      </c>
      <c r="G76" s="40" t="s">
        <v>87</v>
      </c>
      <c r="H76" s="24" t="e">
        <f t="shared" si="6"/>
        <v>#VALUE!</v>
      </c>
      <c r="I76" s="24" t="e">
        <f t="shared" si="0"/>
        <v>#VALUE!</v>
      </c>
      <c r="J76" s="34" t="s">
        <v>87</v>
      </c>
      <c r="K76" s="24" t="e">
        <f t="shared" si="5"/>
        <v>#VALUE!</v>
      </c>
      <c r="L76" s="2" t="e">
        <f t="shared" si="1"/>
        <v>#VALUE!</v>
      </c>
      <c r="M76" s="2" t="e">
        <f t="shared" si="2"/>
        <v>#VALUE!</v>
      </c>
    </row>
    <row r="77" spans="1:13" ht="13.2">
      <c r="A77" s="33">
        <v>44139</v>
      </c>
      <c r="B77" s="34" t="s">
        <v>84</v>
      </c>
      <c r="C77" s="34" t="s">
        <v>90</v>
      </c>
      <c r="D77" s="34">
        <v>3</v>
      </c>
      <c r="E77" s="34">
        <v>114</v>
      </c>
      <c r="F77" s="34" t="s">
        <v>124</v>
      </c>
      <c r="G77" s="40" t="s">
        <v>87</v>
      </c>
      <c r="H77" s="24" t="e">
        <f t="shared" si="6"/>
        <v>#VALUE!</v>
      </c>
      <c r="I77" s="24" t="e">
        <f t="shared" si="0"/>
        <v>#VALUE!</v>
      </c>
      <c r="J77" s="34" t="s">
        <v>87</v>
      </c>
      <c r="K77" s="24" t="e">
        <f t="shared" si="5"/>
        <v>#VALUE!</v>
      </c>
      <c r="L77" s="2" t="e">
        <f t="shared" si="1"/>
        <v>#VALUE!</v>
      </c>
      <c r="M77" s="2" t="e">
        <f t="shared" si="2"/>
        <v>#VALUE!</v>
      </c>
    </row>
    <row r="78" spans="1:13" ht="13.2">
      <c r="A78" s="33">
        <v>44139</v>
      </c>
      <c r="B78" s="34" t="s">
        <v>84</v>
      </c>
      <c r="C78" s="34" t="s">
        <v>89</v>
      </c>
      <c r="D78" s="34">
        <v>4</v>
      </c>
      <c r="E78" s="34">
        <v>115</v>
      </c>
      <c r="F78" s="34" t="s">
        <v>124</v>
      </c>
      <c r="G78" s="40" t="s">
        <v>87</v>
      </c>
      <c r="H78" s="24" t="e">
        <f t="shared" si="6"/>
        <v>#VALUE!</v>
      </c>
      <c r="I78" s="24" t="e">
        <f t="shared" si="0"/>
        <v>#VALUE!</v>
      </c>
      <c r="J78" s="34" t="s">
        <v>87</v>
      </c>
      <c r="K78" s="24" t="e">
        <f t="shared" si="5"/>
        <v>#VALUE!</v>
      </c>
      <c r="L78" s="2" t="e">
        <f t="shared" si="1"/>
        <v>#VALUE!</v>
      </c>
      <c r="M78" s="2" t="e">
        <f t="shared" si="2"/>
        <v>#VALUE!</v>
      </c>
    </row>
    <row r="79" spans="1:13" ht="13.2">
      <c r="A79" s="33">
        <v>44139</v>
      </c>
      <c r="B79" s="34" t="s">
        <v>84</v>
      </c>
      <c r="C79" s="34" t="s">
        <v>85</v>
      </c>
      <c r="D79" s="34">
        <v>5</v>
      </c>
      <c r="E79" s="34">
        <v>116</v>
      </c>
      <c r="F79" s="34" t="s">
        <v>124</v>
      </c>
      <c r="G79" s="40" t="s">
        <v>87</v>
      </c>
      <c r="H79" s="24" t="e">
        <f t="shared" si="6"/>
        <v>#VALUE!</v>
      </c>
      <c r="I79" s="24" t="e">
        <f t="shared" si="0"/>
        <v>#VALUE!</v>
      </c>
      <c r="J79" s="34" t="s">
        <v>87</v>
      </c>
      <c r="K79" s="24" t="e">
        <f t="shared" si="5"/>
        <v>#VALUE!</v>
      </c>
      <c r="L79" s="2" t="e">
        <f t="shared" si="1"/>
        <v>#VALUE!</v>
      </c>
      <c r="M79" s="2" t="e">
        <f t="shared" si="2"/>
        <v>#VALUE!</v>
      </c>
    </row>
    <row r="80" spans="1:13" ht="13.2">
      <c r="A80" s="33">
        <v>44139</v>
      </c>
      <c r="B80" s="34" t="s">
        <v>84</v>
      </c>
      <c r="C80" s="34" t="s">
        <v>90</v>
      </c>
      <c r="D80" s="34">
        <v>6</v>
      </c>
      <c r="E80" s="34">
        <v>117</v>
      </c>
      <c r="F80" s="34" t="s">
        <v>124</v>
      </c>
      <c r="G80" s="40" t="s">
        <v>87</v>
      </c>
      <c r="H80" s="24" t="e">
        <f t="shared" si="6"/>
        <v>#VALUE!</v>
      </c>
      <c r="I80" s="24" t="e">
        <f t="shared" si="0"/>
        <v>#VALUE!</v>
      </c>
      <c r="J80" s="34" t="s">
        <v>87</v>
      </c>
      <c r="K80" s="24" t="e">
        <f t="shared" si="5"/>
        <v>#VALUE!</v>
      </c>
      <c r="L80" s="2" t="e">
        <f t="shared" si="1"/>
        <v>#VALUE!</v>
      </c>
      <c r="M80" s="2" t="e">
        <f t="shared" si="2"/>
        <v>#VALUE!</v>
      </c>
    </row>
    <row r="81" spans="1:13" ht="13.2">
      <c r="A81" s="33">
        <v>44139</v>
      </c>
      <c r="B81" s="34" t="s">
        <v>84</v>
      </c>
      <c r="C81" s="34" t="s">
        <v>89</v>
      </c>
      <c r="D81" s="34">
        <v>7</v>
      </c>
      <c r="E81" s="34">
        <v>118</v>
      </c>
      <c r="F81" s="34" t="s">
        <v>124</v>
      </c>
      <c r="G81" s="40" t="s">
        <v>87</v>
      </c>
      <c r="H81" s="24" t="e">
        <f t="shared" si="6"/>
        <v>#VALUE!</v>
      </c>
      <c r="I81" s="24" t="e">
        <f t="shared" si="0"/>
        <v>#VALUE!</v>
      </c>
      <c r="J81" s="34" t="s">
        <v>87</v>
      </c>
      <c r="K81" s="24" t="e">
        <f t="shared" si="5"/>
        <v>#VALUE!</v>
      </c>
      <c r="L81" s="2" t="e">
        <f t="shared" si="1"/>
        <v>#VALUE!</v>
      </c>
      <c r="M81" s="2" t="e">
        <f t="shared" si="2"/>
        <v>#VALUE!</v>
      </c>
    </row>
    <row r="82" spans="1:13" ht="13.2">
      <c r="A82" s="33">
        <v>44139</v>
      </c>
      <c r="B82" s="34" t="s">
        <v>84</v>
      </c>
      <c r="C82" s="34" t="s">
        <v>85</v>
      </c>
      <c r="D82" s="34">
        <v>8</v>
      </c>
      <c r="E82" s="34">
        <v>119</v>
      </c>
      <c r="F82" s="34" t="s">
        <v>124</v>
      </c>
      <c r="G82" s="40" t="s">
        <v>87</v>
      </c>
      <c r="H82" s="24" t="e">
        <f t="shared" si="6"/>
        <v>#VALUE!</v>
      </c>
      <c r="I82" s="24" t="e">
        <f t="shared" si="0"/>
        <v>#VALUE!</v>
      </c>
      <c r="J82" s="34" t="s">
        <v>87</v>
      </c>
      <c r="K82" s="24" t="e">
        <f t="shared" si="5"/>
        <v>#VALUE!</v>
      </c>
      <c r="L82" s="2" t="e">
        <f t="shared" si="1"/>
        <v>#VALUE!</v>
      </c>
      <c r="M82" s="2" t="e">
        <f t="shared" si="2"/>
        <v>#VALUE!</v>
      </c>
    </row>
    <row r="83" spans="1:13" ht="13.2">
      <c r="A83" s="33">
        <v>44139</v>
      </c>
      <c r="B83" s="34" t="s">
        <v>84</v>
      </c>
      <c r="C83" s="34" t="s">
        <v>90</v>
      </c>
      <c r="D83" s="34">
        <v>9</v>
      </c>
      <c r="E83" s="34">
        <v>120</v>
      </c>
      <c r="F83" s="34" t="s">
        <v>124</v>
      </c>
      <c r="G83" s="40" t="s">
        <v>87</v>
      </c>
      <c r="H83" s="24" t="e">
        <f t="shared" si="6"/>
        <v>#VALUE!</v>
      </c>
      <c r="I83" s="24" t="e">
        <f t="shared" si="0"/>
        <v>#VALUE!</v>
      </c>
      <c r="J83" s="34" t="s">
        <v>87</v>
      </c>
      <c r="K83" s="24" t="e">
        <f t="shared" si="5"/>
        <v>#VALUE!</v>
      </c>
      <c r="L83" s="2" t="e">
        <f t="shared" si="1"/>
        <v>#VALUE!</v>
      </c>
      <c r="M83" s="2" t="e">
        <f t="shared" si="2"/>
        <v>#VALUE!</v>
      </c>
    </row>
    <row r="84" spans="1:13" ht="13.2">
      <c r="A84" s="33">
        <v>44154</v>
      </c>
      <c r="B84" s="34" t="s">
        <v>91</v>
      </c>
      <c r="C84" s="34" t="s">
        <v>92</v>
      </c>
      <c r="D84" s="34" t="s">
        <v>93</v>
      </c>
      <c r="E84" s="34">
        <v>121</v>
      </c>
      <c r="F84" s="34" t="s">
        <v>125</v>
      </c>
      <c r="G84" s="40" t="s">
        <v>87</v>
      </c>
      <c r="H84" s="24" t="e">
        <f t="shared" si="6"/>
        <v>#VALUE!</v>
      </c>
      <c r="I84" s="24" t="e">
        <f t="shared" si="0"/>
        <v>#VALUE!</v>
      </c>
      <c r="J84" s="34" t="s">
        <v>87</v>
      </c>
      <c r="K84" s="24" t="e">
        <f t="shared" si="5"/>
        <v>#VALUE!</v>
      </c>
      <c r="L84" s="2" t="e">
        <f t="shared" si="1"/>
        <v>#VALUE!</v>
      </c>
      <c r="M84" s="2" t="e">
        <f t="shared" si="2"/>
        <v>#VALUE!</v>
      </c>
    </row>
    <row r="85" spans="1:13" ht="13.2">
      <c r="A85" s="33">
        <v>44154</v>
      </c>
      <c r="B85" s="34" t="s">
        <v>91</v>
      </c>
      <c r="C85" s="34" t="s">
        <v>92</v>
      </c>
      <c r="D85" s="34" t="s">
        <v>96</v>
      </c>
      <c r="E85" s="34">
        <v>122</v>
      </c>
      <c r="F85" s="34" t="s">
        <v>125</v>
      </c>
      <c r="G85" s="40" t="s">
        <v>87</v>
      </c>
      <c r="H85" s="24" t="e">
        <f t="shared" si="6"/>
        <v>#VALUE!</v>
      </c>
      <c r="I85" s="24" t="e">
        <f t="shared" si="0"/>
        <v>#VALUE!</v>
      </c>
      <c r="J85" s="34" t="s">
        <v>87</v>
      </c>
      <c r="K85" s="24" t="e">
        <f t="shared" si="5"/>
        <v>#VALUE!</v>
      </c>
      <c r="L85" s="2" t="e">
        <f t="shared" si="1"/>
        <v>#VALUE!</v>
      </c>
      <c r="M85" s="2" t="e">
        <f t="shared" si="2"/>
        <v>#VALUE!</v>
      </c>
    </row>
    <row r="86" spans="1:13" ht="13.2">
      <c r="A86" s="33">
        <v>44154</v>
      </c>
      <c r="B86" s="34" t="s">
        <v>91</v>
      </c>
      <c r="C86" s="34" t="s">
        <v>92</v>
      </c>
      <c r="D86" s="34" t="s">
        <v>97</v>
      </c>
      <c r="E86" s="34">
        <v>123</v>
      </c>
      <c r="F86" s="34" t="s">
        <v>125</v>
      </c>
      <c r="G86" s="40" t="s">
        <v>87</v>
      </c>
      <c r="H86" s="24" t="e">
        <f t="shared" si="6"/>
        <v>#VALUE!</v>
      </c>
      <c r="I86" s="24" t="e">
        <f t="shared" si="0"/>
        <v>#VALUE!</v>
      </c>
      <c r="J86" s="34" t="s">
        <v>87</v>
      </c>
      <c r="K86" s="24" t="e">
        <f t="shared" si="5"/>
        <v>#VALUE!</v>
      </c>
      <c r="L86" s="2" t="e">
        <f t="shared" si="1"/>
        <v>#VALUE!</v>
      </c>
      <c r="M86" s="2" t="e">
        <f t="shared" si="2"/>
        <v>#VALUE!</v>
      </c>
    </row>
    <row r="87" spans="1:13" ht="13.2">
      <c r="A87" s="33">
        <v>44154</v>
      </c>
      <c r="B87" s="34" t="s">
        <v>91</v>
      </c>
      <c r="C87" s="34" t="s">
        <v>98</v>
      </c>
      <c r="D87" s="34" t="s">
        <v>99</v>
      </c>
      <c r="E87" s="34">
        <v>124</v>
      </c>
      <c r="F87" s="34" t="s">
        <v>125</v>
      </c>
      <c r="G87" s="40" t="s">
        <v>87</v>
      </c>
      <c r="H87" s="24" t="e">
        <f t="shared" si="6"/>
        <v>#VALUE!</v>
      </c>
      <c r="I87" s="24" t="e">
        <f t="shared" si="0"/>
        <v>#VALUE!</v>
      </c>
      <c r="J87" s="34" t="s">
        <v>87</v>
      </c>
      <c r="K87" s="24" t="e">
        <f t="shared" si="5"/>
        <v>#VALUE!</v>
      </c>
      <c r="L87" s="2" t="e">
        <f t="shared" si="1"/>
        <v>#VALUE!</v>
      </c>
      <c r="M87" s="2" t="e">
        <f t="shared" si="2"/>
        <v>#VALUE!</v>
      </c>
    </row>
    <row r="88" spans="1:13" ht="13.2">
      <c r="A88" s="33">
        <v>44154</v>
      </c>
      <c r="B88" s="34" t="s">
        <v>91</v>
      </c>
      <c r="C88" s="34" t="s">
        <v>98</v>
      </c>
      <c r="D88" s="34" t="s">
        <v>100</v>
      </c>
      <c r="E88" s="34">
        <v>125</v>
      </c>
      <c r="F88" s="34" t="s">
        <v>125</v>
      </c>
      <c r="G88" s="40" t="s">
        <v>87</v>
      </c>
      <c r="H88" s="24" t="e">
        <f t="shared" si="6"/>
        <v>#VALUE!</v>
      </c>
      <c r="I88" s="24" t="e">
        <f t="shared" si="0"/>
        <v>#VALUE!</v>
      </c>
      <c r="J88" s="34" t="s">
        <v>87</v>
      </c>
      <c r="K88" s="24" t="e">
        <f t="shared" si="5"/>
        <v>#VALUE!</v>
      </c>
      <c r="L88" s="2" t="e">
        <f t="shared" si="1"/>
        <v>#VALUE!</v>
      </c>
      <c r="M88" s="2" t="e">
        <f t="shared" si="2"/>
        <v>#VALUE!</v>
      </c>
    </row>
    <row r="89" spans="1:13" ht="13.2">
      <c r="A89" s="33">
        <v>44154</v>
      </c>
      <c r="B89" s="34" t="s">
        <v>91</v>
      </c>
      <c r="C89" s="34" t="s">
        <v>98</v>
      </c>
      <c r="D89" s="34" t="s">
        <v>101</v>
      </c>
      <c r="E89" s="34">
        <v>126</v>
      </c>
      <c r="F89" s="34" t="s">
        <v>125</v>
      </c>
      <c r="G89" s="40" t="s">
        <v>87</v>
      </c>
      <c r="H89" s="24" t="e">
        <f t="shared" si="6"/>
        <v>#VALUE!</v>
      </c>
      <c r="I89" s="24" t="e">
        <f t="shared" si="0"/>
        <v>#VALUE!</v>
      </c>
      <c r="J89" s="34" t="s">
        <v>87</v>
      </c>
      <c r="K89" s="24" t="e">
        <f t="shared" si="5"/>
        <v>#VALUE!</v>
      </c>
      <c r="L89" s="2" t="e">
        <f t="shared" si="1"/>
        <v>#VALUE!</v>
      </c>
      <c r="M89" s="2" t="e">
        <f t="shared" si="2"/>
        <v>#VALUE!</v>
      </c>
    </row>
    <row r="90" spans="1:13" ht="13.2">
      <c r="A90" s="33">
        <v>44154</v>
      </c>
      <c r="B90" s="34" t="s">
        <v>91</v>
      </c>
      <c r="C90" s="34" t="s">
        <v>92</v>
      </c>
      <c r="D90" s="34" t="s">
        <v>102</v>
      </c>
      <c r="E90" s="34">
        <v>127</v>
      </c>
      <c r="F90" s="34" t="s">
        <v>125</v>
      </c>
      <c r="G90" s="40" t="s">
        <v>87</v>
      </c>
      <c r="H90" s="24" t="e">
        <f t="shared" si="6"/>
        <v>#VALUE!</v>
      </c>
      <c r="I90" s="24" t="e">
        <f t="shared" si="0"/>
        <v>#VALUE!</v>
      </c>
      <c r="J90" s="34" t="s">
        <v>87</v>
      </c>
      <c r="K90" s="24" t="e">
        <f t="shared" si="5"/>
        <v>#VALUE!</v>
      </c>
      <c r="L90" s="2" t="e">
        <f t="shared" si="1"/>
        <v>#VALUE!</v>
      </c>
      <c r="M90" s="2" t="e">
        <f t="shared" si="2"/>
        <v>#VALUE!</v>
      </c>
    </row>
    <row r="91" spans="1:13" ht="13.2">
      <c r="A91" s="33">
        <v>44154</v>
      </c>
      <c r="B91" s="34" t="s">
        <v>91</v>
      </c>
      <c r="C91" s="34" t="s">
        <v>92</v>
      </c>
      <c r="D91" s="34" t="s">
        <v>103</v>
      </c>
      <c r="E91" s="34">
        <v>128</v>
      </c>
      <c r="F91" s="34" t="s">
        <v>125</v>
      </c>
      <c r="G91" s="40" t="s">
        <v>87</v>
      </c>
      <c r="H91" s="24" t="e">
        <f t="shared" si="6"/>
        <v>#VALUE!</v>
      </c>
      <c r="I91" s="24" t="e">
        <f t="shared" si="0"/>
        <v>#VALUE!</v>
      </c>
      <c r="J91" s="34" t="s">
        <v>87</v>
      </c>
      <c r="K91" s="24" t="e">
        <f t="shared" si="5"/>
        <v>#VALUE!</v>
      </c>
      <c r="L91" s="2" t="e">
        <f t="shared" si="1"/>
        <v>#VALUE!</v>
      </c>
      <c r="M91" s="2" t="e">
        <f t="shared" si="2"/>
        <v>#VALUE!</v>
      </c>
    </row>
    <row r="92" spans="1:13" ht="13.2">
      <c r="A92" s="33">
        <v>44154</v>
      </c>
      <c r="B92" s="34" t="s">
        <v>91</v>
      </c>
      <c r="C92" s="34" t="s">
        <v>92</v>
      </c>
      <c r="D92" s="34" t="s">
        <v>104</v>
      </c>
      <c r="E92" s="34">
        <v>129</v>
      </c>
      <c r="F92" s="34" t="s">
        <v>125</v>
      </c>
      <c r="G92" s="40" t="s">
        <v>87</v>
      </c>
      <c r="H92" s="24" t="e">
        <f t="shared" si="6"/>
        <v>#VALUE!</v>
      </c>
      <c r="I92" s="24" t="e">
        <f t="shared" si="0"/>
        <v>#VALUE!</v>
      </c>
      <c r="J92" s="34" t="s">
        <v>87</v>
      </c>
      <c r="K92" s="24" t="e">
        <f t="shared" si="5"/>
        <v>#VALUE!</v>
      </c>
      <c r="L92" s="2" t="e">
        <f t="shared" si="1"/>
        <v>#VALUE!</v>
      </c>
      <c r="M92" s="2" t="e">
        <f t="shared" si="2"/>
        <v>#VALUE!</v>
      </c>
    </row>
    <row r="93" spans="1:13" ht="13.2">
      <c r="A93" s="33">
        <v>44154</v>
      </c>
      <c r="B93" s="34" t="s">
        <v>91</v>
      </c>
      <c r="C93" s="34" t="s">
        <v>98</v>
      </c>
      <c r="D93" s="34" t="s">
        <v>105</v>
      </c>
      <c r="E93" s="34">
        <v>130</v>
      </c>
      <c r="F93" s="34" t="s">
        <v>125</v>
      </c>
      <c r="G93" s="40" t="s">
        <v>87</v>
      </c>
      <c r="H93" s="24" t="e">
        <f t="shared" si="6"/>
        <v>#VALUE!</v>
      </c>
      <c r="I93" s="24" t="e">
        <f t="shared" si="0"/>
        <v>#VALUE!</v>
      </c>
      <c r="J93" s="34" t="s">
        <v>87</v>
      </c>
      <c r="K93" s="24" t="e">
        <f t="shared" si="5"/>
        <v>#VALUE!</v>
      </c>
      <c r="L93" s="2" t="e">
        <f t="shared" si="1"/>
        <v>#VALUE!</v>
      </c>
      <c r="M93" s="2" t="e">
        <f t="shared" si="2"/>
        <v>#VALUE!</v>
      </c>
    </row>
    <row r="94" spans="1:13" ht="13.2">
      <c r="A94" s="33">
        <v>44154</v>
      </c>
      <c r="B94" s="34" t="s">
        <v>91</v>
      </c>
      <c r="C94" s="34" t="s">
        <v>98</v>
      </c>
      <c r="D94" s="34" t="s">
        <v>106</v>
      </c>
      <c r="E94" s="34">
        <v>131</v>
      </c>
      <c r="F94" s="34" t="s">
        <v>125</v>
      </c>
      <c r="G94" s="40" t="s">
        <v>87</v>
      </c>
      <c r="H94" s="24" t="e">
        <f t="shared" si="6"/>
        <v>#VALUE!</v>
      </c>
      <c r="I94" s="24" t="e">
        <f t="shared" si="0"/>
        <v>#VALUE!</v>
      </c>
      <c r="J94" s="34" t="s">
        <v>87</v>
      </c>
      <c r="K94" s="24" t="e">
        <f t="shared" si="5"/>
        <v>#VALUE!</v>
      </c>
      <c r="L94" s="2" t="e">
        <f t="shared" si="1"/>
        <v>#VALUE!</v>
      </c>
      <c r="M94" s="2" t="e">
        <f t="shared" si="2"/>
        <v>#VALUE!</v>
      </c>
    </row>
    <row r="95" spans="1:13" ht="13.2">
      <c r="A95" s="33">
        <v>44154</v>
      </c>
      <c r="B95" s="34" t="s">
        <v>91</v>
      </c>
      <c r="C95" s="34" t="s">
        <v>98</v>
      </c>
      <c r="D95" s="34" t="s">
        <v>107</v>
      </c>
      <c r="E95" s="34">
        <v>132</v>
      </c>
      <c r="F95" s="34" t="s">
        <v>125</v>
      </c>
      <c r="G95" s="40" t="s">
        <v>87</v>
      </c>
      <c r="H95" s="24" t="e">
        <f t="shared" si="6"/>
        <v>#VALUE!</v>
      </c>
      <c r="I95" s="24" t="e">
        <f t="shared" si="0"/>
        <v>#VALUE!</v>
      </c>
      <c r="J95" s="34" t="s">
        <v>87</v>
      </c>
      <c r="K95" s="24" t="e">
        <f t="shared" si="5"/>
        <v>#VALUE!</v>
      </c>
      <c r="L95" s="2" t="e">
        <f t="shared" si="1"/>
        <v>#VALUE!</v>
      </c>
      <c r="M95" s="2" t="e">
        <f t="shared" si="2"/>
        <v>#VALUE!</v>
      </c>
    </row>
    <row r="96" spans="1:13" ht="13.2">
      <c r="A96" s="33">
        <v>44154</v>
      </c>
      <c r="B96" s="34" t="s">
        <v>91</v>
      </c>
      <c r="C96" s="34" t="s">
        <v>92</v>
      </c>
      <c r="D96" s="34" t="s">
        <v>108</v>
      </c>
      <c r="E96" s="34">
        <v>133</v>
      </c>
      <c r="F96" s="34" t="s">
        <v>125</v>
      </c>
      <c r="G96" s="40" t="s">
        <v>87</v>
      </c>
      <c r="H96" s="24" t="e">
        <f t="shared" si="6"/>
        <v>#VALUE!</v>
      </c>
      <c r="I96" s="24" t="e">
        <f t="shared" si="0"/>
        <v>#VALUE!</v>
      </c>
      <c r="J96" s="34" t="s">
        <v>87</v>
      </c>
      <c r="K96" s="24" t="e">
        <f t="shared" si="5"/>
        <v>#VALUE!</v>
      </c>
      <c r="L96" s="2" t="e">
        <f t="shared" si="1"/>
        <v>#VALUE!</v>
      </c>
      <c r="M96" s="2" t="e">
        <f t="shared" si="2"/>
        <v>#VALUE!</v>
      </c>
    </row>
    <row r="97" spans="1:13" ht="13.2">
      <c r="A97" s="33">
        <v>44154</v>
      </c>
      <c r="B97" s="34" t="s">
        <v>91</v>
      </c>
      <c r="C97" s="34" t="s">
        <v>92</v>
      </c>
      <c r="D97" s="34" t="s">
        <v>109</v>
      </c>
      <c r="E97" s="34">
        <v>134</v>
      </c>
      <c r="F97" s="34" t="s">
        <v>125</v>
      </c>
      <c r="G97" s="40" t="s">
        <v>87</v>
      </c>
      <c r="H97" s="24" t="e">
        <f t="shared" si="6"/>
        <v>#VALUE!</v>
      </c>
      <c r="I97" s="24" t="e">
        <f t="shared" si="0"/>
        <v>#VALUE!</v>
      </c>
      <c r="J97" s="34" t="s">
        <v>87</v>
      </c>
      <c r="K97" s="24" t="e">
        <f t="shared" si="5"/>
        <v>#VALUE!</v>
      </c>
      <c r="L97" s="2" t="e">
        <f t="shared" si="1"/>
        <v>#VALUE!</v>
      </c>
      <c r="M97" s="2" t="e">
        <f t="shared" si="2"/>
        <v>#VALUE!</v>
      </c>
    </row>
    <row r="98" spans="1:13" ht="13.2">
      <c r="A98" s="33">
        <v>44154</v>
      </c>
      <c r="B98" s="34" t="s">
        <v>91</v>
      </c>
      <c r="C98" s="34" t="s">
        <v>92</v>
      </c>
      <c r="D98" s="34" t="s">
        <v>110</v>
      </c>
      <c r="E98" s="34">
        <v>135</v>
      </c>
      <c r="F98" s="34" t="s">
        <v>125</v>
      </c>
      <c r="G98" s="40" t="s">
        <v>87</v>
      </c>
      <c r="H98" s="24" t="e">
        <f t="shared" si="6"/>
        <v>#VALUE!</v>
      </c>
      <c r="I98" s="24" t="e">
        <f t="shared" si="0"/>
        <v>#VALUE!</v>
      </c>
      <c r="J98" s="34" t="s">
        <v>87</v>
      </c>
      <c r="K98" s="24" t="e">
        <f t="shared" si="5"/>
        <v>#VALUE!</v>
      </c>
      <c r="L98" s="2" t="e">
        <f t="shared" si="1"/>
        <v>#VALUE!</v>
      </c>
      <c r="M98" s="2" t="e">
        <f t="shared" si="2"/>
        <v>#VALUE!</v>
      </c>
    </row>
    <row r="99" spans="1:13" ht="13.2">
      <c r="A99" s="33">
        <v>44154</v>
      </c>
      <c r="B99" s="34" t="s">
        <v>91</v>
      </c>
      <c r="C99" s="34" t="s">
        <v>98</v>
      </c>
      <c r="D99" s="34" t="s">
        <v>111</v>
      </c>
      <c r="E99" s="34">
        <v>136</v>
      </c>
      <c r="F99" s="34" t="s">
        <v>125</v>
      </c>
      <c r="G99" s="40" t="s">
        <v>87</v>
      </c>
      <c r="H99" s="24" t="e">
        <f t="shared" si="6"/>
        <v>#VALUE!</v>
      </c>
      <c r="I99" s="24" t="e">
        <f t="shared" si="0"/>
        <v>#VALUE!</v>
      </c>
      <c r="J99" s="34" t="s">
        <v>87</v>
      </c>
      <c r="K99" s="24" t="e">
        <f t="shared" si="5"/>
        <v>#VALUE!</v>
      </c>
      <c r="L99" s="2" t="e">
        <f t="shared" si="1"/>
        <v>#VALUE!</v>
      </c>
      <c r="M99" s="2" t="e">
        <f t="shared" si="2"/>
        <v>#VALUE!</v>
      </c>
    </row>
    <row r="100" spans="1:13" ht="13.2">
      <c r="A100" s="33">
        <v>44154</v>
      </c>
      <c r="B100" s="34" t="s">
        <v>91</v>
      </c>
      <c r="C100" s="34" t="s">
        <v>98</v>
      </c>
      <c r="D100" s="34" t="s">
        <v>112</v>
      </c>
      <c r="E100" s="34">
        <v>137</v>
      </c>
      <c r="F100" s="34" t="s">
        <v>125</v>
      </c>
      <c r="G100" s="40" t="s">
        <v>87</v>
      </c>
      <c r="H100" s="24" t="e">
        <f t="shared" si="6"/>
        <v>#VALUE!</v>
      </c>
      <c r="I100" s="24" t="e">
        <f t="shared" si="0"/>
        <v>#VALUE!</v>
      </c>
      <c r="J100" s="34" t="s">
        <v>87</v>
      </c>
      <c r="K100" s="24" t="e">
        <f t="shared" si="5"/>
        <v>#VALUE!</v>
      </c>
      <c r="L100" s="2" t="e">
        <f t="shared" si="1"/>
        <v>#VALUE!</v>
      </c>
      <c r="M100" s="2" t="e">
        <f t="shared" si="2"/>
        <v>#VALUE!</v>
      </c>
    </row>
    <row r="101" spans="1:13" ht="13.2">
      <c r="A101" s="33">
        <v>44154</v>
      </c>
      <c r="B101" s="34" t="s">
        <v>91</v>
      </c>
      <c r="C101" s="34" t="s">
        <v>98</v>
      </c>
      <c r="D101" s="34" t="s">
        <v>113</v>
      </c>
      <c r="E101" s="34">
        <v>138</v>
      </c>
      <c r="F101" s="34" t="s">
        <v>125</v>
      </c>
      <c r="G101" s="40" t="s">
        <v>87</v>
      </c>
      <c r="H101" s="24" t="e">
        <f t="shared" si="6"/>
        <v>#VALUE!</v>
      </c>
      <c r="I101" s="24" t="e">
        <f t="shared" si="0"/>
        <v>#VALUE!</v>
      </c>
      <c r="J101" s="34" t="s">
        <v>87</v>
      </c>
      <c r="K101" s="24" t="e">
        <f t="shared" si="5"/>
        <v>#VALUE!</v>
      </c>
      <c r="L101" s="2" t="e">
        <f t="shared" si="1"/>
        <v>#VALUE!</v>
      </c>
      <c r="M101" s="2" t="e">
        <f t="shared" si="2"/>
        <v>#VALUE!</v>
      </c>
    </row>
    <row r="102" spans="1:13" ht="13.2">
      <c r="A102" s="33">
        <v>44154</v>
      </c>
      <c r="B102" s="34" t="s">
        <v>91</v>
      </c>
      <c r="C102" s="34" t="s">
        <v>92</v>
      </c>
      <c r="D102" s="34" t="s">
        <v>114</v>
      </c>
      <c r="E102" s="34">
        <v>139</v>
      </c>
      <c r="F102" s="34" t="s">
        <v>125</v>
      </c>
      <c r="G102" s="40" t="s">
        <v>87</v>
      </c>
      <c r="H102" s="24" t="e">
        <f t="shared" si="6"/>
        <v>#VALUE!</v>
      </c>
      <c r="I102" s="24" t="e">
        <f t="shared" si="0"/>
        <v>#VALUE!</v>
      </c>
      <c r="J102" s="34" t="s">
        <v>87</v>
      </c>
      <c r="K102" s="24" t="e">
        <f t="shared" si="5"/>
        <v>#VALUE!</v>
      </c>
      <c r="L102" s="2" t="e">
        <f t="shared" si="1"/>
        <v>#VALUE!</v>
      </c>
      <c r="M102" s="2" t="e">
        <f t="shared" si="2"/>
        <v>#VALUE!</v>
      </c>
    </row>
    <row r="103" spans="1:13" ht="13.2">
      <c r="A103" s="33">
        <v>44154</v>
      </c>
      <c r="B103" s="34" t="s">
        <v>91</v>
      </c>
      <c r="C103" s="34" t="s">
        <v>115</v>
      </c>
      <c r="D103" s="34" t="s">
        <v>116</v>
      </c>
      <c r="E103" s="34">
        <v>140</v>
      </c>
      <c r="F103" s="34" t="s">
        <v>125</v>
      </c>
      <c r="G103" s="40" t="s">
        <v>87</v>
      </c>
      <c r="H103" s="24" t="e">
        <f t="shared" si="6"/>
        <v>#VALUE!</v>
      </c>
      <c r="I103" s="24" t="e">
        <f t="shared" si="0"/>
        <v>#VALUE!</v>
      </c>
      <c r="J103" s="34" t="s">
        <v>87</v>
      </c>
      <c r="K103" s="24" t="e">
        <f t="shared" si="5"/>
        <v>#VALUE!</v>
      </c>
      <c r="L103" s="2" t="e">
        <f t="shared" si="1"/>
        <v>#VALUE!</v>
      </c>
      <c r="M103" s="2" t="e">
        <f t="shared" si="2"/>
        <v>#VALUE!</v>
      </c>
    </row>
    <row r="104" spans="1:13" ht="13.2">
      <c r="A104" s="33">
        <v>44154</v>
      </c>
      <c r="B104" s="34" t="s">
        <v>91</v>
      </c>
      <c r="C104" s="34" t="s">
        <v>92</v>
      </c>
      <c r="D104" s="34" t="s">
        <v>117</v>
      </c>
      <c r="E104" s="34">
        <v>141</v>
      </c>
      <c r="F104" s="34" t="s">
        <v>125</v>
      </c>
      <c r="G104" s="40" t="s">
        <v>87</v>
      </c>
      <c r="H104" s="24" t="e">
        <f t="shared" si="6"/>
        <v>#VALUE!</v>
      </c>
      <c r="I104" s="24" t="e">
        <f t="shared" si="0"/>
        <v>#VALUE!</v>
      </c>
      <c r="J104" s="34" t="s">
        <v>87</v>
      </c>
      <c r="K104" s="24" t="e">
        <f t="shared" si="5"/>
        <v>#VALUE!</v>
      </c>
      <c r="L104" s="2" t="e">
        <f t="shared" si="1"/>
        <v>#VALUE!</v>
      </c>
      <c r="M104" s="2" t="e">
        <f t="shared" si="2"/>
        <v>#VALUE!</v>
      </c>
    </row>
    <row r="105" spans="1:13" ht="13.2">
      <c r="A105" s="33">
        <v>44154</v>
      </c>
      <c r="B105" s="34" t="s">
        <v>91</v>
      </c>
      <c r="C105" s="34" t="s">
        <v>98</v>
      </c>
      <c r="D105" s="34" t="s">
        <v>118</v>
      </c>
      <c r="E105" s="34">
        <v>142</v>
      </c>
      <c r="F105" s="34" t="s">
        <v>125</v>
      </c>
      <c r="G105" s="40" t="s">
        <v>87</v>
      </c>
      <c r="H105" s="24" t="e">
        <f t="shared" si="6"/>
        <v>#VALUE!</v>
      </c>
      <c r="I105" s="24" t="e">
        <f t="shared" si="0"/>
        <v>#VALUE!</v>
      </c>
      <c r="J105" s="34" t="s">
        <v>87</v>
      </c>
      <c r="K105" s="24" t="e">
        <f t="shared" si="5"/>
        <v>#VALUE!</v>
      </c>
      <c r="L105" s="2" t="e">
        <f t="shared" si="1"/>
        <v>#VALUE!</v>
      </c>
      <c r="M105" s="2" t="e">
        <f t="shared" si="2"/>
        <v>#VALUE!</v>
      </c>
    </row>
    <row r="106" spans="1:13" ht="13.2">
      <c r="A106" s="33">
        <v>44154</v>
      </c>
      <c r="B106" s="34" t="s">
        <v>91</v>
      </c>
      <c r="C106" s="34" t="s">
        <v>98</v>
      </c>
      <c r="D106" s="34" t="s">
        <v>119</v>
      </c>
      <c r="E106" s="34">
        <v>143</v>
      </c>
      <c r="F106" s="34" t="s">
        <v>125</v>
      </c>
      <c r="G106" s="40" t="s">
        <v>87</v>
      </c>
      <c r="H106" s="24" t="e">
        <f t="shared" si="6"/>
        <v>#VALUE!</v>
      </c>
      <c r="I106" s="24" t="e">
        <f t="shared" si="0"/>
        <v>#VALUE!</v>
      </c>
      <c r="J106" s="34" t="s">
        <v>87</v>
      </c>
      <c r="K106" s="24" t="e">
        <f t="shared" si="5"/>
        <v>#VALUE!</v>
      </c>
      <c r="L106" s="2" t="e">
        <f t="shared" si="1"/>
        <v>#VALUE!</v>
      </c>
      <c r="M106" s="2" t="e">
        <f t="shared" si="2"/>
        <v>#VALUE!</v>
      </c>
    </row>
    <row r="107" spans="1:13" ht="13.2">
      <c r="A107" s="33">
        <v>44154</v>
      </c>
      <c r="B107" s="34" t="s">
        <v>91</v>
      </c>
      <c r="C107" s="34" t="s">
        <v>98</v>
      </c>
      <c r="D107" s="34" t="s">
        <v>120</v>
      </c>
      <c r="E107" s="34">
        <v>144</v>
      </c>
      <c r="F107" s="34" t="s">
        <v>125</v>
      </c>
      <c r="G107" s="40" t="s">
        <v>87</v>
      </c>
      <c r="H107" s="24" t="e">
        <f t="shared" si="6"/>
        <v>#VALUE!</v>
      </c>
      <c r="I107" s="24" t="e">
        <f t="shared" si="0"/>
        <v>#VALUE!</v>
      </c>
      <c r="J107" s="34" t="s">
        <v>87</v>
      </c>
      <c r="K107" s="24" t="e">
        <f t="shared" si="5"/>
        <v>#VALUE!</v>
      </c>
      <c r="L107" s="2" t="e">
        <f t="shared" si="1"/>
        <v>#VALUE!</v>
      </c>
      <c r="M107" s="2" t="e">
        <f t="shared" si="2"/>
        <v>#VALUE!</v>
      </c>
    </row>
    <row r="108" spans="1:13" ht="13.2">
      <c r="A108" s="33">
        <v>44334</v>
      </c>
      <c r="B108" s="34" t="s">
        <v>84</v>
      </c>
      <c r="C108" s="34" t="s">
        <v>85</v>
      </c>
      <c r="D108" s="34">
        <v>1</v>
      </c>
      <c r="E108" s="34">
        <v>200</v>
      </c>
      <c r="F108" s="34" t="s">
        <v>126</v>
      </c>
      <c r="G108" s="40">
        <v>11.36242622</v>
      </c>
      <c r="H108" s="24">
        <f t="shared" si="6"/>
        <v>1.1362426220000001E-5</v>
      </c>
      <c r="I108" s="24">
        <f t="shared" si="0"/>
        <v>9.4215806135986732E-7</v>
      </c>
      <c r="J108" s="34">
        <v>1.701994754</v>
      </c>
      <c r="K108" s="24">
        <f t="shared" si="5"/>
        <v>1.701994754E-6</v>
      </c>
      <c r="L108" s="2">
        <f t="shared" si="1"/>
        <v>1.2148427937187723E-7</v>
      </c>
      <c r="M108" s="2">
        <f t="shared" si="2"/>
        <v>7.7553907899129406</v>
      </c>
    </row>
    <row r="109" spans="1:13" ht="13.2">
      <c r="A109" s="33">
        <v>44334</v>
      </c>
      <c r="B109" s="34" t="s">
        <v>84</v>
      </c>
      <c r="C109" s="34" t="s">
        <v>89</v>
      </c>
      <c r="D109" s="34">
        <v>2</v>
      </c>
      <c r="E109" s="34">
        <v>201</v>
      </c>
      <c r="F109" s="34" t="s">
        <v>126</v>
      </c>
      <c r="G109" s="40">
        <v>35.662580769999998</v>
      </c>
      <c r="H109" s="24">
        <f t="shared" si="6"/>
        <v>3.5662580769999995E-5</v>
      </c>
      <c r="I109" s="24">
        <f t="shared" si="0"/>
        <v>2.9570962495854059E-6</v>
      </c>
      <c r="J109" s="34">
        <v>4.3926871040000002</v>
      </c>
      <c r="K109" s="24">
        <f t="shared" si="5"/>
        <v>4.3926871040000001E-6</v>
      </c>
      <c r="L109" s="2">
        <f t="shared" si="1"/>
        <v>3.1353940785153462E-7</v>
      </c>
      <c r="M109" s="2">
        <f t="shared" si="2"/>
        <v>9.4313383757668934</v>
      </c>
    </row>
    <row r="110" spans="1:13" ht="13.2">
      <c r="A110" s="33">
        <v>44334</v>
      </c>
      <c r="B110" s="34" t="s">
        <v>84</v>
      </c>
      <c r="C110" s="34" t="s">
        <v>90</v>
      </c>
      <c r="D110" s="34">
        <v>3</v>
      </c>
      <c r="E110" s="34">
        <v>203</v>
      </c>
      <c r="F110" s="34" t="s">
        <v>126</v>
      </c>
      <c r="G110" s="40">
        <v>31.36315999</v>
      </c>
      <c r="H110" s="24">
        <f t="shared" si="6"/>
        <v>3.1363159989999999E-5</v>
      </c>
      <c r="I110" s="24">
        <f t="shared" si="0"/>
        <v>2.6005936973466E-6</v>
      </c>
      <c r="J110" s="34">
        <v>4.8784878750000003</v>
      </c>
      <c r="K110" s="24">
        <f t="shared" si="5"/>
        <v>4.8784878750000001E-6</v>
      </c>
      <c r="L110" s="2">
        <f t="shared" si="1"/>
        <v>3.482146948608137E-7</v>
      </c>
      <c r="M110" s="2">
        <f t="shared" si="2"/>
        <v>7.468362868448426</v>
      </c>
    </row>
    <row r="111" spans="1:13" ht="13.2">
      <c r="A111" s="33">
        <v>44334</v>
      </c>
      <c r="B111" s="34" t="s">
        <v>84</v>
      </c>
      <c r="C111" s="34" t="s">
        <v>89</v>
      </c>
      <c r="D111" s="34">
        <v>4</v>
      </c>
      <c r="E111" s="34">
        <v>204</v>
      </c>
      <c r="F111" s="34" t="s">
        <v>126</v>
      </c>
      <c r="G111" s="40">
        <v>3.0809184200000002</v>
      </c>
      <c r="H111" s="24">
        <f t="shared" si="6"/>
        <v>3.0809184200000003E-6</v>
      </c>
      <c r="I111" s="24">
        <f t="shared" si="0"/>
        <v>2.5546587230514098E-7</v>
      </c>
      <c r="J111" s="34">
        <v>1.61757577</v>
      </c>
      <c r="K111" s="24">
        <f t="shared" si="5"/>
        <v>1.61757577E-6</v>
      </c>
      <c r="L111" s="2">
        <f t="shared" si="1"/>
        <v>1.1545865596002855E-7</v>
      </c>
      <c r="M111" s="2">
        <f t="shared" si="2"/>
        <v>2.2126177563818388</v>
      </c>
    </row>
    <row r="112" spans="1:13" ht="13.2">
      <c r="A112" s="33">
        <v>44334</v>
      </c>
      <c r="B112" s="34" t="s">
        <v>84</v>
      </c>
      <c r="C112" s="34" t="s">
        <v>85</v>
      </c>
      <c r="D112" s="34">
        <v>5</v>
      </c>
      <c r="E112" s="34">
        <v>205</v>
      </c>
      <c r="F112" s="34" t="s">
        <v>126</v>
      </c>
      <c r="G112" s="36">
        <f>AVERAGE(G108,G115)</f>
        <v>7.5764795824999993</v>
      </c>
      <c r="H112" s="24">
        <f t="shared" si="6"/>
        <v>7.5764795824999994E-6</v>
      </c>
      <c r="I112" s="24">
        <f t="shared" si="0"/>
        <v>6.282321378524046E-7</v>
      </c>
      <c r="J112" s="37">
        <f>AVERAGE(J108,J115)</f>
        <v>2.1327433715000002</v>
      </c>
      <c r="K112" s="24">
        <f t="shared" si="5"/>
        <v>2.1327433715E-6</v>
      </c>
      <c r="L112" s="2">
        <f t="shared" si="1"/>
        <v>1.5223007648108493E-7</v>
      </c>
      <c r="M112" s="2">
        <f t="shared" si="2"/>
        <v>4.1268595035519438</v>
      </c>
    </row>
    <row r="113" spans="1:13" ht="13.2">
      <c r="A113" s="33">
        <v>44334</v>
      </c>
      <c r="B113" s="34" t="s">
        <v>84</v>
      </c>
      <c r="C113" s="34" t="s">
        <v>90</v>
      </c>
      <c r="D113" s="34">
        <v>6</v>
      </c>
      <c r="E113" s="34">
        <v>206</v>
      </c>
      <c r="F113" s="34" t="s">
        <v>126</v>
      </c>
      <c r="G113" s="40">
        <v>25.679231813993397</v>
      </c>
      <c r="H113" s="24">
        <f t="shared" si="6"/>
        <v>2.5679231813993398E-5</v>
      </c>
      <c r="I113" s="24">
        <f t="shared" si="0"/>
        <v>2.1292895368153728E-6</v>
      </c>
      <c r="J113" s="34">
        <v>5.0769339711952339</v>
      </c>
      <c r="K113" s="24">
        <f t="shared" si="5"/>
        <v>5.0769339711952336E-6</v>
      </c>
      <c r="L113" s="2">
        <f t="shared" si="1"/>
        <v>3.6237929844362841E-7</v>
      </c>
      <c r="M113" s="2">
        <f t="shared" si="2"/>
        <v>5.8758586540687956</v>
      </c>
    </row>
    <row r="114" spans="1:13" ht="13.2">
      <c r="A114" s="33">
        <v>44334</v>
      </c>
      <c r="B114" s="34" t="s">
        <v>84</v>
      </c>
      <c r="C114" s="34" t="s">
        <v>89</v>
      </c>
      <c r="D114" s="34">
        <v>7</v>
      </c>
      <c r="E114" s="34">
        <v>207</v>
      </c>
      <c r="F114" s="34" t="s">
        <v>126</v>
      </c>
      <c r="G114" s="40">
        <v>23.294874262509577</v>
      </c>
      <c r="H114" s="24">
        <f t="shared" si="6"/>
        <v>2.3294874262509576E-5</v>
      </c>
      <c r="I114" s="24">
        <f t="shared" si="0"/>
        <v>1.9315816138067641E-6</v>
      </c>
      <c r="J114" s="34">
        <v>4.5439041366058337</v>
      </c>
      <c r="K114" s="24">
        <f t="shared" si="5"/>
        <v>4.543904136605834E-6</v>
      </c>
      <c r="L114" s="2">
        <f t="shared" si="1"/>
        <v>3.2433291481840358E-7</v>
      </c>
      <c r="M114" s="2">
        <f t="shared" si="2"/>
        <v>5.9555522290676883</v>
      </c>
    </row>
    <row r="115" spans="1:13" ht="13.2">
      <c r="A115" s="33">
        <v>44334</v>
      </c>
      <c r="B115" s="34" t="s">
        <v>84</v>
      </c>
      <c r="C115" s="34" t="s">
        <v>85</v>
      </c>
      <c r="D115" s="34">
        <v>8</v>
      </c>
      <c r="E115" s="34">
        <v>208</v>
      </c>
      <c r="F115" s="34" t="s">
        <v>126</v>
      </c>
      <c r="G115" s="40">
        <v>3.7905329449999998</v>
      </c>
      <c r="H115" s="24">
        <f t="shared" si="6"/>
        <v>3.7905329449999999E-6</v>
      </c>
      <c r="I115" s="24">
        <f t="shared" si="0"/>
        <v>3.1430621434494193E-7</v>
      </c>
      <c r="J115" s="34">
        <v>2.5634919890000001</v>
      </c>
      <c r="K115" s="24">
        <f t="shared" si="5"/>
        <v>2.5634919890000002E-6</v>
      </c>
      <c r="L115" s="2">
        <f t="shared" si="1"/>
        <v>1.8297587359029265E-7</v>
      </c>
      <c r="M115" s="2">
        <f t="shared" si="2"/>
        <v>1.7177467617873785</v>
      </c>
    </row>
    <row r="116" spans="1:13" ht="13.2">
      <c r="A116" s="33">
        <v>44334</v>
      </c>
      <c r="B116" s="34" t="s">
        <v>84</v>
      </c>
      <c r="C116" s="34" t="s">
        <v>90</v>
      </c>
      <c r="D116" s="34">
        <v>9</v>
      </c>
      <c r="E116" s="34">
        <v>209</v>
      </c>
      <c r="F116" s="34" t="s">
        <v>126</v>
      </c>
      <c r="G116" s="40">
        <v>33.308475029999997</v>
      </c>
      <c r="H116" s="24">
        <f t="shared" si="6"/>
        <v>3.3308475029999996E-5</v>
      </c>
      <c r="I116" s="24">
        <f t="shared" si="0"/>
        <v>2.761896768656716E-6</v>
      </c>
      <c r="J116" s="34">
        <v>3.5348989099999999</v>
      </c>
      <c r="K116" s="24">
        <f t="shared" si="5"/>
        <v>3.5348989099999999E-6</v>
      </c>
      <c r="L116" s="2">
        <f t="shared" si="1"/>
        <v>2.5231255603140615E-7</v>
      </c>
      <c r="M116" s="2">
        <f t="shared" si="2"/>
        <v>10.946331058978032</v>
      </c>
    </row>
    <row r="117" spans="1:13" ht="13.2">
      <c r="A117" s="33">
        <v>44334</v>
      </c>
      <c r="B117" s="34" t="s">
        <v>121</v>
      </c>
      <c r="C117" s="34" t="s">
        <v>122</v>
      </c>
      <c r="D117" s="34">
        <v>1</v>
      </c>
      <c r="E117" s="34">
        <v>210</v>
      </c>
      <c r="F117" s="34" t="s">
        <v>126</v>
      </c>
      <c r="G117" s="40">
        <v>46.551854609999999</v>
      </c>
      <c r="H117" s="24">
        <f t="shared" si="6"/>
        <v>4.6551854609999998E-5</v>
      </c>
      <c r="I117" s="24">
        <f t="shared" si="0"/>
        <v>3.8600211119402984E-6</v>
      </c>
      <c r="J117" s="34">
        <v>5.0146732700000003</v>
      </c>
      <c r="K117" s="24">
        <f t="shared" si="5"/>
        <v>5.0146732700000003E-6</v>
      </c>
      <c r="L117" s="2">
        <f t="shared" si="1"/>
        <v>3.5793527980014275E-7</v>
      </c>
      <c r="M117" s="2">
        <f t="shared" si="2"/>
        <v>10.784131461127792</v>
      </c>
    </row>
    <row r="118" spans="1:13" ht="13.2">
      <c r="A118" s="33">
        <v>44334</v>
      </c>
      <c r="B118" s="34" t="s">
        <v>121</v>
      </c>
      <c r="C118" s="34" t="s">
        <v>122</v>
      </c>
      <c r="D118" s="34">
        <v>2</v>
      </c>
      <c r="E118" s="34">
        <v>211</v>
      </c>
      <c r="F118" s="34" t="s">
        <v>126</v>
      </c>
      <c r="G118" s="40">
        <v>12.17075009</v>
      </c>
      <c r="H118" s="24">
        <f t="shared" si="6"/>
        <v>1.217075009E-5</v>
      </c>
      <c r="I118" s="24">
        <f t="shared" si="0"/>
        <v>1.0091832578772802E-6</v>
      </c>
      <c r="J118" s="34">
        <v>5.0682659809999997</v>
      </c>
      <c r="K118" s="24">
        <f t="shared" si="5"/>
        <v>5.0682659809999996E-6</v>
      </c>
      <c r="L118" s="2">
        <f t="shared" si="1"/>
        <v>3.6176059821556028E-7</v>
      </c>
      <c r="M118" s="2">
        <f t="shared" si="2"/>
        <v>2.7896439326317783</v>
      </c>
    </row>
    <row r="119" spans="1:13" ht="13.2">
      <c r="A119" s="33">
        <v>44334</v>
      </c>
      <c r="B119" s="34" t="s">
        <v>121</v>
      </c>
      <c r="C119" s="34" t="s">
        <v>122</v>
      </c>
      <c r="D119" s="34">
        <v>3</v>
      </c>
      <c r="E119" s="34">
        <v>212</v>
      </c>
      <c r="F119" s="34" t="s">
        <v>126</v>
      </c>
      <c r="G119" s="40">
        <v>40.547719350000001</v>
      </c>
      <c r="H119" s="24">
        <f t="shared" si="6"/>
        <v>4.0547719350000001E-5</v>
      </c>
      <c r="I119" s="24">
        <f t="shared" si="0"/>
        <v>3.3621657835820893E-6</v>
      </c>
      <c r="J119" s="34">
        <v>5.0362440780000002</v>
      </c>
      <c r="K119" s="24">
        <f t="shared" si="5"/>
        <v>5.0362440780000002E-6</v>
      </c>
      <c r="L119" s="2">
        <f t="shared" si="1"/>
        <v>3.5947495203426126E-7</v>
      </c>
      <c r="M119" s="2">
        <f t="shared" si="2"/>
        <v>9.3529904227141927</v>
      </c>
    </row>
    <row r="120" spans="1:13" ht="13.2">
      <c r="A120" s="33">
        <v>44334</v>
      </c>
      <c r="B120" s="34" t="s">
        <v>91</v>
      </c>
      <c r="C120" s="34" t="s">
        <v>92</v>
      </c>
      <c r="D120" s="34">
        <v>1</v>
      </c>
      <c r="E120" s="34">
        <v>213</v>
      </c>
      <c r="F120" s="34" t="s">
        <v>126</v>
      </c>
      <c r="G120" s="36">
        <f>G126</f>
        <v>5.7621589919999998</v>
      </c>
      <c r="H120" s="24">
        <f t="shared" si="6"/>
        <v>5.762158992E-6</v>
      </c>
      <c r="I120" s="24">
        <f t="shared" si="0"/>
        <v>4.7779096119402987E-7</v>
      </c>
      <c r="J120" s="37">
        <v>2.5192625620000002</v>
      </c>
      <c r="K120" s="24">
        <f t="shared" si="5"/>
        <v>2.5192625620000001E-6</v>
      </c>
      <c r="L120" s="2">
        <f t="shared" si="1"/>
        <v>1.7981888379728766E-7</v>
      </c>
      <c r="M120" s="2">
        <f t="shared" si="2"/>
        <v>2.6570677734416943</v>
      </c>
    </row>
    <row r="121" spans="1:13" ht="13.2">
      <c r="A121" s="33">
        <v>44334</v>
      </c>
      <c r="B121" s="34" t="s">
        <v>91</v>
      </c>
      <c r="C121" s="34" t="s">
        <v>98</v>
      </c>
      <c r="D121" s="34">
        <v>2</v>
      </c>
      <c r="E121" s="34">
        <v>214</v>
      </c>
      <c r="F121" s="34" t="s">
        <v>126</v>
      </c>
      <c r="G121" s="36">
        <v>31.9289606</v>
      </c>
      <c r="H121" s="24">
        <f t="shared" si="6"/>
        <v>3.1928960599999999E-5</v>
      </c>
      <c r="I121" s="24">
        <f t="shared" si="0"/>
        <v>2.6475091708126033E-6</v>
      </c>
      <c r="J121" s="37">
        <v>3.547021354</v>
      </c>
      <c r="K121" s="24">
        <f t="shared" si="5"/>
        <v>3.5470213539999998E-6</v>
      </c>
      <c r="L121" s="2">
        <f t="shared" si="1"/>
        <v>2.5317782683797287E-7</v>
      </c>
      <c r="M121" s="2">
        <f t="shared" si="2"/>
        <v>10.457113104564797</v>
      </c>
    </row>
    <row r="122" spans="1:13" ht="13.2">
      <c r="A122" s="33">
        <v>44334</v>
      </c>
      <c r="B122" s="34" t="s">
        <v>91</v>
      </c>
      <c r="C122" s="34" t="s">
        <v>92</v>
      </c>
      <c r="D122" s="34">
        <v>3</v>
      </c>
      <c r="E122" s="34">
        <v>215</v>
      </c>
      <c r="F122" s="34" t="s">
        <v>126</v>
      </c>
      <c r="G122" s="36">
        <f>G126</f>
        <v>5.7621589919999998</v>
      </c>
      <c r="H122" s="24">
        <f t="shared" si="6"/>
        <v>5.762158992E-6</v>
      </c>
      <c r="I122" s="24">
        <f t="shared" si="0"/>
        <v>4.7779096119402987E-7</v>
      </c>
      <c r="J122" s="37">
        <f>AVERAGE(J120,J124,J126)</f>
        <v>2.0584761263333333</v>
      </c>
      <c r="K122" s="24">
        <f t="shared" si="5"/>
        <v>2.0584761263333332E-6</v>
      </c>
      <c r="L122" s="2">
        <f t="shared" si="1"/>
        <v>1.4692905969545561E-7</v>
      </c>
      <c r="M122" s="2">
        <f t="shared" si="2"/>
        <v>3.2518479474677231</v>
      </c>
    </row>
    <row r="123" spans="1:13" ht="13.2">
      <c r="A123" s="33">
        <v>44334</v>
      </c>
      <c r="B123" s="34" t="s">
        <v>91</v>
      </c>
      <c r="C123" s="34" t="s">
        <v>98</v>
      </c>
      <c r="D123" s="34">
        <v>4</v>
      </c>
      <c r="E123" s="34">
        <v>216</v>
      </c>
      <c r="F123" s="34" t="s">
        <v>126</v>
      </c>
      <c r="G123" s="36">
        <f>AVERAGE(G121,G127)</f>
        <v>22.806760329999999</v>
      </c>
      <c r="H123" s="24">
        <f t="shared" si="6"/>
        <v>2.2806760329999998E-5</v>
      </c>
      <c r="I123" s="24">
        <f t="shared" si="0"/>
        <v>1.8911078217247096E-6</v>
      </c>
      <c r="J123" s="37">
        <v>0.57293917900000002</v>
      </c>
      <c r="K123" s="24">
        <f t="shared" si="5"/>
        <v>5.7293917899999998E-7</v>
      </c>
      <c r="L123" s="2">
        <f t="shared" si="1"/>
        <v>4.0895016345467524E-8</v>
      </c>
      <c r="M123" s="2">
        <f t="shared" si="2"/>
        <v>46.242989750860069</v>
      </c>
    </row>
    <row r="124" spans="1:13" ht="13.2">
      <c r="A124" s="33">
        <v>44334</v>
      </c>
      <c r="B124" s="34" t="s">
        <v>91</v>
      </c>
      <c r="C124" s="34" t="s">
        <v>92</v>
      </c>
      <c r="D124" s="34">
        <v>5</v>
      </c>
      <c r="E124" s="34">
        <v>217</v>
      </c>
      <c r="F124" s="34" t="s">
        <v>126</v>
      </c>
      <c r="G124" s="36">
        <f>G126</f>
        <v>5.7621589919999998</v>
      </c>
      <c r="H124" s="24">
        <f t="shared" si="6"/>
        <v>5.762158992E-6</v>
      </c>
      <c r="I124" s="24">
        <f t="shared" si="0"/>
        <v>4.7779096119402987E-7</v>
      </c>
      <c r="J124" s="37">
        <v>0.81538819399999996</v>
      </c>
      <c r="K124" s="24">
        <f t="shared" si="5"/>
        <v>8.1538819399999991E-7</v>
      </c>
      <c r="L124" s="2">
        <f t="shared" si="1"/>
        <v>5.8200442112776581E-8</v>
      </c>
      <c r="M124" s="2">
        <f t="shared" si="2"/>
        <v>8.2094043249396851</v>
      </c>
    </row>
    <row r="125" spans="1:13" ht="13.2">
      <c r="A125" s="33">
        <v>44334</v>
      </c>
      <c r="B125" s="34" t="s">
        <v>91</v>
      </c>
      <c r="C125" s="34" t="s">
        <v>98</v>
      </c>
      <c r="D125" s="34">
        <v>6</v>
      </c>
      <c r="E125" s="34">
        <v>218</v>
      </c>
      <c r="F125" s="34" t="s">
        <v>126</v>
      </c>
      <c r="G125" s="36">
        <f>AVERAGE(G121,G127)</f>
        <v>22.806760329999999</v>
      </c>
      <c r="H125" s="24">
        <f t="shared" si="6"/>
        <v>2.2806760329999998E-5</v>
      </c>
      <c r="I125" s="24">
        <f t="shared" si="0"/>
        <v>1.8911078217247096E-6</v>
      </c>
      <c r="J125" s="37">
        <v>0.54317349299999995</v>
      </c>
      <c r="K125" s="24">
        <f t="shared" si="5"/>
        <v>5.4317349299999992E-7</v>
      </c>
      <c r="L125" s="2">
        <f t="shared" si="1"/>
        <v>3.8770413490364021E-8</v>
      </c>
      <c r="M125" s="2">
        <f t="shared" si="2"/>
        <v>48.777086738956875</v>
      </c>
    </row>
    <row r="126" spans="1:13" ht="13.2">
      <c r="A126" s="33">
        <v>44334</v>
      </c>
      <c r="B126" s="34" t="s">
        <v>91</v>
      </c>
      <c r="C126" s="34" t="s">
        <v>92</v>
      </c>
      <c r="D126" s="34">
        <v>7</v>
      </c>
      <c r="E126" s="34">
        <v>219</v>
      </c>
      <c r="F126" s="34" t="s">
        <v>126</v>
      </c>
      <c r="G126" s="40">
        <v>5.7621589919999998</v>
      </c>
      <c r="H126" s="24">
        <f t="shared" si="6"/>
        <v>5.762158992E-6</v>
      </c>
      <c r="I126" s="24">
        <f t="shared" si="0"/>
        <v>4.7779096119402987E-7</v>
      </c>
      <c r="J126" s="34">
        <v>2.8407776230000001</v>
      </c>
      <c r="K126" s="24">
        <f t="shared" si="5"/>
        <v>2.8407776230000002E-6</v>
      </c>
      <c r="L126" s="2">
        <f t="shared" si="1"/>
        <v>2.0276785317630266E-7</v>
      </c>
      <c r="M126" s="2">
        <f t="shared" si="2"/>
        <v>2.3563447248149343</v>
      </c>
    </row>
    <row r="127" spans="1:13" ht="13.2">
      <c r="A127" s="33">
        <v>44334</v>
      </c>
      <c r="B127" s="34" t="s">
        <v>91</v>
      </c>
      <c r="C127" s="34" t="s">
        <v>98</v>
      </c>
      <c r="D127" s="34">
        <v>8</v>
      </c>
      <c r="E127" s="34">
        <v>220</v>
      </c>
      <c r="F127" s="34" t="s">
        <v>126</v>
      </c>
      <c r="G127" s="40">
        <v>13.684560060000001</v>
      </c>
      <c r="H127" s="24">
        <f t="shared" si="6"/>
        <v>1.3684560060000001E-5</v>
      </c>
      <c r="I127" s="24">
        <f t="shared" si="0"/>
        <v>1.134706472636816E-6</v>
      </c>
      <c r="J127" s="34">
        <v>3.7569992170000002</v>
      </c>
      <c r="K127" s="24">
        <f t="shared" si="5"/>
        <v>3.7569992170000002E-6</v>
      </c>
      <c r="L127" s="2">
        <f t="shared" si="1"/>
        <v>2.6816554011420415E-7</v>
      </c>
      <c r="M127" s="2">
        <f t="shared" si="2"/>
        <v>4.2313657159438769</v>
      </c>
    </row>
    <row r="128" spans="1:13" ht="13.2">
      <c r="A128" s="47">
        <v>44364</v>
      </c>
      <c r="B128" s="34" t="s">
        <v>121</v>
      </c>
      <c r="C128" s="34" t="s">
        <v>122</v>
      </c>
      <c r="D128" s="34">
        <v>1</v>
      </c>
      <c r="E128" s="34">
        <v>221</v>
      </c>
      <c r="F128" s="34" t="s">
        <v>127</v>
      </c>
      <c r="G128" s="40">
        <v>621.06175680000001</v>
      </c>
      <c r="H128" s="24">
        <f t="shared" si="6"/>
        <v>6.2106175680000006E-4</v>
      </c>
      <c r="I128" s="24">
        <f t="shared" si="0"/>
        <v>5.1497658109452742E-5</v>
      </c>
      <c r="J128" s="34">
        <v>10.591058759999999</v>
      </c>
      <c r="K128" s="24">
        <f t="shared" si="5"/>
        <v>1.059105876E-5</v>
      </c>
      <c r="L128" s="2">
        <f t="shared" si="1"/>
        <v>7.5596422269807274E-7</v>
      </c>
      <c r="M128" s="2">
        <f t="shared" si="2"/>
        <v>68.121819212098586</v>
      </c>
    </row>
    <row r="129" spans="1:13" ht="13.2">
      <c r="A129" s="47">
        <v>44364</v>
      </c>
      <c r="B129" s="34" t="s">
        <v>121</v>
      </c>
      <c r="C129" s="34" t="s">
        <v>122</v>
      </c>
      <c r="D129" s="34">
        <v>2</v>
      </c>
      <c r="E129" s="34">
        <v>222</v>
      </c>
      <c r="F129" s="34" t="s">
        <v>127</v>
      </c>
      <c r="G129" s="40">
        <v>69.461747489999993</v>
      </c>
      <c r="H129" s="24">
        <f t="shared" si="6"/>
        <v>6.9461747489999996E-5</v>
      </c>
      <c r="I129" s="24">
        <f t="shared" si="0"/>
        <v>5.7596805547263677E-6</v>
      </c>
      <c r="J129" s="34">
        <v>2.1955999319999999</v>
      </c>
      <c r="K129" s="24">
        <f t="shared" si="5"/>
        <v>2.195599932E-6</v>
      </c>
      <c r="L129" s="2">
        <f t="shared" si="1"/>
        <v>1.5671662612419701E-7</v>
      </c>
      <c r="M129" s="2">
        <f t="shared" si="2"/>
        <v>36.752198520161187</v>
      </c>
    </row>
    <row r="130" spans="1:13" ht="13.2">
      <c r="A130" s="47">
        <v>44364</v>
      </c>
      <c r="B130" s="34" t="s">
        <v>121</v>
      </c>
      <c r="C130" s="34" t="s">
        <v>122</v>
      </c>
      <c r="D130" s="34">
        <v>3</v>
      </c>
      <c r="E130" s="34">
        <v>223</v>
      </c>
      <c r="F130" s="34" t="s">
        <v>127</v>
      </c>
      <c r="G130" s="40">
        <v>28.685200049999999</v>
      </c>
      <c r="H130" s="24">
        <f t="shared" si="6"/>
        <v>2.868520005E-5</v>
      </c>
      <c r="I130" s="24">
        <f t="shared" si="0"/>
        <v>2.3785406343283582E-6</v>
      </c>
      <c r="J130" s="34">
        <v>5.4161647339999996</v>
      </c>
      <c r="K130" s="24">
        <f t="shared" si="5"/>
        <v>5.4161647339999993E-6</v>
      </c>
      <c r="L130" s="2">
        <f t="shared" si="1"/>
        <v>3.8659277187723048E-7</v>
      </c>
      <c r="M130" s="2">
        <f t="shared" si="2"/>
        <v>6.1525739935037036</v>
      </c>
    </row>
    <row r="131" spans="1:13" ht="13.2">
      <c r="A131" s="47">
        <v>44364</v>
      </c>
      <c r="B131" s="34" t="s">
        <v>91</v>
      </c>
      <c r="C131" s="34" t="s">
        <v>92</v>
      </c>
      <c r="D131" s="34">
        <v>1</v>
      </c>
      <c r="E131" s="34">
        <v>224</v>
      </c>
      <c r="F131" s="34" t="s">
        <v>127</v>
      </c>
      <c r="G131" s="40">
        <f>AVERAGE(G135,G137)</f>
        <v>17.108384165</v>
      </c>
      <c r="H131" s="24">
        <f t="shared" si="6"/>
        <v>1.7108384164999999E-5</v>
      </c>
      <c r="I131" s="24">
        <f t="shared" si="0"/>
        <v>1.4186056521558871E-6</v>
      </c>
      <c r="J131" s="34">
        <v>1.7074628549999999</v>
      </c>
      <c r="K131" s="24">
        <f t="shared" si="5"/>
        <v>1.707462855E-6</v>
      </c>
      <c r="L131" s="2">
        <f t="shared" si="1"/>
        <v>1.2187457922912205E-7</v>
      </c>
      <c r="M131" s="2">
        <f t="shared" si="2"/>
        <v>11.639881434904762</v>
      </c>
    </row>
    <row r="132" spans="1:13" ht="13.2">
      <c r="A132" s="47">
        <v>44364</v>
      </c>
      <c r="B132" s="34" t="s">
        <v>91</v>
      </c>
      <c r="C132" s="34" t="s">
        <v>98</v>
      </c>
      <c r="D132" s="34">
        <v>2</v>
      </c>
      <c r="E132" s="34">
        <v>225</v>
      </c>
      <c r="F132" s="34" t="s">
        <v>127</v>
      </c>
      <c r="G132" s="40">
        <v>0.18990711699999999</v>
      </c>
      <c r="H132" s="24">
        <f t="shared" si="6"/>
        <v>1.8990711699999998E-7</v>
      </c>
      <c r="I132" s="24">
        <f t="shared" si="0"/>
        <v>1.5746858789386399E-8</v>
      </c>
      <c r="J132" s="34">
        <v>2.0732069489999998</v>
      </c>
      <c r="K132" s="24">
        <f t="shared" ref="K132:K195" si="7">J132/(1000*1000)</f>
        <v>2.0732069489999996E-6</v>
      </c>
      <c r="L132" s="2">
        <f t="shared" si="1"/>
        <v>1.4798051027837256E-7</v>
      </c>
      <c r="M132" s="2">
        <f t="shared" si="2"/>
        <v>0.10641170759422508</v>
      </c>
    </row>
    <row r="133" spans="1:13" ht="13.2">
      <c r="A133" s="47">
        <v>44364</v>
      </c>
      <c r="B133" s="34" t="s">
        <v>91</v>
      </c>
      <c r="C133" s="34" t="s">
        <v>92</v>
      </c>
      <c r="D133" s="34">
        <v>3</v>
      </c>
      <c r="E133" s="34">
        <v>226</v>
      </c>
      <c r="F133" s="34" t="s">
        <v>127</v>
      </c>
      <c r="G133" s="40">
        <f>AVERAGE(G135,G137)</f>
        <v>17.108384165</v>
      </c>
      <c r="H133" s="24">
        <f t="shared" ref="H133:H196" si="8">G133/(1000*1000)</f>
        <v>1.7108384164999999E-5</v>
      </c>
      <c r="I133" s="24">
        <f t="shared" si="0"/>
        <v>1.4186056521558871E-6</v>
      </c>
      <c r="J133" s="34">
        <v>4.7989238700000003</v>
      </c>
      <c r="K133" s="24">
        <f t="shared" si="7"/>
        <v>4.7989238700000003E-6</v>
      </c>
      <c r="L133" s="2">
        <f t="shared" si="1"/>
        <v>3.4253560813704501E-7</v>
      </c>
      <c r="M133" s="2">
        <f t="shared" si="2"/>
        <v>4.1414837420006778</v>
      </c>
    </row>
    <row r="134" spans="1:13" ht="13.2">
      <c r="A134" s="47">
        <v>44364</v>
      </c>
      <c r="B134" s="34" t="s">
        <v>91</v>
      </c>
      <c r="C134" s="34" t="s">
        <v>98</v>
      </c>
      <c r="D134" s="34">
        <v>4</v>
      </c>
      <c r="E134" s="34">
        <v>227</v>
      </c>
      <c r="F134" s="34" t="s">
        <v>127</v>
      </c>
      <c r="G134" s="40">
        <v>2.3846651560000001</v>
      </c>
      <c r="H134" s="24">
        <f t="shared" si="8"/>
        <v>2.384665156E-6</v>
      </c>
      <c r="I134" s="24">
        <f t="shared" si="0"/>
        <v>1.9773342918739633E-7</v>
      </c>
      <c r="J134" s="34">
        <v>3.8462341219999998</v>
      </c>
      <c r="K134" s="24">
        <f t="shared" si="7"/>
        <v>3.8462341219999996E-6</v>
      </c>
      <c r="L134" s="2">
        <f t="shared" si="1"/>
        <v>2.7453491234832259E-7</v>
      </c>
      <c r="M134" s="2">
        <f t="shared" si="2"/>
        <v>0.72024875632763752</v>
      </c>
    </row>
    <row r="135" spans="1:13" ht="13.2">
      <c r="A135" s="47">
        <v>44364</v>
      </c>
      <c r="B135" s="34" t="s">
        <v>91</v>
      </c>
      <c r="C135" s="34" t="s">
        <v>92</v>
      </c>
      <c r="D135" s="34">
        <v>5</v>
      </c>
      <c r="E135" s="34">
        <v>228</v>
      </c>
      <c r="F135" s="34" t="s">
        <v>127</v>
      </c>
      <c r="G135" s="40">
        <v>11.616848279999999</v>
      </c>
      <c r="H135" s="24">
        <f t="shared" si="8"/>
        <v>1.1616848279999998E-5</v>
      </c>
      <c r="I135" s="24">
        <f t="shared" si="0"/>
        <v>9.6325441791044764E-7</v>
      </c>
      <c r="J135" s="34">
        <v>5.685904055</v>
      </c>
      <c r="K135" s="24">
        <f t="shared" si="7"/>
        <v>5.6859040550000001E-6</v>
      </c>
      <c r="L135" s="2">
        <f t="shared" si="1"/>
        <v>4.0584611384725199E-7</v>
      </c>
      <c r="M135" s="2">
        <f t="shared" si="2"/>
        <v>2.3734474349876047</v>
      </c>
    </row>
    <row r="136" spans="1:13" ht="13.2">
      <c r="A136" s="47">
        <v>44364</v>
      </c>
      <c r="B136" s="34" t="s">
        <v>91</v>
      </c>
      <c r="C136" s="34" t="s">
        <v>98</v>
      </c>
      <c r="D136" s="34">
        <v>6</v>
      </c>
      <c r="E136" s="34">
        <v>229</v>
      </c>
      <c r="F136" s="34" t="s">
        <v>127</v>
      </c>
      <c r="G136" s="40">
        <v>21.364707240000001</v>
      </c>
      <c r="H136" s="24">
        <f t="shared" si="8"/>
        <v>2.1364707240000001E-5</v>
      </c>
      <c r="I136" s="24">
        <f t="shared" si="0"/>
        <v>1.7715345970149253E-6</v>
      </c>
      <c r="J136" s="34">
        <v>5.2800592039999996</v>
      </c>
      <c r="K136" s="24">
        <f t="shared" si="7"/>
        <v>5.2800592039999995E-6</v>
      </c>
      <c r="L136" s="2">
        <f t="shared" si="1"/>
        <v>3.7687788750892215E-7</v>
      </c>
      <c r="M136" s="2">
        <f t="shared" si="2"/>
        <v>4.7005532978450111</v>
      </c>
    </row>
    <row r="137" spans="1:13" ht="13.2">
      <c r="A137" s="47">
        <v>44364</v>
      </c>
      <c r="B137" s="34" t="s">
        <v>91</v>
      </c>
      <c r="C137" s="34" t="s">
        <v>92</v>
      </c>
      <c r="D137" s="34">
        <v>7</v>
      </c>
      <c r="E137" s="34">
        <v>230</v>
      </c>
      <c r="F137" s="34" t="s">
        <v>127</v>
      </c>
      <c r="G137" s="40">
        <v>22.599920050000001</v>
      </c>
      <c r="H137" s="24">
        <f t="shared" si="8"/>
        <v>2.2599920050000001E-5</v>
      </c>
      <c r="I137" s="24">
        <f t="shared" si="0"/>
        <v>1.8739568864013266E-6</v>
      </c>
      <c r="J137" s="34">
        <f>AVERAGE(J131,J133,J135)</f>
        <v>4.0640969266666671</v>
      </c>
      <c r="K137" s="24">
        <f t="shared" si="7"/>
        <v>4.0640969266666673E-6</v>
      </c>
      <c r="L137" s="2">
        <f t="shared" si="1"/>
        <v>2.9008543373780638E-7</v>
      </c>
      <c r="M137" s="2">
        <f t="shared" si="2"/>
        <v>6.4600171827141857</v>
      </c>
    </row>
    <row r="138" spans="1:13" ht="13.2">
      <c r="A138" s="47">
        <v>44364</v>
      </c>
      <c r="B138" s="34" t="s">
        <v>91</v>
      </c>
      <c r="C138" s="34" t="s">
        <v>98</v>
      </c>
      <c r="D138" s="34">
        <v>8</v>
      </c>
      <c r="E138" s="34">
        <v>231</v>
      </c>
      <c r="F138" s="34" t="s">
        <v>127</v>
      </c>
      <c r="G138" s="40">
        <v>3.6231519329999999</v>
      </c>
      <c r="H138" s="24">
        <f t="shared" si="8"/>
        <v>3.6231519329999999E-6</v>
      </c>
      <c r="I138" s="24">
        <f t="shared" si="0"/>
        <v>3.0042719179104473E-7</v>
      </c>
      <c r="J138" s="34">
        <v>12.18264074</v>
      </c>
      <c r="K138" s="24">
        <f t="shared" si="7"/>
        <v>1.2182640740000001E-5</v>
      </c>
      <c r="L138" s="2">
        <f t="shared" si="1"/>
        <v>8.695675046395433E-7</v>
      </c>
      <c r="M138" s="2">
        <f t="shared" si="2"/>
        <v>0.34549036180414661</v>
      </c>
    </row>
    <row r="139" spans="1:13" ht="13.2">
      <c r="A139" s="47">
        <v>44368</v>
      </c>
      <c r="B139" s="34" t="s">
        <v>84</v>
      </c>
      <c r="C139" s="34" t="s">
        <v>85</v>
      </c>
      <c r="D139" s="34">
        <v>1</v>
      </c>
      <c r="E139" s="34">
        <v>232</v>
      </c>
      <c r="F139" s="34" t="s">
        <v>128</v>
      </c>
      <c r="G139" s="40">
        <v>3.206176777</v>
      </c>
      <c r="H139" s="24">
        <f t="shared" si="8"/>
        <v>3.2061767769999998E-6</v>
      </c>
      <c r="I139" s="24">
        <f t="shared" si="0"/>
        <v>2.6585213739635153E-7</v>
      </c>
      <c r="J139" s="34">
        <v>2.5916083489999999</v>
      </c>
      <c r="K139" s="24">
        <f t="shared" si="7"/>
        <v>2.591608349E-6</v>
      </c>
      <c r="L139" s="2">
        <f t="shared" si="1"/>
        <v>1.8498275153461814E-7</v>
      </c>
      <c r="M139" s="2">
        <f t="shared" si="2"/>
        <v>1.4371725752311522</v>
      </c>
    </row>
    <row r="140" spans="1:13" ht="13.2">
      <c r="A140" s="47">
        <v>44368</v>
      </c>
      <c r="B140" s="34" t="s">
        <v>84</v>
      </c>
      <c r="C140" s="34" t="s">
        <v>89</v>
      </c>
      <c r="D140" s="34">
        <v>2</v>
      </c>
      <c r="E140" s="34">
        <v>233</v>
      </c>
      <c r="F140" s="34" t="s">
        <v>128</v>
      </c>
      <c r="G140" s="40">
        <v>32.409138259999999</v>
      </c>
      <c r="H140" s="24">
        <f t="shared" si="8"/>
        <v>3.2409138260000001E-5</v>
      </c>
      <c r="I140" s="24">
        <f t="shared" si="0"/>
        <v>2.6873248971807628E-6</v>
      </c>
      <c r="J140" s="34">
        <v>3.4766612609999998</v>
      </c>
      <c r="K140" s="24">
        <f t="shared" si="7"/>
        <v>3.4766612609999997E-6</v>
      </c>
      <c r="L140" s="2">
        <f t="shared" si="1"/>
        <v>2.4815569314775157E-7</v>
      </c>
      <c r="M140" s="2">
        <f t="shared" si="2"/>
        <v>10.829188978472208</v>
      </c>
    </row>
    <row r="141" spans="1:13" ht="13.2">
      <c r="A141" s="47">
        <v>44368</v>
      </c>
      <c r="B141" s="34" t="s">
        <v>84</v>
      </c>
      <c r="C141" s="34" t="s">
        <v>90</v>
      </c>
      <c r="D141" s="34">
        <v>3</v>
      </c>
      <c r="E141" s="34">
        <v>234</v>
      </c>
      <c r="F141" s="34" t="s">
        <v>128</v>
      </c>
      <c r="G141" s="40">
        <v>91.383764279999994</v>
      </c>
      <c r="H141" s="24">
        <f t="shared" si="8"/>
        <v>9.1383764279999994E-5</v>
      </c>
      <c r="I141" s="24">
        <f t="shared" si="0"/>
        <v>7.5774265572139293E-6</v>
      </c>
      <c r="J141" s="34">
        <v>1.7596726140000001</v>
      </c>
      <c r="K141" s="24">
        <f t="shared" si="7"/>
        <v>1.759672614E-6</v>
      </c>
      <c r="L141" s="2">
        <f t="shared" si="1"/>
        <v>1.256011858672377E-7</v>
      </c>
      <c r="M141" s="2">
        <f t="shared" si="2"/>
        <v>60.329259671348808</v>
      </c>
    </row>
    <row r="142" spans="1:13" ht="13.2">
      <c r="A142" s="47">
        <v>44368</v>
      </c>
      <c r="B142" s="34" t="s">
        <v>84</v>
      </c>
      <c r="C142" s="34" t="s">
        <v>89</v>
      </c>
      <c r="D142" s="34">
        <v>4</v>
      </c>
      <c r="E142" s="34">
        <v>235</v>
      </c>
      <c r="F142" s="34" t="s">
        <v>128</v>
      </c>
      <c r="G142" s="40">
        <v>35.682879710000002</v>
      </c>
      <c r="H142" s="24">
        <f t="shared" si="8"/>
        <v>3.5682879710000004E-5</v>
      </c>
      <c r="I142" s="24">
        <f t="shared" si="0"/>
        <v>2.958779412106136E-6</v>
      </c>
      <c r="J142" s="34">
        <v>7.6521556999999998</v>
      </c>
      <c r="K142" s="24">
        <f t="shared" si="7"/>
        <v>7.6521556999999992E-6</v>
      </c>
      <c r="L142" s="2">
        <f t="shared" si="1"/>
        <v>5.4619241256245535E-7</v>
      </c>
      <c r="M142" s="2">
        <f t="shared" si="2"/>
        <v>5.4171009044689153</v>
      </c>
    </row>
    <row r="143" spans="1:13" ht="13.2">
      <c r="A143" s="47">
        <v>44368</v>
      </c>
      <c r="B143" s="34" t="s">
        <v>84</v>
      </c>
      <c r="C143" s="34" t="s">
        <v>85</v>
      </c>
      <c r="D143" s="34">
        <v>5</v>
      </c>
      <c r="E143" s="34">
        <v>236</v>
      </c>
      <c r="F143" s="34" t="s">
        <v>128</v>
      </c>
      <c r="G143" s="40">
        <v>64.374598399999996</v>
      </c>
      <c r="H143" s="24">
        <f t="shared" si="8"/>
        <v>6.4374598399999993E-5</v>
      </c>
      <c r="I143" s="24">
        <f t="shared" si="0"/>
        <v>5.3378605638474289E-6</v>
      </c>
      <c r="J143" s="34">
        <v>9.9546829120000009</v>
      </c>
      <c r="K143" s="24">
        <f t="shared" si="7"/>
        <v>9.9546829120000004E-6</v>
      </c>
      <c r="L143" s="2">
        <f t="shared" si="1"/>
        <v>7.1054124996431126E-7</v>
      </c>
      <c r="M143" s="2">
        <f t="shared" si="2"/>
        <v>7.5123865984072511</v>
      </c>
    </row>
    <row r="144" spans="1:13" ht="13.2">
      <c r="A144" s="47">
        <v>44368</v>
      </c>
      <c r="B144" s="34" t="s">
        <v>84</v>
      </c>
      <c r="C144" s="34" t="s">
        <v>90</v>
      </c>
      <c r="D144" s="34">
        <v>6</v>
      </c>
      <c r="E144" s="34">
        <v>237</v>
      </c>
      <c r="F144" s="34" t="s">
        <v>128</v>
      </c>
      <c r="G144" s="40">
        <v>10.44330736</v>
      </c>
      <c r="H144" s="24">
        <f t="shared" si="8"/>
        <v>1.044330736E-5</v>
      </c>
      <c r="I144" s="24">
        <f t="shared" si="0"/>
        <v>8.6594588391376447E-7</v>
      </c>
      <c r="J144" s="34">
        <v>12.634225239999999</v>
      </c>
      <c r="K144" s="24">
        <f t="shared" si="7"/>
        <v>1.2634225239999999E-5</v>
      </c>
      <c r="L144" s="2">
        <f t="shared" si="1"/>
        <v>9.01800516773733E-7</v>
      </c>
      <c r="M144" s="2">
        <f t="shared" si="2"/>
        <v>0.96024105975427754</v>
      </c>
    </row>
    <row r="145" spans="1:13" ht="13.2">
      <c r="A145" s="47">
        <v>44368</v>
      </c>
      <c r="B145" s="34" t="s">
        <v>84</v>
      </c>
      <c r="C145" s="34" t="s">
        <v>89</v>
      </c>
      <c r="D145" s="34">
        <v>7</v>
      </c>
      <c r="E145" s="34">
        <v>238</v>
      </c>
      <c r="F145" s="34" t="s">
        <v>128</v>
      </c>
      <c r="G145" s="40">
        <v>14.69206806</v>
      </c>
      <c r="H145" s="24">
        <f t="shared" si="8"/>
        <v>1.4692068060000001E-5</v>
      </c>
      <c r="I145" s="24">
        <f t="shared" si="0"/>
        <v>1.2182477661691543E-6</v>
      </c>
      <c r="J145" s="34">
        <v>0.94317163100000001</v>
      </c>
      <c r="K145" s="24">
        <f t="shared" si="7"/>
        <v>9.4317163100000003E-7</v>
      </c>
      <c r="L145" s="2">
        <f t="shared" si="1"/>
        <v>6.732131556031407E-8</v>
      </c>
      <c r="M145" s="2">
        <f t="shared" si="2"/>
        <v>18.0960184160054</v>
      </c>
    </row>
    <row r="146" spans="1:13" ht="13.2">
      <c r="A146" s="47">
        <v>44368</v>
      </c>
      <c r="B146" s="34" t="s">
        <v>84</v>
      </c>
      <c r="C146" s="34" t="s">
        <v>85</v>
      </c>
      <c r="D146" s="34">
        <v>8</v>
      </c>
      <c r="E146" s="34">
        <v>239</v>
      </c>
      <c r="F146" s="34" t="s">
        <v>128</v>
      </c>
      <c r="G146" s="40">
        <f>AVERAGE(G139,G143)</f>
        <v>33.790387588499996</v>
      </c>
      <c r="H146" s="24">
        <f t="shared" si="8"/>
        <v>3.3790387588499998E-5</v>
      </c>
      <c r="I146" s="24">
        <f t="shared" si="0"/>
        <v>2.8018563506218904E-6</v>
      </c>
      <c r="J146" s="34">
        <v>2.9263711520000002</v>
      </c>
      <c r="K146" s="24">
        <f t="shared" si="7"/>
        <v>2.926371152E-6</v>
      </c>
      <c r="L146" s="2">
        <f t="shared" si="1"/>
        <v>2.0887731277658815E-7</v>
      </c>
      <c r="M146" s="2">
        <f t="shared" si="2"/>
        <v>13.41388546882883</v>
      </c>
    </row>
    <row r="147" spans="1:13" ht="13.2">
      <c r="A147" s="47">
        <v>44368</v>
      </c>
      <c r="B147" s="34" t="s">
        <v>84</v>
      </c>
      <c r="C147" s="34" t="s">
        <v>90</v>
      </c>
      <c r="D147" s="34">
        <v>9</v>
      </c>
      <c r="E147" s="34">
        <v>240</v>
      </c>
      <c r="F147" s="34" t="s">
        <v>128</v>
      </c>
      <c r="G147" s="40">
        <v>18.86188331</v>
      </c>
      <c r="H147" s="24">
        <f t="shared" si="8"/>
        <v>1.8861883310000001E-5</v>
      </c>
      <c r="I147" s="24">
        <f t="shared" si="0"/>
        <v>1.5640035912106137E-6</v>
      </c>
      <c r="J147" s="34">
        <v>2.8785704870000002</v>
      </c>
      <c r="K147" s="24">
        <f t="shared" si="7"/>
        <v>2.878570487E-6</v>
      </c>
      <c r="L147" s="2">
        <f t="shared" si="1"/>
        <v>2.0546541663097789E-7</v>
      </c>
      <c r="M147" s="2">
        <f t="shared" si="2"/>
        <v>7.6120040873818269</v>
      </c>
    </row>
    <row r="148" spans="1:13" ht="13.2">
      <c r="A148" s="47">
        <v>44369</v>
      </c>
      <c r="B148" s="34" t="s">
        <v>84</v>
      </c>
      <c r="C148" s="34" t="s">
        <v>85</v>
      </c>
      <c r="D148" s="34">
        <v>1</v>
      </c>
      <c r="E148" s="34">
        <v>241</v>
      </c>
      <c r="F148" s="34" t="s">
        <v>129</v>
      </c>
      <c r="G148" s="40">
        <v>12.7922061</v>
      </c>
      <c r="H148" s="24">
        <f t="shared" si="8"/>
        <v>1.2792206099999999E-5</v>
      </c>
      <c r="I148" s="24">
        <f t="shared" si="0"/>
        <v>1.060713606965174E-6</v>
      </c>
      <c r="J148" s="34">
        <f>J152</f>
        <v>3.0749241999999999</v>
      </c>
      <c r="K148" s="24">
        <f t="shared" si="7"/>
        <v>3.0749241999999997E-6</v>
      </c>
      <c r="L148" s="2">
        <f t="shared" si="1"/>
        <v>2.1948067094932189E-7</v>
      </c>
      <c r="M148" s="2">
        <f t="shared" si="2"/>
        <v>4.8328338089056277</v>
      </c>
    </row>
    <row r="149" spans="1:13" ht="13.2">
      <c r="A149" s="47">
        <v>44369</v>
      </c>
      <c r="B149" s="34" t="s">
        <v>84</v>
      </c>
      <c r="C149" s="34" t="s">
        <v>89</v>
      </c>
      <c r="D149" s="34">
        <v>2</v>
      </c>
      <c r="E149" s="34">
        <v>242</v>
      </c>
      <c r="F149" s="34" t="s">
        <v>129</v>
      </c>
      <c r="G149" s="40">
        <v>38.517694659999997</v>
      </c>
      <c r="H149" s="24">
        <f t="shared" si="8"/>
        <v>3.8517694659999998E-5</v>
      </c>
      <c r="I149" s="24">
        <f t="shared" si="0"/>
        <v>3.1938386948590377E-6</v>
      </c>
      <c r="J149" s="34">
        <v>2.7811438919999998</v>
      </c>
      <c r="K149" s="24">
        <f t="shared" si="7"/>
        <v>2.7811438919999999E-6</v>
      </c>
      <c r="L149" s="2">
        <f t="shared" si="1"/>
        <v>1.9851134132762312E-7</v>
      </c>
      <c r="M149" s="2">
        <f t="shared" si="2"/>
        <v>16.08894823589916</v>
      </c>
    </row>
    <row r="150" spans="1:13" ht="13.2">
      <c r="A150" s="47">
        <v>44369</v>
      </c>
      <c r="B150" s="34" t="s">
        <v>84</v>
      </c>
      <c r="C150" s="34" t="s">
        <v>90</v>
      </c>
      <c r="D150" s="34">
        <v>3</v>
      </c>
      <c r="E150" s="34">
        <v>243</v>
      </c>
      <c r="F150" s="34" t="s">
        <v>129</v>
      </c>
      <c r="G150" s="40">
        <v>4.3989559219999999</v>
      </c>
      <c r="H150" s="24">
        <f t="shared" si="8"/>
        <v>4.3989559219999997E-6</v>
      </c>
      <c r="I150" s="24">
        <f t="shared" si="0"/>
        <v>3.6475588076285235E-7</v>
      </c>
      <c r="J150" s="34">
        <v>3.1723976180000002</v>
      </c>
      <c r="K150" s="24">
        <f t="shared" si="7"/>
        <v>3.1723976180000004E-6</v>
      </c>
      <c r="L150" s="2">
        <f t="shared" si="1"/>
        <v>2.2643808836545327E-7</v>
      </c>
      <c r="M150" s="2">
        <f t="shared" si="2"/>
        <v>1.6108415478855529</v>
      </c>
    </row>
    <row r="151" spans="1:13" ht="13.2">
      <c r="A151" s="47">
        <v>44369</v>
      </c>
      <c r="B151" s="34" t="s">
        <v>84</v>
      </c>
      <c r="C151" s="34" t="s">
        <v>89</v>
      </c>
      <c r="D151" s="34">
        <v>4</v>
      </c>
      <c r="E151" s="34">
        <v>244</v>
      </c>
      <c r="F151" s="34" t="s">
        <v>129</v>
      </c>
      <c r="G151" s="40">
        <v>19.56600521</v>
      </c>
      <c r="H151" s="24">
        <f t="shared" si="8"/>
        <v>1.9566005209999999E-5</v>
      </c>
      <c r="I151" s="24">
        <f t="shared" si="0"/>
        <v>1.6223884917081259E-6</v>
      </c>
      <c r="J151" s="34">
        <f>AVERAGE(J149,J154)</f>
        <v>3.9917976744999999</v>
      </c>
      <c r="K151" s="24">
        <f t="shared" si="7"/>
        <v>3.9917976744999996E-6</v>
      </c>
      <c r="L151" s="2">
        <f t="shared" si="1"/>
        <v>2.8492488754461098E-7</v>
      </c>
      <c r="M151" s="2">
        <f t="shared" si="2"/>
        <v>5.6940918909869076</v>
      </c>
    </row>
    <row r="152" spans="1:13" ht="13.2">
      <c r="A152" s="47">
        <v>44369</v>
      </c>
      <c r="B152" s="34" t="s">
        <v>84</v>
      </c>
      <c r="C152" s="34" t="s">
        <v>85</v>
      </c>
      <c r="D152" s="34">
        <v>5</v>
      </c>
      <c r="E152" s="34">
        <v>245</v>
      </c>
      <c r="F152" s="34" t="s">
        <v>129</v>
      </c>
      <c r="G152" s="40">
        <v>30.597237369999998</v>
      </c>
      <c r="H152" s="24">
        <f t="shared" si="8"/>
        <v>3.0597237369999997E-5</v>
      </c>
      <c r="I152" s="24">
        <f t="shared" si="0"/>
        <v>2.5370843590381423E-6</v>
      </c>
      <c r="J152" s="34">
        <v>3.0749241999999999</v>
      </c>
      <c r="K152" s="24">
        <f t="shared" si="7"/>
        <v>3.0749241999999997E-6</v>
      </c>
      <c r="L152" s="2">
        <f t="shared" si="1"/>
        <v>2.1948067094932189E-7</v>
      </c>
      <c r="M152" s="2">
        <f t="shared" si="2"/>
        <v>11.559488806301104</v>
      </c>
    </row>
    <row r="153" spans="1:13" ht="13.2">
      <c r="A153" s="47">
        <v>44369</v>
      </c>
      <c r="B153" s="34" t="s">
        <v>84</v>
      </c>
      <c r="C153" s="34" t="s">
        <v>90</v>
      </c>
      <c r="D153" s="34">
        <v>6</v>
      </c>
      <c r="E153" s="34">
        <v>246</v>
      </c>
      <c r="F153" s="34" t="s">
        <v>129</v>
      </c>
      <c r="G153" s="40">
        <v>55.459575350000001</v>
      </c>
      <c r="H153" s="24">
        <f t="shared" si="8"/>
        <v>5.5459575350000002E-5</v>
      </c>
      <c r="I153" s="24">
        <f t="shared" si="0"/>
        <v>4.5986380887230515E-6</v>
      </c>
      <c r="J153" s="34">
        <v>10.529936409999999</v>
      </c>
      <c r="K153" s="24">
        <f t="shared" si="7"/>
        <v>1.0529936409999999E-5</v>
      </c>
      <c r="L153" s="2">
        <f t="shared" si="1"/>
        <v>7.5160145681655948E-7</v>
      </c>
      <c r="M153" s="2">
        <f t="shared" si="2"/>
        <v>6.1184528675619951</v>
      </c>
    </row>
    <row r="154" spans="1:13" ht="13.2">
      <c r="A154" s="47">
        <v>44369</v>
      </c>
      <c r="B154" s="34" t="s">
        <v>84</v>
      </c>
      <c r="C154" s="34" t="s">
        <v>89</v>
      </c>
      <c r="D154" s="34">
        <v>7</v>
      </c>
      <c r="E154" s="34">
        <v>247</v>
      </c>
      <c r="F154" s="34" t="s">
        <v>129</v>
      </c>
      <c r="G154" s="40">
        <v>24.23608973</v>
      </c>
      <c r="H154" s="24">
        <f t="shared" si="8"/>
        <v>2.4236089730000001E-5</v>
      </c>
      <c r="I154" s="24">
        <f t="shared" si="0"/>
        <v>2.0096260140961856E-6</v>
      </c>
      <c r="J154" s="34">
        <v>5.2024514569999996</v>
      </c>
      <c r="K154" s="24">
        <f t="shared" si="7"/>
        <v>5.2024514569999993E-6</v>
      </c>
      <c r="L154" s="2">
        <f t="shared" si="1"/>
        <v>3.7133843376159879E-7</v>
      </c>
      <c r="M154" s="2">
        <f t="shared" si="2"/>
        <v>5.4118449139212341</v>
      </c>
    </row>
    <row r="155" spans="1:13" ht="13.2">
      <c r="A155" s="47">
        <v>44369</v>
      </c>
      <c r="B155" s="34" t="s">
        <v>84</v>
      </c>
      <c r="C155" s="34" t="s">
        <v>85</v>
      </c>
      <c r="D155" s="34">
        <v>8</v>
      </c>
      <c r="E155" s="34">
        <v>248</v>
      </c>
      <c r="F155" s="34" t="s">
        <v>129</v>
      </c>
      <c r="G155" s="40">
        <v>25.186768010000002</v>
      </c>
      <c r="H155" s="24">
        <f t="shared" si="8"/>
        <v>2.5186768010000003E-5</v>
      </c>
      <c r="I155" s="24">
        <f t="shared" si="0"/>
        <v>2.0884550588723053E-6</v>
      </c>
      <c r="J155" s="34">
        <f>J152</f>
        <v>3.0749241999999999</v>
      </c>
      <c r="K155" s="24">
        <f t="shared" si="7"/>
        <v>3.0749241999999997E-6</v>
      </c>
      <c r="L155" s="2">
        <f t="shared" si="1"/>
        <v>2.1948067094932189E-7</v>
      </c>
      <c r="M155" s="2">
        <f t="shared" si="2"/>
        <v>9.5154395593884882</v>
      </c>
    </row>
    <row r="156" spans="1:13" ht="13.2">
      <c r="A156" s="47">
        <v>44369</v>
      </c>
      <c r="B156" s="34" t="s">
        <v>84</v>
      </c>
      <c r="C156" s="34" t="s">
        <v>90</v>
      </c>
      <c r="D156" s="34">
        <v>9</v>
      </c>
      <c r="E156" s="34">
        <v>249</v>
      </c>
      <c r="F156" s="34" t="s">
        <v>129</v>
      </c>
      <c r="G156" s="40">
        <v>10.207494240000001</v>
      </c>
      <c r="H156" s="24">
        <f t="shared" si="8"/>
        <v>1.0207494240000001E-5</v>
      </c>
      <c r="I156" s="24">
        <f t="shared" si="0"/>
        <v>8.4639255721393041E-7</v>
      </c>
      <c r="J156" s="34">
        <v>14.81573197</v>
      </c>
      <c r="K156" s="24">
        <f t="shared" si="7"/>
        <v>1.4815731969999999E-5</v>
      </c>
      <c r="L156" s="2">
        <f t="shared" si="1"/>
        <v>1.0575112041399E-6</v>
      </c>
      <c r="M156" s="2">
        <f t="shared" si="2"/>
        <v>0.80036273270723635</v>
      </c>
    </row>
    <row r="157" spans="1:13" ht="13.2">
      <c r="A157" s="47">
        <v>44370</v>
      </c>
      <c r="B157" s="34" t="s">
        <v>84</v>
      </c>
      <c r="C157" s="34" t="s">
        <v>85</v>
      </c>
      <c r="D157" s="34">
        <v>1</v>
      </c>
      <c r="E157" s="34">
        <v>250</v>
      </c>
      <c r="F157" s="34" t="s">
        <v>130</v>
      </c>
      <c r="G157" s="40" t="s">
        <v>131</v>
      </c>
      <c r="H157" s="24" t="e">
        <f t="shared" si="8"/>
        <v>#VALUE!</v>
      </c>
      <c r="I157" s="24" t="e">
        <f t="shared" si="0"/>
        <v>#VALUE!</v>
      </c>
      <c r="J157" s="34" t="s">
        <v>131</v>
      </c>
      <c r="K157" s="24" t="e">
        <f t="shared" si="7"/>
        <v>#VALUE!</v>
      </c>
      <c r="L157" s="2" t="e">
        <f t="shared" si="1"/>
        <v>#VALUE!</v>
      </c>
      <c r="M157" s="2" t="e">
        <f t="shared" si="2"/>
        <v>#VALUE!</v>
      </c>
    </row>
    <row r="158" spans="1:13" ht="13.2">
      <c r="A158" s="47">
        <v>44370</v>
      </c>
      <c r="B158" s="34" t="s">
        <v>84</v>
      </c>
      <c r="C158" s="34" t="s">
        <v>89</v>
      </c>
      <c r="D158" s="34">
        <v>2</v>
      </c>
      <c r="E158" s="34">
        <v>251</v>
      </c>
      <c r="F158" s="34" t="s">
        <v>130</v>
      </c>
      <c r="G158" s="40" t="s">
        <v>131</v>
      </c>
      <c r="H158" s="24" t="e">
        <f t="shared" si="8"/>
        <v>#VALUE!</v>
      </c>
      <c r="I158" s="24" t="e">
        <f t="shared" si="0"/>
        <v>#VALUE!</v>
      </c>
      <c r="J158" s="34" t="s">
        <v>131</v>
      </c>
      <c r="K158" s="24" t="e">
        <f t="shared" si="7"/>
        <v>#VALUE!</v>
      </c>
      <c r="L158" s="2" t="e">
        <f t="shared" si="1"/>
        <v>#VALUE!</v>
      </c>
      <c r="M158" s="2" t="e">
        <f t="shared" si="2"/>
        <v>#VALUE!</v>
      </c>
    </row>
    <row r="159" spans="1:13" ht="13.2">
      <c r="A159" s="47">
        <v>44370</v>
      </c>
      <c r="B159" s="34" t="s">
        <v>84</v>
      </c>
      <c r="C159" s="34" t="s">
        <v>90</v>
      </c>
      <c r="D159" s="34">
        <v>3</v>
      </c>
      <c r="E159" s="34">
        <v>252</v>
      </c>
      <c r="F159" s="34" t="s">
        <v>130</v>
      </c>
      <c r="G159" s="40" t="s">
        <v>131</v>
      </c>
      <c r="H159" s="24" t="e">
        <f t="shared" si="8"/>
        <v>#VALUE!</v>
      </c>
      <c r="I159" s="24" t="e">
        <f t="shared" si="0"/>
        <v>#VALUE!</v>
      </c>
      <c r="J159" s="34" t="s">
        <v>131</v>
      </c>
      <c r="K159" s="24" t="e">
        <f t="shared" si="7"/>
        <v>#VALUE!</v>
      </c>
      <c r="L159" s="2" t="e">
        <f t="shared" si="1"/>
        <v>#VALUE!</v>
      </c>
      <c r="M159" s="2" t="e">
        <f t="shared" si="2"/>
        <v>#VALUE!</v>
      </c>
    </row>
    <row r="160" spans="1:13" ht="13.2">
      <c r="A160" s="47">
        <v>44370</v>
      </c>
      <c r="B160" s="34" t="s">
        <v>84</v>
      </c>
      <c r="C160" s="34" t="s">
        <v>89</v>
      </c>
      <c r="D160" s="34">
        <v>4</v>
      </c>
      <c r="E160" s="34">
        <v>253</v>
      </c>
      <c r="F160" s="34" t="s">
        <v>130</v>
      </c>
      <c r="G160" s="40" t="s">
        <v>131</v>
      </c>
      <c r="H160" s="24" t="e">
        <f t="shared" si="8"/>
        <v>#VALUE!</v>
      </c>
      <c r="I160" s="24" t="e">
        <f t="shared" si="0"/>
        <v>#VALUE!</v>
      </c>
      <c r="J160" s="34" t="s">
        <v>131</v>
      </c>
      <c r="K160" s="24" t="e">
        <f t="shared" si="7"/>
        <v>#VALUE!</v>
      </c>
      <c r="L160" s="2" t="e">
        <f t="shared" si="1"/>
        <v>#VALUE!</v>
      </c>
      <c r="M160" s="2" t="e">
        <f t="shared" si="2"/>
        <v>#VALUE!</v>
      </c>
    </row>
    <row r="161" spans="1:13" ht="13.2">
      <c r="A161" s="47">
        <v>44370</v>
      </c>
      <c r="B161" s="34" t="s">
        <v>84</v>
      </c>
      <c r="C161" s="34" t="s">
        <v>85</v>
      </c>
      <c r="D161" s="34">
        <v>5</v>
      </c>
      <c r="E161" s="34">
        <v>254</v>
      </c>
      <c r="F161" s="34" t="s">
        <v>130</v>
      </c>
      <c r="G161" s="40" t="s">
        <v>131</v>
      </c>
      <c r="H161" s="24" t="e">
        <f t="shared" si="8"/>
        <v>#VALUE!</v>
      </c>
      <c r="I161" s="24" t="e">
        <f t="shared" si="0"/>
        <v>#VALUE!</v>
      </c>
      <c r="J161" s="34" t="s">
        <v>131</v>
      </c>
      <c r="K161" s="24" t="e">
        <f t="shared" si="7"/>
        <v>#VALUE!</v>
      </c>
      <c r="L161" s="2" t="e">
        <f t="shared" si="1"/>
        <v>#VALUE!</v>
      </c>
      <c r="M161" s="2" t="e">
        <f t="shared" si="2"/>
        <v>#VALUE!</v>
      </c>
    </row>
    <row r="162" spans="1:13" ht="13.2">
      <c r="A162" s="47">
        <v>44370</v>
      </c>
      <c r="B162" s="34" t="s">
        <v>84</v>
      </c>
      <c r="C162" s="34" t="s">
        <v>90</v>
      </c>
      <c r="D162" s="34">
        <v>6</v>
      </c>
      <c r="E162" s="34">
        <v>255</v>
      </c>
      <c r="F162" s="34" t="s">
        <v>130</v>
      </c>
      <c r="G162" s="40" t="s">
        <v>131</v>
      </c>
      <c r="H162" s="24" t="e">
        <f t="shared" si="8"/>
        <v>#VALUE!</v>
      </c>
      <c r="I162" s="24" t="e">
        <f t="shared" si="0"/>
        <v>#VALUE!</v>
      </c>
      <c r="J162" s="34" t="s">
        <v>131</v>
      </c>
      <c r="K162" s="24" t="e">
        <f t="shared" si="7"/>
        <v>#VALUE!</v>
      </c>
      <c r="L162" s="2" t="e">
        <f t="shared" si="1"/>
        <v>#VALUE!</v>
      </c>
      <c r="M162" s="2" t="e">
        <f t="shared" si="2"/>
        <v>#VALUE!</v>
      </c>
    </row>
    <row r="163" spans="1:13" ht="13.2">
      <c r="A163" s="47">
        <v>44370</v>
      </c>
      <c r="B163" s="34" t="s">
        <v>84</v>
      </c>
      <c r="C163" s="34" t="s">
        <v>89</v>
      </c>
      <c r="D163" s="34">
        <v>7</v>
      </c>
      <c r="E163" s="34">
        <v>256</v>
      </c>
      <c r="F163" s="34" t="s">
        <v>130</v>
      </c>
      <c r="G163" s="40" t="s">
        <v>131</v>
      </c>
      <c r="H163" s="24" t="e">
        <f t="shared" si="8"/>
        <v>#VALUE!</v>
      </c>
      <c r="I163" s="24" t="e">
        <f t="shared" si="0"/>
        <v>#VALUE!</v>
      </c>
      <c r="J163" s="34" t="s">
        <v>131</v>
      </c>
      <c r="K163" s="24" t="e">
        <f t="shared" si="7"/>
        <v>#VALUE!</v>
      </c>
      <c r="L163" s="2" t="e">
        <f t="shared" si="1"/>
        <v>#VALUE!</v>
      </c>
      <c r="M163" s="2" t="e">
        <f t="shared" si="2"/>
        <v>#VALUE!</v>
      </c>
    </row>
    <row r="164" spans="1:13" ht="13.2">
      <c r="A164" s="47">
        <v>44370</v>
      </c>
      <c r="B164" s="34" t="s">
        <v>84</v>
      </c>
      <c r="C164" s="34" t="s">
        <v>85</v>
      </c>
      <c r="D164" s="34">
        <v>8</v>
      </c>
      <c r="E164" s="34">
        <v>257</v>
      </c>
      <c r="F164" s="34" t="s">
        <v>130</v>
      </c>
      <c r="G164" s="40" t="s">
        <v>131</v>
      </c>
      <c r="H164" s="24" t="e">
        <f t="shared" si="8"/>
        <v>#VALUE!</v>
      </c>
      <c r="I164" s="24" t="e">
        <f t="shared" si="0"/>
        <v>#VALUE!</v>
      </c>
      <c r="J164" s="34" t="s">
        <v>131</v>
      </c>
      <c r="K164" s="24" t="e">
        <f t="shared" si="7"/>
        <v>#VALUE!</v>
      </c>
      <c r="L164" s="2" t="e">
        <f t="shared" si="1"/>
        <v>#VALUE!</v>
      </c>
      <c r="M164" s="2" t="e">
        <f t="shared" si="2"/>
        <v>#VALUE!</v>
      </c>
    </row>
    <row r="165" spans="1:13" ht="13.2">
      <c r="A165" s="47">
        <v>44370</v>
      </c>
      <c r="B165" s="34" t="s">
        <v>84</v>
      </c>
      <c r="C165" s="34" t="s">
        <v>90</v>
      </c>
      <c r="D165" s="34">
        <v>9</v>
      </c>
      <c r="E165" s="34">
        <v>258</v>
      </c>
      <c r="F165" s="34" t="s">
        <v>130</v>
      </c>
      <c r="G165" s="40" t="s">
        <v>131</v>
      </c>
      <c r="H165" s="24" t="e">
        <f t="shared" si="8"/>
        <v>#VALUE!</v>
      </c>
      <c r="I165" s="24" t="e">
        <f t="shared" si="0"/>
        <v>#VALUE!</v>
      </c>
      <c r="J165" s="34" t="s">
        <v>131</v>
      </c>
      <c r="K165" s="24" t="e">
        <f t="shared" si="7"/>
        <v>#VALUE!</v>
      </c>
      <c r="L165" s="2" t="e">
        <f t="shared" si="1"/>
        <v>#VALUE!</v>
      </c>
      <c r="M165" s="2" t="e">
        <f t="shared" si="2"/>
        <v>#VALUE!</v>
      </c>
    </row>
    <row r="166" spans="1:13" ht="13.2">
      <c r="A166" s="47">
        <v>44371</v>
      </c>
      <c r="B166" s="34" t="s">
        <v>84</v>
      </c>
      <c r="C166" s="34" t="s">
        <v>85</v>
      </c>
      <c r="D166" s="34">
        <v>1</v>
      </c>
      <c r="E166" s="34">
        <v>259</v>
      </c>
      <c r="F166" s="34" t="s">
        <v>132</v>
      </c>
      <c r="G166" s="40">
        <v>42.821805779999998</v>
      </c>
      <c r="H166" s="24">
        <f t="shared" si="8"/>
        <v>4.2821805779999997E-5</v>
      </c>
      <c r="I166" s="24">
        <f t="shared" si="0"/>
        <v>3.5507301641791042E-6</v>
      </c>
      <c r="J166" s="34">
        <f>AVERAGE(J170,J173)</f>
        <v>3.0101972804999999</v>
      </c>
      <c r="K166" s="24">
        <f t="shared" si="7"/>
        <v>3.0101972805E-6</v>
      </c>
      <c r="L166" s="2">
        <f t="shared" si="1"/>
        <v>2.1486061959314777E-7</v>
      </c>
      <c r="M166" s="2">
        <f t="shared" si="2"/>
        <v>16.525737340340157</v>
      </c>
    </row>
    <row r="167" spans="1:13" ht="13.2">
      <c r="A167" s="47">
        <v>44371</v>
      </c>
      <c r="B167" s="34" t="s">
        <v>84</v>
      </c>
      <c r="C167" s="34" t="s">
        <v>89</v>
      </c>
      <c r="D167" s="34">
        <v>2</v>
      </c>
      <c r="E167" s="34">
        <v>260</v>
      </c>
      <c r="F167" s="34" t="s">
        <v>132</v>
      </c>
      <c r="G167" s="40">
        <v>17.558583840000001</v>
      </c>
      <c r="H167" s="24">
        <f t="shared" si="8"/>
        <v>1.7558583840000001E-5</v>
      </c>
      <c r="I167" s="24">
        <f t="shared" si="0"/>
        <v>1.4559356417910448E-6</v>
      </c>
      <c r="J167" s="34">
        <f>AVERAGE(J169,J172)</f>
        <v>5.1787878735000001</v>
      </c>
      <c r="K167" s="24">
        <f t="shared" si="7"/>
        <v>5.1787878735E-6</v>
      </c>
      <c r="L167" s="2">
        <f t="shared" si="1"/>
        <v>3.6964938426124197E-7</v>
      </c>
      <c r="M167" s="2">
        <f t="shared" si="2"/>
        <v>3.9386935398277108</v>
      </c>
    </row>
    <row r="168" spans="1:13" ht="13.2">
      <c r="A168" s="47">
        <v>44371</v>
      </c>
      <c r="B168" s="34" t="s">
        <v>84</v>
      </c>
      <c r="C168" s="34" t="s">
        <v>90</v>
      </c>
      <c r="D168" s="34">
        <v>3</v>
      </c>
      <c r="E168" s="34">
        <v>261</v>
      </c>
      <c r="F168" s="34" t="s">
        <v>132</v>
      </c>
      <c r="G168" s="40">
        <v>11.038799839999999</v>
      </c>
      <c r="H168" s="24">
        <f t="shared" si="8"/>
        <v>1.103879984E-5</v>
      </c>
      <c r="I168" s="24">
        <f t="shared" si="0"/>
        <v>9.1532336981757866E-7</v>
      </c>
      <c r="J168" s="34">
        <f>AVERAGE(J171,J174)</f>
        <v>5.0573659645000006</v>
      </c>
      <c r="K168" s="24">
        <f t="shared" si="7"/>
        <v>5.0573659645000008E-6</v>
      </c>
      <c r="L168" s="2">
        <f t="shared" si="1"/>
        <v>3.6098258133476096E-7</v>
      </c>
      <c r="M168" s="2">
        <f t="shared" si="2"/>
        <v>2.5356441477954417</v>
      </c>
    </row>
    <row r="169" spans="1:13" ht="13.2">
      <c r="A169" s="47">
        <v>44371</v>
      </c>
      <c r="B169" s="34" t="s">
        <v>84</v>
      </c>
      <c r="C169" s="34" t="s">
        <v>89</v>
      </c>
      <c r="D169" s="34">
        <v>4</v>
      </c>
      <c r="E169" s="34">
        <v>262</v>
      </c>
      <c r="F169" s="34" t="s">
        <v>132</v>
      </c>
      <c r="G169" s="40">
        <v>43.889240770000001</v>
      </c>
      <c r="H169" s="24">
        <f t="shared" si="8"/>
        <v>4.3889240769999999E-5</v>
      </c>
      <c r="I169" s="24">
        <f t="shared" si="0"/>
        <v>3.6392405281923712E-6</v>
      </c>
      <c r="J169" s="34">
        <v>6.133770953</v>
      </c>
      <c r="K169" s="24">
        <f t="shared" si="7"/>
        <v>6.1337709529999996E-6</v>
      </c>
      <c r="L169" s="2">
        <f t="shared" si="1"/>
        <v>4.3781377251962882E-7</v>
      </c>
      <c r="M169" s="2">
        <f t="shared" si="2"/>
        <v>8.3123025281924185</v>
      </c>
    </row>
    <row r="170" spans="1:13" ht="13.2">
      <c r="A170" s="47">
        <v>44371</v>
      </c>
      <c r="B170" s="34" t="s">
        <v>84</v>
      </c>
      <c r="C170" s="34" t="s">
        <v>85</v>
      </c>
      <c r="D170" s="34">
        <v>5</v>
      </c>
      <c r="E170" s="34">
        <v>263</v>
      </c>
      <c r="F170" s="34" t="s">
        <v>132</v>
      </c>
      <c r="G170" s="40">
        <v>24.835659159999999</v>
      </c>
      <c r="H170" s="24">
        <f t="shared" si="8"/>
        <v>2.4835659159999998E-5</v>
      </c>
      <c r="I170" s="24">
        <f t="shared" si="0"/>
        <v>2.0593415555555553E-6</v>
      </c>
      <c r="J170" s="34">
        <v>3.3398293799999998</v>
      </c>
      <c r="K170" s="24">
        <f t="shared" si="7"/>
        <v>3.33982938E-6</v>
      </c>
      <c r="L170" s="2">
        <f t="shared" si="1"/>
        <v>2.3838896359743042E-7</v>
      </c>
      <c r="M170" s="2">
        <f t="shared" si="2"/>
        <v>8.6385775770777027</v>
      </c>
    </row>
    <row r="171" spans="1:13" ht="13.2">
      <c r="A171" s="47">
        <v>44371</v>
      </c>
      <c r="B171" s="34" t="s">
        <v>84</v>
      </c>
      <c r="C171" s="34" t="s">
        <v>90</v>
      </c>
      <c r="D171" s="34">
        <v>6</v>
      </c>
      <c r="E171" s="34">
        <v>264</v>
      </c>
      <c r="F171" s="34" t="s">
        <v>132</v>
      </c>
      <c r="G171" s="40">
        <v>20.944303900000001</v>
      </c>
      <c r="H171" s="24">
        <f t="shared" si="8"/>
        <v>2.0944303900000001E-5</v>
      </c>
      <c r="I171" s="24">
        <f t="shared" si="0"/>
        <v>1.7366752819237149E-6</v>
      </c>
      <c r="J171" s="34">
        <v>4.7454433360000001</v>
      </c>
      <c r="K171" s="24">
        <f t="shared" si="7"/>
        <v>4.745443336E-6</v>
      </c>
      <c r="L171" s="2">
        <f t="shared" si="1"/>
        <v>3.3871829664525341E-7</v>
      </c>
      <c r="M171" s="2">
        <f t="shared" si="2"/>
        <v>5.1271965498296375</v>
      </c>
    </row>
    <row r="172" spans="1:13" ht="13.2">
      <c r="A172" s="47">
        <v>44371</v>
      </c>
      <c r="B172" s="34" t="s">
        <v>84</v>
      </c>
      <c r="C172" s="34" t="s">
        <v>89</v>
      </c>
      <c r="D172" s="34">
        <v>7</v>
      </c>
      <c r="E172" s="34">
        <v>265</v>
      </c>
      <c r="F172" s="34" t="s">
        <v>132</v>
      </c>
      <c r="G172" s="40">
        <v>2.8006102199999998</v>
      </c>
      <c r="H172" s="24">
        <f t="shared" si="8"/>
        <v>2.8006102199999997E-6</v>
      </c>
      <c r="I172" s="24">
        <f t="shared" si="0"/>
        <v>2.3222306965174126E-7</v>
      </c>
      <c r="J172" s="34">
        <v>4.2238047940000003</v>
      </c>
      <c r="K172" s="24">
        <f t="shared" si="7"/>
        <v>4.2238047940000004E-6</v>
      </c>
      <c r="L172" s="2">
        <f t="shared" si="1"/>
        <v>3.0148499600285512E-7</v>
      </c>
      <c r="M172" s="2">
        <f t="shared" si="2"/>
        <v>0.77026410179809435</v>
      </c>
    </row>
    <row r="173" spans="1:13" ht="13.2">
      <c r="A173" s="47">
        <v>44371</v>
      </c>
      <c r="B173" s="34" t="s">
        <v>84</v>
      </c>
      <c r="C173" s="34" t="s">
        <v>85</v>
      </c>
      <c r="D173" s="34">
        <v>8</v>
      </c>
      <c r="E173" s="34">
        <v>266</v>
      </c>
      <c r="F173" s="34" t="s">
        <v>132</v>
      </c>
      <c r="G173" s="40">
        <v>2.8657240960000001</v>
      </c>
      <c r="H173" s="24">
        <f t="shared" si="8"/>
        <v>2.8657240960000001E-6</v>
      </c>
      <c r="I173" s="24">
        <f t="shared" si="0"/>
        <v>2.3762223018242122E-7</v>
      </c>
      <c r="J173" s="34">
        <v>2.680565181</v>
      </c>
      <c r="K173" s="24">
        <f t="shared" si="7"/>
        <v>2.680565181E-6</v>
      </c>
      <c r="L173" s="2">
        <f t="shared" si="1"/>
        <v>1.9133227558886509E-7</v>
      </c>
      <c r="M173" s="2">
        <f t="shared" si="2"/>
        <v>1.2419348980776459</v>
      </c>
    </row>
    <row r="174" spans="1:13" ht="13.2">
      <c r="A174" s="47">
        <v>44371</v>
      </c>
      <c r="B174" s="34" t="s">
        <v>84</v>
      </c>
      <c r="C174" s="34" t="s">
        <v>90</v>
      </c>
      <c r="D174" s="34">
        <v>9</v>
      </c>
      <c r="E174" s="34">
        <v>267</v>
      </c>
      <c r="F174" s="34" t="s">
        <v>132</v>
      </c>
      <c r="G174" s="40">
        <v>35.013088060000001</v>
      </c>
      <c r="H174" s="24">
        <f t="shared" si="8"/>
        <v>3.5013088059999998E-5</v>
      </c>
      <c r="I174" s="24">
        <f t="shared" si="0"/>
        <v>2.9032411326699833E-6</v>
      </c>
      <c r="J174" s="34">
        <v>5.3692885930000003</v>
      </c>
      <c r="K174" s="24">
        <f t="shared" si="7"/>
        <v>5.369288593E-6</v>
      </c>
      <c r="L174" s="2">
        <f t="shared" si="1"/>
        <v>3.832468660242684E-7</v>
      </c>
      <c r="M174" s="2">
        <f t="shared" si="2"/>
        <v>7.5753812752278078</v>
      </c>
    </row>
    <row r="175" spans="1:13" ht="13.2">
      <c r="A175" s="47">
        <v>44375</v>
      </c>
      <c r="B175" s="34" t="s">
        <v>84</v>
      </c>
      <c r="C175" s="34" t="s">
        <v>85</v>
      </c>
      <c r="D175" s="34">
        <v>1</v>
      </c>
      <c r="E175" s="34">
        <v>268</v>
      </c>
      <c r="F175" s="34" t="s">
        <v>133</v>
      </c>
      <c r="G175" s="40" t="s">
        <v>131</v>
      </c>
      <c r="H175" s="24" t="e">
        <f t="shared" si="8"/>
        <v>#VALUE!</v>
      </c>
      <c r="I175" s="24" t="e">
        <f t="shared" si="0"/>
        <v>#VALUE!</v>
      </c>
      <c r="J175" s="34" t="s">
        <v>131</v>
      </c>
      <c r="K175" s="24" t="e">
        <f t="shared" si="7"/>
        <v>#VALUE!</v>
      </c>
      <c r="L175" s="2" t="e">
        <f t="shared" si="1"/>
        <v>#VALUE!</v>
      </c>
      <c r="M175" s="2" t="e">
        <f t="shared" si="2"/>
        <v>#VALUE!</v>
      </c>
    </row>
    <row r="176" spans="1:13" ht="13.2">
      <c r="A176" s="47">
        <v>44375</v>
      </c>
      <c r="B176" s="34" t="s">
        <v>84</v>
      </c>
      <c r="C176" s="34" t="s">
        <v>89</v>
      </c>
      <c r="D176" s="34">
        <v>2</v>
      </c>
      <c r="E176" s="34">
        <v>269</v>
      </c>
      <c r="F176" s="34" t="s">
        <v>133</v>
      </c>
      <c r="G176" s="40" t="s">
        <v>131</v>
      </c>
      <c r="H176" s="24" t="e">
        <f t="shared" si="8"/>
        <v>#VALUE!</v>
      </c>
      <c r="I176" s="24" t="e">
        <f t="shared" si="0"/>
        <v>#VALUE!</v>
      </c>
      <c r="J176" s="34" t="s">
        <v>131</v>
      </c>
      <c r="K176" s="24" t="e">
        <f t="shared" si="7"/>
        <v>#VALUE!</v>
      </c>
      <c r="L176" s="2" t="e">
        <f t="shared" si="1"/>
        <v>#VALUE!</v>
      </c>
      <c r="M176" s="2" t="e">
        <f t="shared" si="2"/>
        <v>#VALUE!</v>
      </c>
    </row>
    <row r="177" spans="1:13" ht="13.2">
      <c r="A177" s="47">
        <v>44375</v>
      </c>
      <c r="B177" s="34" t="s">
        <v>84</v>
      </c>
      <c r="C177" s="34" t="s">
        <v>90</v>
      </c>
      <c r="D177" s="34">
        <v>3</v>
      </c>
      <c r="E177" s="34">
        <v>270</v>
      </c>
      <c r="F177" s="34" t="s">
        <v>133</v>
      </c>
      <c r="G177" s="40" t="s">
        <v>131</v>
      </c>
      <c r="H177" s="24" t="e">
        <f t="shared" si="8"/>
        <v>#VALUE!</v>
      </c>
      <c r="I177" s="24" t="e">
        <f t="shared" si="0"/>
        <v>#VALUE!</v>
      </c>
      <c r="J177" s="34" t="s">
        <v>131</v>
      </c>
      <c r="K177" s="24" t="e">
        <f t="shared" si="7"/>
        <v>#VALUE!</v>
      </c>
      <c r="L177" s="2" t="e">
        <f t="shared" si="1"/>
        <v>#VALUE!</v>
      </c>
      <c r="M177" s="2" t="e">
        <f t="shared" si="2"/>
        <v>#VALUE!</v>
      </c>
    </row>
    <row r="178" spans="1:13" ht="13.2">
      <c r="A178" s="47">
        <v>44375</v>
      </c>
      <c r="B178" s="34" t="s">
        <v>84</v>
      </c>
      <c r="C178" s="34" t="s">
        <v>89</v>
      </c>
      <c r="D178" s="34">
        <v>4</v>
      </c>
      <c r="E178" s="34">
        <v>271</v>
      </c>
      <c r="F178" s="34" t="s">
        <v>133</v>
      </c>
      <c r="G178" s="40" t="s">
        <v>131</v>
      </c>
      <c r="H178" s="24" t="e">
        <f t="shared" si="8"/>
        <v>#VALUE!</v>
      </c>
      <c r="I178" s="24" t="e">
        <f t="shared" si="0"/>
        <v>#VALUE!</v>
      </c>
      <c r="J178" s="34" t="s">
        <v>131</v>
      </c>
      <c r="K178" s="24" t="e">
        <f t="shared" si="7"/>
        <v>#VALUE!</v>
      </c>
      <c r="L178" s="2" t="e">
        <f t="shared" si="1"/>
        <v>#VALUE!</v>
      </c>
      <c r="M178" s="2" t="e">
        <f t="shared" si="2"/>
        <v>#VALUE!</v>
      </c>
    </row>
    <row r="179" spans="1:13" ht="13.2">
      <c r="A179" s="47">
        <v>44375</v>
      </c>
      <c r="B179" s="34" t="s">
        <v>84</v>
      </c>
      <c r="C179" s="34" t="s">
        <v>85</v>
      </c>
      <c r="D179" s="34">
        <v>5</v>
      </c>
      <c r="E179" s="34">
        <v>272</v>
      </c>
      <c r="F179" s="34" t="s">
        <v>133</v>
      </c>
      <c r="G179" s="40" t="s">
        <v>131</v>
      </c>
      <c r="H179" s="24" t="e">
        <f t="shared" si="8"/>
        <v>#VALUE!</v>
      </c>
      <c r="I179" s="24" t="e">
        <f t="shared" si="0"/>
        <v>#VALUE!</v>
      </c>
      <c r="J179" s="34" t="s">
        <v>131</v>
      </c>
      <c r="K179" s="24" t="e">
        <f t="shared" si="7"/>
        <v>#VALUE!</v>
      </c>
      <c r="L179" s="2" t="e">
        <f t="shared" si="1"/>
        <v>#VALUE!</v>
      </c>
      <c r="M179" s="2" t="e">
        <f t="shared" si="2"/>
        <v>#VALUE!</v>
      </c>
    </row>
    <row r="180" spans="1:13" ht="13.2">
      <c r="A180" s="47">
        <v>44375</v>
      </c>
      <c r="B180" s="34" t="s">
        <v>84</v>
      </c>
      <c r="C180" s="34" t="s">
        <v>90</v>
      </c>
      <c r="D180" s="34">
        <v>6</v>
      </c>
      <c r="E180" s="34">
        <v>273</v>
      </c>
      <c r="F180" s="34" t="s">
        <v>133</v>
      </c>
      <c r="G180" s="40" t="s">
        <v>131</v>
      </c>
      <c r="H180" s="24" t="e">
        <f t="shared" si="8"/>
        <v>#VALUE!</v>
      </c>
      <c r="I180" s="24" t="e">
        <f t="shared" si="0"/>
        <v>#VALUE!</v>
      </c>
      <c r="J180" s="34" t="s">
        <v>131</v>
      </c>
      <c r="K180" s="24" t="e">
        <f t="shared" si="7"/>
        <v>#VALUE!</v>
      </c>
      <c r="L180" s="2" t="e">
        <f t="shared" si="1"/>
        <v>#VALUE!</v>
      </c>
      <c r="M180" s="2" t="e">
        <f t="shared" si="2"/>
        <v>#VALUE!</v>
      </c>
    </row>
    <row r="181" spans="1:13" ht="13.2">
      <c r="A181" s="47">
        <v>44375</v>
      </c>
      <c r="B181" s="34" t="s">
        <v>84</v>
      </c>
      <c r="C181" s="34" t="s">
        <v>89</v>
      </c>
      <c r="D181" s="34">
        <v>7</v>
      </c>
      <c r="E181" s="34">
        <v>274</v>
      </c>
      <c r="F181" s="34" t="s">
        <v>133</v>
      </c>
      <c r="G181" s="40" t="s">
        <v>131</v>
      </c>
      <c r="H181" s="24" t="e">
        <f t="shared" si="8"/>
        <v>#VALUE!</v>
      </c>
      <c r="I181" s="24" t="e">
        <f t="shared" si="0"/>
        <v>#VALUE!</v>
      </c>
      <c r="J181" s="34" t="s">
        <v>131</v>
      </c>
      <c r="K181" s="24" t="e">
        <f t="shared" si="7"/>
        <v>#VALUE!</v>
      </c>
      <c r="L181" s="2" t="e">
        <f t="shared" si="1"/>
        <v>#VALUE!</v>
      </c>
      <c r="M181" s="2" t="e">
        <f t="shared" si="2"/>
        <v>#VALUE!</v>
      </c>
    </row>
    <row r="182" spans="1:13" ht="13.2">
      <c r="A182" s="47">
        <v>44375</v>
      </c>
      <c r="B182" s="34" t="s">
        <v>84</v>
      </c>
      <c r="C182" s="34" t="s">
        <v>85</v>
      </c>
      <c r="D182" s="34">
        <v>8</v>
      </c>
      <c r="E182" s="34">
        <v>275</v>
      </c>
      <c r="F182" s="34" t="s">
        <v>133</v>
      </c>
      <c r="G182" s="40" t="s">
        <v>131</v>
      </c>
      <c r="H182" s="24" t="e">
        <f t="shared" si="8"/>
        <v>#VALUE!</v>
      </c>
      <c r="I182" s="24" t="e">
        <f t="shared" si="0"/>
        <v>#VALUE!</v>
      </c>
      <c r="J182" s="34" t="s">
        <v>131</v>
      </c>
      <c r="K182" s="24" t="e">
        <f t="shared" si="7"/>
        <v>#VALUE!</v>
      </c>
      <c r="L182" s="2" t="e">
        <f t="shared" si="1"/>
        <v>#VALUE!</v>
      </c>
      <c r="M182" s="2" t="e">
        <f t="shared" si="2"/>
        <v>#VALUE!</v>
      </c>
    </row>
    <row r="183" spans="1:13" ht="13.2">
      <c r="A183" s="47">
        <v>44375</v>
      </c>
      <c r="B183" s="34" t="s">
        <v>84</v>
      </c>
      <c r="C183" s="34" t="s">
        <v>90</v>
      </c>
      <c r="D183" s="34">
        <v>9</v>
      </c>
      <c r="E183" s="34">
        <v>276</v>
      </c>
      <c r="F183" s="34" t="s">
        <v>133</v>
      </c>
      <c r="G183" s="40" t="s">
        <v>131</v>
      </c>
      <c r="H183" s="24" t="e">
        <f t="shared" si="8"/>
        <v>#VALUE!</v>
      </c>
      <c r="I183" s="24" t="e">
        <f t="shared" si="0"/>
        <v>#VALUE!</v>
      </c>
      <c r="J183" s="34" t="s">
        <v>131</v>
      </c>
      <c r="K183" s="24" t="e">
        <f t="shared" si="7"/>
        <v>#VALUE!</v>
      </c>
      <c r="L183" s="2" t="e">
        <f t="shared" si="1"/>
        <v>#VALUE!</v>
      </c>
      <c r="M183" s="2" t="e">
        <f t="shared" si="2"/>
        <v>#VALUE!</v>
      </c>
    </row>
    <row r="184" spans="1:13" ht="13.2">
      <c r="A184" s="47">
        <v>44377</v>
      </c>
      <c r="B184" s="34" t="s">
        <v>84</v>
      </c>
      <c r="C184" s="34" t="s">
        <v>85</v>
      </c>
      <c r="D184" s="34">
        <v>1</v>
      </c>
      <c r="E184" s="34">
        <v>277</v>
      </c>
      <c r="F184" s="34" t="s">
        <v>134</v>
      </c>
      <c r="G184" s="40">
        <v>23.716596089999999</v>
      </c>
      <c r="H184" s="24">
        <f t="shared" si="8"/>
        <v>2.371659609E-5</v>
      </c>
      <c r="I184" s="24">
        <f t="shared" si="0"/>
        <v>1.9665502562189054E-6</v>
      </c>
      <c r="J184" s="34">
        <v>2.2065372320000001</v>
      </c>
      <c r="K184" s="24">
        <f t="shared" si="7"/>
        <v>2.2065372319999999E-6</v>
      </c>
      <c r="L184" s="2">
        <f t="shared" si="1"/>
        <v>1.5749730421127767E-7</v>
      </c>
      <c r="M184" s="2">
        <f t="shared" si="2"/>
        <v>12.486247088907886</v>
      </c>
    </row>
    <row r="185" spans="1:13" ht="13.2">
      <c r="A185" s="47">
        <v>44377</v>
      </c>
      <c r="B185" s="34" t="s">
        <v>84</v>
      </c>
      <c r="C185" s="34" t="s">
        <v>89</v>
      </c>
      <c r="D185" s="34">
        <v>2</v>
      </c>
      <c r="E185" s="34">
        <v>278</v>
      </c>
      <c r="F185" s="34" t="s">
        <v>134</v>
      </c>
      <c r="G185" s="40">
        <v>97.621895719999998</v>
      </c>
      <c r="H185" s="24">
        <f t="shared" si="8"/>
        <v>9.7621895719999995E-5</v>
      </c>
      <c r="I185" s="24">
        <f t="shared" si="0"/>
        <v>8.0946845538971806E-6</v>
      </c>
      <c r="J185" s="34">
        <f>AVERAGE(J187,J190)</f>
        <v>2.7141357225</v>
      </c>
      <c r="K185" s="24">
        <f t="shared" si="7"/>
        <v>2.7141357224999999E-6</v>
      </c>
      <c r="L185" s="2">
        <f t="shared" si="1"/>
        <v>1.9372845985010706E-7</v>
      </c>
      <c r="M185" s="2">
        <f t="shared" si="2"/>
        <v>41.783662349663317</v>
      </c>
    </row>
    <row r="186" spans="1:13" ht="13.2">
      <c r="A186" s="47">
        <v>44377</v>
      </c>
      <c r="B186" s="34" t="s">
        <v>84</v>
      </c>
      <c r="C186" s="34" t="s">
        <v>90</v>
      </c>
      <c r="D186" s="34">
        <v>3</v>
      </c>
      <c r="E186" s="34">
        <v>279</v>
      </c>
      <c r="F186" s="34" t="s">
        <v>134</v>
      </c>
      <c r="G186" s="40">
        <v>30.539989519999999</v>
      </c>
      <c r="H186" s="24">
        <f t="shared" si="8"/>
        <v>3.0539989519999997E-5</v>
      </c>
      <c r="I186" s="24">
        <f t="shared" si="0"/>
        <v>2.5323374394693196E-6</v>
      </c>
      <c r="J186" s="34">
        <f>AVERAGE(J189,J192)</f>
        <v>10.7885699185</v>
      </c>
      <c r="K186" s="24">
        <f t="shared" si="7"/>
        <v>1.0788569918500001E-5</v>
      </c>
      <c r="L186" s="2">
        <f t="shared" si="1"/>
        <v>7.7006209268379738E-7</v>
      </c>
      <c r="M186" s="2">
        <f t="shared" si="2"/>
        <v>3.2884847384756895</v>
      </c>
    </row>
    <row r="187" spans="1:13" ht="13.2">
      <c r="A187" s="47">
        <v>44377</v>
      </c>
      <c r="B187" s="34" t="s">
        <v>84</v>
      </c>
      <c r="C187" s="34" t="s">
        <v>89</v>
      </c>
      <c r="D187" s="34">
        <v>4</v>
      </c>
      <c r="E187" s="34">
        <v>280</v>
      </c>
      <c r="F187" s="34" t="s">
        <v>134</v>
      </c>
      <c r="G187" s="40">
        <v>41.403140030000003</v>
      </c>
      <c r="H187" s="24">
        <f t="shared" si="8"/>
        <v>4.1403140030000002E-5</v>
      </c>
      <c r="I187" s="24">
        <f t="shared" si="0"/>
        <v>3.433096188225539E-6</v>
      </c>
      <c r="J187" s="34">
        <v>1.4129296520000001</v>
      </c>
      <c r="K187" s="24">
        <f t="shared" si="7"/>
        <v>1.412929652E-6</v>
      </c>
      <c r="L187" s="2">
        <f t="shared" si="1"/>
        <v>1.0085150977872948E-7</v>
      </c>
      <c r="M187" s="2">
        <f t="shared" si="2"/>
        <v>34.04109859889882</v>
      </c>
    </row>
    <row r="188" spans="1:13" ht="13.2">
      <c r="A188" s="47">
        <v>44377</v>
      </c>
      <c r="B188" s="34" t="s">
        <v>84</v>
      </c>
      <c r="C188" s="34" t="s">
        <v>85</v>
      </c>
      <c r="D188" s="34">
        <v>5</v>
      </c>
      <c r="E188" s="34">
        <v>281</v>
      </c>
      <c r="F188" s="34" t="s">
        <v>134</v>
      </c>
      <c r="G188" s="40">
        <v>66.448094569999995</v>
      </c>
      <c r="H188" s="24">
        <f t="shared" si="8"/>
        <v>6.6448094569999995E-5</v>
      </c>
      <c r="I188" s="24">
        <f t="shared" si="0"/>
        <v>5.5097922529021549E-6</v>
      </c>
      <c r="J188" s="34">
        <v>5.7337461239999996</v>
      </c>
      <c r="K188" s="24">
        <f t="shared" si="7"/>
        <v>5.7337461239999999E-6</v>
      </c>
      <c r="L188" s="2">
        <f t="shared" si="1"/>
        <v>4.0926096531049248E-7</v>
      </c>
      <c r="M188" s="2">
        <f t="shared" si="2"/>
        <v>13.462784677551795</v>
      </c>
    </row>
    <row r="189" spans="1:13" ht="13.2">
      <c r="A189" s="47">
        <v>44377</v>
      </c>
      <c r="B189" s="34" t="s">
        <v>84</v>
      </c>
      <c r="C189" s="34" t="s">
        <v>90</v>
      </c>
      <c r="D189" s="34">
        <v>6</v>
      </c>
      <c r="E189" s="34">
        <v>282</v>
      </c>
      <c r="F189" s="34" t="s">
        <v>134</v>
      </c>
      <c r="G189" s="40">
        <v>40.182751469999999</v>
      </c>
      <c r="H189" s="24">
        <f t="shared" si="8"/>
        <v>4.0182751469999999E-5</v>
      </c>
      <c r="I189" s="24">
        <f t="shared" si="0"/>
        <v>3.331903106965174E-6</v>
      </c>
      <c r="J189" s="34">
        <v>4.8666669770000004</v>
      </c>
      <c r="K189" s="24">
        <f t="shared" si="7"/>
        <v>4.8666669770000003E-6</v>
      </c>
      <c r="L189" s="2">
        <f t="shared" si="1"/>
        <v>3.4737094768022846E-7</v>
      </c>
      <c r="M189" s="2">
        <f t="shared" si="2"/>
        <v>9.591772510671646</v>
      </c>
    </row>
    <row r="190" spans="1:13" ht="13.2">
      <c r="A190" s="47">
        <v>44377</v>
      </c>
      <c r="B190" s="34" t="s">
        <v>84</v>
      </c>
      <c r="C190" s="34" t="s">
        <v>89</v>
      </c>
      <c r="D190" s="34">
        <v>7</v>
      </c>
      <c r="E190" s="34">
        <v>283</v>
      </c>
      <c r="F190" s="34" t="s">
        <v>134</v>
      </c>
      <c r="G190" s="40">
        <v>20.66618072</v>
      </c>
      <c r="H190" s="24">
        <f t="shared" si="8"/>
        <v>2.0666180719999998E-5</v>
      </c>
      <c r="I190" s="24">
        <f t="shared" si="0"/>
        <v>1.7136136583747926E-6</v>
      </c>
      <c r="J190" s="34">
        <v>4.0153417930000002</v>
      </c>
      <c r="K190" s="24">
        <f t="shared" si="7"/>
        <v>4.0153417929999998E-6</v>
      </c>
      <c r="L190" s="2">
        <f t="shared" si="1"/>
        <v>2.8660540992148462E-7</v>
      </c>
      <c r="M190" s="2">
        <f t="shared" si="2"/>
        <v>5.9789996945425283</v>
      </c>
    </row>
    <row r="191" spans="1:13" ht="13.2">
      <c r="A191" s="47">
        <v>44377</v>
      </c>
      <c r="B191" s="34" t="s">
        <v>84</v>
      </c>
      <c r="C191" s="34" t="s">
        <v>85</v>
      </c>
      <c r="D191" s="34">
        <v>8</v>
      </c>
      <c r="E191" s="34">
        <v>284</v>
      </c>
      <c r="F191" s="34" t="s">
        <v>134</v>
      </c>
      <c r="G191" s="40">
        <v>21.585119710000001</v>
      </c>
      <c r="H191" s="24">
        <f t="shared" si="8"/>
        <v>2.1585119710000001E-5</v>
      </c>
      <c r="I191" s="24">
        <f t="shared" si="0"/>
        <v>1.7898109212271974E-6</v>
      </c>
      <c r="J191" s="34">
        <v>6.5547847690000003</v>
      </c>
      <c r="K191" s="24">
        <f t="shared" si="7"/>
        <v>6.5547847690000005E-6</v>
      </c>
      <c r="L191" s="2">
        <f t="shared" si="1"/>
        <v>4.6786472298358322E-7</v>
      </c>
      <c r="M191" s="2">
        <f t="shared" si="2"/>
        <v>3.8254880808570806</v>
      </c>
    </row>
    <row r="192" spans="1:13" ht="13.2">
      <c r="A192" s="47">
        <v>44377</v>
      </c>
      <c r="B192" s="34" t="s">
        <v>84</v>
      </c>
      <c r="C192" s="34" t="s">
        <v>90</v>
      </c>
      <c r="D192" s="34">
        <v>9</v>
      </c>
      <c r="E192" s="34">
        <v>285</v>
      </c>
      <c r="F192" s="34" t="s">
        <v>134</v>
      </c>
      <c r="G192" s="40">
        <v>27.542432269999999</v>
      </c>
      <c r="H192" s="24">
        <f t="shared" si="8"/>
        <v>2.7542432269999999E-5</v>
      </c>
      <c r="I192" s="24">
        <f t="shared" si="0"/>
        <v>2.283783770315091E-6</v>
      </c>
      <c r="J192" s="34">
        <v>16.710472859999999</v>
      </c>
      <c r="K192" s="24">
        <f t="shared" si="7"/>
        <v>1.6710472860000001E-5</v>
      </c>
      <c r="L192" s="2">
        <f t="shared" si="1"/>
        <v>1.1927532376873663E-6</v>
      </c>
      <c r="M192" s="2">
        <f t="shared" si="2"/>
        <v>1.9147160520336359</v>
      </c>
    </row>
    <row r="193" spans="1:13" ht="13.2">
      <c r="A193" s="47">
        <v>44372</v>
      </c>
      <c r="B193" s="34" t="s">
        <v>121</v>
      </c>
      <c r="C193" s="34" t="s">
        <v>122</v>
      </c>
      <c r="D193" s="34">
        <v>1</v>
      </c>
      <c r="E193" s="34">
        <v>286</v>
      </c>
      <c r="F193" s="34" t="s">
        <v>135</v>
      </c>
      <c r="G193" s="40">
        <v>25.76458929</v>
      </c>
      <c r="H193" s="24">
        <f t="shared" si="8"/>
        <v>2.5764589289999999E-5</v>
      </c>
      <c r="I193" s="24">
        <f t="shared" si="0"/>
        <v>2.1363672711442785E-6</v>
      </c>
      <c r="J193" s="34">
        <v>4.620370071</v>
      </c>
      <c r="K193" s="24">
        <f t="shared" si="7"/>
        <v>4.6203700710000002E-6</v>
      </c>
      <c r="L193" s="2">
        <f t="shared" si="1"/>
        <v>3.2979086873661671E-7</v>
      </c>
      <c r="M193" s="2">
        <f t="shared" si="2"/>
        <v>6.4779454911180725</v>
      </c>
    </row>
    <row r="194" spans="1:13" ht="13.2">
      <c r="A194" s="47">
        <v>44372</v>
      </c>
      <c r="B194" s="34" t="s">
        <v>121</v>
      </c>
      <c r="C194" s="34" t="s">
        <v>122</v>
      </c>
      <c r="D194" s="34">
        <v>2</v>
      </c>
      <c r="E194" s="34">
        <v>287</v>
      </c>
      <c r="F194" s="34" t="s">
        <v>135</v>
      </c>
      <c r="G194" s="40">
        <v>35.356127280000003</v>
      </c>
      <c r="H194" s="24">
        <f t="shared" si="8"/>
        <v>3.5356127280000001E-5</v>
      </c>
      <c r="I194" s="24">
        <f t="shared" si="0"/>
        <v>2.9316855124378108E-6</v>
      </c>
      <c r="J194" s="34">
        <v>3.6503158770000002</v>
      </c>
      <c r="K194" s="24">
        <f t="shared" si="7"/>
        <v>3.6503158770000003E-6</v>
      </c>
      <c r="L194" s="2">
        <f t="shared" si="1"/>
        <v>2.6055074068522485E-7</v>
      </c>
      <c r="M194" s="2">
        <f t="shared" si="2"/>
        <v>11.251879402559913</v>
      </c>
    </row>
    <row r="195" spans="1:13" ht="13.2">
      <c r="A195" s="47">
        <v>44372</v>
      </c>
      <c r="B195" s="34" t="s">
        <v>121</v>
      </c>
      <c r="C195" s="34" t="s">
        <v>122</v>
      </c>
      <c r="D195" s="34">
        <v>3</v>
      </c>
      <c r="E195" s="34">
        <v>288</v>
      </c>
      <c r="F195" s="34" t="s">
        <v>135</v>
      </c>
      <c r="G195" s="40">
        <v>34.38106501</v>
      </c>
      <c r="H195" s="24">
        <f t="shared" si="8"/>
        <v>3.4381065010000003E-5</v>
      </c>
      <c r="I195" s="24">
        <f t="shared" si="0"/>
        <v>2.8508345779436153E-6</v>
      </c>
      <c r="J195" s="34">
        <v>4.0484404539999996</v>
      </c>
      <c r="K195" s="24">
        <f t="shared" si="7"/>
        <v>4.0484404539999996E-6</v>
      </c>
      <c r="L195" s="2">
        <f t="shared" si="1"/>
        <v>2.889679124910778E-7</v>
      </c>
      <c r="M195" s="2">
        <f t="shared" si="2"/>
        <v>9.8655748777353889</v>
      </c>
    </row>
    <row r="196" spans="1:13" ht="13.2">
      <c r="A196" s="47">
        <v>44374</v>
      </c>
      <c r="B196" s="34" t="s">
        <v>121</v>
      </c>
      <c r="C196" s="34" t="s">
        <v>122</v>
      </c>
      <c r="D196" s="34">
        <v>1</v>
      </c>
      <c r="E196" s="34">
        <v>289</v>
      </c>
      <c r="F196" s="34" t="s">
        <v>136</v>
      </c>
      <c r="G196" s="40">
        <v>18.93584675</v>
      </c>
      <c r="H196" s="24">
        <f t="shared" si="8"/>
        <v>1.8935846749999999E-5</v>
      </c>
      <c r="I196" s="24">
        <f t="shared" si="0"/>
        <v>1.570136546434494E-6</v>
      </c>
      <c r="J196" s="34">
        <v>4.1943489300000003</v>
      </c>
      <c r="K196" s="24">
        <f t="shared" ref="K196:K234" si="9">J196/(1000*1000)</f>
        <v>4.1943489300000001E-6</v>
      </c>
      <c r="L196" s="2">
        <f t="shared" si="1"/>
        <v>2.9938250749464671E-7</v>
      </c>
      <c r="M196" s="2">
        <f t="shared" si="2"/>
        <v>5.2445834580451223</v>
      </c>
    </row>
    <row r="197" spans="1:13" ht="13.2">
      <c r="A197" s="47">
        <v>44374</v>
      </c>
      <c r="B197" s="34" t="s">
        <v>121</v>
      </c>
      <c r="C197" s="34" t="s">
        <v>122</v>
      </c>
      <c r="D197" s="34">
        <v>2</v>
      </c>
      <c r="E197" s="34">
        <v>290</v>
      </c>
      <c r="F197" s="34" t="s">
        <v>136</v>
      </c>
      <c r="G197" s="40">
        <v>30.537562250000001</v>
      </c>
      <c r="H197" s="24">
        <f t="shared" ref="H197:H234" si="10">G197/(1000*1000)</f>
        <v>3.0537562249999999E-5</v>
      </c>
      <c r="I197" s="24">
        <f t="shared" si="0"/>
        <v>2.5321361733001657E-6</v>
      </c>
      <c r="J197" s="34">
        <v>3.7247974859999999</v>
      </c>
      <c r="K197" s="24">
        <f t="shared" si="9"/>
        <v>3.7247974859999999E-6</v>
      </c>
      <c r="L197" s="2">
        <f t="shared" si="1"/>
        <v>2.6586705824411135E-7</v>
      </c>
      <c r="M197" s="2">
        <f t="shared" si="2"/>
        <v>9.5240688711996526</v>
      </c>
    </row>
    <row r="198" spans="1:13" ht="13.2">
      <c r="A198" s="47">
        <v>44374</v>
      </c>
      <c r="B198" s="34" t="s">
        <v>121</v>
      </c>
      <c r="C198" s="34" t="s">
        <v>122</v>
      </c>
      <c r="D198" s="34">
        <v>3</v>
      </c>
      <c r="E198" s="34">
        <v>291</v>
      </c>
      <c r="F198" s="34" t="s">
        <v>136</v>
      </c>
      <c r="G198" s="40">
        <v>63.578629409999998</v>
      </c>
      <c r="H198" s="24">
        <f t="shared" si="10"/>
        <v>6.3578629409999997E-5</v>
      </c>
      <c r="I198" s="24">
        <f t="shared" si="0"/>
        <v>5.2718598184079599E-6</v>
      </c>
      <c r="J198" s="34">
        <v>12.72579196</v>
      </c>
      <c r="K198" s="24">
        <f t="shared" si="9"/>
        <v>1.272579196E-5</v>
      </c>
      <c r="L198" s="2">
        <f t="shared" si="1"/>
        <v>9.0833632833690218E-7</v>
      </c>
      <c r="M198" s="2">
        <f t="shared" si="2"/>
        <v>5.8038632320919632</v>
      </c>
    </row>
    <row r="199" spans="1:13" ht="13.2">
      <c r="A199" s="47">
        <v>44374</v>
      </c>
      <c r="B199" s="34" t="s">
        <v>91</v>
      </c>
      <c r="C199" s="34" t="s">
        <v>92</v>
      </c>
      <c r="D199" s="34">
        <v>1</v>
      </c>
      <c r="E199" s="34">
        <v>292</v>
      </c>
      <c r="F199" s="34" t="s">
        <v>137</v>
      </c>
      <c r="G199" s="40" t="s">
        <v>131</v>
      </c>
      <c r="H199" s="24" t="e">
        <f t="shared" si="10"/>
        <v>#VALUE!</v>
      </c>
      <c r="I199" s="24" t="e">
        <f t="shared" si="0"/>
        <v>#VALUE!</v>
      </c>
      <c r="J199" s="34" t="s">
        <v>131</v>
      </c>
      <c r="K199" s="24" t="e">
        <f t="shared" si="9"/>
        <v>#VALUE!</v>
      </c>
      <c r="L199" s="2" t="e">
        <f t="shared" si="1"/>
        <v>#VALUE!</v>
      </c>
      <c r="M199" s="2" t="e">
        <f t="shared" si="2"/>
        <v>#VALUE!</v>
      </c>
    </row>
    <row r="200" spans="1:13" ht="13.2">
      <c r="A200" s="47">
        <v>44374</v>
      </c>
      <c r="B200" s="34" t="s">
        <v>91</v>
      </c>
      <c r="C200" s="34" t="s">
        <v>98</v>
      </c>
      <c r="D200" s="34">
        <v>2</v>
      </c>
      <c r="E200" s="34">
        <v>293</v>
      </c>
      <c r="F200" s="34" t="s">
        <v>137</v>
      </c>
      <c r="G200" s="40" t="s">
        <v>131</v>
      </c>
      <c r="H200" s="24" t="e">
        <f t="shared" si="10"/>
        <v>#VALUE!</v>
      </c>
      <c r="I200" s="24" t="e">
        <f t="shared" si="0"/>
        <v>#VALUE!</v>
      </c>
      <c r="J200" s="34" t="s">
        <v>131</v>
      </c>
      <c r="K200" s="24" t="e">
        <f t="shared" si="9"/>
        <v>#VALUE!</v>
      </c>
      <c r="L200" s="2" t="e">
        <f t="shared" si="1"/>
        <v>#VALUE!</v>
      </c>
      <c r="M200" s="2" t="e">
        <f t="shared" si="2"/>
        <v>#VALUE!</v>
      </c>
    </row>
    <row r="201" spans="1:13" ht="13.2">
      <c r="A201" s="47">
        <v>44374</v>
      </c>
      <c r="B201" s="34" t="s">
        <v>91</v>
      </c>
      <c r="C201" s="34" t="s">
        <v>92</v>
      </c>
      <c r="D201" s="34">
        <v>3</v>
      </c>
      <c r="E201" s="34">
        <v>294</v>
      </c>
      <c r="F201" s="34" t="s">
        <v>137</v>
      </c>
      <c r="G201" s="40" t="s">
        <v>131</v>
      </c>
      <c r="H201" s="24" t="e">
        <f t="shared" si="10"/>
        <v>#VALUE!</v>
      </c>
      <c r="I201" s="24" t="e">
        <f t="shared" si="0"/>
        <v>#VALUE!</v>
      </c>
      <c r="J201" s="34" t="s">
        <v>131</v>
      </c>
      <c r="K201" s="24" t="e">
        <f t="shared" si="9"/>
        <v>#VALUE!</v>
      </c>
      <c r="L201" s="2" t="e">
        <f t="shared" si="1"/>
        <v>#VALUE!</v>
      </c>
      <c r="M201" s="2" t="e">
        <f t="shared" si="2"/>
        <v>#VALUE!</v>
      </c>
    </row>
    <row r="202" spans="1:13" ht="13.2">
      <c r="A202" s="47">
        <v>44374</v>
      </c>
      <c r="B202" s="34" t="s">
        <v>91</v>
      </c>
      <c r="C202" s="34" t="s">
        <v>98</v>
      </c>
      <c r="D202" s="34">
        <v>4</v>
      </c>
      <c r="E202" s="34">
        <v>295</v>
      </c>
      <c r="F202" s="34" t="s">
        <v>137</v>
      </c>
      <c r="G202" s="40" t="s">
        <v>131</v>
      </c>
      <c r="H202" s="24" t="e">
        <f t="shared" si="10"/>
        <v>#VALUE!</v>
      </c>
      <c r="I202" s="24" t="e">
        <f t="shared" si="0"/>
        <v>#VALUE!</v>
      </c>
      <c r="J202" s="34" t="s">
        <v>131</v>
      </c>
      <c r="K202" s="24" t="e">
        <f t="shared" si="9"/>
        <v>#VALUE!</v>
      </c>
      <c r="L202" s="2" t="e">
        <f t="shared" si="1"/>
        <v>#VALUE!</v>
      </c>
      <c r="M202" s="2" t="e">
        <f t="shared" si="2"/>
        <v>#VALUE!</v>
      </c>
    </row>
    <row r="203" spans="1:13" ht="13.2">
      <c r="A203" s="47">
        <v>44374</v>
      </c>
      <c r="B203" s="34" t="s">
        <v>91</v>
      </c>
      <c r="C203" s="34" t="s">
        <v>92</v>
      </c>
      <c r="D203" s="34">
        <v>5</v>
      </c>
      <c r="E203" s="34">
        <v>296</v>
      </c>
      <c r="F203" s="34" t="s">
        <v>137</v>
      </c>
      <c r="G203" s="40" t="s">
        <v>131</v>
      </c>
      <c r="H203" s="24" t="e">
        <f t="shared" si="10"/>
        <v>#VALUE!</v>
      </c>
      <c r="I203" s="24" t="e">
        <f t="shared" si="0"/>
        <v>#VALUE!</v>
      </c>
      <c r="J203" s="34" t="s">
        <v>131</v>
      </c>
      <c r="K203" s="24" t="e">
        <f t="shared" si="9"/>
        <v>#VALUE!</v>
      </c>
      <c r="L203" s="2" t="e">
        <f t="shared" si="1"/>
        <v>#VALUE!</v>
      </c>
      <c r="M203" s="2" t="e">
        <f t="shared" si="2"/>
        <v>#VALUE!</v>
      </c>
    </row>
    <row r="204" spans="1:13" ht="13.2">
      <c r="A204" s="47">
        <v>44374</v>
      </c>
      <c r="B204" s="34" t="s">
        <v>91</v>
      </c>
      <c r="C204" s="34" t="s">
        <v>98</v>
      </c>
      <c r="D204" s="34">
        <v>6</v>
      </c>
      <c r="E204" s="34">
        <v>297</v>
      </c>
      <c r="F204" s="34" t="s">
        <v>137</v>
      </c>
      <c r="G204" s="40" t="s">
        <v>131</v>
      </c>
      <c r="H204" s="24" t="e">
        <f t="shared" si="10"/>
        <v>#VALUE!</v>
      </c>
      <c r="I204" s="24" t="e">
        <f t="shared" si="0"/>
        <v>#VALUE!</v>
      </c>
      <c r="J204" s="34" t="s">
        <v>131</v>
      </c>
      <c r="K204" s="24" t="e">
        <f t="shared" si="9"/>
        <v>#VALUE!</v>
      </c>
      <c r="L204" s="2" t="e">
        <f t="shared" si="1"/>
        <v>#VALUE!</v>
      </c>
      <c r="M204" s="2" t="e">
        <f t="shared" si="2"/>
        <v>#VALUE!</v>
      </c>
    </row>
    <row r="205" spans="1:13" ht="13.2">
      <c r="A205" s="47">
        <v>44374</v>
      </c>
      <c r="B205" s="34" t="s">
        <v>91</v>
      </c>
      <c r="C205" s="34" t="s">
        <v>92</v>
      </c>
      <c r="D205" s="34">
        <v>7</v>
      </c>
      <c r="E205" s="34">
        <v>298</v>
      </c>
      <c r="F205" s="34" t="s">
        <v>137</v>
      </c>
      <c r="G205" s="40" t="s">
        <v>131</v>
      </c>
      <c r="H205" s="24" t="e">
        <f t="shared" si="10"/>
        <v>#VALUE!</v>
      </c>
      <c r="I205" s="24" t="e">
        <f t="shared" si="0"/>
        <v>#VALUE!</v>
      </c>
      <c r="J205" s="34" t="s">
        <v>131</v>
      </c>
      <c r="K205" s="24" t="e">
        <f t="shared" si="9"/>
        <v>#VALUE!</v>
      </c>
      <c r="L205" s="2" t="e">
        <f t="shared" si="1"/>
        <v>#VALUE!</v>
      </c>
      <c r="M205" s="2" t="e">
        <f t="shared" si="2"/>
        <v>#VALUE!</v>
      </c>
    </row>
    <row r="206" spans="1:13" ht="13.2">
      <c r="A206" s="47">
        <v>44374</v>
      </c>
      <c r="B206" s="34" t="s">
        <v>91</v>
      </c>
      <c r="C206" s="34" t="s">
        <v>98</v>
      </c>
      <c r="D206" s="34">
        <v>8</v>
      </c>
      <c r="E206" s="34">
        <v>299</v>
      </c>
      <c r="F206" s="34" t="s">
        <v>137</v>
      </c>
      <c r="G206" s="40" t="s">
        <v>131</v>
      </c>
      <c r="H206" s="24" t="e">
        <f t="shared" si="10"/>
        <v>#VALUE!</v>
      </c>
      <c r="I206" s="24" t="e">
        <f t="shared" si="0"/>
        <v>#VALUE!</v>
      </c>
      <c r="J206" s="34" t="s">
        <v>131</v>
      </c>
      <c r="K206" s="24" t="e">
        <f t="shared" si="9"/>
        <v>#VALUE!</v>
      </c>
      <c r="L206" s="2" t="e">
        <f t="shared" si="1"/>
        <v>#VALUE!</v>
      </c>
      <c r="M206" s="2" t="e">
        <f t="shared" si="2"/>
        <v>#VALUE!</v>
      </c>
    </row>
    <row r="207" spans="1:13" ht="13.2">
      <c r="A207" s="33">
        <v>44384</v>
      </c>
      <c r="B207" s="34" t="s">
        <v>84</v>
      </c>
      <c r="C207" s="34" t="s">
        <v>85</v>
      </c>
      <c r="D207" s="34">
        <v>1</v>
      </c>
      <c r="E207" s="34">
        <v>300</v>
      </c>
      <c r="F207" s="34" t="s">
        <v>138</v>
      </c>
      <c r="G207" s="40">
        <v>17.616990640000001</v>
      </c>
      <c r="H207" s="24">
        <f t="shared" si="10"/>
        <v>1.7616990640000003E-5</v>
      </c>
      <c r="I207" s="24">
        <f t="shared" si="0"/>
        <v>1.4607786600331676E-6</v>
      </c>
      <c r="J207" s="34">
        <v>2.2496192380000002</v>
      </c>
      <c r="K207" s="24">
        <f t="shared" si="9"/>
        <v>2.2496192380000001E-6</v>
      </c>
      <c r="L207" s="2">
        <f t="shared" si="1"/>
        <v>1.6057239386152749E-7</v>
      </c>
      <c r="M207" s="2">
        <f t="shared" si="2"/>
        <v>9.0973213072534538</v>
      </c>
    </row>
    <row r="208" spans="1:13" ht="13.2">
      <c r="A208" s="33">
        <v>44384</v>
      </c>
      <c r="B208" s="34" t="s">
        <v>84</v>
      </c>
      <c r="C208" s="34" t="s">
        <v>89</v>
      </c>
      <c r="D208" s="34">
        <v>2</v>
      </c>
      <c r="E208" s="34">
        <v>301</v>
      </c>
      <c r="F208" s="34" t="s">
        <v>138</v>
      </c>
      <c r="G208" s="40">
        <v>17.762334249999999</v>
      </c>
      <c r="H208" s="24">
        <f t="shared" si="10"/>
        <v>1.776233425E-5</v>
      </c>
      <c r="I208" s="24">
        <f t="shared" si="0"/>
        <v>1.4728303689883913E-6</v>
      </c>
      <c r="J208" s="34">
        <v>2.16867703</v>
      </c>
      <c r="K208" s="24">
        <f t="shared" si="9"/>
        <v>2.16867703E-6</v>
      </c>
      <c r="L208" s="2">
        <f t="shared" si="1"/>
        <v>1.5479493433261957E-7</v>
      </c>
      <c r="M208" s="2">
        <f t="shared" si="2"/>
        <v>9.5147194275983829</v>
      </c>
    </row>
    <row r="209" spans="1:13" ht="13.2">
      <c r="A209" s="33">
        <v>44384</v>
      </c>
      <c r="B209" s="34" t="s">
        <v>84</v>
      </c>
      <c r="C209" s="34" t="s">
        <v>90</v>
      </c>
      <c r="D209" s="34">
        <v>3</v>
      </c>
      <c r="E209" s="34">
        <v>302</v>
      </c>
      <c r="F209" s="34" t="s">
        <v>138</v>
      </c>
      <c r="G209" s="40">
        <v>14.84667842</v>
      </c>
      <c r="H209" s="24">
        <f t="shared" si="10"/>
        <v>1.4846678420000001E-5</v>
      </c>
      <c r="I209" s="24">
        <f t="shared" si="0"/>
        <v>1.2310678623548922E-6</v>
      </c>
      <c r="J209" s="34">
        <v>3.1855190179999999</v>
      </c>
      <c r="K209" s="24">
        <f t="shared" si="9"/>
        <v>3.185519018E-6</v>
      </c>
      <c r="L209" s="2">
        <f t="shared" si="1"/>
        <v>2.2737466224125624E-7</v>
      </c>
      <c r="M209" s="2">
        <f t="shared" si="2"/>
        <v>5.4142702191181957</v>
      </c>
    </row>
    <row r="210" spans="1:13" ht="13.2">
      <c r="A210" s="33">
        <v>44384</v>
      </c>
      <c r="B210" s="34" t="s">
        <v>84</v>
      </c>
      <c r="C210" s="34" t="s">
        <v>89</v>
      </c>
      <c r="D210" s="34">
        <v>4</v>
      </c>
      <c r="E210" s="34">
        <v>303</v>
      </c>
      <c r="F210" s="34" t="s">
        <v>138</v>
      </c>
      <c r="G210" s="40">
        <v>18.246440669999998</v>
      </c>
      <c r="H210" s="24">
        <f t="shared" si="10"/>
        <v>1.824644067E-5</v>
      </c>
      <c r="I210" s="24">
        <f t="shared" si="0"/>
        <v>1.5129718631840796E-6</v>
      </c>
      <c r="J210" s="34">
        <v>2.5929860009999999</v>
      </c>
      <c r="K210" s="24">
        <f t="shared" si="9"/>
        <v>2.5929860009999999E-6</v>
      </c>
      <c r="L210" s="2">
        <f t="shared" si="1"/>
        <v>1.8508108501070663E-7</v>
      </c>
      <c r="M210" s="2">
        <f t="shared" si="2"/>
        <v>8.1746433629160791</v>
      </c>
    </row>
    <row r="211" spans="1:13" ht="13.2">
      <c r="A211" s="33">
        <v>44384</v>
      </c>
      <c r="B211" s="34" t="s">
        <v>84</v>
      </c>
      <c r="C211" s="34" t="s">
        <v>85</v>
      </c>
      <c r="D211" s="34">
        <v>5</v>
      </c>
      <c r="E211" s="34">
        <v>304</v>
      </c>
      <c r="F211" s="34" t="s">
        <v>138</v>
      </c>
      <c r="G211" s="40">
        <v>36.333956090000001</v>
      </c>
      <c r="H211" s="24">
        <f t="shared" si="10"/>
        <v>3.6333956090000003E-5</v>
      </c>
      <c r="I211" s="24">
        <f t="shared" si="0"/>
        <v>3.0127658449419569E-6</v>
      </c>
      <c r="J211" s="34">
        <v>3.0001830329999999</v>
      </c>
      <c r="K211" s="24">
        <f t="shared" si="9"/>
        <v>3.0001830329999998E-6</v>
      </c>
      <c r="L211" s="2">
        <f t="shared" si="1"/>
        <v>2.1414582676659528E-7</v>
      </c>
      <c r="M211" s="2">
        <f t="shared" si="2"/>
        <v>14.068758146875641</v>
      </c>
    </row>
    <row r="212" spans="1:13" ht="13.2">
      <c r="A212" s="33">
        <v>44384</v>
      </c>
      <c r="B212" s="34" t="s">
        <v>84</v>
      </c>
      <c r="C212" s="34" t="s">
        <v>90</v>
      </c>
      <c r="D212" s="34">
        <v>6</v>
      </c>
      <c r="E212" s="34">
        <v>305</v>
      </c>
      <c r="F212" s="34" t="s">
        <v>138</v>
      </c>
      <c r="G212" s="40">
        <v>44.410488970000003</v>
      </c>
      <c r="H212" s="24">
        <f t="shared" si="10"/>
        <v>4.4410488970000005E-5</v>
      </c>
      <c r="I212" s="24">
        <f t="shared" si="0"/>
        <v>3.6824617719734664E-6</v>
      </c>
      <c r="J212" s="34">
        <v>17.006107050000001</v>
      </c>
      <c r="K212" s="24">
        <f t="shared" si="9"/>
        <v>1.7006107050000001E-5</v>
      </c>
      <c r="L212" s="2">
        <f t="shared" si="1"/>
        <v>1.213854892933619E-6</v>
      </c>
      <c r="M212" s="2">
        <f t="shared" si="2"/>
        <v>3.0336919127736679</v>
      </c>
    </row>
    <row r="213" spans="1:13" ht="13.2">
      <c r="A213" s="33">
        <v>44384</v>
      </c>
      <c r="B213" s="34" t="s">
        <v>84</v>
      </c>
      <c r="C213" s="34" t="s">
        <v>89</v>
      </c>
      <c r="D213" s="34">
        <v>7</v>
      </c>
      <c r="E213" s="34">
        <v>306</v>
      </c>
      <c r="F213" s="34" t="s">
        <v>138</v>
      </c>
      <c r="G213" s="40">
        <v>28.423631440000001</v>
      </c>
      <c r="H213" s="24">
        <f t="shared" si="10"/>
        <v>2.8423631440000001E-5</v>
      </c>
      <c r="I213" s="24">
        <f t="shared" si="0"/>
        <v>2.3568516948590381E-6</v>
      </c>
      <c r="J213" s="34">
        <v>6.0501123369999998</v>
      </c>
      <c r="K213" s="24">
        <f t="shared" si="9"/>
        <v>6.0501123370000001E-6</v>
      </c>
      <c r="L213" s="2">
        <f t="shared" si="1"/>
        <v>4.318424223411849E-7</v>
      </c>
      <c r="M213" s="2">
        <f t="shared" si="2"/>
        <v>5.4576659747359528</v>
      </c>
    </row>
    <row r="214" spans="1:13" ht="13.2">
      <c r="A214" s="33">
        <v>44384</v>
      </c>
      <c r="B214" s="34" t="s">
        <v>84</v>
      </c>
      <c r="C214" s="34" t="s">
        <v>85</v>
      </c>
      <c r="D214" s="34">
        <v>8</v>
      </c>
      <c r="E214" s="34">
        <v>307</v>
      </c>
      <c r="F214" s="34" t="s">
        <v>138</v>
      </c>
      <c r="G214" s="40">
        <v>0.45939175199999999</v>
      </c>
      <c r="H214" s="24">
        <f t="shared" si="10"/>
        <v>4.5939175199999999E-7</v>
      </c>
      <c r="I214" s="24">
        <f t="shared" si="0"/>
        <v>3.8092185074626862E-8</v>
      </c>
      <c r="J214" s="34">
        <v>26.37063157</v>
      </c>
      <c r="K214" s="24">
        <f t="shared" si="9"/>
        <v>2.637063157E-5</v>
      </c>
      <c r="L214" s="2">
        <f t="shared" si="1"/>
        <v>1.8822720606709492E-6</v>
      </c>
      <c r="M214" s="2">
        <f t="shared" si="2"/>
        <v>2.0237342874360381E-2</v>
      </c>
    </row>
    <row r="215" spans="1:13" ht="13.2">
      <c r="A215" s="33">
        <v>44384</v>
      </c>
      <c r="B215" s="34" t="s">
        <v>84</v>
      </c>
      <c r="C215" s="34" t="s">
        <v>90</v>
      </c>
      <c r="D215" s="34">
        <v>9</v>
      </c>
      <c r="E215" s="34">
        <v>308</v>
      </c>
      <c r="F215" s="34" t="s">
        <v>138</v>
      </c>
      <c r="G215" s="40">
        <v>11.935989470000001</v>
      </c>
      <c r="H215" s="24">
        <f t="shared" si="10"/>
        <v>1.1935989470000001E-5</v>
      </c>
      <c r="I215" s="24">
        <f t="shared" si="0"/>
        <v>9.8971720315091212E-7</v>
      </c>
      <c r="J215" s="34">
        <v>2.903333763</v>
      </c>
      <c r="K215" s="24">
        <f t="shared" si="9"/>
        <v>2.903333763E-6</v>
      </c>
      <c r="L215" s="2">
        <f t="shared" si="1"/>
        <v>2.0723295952890794E-7</v>
      </c>
      <c r="M215" s="2">
        <f t="shared" si="2"/>
        <v>4.7758677258713362</v>
      </c>
    </row>
    <row r="216" spans="1:13" ht="13.2">
      <c r="A216" s="33">
        <v>44418</v>
      </c>
      <c r="B216" s="34" t="s">
        <v>84</v>
      </c>
      <c r="C216" s="34" t="s">
        <v>85</v>
      </c>
      <c r="D216" s="34">
        <v>1</v>
      </c>
      <c r="E216" s="34">
        <v>309</v>
      </c>
      <c r="F216" s="34" t="s">
        <v>139</v>
      </c>
      <c r="G216" s="40">
        <v>1.8284157590000001</v>
      </c>
      <c r="H216" s="24">
        <f t="shared" si="10"/>
        <v>1.828415759E-6</v>
      </c>
      <c r="I216" s="24">
        <f t="shared" si="0"/>
        <v>1.5160993026533996E-7</v>
      </c>
      <c r="J216" s="34">
        <f>AVERAGE(J220,J223)</f>
        <v>3.7094124145</v>
      </c>
      <c r="K216" s="24">
        <f t="shared" si="9"/>
        <v>3.7094124145000001E-6</v>
      </c>
      <c r="L216" s="2">
        <f t="shared" si="1"/>
        <v>2.6476890895788724E-7</v>
      </c>
      <c r="M216" s="2">
        <f t="shared" si="2"/>
        <v>0.57261228617085946</v>
      </c>
    </row>
    <row r="217" spans="1:13" ht="13.2">
      <c r="A217" s="33">
        <v>44418</v>
      </c>
      <c r="B217" s="34" t="s">
        <v>84</v>
      </c>
      <c r="C217" s="34" t="s">
        <v>89</v>
      </c>
      <c r="D217" s="34">
        <v>2</v>
      </c>
      <c r="E217" s="34">
        <v>310</v>
      </c>
      <c r="F217" s="34" t="s">
        <v>139</v>
      </c>
      <c r="G217" s="40">
        <v>83.71487166</v>
      </c>
      <c r="H217" s="24">
        <f t="shared" si="10"/>
        <v>8.3714871660000003E-5</v>
      </c>
      <c r="I217" s="24">
        <f t="shared" si="0"/>
        <v>6.9415316467661694E-6</v>
      </c>
      <c r="J217" s="34">
        <v>4.2713086330000003</v>
      </c>
      <c r="K217" s="24">
        <f t="shared" si="9"/>
        <v>4.2713086330000004E-6</v>
      </c>
      <c r="L217" s="2">
        <f t="shared" si="1"/>
        <v>3.0487570542469665E-7</v>
      </c>
      <c r="M217" s="2">
        <f t="shared" si="2"/>
        <v>22.768398804019188</v>
      </c>
    </row>
    <row r="218" spans="1:13" ht="13.2">
      <c r="A218" s="33">
        <v>44418</v>
      </c>
      <c r="B218" s="34" t="s">
        <v>84</v>
      </c>
      <c r="C218" s="34" t="s">
        <v>90</v>
      </c>
      <c r="D218" s="34">
        <v>3</v>
      </c>
      <c r="E218" s="34">
        <v>311</v>
      </c>
      <c r="F218" s="34" t="s">
        <v>139</v>
      </c>
      <c r="G218" s="40">
        <v>15.612108299999999</v>
      </c>
      <c r="H218" s="24">
        <f t="shared" si="10"/>
        <v>1.5612108299999999E-5</v>
      </c>
      <c r="I218" s="24">
        <f t="shared" si="0"/>
        <v>1.294536343283582E-6</v>
      </c>
      <c r="J218" s="34">
        <v>2.8338064439999999</v>
      </c>
      <c r="K218" s="24">
        <f t="shared" si="9"/>
        <v>2.833806444E-6</v>
      </c>
      <c r="L218" s="2">
        <f t="shared" si="1"/>
        <v>2.0227026723768736E-7</v>
      </c>
      <c r="M218" s="2">
        <f t="shared" si="2"/>
        <v>6.400032792572401</v>
      </c>
    </row>
    <row r="219" spans="1:13" ht="13.2">
      <c r="A219" s="33">
        <v>44418</v>
      </c>
      <c r="B219" s="34" t="s">
        <v>84</v>
      </c>
      <c r="C219" s="34" t="s">
        <v>89</v>
      </c>
      <c r="D219" s="34">
        <v>4</v>
      </c>
      <c r="E219" s="34">
        <v>312</v>
      </c>
      <c r="F219" s="34" t="s">
        <v>139</v>
      </c>
      <c r="G219" s="40">
        <v>13.00938418</v>
      </c>
      <c r="H219" s="24">
        <f t="shared" si="10"/>
        <v>1.3009384179999999E-5</v>
      </c>
      <c r="I219" s="24">
        <f t="shared" si="0"/>
        <v>1.0787217396351575E-6</v>
      </c>
      <c r="J219" s="34">
        <v>2.058087097</v>
      </c>
      <c r="K219" s="24">
        <f t="shared" si="9"/>
        <v>2.0580870969999999E-6</v>
      </c>
      <c r="L219" s="2">
        <f t="shared" si="1"/>
        <v>1.4690129172019984E-7</v>
      </c>
      <c r="M219" s="2">
        <f t="shared" si="2"/>
        <v>7.343173957175126</v>
      </c>
    </row>
    <row r="220" spans="1:13" ht="13.2">
      <c r="A220" s="33">
        <v>44418</v>
      </c>
      <c r="B220" s="34" t="s">
        <v>84</v>
      </c>
      <c r="C220" s="34" t="s">
        <v>85</v>
      </c>
      <c r="D220" s="34">
        <v>5</v>
      </c>
      <c r="E220" s="34">
        <v>313</v>
      </c>
      <c r="F220" s="34" t="s">
        <v>139</v>
      </c>
      <c r="G220" s="40">
        <v>8.5369410190000004</v>
      </c>
      <c r="H220" s="24">
        <f t="shared" si="10"/>
        <v>8.536941019000001E-6</v>
      </c>
      <c r="I220" s="24">
        <f t="shared" si="0"/>
        <v>7.0787238963515764E-7</v>
      </c>
      <c r="J220" s="34">
        <v>1.935933487</v>
      </c>
      <c r="K220" s="24">
        <f t="shared" si="9"/>
        <v>1.935933487E-6</v>
      </c>
      <c r="L220" s="2">
        <f t="shared" si="1"/>
        <v>1.3818226174161314E-7</v>
      </c>
      <c r="M220" s="2">
        <f t="shared" si="2"/>
        <v>5.1227442705982584</v>
      </c>
    </row>
    <row r="221" spans="1:13" ht="13.2">
      <c r="A221" s="33">
        <v>44418</v>
      </c>
      <c r="B221" s="34" t="s">
        <v>84</v>
      </c>
      <c r="C221" s="34" t="s">
        <v>90</v>
      </c>
      <c r="D221" s="34">
        <v>6</v>
      </c>
      <c r="E221" s="34">
        <v>314</v>
      </c>
      <c r="F221" s="34" t="s">
        <v>139</v>
      </c>
      <c r="G221" s="40">
        <v>71.506299720000001</v>
      </c>
      <c r="H221" s="24">
        <f t="shared" si="10"/>
        <v>7.1506299720000002E-5</v>
      </c>
      <c r="I221" s="24">
        <f t="shared" si="0"/>
        <v>5.9292122487562186E-6</v>
      </c>
      <c r="J221" s="34">
        <v>1.624007711</v>
      </c>
      <c r="K221" s="24">
        <f t="shared" si="9"/>
        <v>1.624007711E-6</v>
      </c>
      <c r="L221" s="2">
        <f t="shared" si="1"/>
        <v>1.1591775239114918E-7</v>
      </c>
      <c r="M221" s="2">
        <f t="shared" si="2"/>
        <v>51.15016575501631</v>
      </c>
    </row>
    <row r="222" spans="1:13" ht="13.2">
      <c r="A222" s="33">
        <v>44418</v>
      </c>
      <c r="B222" s="34" t="s">
        <v>84</v>
      </c>
      <c r="C222" s="34" t="s">
        <v>89</v>
      </c>
      <c r="D222" s="34">
        <v>7</v>
      </c>
      <c r="E222" s="34">
        <v>315</v>
      </c>
      <c r="F222" s="34" t="s">
        <v>139</v>
      </c>
      <c r="G222" s="40">
        <v>11.603052030000001</v>
      </c>
      <c r="H222" s="24">
        <f t="shared" si="10"/>
        <v>1.1603052030000001E-5</v>
      </c>
      <c r="I222" s="24">
        <f t="shared" si="0"/>
        <v>9.6211045024875629E-7</v>
      </c>
      <c r="J222" s="34">
        <f>AVERAGE(J217,J219)</f>
        <v>3.1646978649999999</v>
      </c>
      <c r="K222" s="24">
        <f t="shared" si="9"/>
        <v>3.1646978650000002E-6</v>
      </c>
      <c r="L222" s="2">
        <f t="shared" si="1"/>
        <v>2.2588849857244826E-7</v>
      </c>
      <c r="M222" s="2">
        <f t="shared" si="2"/>
        <v>4.2592272573815118</v>
      </c>
    </row>
    <row r="223" spans="1:13" ht="13.2">
      <c r="A223" s="33">
        <v>44418</v>
      </c>
      <c r="B223" s="34" t="s">
        <v>84</v>
      </c>
      <c r="C223" s="34" t="s">
        <v>85</v>
      </c>
      <c r="D223" s="34">
        <v>8</v>
      </c>
      <c r="E223" s="34">
        <v>316</v>
      </c>
      <c r="F223" s="34" t="s">
        <v>139</v>
      </c>
      <c r="G223" s="40">
        <v>37.23320734</v>
      </c>
      <c r="H223" s="24">
        <f t="shared" si="10"/>
        <v>3.7233207340000001E-5</v>
      </c>
      <c r="I223" s="24">
        <f t="shared" si="0"/>
        <v>3.087330625207297E-6</v>
      </c>
      <c r="J223" s="34">
        <v>5.4828913420000003</v>
      </c>
      <c r="K223" s="24">
        <f t="shared" si="9"/>
        <v>5.4828913420000006E-6</v>
      </c>
      <c r="L223" s="2">
        <f t="shared" si="1"/>
        <v>3.9135555617416136E-7</v>
      </c>
      <c r="M223" s="2">
        <f t="shared" si="2"/>
        <v>7.8888125554894915</v>
      </c>
    </row>
    <row r="224" spans="1:13" ht="13.2">
      <c r="A224" s="33">
        <v>44418</v>
      </c>
      <c r="B224" s="34" t="s">
        <v>84</v>
      </c>
      <c r="C224" s="34" t="s">
        <v>90</v>
      </c>
      <c r="D224" s="34">
        <v>9</v>
      </c>
      <c r="E224" s="34">
        <v>317</v>
      </c>
      <c r="F224" s="34" t="s">
        <v>139</v>
      </c>
      <c r="G224" s="40">
        <v>41.28655182</v>
      </c>
      <c r="H224" s="24">
        <f t="shared" si="10"/>
        <v>4.1286551819999997E-5</v>
      </c>
      <c r="I224" s="24">
        <f t="shared" si="0"/>
        <v>3.4234288407960197E-6</v>
      </c>
      <c r="J224" s="34">
        <v>5.347455997</v>
      </c>
      <c r="K224" s="24">
        <f t="shared" si="9"/>
        <v>5.3474559969999996E-6</v>
      </c>
      <c r="L224" s="2">
        <f t="shared" si="1"/>
        <v>3.8168850799428979E-7</v>
      </c>
      <c r="M224" s="2">
        <f t="shared" si="2"/>
        <v>8.9691692809552332</v>
      </c>
    </row>
    <row r="225" spans="1:13" ht="13.2">
      <c r="A225" s="33">
        <v>44418</v>
      </c>
      <c r="B225" s="34" t="s">
        <v>121</v>
      </c>
      <c r="C225" s="34" t="s">
        <v>122</v>
      </c>
      <c r="D225" s="34">
        <v>1</v>
      </c>
      <c r="E225" s="34">
        <v>318</v>
      </c>
      <c r="F225" s="34" t="s">
        <v>139</v>
      </c>
      <c r="G225" s="40">
        <v>51.95155544</v>
      </c>
      <c r="H225" s="24">
        <f t="shared" si="10"/>
        <v>5.1951555440000002E-5</v>
      </c>
      <c r="I225" s="24">
        <f t="shared" si="0"/>
        <v>4.3077574991708124E-6</v>
      </c>
      <c r="J225" s="34">
        <v>5.8300055759999996</v>
      </c>
      <c r="K225" s="24">
        <f t="shared" si="9"/>
        <v>5.830005576E-6</v>
      </c>
      <c r="L225" s="2">
        <f t="shared" si="1"/>
        <v>4.1613173276231265E-7</v>
      </c>
      <c r="M225" s="2">
        <f t="shared" si="2"/>
        <v>10.351908206027945</v>
      </c>
    </row>
    <row r="226" spans="1:13" ht="13.2">
      <c r="A226" s="33">
        <v>44418</v>
      </c>
      <c r="B226" s="34" t="s">
        <v>121</v>
      </c>
      <c r="C226" s="34" t="s">
        <v>122</v>
      </c>
      <c r="D226" s="34">
        <v>2</v>
      </c>
      <c r="E226" s="34">
        <v>319</v>
      </c>
      <c r="F226" s="34" t="s">
        <v>139</v>
      </c>
      <c r="G226" s="40">
        <v>84.884448919999997</v>
      </c>
      <c r="H226" s="24">
        <f t="shared" si="10"/>
        <v>8.4884448919999992E-5</v>
      </c>
      <c r="I226" s="24">
        <f t="shared" si="0"/>
        <v>7.0385115190713087E-6</v>
      </c>
      <c r="J226" s="34">
        <v>11.59090803</v>
      </c>
      <c r="K226" s="24">
        <f t="shared" si="9"/>
        <v>1.1590908029999999E-5</v>
      </c>
      <c r="L226" s="2">
        <f t="shared" si="1"/>
        <v>8.2733105139186294E-7</v>
      </c>
      <c r="M226" s="2">
        <f t="shared" si="2"/>
        <v>8.5074910547960787</v>
      </c>
    </row>
    <row r="227" spans="1:13" ht="13.2">
      <c r="A227" s="33">
        <v>44418</v>
      </c>
      <c r="B227" s="34" t="s">
        <v>121</v>
      </c>
      <c r="C227" s="34" t="s">
        <v>122</v>
      </c>
      <c r="D227" s="34">
        <v>3</v>
      </c>
      <c r="E227" s="34">
        <v>320</v>
      </c>
      <c r="F227" s="34" t="s">
        <v>139</v>
      </c>
      <c r="G227" s="40">
        <v>34.618213040000001</v>
      </c>
      <c r="H227" s="24">
        <f t="shared" si="10"/>
        <v>3.4618213040000002E-5</v>
      </c>
      <c r="I227" s="24">
        <f t="shared" si="0"/>
        <v>2.870498593698176E-6</v>
      </c>
      <c r="J227" s="34">
        <v>5.802190596</v>
      </c>
      <c r="K227" s="24">
        <f t="shared" si="9"/>
        <v>5.8021905960000003E-6</v>
      </c>
      <c r="L227" s="2">
        <f t="shared" si="1"/>
        <v>4.1414636659528913E-7</v>
      </c>
      <c r="M227" s="2">
        <f t="shared" si="2"/>
        <v>6.9311210364988574</v>
      </c>
    </row>
    <row r="228" spans="1:13" ht="13.2">
      <c r="A228" s="33">
        <v>44418</v>
      </c>
      <c r="B228" s="34" t="s">
        <v>91</v>
      </c>
      <c r="C228" s="34" t="s">
        <v>92</v>
      </c>
      <c r="D228" s="34">
        <v>1</v>
      </c>
      <c r="E228" s="34">
        <v>321</v>
      </c>
      <c r="F228" s="34" t="s">
        <v>139</v>
      </c>
      <c r="G228" s="40">
        <v>25.35832207</v>
      </c>
      <c r="H228" s="24">
        <f t="shared" si="10"/>
        <v>2.535832207E-5</v>
      </c>
      <c r="I228" s="24">
        <f t="shared" si="0"/>
        <v>2.1026801053067991E-6</v>
      </c>
      <c r="J228" s="34">
        <v>2.8566762890000001</v>
      </c>
      <c r="K228" s="24">
        <f t="shared" si="9"/>
        <v>2.856676289E-6</v>
      </c>
      <c r="L228" s="2">
        <f t="shared" si="1"/>
        <v>2.0390266159885797E-7</v>
      </c>
      <c r="M228" s="2">
        <f t="shared" si="2"/>
        <v>10.312175862831287</v>
      </c>
    </row>
    <row r="229" spans="1:13" ht="13.2">
      <c r="A229" s="33">
        <v>44418</v>
      </c>
      <c r="B229" s="34" t="s">
        <v>91</v>
      </c>
      <c r="C229" s="34" t="s">
        <v>98</v>
      </c>
      <c r="D229" s="34">
        <v>2</v>
      </c>
      <c r="E229" s="34">
        <v>322</v>
      </c>
      <c r="F229" s="34" t="s">
        <v>139</v>
      </c>
      <c r="G229" s="40">
        <v>5.9919957349999997</v>
      </c>
      <c r="H229" s="24">
        <f t="shared" si="10"/>
        <v>5.9919957349999999E-6</v>
      </c>
      <c r="I229" s="24">
        <f t="shared" si="0"/>
        <v>4.9684873424543946E-7</v>
      </c>
      <c r="J229" s="34">
        <v>2.5462830030000001</v>
      </c>
      <c r="K229" s="24">
        <f t="shared" si="9"/>
        <v>2.5462830029999999E-6</v>
      </c>
      <c r="L229" s="2">
        <f t="shared" si="1"/>
        <v>1.8174753768736616E-7</v>
      </c>
      <c r="M229" s="2">
        <f t="shared" si="2"/>
        <v>2.7337302093197877</v>
      </c>
    </row>
    <row r="230" spans="1:13" ht="13.2">
      <c r="A230" s="33">
        <v>44418</v>
      </c>
      <c r="B230" s="34" t="s">
        <v>91</v>
      </c>
      <c r="C230" s="34" t="s">
        <v>92</v>
      </c>
      <c r="D230" s="34">
        <v>3</v>
      </c>
      <c r="E230" s="34">
        <v>323</v>
      </c>
      <c r="F230" s="34" t="s">
        <v>139</v>
      </c>
      <c r="G230" s="40">
        <v>19.159258579999999</v>
      </c>
      <c r="H230" s="24">
        <f t="shared" si="10"/>
        <v>1.915925858E-5</v>
      </c>
      <c r="I230" s="24">
        <f t="shared" si="0"/>
        <v>1.5886615737976782E-6</v>
      </c>
      <c r="J230" s="34">
        <v>3.3217537539999999</v>
      </c>
      <c r="K230" s="24">
        <f t="shared" si="9"/>
        <v>3.3217537539999999E-6</v>
      </c>
      <c r="L230" s="2">
        <f t="shared" si="1"/>
        <v>2.3709876902212705E-7</v>
      </c>
      <c r="M230" s="2">
        <f t="shared" si="2"/>
        <v>6.700421011673062</v>
      </c>
    </row>
    <row r="231" spans="1:13" ht="13.2">
      <c r="A231" s="33">
        <v>44418</v>
      </c>
      <c r="B231" s="34" t="s">
        <v>91</v>
      </c>
      <c r="C231" s="34" t="s">
        <v>98</v>
      </c>
      <c r="D231" s="34">
        <v>4</v>
      </c>
      <c r="E231" s="34">
        <v>324</v>
      </c>
      <c r="F231" s="34" t="s">
        <v>139</v>
      </c>
      <c r="G231" s="40">
        <v>2.1841768789999998</v>
      </c>
      <c r="H231" s="24">
        <f t="shared" si="10"/>
        <v>2.1841768789999999E-6</v>
      </c>
      <c r="I231" s="24">
        <f t="shared" si="0"/>
        <v>1.8110919394693198E-7</v>
      </c>
      <c r="J231" s="34">
        <v>3.8924478699999998</v>
      </c>
      <c r="K231" s="24">
        <f t="shared" si="9"/>
        <v>3.8924478699999996E-6</v>
      </c>
      <c r="L231" s="2">
        <f t="shared" si="1"/>
        <v>2.7783353818700927E-7</v>
      </c>
      <c r="M231" s="2">
        <f t="shared" si="2"/>
        <v>0.65186224502899182</v>
      </c>
    </row>
    <row r="232" spans="1:13" ht="13.2">
      <c r="A232" s="33">
        <v>44418</v>
      </c>
      <c r="B232" s="34" t="s">
        <v>91</v>
      </c>
      <c r="C232" s="34" t="s">
        <v>92</v>
      </c>
      <c r="D232" s="34">
        <v>5</v>
      </c>
      <c r="E232" s="34">
        <v>325</v>
      </c>
      <c r="F232" s="34" t="s">
        <v>139</v>
      </c>
      <c r="G232" s="40">
        <v>41.814958099999998</v>
      </c>
      <c r="H232" s="24">
        <f t="shared" si="10"/>
        <v>4.1814958099999995E-5</v>
      </c>
      <c r="I232" s="24">
        <f t="shared" si="0"/>
        <v>3.4672436235489214E-6</v>
      </c>
      <c r="J232" s="34">
        <v>4.7744094949999996</v>
      </c>
      <c r="K232" s="24">
        <f t="shared" si="9"/>
        <v>4.7744094949999998E-6</v>
      </c>
      <c r="L232" s="2">
        <f t="shared" si="1"/>
        <v>3.4078583119200568E-7</v>
      </c>
      <c r="M232" s="2">
        <f t="shared" si="2"/>
        <v>10.174259919848033</v>
      </c>
    </row>
    <row r="233" spans="1:13" ht="13.2">
      <c r="A233" s="33">
        <v>44418</v>
      </c>
      <c r="B233" s="34" t="s">
        <v>91</v>
      </c>
      <c r="C233" s="34" t="s">
        <v>98</v>
      </c>
      <c r="D233" s="34">
        <v>6</v>
      </c>
      <c r="E233" s="34">
        <v>326</v>
      </c>
      <c r="F233" s="34" t="s">
        <v>139</v>
      </c>
      <c r="G233" s="40">
        <f>AVERAGE(G229,G231)</f>
        <v>4.0880863069999993</v>
      </c>
      <c r="H233" s="24">
        <f t="shared" si="10"/>
        <v>4.0880863069999994E-6</v>
      </c>
      <c r="I233" s="24">
        <f t="shared" si="0"/>
        <v>3.3897896409618566E-7</v>
      </c>
      <c r="J233" s="34">
        <f>AVERAGE(J229,J231,J235)</f>
        <v>2.5749538360000002</v>
      </c>
      <c r="K233" s="24">
        <f t="shared" si="9"/>
        <v>2.5749538360000002E-6</v>
      </c>
      <c r="L233" s="2">
        <f t="shared" si="1"/>
        <v>1.8379399257673093E-7</v>
      </c>
      <c r="M233" s="2">
        <f t="shared" si="2"/>
        <v>1.8443419142476465</v>
      </c>
    </row>
    <row r="234" spans="1:13" ht="13.2">
      <c r="A234" s="33">
        <v>44418</v>
      </c>
      <c r="B234" s="34" t="s">
        <v>91</v>
      </c>
      <c r="C234" s="34" t="s">
        <v>92</v>
      </c>
      <c r="D234" s="34">
        <v>7</v>
      </c>
      <c r="E234" s="34">
        <v>327</v>
      </c>
      <c r="F234" s="34" t="s">
        <v>139</v>
      </c>
      <c r="G234" s="40">
        <v>7.0119492110000001</v>
      </c>
      <c r="H234" s="24">
        <f t="shared" si="10"/>
        <v>7.0119492110000005E-6</v>
      </c>
      <c r="I234" s="24">
        <f t="shared" si="0"/>
        <v>5.8142199096185736E-7</v>
      </c>
      <c r="J234" s="34">
        <v>1.468010775</v>
      </c>
      <c r="K234" s="24">
        <f t="shared" si="9"/>
        <v>1.468010775E-6</v>
      </c>
      <c r="L234" s="2">
        <f t="shared" si="1"/>
        <v>1.0478306745182013E-7</v>
      </c>
      <c r="M234" s="2">
        <f t="shared" si="2"/>
        <v>5.5488162839783115</v>
      </c>
    </row>
    <row r="235" spans="1:13" ht="13.2">
      <c r="A235" s="33">
        <v>44418</v>
      </c>
      <c r="B235" s="34" t="s">
        <v>91</v>
      </c>
      <c r="C235" s="34" t="s">
        <v>98</v>
      </c>
      <c r="D235" s="34">
        <v>8</v>
      </c>
      <c r="E235" s="34">
        <v>328</v>
      </c>
      <c r="F235" s="34" t="s">
        <v>139</v>
      </c>
      <c r="G235" s="40">
        <f>AVERAGE(G229,G231)</f>
        <v>4.0880863069999993</v>
      </c>
      <c r="H235" s="24">
        <f t="shared" ref="H235" si="11">G235/1000</f>
        <v>4.0880863069999995E-3</v>
      </c>
      <c r="I235" s="24">
        <f t="shared" si="0"/>
        <v>3.3897896409618568E-4</v>
      </c>
      <c r="J235" s="34">
        <v>1.2861306349999999</v>
      </c>
      <c r="K235" s="24">
        <f t="shared" ref="K235" si="12">J235/1000</f>
        <v>1.286130635E-3</v>
      </c>
      <c r="L235" s="2">
        <f t="shared" si="1"/>
        <v>9.1800901855817275E-5</v>
      </c>
      <c r="M235" s="2">
        <f t="shared" si="2"/>
        <v>3.692545032167406</v>
      </c>
    </row>
    <row r="236" spans="1:13" ht="13.2">
      <c r="A236" s="20"/>
      <c r="B236" s="21"/>
      <c r="C236" s="21"/>
      <c r="D236" s="21"/>
      <c r="E236" s="21"/>
      <c r="F236" s="21"/>
      <c r="G236" s="25"/>
      <c r="H236" s="24"/>
      <c r="I236" s="24"/>
      <c r="J236" s="24"/>
      <c r="K236" s="24"/>
    </row>
    <row r="237" spans="1:13" ht="13.2">
      <c r="A237" s="20"/>
      <c r="B237" s="21"/>
      <c r="C237" s="21"/>
      <c r="D237" s="21"/>
      <c r="E237" s="21"/>
      <c r="F237" s="21"/>
      <c r="G237" s="25"/>
      <c r="H237" s="24"/>
      <c r="I237" s="24"/>
      <c r="J237" s="24"/>
      <c r="K237" s="24"/>
    </row>
    <row r="238" spans="1:13" ht="13.2">
      <c r="A238" s="20"/>
      <c r="B238" s="21"/>
      <c r="C238" s="21"/>
      <c r="D238" s="21"/>
      <c r="E238" s="21"/>
      <c r="F238" s="21"/>
      <c r="G238" s="25"/>
      <c r="H238" s="24"/>
      <c r="I238" s="24"/>
      <c r="J238" s="24"/>
      <c r="K238" s="24"/>
    </row>
    <row r="239" spans="1:13" ht="13.2">
      <c r="A239" s="20"/>
      <c r="B239" s="21"/>
      <c r="C239" s="21"/>
      <c r="D239" s="21"/>
      <c r="E239" s="21"/>
      <c r="F239" s="21"/>
      <c r="G239" s="25"/>
      <c r="H239" s="24"/>
      <c r="I239" s="24"/>
      <c r="J239" s="24"/>
      <c r="K239" s="24"/>
    </row>
    <row r="240" spans="1:13" ht="13.2">
      <c r="A240" s="20"/>
      <c r="B240" s="21"/>
      <c r="C240" s="21"/>
      <c r="D240" s="21"/>
      <c r="E240" s="21"/>
      <c r="F240" s="21"/>
      <c r="G240" s="25"/>
      <c r="H240" s="24"/>
      <c r="I240" s="24"/>
      <c r="J240" s="24"/>
      <c r="K240" s="24"/>
    </row>
    <row r="241" spans="1:11" ht="13.2">
      <c r="A241" s="20"/>
      <c r="B241" s="21"/>
      <c r="C241" s="21"/>
      <c r="D241" s="21"/>
      <c r="E241" s="21"/>
      <c r="F241" s="21"/>
      <c r="G241" s="25"/>
      <c r="H241" s="24"/>
      <c r="I241" s="24"/>
      <c r="J241" s="24"/>
      <c r="K241" s="24"/>
    </row>
    <row r="242" spans="1:11" ht="13.2">
      <c r="A242" s="20"/>
      <c r="B242" s="21"/>
      <c r="C242" s="21"/>
      <c r="D242" s="21"/>
      <c r="E242" s="21"/>
      <c r="F242" s="21"/>
      <c r="G242" s="25"/>
      <c r="H242" s="24"/>
      <c r="I242" s="24"/>
      <c r="J242" s="24"/>
      <c r="K242" s="24"/>
    </row>
    <row r="243" spans="1:11" ht="13.2">
      <c r="A243" s="20"/>
      <c r="B243" s="21"/>
      <c r="C243" s="21"/>
      <c r="D243" s="21"/>
      <c r="E243" s="21"/>
      <c r="F243" s="21"/>
      <c r="G243" s="25"/>
      <c r="H243" s="24"/>
      <c r="I243" s="24"/>
      <c r="J243" s="24"/>
      <c r="K243" s="24"/>
    </row>
    <row r="244" spans="1:11" ht="13.2">
      <c r="A244" s="20"/>
      <c r="B244" s="21"/>
      <c r="C244" s="21"/>
      <c r="D244" s="21"/>
      <c r="E244" s="21"/>
      <c r="F244" s="21"/>
      <c r="G244" s="25"/>
      <c r="H244" s="24"/>
      <c r="I244" s="24"/>
      <c r="J244" s="24"/>
      <c r="K244" s="24"/>
    </row>
    <row r="245" spans="1:11" ht="13.2">
      <c r="A245" s="20"/>
      <c r="B245" s="21"/>
      <c r="C245" s="21"/>
      <c r="D245" s="21"/>
      <c r="E245" s="21"/>
      <c r="F245" s="21"/>
      <c r="G245" s="25"/>
      <c r="H245" s="24"/>
      <c r="I245" s="24"/>
      <c r="J245" s="24"/>
      <c r="K245" s="24"/>
    </row>
    <row r="246" spans="1:11" ht="13.2">
      <c r="A246" s="20"/>
      <c r="B246" s="21"/>
      <c r="C246" s="21"/>
      <c r="D246" s="21"/>
      <c r="E246" s="21"/>
      <c r="F246" s="21"/>
      <c r="G246" s="25"/>
      <c r="H246" s="24"/>
      <c r="I246" s="24"/>
      <c r="J246" s="24"/>
      <c r="K246" s="24"/>
    </row>
    <row r="247" spans="1:11" ht="13.2">
      <c r="A247" s="20"/>
      <c r="B247" s="21"/>
      <c r="C247" s="21"/>
      <c r="D247" s="21"/>
      <c r="E247" s="21"/>
      <c r="F247" s="21"/>
      <c r="G247" s="25"/>
      <c r="H247" s="24"/>
      <c r="I247" s="24"/>
      <c r="J247" s="24"/>
      <c r="K247" s="24"/>
    </row>
    <row r="248" spans="1:11" ht="13.2">
      <c r="A248" s="20"/>
      <c r="B248" s="21"/>
      <c r="C248" s="21"/>
      <c r="D248" s="21"/>
      <c r="E248" s="21"/>
      <c r="F248" s="21"/>
      <c r="G248" s="25"/>
      <c r="H248" s="24"/>
      <c r="I248" s="24"/>
      <c r="J248" s="24"/>
      <c r="K248" s="24"/>
    </row>
    <row r="249" spans="1:11" ht="13.2">
      <c r="A249" s="20"/>
      <c r="B249" s="21"/>
      <c r="C249" s="21"/>
      <c r="D249" s="21"/>
      <c r="E249" s="21"/>
      <c r="F249" s="21"/>
      <c r="G249" s="25"/>
      <c r="H249" s="24"/>
      <c r="I249" s="24"/>
      <c r="J249" s="24"/>
      <c r="K249" s="24"/>
    </row>
    <row r="250" spans="1:11" ht="13.2">
      <c r="A250" s="20"/>
      <c r="B250" s="21"/>
      <c r="C250" s="21"/>
      <c r="D250" s="21"/>
      <c r="E250" s="21"/>
      <c r="F250" s="21"/>
      <c r="G250" s="25"/>
      <c r="H250" s="24"/>
      <c r="I250" s="24"/>
      <c r="J250" s="24"/>
      <c r="K250" s="24"/>
    </row>
    <row r="251" spans="1:11" ht="13.2">
      <c r="A251" s="20"/>
      <c r="B251" s="21"/>
      <c r="C251" s="21"/>
      <c r="D251" s="21"/>
      <c r="E251" s="21"/>
      <c r="F251" s="21"/>
      <c r="G251" s="25"/>
      <c r="H251" s="24"/>
      <c r="I251" s="24"/>
      <c r="J251" s="24"/>
      <c r="K251" s="24"/>
    </row>
    <row r="252" spans="1:11" ht="13.2">
      <c r="A252" s="20"/>
      <c r="B252" s="21"/>
      <c r="C252" s="21"/>
      <c r="D252" s="21"/>
      <c r="E252" s="21"/>
      <c r="F252" s="21"/>
      <c r="G252" s="25"/>
      <c r="H252" s="24"/>
      <c r="I252" s="24"/>
      <c r="J252" s="24"/>
      <c r="K252" s="24"/>
    </row>
    <row r="253" spans="1:11" ht="13.2">
      <c r="A253" s="20"/>
      <c r="B253" s="21"/>
      <c r="C253" s="21"/>
      <c r="D253" s="21"/>
      <c r="E253" s="21"/>
      <c r="F253" s="21"/>
      <c r="G253" s="25"/>
      <c r="H253" s="24"/>
      <c r="I253" s="24"/>
      <c r="J253" s="24"/>
      <c r="K253" s="24"/>
    </row>
    <row r="254" spans="1:11" ht="13.2">
      <c r="A254" s="20"/>
      <c r="B254" s="21"/>
      <c r="C254" s="21"/>
      <c r="D254" s="21"/>
      <c r="E254" s="21"/>
      <c r="F254" s="21"/>
      <c r="G254" s="25"/>
      <c r="H254" s="24"/>
      <c r="I254" s="24"/>
      <c r="J254" s="24"/>
      <c r="K254" s="24"/>
    </row>
    <row r="255" spans="1:11" ht="13.2">
      <c r="A255" s="20"/>
      <c r="B255" s="21"/>
      <c r="C255" s="21"/>
      <c r="D255" s="21"/>
      <c r="E255" s="21"/>
      <c r="F255" s="21"/>
      <c r="G255" s="25"/>
      <c r="H255" s="24"/>
      <c r="I255" s="24"/>
      <c r="J255" s="24"/>
      <c r="K255" s="24"/>
    </row>
    <row r="256" spans="1:11" ht="13.2">
      <c r="A256" s="20"/>
      <c r="B256" s="21"/>
      <c r="C256" s="21"/>
      <c r="D256" s="21"/>
      <c r="E256" s="21"/>
      <c r="F256" s="21"/>
      <c r="G256" s="25"/>
      <c r="H256" s="24"/>
      <c r="I256" s="24"/>
      <c r="J256" s="24"/>
      <c r="K256" s="24"/>
    </row>
    <row r="257" spans="1:11" ht="13.2">
      <c r="A257" s="20"/>
      <c r="B257" s="21"/>
      <c r="C257" s="21"/>
      <c r="D257" s="21"/>
      <c r="E257" s="21"/>
      <c r="F257" s="21"/>
      <c r="G257" s="25"/>
      <c r="H257" s="24"/>
      <c r="I257" s="24"/>
      <c r="J257" s="24"/>
      <c r="K257" s="24"/>
    </row>
    <row r="258" spans="1:11" ht="13.2">
      <c r="A258" s="20"/>
      <c r="B258" s="21"/>
      <c r="C258" s="21"/>
      <c r="D258" s="21"/>
      <c r="E258" s="21"/>
      <c r="F258" s="21"/>
      <c r="G258" s="25"/>
      <c r="H258" s="24"/>
      <c r="I258" s="24"/>
      <c r="J258" s="24"/>
      <c r="K258" s="24"/>
    </row>
    <row r="259" spans="1:11" ht="13.2">
      <c r="A259" s="20"/>
      <c r="B259" s="21"/>
      <c r="C259" s="21"/>
      <c r="D259" s="21"/>
      <c r="E259" s="21"/>
      <c r="F259" s="21"/>
      <c r="G259" s="25"/>
      <c r="H259" s="24"/>
      <c r="I259" s="24"/>
      <c r="J259" s="24"/>
      <c r="K259" s="24"/>
    </row>
    <row r="260" spans="1:11" ht="13.2">
      <c r="A260" s="20"/>
      <c r="B260" s="21"/>
      <c r="C260" s="21"/>
      <c r="D260" s="21"/>
      <c r="E260" s="21"/>
      <c r="F260" s="21"/>
      <c r="G260" s="25"/>
      <c r="H260" s="24"/>
      <c r="I260" s="24"/>
      <c r="J260" s="24"/>
      <c r="K260" s="24"/>
    </row>
    <row r="261" spans="1:11" ht="13.2">
      <c r="A261" s="20"/>
      <c r="B261" s="21"/>
      <c r="C261" s="21"/>
      <c r="D261" s="21"/>
      <c r="E261" s="21"/>
      <c r="F261" s="21"/>
      <c r="G261" s="25"/>
      <c r="H261" s="24"/>
      <c r="I261" s="24"/>
      <c r="J261" s="24"/>
      <c r="K261" s="24"/>
    </row>
    <row r="262" spans="1:11" ht="13.2">
      <c r="A262" s="20"/>
      <c r="B262" s="21"/>
      <c r="C262" s="21"/>
      <c r="D262" s="21"/>
      <c r="E262" s="21"/>
      <c r="F262" s="21"/>
      <c r="G262" s="25"/>
      <c r="H262" s="24"/>
      <c r="I262" s="24"/>
      <c r="J262" s="24"/>
      <c r="K262" s="24"/>
    </row>
    <row r="263" spans="1:11" ht="13.2">
      <c r="A263" s="20"/>
      <c r="B263" s="21"/>
      <c r="C263" s="21"/>
      <c r="D263" s="21"/>
      <c r="E263" s="21"/>
      <c r="F263" s="21"/>
      <c r="G263" s="25"/>
      <c r="H263" s="24"/>
      <c r="I263" s="24"/>
      <c r="J263" s="24"/>
      <c r="K263" s="24"/>
    </row>
    <row r="264" spans="1:11" ht="13.2">
      <c r="A264" s="20"/>
      <c r="B264" s="21"/>
      <c r="C264" s="21"/>
      <c r="D264" s="21"/>
      <c r="E264" s="21"/>
      <c r="F264" s="21"/>
      <c r="G264" s="25"/>
      <c r="H264" s="24"/>
      <c r="I264" s="24"/>
      <c r="J264" s="24"/>
      <c r="K264" s="24"/>
    </row>
    <row r="265" spans="1:11" ht="13.2">
      <c r="A265" s="20"/>
      <c r="B265" s="21"/>
      <c r="C265" s="21"/>
      <c r="D265" s="21"/>
      <c r="E265" s="21"/>
      <c r="F265" s="21"/>
      <c r="G265" s="25"/>
      <c r="H265" s="24"/>
      <c r="I265" s="24"/>
      <c r="J265" s="24"/>
      <c r="K265" s="24"/>
    </row>
    <row r="266" spans="1:11" ht="13.2">
      <c r="A266" s="20"/>
      <c r="B266" s="21"/>
      <c r="C266" s="21"/>
      <c r="D266" s="21"/>
      <c r="E266" s="21"/>
      <c r="F266" s="21"/>
      <c r="G266" s="25"/>
      <c r="H266" s="24"/>
      <c r="I266" s="24"/>
      <c r="J266" s="24"/>
      <c r="K266" s="24"/>
    </row>
    <row r="267" spans="1:11" ht="13.2">
      <c r="A267" s="20"/>
      <c r="B267" s="21"/>
      <c r="C267" s="21"/>
      <c r="D267" s="21"/>
      <c r="E267" s="21"/>
      <c r="F267" s="21"/>
      <c r="G267" s="25"/>
      <c r="H267" s="24"/>
      <c r="I267" s="24"/>
      <c r="J267" s="24"/>
      <c r="K267" s="24"/>
    </row>
    <row r="268" spans="1:11" ht="13.2">
      <c r="A268" s="20"/>
      <c r="B268" s="21"/>
      <c r="C268" s="21"/>
      <c r="D268" s="21"/>
      <c r="E268" s="21"/>
      <c r="F268" s="21"/>
      <c r="G268" s="25"/>
      <c r="H268" s="24"/>
      <c r="I268" s="24"/>
      <c r="J268" s="24"/>
      <c r="K268" s="24"/>
    </row>
    <row r="269" spans="1:11" ht="13.2">
      <c r="A269" s="20"/>
      <c r="B269" s="21"/>
      <c r="C269" s="21"/>
      <c r="D269" s="21"/>
      <c r="E269" s="21"/>
      <c r="F269" s="21"/>
      <c r="G269" s="25"/>
      <c r="H269" s="24"/>
      <c r="I269" s="24"/>
      <c r="J269" s="24"/>
      <c r="K269" s="24"/>
    </row>
    <row r="270" spans="1:11" ht="13.2">
      <c r="A270" s="20"/>
      <c r="B270" s="21"/>
      <c r="C270" s="21"/>
      <c r="D270" s="21"/>
      <c r="E270" s="21"/>
      <c r="F270" s="21"/>
      <c r="G270" s="25"/>
      <c r="H270" s="24"/>
      <c r="I270" s="24"/>
      <c r="J270" s="24"/>
      <c r="K270" s="24"/>
    </row>
    <row r="271" spans="1:11" ht="13.2">
      <c r="A271" s="20"/>
      <c r="B271" s="21"/>
      <c r="C271" s="21"/>
      <c r="D271" s="21"/>
      <c r="E271" s="21"/>
      <c r="F271" s="21"/>
      <c r="G271" s="25"/>
      <c r="H271" s="24"/>
      <c r="I271" s="24"/>
      <c r="J271" s="24"/>
      <c r="K271" s="24"/>
    </row>
    <row r="272" spans="1:11" ht="13.2">
      <c r="A272" s="20"/>
      <c r="B272" s="21"/>
      <c r="C272" s="21"/>
      <c r="D272" s="21"/>
      <c r="E272" s="21"/>
      <c r="F272" s="21"/>
      <c r="G272" s="25"/>
      <c r="H272" s="24"/>
      <c r="I272" s="24"/>
      <c r="J272" s="24"/>
      <c r="K272" s="24"/>
    </row>
    <row r="273" spans="1:11" ht="13.2">
      <c r="A273" s="20"/>
      <c r="B273" s="21"/>
      <c r="C273" s="21"/>
      <c r="D273" s="21"/>
      <c r="E273" s="21"/>
      <c r="F273" s="21"/>
      <c r="G273" s="25"/>
      <c r="H273" s="24"/>
      <c r="I273" s="24"/>
      <c r="J273" s="24"/>
      <c r="K273" s="24"/>
    </row>
    <row r="274" spans="1:11" ht="13.2">
      <c r="A274" s="20"/>
      <c r="B274" s="21"/>
      <c r="C274" s="21"/>
      <c r="D274" s="21"/>
      <c r="E274" s="21"/>
      <c r="F274" s="21"/>
      <c r="G274" s="25"/>
      <c r="H274" s="24"/>
      <c r="I274" s="24"/>
      <c r="J274" s="24"/>
      <c r="K274" s="24"/>
    </row>
    <row r="275" spans="1:11" ht="13.2">
      <c r="A275" s="20"/>
      <c r="B275" s="21"/>
      <c r="C275" s="21"/>
      <c r="D275" s="21"/>
      <c r="E275" s="21"/>
      <c r="F275" s="21"/>
      <c r="G275" s="25"/>
      <c r="H275" s="24"/>
      <c r="I275" s="24"/>
      <c r="J275" s="24"/>
      <c r="K275" s="24"/>
    </row>
    <row r="276" spans="1:11" ht="13.2">
      <c r="A276" s="20"/>
      <c r="B276" s="21"/>
      <c r="C276" s="21"/>
      <c r="D276" s="21"/>
      <c r="E276" s="21"/>
      <c r="F276" s="21"/>
      <c r="G276" s="25"/>
      <c r="H276" s="24"/>
      <c r="I276" s="24"/>
      <c r="J276" s="24"/>
      <c r="K276" s="24"/>
    </row>
    <row r="277" spans="1:11" ht="13.2">
      <c r="A277" s="20"/>
      <c r="B277" s="21"/>
      <c r="C277" s="21"/>
      <c r="D277" s="21"/>
      <c r="E277" s="21"/>
      <c r="F277" s="21"/>
      <c r="G277" s="25"/>
      <c r="H277" s="24"/>
      <c r="I277" s="24"/>
      <c r="J277" s="24"/>
      <c r="K277" s="24"/>
    </row>
    <row r="278" spans="1:11" ht="13.2">
      <c r="A278" s="20"/>
      <c r="B278" s="21"/>
      <c r="C278" s="21"/>
      <c r="D278" s="21"/>
      <c r="E278" s="21"/>
      <c r="F278" s="21"/>
      <c r="G278" s="25"/>
      <c r="H278" s="24"/>
      <c r="I278" s="24"/>
      <c r="J278" s="24"/>
      <c r="K278" s="24"/>
    </row>
    <row r="279" spans="1:11" ht="13.2">
      <c r="A279" s="20"/>
      <c r="B279" s="21"/>
      <c r="C279" s="21"/>
      <c r="D279" s="21"/>
      <c r="E279" s="21"/>
      <c r="F279" s="21"/>
      <c r="G279" s="25"/>
      <c r="H279" s="24"/>
      <c r="I279" s="24"/>
      <c r="J279" s="24"/>
      <c r="K279" s="24"/>
    </row>
    <row r="280" spans="1:11" ht="13.2">
      <c r="A280" s="20"/>
      <c r="B280" s="21"/>
      <c r="C280" s="21"/>
      <c r="D280" s="21"/>
      <c r="E280" s="21"/>
      <c r="F280" s="21"/>
      <c r="G280" s="25"/>
      <c r="H280" s="24"/>
      <c r="I280" s="24"/>
      <c r="J280" s="24"/>
      <c r="K280" s="24"/>
    </row>
    <row r="281" spans="1:11" ht="13.2">
      <c r="A281" s="20"/>
      <c r="B281" s="21"/>
      <c r="C281" s="21"/>
      <c r="D281" s="21"/>
      <c r="E281" s="21"/>
      <c r="F281" s="21"/>
      <c r="G281" s="25"/>
      <c r="H281" s="24"/>
      <c r="I281" s="24"/>
      <c r="J281" s="24"/>
      <c r="K281" s="24"/>
    </row>
    <row r="282" spans="1:11" ht="13.2">
      <c r="A282" s="20"/>
      <c r="B282" s="21"/>
      <c r="C282" s="21"/>
      <c r="D282" s="21"/>
      <c r="E282" s="21"/>
      <c r="F282" s="21"/>
      <c r="G282" s="25"/>
      <c r="H282" s="24"/>
      <c r="I282" s="24"/>
      <c r="J282" s="24"/>
      <c r="K282" s="24"/>
    </row>
    <row r="283" spans="1:11" ht="13.2">
      <c r="A283" s="20"/>
      <c r="B283" s="21"/>
      <c r="C283" s="21"/>
      <c r="D283" s="21"/>
      <c r="E283" s="21"/>
      <c r="F283" s="21"/>
      <c r="G283" s="25"/>
      <c r="H283" s="24"/>
      <c r="I283" s="24"/>
      <c r="J283" s="24"/>
      <c r="K283" s="24"/>
    </row>
    <row r="284" spans="1:11" ht="13.2">
      <c r="A284" s="20"/>
      <c r="B284" s="21"/>
      <c r="C284" s="21"/>
      <c r="D284" s="21"/>
      <c r="E284" s="21"/>
      <c r="F284" s="21"/>
      <c r="G284" s="25"/>
      <c r="H284" s="24"/>
      <c r="I284" s="24"/>
      <c r="J284" s="24"/>
      <c r="K284" s="24"/>
    </row>
    <row r="285" spans="1:11" ht="13.2">
      <c r="A285" s="20"/>
      <c r="B285" s="21"/>
      <c r="C285" s="21"/>
      <c r="D285" s="21"/>
      <c r="E285" s="21"/>
      <c r="F285" s="21"/>
      <c r="G285" s="25"/>
      <c r="H285" s="24"/>
      <c r="I285" s="24"/>
      <c r="J285" s="24"/>
      <c r="K285" s="24"/>
    </row>
    <row r="286" spans="1:11" ht="13.2">
      <c r="A286" s="20"/>
      <c r="B286" s="21"/>
      <c r="C286" s="21"/>
      <c r="D286" s="21"/>
      <c r="E286" s="21"/>
      <c r="F286" s="21"/>
      <c r="G286" s="25"/>
      <c r="H286" s="24"/>
      <c r="I286" s="24"/>
      <c r="J286" s="24"/>
      <c r="K286" s="24"/>
    </row>
    <row r="287" spans="1:11" ht="13.2">
      <c r="A287" s="20"/>
      <c r="B287" s="21"/>
      <c r="C287" s="21"/>
      <c r="D287" s="21"/>
      <c r="E287" s="21"/>
      <c r="F287" s="21"/>
      <c r="G287" s="25"/>
      <c r="H287" s="24"/>
      <c r="I287" s="24"/>
      <c r="J287" s="24"/>
      <c r="K287" s="24"/>
    </row>
    <row r="288" spans="1:11" ht="13.2">
      <c r="A288" s="20"/>
      <c r="B288" s="21"/>
      <c r="C288" s="21"/>
      <c r="D288" s="21"/>
      <c r="E288" s="21"/>
      <c r="F288" s="21"/>
      <c r="G288" s="25"/>
      <c r="H288" s="24"/>
      <c r="I288" s="24"/>
      <c r="J288" s="24"/>
      <c r="K288" s="24"/>
    </row>
    <row r="289" spans="1:11" ht="13.2">
      <c r="A289" s="20"/>
      <c r="B289" s="21"/>
      <c r="C289" s="21"/>
      <c r="D289" s="21"/>
      <c r="E289" s="21"/>
      <c r="F289" s="21"/>
      <c r="G289" s="25"/>
      <c r="H289" s="24"/>
      <c r="I289" s="24"/>
      <c r="J289" s="24"/>
      <c r="K289" s="24"/>
    </row>
    <row r="290" spans="1:11" ht="13.2">
      <c r="A290" s="20"/>
      <c r="B290" s="21"/>
      <c r="C290" s="21"/>
      <c r="D290" s="21"/>
      <c r="E290" s="21"/>
      <c r="F290" s="21"/>
      <c r="G290" s="25"/>
      <c r="H290" s="24"/>
      <c r="I290" s="24"/>
      <c r="J290" s="24"/>
      <c r="K290" s="24"/>
    </row>
    <row r="291" spans="1:11" ht="13.2">
      <c r="A291" s="20"/>
      <c r="B291" s="21"/>
      <c r="C291" s="21"/>
      <c r="D291" s="21"/>
      <c r="E291" s="21"/>
      <c r="F291" s="21"/>
      <c r="G291" s="25"/>
      <c r="H291" s="24"/>
      <c r="I291" s="24"/>
      <c r="J291" s="24"/>
      <c r="K291" s="24"/>
    </row>
    <row r="292" spans="1:11" ht="13.2">
      <c r="A292" s="20"/>
      <c r="B292" s="21"/>
      <c r="C292" s="21"/>
      <c r="D292" s="21"/>
      <c r="E292" s="21"/>
      <c r="F292" s="21"/>
      <c r="G292" s="25"/>
      <c r="H292" s="24"/>
      <c r="I292" s="24"/>
      <c r="J292" s="24"/>
      <c r="K292" s="24"/>
    </row>
    <row r="293" spans="1:11" ht="13.2">
      <c r="A293" s="20"/>
      <c r="B293" s="21"/>
      <c r="C293" s="21"/>
      <c r="D293" s="21"/>
      <c r="E293" s="21"/>
      <c r="F293" s="21"/>
      <c r="G293" s="25"/>
      <c r="H293" s="24"/>
      <c r="I293" s="24"/>
      <c r="J293" s="24"/>
      <c r="K293" s="24"/>
    </row>
    <row r="294" spans="1:11" ht="13.2">
      <c r="A294" s="20"/>
      <c r="B294" s="21"/>
      <c r="C294" s="21"/>
      <c r="D294" s="21"/>
      <c r="E294" s="21"/>
      <c r="F294" s="21"/>
      <c r="G294" s="25"/>
      <c r="H294" s="24"/>
      <c r="I294" s="24"/>
      <c r="J294" s="24"/>
      <c r="K294" s="24"/>
    </row>
    <row r="295" spans="1:11" ht="13.2">
      <c r="A295" s="20"/>
      <c r="B295" s="21"/>
      <c r="C295" s="21"/>
      <c r="D295" s="21"/>
      <c r="E295" s="21"/>
      <c r="F295" s="21"/>
      <c r="G295" s="25"/>
      <c r="H295" s="24"/>
      <c r="I295" s="24"/>
      <c r="J295" s="24"/>
      <c r="K295" s="24"/>
    </row>
    <row r="296" spans="1:11" ht="13.2">
      <c r="A296" s="20"/>
      <c r="B296" s="21"/>
      <c r="C296" s="21"/>
      <c r="D296" s="21"/>
      <c r="E296" s="21"/>
      <c r="F296" s="21"/>
      <c r="G296" s="25"/>
      <c r="H296" s="24"/>
      <c r="I296" s="24"/>
      <c r="J296" s="24"/>
      <c r="K296" s="24"/>
    </row>
    <row r="297" spans="1:11" ht="13.2">
      <c r="A297" s="20"/>
      <c r="B297" s="21"/>
      <c r="C297" s="21"/>
      <c r="D297" s="21"/>
      <c r="E297" s="21"/>
      <c r="F297" s="21"/>
      <c r="G297" s="25"/>
      <c r="H297" s="24"/>
      <c r="I297" s="24"/>
      <c r="J297" s="24"/>
      <c r="K297" s="24"/>
    </row>
    <row r="298" spans="1:11" ht="13.2">
      <c r="A298" s="20"/>
      <c r="B298" s="21"/>
      <c r="C298" s="21"/>
      <c r="D298" s="21"/>
      <c r="E298" s="21"/>
      <c r="F298" s="21"/>
      <c r="G298" s="25"/>
      <c r="H298" s="24"/>
      <c r="I298" s="24"/>
      <c r="J298" s="24"/>
      <c r="K298" s="24"/>
    </row>
    <row r="299" spans="1:11" ht="13.2">
      <c r="A299" s="20"/>
      <c r="B299" s="21"/>
      <c r="C299" s="21"/>
      <c r="D299" s="21"/>
      <c r="E299" s="21"/>
      <c r="F299" s="21"/>
      <c r="G299" s="25"/>
      <c r="H299" s="24"/>
      <c r="I299" s="24"/>
      <c r="J299" s="24"/>
      <c r="K299" s="24"/>
    </row>
    <row r="300" spans="1:11" ht="13.2">
      <c r="A300" s="20"/>
      <c r="B300" s="21"/>
      <c r="C300" s="21"/>
      <c r="D300" s="21"/>
      <c r="E300" s="21"/>
      <c r="F300" s="21"/>
      <c r="G300" s="25"/>
      <c r="H300" s="24"/>
      <c r="I300" s="24"/>
      <c r="J300" s="24"/>
      <c r="K300" s="24"/>
    </row>
    <row r="301" spans="1:11" ht="13.2">
      <c r="A301" s="20"/>
      <c r="B301" s="21"/>
      <c r="C301" s="21"/>
      <c r="D301" s="21"/>
      <c r="E301" s="21"/>
      <c r="F301" s="21"/>
      <c r="G301" s="25"/>
      <c r="H301" s="24"/>
      <c r="I301" s="24"/>
      <c r="J301" s="24"/>
      <c r="K301" s="24"/>
    </row>
    <row r="302" spans="1:11" ht="13.2">
      <c r="A302" s="20"/>
      <c r="B302" s="21"/>
      <c r="C302" s="21"/>
      <c r="D302" s="21"/>
      <c r="E302" s="21"/>
      <c r="F302" s="21"/>
      <c r="G302" s="25"/>
      <c r="H302" s="24"/>
      <c r="I302" s="24"/>
      <c r="J302" s="24"/>
      <c r="K302" s="24"/>
    </row>
    <row r="303" spans="1:11" ht="13.2">
      <c r="A303" s="20"/>
      <c r="B303" s="21"/>
      <c r="C303" s="21"/>
      <c r="D303" s="21"/>
      <c r="E303" s="21"/>
      <c r="F303" s="21"/>
      <c r="G303" s="25"/>
      <c r="H303" s="24"/>
      <c r="I303" s="24"/>
      <c r="J303" s="24"/>
      <c r="K303" s="24"/>
    </row>
    <row r="304" spans="1:11" ht="13.2">
      <c r="A304" s="20"/>
      <c r="B304" s="21"/>
      <c r="C304" s="21"/>
      <c r="D304" s="21"/>
      <c r="E304" s="21"/>
      <c r="F304" s="21"/>
      <c r="G304" s="25"/>
      <c r="H304" s="24"/>
      <c r="I304" s="24"/>
      <c r="J304" s="24"/>
      <c r="K304" s="24"/>
    </row>
    <row r="305" spans="1:11" ht="13.2">
      <c r="A305" s="20"/>
      <c r="B305" s="21"/>
      <c r="C305" s="21"/>
      <c r="D305" s="21"/>
      <c r="E305" s="21"/>
      <c r="F305" s="21"/>
      <c r="G305" s="25"/>
      <c r="H305" s="24"/>
      <c r="I305" s="24"/>
      <c r="J305" s="24"/>
      <c r="K305" s="24"/>
    </row>
    <row r="306" spans="1:11" ht="13.2">
      <c r="A306" s="20"/>
      <c r="B306" s="21"/>
      <c r="C306" s="21"/>
      <c r="D306" s="21"/>
      <c r="E306" s="21"/>
      <c r="F306" s="21"/>
      <c r="G306" s="25"/>
      <c r="H306" s="24"/>
      <c r="I306" s="24"/>
      <c r="J306" s="24"/>
      <c r="K306" s="24"/>
    </row>
    <row r="307" spans="1:11" ht="13.2">
      <c r="A307" s="20"/>
      <c r="B307" s="21"/>
      <c r="C307" s="21"/>
      <c r="D307" s="21"/>
      <c r="E307" s="21"/>
      <c r="F307" s="21"/>
      <c r="G307" s="25"/>
      <c r="H307" s="24"/>
      <c r="I307" s="24"/>
      <c r="J307" s="24"/>
      <c r="K307" s="24"/>
    </row>
    <row r="308" spans="1:11" ht="13.2">
      <c r="A308" s="20"/>
      <c r="B308" s="21"/>
      <c r="C308" s="21"/>
      <c r="D308" s="21"/>
      <c r="E308" s="21"/>
      <c r="F308" s="21"/>
      <c r="G308" s="25"/>
      <c r="H308" s="24"/>
      <c r="I308" s="24"/>
      <c r="J308" s="24"/>
      <c r="K308" s="24"/>
    </row>
    <row r="309" spans="1:11" ht="13.2">
      <c r="A309" s="20"/>
      <c r="B309" s="21"/>
      <c r="C309" s="21"/>
      <c r="D309" s="21"/>
      <c r="E309" s="21"/>
      <c r="F309" s="21"/>
      <c r="G309" s="25"/>
      <c r="H309" s="24"/>
      <c r="I309" s="24"/>
      <c r="J309" s="24"/>
      <c r="K309" s="24"/>
    </row>
    <row r="310" spans="1:11" ht="13.2">
      <c r="A310" s="20"/>
      <c r="B310" s="21"/>
      <c r="C310" s="21"/>
      <c r="D310" s="21"/>
      <c r="E310" s="21"/>
      <c r="F310" s="21"/>
      <c r="G310" s="25"/>
      <c r="H310" s="24"/>
      <c r="I310" s="24"/>
      <c r="J310" s="24"/>
      <c r="K310" s="24"/>
    </row>
    <row r="311" spans="1:11" ht="13.2">
      <c r="A311" s="20"/>
      <c r="B311" s="21"/>
      <c r="C311" s="21"/>
      <c r="D311" s="21"/>
      <c r="E311" s="21"/>
      <c r="F311" s="21"/>
      <c r="G311" s="25"/>
      <c r="H311" s="24"/>
      <c r="I311" s="24"/>
      <c r="J311" s="24"/>
      <c r="K311" s="24"/>
    </row>
    <row r="312" spans="1:11" ht="13.2">
      <c r="A312" s="20"/>
      <c r="B312" s="21"/>
      <c r="C312" s="21"/>
      <c r="D312" s="21"/>
      <c r="E312" s="21"/>
      <c r="F312" s="21"/>
      <c r="G312" s="25"/>
      <c r="H312" s="24"/>
      <c r="I312" s="24"/>
      <c r="J312" s="24"/>
      <c r="K312" s="24"/>
    </row>
    <row r="313" spans="1:11" ht="13.2">
      <c r="A313" s="20"/>
      <c r="B313" s="21"/>
      <c r="C313" s="21"/>
      <c r="D313" s="21"/>
      <c r="E313" s="21"/>
      <c r="F313" s="21"/>
      <c r="G313" s="25"/>
      <c r="H313" s="24"/>
      <c r="I313" s="24"/>
      <c r="J313" s="24"/>
      <c r="K313" s="24"/>
    </row>
    <row r="314" spans="1:11" ht="13.2">
      <c r="A314" s="20"/>
      <c r="B314" s="21"/>
      <c r="C314" s="21"/>
      <c r="D314" s="21"/>
      <c r="E314" s="21"/>
      <c r="F314" s="21"/>
      <c r="G314" s="25"/>
      <c r="H314" s="24"/>
      <c r="I314" s="24"/>
      <c r="J314" s="24"/>
      <c r="K314" s="24"/>
    </row>
    <row r="315" spans="1:11" ht="13.2">
      <c r="A315" s="20"/>
      <c r="B315" s="21"/>
      <c r="C315" s="21"/>
      <c r="D315" s="21"/>
      <c r="E315" s="21"/>
      <c r="F315" s="21"/>
      <c r="G315" s="25"/>
      <c r="H315" s="24"/>
      <c r="I315" s="24"/>
      <c r="J315" s="24"/>
      <c r="K315" s="24"/>
    </row>
    <row r="316" spans="1:11" ht="13.2">
      <c r="A316" s="20"/>
      <c r="B316" s="21"/>
      <c r="C316" s="21"/>
      <c r="D316" s="21"/>
      <c r="E316" s="21"/>
      <c r="F316" s="21"/>
      <c r="G316" s="25"/>
      <c r="H316" s="24"/>
      <c r="I316" s="24"/>
      <c r="J316" s="24"/>
      <c r="K316" s="24"/>
    </row>
    <row r="317" spans="1:11" ht="13.2">
      <c r="A317" s="20"/>
      <c r="B317" s="21"/>
      <c r="C317" s="21"/>
      <c r="D317" s="21"/>
      <c r="E317" s="21"/>
      <c r="F317" s="21"/>
      <c r="G317" s="25"/>
      <c r="H317" s="24"/>
      <c r="I317" s="24"/>
      <c r="J317" s="24"/>
      <c r="K317" s="24"/>
    </row>
    <row r="318" spans="1:11" ht="13.2">
      <c r="A318" s="20"/>
      <c r="B318" s="21"/>
      <c r="C318" s="21"/>
      <c r="D318" s="21"/>
      <c r="E318" s="21"/>
      <c r="F318" s="21"/>
      <c r="G318" s="25"/>
      <c r="H318" s="24"/>
      <c r="I318" s="24"/>
      <c r="J318" s="24"/>
      <c r="K318" s="24"/>
    </row>
    <row r="319" spans="1:11" ht="13.2">
      <c r="A319" s="20"/>
      <c r="B319" s="21"/>
      <c r="C319" s="21"/>
      <c r="D319" s="21"/>
      <c r="E319" s="21"/>
      <c r="F319" s="21"/>
      <c r="G319" s="25"/>
      <c r="H319" s="24"/>
      <c r="I319" s="24"/>
      <c r="J319" s="24"/>
      <c r="K319" s="24"/>
    </row>
    <row r="320" spans="1:11" ht="13.2">
      <c r="A320" s="20"/>
      <c r="B320" s="21"/>
      <c r="C320" s="21"/>
      <c r="D320" s="21"/>
      <c r="E320" s="21"/>
      <c r="F320" s="21"/>
      <c r="G320" s="25"/>
      <c r="H320" s="24"/>
      <c r="I320" s="24"/>
      <c r="J320" s="24"/>
      <c r="K320" s="24"/>
    </row>
    <row r="321" spans="1:11" ht="13.2">
      <c r="A321" s="20"/>
      <c r="B321" s="21"/>
      <c r="C321" s="21"/>
      <c r="D321" s="21"/>
      <c r="E321" s="21"/>
      <c r="F321" s="21"/>
      <c r="G321" s="25"/>
      <c r="H321" s="24"/>
      <c r="I321" s="24"/>
      <c r="J321" s="24"/>
      <c r="K321" s="24"/>
    </row>
    <row r="322" spans="1:11" ht="13.2">
      <c r="A322" s="20"/>
      <c r="B322" s="21"/>
      <c r="C322" s="21"/>
      <c r="D322" s="21"/>
      <c r="E322" s="21"/>
      <c r="F322" s="21"/>
      <c r="G322" s="25"/>
      <c r="H322" s="24"/>
      <c r="I322" s="24"/>
      <c r="J322" s="24"/>
      <c r="K322" s="24"/>
    </row>
    <row r="323" spans="1:11" ht="13.2">
      <c r="A323" s="20"/>
      <c r="B323" s="21"/>
      <c r="C323" s="21"/>
      <c r="D323" s="21"/>
      <c r="E323" s="21"/>
      <c r="F323" s="21"/>
      <c r="G323" s="25"/>
      <c r="H323" s="24"/>
      <c r="I323" s="24"/>
      <c r="J323" s="24"/>
      <c r="K323" s="24"/>
    </row>
    <row r="324" spans="1:11" ht="13.2">
      <c r="A324" s="20"/>
      <c r="B324" s="21"/>
      <c r="C324" s="21"/>
      <c r="D324" s="21"/>
      <c r="E324" s="21"/>
      <c r="F324" s="21"/>
      <c r="G324" s="25"/>
      <c r="H324" s="24"/>
      <c r="I324" s="24"/>
      <c r="J324" s="24"/>
      <c r="K324" s="24"/>
    </row>
    <row r="325" spans="1:11" ht="13.2">
      <c r="A325" s="20"/>
      <c r="B325" s="21"/>
      <c r="C325" s="21"/>
      <c r="D325" s="21"/>
      <c r="E325" s="21"/>
      <c r="F325" s="21"/>
      <c r="G325" s="25"/>
      <c r="H325" s="24"/>
      <c r="I325" s="24"/>
      <c r="J325" s="24"/>
      <c r="K325" s="24"/>
    </row>
    <row r="326" spans="1:11" ht="13.2">
      <c r="A326" s="20"/>
      <c r="B326" s="21"/>
      <c r="C326" s="21"/>
      <c r="D326" s="21"/>
      <c r="E326" s="21"/>
      <c r="F326" s="21"/>
      <c r="G326" s="25"/>
      <c r="H326" s="24"/>
      <c r="I326" s="24"/>
      <c r="J326" s="24"/>
      <c r="K326" s="24"/>
    </row>
    <row r="327" spans="1:11" ht="13.2">
      <c r="A327" s="20"/>
      <c r="B327" s="21"/>
      <c r="C327" s="21"/>
      <c r="D327" s="21"/>
      <c r="E327" s="21"/>
      <c r="F327" s="21"/>
      <c r="G327" s="25"/>
      <c r="H327" s="24"/>
      <c r="I327" s="24"/>
      <c r="J327" s="24"/>
      <c r="K327" s="24"/>
    </row>
    <row r="328" spans="1:11" ht="13.2">
      <c r="A328" s="20"/>
      <c r="B328" s="21"/>
      <c r="C328" s="21"/>
      <c r="D328" s="21"/>
      <c r="E328" s="21"/>
      <c r="F328" s="21"/>
      <c r="G328" s="25"/>
      <c r="H328" s="24"/>
      <c r="I328" s="24"/>
      <c r="J328" s="24"/>
      <c r="K328" s="24"/>
    </row>
    <row r="329" spans="1:11" ht="13.2">
      <c r="A329" s="20"/>
      <c r="B329" s="21"/>
      <c r="C329" s="21"/>
      <c r="D329" s="21"/>
      <c r="E329" s="21"/>
      <c r="F329" s="21"/>
      <c r="G329" s="25"/>
      <c r="H329" s="24"/>
      <c r="I329" s="24"/>
      <c r="J329" s="24"/>
      <c r="K329" s="24"/>
    </row>
    <row r="330" spans="1:11" ht="13.2">
      <c r="A330" s="20"/>
      <c r="B330" s="21"/>
      <c r="C330" s="21"/>
      <c r="D330" s="21"/>
      <c r="E330" s="21"/>
      <c r="F330" s="21"/>
      <c r="G330" s="25"/>
      <c r="H330" s="24"/>
      <c r="I330" s="24"/>
      <c r="J330" s="24"/>
      <c r="K330" s="24"/>
    </row>
    <row r="331" spans="1:11" ht="13.2">
      <c r="A331" s="20"/>
      <c r="B331" s="21"/>
      <c r="C331" s="21"/>
      <c r="D331" s="21"/>
      <c r="E331" s="21"/>
      <c r="F331" s="21"/>
      <c r="G331" s="25"/>
      <c r="H331" s="24"/>
      <c r="I331" s="24"/>
      <c r="J331" s="24"/>
      <c r="K331" s="24"/>
    </row>
    <row r="332" spans="1:11" ht="13.2">
      <c r="A332" s="20"/>
      <c r="B332" s="21"/>
      <c r="C332" s="21"/>
      <c r="D332" s="21"/>
      <c r="E332" s="21"/>
      <c r="F332" s="21"/>
      <c r="G332" s="25"/>
      <c r="H332" s="24"/>
      <c r="I332" s="24"/>
      <c r="J332" s="24"/>
      <c r="K332" s="24"/>
    </row>
    <row r="333" spans="1:11" ht="13.2">
      <c r="A333" s="20"/>
      <c r="B333" s="21"/>
      <c r="C333" s="21"/>
      <c r="D333" s="21"/>
      <c r="E333" s="21"/>
      <c r="F333" s="21"/>
      <c r="G333" s="25"/>
      <c r="H333" s="24"/>
      <c r="I333" s="24"/>
      <c r="J333" s="24"/>
      <c r="K333" s="24"/>
    </row>
    <row r="334" spans="1:11" ht="13.2">
      <c r="A334" s="20"/>
      <c r="B334" s="21"/>
      <c r="C334" s="21"/>
      <c r="D334" s="21"/>
      <c r="E334" s="21"/>
      <c r="F334" s="21"/>
      <c r="G334" s="25"/>
      <c r="H334" s="24"/>
      <c r="I334" s="24"/>
      <c r="J334" s="24"/>
      <c r="K334" s="24"/>
    </row>
    <row r="335" spans="1:11" ht="13.2">
      <c r="A335" s="20"/>
      <c r="B335" s="21"/>
      <c r="C335" s="21"/>
      <c r="D335" s="21"/>
      <c r="E335" s="21"/>
      <c r="F335" s="21"/>
      <c r="G335" s="25"/>
      <c r="H335" s="24"/>
      <c r="I335" s="24"/>
      <c r="J335" s="24"/>
      <c r="K335" s="24"/>
    </row>
    <row r="336" spans="1:11" ht="13.2">
      <c r="A336" s="20"/>
      <c r="B336" s="21"/>
      <c r="C336" s="21"/>
      <c r="D336" s="21"/>
      <c r="E336" s="21"/>
      <c r="F336" s="21"/>
      <c r="G336" s="25"/>
      <c r="H336" s="24"/>
      <c r="I336" s="24"/>
      <c r="J336" s="24"/>
      <c r="K336" s="24"/>
    </row>
    <row r="337" spans="1:11" ht="13.2">
      <c r="A337" s="20"/>
      <c r="B337" s="21"/>
      <c r="C337" s="21"/>
      <c r="D337" s="21"/>
      <c r="E337" s="21"/>
      <c r="F337" s="21"/>
      <c r="G337" s="25"/>
      <c r="H337" s="24"/>
      <c r="I337" s="24"/>
      <c r="J337" s="24"/>
      <c r="K337" s="24"/>
    </row>
    <row r="338" spans="1:11" ht="13.2">
      <c r="A338" s="20"/>
      <c r="B338" s="21"/>
      <c r="C338" s="21"/>
      <c r="D338" s="21"/>
      <c r="E338" s="21"/>
      <c r="F338" s="21"/>
      <c r="G338" s="25"/>
      <c r="H338" s="24"/>
      <c r="I338" s="24"/>
      <c r="J338" s="24"/>
      <c r="K338" s="24"/>
    </row>
    <row r="339" spans="1:11" ht="13.2">
      <c r="A339" s="20"/>
      <c r="B339" s="21"/>
      <c r="C339" s="21"/>
      <c r="D339" s="21"/>
      <c r="E339" s="21"/>
      <c r="F339" s="21"/>
      <c r="G339" s="25"/>
      <c r="H339" s="24"/>
      <c r="I339" s="24"/>
      <c r="J339" s="24"/>
      <c r="K339" s="24"/>
    </row>
    <row r="340" spans="1:11" ht="13.2">
      <c r="A340" s="20"/>
      <c r="B340" s="21"/>
      <c r="C340" s="21"/>
      <c r="D340" s="21"/>
      <c r="E340" s="21"/>
      <c r="F340" s="21"/>
      <c r="G340" s="25"/>
      <c r="H340" s="24"/>
      <c r="I340" s="24"/>
      <c r="J340" s="24"/>
      <c r="K340" s="24"/>
    </row>
    <row r="341" spans="1:11" ht="13.2">
      <c r="A341" s="20"/>
      <c r="B341" s="21"/>
      <c r="C341" s="21"/>
      <c r="D341" s="21"/>
      <c r="E341" s="21"/>
      <c r="F341" s="21"/>
      <c r="G341" s="25"/>
      <c r="H341" s="24"/>
      <c r="I341" s="24"/>
      <c r="J341" s="24"/>
      <c r="K341" s="24"/>
    </row>
    <row r="342" spans="1:11" ht="13.2">
      <c r="A342" s="20"/>
      <c r="B342" s="21"/>
      <c r="C342" s="21"/>
      <c r="D342" s="21"/>
      <c r="E342" s="21"/>
      <c r="F342" s="21"/>
      <c r="G342" s="25"/>
      <c r="H342" s="24"/>
      <c r="I342" s="24"/>
      <c r="J342" s="24"/>
      <c r="K342" s="24"/>
    </row>
    <row r="343" spans="1:11" ht="13.2">
      <c r="A343" s="20"/>
      <c r="B343" s="21"/>
      <c r="C343" s="21"/>
      <c r="D343" s="21"/>
      <c r="E343" s="21"/>
      <c r="F343" s="21"/>
      <c r="G343" s="25"/>
      <c r="H343" s="24"/>
      <c r="I343" s="24"/>
      <c r="J343" s="24"/>
      <c r="K343" s="24"/>
    </row>
    <row r="344" spans="1:11" ht="13.2">
      <c r="A344" s="20"/>
      <c r="B344" s="21"/>
      <c r="C344" s="21"/>
      <c r="D344" s="21"/>
      <c r="E344" s="21"/>
      <c r="F344" s="21"/>
      <c r="G344" s="25"/>
      <c r="H344" s="24"/>
      <c r="I344" s="24"/>
      <c r="J344" s="24"/>
      <c r="K344" s="24"/>
    </row>
    <row r="345" spans="1:11" ht="13.2">
      <c r="A345" s="20"/>
      <c r="B345" s="21"/>
      <c r="C345" s="21"/>
      <c r="D345" s="21"/>
      <c r="E345" s="21"/>
      <c r="F345" s="21"/>
      <c r="G345" s="25"/>
      <c r="H345" s="24"/>
      <c r="I345" s="24"/>
      <c r="J345" s="24"/>
      <c r="K345" s="24"/>
    </row>
    <row r="346" spans="1:11" ht="13.2">
      <c r="A346" s="20"/>
      <c r="B346" s="21"/>
      <c r="C346" s="21"/>
      <c r="D346" s="21"/>
      <c r="E346" s="21"/>
      <c r="F346" s="21"/>
      <c r="G346" s="25"/>
      <c r="H346" s="24"/>
      <c r="I346" s="24"/>
      <c r="J346" s="24"/>
      <c r="K346" s="24"/>
    </row>
    <row r="347" spans="1:11" ht="13.2">
      <c r="A347" s="20"/>
      <c r="B347" s="21"/>
      <c r="C347" s="21"/>
      <c r="D347" s="21"/>
      <c r="E347" s="21"/>
      <c r="F347" s="21"/>
      <c r="G347" s="25"/>
      <c r="H347" s="24"/>
      <c r="I347" s="24"/>
      <c r="J347" s="24"/>
      <c r="K347" s="24"/>
    </row>
    <row r="348" spans="1:11" ht="13.2">
      <c r="A348" s="20"/>
      <c r="B348" s="21"/>
      <c r="C348" s="21"/>
      <c r="D348" s="21"/>
      <c r="E348" s="21"/>
      <c r="F348" s="21"/>
      <c r="G348" s="25"/>
      <c r="H348" s="24"/>
      <c r="I348" s="24"/>
      <c r="J348" s="24"/>
      <c r="K348" s="24"/>
    </row>
    <row r="349" spans="1:11" ht="13.2">
      <c r="A349" s="20"/>
      <c r="B349" s="21"/>
      <c r="C349" s="21"/>
      <c r="D349" s="21"/>
      <c r="E349" s="21"/>
      <c r="F349" s="21"/>
      <c r="G349" s="25"/>
      <c r="H349" s="24"/>
      <c r="I349" s="24"/>
      <c r="J349" s="24"/>
      <c r="K349" s="24"/>
    </row>
    <row r="350" spans="1:11" ht="13.2">
      <c r="A350" s="20"/>
      <c r="B350" s="21"/>
      <c r="C350" s="21"/>
      <c r="D350" s="21"/>
      <c r="E350" s="21"/>
      <c r="F350" s="21"/>
      <c r="G350" s="25"/>
      <c r="H350" s="24"/>
      <c r="I350" s="24"/>
      <c r="J350" s="24"/>
      <c r="K350" s="24"/>
    </row>
    <row r="351" spans="1:11" ht="13.2">
      <c r="A351" s="20"/>
      <c r="B351" s="21"/>
      <c r="C351" s="21"/>
      <c r="D351" s="21"/>
      <c r="E351" s="21"/>
      <c r="F351" s="21"/>
      <c r="G351" s="25"/>
      <c r="H351" s="24"/>
      <c r="I351" s="24"/>
      <c r="J351" s="24"/>
      <c r="K351" s="24"/>
    </row>
    <row r="352" spans="1:11" ht="13.2">
      <c r="A352" s="20"/>
      <c r="B352" s="21"/>
      <c r="C352" s="21"/>
      <c r="D352" s="21"/>
      <c r="E352" s="21"/>
      <c r="F352" s="21"/>
      <c r="G352" s="25"/>
      <c r="H352" s="24"/>
      <c r="I352" s="24"/>
      <c r="J352" s="24"/>
      <c r="K352" s="24"/>
    </row>
    <row r="353" spans="1:11" ht="13.2">
      <c r="A353" s="20"/>
      <c r="B353" s="21"/>
      <c r="C353" s="21"/>
      <c r="D353" s="21"/>
      <c r="E353" s="21"/>
      <c r="F353" s="21"/>
      <c r="G353" s="25"/>
      <c r="H353" s="24"/>
      <c r="I353" s="24"/>
      <c r="J353" s="24"/>
      <c r="K353" s="24"/>
    </row>
    <row r="354" spans="1:11" ht="13.2">
      <c r="A354" s="20"/>
      <c r="B354" s="21"/>
      <c r="C354" s="21"/>
      <c r="D354" s="21"/>
      <c r="E354" s="21"/>
      <c r="F354" s="21"/>
      <c r="G354" s="25"/>
      <c r="H354" s="24"/>
      <c r="I354" s="24"/>
      <c r="J354" s="24"/>
      <c r="K354" s="24"/>
    </row>
    <row r="355" spans="1:11" ht="13.2">
      <c r="A355" s="20"/>
      <c r="B355" s="21"/>
      <c r="C355" s="21"/>
      <c r="D355" s="21"/>
      <c r="E355" s="21"/>
      <c r="F355" s="21"/>
      <c r="G355" s="25"/>
      <c r="H355" s="24"/>
      <c r="I355" s="24"/>
      <c r="J355" s="24"/>
      <c r="K355" s="24"/>
    </row>
    <row r="356" spans="1:11" ht="13.2">
      <c r="A356" s="20"/>
      <c r="B356" s="21"/>
      <c r="C356" s="21"/>
      <c r="D356" s="21"/>
      <c r="E356" s="21"/>
      <c r="F356" s="21"/>
      <c r="G356" s="25"/>
      <c r="H356" s="24"/>
      <c r="I356" s="24"/>
      <c r="J356" s="24"/>
      <c r="K356" s="24"/>
    </row>
    <row r="357" spans="1:11" ht="13.2">
      <c r="A357" s="20"/>
      <c r="B357" s="21"/>
      <c r="C357" s="21"/>
      <c r="D357" s="21"/>
      <c r="E357" s="21"/>
      <c r="F357" s="21"/>
      <c r="G357" s="25"/>
      <c r="H357" s="24"/>
      <c r="I357" s="24"/>
      <c r="J357" s="24"/>
      <c r="K357" s="24"/>
    </row>
    <row r="358" spans="1:11" ht="13.2">
      <c r="A358" s="20"/>
      <c r="B358" s="21"/>
      <c r="C358" s="21"/>
      <c r="D358" s="21"/>
      <c r="E358" s="21"/>
      <c r="F358" s="21"/>
      <c r="G358" s="25"/>
      <c r="H358" s="24"/>
      <c r="I358" s="24"/>
      <c r="J358" s="24"/>
      <c r="K358" s="24"/>
    </row>
    <row r="359" spans="1:11" ht="13.2">
      <c r="A359" s="20"/>
      <c r="B359" s="21"/>
      <c r="C359" s="21"/>
      <c r="D359" s="21"/>
      <c r="E359" s="21"/>
      <c r="F359" s="21"/>
      <c r="G359" s="25"/>
      <c r="H359" s="24"/>
      <c r="I359" s="24"/>
      <c r="J359" s="24"/>
      <c r="K359" s="24"/>
    </row>
    <row r="360" spans="1:11" ht="13.2">
      <c r="A360" s="20"/>
      <c r="B360" s="21"/>
      <c r="C360" s="21"/>
      <c r="D360" s="21"/>
      <c r="E360" s="21"/>
      <c r="F360" s="21"/>
      <c r="G360" s="25"/>
      <c r="H360" s="24"/>
      <c r="I360" s="24"/>
      <c r="J360" s="24"/>
      <c r="K360" s="24"/>
    </row>
    <row r="361" spans="1:11" ht="13.2">
      <c r="A361" s="20"/>
      <c r="B361" s="21"/>
      <c r="C361" s="21"/>
      <c r="D361" s="21"/>
      <c r="E361" s="21"/>
      <c r="F361" s="21"/>
      <c r="G361" s="25"/>
      <c r="H361" s="24"/>
      <c r="I361" s="24"/>
      <c r="J361" s="24"/>
      <c r="K361" s="24"/>
    </row>
    <row r="362" spans="1:11" ht="13.2">
      <c r="A362" s="20"/>
      <c r="B362" s="21"/>
      <c r="C362" s="21"/>
      <c r="D362" s="21"/>
      <c r="E362" s="21"/>
      <c r="F362" s="21"/>
      <c r="G362" s="25"/>
      <c r="H362" s="24"/>
      <c r="I362" s="24"/>
      <c r="J362" s="24"/>
      <c r="K362" s="24"/>
    </row>
    <row r="363" spans="1:11" ht="13.2">
      <c r="A363" s="20"/>
      <c r="B363" s="21"/>
      <c r="C363" s="21"/>
      <c r="D363" s="21"/>
      <c r="E363" s="21"/>
      <c r="F363" s="21"/>
      <c r="G363" s="25"/>
      <c r="H363" s="24"/>
      <c r="I363" s="24"/>
      <c r="J363" s="24"/>
      <c r="K363" s="24"/>
    </row>
    <row r="364" spans="1:11" ht="13.2">
      <c r="A364" s="20"/>
      <c r="B364" s="21"/>
      <c r="C364" s="21"/>
      <c r="D364" s="21"/>
      <c r="E364" s="21"/>
      <c r="F364" s="21"/>
      <c r="G364" s="25"/>
      <c r="H364" s="24"/>
      <c r="I364" s="24"/>
      <c r="J364" s="24"/>
      <c r="K364" s="24"/>
    </row>
    <row r="365" spans="1:11" ht="13.2">
      <c r="A365" s="20"/>
      <c r="B365" s="21"/>
      <c r="C365" s="21"/>
      <c r="D365" s="21"/>
      <c r="E365" s="21"/>
      <c r="F365" s="21"/>
      <c r="G365" s="25"/>
      <c r="H365" s="24"/>
      <c r="I365" s="24"/>
      <c r="J365" s="24"/>
      <c r="K365" s="24"/>
    </row>
    <row r="366" spans="1:11" ht="13.2">
      <c r="A366" s="20"/>
      <c r="B366" s="21"/>
      <c r="C366" s="21"/>
      <c r="D366" s="21"/>
      <c r="E366" s="21"/>
      <c r="F366" s="21"/>
      <c r="G366" s="25"/>
      <c r="H366" s="24"/>
      <c r="I366" s="24"/>
      <c r="J366" s="24"/>
      <c r="K366" s="24"/>
    </row>
    <row r="367" spans="1:11" ht="13.2">
      <c r="A367" s="20"/>
      <c r="B367" s="21"/>
      <c r="C367" s="21"/>
      <c r="D367" s="21"/>
      <c r="E367" s="21"/>
      <c r="F367" s="21"/>
      <c r="G367" s="25"/>
      <c r="H367" s="24"/>
      <c r="I367" s="24"/>
      <c r="J367" s="24"/>
      <c r="K367" s="24"/>
    </row>
    <row r="368" spans="1:11" ht="13.2">
      <c r="A368" s="20"/>
      <c r="B368" s="21"/>
      <c r="C368" s="21"/>
      <c r="D368" s="21"/>
      <c r="E368" s="21"/>
      <c r="F368" s="21"/>
      <c r="G368" s="25"/>
      <c r="H368" s="24"/>
      <c r="I368" s="24"/>
      <c r="J368" s="24"/>
      <c r="K368" s="24"/>
    </row>
    <row r="369" spans="1:11" ht="13.2">
      <c r="A369" s="20"/>
      <c r="B369" s="21"/>
      <c r="C369" s="21"/>
      <c r="D369" s="21"/>
      <c r="E369" s="21"/>
      <c r="F369" s="21"/>
      <c r="G369" s="25"/>
      <c r="H369" s="24"/>
      <c r="I369" s="24"/>
      <c r="J369" s="24"/>
      <c r="K369" s="24"/>
    </row>
    <row r="370" spans="1:11" ht="13.2">
      <c r="A370" s="20"/>
      <c r="B370" s="21"/>
      <c r="C370" s="21"/>
      <c r="D370" s="21"/>
      <c r="E370" s="21"/>
      <c r="F370" s="21"/>
      <c r="G370" s="25"/>
      <c r="H370" s="24"/>
      <c r="I370" s="24"/>
      <c r="J370" s="24"/>
      <c r="K370" s="24"/>
    </row>
    <row r="371" spans="1:11" ht="13.2">
      <c r="A371" s="20"/>
      <c r="B371" s="21"/>
      <c r="C371" s="21"/>
      <c r="D371" s="21"/>
      <c r="E371" s="21"/>
      <c r="F371" s="21"/>
      <c r="G371" s="25"/>
      <c r="H371" s="24"/>
      <c r="I371" s="24"/>
      <c r="J371" s="24"/>
      <c r="K371" s="24"/>
    </row>
    <row r="372" spans="1:11" ht="13.2">
      <c r="A372" s="20"/>
      <c r="B372" s="21"/>
      <c r="C372" s="21"/>
      <c r="D372" s="21"/>
      <c r="E372" s="21"/>
      <c r="F372" s="21"/>
      <c r="G372" s="25"/>
      <c r="H372" s="24"/>
      <c r="I372" s="24"/>
      <c r="J372" s="24"/>
      <c r="K372" s="24"/>
    </row>
    <row r="373" spans="1:11" ht="13.2">
      <c r="A373" s="20"/>
      <c r="B373" s="21"/>
      <c r="C373" s="21"/>
      <c r="D373" s="21"/>
      <c r="E373" s="21"/>
      <c r="F373" s="21"/>
      <c r="G373" s="25"/>
      <c r="H373" s="24"/>
      <c r="I373" s="24"/>
      <c r="J373" s="24"/>
      <c r="K373" s="24"/>
    </row>
    <row r="374" spans="1:11" ht="13.2">
      <c r="A374" s="20"/>
      <c r="B374" s="21"/>
      <c r="C374" s="21"/>
      <c r="D374" s="21"/>
      <c r="E374" s="21"/>
      <c r="F374" s="21"/>
      <c r="G374" s="25"/>
      <c r="H374" s="24"/>
      <c r="I374" s="24"/>
      <c r="J374" s="24"/>
      <c r="K374" s="24"/>
    </row>
    <row r="375" spans="1:11" ht="13.2">
      <c r="A375" s="20"/>
      <c r="B375" s="21"/>
      <c r="C375" s="21"/>
      <c r="D375" s="21"/>
      <c r="E375" s="21"/>
      <c r="F375" s="21"/>
      <c r="G375" s="25"/>
      <c r="H375" s="24"/>
      <c r="I375" s="24"/>
      <c r="J375" s="24"/>
      <c r="K375" s="24"/>
    </row>
    <row r="376" spans="1:11" ht="13.2">
      <c r="A376" s="20"/>
      <c r="B376" s="21"/>
      <c r="C376" s="21"/>
      <c r="D376" s="21"/>
      <c r="E376" s="21"/>
      <c r="F376" s="21"/>
      <c r="G376" s="25"/>
      <c r="H376" s="24"/>
      <c r="I376" s="24"/>
      <c r="J376" s="24"/>
      <c r="K376" s="24"/>
    </row>
    <row r="377" spans="1:11" ht="13.2">
      <c r="A377" s="20"/>
      <c r="B377" s="21"/>
      <c r="C377" s="21"/>
      <c r="D377" s="21"/>
      <c r="E377" s="21"/>
      <c r="F377" s="21"/>
      <c r="G377" s="25"/>
      <c r="H377" s="24"/>
      <c r="I377" s="24"/>
      <c r="J377" s="24"/>
      <c r="K377" s="24"/>
    </row>
    <row r="378" spans="1:11" ht="13.2">
      <c r="A378" s="20"/>
      <c r="B378" s="21"/>
      <c r="C378" s="21"/>
      <c r="D378" s="21"/>
      <c r="E378" s="21"/>
      <c r="F378" s="21"/>
      <c r="G378" s="25"/>
      <c r="H378" s="24"/>
      <c r="I378" s="24"/>
      <c r="J378" s="24"/>
      <c r="K378" s="24"/>
    </row>
    <row r="379" spans="1:11" ht="13.2">
      <c r="A379" s="20"/>
      <c r="B379" s="21"/>
      <c r="C379" s="21"/>
      <c r="D379" s="21"/>
      <c r="E379" s="21"/>
      <c r="F379" s="21"/>
      <c r="G379" s="25"/>
      <c r="H379" s="24"/>
      <c r="I379" s="24"/>
      <c r="J379" s="24"/>
      <c r="K379" s="24"/>
    </row>
    <row r="380" spans="1:11" ht="13.2">
      <c r="A380" s="20"/>
      <c r="B380" s="21"/>
      <c r="C380" s="21"/>
      <c r="D380" s="21"/>
      <c r="E380" s="21"/>
      <c r="F380" s="21"/>
      <c r="G380" s="25"/>
      <c r="H380" s="24"/>
      <c r="I380" s="24"/>
      <c r="J380" s="24"/>
      <c r="K380" s="24"/>
    </row>
    <row r="381" spans="1:11" ht="13.2">
      <c r="A381" s="20"/>
      <c r="B381" s="21"/>
      <c r="C381" s="21"/>
      <c r="D381" s="21"/>
      <c r="E381" s="21"/>
      <c r="F381" s="21"/>
      <c r="G381" s="25"/>
      <c r="H381" s="24"/>
      <c r="I381" s="24"/>
      <c r="J381" s="24"/>
      <c r="K381" s="24"/>
    </row>
    <row r="382" spans="1:11" ht="13.2">
      <c r="A382" s="20"/>
      <c r="B382" s="21"/>
      <c r="C382" s="21"/>
      <c r="D382" s="21"/>
      <c r="E382" s="21"/>
      <c r="F382" s="21"/>
      <c r="G382" s="25"/>
      <c r="H382" s="24"/>
      <c r="I382" s="24"/>
      <c r="J382" s="24"/>
      <c r="K382" s="24"/>
    </row>
    <row r="383" spans="1:11" ht="13.2">
      <c r="A383" s="20"/>
      <c r="B383" s="21"/>
      <c r="C383" s="21"/>
      <c r="D383" s="21"/>
      <c r="E383" s="21"/>
      <c r="F383" s="21"/>
      <c r="G383" s="25"/>
      <c r="H383" s="24"/>
      <c r="I383" s="24"/>
      <c r="J383" s="24"/>
      <c r="K383" s="24"/>
    </row>
    <row r="384" spans="1:11" ht="13.2">
      <c r="A384" s="20"/>
      <c r="B384" s="21"/>
      <c r="C384" s="21"/>
      <c r="D384" s="21"/>
      <c r="E384" s="21"/>
      <c r="F384" s="21"/>
      <c r="G384" s="25"/>
      <c r="H384" s="24"/>
      <c r="I384" s="24"/>
      <c r="J384" s="24"/>
      <c r="K384" s="24"/>
    </row>
    <row r="385" spans="1:11" ht="13.2">
      <c r="A385" s="20"/>
      <c r="B385" s="21"/>
      <c r="C385" s="21"/>
      <c r="D385" s="21"/>
      <c r="E385" s="21"/>
      <c r="F385" s="21"/>
      <c r="G385" s="25"/>
      <c r="H385" s="24"/>
      <c r="I385" s="24"/>
      <c r="J385" s="24"/>
      <c r="K385" s="24"/>
    </row>
    <row r="386" spans="1:11" ht="13.2">
      <c r="A386" s="20"/>
      <c r="B386" s="21"/>
      <c r="C386" s="21"/>
      <c r="D386" s="21"/>
      <c r="E386" s="21"/>
      <c r="F386" s="21"/>
      <c r="G386" s="25"/>
      <c r="H386" s="24"/>
      <c r="I386" s="24"/>
      <c r="J386" s="24"/>
      <c r="K386" s="24"/>
    </row>
    <row r="387" spans="1:11" ht="13.2">
      <c r="A387" s="20"/>
      <c r="B387" s="21"/>
      <c r="C387" s="21"/>
      <c r="D387" s="21"/>
      <c r="E387" s="21"/>
      <c r="F387" s="21"/>
      <c r="G387" s="25"/>
      <c r="H387" s="24"/>
      <c r="I387" s="24"/>
      <c r="J387" s="24"/>
      <c r="K387" s="24"/>
    </row>
    <row r="388" spans="1:11" ht="13.2">
      <c r="A388" s="20"/>
      <c r="B388" s="21"/>
      <c r="C388" s="21"/>
      <c r="D388" s="21"/>
      <c r="E388" s="21"/>
      <c r="F388" s="21"/>
      <c r="G388" s="25"/>
      <c r="H388" s="24"/>
      <c r="I388" s="24"/>
      <c r="J388" s="24"/>
      <c r="K388" s="24"/>
    </row>
    <row r="389" spans="1:11" ht="13.2">
      <c r="A389" s="20"/>
      <c r="B389" s="21"/>
      <c r="C389" s="21"/>
      <c r="D389" s="21"/>
      <c r="E389" s="21"/>
      <c r="F389" s="21"/>
      <c r="G389" s="25"/>
      <c r="H389" s="24"/>
      <c r="I389" s="24"/>
      <c r="J389" s="24"/>
      <c r="K389" s="24"/>
    </row>
    <row r="390" spans="1:11" ht="13.2">
      <c r="A390" s="20"/>
      <c r="B390" s="21"/>
      <c r="C390" s="21"/>
      <c r="D390" s="21"/>
      <c r="E390" s="21"/>
      <c r="F390" s="21"/>
      <c r="G390" s="25"/>
      <c r="H390" s="24"/>
      <c r="I390" s="24"/>
      <c r="J390" s="24"/>
      <c r="K390" s="24"/>
    </row>
    <row r="391" spans="1:11" ht="13.2">
      <c r="A391" s="20"/>
      <c r="B391" s="21"/>
      <c r="C391" s="21"/>
      <c r="D391" s="21"/>
      <c r="E391" s="21"/>
      <c r="F391" s="21"/>
      <c r="G391" s="25"/>
      <c r="H391" s="24"/>
      <c r="I391" s="24"/>
      <c r="J391" s="24"/>
      <c r="K391" s="24"/>
    </row>
    <row r="392" spans="1:11" ht="13.2">
      <c r="A392" s="20"/>
      <c r="B392" s="21"/>
      <c r="C392" s="21"/>
      <c r="D392" s="21"/>
      <c r="E392" s="21"/>
      <c r="F392" s="21"/>
      <c r="G392" s="25"/>
      <c r="H392" s="24"/>
      <c r="I392" s="24"/>
      <c r="J392" s="24"/>
      <c r="K392" s="24"/>
    </row>
    <row r="393" spans="1:11" ht="13.2">
      <c r="A393" s="20"/>
      <c r="B393" s="21"/>
      <c r="C393" s="21"/>
      <c r="D393" s="21"/>
      <c r="E393" s="21"/>
      <c r="F393" s="21"/>
      <c r="G393" s="25"/>
      <c r="H393" s="24"/>
      <c r="I393" s="24"/>
      <c r="J393" s="24"/>
      <c r="K393" s="24"/>
    </row>
    <row r="394" spans="1:11" ht="13.2">
      <c r="A394" s="20"/>
      <c r="B394" s="21"/>
      <c r="C394" s="21"/>
      <c r="D394" s="21"/>
      <c r="E394" s="21"/>
      <c r="F394" s="21"/>
      <c r="G394" s="25"/>
      <c r="H394" s="24"/>
      <c r="I394" s="24"/>
      <c r="J394" s="24"/>
      <c r="K394" s="24"/>
    </row>
    <row r="395" spans="1:11" ht="13.2">
      <c r="A395" s="20"/>
      <c r="B395" s="21"/>
      <c r="C395" s="21"/>
      <c r="D395" s="21"/>
      <c r="E395" s="21"/>
      <c r="F395" s="21"/>
      <c r="G395" s="25"/>
      <c r="H395" s="24"/>
      <c r="I395" s="24"/>
      <c r="J395" s="24"/>
      <c r="K395" s="24"/>
    </row>
    <row r="396" spans="1:11" ht="13.2">
      <c r="A396" s="20"/>
      <c r="B396" s="21"/>
      <c r="C396" s="21"/>
      <c r="D396" s="21"/>
      <c r="E396" s="21"/>
      <c r="F396" s="21"/>
      <c r="G396" s="25"/>
      <c r="H396" s="24"/>
      <c r="I396" s="24"/>
      <c r="J396" s="24"/>
      <c r="K396" s="24"/>
    </row>
    <row r="397" spans="1:11" ht="13.2">
      <c r="A397" s="20"/>
      <c r="B397" s="21"/>
      <c r="C397" s="21"/>
      <c r="D397" s="21"/>
      <c r="E397" s="21"/>
      <c r="F397" s="21"/>
      <c r="G397" s="25"/>
      <c r="H397" s="24"/>
      <c r="I397" s="24"/>
      <c r="J397" s="24"/>
      <c r="K397" s="24"/>
    </row>
    <row r="398" spans="1:11" ht="13.2">
      <c r="A398" s="20"/>
      <c r="B398" s="21"/>
      <c r="C398" s="21"/>
      <c r="D398" s="21"/>
      <c r="E398" s="21"/>
      <c r="F398" s="21"/>
      <c r="G398" s="25"/>
      <c r="H398" s="24"/>
      <c r="I398" s="24"/>
      <c r="J398" s="24"/>
      <c r="K398" s="24"/>
    </row>
    <row r="399" spans="1:11" ht="13.2">
      <c r="A399" s="20"/>
      <c r="B399" s="21"/>
      <c r="C399" s="21"/>
      <c r="D399" s="21"/>
      <c r="E399" s="21"/>
      <c r="F399" s="21"/>
      <c r="G399" s="25"/>
      <c r="H399" s="24"/>
      <c r="I399" s="24"/>
      <c r="J399" s="24"/>
      <c r="K399" s="24"/>
    </row>
    <row r="400" spans="1:11" ht="13.2">
      <c r="A400" s="20"/>
      <c r="B400" s="21"/>
      <c r="C400" s="21"/>
      <c r="D400" s="21"/>
      <c r="E400" s="21"/>
      <c r="F400" s="21"/>
      <c r="G400" s="25"/>
      <c r="H400" s="24"/>
      <c r="I400" s="24"/>
      <c r="J400" s="24"/>
      <c r="K400" s="24"/>
    </row>
    <row r="401" spans="1:11" ht="13.2">
      <c r="A401" s="20"/>
      <c r="B401" s="21"/>
      <c r="C401" s="21"/>
      <c r="D401" s="21"/>
      <c r="E401" s="21"/>
      <c r="F401" s="21"/>
      <c r="G401" s="25"/>
      <c r="H401" s="24"/>
      <c r="I401" s="24"/>
      <c r="J401" s="24"/>
      <c r="K401" s="24"/>
    </row>
    <row r="402" spans="1:11" ht="13.2">
      <c r="A402" s="20"/>
      <c r="B402" s="21"/>
      <c r="C402" s="21"/>
      <c r="D402" s="21"/>
      <c r="E402" s="21"/>
      <c r="F402" s="21"/>
      <c r="G402" s="25"/>
      <c r="H402" s="24"/>
      <c r="I402" s="24"/>
      <c r="J402" s="24"/>
      <c r="K402" s="24"/>
    </row>
    <row r="403" spans="1:11" ht="13.2">
      <c r="A403" s="20"/>
      <c r="B403" s="21"/>
      <c r="C403" s="21"/>
      <c r="D403" s="21"/>
      <c r="E403" s="21"/>
      <c r="F403" s="21"/>
      <c r="G403" s="25"/>
      <c r="H403" s="24"/>
      <c r="I403" s="24"/>
      <c r="J403" s="24"/>
      <c r="K403" s="24"/>
    </row>
    <row r="404" spans="1:11" ht="13.2">
      <c r="A404" s="20"/>
      <c r="B404" s="21"/>
      <c r="C404" s="21"/>
      <c r="D404" s="21"/>
      <c r="E404" s="21"/>
      <c r="F404" s="21"/>
      <c r="G404" s="25"/>
      <c r="H404" s="24"/>
      <c r="I404" s="24"/>
      <c r="J404" s="24"/>
      <c r="K404" s="24"/>
    </row>
    <row r="405" spans="1:11" ht="13.2">
      <c r="A405" s="20"/>
      <c r="B405" s="21"/>
      <c r="C405" s="21"/>
      <c r="D405" s="21"/>
      <c r="E405" s="21"/>
      <c r="F405" s="21"/>
      <c r="G405" s="25"/>
      <c r="H405" s="24"/>
      <c r="I405" s="24"/>
      <c r="J405" s="24"/>
      <c r="K405" s="24"/>
    </row>
    <row r="406" spans="1:11" ht="13.2">
      <c r="A406" s="20"/>
      <c r="B406" s="21"/>
      <c r="C406" s="21"/>
      <c r="D406" s="21"/>
      <c r="E406" s="21"/>
      <c r="F406" s="21"/>
      <c r="G406" s="25"/>
      <c r="H406" s="24"/>
      <c r="I406" s="24"/>
      <c r="J406" s="24"/>
      <c r="K406" s="24"/>
    </row>
    <row r="407" spans="1:11" ht="13.2">
      <c r="A407" s="20"/>
      <c r="B407" s="21"/>
      <c r="C407" s="21"/>
      <c r="D407" s="21"/>
      <c r="E407" s="21"/>
      <c r="F407" s="21"/>
      <c r="G407" s="25"/>
      <c r="H407" s="24"/>
      <c r="I407" s="24"/>
      <c r="J407" s="24"/>
      <c r="K407" s="24"/>
    </row>
    <row r="408" spans="1:11" ht="13.2">
      <c r="A408" s="20"/>
      <c r="B408" s="21"/>
      <c r="C408" s="21"/>
      <c r="D408" s="21"/>
      <c r="E408" s="21"/>
      <c r="F408" s="21"/>
      <c r="G408" s="25"/>
      <c r="H408" s="24"/>
      <c r="I408" s="24"/>
      <c r="J408" s="24"/>
      <c r="K408" s="24"/>
    </row>
    <row r="409" spans="1:11" ht="13.2">
      <c r="A409" s="20"/>
      <c r="B409" s="21"/>
      <c r="C409" s="21"/>
      <c r="D409" s="21"/>
      <c r="E409" s="21"/>
      <c r="F409" s="21"/>
      <c r="G409" s="25"/>
      <c r="H409" s="24"/>
      <c r="I409" s="24"/>
      <c r="J409" s="24"/>
      <c r="K409" s="24"/>
    </row>
    <row r="410" spans="1:11" ht="13.2">
      <c r="A410" s="20"/>
      <c r="B410" s="21"/>
      <c r="C410" s="21"/>
      <c r="D410" s="21"/>
      <c r="E410" s="21"/>
      <c r="F410" s="21"/>
      <c r="G410" s="25"/>
      <c r="H410" s="24"/>
      <c r="I410" s="24"/>
      <c r="J410" s="24"/>
      <c r="K410" s="24"/>
    </row>
    <row r="411" spans="1:11" ht="13.2">
      <c r="A411" s="20"/>
      <c r="B411" s="21"/>
      <c r="C411" s="21"/>
      <c r="D411" s="21"/>
      <c r="E411" s="21"/>
      <c r="F411" s="21"/>
      <c r="G411" s="25"/>
      <c r="H411" s="24"/>
      <c r="I411" s="24"/>
      <c r="J411" s="24"/>
      <c r="K411" s="24"/>
    </row>
    <row r="412" spans="1:11" ht="13.2">
      <c r="A412" s="20"/>
      <c r="B412" s="21"/>
      <c r="C412" s="21"/>
      <c r="D412" s="21"/>
      <c r="E412" s="21"/>
      <c r="F412" s="21"/>
      <c r="G412" s="25"/>
      <c r="H412" s="24"/>
      <c r="I412" s="24"/>
      <c r="J412" s="24"/>
      <c r="K412" s="24"/>
    </row>
    <row r="413" spans="1:11" ht="13.2">
      <c r="A413" s="20"/>
      <c r="B413" s="21"/>
      <c r="C413" s="21"/>
      <c r="D413" s="21"/>
      <c r="E413" s="21"/>
      <c r="F413" s="21"/>
      <c r="G413" s="25"/>
      <c r="H413" s="24"/>
      <c r="I413" s="24"/>
      <c r="J413" s="24"/>
      <c r="K413" s="24"/>
    </row>
    <row r="414" spans="1:11" ht="13.2">
      <c r="A414" s="20"/>
      <c r="B414" s="21"/>
      <c r="C414" s="21"/>
      <c r="D414" s="21"/>
      <c r="E414" s="21"/>
      <c r="F414" s="21"/>
      <c r="G414" s="25"/>
      <c r="H414" s="24"/>
      <c r="I414" s="24"/>
      <c r="J414" s="24"/>
      <c r="K414" s="24"/>
    </row>
    <row r="415" spans="1:11" ht="13.2">
      <c r="A415" s="20"/>
      <c r="B415" s="21"/>
      <c r="C415" s="21"/>
      <c r="D415" s="21"/>
      <c r="E415" s="21"/>
      <c r="F415" s="21"/>
      <c r="G415" s="25"/>
      <c r="H415" s="24"/>
      <c r="I415" s="24"/>
      <c r="J415" s="24"/>
      <c r="K415" s="24"/>
    </row>
    <row r="416" spans="1:11" ht="13.2">
      <c r="A416" s="20"/>
      <c r="B416" s="21"/>
      <c r="C416" s="21"/>
      <c r="D416" s="21"/>
      <c r="E416" s="21"/>
      <c r="F416" s="21"/>
      <c r="G416" s="25"/>
      <c r="H416" s="24"/>
      <c r="I416" s="24"/>
      <c r="J416" s="24"/>
      <c r="K416" s="24"/>
    </row>
    <row r="417" spans="1:11" ht="13.2">
      <c r="A417" s="20"/>
      <c r="B417" s="21"/>
      <c r="C417" s="21"/>
      <c r="D417" s="21"/>
      <c r="E417" s="21"/>
      <c r="F417" s="21"/>
      <c r="G417" s="25"/>
      <c r="H417" s="24"/>
      <c r="I417" s="24"/>
      <c r="J417" s="24"/>
      <c r="K417" s="24"/>
    </row>
    <row r="418" spans="1:11" ht="13.2">
      <c r="A418" s="20"/>
      <c r="B418" s="21"/>
      <c r="C418" s="21"/>
      <c r="D418" s="21"/>
      <c r="E418" s="21"/>
      <c r="F418" s="21"/>
      <c r="G418" s="25"/>
      <c r="H418" s="24"/>
      <c r="I418" s="24"/>
      <c r="J418" s="24"/>
      <c r="K418" s="24"/>
    </row>
    <row r="419" spans="1:11" ht="13.2">
      <c r="A419" s="20"/>
      <c r="B419" s="21"/>
      <c r="C419" s="21"/>
      <c r="D419" s="21"/>
      <c r="E419" s="21"/>
      <c r="F419" s="21"/>
      <c r="G419" s="25"/>
      <c r="H419" s="24"/>
      <c r="I419" s="24"/>
      <c r="J419" s="24"/>
      <c r="K419" s="24"/>
    </row>
    <row r="420" spans="1:11" ht="13.2">
      <c r="A420" s="20"/>
      <c r="B420" s="21"/>
      <c r="C420" s="21"/>
      <c r="D420" s="21"/>
      <c r="E420" s="21"/>
      <c r="F420" s="21"/>
      <c r="G420" s="25"/>
      <c r="H420" s="24"/>
      <c r="I420" s="24"/>
      <c r="J420" s="24"/>
      <c r="K420" s="24"/>
    </row>
    <row r="421" spans="1:11" ht="13.2">
      <c r="A421" s="20"/>
      <c r="B421" s="21"/>
      <c r="C421" s="21"/>
      <c r="D421" s="21"/>
      <c r="E421" s="21"/>
      <c r="F421" s="21"/>
      <c r="G421" s="25"/>
      <c r="H421" s="24"/>
      <c r="I421" s="24"/>
      <c r="J421" s="24"/>
      <c r="K421" s="24"/>
    </row>
    <row r="422" spans="1:11" ht="13.2">
      <c r="A422" s="20"/>
      <c r="B422" s="21"/>
      <c r="C422" s="21"/>
      <c r="D422" s="21"/>
      <c r="E422" s="21"/>
      <c r="F422" s="21"/>
      <c r="G422" s="25"/>
      <c r="H422" s="24"/>
      <c r="I422" s="24"/>
      <c r="J422" s="24"/>
      <c r="K422" s="24"/>
    </row>
    <row r="423" spans="1:11" ht="13.2">
      <c r="A423" s="20"/>
      <c r="B423" s="21"/>
      <c r="C423" s="21"/>
      <c r="D423" s="21"/>
      <c r="E423" s="21"/>
      <c r="F423" s="21"/>
      <c r="G423" s="25"/>
      <c r="H423" s="24"/>
      <c r="I423" s="24"/>
      <c r="J423" s="24"/>
      <c r="K423" s="24"/>
    </row>
    <row r="424" spans="1:11" ht="13.2">
      <c r="A424" s="20"/>
      <c r="B424" s="21"/>
      <c r="C424" s="21"/>
      <c r="D424" s="21"/>
      <c r="E424" s="21"/>
      <c r="F424" s="21"/>
      <c r="G424" s="25"/>
      <c r="H424" s="24"/>
      <c r="I424" s="24"/>
      <c r="J424" s="24"/>
      <c r="K424" s="24"/>
    </row>
    <row r="425" spans="1:11" ht="13.2">
      <c r="A425" s="20"/>
      <c r="B425" s="21"/>
      <c r="C425" s="21"/>
      <c r="D425" s="21"/>
      <c r="E425" s="21"/>
      <c r="F425" s="21"/>
      <c r="G425" s="25"/>
      <c r="H425" s="24"/>
      <c r="I425" s="24"/>
      <c r="J425" s="24"/>
      <c r="K425" s="24"/>
    </row>
    <row r="426" spans="1:11" ht="13.2">
      <c r="A426" s="20"/>
      <c r="B426" s="21"/>
      <c r="C426" s="21"/>
      <c r="D426" s="21"/>
      <c r="E426" s="21"/>
      <c r="F426" s="21"/>
      <c r="G426" s="25"/>
      <c r="H426" s="24"/>
      <c r="I426" s="24"/>
      <c r="J426" s="24"/>
      <c r="K426" s="24"/>
    </row>
    <row r="427" spans="1:11" ht="13.2">
      <c r="A427" s="20"/>
      <c r="B427" s="21"/>
      <c r="C427" s="21"/>
      <c r="D427" s="21"/>
      <c r="E427" s="21"/>
      <c r="F427" s="21"/>
      <c r="G427" s="25"/>
      <c r="H427" s="24"/>
      <c r="I427" s="24"/>
      <c r="J427" s="24"/>
      <c r="K427" s="24"/>
    </row>
    <row r="428" spans="1:11" ht="13.2">
      <c r="A428" s="20"/>
      <c r="B428" s="21"/>
      <c r="C428" s="21"/>
      <c r="D428" s="21"/>
      <c r="E428" s="21"/>
      <c r="F428" s="21"/>
      <c r="G428" s="25"/>
      <c r="H428" s="24"/>
      <c r="I428" s="24"/>
      <c r="J428" s="24"/>
      <c r="K428" s="24"/>
    </row>
    <row r="429" spans="1:11" ht="13.2">
      <c r="A429" s="20"/>
      <c r="B429" s="21"/>
      <c r="C429" s="21"/>
      <c r="D429" s="21"/>
      <c r="E429" s="21"/>
      <c r="F429" s="21"/>
      <c r="G429" s="25"/>
      <c r="H429" s="24"/>
      <c r="I429" s="24"/>
      <c r="J429" s="24"/>
      <c r="K429" s="24"/>
    </row>
    <row r="430" spans="1:11" ht="13.2">
      <c r="A430" s="20"/>
      <c r="B430" s="21"/>
      <c r="C430" s="21"/>
      <c r="D430" s="21"/>
      <c r="E430" s="21"/>
      <c r="F430" s="21"/>
      <c r="G430" s="25"/>
      <c r="H430" s="24"/>
      <c r="I430" s="24"/>
      <c r="J430" s="24"/>
      <c r="K430" s="24"/>
    </row>
    <row r="431" spans="1:11" ht="13.2">
      <c r="A431" s="20"/>
      <c r="B431" s="21"/>
      <c r="C431" s="21"/>
      <c r="D431" s="21"/>
      <c r="E431" s="21"/>
      <c r="F431" s="21"/>
      <c r="G431" s="25"/>
      <c r="H431" s="24"/>
      <c r="I431" s="24"/>
      <c r="J431" s="24"/>
      <c r="K431" s="24"/>
    </row>
    <row r="432" spans="1:11" ht="13.2">
      <c r="A432" s="20"/>
      <c r="B432" s="21"/>
      <c r="C432" s="21"/>
      <c r="D432" s="21"/>
      <c r="E432" s="21"/>
      <c r="F432" s="21"/>
      <c r="G432" s="25"/>
      <c r="H432" s="24"/>
      <c r="I432" s="24"/>
      <c r="J432" s="24"/>
      <c r="K432" s="24"/>
    </row>
    <row r="433" spans="1:11" ht="13.2">
      <c r="A433" s="20"/>
      <c r="B433" s="21"/>
      <c r="C433" s="21"/>
      <c r="D433" s="21"/>
      <c r="E433" s="21"/>
      <c r="F433" s="21"/>
      <c r="G433" s="25"/>
      <c r="H433" s="24"/>
      <c r="I433" s="24"/>
      <c r="J433" s="24"/>
      <c r="K433" s="24"/>
    </row>
    <row r="434" spans="1:11" ht="13.2">
      <c r="A434" s="20"/>
      <c r="B434" s="21"/>
      <c r="C434" s="21"/>
      <c r="D434" s="21"/>
      <c r="E434" s="21"/>
      <c r="F434" s="21"/>
      <c r="G434" s="25"/>
      <c r="H434" s="24"/>
      <c r="I434" s="24"/>
      <c r="J434" s="24"/>
      <c r="K434" s="24"/>
    </row>
    <row r="435" spans="1:11" ht="13.2">
      <c r="A435" s="20"/>
      <c r="B435" s="21"/>
      <c r="C435" s="21"/>
      <c r="D435" s="21"/>
      <c r="E435" s="21"/>
      <c r="F435" s="21"/>
      <c r="G435" s="25"/>
      <c r="H435" s="24"/>
      <c r="I435" s="24"/>
      <c r="J435" s="24"/>
      <c r="K435" s="24"/>
    </row>
    <row r="436" spans="1:11" ht="13.2">
      <c r="A436" s="20"/>
      <c r="B436" s="21"/>
      <c r="C436" s="21"/>
      <c r="D436" s="21"/>
      <c r="E436" s="21"/>
      <c r="F436" s="21"/>
      <c r="G436" s="25"/>
      <c r="H436" s="24"/>
      <c r="I436" s="24"/>
      <c r="J436" s="24"/>
      <c r="K436" s="24"/>
    </row>
    <row r="437" spans="1:11" ht="13.2">
      <c r="A437" s="20"/>
      <c r="B437" s="21"/>
      <c r="C437" s="21"/>
      <c r="D437" s="21"/>
      <c r="E437" s="21"/>
      <c r="F437" s="21"/>
      <c r="G437" s="25"/>
      <c r="H437" s="24"/>
      <c r="I437" s="24"/>
      <c r="J437" s="24"/>
      <c r="K437" s="24"/>
    </row>
    <row r="438" spans="1:11" ht="13.2">
      <c r="A438" s="20"/>
      <c r="B438" s="21"/>
      <c r="C438" s="21"/>
      <c r="D438" s="21"/>
      <c r="E438" s="21"/>
      <c r="F438" s="21"/>
      <c r="G438" s="25"/>
      <c r="H438" s="24"/>
      <c r="I438" s="24"/>
      <c r="J438" s="24"/>
      <c r="K438" s="24"/>
    </row>
    <row r="439" spans="1:11" ht="13.2">
      <c r="A439" s="20"/>
      <c r="B439" s="21"/>
      <c r="C439" s="21"/>
      <c r="D439" s="21"/>
      <c r="E439" s="21"/>
      <c r="F439" s="21"/>
      <c r="G439" s="25"/>
      <c r="H439" s="24"/>
      <c r="I439" s="24"/>
      <c r="J439" s="24"/>
      <c r="K439" s="24"/>
    </row>
    <row r="440" spans="1:11" ht="13.2">
      <c r="A440" s="20"/>
      <c r="B440" s="21"/>
      <c r="C440" s="21"/>
      <c r="D440" s="21"/>
      <c r="E440" s="21"/>
      <c r="F440" s="21"/>
      <c r="G440" s="25"/>
      <c r="H440" s="24"/>
      <c r="I440" s="24"/>
      <c r="J440" s="24"/>
      <c r="K440" s="24"/>
    </row>
    <row r="441" spans="1:11" ht="13.2">
      <c r="A441" s="20"/>
      <c r="B441" s="21"/>
      <c r="C441" s="21"/>
      <c r="D441" s="21"/>
      <c r="E441" s="21"/>
      <c r="F441" s="21"/>
      <c r="G441" s="25"/>
      <c r="H441" s="24"/>
      <c r="I441" s="24"/>
      <c r="J441" s="24"/>
      <c r="K441" s="24"/>
    </row>
    <row r="442" spans="1:11" ht="13.2">
      <c r="A442" s="20"/>
      <c r="B442" s="21"/>
      <c r="C442" s="21"/>
      <c r="D442" s="21"/>
      <c r="E442" s="21"/>
      <c r="F442" s="21"/>
      <c r="G442" s="25"/>
      <c r="H442" s="24"/>
      <c r="I442" s="24"/>
      <c r="J442" s="24"/>
      <c r="K442" s="24"/>
    </row>
    <row r="443" spans="1:11" ht="13.2">
      <c r="A443" s="20"/>
      <c r="B443" s="21"/>
      <c r="C443" s="21"/>
      <c r="D443" s="21"/>
      <c r="E443" s="21"/>
      <c r="F443" s="21"/>
      <c r="G443" s="25"/>
      <c r="H443" s="24"/>
      <c r="I443" s="24"/>
      <c r="J443" s="24"/>
      <c r="K443" s="24"/>
    </row>
    <row r="444" spans="1:11" ht="13.2">
      <c r="A444" s="20"/>
      <c r="B444" s="21"/>
      <c r="C444" s="21"/>
      <c r="D444" s="21"/>
      <c r="E444" s="21"/>
      <c r="F444" s="21"/>
      <c r="G444" s="25"/>
      <c r="H444" s="24"/>
      <c r="I444" s="24"/>
      <c r="J444" s="24"/>
      <c r="K444" s="24"/>
    </row>
    <row r="445" spans="1:11" ht="13.2">
      <c r="A445" s="20"/>
      <c r="B445" s="21"/>
      <c r="C445" s="21"/>
      <c r="D445" s="21"/>
      <c r="E445" s="21"/>
      <c r="F445" s="21"/>
      <c r="G445" s="25"/>
      <c r="H445" s="24"/>
      <c r="I445" s="24"/>
      <c r="J445" s="24"/>
      <c r="K445" s="24"/>
    </row>
    <row r="446" spans="1:11" ht="13.2">
      <c r="A446" s="20"/>
      <c r="B446" s="21"/>
      <c r="C446" s="21"/>
      <c r="D446" s="21"/>
      <c r="E446" s="21"/>
      <c r="F446" s="21"/>
      <c r="G446" s="25"/>
      <c r="H446" s="24"/>
      <c r="I446" s="24"/>
      <c r="J446" s="24"/>
      <c r="K446" s="24"/>
    </row>
    <row r="447" spans="1:11" ht="13.2">
      <c r="A447" s="20"/>
      <c r="B447" s="21"/>
      <c r="C447" s="21"/>
      <c r="D447" s="21"/>
      <c r="E447" s="21"/>
      <c r="F447" s="21"/>
      <c r="G447" s="25"/>
      <c r="H447" s="24"/>
      <c r="I447" s="24"/>
      <c r="J447" s="24"/>
      <c r="K447" s="24"/>
    </row>
    <row r="448" spans="1:11" ht="13.2">
      <c r="A448" s="20"/>
      <c r="B448" s="21"/>
      <c r="C448" s="21"/>
      <c r="D448" s="21"/>
      <c r="E448" s="21"/>
      <c r="F448" s="21"/>
      <c r="G448" s="25"/>
      <c r="H448" s="24"/>
      <c r="I448" s="24"/>
      <c r="J448" s="24"/>
      <c r="K448" s="24"/>
    </row>
    <row r="449" spans="1:11" ht="13.2">
      <c r="A449" s="20"/>
      <c r="B449" s="21"/>
      <c r="C449" s="21"/>
      <c r="D449" s="21"/>
      <c r="E449" s="21"/>
      <c r="F449" s="21"/>
      <c r="G449" s="25"/>
      <c r="H449" s="24"/>
      <c r="I449" s="24"/>
      <c r="J449" s="24"/>
      <c r="K449" s="24"/>
    </row>
    <row r="450" spans="1:11" ht="13.2">
      <c r="A450" s="20"/>
      <c r="B450" s="21"/>
      <c r="C450" s="21"/>
      <c r="D450" s="21"/>
      <c r="E450" s="21"/>
      <c r="F450" s="21"/>
      <c r="G450" s="25"/>
      <c r="H450" s="24"/>
      <c r="I450" s="24"/>
      <c r="J450" s="24"/>
      <c r="K450" s="24"/>
    </row>
    <row r="451" spans="1:11" ht="13.2">
      <c r="A451" s="20"/>
      <c r="B451" s="21"/>
      <c r="C451" s="21"/>
      <c r="D451" s="21"/>
      <c r="E451" s="21"/>
      <c r="F451" s="21"/>
      <c r="G451" s="25"/>
      <c r="H451" s="24"/>
      <c r="I451" s="24"/>
      <c r="J451" s="24"/>
      <c r="K451" s="24"/>
    </row>
    <row r="452" spans="1:11" ht="13.2">
      <c r="A452" s="20"/>
      <c r="B452" s="21"/>
      <c r="C452" s="21"/>
      <c r="D452" s="21"/>
      <c r="E452" s="21"/>
      <c r="F452" s="21"/>
      <c r="G452" s="25"/>
      <c r="H452" s="24"/>
      <c r="I452" s="24"/>
      <c r="J452" s="24"/>
      <c r="K452" s="24"/>
    </row>
    <row r="453" spans="1:11" ht="13.2">
      <c r="A453" s="20"/>
      <c r="B453" s="21"/>
      <c r="C453" s="21"/>
      <c r="D453" s="21"/>
      <c r="E453" s="21"/>
      <c r="F453" s="21"/>
      <c r="G453" s="25"/>
      <c r="H453" s="24"/>
      <c r="I453" s="24"/>
      <c r="J453" s="24"/>
      <c r="K453" s="24"/>
    </row>
    <row r="454" spans="1:11" ht="13.2">
      <c r="A454" s="20"/>
      <c r="B454" s="21"/>
      <c r="C454" s="21"/>
      <c r="D454" s="21"/>
      <c r="E454" s="21"/>
      <c r="F454" s="21"/>
      <c r="G454" s="25"/>
      <c r="H454" s="24"/>
      <c r="I454" s="24"/>
      <c r="J454" s="24"/>
      <c r="K454" s="24"/>
    </row>
    <row r="455" spans="1:11" ht="13.2">
      <c r="A455" s="20"/>
      <c r="B455" s="21"/>
      <c r="C455" s="21"/>
      <c r="D455" s="21"/>
      <c r="E455" s="21"/>
      <c r="F455" s="21"/>
      <c r="G455" s="25"/>
      <c r="H455" s="24"/>
      <c r="I455" s="24"/>
      <c r="J455" s="24"/>
      <c r="K455" s="24"/>
    </row>
    <row r="456" spans="1:11" ht="13.2">
      <c r="A456" s="20"/>
      <c r="B456" s="21"/>
      <c r="C456" s="21"/>
      <c r="D456" s="21"/>
      <c r="E456" s="21"/>
      <c r="F456" s="21"/>
      <c r="G456" s="25"/>
      <c r="H456" s="24"/>
      <c r="I456" s="24"/>
      <c r="J456" s="24"/>
      <c r="K456" s="24"/>
    </row>
    <row r="457" spans="1:11" ht="13.2">
      <c r="A457" s="20"/>
      <c r="B457" s="21"/>
      <c r="C457" s="21"/>
      <c r="D457" s="21"/>
      <c r="E457" s="21"/>
      <c r="F457" s="21"/>
      <c r="G457" s="25"/>
      <c r="H457" s="24"/>
      <c r="I457" s="24"/>
      <c r="J457" s="24"/>
      <c r="K457" s="24"/>
    </row>
    <row r="458" spans="1:11" ht="13.2">
      <c r="A458" s="20"/>
      <c r="B458" s="21"/>
      <c r="C458" s="21"/>
      <c r="D458" s="21"/>
      <c r="E458" s="21"/>
      <c r="F458" s="21"/>
      <c r="G458" s="25"/>
      <c r="H458" s="24"/>
      <c r="I458" s="24"/>
      <c r="J458" s="24"/>
      <c r="K458" s="24"/>
    </row>
    <row r="459" spans="1:11" ht="13.2">
      <c r="A459" s="20"/>
      <c r="B459" s="21"/>
      <c r="C459" s="21"/>
      <c r="D459" s="21"/>
      <c r="E459" s="21"/>
      <c r="F459" s="21"/>
      <c r="G459" s="25"/>
      <c r="H459" s="24"/>
      <c r="I459" s="24"/>
      <c r="J459" s="24"/>
      <c r="K459" s="24"/>
    </row>
    <row r="460" spans="1:11" ht="13.2">
      <c r="A460" s="20"/>
      <c r="B460" s="21"/>
      <c r="C460" s="21"/>
      <c r="D460" s="21"/>
      <c r="E460" s="21"/>
      <c r="F460" s="21"/>
      <c r="G460" s="25"/>
      <c r="H460" s="24"/>
      <c r="I460" s="24"/>
      <c r="J460" s="24"/>
      <c r="K460" s="24"/>
    </row>
    <row r="461" spans="1:11" ht="13.2">
      <c r="A461" s="20"/>
      <c r="B461" s="21"/>
      <c r="C461" s="21"/>
      <c r="D461" s="21"/>
      <c r="E461" s="21"/>
      <c r="F461" s="21"/>
      <c r="G461" s="25"/>
      <c r="H461" s="24"/>
      <c r="I461" s="24"/>
      <c r="J461" s="24"/>
      <c r="K461" s="24"/>
    </row>
    <row r="462" spans="1:11" ht="13.2">
      <c r="A462" s="20"/>
      <c r="B462" s="21"/>
      <c r="C462" s="21"/>
      <c r="D462" s="21"/>
      <c r="E462" s="21"/>
      <c r="F462" s="21"/>
      <c r="G462" s="25"/>
      <c r="H462" s="24"/>
      <c r="I462" s="24"/>
      <c r="J462" s="24"/>
      <c r="K462" s="24"/>
    </row>
    <row r="463" spans="1:11" ht="13.2">
      <c r="A463" s="20"/>
      <c r="B463" s="21"/>
      <c r="C463" s="21"/>
      <c r="D463" s="21"/>
      <c r="E463" s="21"/>
      <c r="F463" s="21"/>
      <c r="G463" s="25"/>
      <c r="H463" s="24"/>
      <c r="I463" s="24"/>
      <c r="J463" s="24"/>
      <c r="K463" s="24"/>
    </row>
    <row r="464" spans="1:11" ht="13.2">
      <c r="A464" s="20"/>
      <c r="B464" s="21"/>
      <c r="C464" s="21"/>
      <c r="D464" s="21"/>
      <c r="E464" s="21"/>
      <c r="F464" s="21"/>
      <c r="G464" s="25"/>
      <c r="H464" s="24"/>
      <c r="I464" s="24"/>
      <c r="J464" s="24"/>
      <c r="K464" s="24"/>
    </row>
    <row r="465" spans="1:11" ht="13.2">
      <c r="A465" s="20"/>
      <c r="B465" s="21"/>
      <c r="C465" s="21"/>
      <c r="D465" s="21"/>
      <c r="E465" s="21"/>
      <c r="F465" s="21"/>
      <c r="G465" s="25"/>
      <c r="H465" s="24"/>
      <c r="I465" s="24"/>
      <c r="J465" s="24"/>
      <c r="K465" s="24"/>
    </row>
    <row r="466" spans="1:11" ht="13.2">
      <c r="A466" s="20"/>
      <c r="B466" s="21"/>
      <c r="C466" s="21"/>
      <c r="D466" s="21"/>
      <c r="E466" s="21"/>
      <c r="F466" s="21"/>
      <c r="G466" s="25"/>
      <c r="H466" s="24"/>
      <c r="I466" s="24"/>
      <c r="J466" s="24"/>
      <c r="K466" s="24"/>
    </row>
    <row r="467" spans="1:11" ht="13.2">
      <c r="A467" s="20"/>
      <c r="B467" s="21"/>
      <c r="C467" s="21"/>
      <c r="D467" s="21"/>
      <c r="E467" s="21"/>
      <c r="F467" s="21"/>
      <c r="G467" s="25"/>
      <c r="H467" s="24"/>
      <c r="I467" s="24"/>
      <c r="J467" s="24"/>
      <c r="K467" s="24"/>
    </row>
    <row r="468" spans="1:11" ht="13.2">
      <c r="A468" s="20"/>
      <c r="B468" s="21"/>
      <c r="C468" s="21"/>
      <c r="D468" s="21"/>
      <c r="E468" s="21"/>
      <c r="F468" s="21"/>
      <c r="G468" s="25"/>
      <c r="H468" s="24"/>
      <c r="I468" s="24"/>
      <c r="J468" s="24"/>
      <c r="K468" s="24"/>
    </row>
    <row r="469" spans="1:11" ht="13.2">
      <c r="A469" s="20"/>
      <c r="B469" s="21"/>
      <c r="C469" s="21"/>
      <c r="D469" s="21"/>
      <c r="E469" s="21"/>
      <c r="F469" s="21"/>
      <c r="G469" s="25"/>
      <c r="H469" s="24"/>
      <c r="I469" s="24"/>
      <c r="J469" s="24"/>
      <c r="K469" s="24"/>
    </row>
    <row r="470" spans="1:11" ht="13.2">
      <c r="A470" s="20"/>
      <c r="B470" s="21"/>
      <c r="C470" s="21"/>
      <c r="D470" s="21"/>
      <c r="E470" s="21"/>
      <c r="F470" s="21"/>
      <c r="G470" s="25"/>
      <c r="H470" s="24"/>
      <c r="I470" s="24"/>
      <c r="J470" s="24"/>
      <c r="K470" s="24"/>
    </row>
    <row r="471" spans="1:11" ht="13.2">
      <c r="A471" s="20"/>
      <c r="B471" s="21"/>
      <c r="C471" s="21"/>
      <c r="D471" s="21"/>
      <c r="E471" s="21"/>
      <c r="F471" s="21"/>
      <c r="G471" s="25"/>
      <c r="H471" s="24"/>
      <c r="I471" s="24"/>
      <c r="J471" s="24"/>
      <c r="K471" s="24"/>
    </row>
    <row r="472" spans="1:11" ht="13.2">
      <c r="A472" s="20"/>
      <c r="B472" s="21"/>
      <c r="C472" s="21"/>
      <c r="D472" s="21"/>
      <c r="E472" s="21"/>
      <c r="F472" s="21"/>
      <c r="G472" s="25"/>
      <c r="H472" s="24"/>
      <c r="I472" s="24"/>
      <c r="J472" s="24"/>
      <c r="K472" s="24"/>
    </row>
    <row r="473" spans="1:11" ht="13.2">
      <c r="A473" s="20"/>
      <c r="B473" s="21"/>
      <c r="C473" s="21"/>
      <c r="D473" s="21"/>
      <c r="E473" s="21"/>
      <c r="F473" s="21"/>
      <c r="G473" s="25"/>
      <c r="H473" s="24"/>
      <c r="I473" s="24"/>
      <c r="J473" s="24"/>
      <c r="K473" s="24"/>
    </row>
    <row r="474" spans="1:11" ht="13.2">
      <c r="A474" s="20"/>
      <c r="B474" s="21"/>
      <c r="C474" s="21"/>
      <c r="D474" s="21"/>
      <c r="E474" s="21"/>
      <c r="F474" s="21"/>
      <c r="G474" s="25"/>
      <c r="H474" s="24"/>
      <c r="I474" s="24"/>
      <c r="J474" s="24"/>
      <c r="K474" s="24"/>
    </row>
    <row r="475" spans="1:11" ht="13.2">
      <c r="A475" s="20"/>
      <c r="B475" s="21"/>
      <c r="C475" s="21"/>
      <c r="D475" s="21"/>
      <c r="E475" s="21"/>
      <c r="F475" s="21"/>
      <c r="G475" s="25"/>
      <c r="H475" s="24"/>
      <c r="I475" s="24"/>
      <c r="J475" s="24"/>
      <c r="K475" s="24"/>
    </row>
    <row r="476" spans="1:11" ht="13.2">
      <c r="A476" s="20"/>
      <c r="B476" s="21"/>
      <c r="C476" s="21"/>
      <c r="D476" s="21"/>
      <c r="E476" s="21"/>
      <c r="F476" s="21"/>
      <c r="G476" s="25"/>
      <c r="H476" s="24"/>
      <c r="I476" s="24"/>
      <c r="J476" s="24"/>
      <c r="K476" s="24"/>
    </row>
    <row r="477" spans="1:11" ht="13.2">
      <c r="A477" s="20"/>
      <c r="B477" s="21"/>
      <c r="C477" s="21"/>
      <c r="D477" s="21"/>
      <c r="E477" s="21"/>
      <c r="F477" s="21"/>
      <c r="G477" s="25"/>
      <c r="H477" s="24"/>
      <c r="I477" s="24"/>
      <c r="J477" s="24"/>
      <c r="K477" s="24"/>
    </row>
    <row r="478" spans="1:11" ht="13.2">
      <c r="A478" s="20"/>
      <c r="B478" s="21"/>
      <c r="C478" s="21"/>
      <c r="D478" s="21"/>
      <c r="E478" s="21"/>
      <c r="F478" s="21"/>
      <c r="G478" s="25"/>
      <c r="H478" s="24"/>
      <c r="I478" s="24"/>
      <c r="J478" s="24"/>
      <c r="K478" s="24"/>
    </row>
    <row r="479" spans="1:11" ht="13.2">
      <c r="A479" s="20"/>
      <c r="B479" s="21"/>
      <c r="C479" s="21"/>
      <c r="D479" s="21"/>
      <c r="E479" s="21"/>
      <c r="F479" s="21"/>
      <c r="G479" s="25"/>
      <c r="H479" s="24"/>
      <c r="I479" s="24"/>
      <c r="J479" s="24"/>
      <c r="K479" s="24"/>
    </row>
    <row r="480" spans="1:11" ht="13.2">
      <c r="A480" s="20"/>
      <c r="B480" s="21"/>
      <c r="C480" s="21"/>
      <c r="D480" s="21"/>
      <c r="E480" s="21"/>
      <c r="F480" s="21"/>
      <c r="G480" s="25"/>
      <c r="H480" s="24"/>
      <c r="I480" s="24"/>
      <c r="J480" s="24"/>
      <c r="K480" s="24"/>
    </row>
    <row r="481" spans="1:11" ht="13.2">
      <c r="A481" s="20"/>
      <c r="B481" s="21"/>
      <c r="C481" s="21"/>
      <c r="D481" s="21"/>
      <c r="E481" s="21"/>
      <c r="F481" s="21"/>
      <c r="G481" s="25"/>
      <c r="H481" s="24"/>
      <c r="I481" s="24"/>
      <c r="J481" s="24"/>
      <c r="K481" s="24"/>
    </row>
    <row r="482" spans="1:11" ht="13.2">
      <c r="A482" s="20"/>
      <c r="B482" s="21"/>
      <c r="C482" s="21"/>
      <c r="D482" s="21"/>
      <c r="E482" s="21"/>
      <c r="F482" s="21"/>
      <c r="G482" s="25"/>
      <c r="H482" s="24"/>
      <c r="I482" s="24"/>
      <c r="J482" s="24"/>
      <c r="K482" s="24"/>
    </row>
    <row r="483" spans="1:11" ht="13.2">
      <c r="A483" s="20"/>
      <c r="B483" s="21"/>
      <c r="C483" s="21"/>
      <c r="D483" s="21"/>
      <c r="E483" s="21"/>
      <c r="F483" s="21"/>
      <c r="G483" s="25"/>
      <c r="H483" s="24"/>
      <c r="I483" s="24"/>
      <c r="J483" s="24"/>
      <c r="K483" s="24"/>
    </row>
    <row r="484" spans="1:11" ht="13.2">
      <c r="A484" s="20"/>
      <c r="B484" s="21"/>
      <c r="C484" s="21"/>
      <c r="D484" s="21"/>
      <c r="E484" s="21"/>
      <c r="F484" s="21"/>
      <c r="G484" s="25"/>
      <c r="H484" s="24"/>
      <c r="I484" s="24"/>
      <c r="J484" s="24"/>
      <c r="K484" s="24"/>
    </row>
    <row r="485" spans="1:11" ht="13.2">
      <c r="A485" s="20"/>
      <c r="B485" s="21"/>
      <c r="C485" s="21"/>
      <c r="D485" s="21"/>
      <c r="E485" s="21"/>
      <c r="F485" s="21"/>
      <c r="G485" s="25"/>
      <c r="H485" s="24"/>
      <c r="I485" s="24"/>
      <c r="J485" s="24"/>
      <c r="K485" s="24"/>
    </row>
    <row r="486" spans="1:11" ht="13.2">
      <c r="A486" s="20"/>
      <c r="B486" s="21"/>
      <c r="C486" s="21"/>
      <c r="D486" s="21"/>
      <c r="E486" s="21"/>
      <c r="F486" s="21"/>
      <c r="G486" s="25"/>
      <c r="H486" s="24"/>
      <c r="I486" s="24"/>
      <c r="J486" s="24"/>
      <c r="K486" s="24"/>
    </row>
    <row r="487" spans="1:11" ht="13.2">
      <c r="A487" s="20"/>
      <c r="B487" s="21"/>
      <c r="C487" s="21"/>
      <c r="D487" s="21"/>
      <c r="E487" s="21"/>
      <c r="F487" s="21"/>
      <c r="G487" s="25"/>
      <c r="H487" s="24"/>
      <c r="I487" s="24"/>
      <c r="J487" s="24"/>
      <c r="K487" s="24"/>
    </row>
    <row r="488" spans="1:11" ht="13.2">
      <c r="A488" s="20"/>
      <c r="B488" s="21"/>
      <c r="C488" s="21"/>
      <c r="D488" s="21"/>
      <c r="E488" s="21"/>
      <c r="F488" s="21"/>
      <c r="G488" s="25"/>
      <c r="H488" s="24"/>
      <c r="I488" s="24"/>
      <c r="J488" s="24"/>
      <c r="K488" s="24"/>
    </row>
    <row r="489" spans="1:11" ht="13.2">
      <c r="A489" s="20"/>
      <c r="B489" s="21"/>
      <c r="C489" s="21"/>
      <c r="D489" s="21"/>
      <c r="E489" s="21"/>
      <c r="F489" s="21"/>
      <c r="G489" s="25"/>
      <c r="H489" s="24"/>
      <c r="I489" s="24"/>
      <c r="J489" s="24"/>
      <c r="K489" s="24"/>
    </row>
    <row r="490" spans="1:11" ht="13.2">
      <c r="A490" s="20"/>
      <c r="B490" s="21"/>
      <c r="C490" s="21"/>
      <c r="D490" s="21"/>
      <c r="E490" s="21"/>
      <c r="F490" s="21"/>
      <c r="G490" s="25"/>
      <c r="H490" s="24"/>
      <c r="I490" s="24"/>
      <c r="J490" s="24"/>
      <c r="K490" s="24"/>
    </row>
    <row r="491" spans="1:11" ht="13.2">
      <c r="A491" s="20"/>
      <c r="B491" s="21"/>
      <c r="C491" s="21"/>
      <c r="D491" s="21"/>
      <c r="E491" s="21"/>
      <c r="F491" s="21"/>
      <c r="G491" s="25"/>
      <c r="H491" s="24"/>
      <c r="I491" s="24"/>
      <c r="J491" s="24"/>
      <c r="K491" s="24"/>
    </row>
    <row r="492" spans="1:11" ht="13.2">
      <c r="A492" s="20"/>
      <c r="B492" s="21"/>
      <c r="C492" s="21"/>
      <c r="D492" s="21"/>
      <c r="E492" s="21"/>
      <c r="F492" s="21"/>
      <c r="G492" s="25"/>
      <c r="H492" s="24"/>
      <c r="I492" s="24"/>
      <c r="J492" s="24"/>
      <c r="K492" s="24"/>
    </row>
    <row r="493" spans="1:11" ht="13.2">
      <c r="A493" s="20"/>
      <c r="B493" s="21"/>
      <c r="C493" s="21"/>
      <c r="D493" s="21"/>
      <c r="E493" s="21"/>
      <c r="F493" s="21"/>
      <c r="G493" s="25"/>
      <c r="H493" s="24"/>
      <c r="I493" s="24"/>
      <c r="J493" s="24"/>
      <c r="K493" s="24"/>
    </row>
    <row r="494" spans="1:11" ht="13.2">
      <c r="A494" s="20"/>
      <c r="B494" s="21"/>
      <c r="C494" s="21"/>
      <c r="D494" s="21"/>
      <c r="E494" s="21"/>
      <c r="F494" s="21"/>
      <c r="G494" s="25"/>
      <c r="H494" s="24"/>
      <c r="I494" s="24"/>
      <c r="J494" s="24"/>
      <c r="K494" s="24"/>
    </row>
    <row r="495" spans="1:11" ht="13.2">
      <c r="A495" s="20"/>
      <c r="B495" s="21"/>
      <c r="C495" s="21"/>
      <c r="D495" s="21"/>
      <c r="E495" s="21"/>
      <c r="F495" s="21"/>
      <c r="G495" s="25"/>
      <c r="H495" s="24"/>
      <c r="I495" s="24"/>
      <c r="J495" s="24"/>
      <c r="K495" s="24"/>
    </row>
    <row r="496" spans="1:11" ht="13.2">
      <c r="A496" s="20"/>
      <c r="B496" s="21"/>
      <c r="C496" s="21"/>
      <c r="D496" s="21"/>
      <c r="E496" s="21"/>
      <c r="F496" s="21"/>
      <c r="G496" s="25"/>
      <c r="H496" s="24"/>
      <c r="I496" s="24"/>
      <c r="J496" s="24"/>
      <c r="K496" s="24"/>
    </row>
    <row r="497" spans="1:11" ht="13.2">
      <c r="A497" s="20"/>
      <c r="B497" s="21"/>
      <c r="C497" s="21"/>
      <c r="D497" s="21"/>
      <c r="E497" s="21"/>
      <c r="F497" s="21"/>
      <c r="G497" s="25"/>
      <c r="H497" s="24"/>
      <c r="I497" s="24"/>
      <c r="J497" s="24"/>
      <c r="K497" s="24"/>
    </row>
    <row r="498" spans="1:11" ht="13.2">
      <c r="A498" s="20"/>
      <c r="B498" s="21"/>
      <c r="C498" s="21"/>
      <c r="D498" s="21"/>
      <c r="E498" s="21"/>
      <c r="F498" s="21"/>
      <c r="G498" s="25"/>
      <c r="H498" s="24"/>
      <c r="I498" s="24"/>
      <c r="J498" s="24"/>
      <c r="K498" s="24"/>
    </row>
    <row r="499" spans="1:11" ht="13.2">
      <c r="A499" s="20"/>
      <c r="B499" s="21"/>
      <c r="C499" s="21"/>
      <c r="D499" s="21"/>
      <c r="E499" s="21"/>
      <c r="F499" s="21"/>
      <c r="G499" s="25"/>
      <c r="H499" s="24"/>
      <c r="I499" s="24"/>
      <c r="J499" s="24"/>
      <c r="K499" s="24"/>
    </row>
    <row r="500" spans="1:11" ht="13.2">
      <c r="A500" s="20"/>
      <c r="B500" s="21"/>
      <c r="C500" s="21"/>
      <c r="D500" s="21"/>
      <c r="E500" s="21"/>
      <c r="F500" s="21"/>
      <c r="G500" s="25"/>
      <c r="H500" s="24"/>
      <c r="I500" s="24"/>
      <c r="J500" s="24"/>
      <c r="K500" s="24"/>
    </row>
    <row r="501" spans="1:11" ht="13.2">
      <c r="A501" s="20"/>
      <c r="B501" s="21"/>
      <c r="C501" s="21"/>
      <c r="D501" s="21"/>
      <c r="E501" s="21"/>
      <c r="F501" s="21"/>
      <c r="G501" s="25"/>
      <c r="H501" s="24"/>
      <c r="I501" s="24"/>
      <c r="J501" s="24"/>
      <c r="K501" s="24"/>
    </row>
    <row r="502" spans="1:11" ht="13.2">
      <c r="A502" s="20"/>
      <c r="B502" s="21"/>
      <c r="C502" s="21"/>
      <c r="D502" s="21"/>
      <c r="E502" s="21"/>
      <c r="F502" s="21"/>
      <c r="G502" s="25"/>
      <c r="H502" s="24"/>
      <c r="I502" s="24"/>
      <c r="J502" s="24"/>
      <c r="K502" s="24"/>
    </row>
    <row r="503" spans="1:11" ht="13.2">
      <c r="A503" s="20"/>
      <c r="B503" s="21"/>
      <c r="C503" s="21"/>
      <c r="D503" s="21"/>
      <c r="E503" s="21"/>
      <c r="F503" s="21"/>
      <c r="G503" s="25"/>
      <c r="H503" s="24"/>
      <c r="I503" s="24"/>
      <c r="J503" s="24"/>
      <c r="K503" s="24"/>
    </row>
    <row r="504" spans="1:11" ht="13.2">
      <c r="A504" s="20"/>
      <c r="B504" s="21"/>
      <c r="C504" s="21"/>
      <c r="D504" s="21"/>
      <c r="E504" s="21"/>
      <c r="F504" s="21"/>
      <c r="G504" s="25"/>
      <c r="H504" s="24"/>
      <c r="I504" s="24"/>
      <c r="J504" s="24"/>
      <c r="K504" s="24"/>
    </row>
    <row r="505" spans="1:11" ht="13.2">
      <c r="A505" s="20"/>
      <c r="B505" s="21"/>
      <c r="C505" s="21"/>
      <c r="D505" s="21"/>
      <c r="E505" s="21"/>
      <c r="F505" s="21"/>
      <c r="G505" s="25"/>
      <c r="H505" s="24"/>
      <c r="I505" s="24"/>
      <c r="J505" s="24"/>
      <c r="K505" s="24"/>
    </row>
    <row r="506" spans="1:11" ht="13.2">
      <c r="A506" s="20"/>
      <c r="B506" s="21"/>
      <c r="C506" s="21"/>
      <c r="D506" s="21"/>
      <c r="E506" s="21"/>
      <c r="F506" s="21"/>
      <c r="G506" s="25"/>
      <c r="H506" s="24"/>
      <c r="I506" s="24"/>
      <c r="J506" s="24"/>
      <c r="K506" s="24"/>
    </row>
    <row r="507" spans="1:11" ht="13.2">
      <c r="A507" s="20"/>
      <c r="B507" s="21"/>
      <c r="C507" s="21"/>
      <c r="D507" s="21"/>
      <c r="E507" s="21"/>
      <c r="F507" s="21"/>
      <c r="G507" s="25"/>
      <c r="H507" s="24"/>
      <c r="I507" s="24"/>
      <c r="J507" s="24"/>
      <c r="K507" s="24"/>
    </row>
    <row r="508" spans="1:11" ht="13.2">
      <c r="A508" s="20"/>
      <c r="B508" s="21"/>
      <c r="C508" s="21"/>
      <c r="D508" s="21"/>
      <c r="E508" s="21"/>
      <c r="F508" s="21"/>
      <c r="G508" s="25"/>
      <c r="H508" s="24"/>
      <c r="I508" s="24"/>
      <c r="J508" s="24"/>
      <c r="K508" s="24"/>
    </row>
    <row r="509" spans="1:11" ht="13.2">
      <c r="A509" s="20"/>
      <c r="B509" s="21"/>
      <c r="C509" s="21"/>
      <c r="D509" s="21"/>
      <c r="E509" s="21"/>
      <c r="F509" s="21"/>
      <c r="G509" s="25"/>
      <c r="H509" s="24"/>
      <c r="I509" s="24"/>
      <c r="J509" s="24"/>
      <c r="K509" s="24"/>
    </row>
    <row r="510" spans="1:11" ht="13.2">
      <c r="A510" s="20"/>
      <c r="B510" s="21"/>
      <c r="C510" s="21"/>
      <c r="D510" s="21"/>
      <c r="E510" s="21"/>
      <c r="F510" s="21"/>
      <c r="G510" s="25"/>
      <c r="H510" s="24"/>
      <c r="I510" s="24"/>
      <c r="J510" s="24"/>
      <c r="K510" s="24"/>
    </row>
    <row r="511" spans="1:11" ht="13.2">
      <c r="A511" s="20"/>
      <c r="B511" s="21"/>
      <c r="C511" s="21"/>
      <c r="D511" s="21"/>
      <c r="E511" s="21"/>
      <c r="F511" s="21"/>
      <c r="G511" s="25"/>
      <c r="H511" s="24"/>
      <c r="I511" s="24"/>
      <c r="J511" s="24"/>
      <c r="K511" s="24"/>
    </row>
    <row r="512" spans="1:11" ht="13.2">
      <c r="A512" s="20"/>
      <c r="B512" s="21"/>
      <c r="C512" s="21"/>
      <c r="D512" s="21"/>
      <c r="E512" s="21"/>
      <c r="F512" s="21"/>
      <c r="G512" s="25"/>
      <c r="H512" s="24"/>
      <c r="I512" s="24"/>
      <c r="J512" s="24"/>
      <c r="K512" s="24"/>
    </row>
    <row r="513" spans="1:11" ht="13.2">
      <c r="A513" s="20"/>
      <c r="B513" s="21"/>
      <c r="C513" s="21"/>
      <c r="D513" s="21"/>
      <c r="E513" s="21"/>
      <c r="F513" s="21"/>
      <c r="G513" s="25"/>
      <c r="H513" s="24"/>
      <c r="I513" s="24"/>
      <c r="J513" s="24"/>
      <c r="K513" s="24"/>
    </row>
    <row r="514" spans="1:11" ht="13.2">
      <c r="A514" s="20"/>
      <c r="B514" s="21"/>
      <c r="C514" s="21"/>
      <c r="D514" s="21"/>
      <c r="E514" s="21"/>
      <c r="F514" s="21"/>
      <c r="G514" s="25"/>
      <c r="H514" s="24"/>
      <c r="I514" s="24"/>
      <c r="J514" s="24"/>
      <c r="K514" s="24"/>
    </row>
    <row r="515" spans="1:11" ht="13.2">
      <c r="A515" s="20"/>
      <c r="B515" s="21"/>
      <c r="C515" s="21"/>
      <c r="D515" s="21"/>
      <c r="E515" s="21"/>
      <c r="F515" s="21"/>
      <c r="G515" s="25"/>
      <c r="H515" s="24"/>
      <c r="I515" s="24"/>
      <c r="J515" s="24"/>
      <c r="K515" s="24"/>
    </row>
    <row r="516" spans="1:11" ht="13.2">
      <c r="A516" s="20"/>
      <c r="B516" s="21"/>
      <c r="C516" s="21"/>
      <c r="D516" s="21"/>
      <c r="E516" s="21"/>
      <c r="F516" s="21"/>
      <c r="G516" s="25"/>
      <c r="H516" s="24"/>
      <c r="I516" s="24"/>
      <c r="J516" s="24"/>
      <c r="K516" s="24"/>
    </row>
    <row r="517" spans="1:11" ht="13.2">
      <c r="A517" s="20"/>
      <c r="B517" s="21"/>
      <c r="C517" s="21"/>
      <c r="D517" s="21"/>
      <c r="E517" s="21"/>
      <c r="F517" s="21"/>
      <c r="G517" s="25"/>
      <c r="H517" s="24"/>
      <c r="I517" s="24"/>
      <c r="J517" s="24"/>
      <c r="K517" s="24"/>
    </row>
    <row r="518" spans="1:11" ht="13.2">
      <c r="A518" s="20"/>
      <c r="B518" s="21"/>
      <c r="C518" s="21"/>
      <c r="D518" s="21"/>
      <c r="E518" s="21"/>
      <c r="F518" s="21"/>
      <c r="G518" s="25"/>
      <c r="H518" s="24"/>
      <c r="I518" s="24"/>
      <c r="J518" s="24"/>
      <c r="K518" s="24"/>
    </row>
    <row r="519" spans="1:11" ht="13.2">
      <c r="A519" s="20"/>
      <c r="B519" s="21"/>
      <c r="C519" s="21"/>
      <c r="D519" s="21"/>
      <c r="E519" s="21"/>
      <c r="F519" s="21"/>
      <c r="G519" s="25"/>
      <c r="H519" s="24"/>
      <c r="I519" s="24"/>
      <c r="J519" s="24"/>
      <c r="K519" s="24"/>
    </row>
    <row r="520" spans="1:11" ht="13.2">
      <c r="A520" s="20"/>
      <c r="B520" s="21"/>
      <c r="C520" s="21"/>
      <c r="D520" s="21"/>
      <c r="E520" s="21"/>
      <c r="F520" s="21"/>
      <c r="G520" s="25"/>
      <c r="H520" s="24"/>
      <c r="I520" s="24"/>
      <c r="J520" s="24"/>
      <c r="K520" s="24"/>
    </row>
    <row r="521" spans="1:11" ht="13.2">
      <c r="A521" s="20"/>
      <c r="B521" s="21"/>
      <c r="C521" s="21"/>
      <c r="D521" s="21"/>
      <c r="E521" s="21"/>
      <c r="F521" s="21"/>
      <c r="G521" s="25"/>
      <c r="H521" s="24"/>
      <c r="I521" s="24"/>
      <c r="J521" s="24"/>
      <c r="K521" s="24"/>
    </row>
    <row r="522" spans="1:11" ht="13.2">
      <c r="A522" s="20"/>
      <c r="B522" s="21"/>
      <c r="C522" s="21"/>
      <c r="D522" s="21"/>
      <c r="E522" s="21"/>
      <c r="F522" s="21"/>
      <c r="G522" s="25"/>
      <c r="H522" s="24"/>
      <c r="I522" s="24"/>
      <c r="J522" s="24"/>
      <c r="K522" s="24"/>
    </row>
    <row r="523" spans="1:11" ht="13.2">
      <c r="A523" s="20"/>
      <c r="B523" s="21"/>
      <c r="C523" s="21"/>
      <c r="D523" s="21"/>
      <c r="E523" s="21"/>
      <c r="F523" s="21"/>
      <c r="G523" s="25"/>
      <c r="H523" s="24"/>
      <c r="I523" s="24"/>
      <c r="J523" s="24"/>
      <c r="K523" s="24"/>
    </row>
    <row r="524" spans="1:11" ht="13.2">
      <c r="A524" s="20"/>
      <c r="B524" s="21"/>
      <c r="C524" s="21"/>
      <c r="D524" s="21"/>
      <c r="E524" s="21"/>
      <c r="F524" s="21"/>
      <c r="G524" s="25"/>
      <c r="H524" s="24"/>
      <c r="I524" s="24"/>
      <c r="J524" s="24"/>
      <c r="K524" s="24"/>
    </row>
    <row r="525" spans="1:11" ht="13.2">
      <c r="A525" s="20"/>
      <c r="B525" s="21"/>
      <c r="C525" s="21"/>
      <c r="D525" s="21"/>
      <c r="E525" s="21"/>
      <c r="F525" s="21"/>
      <c r="G525" s="25"/>
      <c r="H525" s="24"/>
      <c r="I525" s="24"/>
      <c r="J525" s="24"/>
      <c r="K525" s="24"/>
    </row>
    <row r="526" spans="1:11" ht="13.2">
      <c r="A526" s="20"/>
      <c r="B526" s="21"/>
      <c r="C526" s="21"/>
      <c r="D526" s="21"/>
      <c r="E526" s="21"/>
      <c r="F526" s="21"/>
      <c r="G526" s="25"/>
      <c r="H526" s="24"/>
      <c r="I526" s="24"/>
      <c r="J526" s="24"/>
      <c r="K526" s="24"/>
    </row>
    <row r="527" spans="1:11" ht="13.2">
      <c r="A527" s="20"/>
      <c r="B527" s="21"/>
      <c r="C527" s="21"/>
      <c r="D527" s="21"/>
      <c r="E527" s="21"/>
      <c r="F527" s="21"/>
      <c r="G527" s="25"/>
      <c r="H527" s="24"/>
      <c r="I527" s="24"/>
      <c r="J527" s="24"/>
      <c r="K527" s="24"/>
    </row>
    <row r="528" spans="1:11" ht="13.2">
      <c r="A528" s="20"/>
      <c r="B528" s="21"/>
      <c r="C528" s="21"/>
      <c r="D528" s="21"/>
      <c r="E528" s="21"/>
      <c r="F528" s="21"/>
      <c r="G528" s="25"/>
      <c r="H528" s="24"/>
      <c r="I528" s="24"/>
      <c r="J528" s="24"/>
      <c r="K528" s="24"/>
    </row>
    <row r="529" spans="1:11" ht="13.2">
      <c r="A529" s="20"/>
      <c r="B529" s="21"/>
      <c r="C529" s="21"/>
      <c r="D529" s="21"/>
      <c r="E529" s="21"/>
      <c r="F529" s="21"/>
      <c r="G529" s="25"/>
      <c r="H529" s="24"/>
      <c r="I529" s="24"/>
      <c r="J529" s="24"/>
      <c r="K529" s="24"/>
    </row>
    <row r="530" spans="1:11" ht="13.2">
      <c r="A530" s="20"/>
      <c r="B530" s="21"/>
      <c r="C530" s="21"/>
      <c r="D530" s="21"/>
      <c r="E530" s="21"/>
      <c r="F530" s="21"/>
      <c r="G530" s="25"/>
      <c r="H530" s="24"/>
      <c r="I530" s="24"/>
      <c r="J530" s="24"/>
      <c r="K530" s="24"/>
    </row>
    <row r="531" spans="1:11" ht="13.2">
      <c r="A531" s="20"/>
      <c r="B531" s="21"/>
      <c r="C531" s="21"/>
      <c r="D531" s="21"/>
      <c r="E531" s="21"/>
      <c r="F531" s="21"/>
      <c r="G531" s="25"/>
      <c r="H531" s="24"/>
      <c r="I531" s="24"/>
      <c r="J531" s="24"/>
      <c r="K531" s="24"/>
    </row>
    <row r="532" spans="1:11" ht="13.2">
      <c r="A532" s="20"/>
      <c r="B532" s="21"/>
      <c r="C532" s="21"/>
      <c r="D532" s="21"/>
      <c r="E532" s="21"/>
      <c r="F532" s="21"/>
      <c r="G532" s="25"/>
      <c r="H532" s="24"/>
      <c r="I532" s="24"/>
      <c r="J532" s="24"/>
      <c r="K532" s="24"/>
    </row>
    <row r="533" spans="1:11" ht="13.2">
      <c r="A533" s="20"/>
      <c r="B533" s="21"/>
      <c r="C533" s="21"/>
      <c r="D533" s="21"/>
      <c r="E533" s="21"/>
      <c r="F533" s="21"/>
      <c r="G533" s="25"/>
      <c r="H533" s="24"/>
      <c r="I533" s="24"/>
      <c r="J533" s="24"/>
      <c r="K533" s="24"/>
    </row>
    <row r="534" spans="1:11" ht="13.2">
      <c r="A534" s="20"/>
      <c r="B534" s="21"/>
      <c r="C534" s="21"/>
      <c r="D534" s="21"/>
      <c r="E534" s="21"/>
      <c r="F534" s="21"/>
      <c r="G534" s="25"/>
      <c r="H534" s="24"/>
      <c r="I534" s="24"/>
      <c r="J534" s="24"/>
      <c r="K534" s="24"/>
    </row>
    <row r="535" spans="1:11" ht="13.2">
      <c r="A535" s="20"/>
      <c r="B535" s="21"/>
      <c r="C535" s="21"/>
      <c r="D535" s="21"/>
      <c r="E535" s="21"/>
      <c r="F535" s="21"/>
      <c r="G535" s="25"/>
      <c r="H535" s="24"/>
      <c r="I535" s="24"/>
      <c r="J535" s="24"/>
      <c r="K535" s="24"/>
    </row>
    <row r="536" spans="1:11" ht="13.2">
      <c r="A536" s="20"/>
      <c r="B536" s="21"/>
      <c r="C536" s="21"/>
      <c r="D536" s="21"/>
      <c r="E536" s="21"/>
      <c r="F536" s="21"/>
      <c r="G536" s="25"/>
      <c r="H536" s="24"/>
      <c r="I536" s="24"/>
      <c r="J536" s="24"/>
      <c r="K536" s="24"/>
    </row>
    <row r="537" spans="1:11" ht="13.2">
      <c r="A537" s="20"/>
      <c r="B537" s="21"/>
      <c r="C537" s="21"/>
      <c r="D537" s="21"/>
      <c r="E537" s="21"/>
      <c r="F537" s="21"/>
      <c r="G537" s="25"/>
      <c r="H537" s="24"/>
      <c r="I537" s="24"/>
      <c r="J537" s="24"/>
      <c r="K537" s="24"/>
    </row>
    <row r="538" spans="1:11" ht="13.2">
      <c r="A538" s="20"/>
      <c r="B538" s="21"/>
      <c r="C538" s="21"/>
      <c r="D538" s="21"/>
      <c r="E538" s="21"/>
      <c r="F538" s="21"/>
      <c r="G538" s="25"/>
      <c r="H538" s="24"/>
      <c r="I538" s="24"/>
      <c r="J538" s="24"/>
      <c r="K538" s="24"/>
    </row>
    <row r="539" spans="1:11" ht="13.2">
      <c r="A539" s="20"/>
      <c r="B539" s="21"/>
      <c r="C539" s="21"/>
      <c r="D539" s="21"/>
      <c r="E539" s="21"/>
      <c r="F539" s="21"/>
      <c r="G539" s="25"/>
      <c r="H539" s="24"/>
      <c r="I539" s="24"/>
      <c r="J539" s="24"/>
      <c r="K539" s="24"/>
    </row>
    <row r="540" spans="1:11" ht="13.2">
      <c r="A540" s="20"/>
      <c r="B540" s="21"/>
      <c r="C540" s="21"/>
      <c r="D540" s="21"/>
      <c r="E540" s="21"/>
      <c r="F540" s="21"/>
      <c r="G540" s="25"/>
      <c r="H540" s="24"/>
      <c r="I540" s="24"/>
      <c r="J540" s="24"/>
      <c r="K540" s="24"/>
    </row>
    <row r="541" spans="1:11" ht="13.2">
      <c r="A541" s="20"/>
      <c r="B541" s="21"/>
      <c r="C541" s="21"/>
      <c r="D541" s="21"/>
      <c r="E541" s="21"/>
      <c r="F541" s="21"/>
      <c r="G541" s="25"/>
      <c r="H541" s="24"/>
      <c r="I541" s="24"/>
      <c r="J541" s="24"/>
      <c r="K541" s="24"/>
    </row>
    <row r="542" spans="1:11" ht="13.2">
      <c r="A542" s="20"/>
      <c r="B542" s="21"/>
      <c r="C542" s="21"/>
      <c r="D542" s="21"/>
      <c r="E542" s="21"/>
      <c r="F542" s="21"/>
      <c r="G542" s="25"/>
      <c r="H542" s="24"/>
      <c r="I542" s="24"/>
      <c r="J542" s="24"/>
      <c r="K542" s="24"/>
    </row>
    <row r="543" spans="1:11" ht="13.2">
      <c r="A543" s="20"/>
      <c r="B543" s="21"/>
      <c r="C543" s="21"/>
      <c r="D543" s="21"/>
      <c r="E543" s="21"/>
      <c r="F543" s="21"/>
      <c r="G543" s="25"/>
      <c r="H543" s="24"/>
      <c r="I543" s="24"/>
      <c r="J543" s="24"/>
      <c r="K543" s="24"/>
    </row>
    <row r="544" spans="1:11" ht="13.2">
      <c r="A544" s="20"/>
      <c r="B544" s="21"/>
      <c r="C544" s="21"/>
      <c r="D544" s="21"/>
      <c r="E544" s="21"/>
      <c r="F544" s="21"/>
      <c r="G544" s="25"/>
      <c r="H544" s="24"/>
      <c r="I544" s="24"/>
      <c r="J544" s="24"/>
      <c r="K544" s="24"/>
    </row>
    <row r="545" spans="1:11" ht="13.2">
      <c r="A545" s="20"/>
      <c r="B545" s="21"/>
      <c r="C545" s="21"/>
      <c r="D545" s="21"/>
      <c r="E545" s="21"/>
      <c r="F545" s="21"/>
      <c r="G545" s="25"/>
      <c r="H545" s="24"/>
      <c r="I545" s="24"/>
      <c r="J545" s="24"/>
      <c r="K545" s="24"/>
    </row>
    <row r="546" spans="1:11" ht="13.2">
      <c r="A546" s="20"/>
      <c r="B546" s="21"/>
      <c r="C546" s="21"/>
      <c r="D546" s="21"/>
      <c r="E546" s="21"/>
      <c r="F546" s="21"/>
      <c r="G546" s="25"/>
      <c r="H546" s="24"/>
      <c r="I546" s="24"/>
      <c r="J546" s="24"/>
      <c r="K546" s="24"/>
    </row>
    <row r="547" spans="1:11" ht="13.2">
      <c r="A547" s="20"/>
      <c r="B547" s="21"/>
      <c r="C547" s="21"/>
      <c r="D547" s="21"/>
      <c r="E547" s="21"/>
      <c r="F547" s="21"/>
      <c r="G547" s="25"/>
      <c r="H547" s="24"/>
      <c r="I547" s="24"/>
      <c r="J547" s="24"/>
      <c r="K547" s="24"/>
    </row>
    <row r="548" spans="1:11" ht="13.2">
      <c r="A548" s="20"/>
      <c r="B548" s="21"/>
      <c r="C548" s="21"/>
      <c r="D548" s="21"/>
      <c r="E548" s="21"/>
      <c r="F548" s="21"/>
      <c r="G548" s="25"/>
      <c r="H548" s="24"/>
      <c r="I548" s="24"/>
      <c r="J548" s="24"/>
      <c r="K548" s="24"/>
    </row>
    <row r="549" spans="1:11" ht="13.2">
      <c r="A549" s="20"/>
      <c r="B549" s="21"/>
      <c r="C549" s="21"/>
      <c r="D549" s="21"/>
      <c r="E549" s="21"/>
      <c r="F549" s="21"/>
      <c r="G549" s="25"/>
      <c r="H549" s="24"/>
      <c r="I549" s="24"/>
      <c r="J549" s="24"/>
      <c r="K549" s="24"/>
    </row>
    <row r="550" spans="1:11" ht="13.2">
      <c r="A550" s="20"/>
      <c r="B550" s="21"/>
      <c r="C550" s="21"/>
      <c r="D550" s="21"/>
      <c r="E550" s="21"/>
      <c r="F550" s="21"/>
      <c r="G550" s="25"/>
      <c r="H550" s="24"/>
      <c r="I550" s="24"/>
      <c r="J550" s="24"/>
      <c r="K550" s="24"/>
    </row>
    <row r="551" spans="1:11" ht="13.2">
      <c r="A551" s="20"/>
      <c r="B551" s="21"/>
      <c r="C551" s="21"/>
      <c r="D551" s="21"/>
      <c r="E551" s="21"/>
      <c r="F551" s="21"/>
      <c r="G551" s="25"/>
      <c r="H551" s="24"/>
      <c r="I551" s="24"/>
      <c r="J551" s="24"/>
      <c r="K551" s="24"/>
    </row>
    <row r="552" spans="1:11" ht="13.2">
      <c r="A552" s="20"/>
      <c r="B552" s="21"/>
      <c r="C552" s="21"/>
      <c r="D552" s="21"/>
      <c r="E552" s="21"/>
      <c r="F552" s="21"/>
      <c r="G552" s="25"/>
      <c r="H552" s="24"/>
      <c r="I552" s="24"/>
      <c r="J552" s="24"/>
      <c r="K552" s="24"/>
    </row>
    <row r="553" spans="1:11" ht="13.2">
      <c r="A553" s="20"/>
      <c r="B553" s="21"/>
      <c r="C553" s="21"/>
      <c r="D553" s="21"/>
      <c r="E553" s="21"/>
      <c r="F553" s="21"/>
      <c r="G553" s="25"/>
      <c r="H553" s="24"/>
      <c r="I553" s="24"/>
      <c r="J553" s="24"/>
      <c r="K553" s="24"/>
    </row>
    <row r="554" spans="1:11" ht="13.2">
      <c r="A554" s="20"/>
      <c r="B554" s="21"/>
      <c r="C554" s="21"/>
      <c r="D554" s="21"/>
      <c r="E554" s="21"/>
      <c r="F554" s="21"/>
      <c r="G554" s="25"/>
      <c r="H554" s="24"/>
      <c r="I554" s="24"/>
      <c r="J554" s="24"/>
      <c r="K554" s="24"/>
    </row>
    <row r="555" spans="1:11" ht="13.2">
      <c r="A555" s="20"/>
      <c r="B555" s="21"/>
      <c r="C555" s="21"/>
      <c r="D555" s="21"/>
      <c r="E555" s="21"/>
      <c r="F555" s="21"/>
      <c r="G555" s="25"/>
      <c r="H555" s="24"/>
      <c r="I555" s="24"/>
      <c r="J555" s="24"/>
      <c r="K555" s="24"/>
    </row>
    <row r="556" spans="1:11" ht="13.2">
      <c r="A556" s="20"/>
      <c r="B556" s="21"/>
      <c r="C556" s="21"/>
      <c r="D556" s="21"/>
      <c r="E556" s="21"/>
      <c r="F556" s="21"/>
      <c r="G556" s="25"/>
      <c r="H556" s="24"/>
      <c r="I556" s="24"/>
      <c r="J556" s="24"/>
      <c r="K556" s="24"/>
    </row>
    <row r="557" spans="1:11" ht="13.2">
      <c r="A557" s="20"/>
      <c r="B557" s="21"/>
      <c r="C557" s="21"/>
      <c r="D557" s="21"/>
      <c r="E557" s="21"/>
      <c r="F557" s="21"/>
      <c r="G557" s="25"/>
      <c r="H557" s="24"/>
      <c r="I557" s="24"/>
      <c r="J557" s="24"/>
      <c r="K557" s="24"/>
    </row>
    <row r="558" spans="1:11" ht="13.2">
      <c r="A558" s="20"/>
      <c r="B558" s="21"/>
      <c r="C558" s="21"/>
      <c r="D558" s="21"/>
      <c r="E558" s="21"/>
      <c r="F558" s="21"/>
      <c r="G558" s="25"/>
      <c r="H558" s="24"/>
      <c r="I558" s="24"/>
      <c r="J558" s="24"/>
      <c r="K558" s="24"/>
    </row>
    <row r="559" spans="1:11" ht="13.2">
      <c r="A559" s="20"/>
      <c r="B559" s="21"/>
      <c r="C559" s="21"/>
      <c r="D559" s="21"/>
      <c r="E559" s="21"/>
      <c r="F559" s="21"/>
      <c r="G559" s="25"/>
      <c r="H559" s="24"/>
      <c r="I559" s="24"/>
      <c r="J559" s="24"/>
      <c r="K559" s="24"/>
    </row>
    <row r="560" spans="1:11" ht="13.2">
      <c r="A560" s="20"/>
      <c r="B560" s="21"/>
      <c r="C560" s="21"/>
      <c r="D560" s="21"/>
      <c r="E560" s="21"/>
      <c r="F560" s="21"/>
      <c r="G560" s="25"/>
      <c r="H560" s="24"/>
      <c r="I560" s="24"/>
      <c r="J560" s="24"/>
      <c r="K560" s="24"/>
    </row>
    <row r="561" spans="1:11" ht="13.2">
      <c r="A561" s="20"/>
      <c r="B561" s="21"/>
      <c r="C561" s="21"/>
      <c r="D561" s="21"/>
      <c r="E561" s="21"/>
      <c r="F561" s="21"/>
      <c r="G561" s="25"/>
      <c r="H561" s="24"/>
      <c r="I561" s="24"/>
      <c r="J561" s="24"/>
      <c r="K561" s="24"/>
    </row>
    <row r="562" spans="1:11" ht="13.2">
      <c r="A562" s="20"/>
      <c r="B562" s="21"/>
      <c r="C562" s="21"/>
      <c r="D562" s="21"/>
      <c r="E562" s="21"/>
      <c r="F562" s="21"/>
      <c r="G562" s="25"/>
      <c r="H562" s="24"/>
      <c r="I562" s="24"/>
      <c r="J562" s="24"/>
      <c r="K562" s="24"/>
    </row>
    <row r="563" spans="1:11" ht="13.2">
      <c r="A563" s="20"/>
      <c r="B563" s="21"/>
      <c r="C563" s="21"/>
      <c r="D563" s="21"/>
      <c r="E563" s="21"/>
      <c r="F563" s="21"/>
      <c r="G563" s="25"/>
      <c r="H563" s="24"/>
      <c r="I563" s="24"/>
      <c r="J563" s="24"/>
      <c r="K563" s="24"/>
    </row>
    <row r="564" spans="1:11" ht="13.2">
      <c r="A564" s="20"/>
      <c r="B564" s="21"/>
      <c r="C564" s="21"/>
      <c r="D564" s="21"/>
      <c r="E564" s="21"/>
      <c r="F564" s="21"/>
      <c r="G564" s="25"/>
      <c r="H564" s="24"/>
      <c r="I564" s="24"/>
      <c r="J564" s="24"/>
      <c r="K564" s="24"/>
    </row>
    <row r="565" spans="1:11" ht="13.2">
      <c r="A565" s="20"/>
      <c r="B565" s="21"/>
      <c r="C565" s="21"/>
      <c r="D565" s="21"/>
      <c r="E565" s="21"/>
      <c r="F565" s="21"/>
      <c r="G565" s="25"/>
      <c r="H565" s="24"/>
      <c r="I565" s="24"/>
      <c r="J565" s="24"/>
      <c r="K565" s="24"/>
    </row>
    <row r="566" spans="1:11" ht="13.2">
      <c r="A566" s="20"/>
      <c r="B566" s="21"/>
      <c r="C566" s="21"/>
      <c r="D566" s="21"/>
      <c r="E566" s="21"/>
      <c r="F566" s="21"/>
      <c r="G566" s="25"/>
      <c r="H566" s="24"/>
      <c r="I566" s="24"/>
      <c r="J566" s="24"/>
      <c r="K566" s="24"/>
    </row>
    <row r="567" spans="1:11" ht="13.2">
      <c r="A567" s="20"/>
      <c r="B567" s="21"/>
      <c r="C567" s="21"/>
      <c r="D567" s="21"/>
      <c r="E567" s="21"/>
      <c r="F567" s="21"/>
      <c r="G567" s="25"/>
      <c r="H567" s="24"/>
      <c r="I567" s="24"/>
      <c r="J567" s="24"/>
      <c r="K567" s="24"/>
    </row>
    <row r="568" spans="1:11" ht="13.2">
      <c r="A568" s="20"/>
      <c r="B568" s="21"/>
      <c r="C568" s="21"/>
      <c r="D568" s="21"/>
      <c r="E568" s="21"/>
      <c r="F568" s="21"/>
      <c r="G568" s="25"/>
      <c r="H568" s="24"/>
      <c r="I568" s="24"/>
      <c r="J568" s="24"/>
      <c r="K568" s="24"/>
    </row>
    <row r="569" spans="1:11" ht="13.2">
      <c r="A569" s="20"/>
      <c r="B569" s="21"/>
      <c r="C569" s="21"/>
      <c r="D569" s="21"/>
      <c r="E569" s="21"/>
      <c r="F569" s="21"/>
      <c r="G569" s="25"/>
      <c r="H569" s="24"/>
      <c r="I569" s="24"/>
      <c r="J569" s="24"/>
      <c r="K569" s="24"/>
    </row>
    <row r="570" spans="1:11" ht="13.2">
      <c r="A570" s="20"/>
      <c r="B570" s="21"/>
      <c r="C570" s="21"/>
      <c r="D570" s="21"/>
      <c r="E570" s="21"/>
      <c r="F570" s="21"/>
      <c r="G570" s="25"/>
      <c r="H570" s="24"/>
      <c r="I570" s="24"/>
      <c r="J570" s="24"/>
      <c r="K570" s="24"/>
    </row>
    <row r="571" spans="1:11" ht="13.2">
      <c r="A571" s="20"/>
      <c r="B571" s="21"/>
      <c r="C571" s="21"/>
      <c r="D571" s="21"/>
      <c r="E571" s="21"/>
      <c r="F571" s="21"/>
      <c r="G571" s="25"/>
      <c r="H571" s="24"/>
      <c r="I571" s="24"/>
      <c r="J571" s="24"/>
      <c r="K571" s="24"/>
    </row>
    <row r="572" spans="1:11" ht="13.2">
      <c r="A572" s="20"/>
      <c r="B572" s="21"/>
      <c r="C572" s="21"/>
      <c r="D572" s="21"/>
      <c r="E572" s="21"/>
      <c r="F572" s="21"/>
      <c r="G572" s="25"/>
      <c r="H572" s="24"/>
      <c r="I572" s="24"/>
      <c r="J572" s="24"/>
      <c r="K572" s="24"/>
    </row>
    <row r="573" spans="1:11" ht="13.2">
      <c r="A573" s="20"/>
      <c r="B573" s="21"/>
      <c r="C573" s="21"/>
      <c r="D573" s="21"/>
      <c r="E573" s="21"/>
      <c r="F573" s="21"/>
      <c r="G573" s="25"/>
      <c r="H573" s="24"/>
      <c r="I573" s="24"/>
      <c r="J573" s="24"/>
      <c r="K573" s="24"/>
    </row>
    <row r="574" spans="1:11" ht="13.2">
      <c r="A574" s="20"/>
      <c r="B574" s="21"/>
      <c r="C574" s="21"/>
      <c r="D574" s="21"/>
      <c r="E574" s="21"/>
      <c r="F574" s="21"/>
      <c r="G574" s="25"/>
      <c r="H574" s="24"/>
      <c r="I574" s="24"/>
      <c r="J574" s="24"/>
      <c r="K574" s="24"/>
    </row>
    <row r="575" spans="1:11" ht="13.2">
      <c r="A575" s="20"/>
      <c r="B575" s="21"/>
      <c r="C575" s="21"/>
      <c r="D575" s="21"/>
      <c r="E575" s="21"/>
      <c r="F575" s="21"/>
      <c r="G575" s="25"/>
      <c r="H575" s="24"/>
      <c r="I575" s="24"/>
      <c r="J575" s="24"/>
      <c r="K575" s="24"/>
    </row>
    <row r="576" spans="1:11" ht="13.2">
      <c r="A576" s="20"/>
      <c r="B576" s="21"/>
      <c r="C576" s="21"/>
      <c r="D576" s="21"/>
      <c r="E576" s="21"/>
      <c r="F576" s="21"/>
      <c r="G576" s="25"/>
      <c r="H576" s="24"/>
      <c r="I576" s="24"/>
      <c r="J576" s="24"/>
      <c r="K576" s="24"/>
    </row>
    <row r="577" spans="1:11" ht="13.2">
      <c r="A577" s="20"/>
      <c r="B577" s="21"/>
      <c r="C577" s="21"/>
      <c r="D577" s="21"/>
      <c r="E577" s="21"/>
      <c r="F577" s="21"/>
      <c r="G577" s="25"/>
      <c r="H577" s="24"/>
      <c r="I577" s="24"/>
      <c r="J577" s="24"/>
      <c r="K577" s="24"/>
    </row>
    <row r="578" spans="1:11" ht="13.2">
      <c r="A578" s="20"/>
      <c r="B578" s="21"/>
      <c r="C578" s="21"/>
      <c r="D578" s="21"/>
      <c r="E578" s="21"/>
      <c r="F578" s="21"/>
      <c r="G578" s="25"/>
      <c r="H578" s="24"/>
      <c r="I578" s="24"/>
      <c r="J578" s="24"/>
      <c r="K578" s="24"/>
    </row>
    <row r="579" spans="1:11" ht="13.2">
      <c r="A579" s="20"/>
      <c r="B579" s="21"/>
      <c r="C579" s="21"/>
      <c r="D579" s="21"/>
      <c r="E579" s="21"/>
      <c r="F579" s="21"/>
      <c r="G579" s="25"/>
      <c r="H579" s="24"/>
      <c r="I579" s="24"/>
      <c r="J579" s="24"/>
      <c r="K579" s="24"/>
    </row>
    <row r="580" spans="1:11" ht="13.2">
      <c r="A580" s="20"/>
      <c r="B580" s="21"/>
      <c r="C580" s="21"/>
      <c r="D580" s="21"/>
      <c r="E580" s="21"/>
      <c r="F580" s="21"/>
      <c r="G580" s="25"/>
      <c r="H580" s="24"/>
      <c r="I580" s="24"/>
      <c r="J580" s="24"/>
      <c r="K580" s="24"/>
    </row>
    <row r="581" spans="1:11" ht="13.2">
      <c r="A581" s="20"/>
      <c r="B581" s="21"/>
      <c r="C581" s="21"/>
      <c r="D581" s="21"/>
      <c r="E581" s="21"/>
      <c r="F581" s="21"/>
      <c r="G581" s="25"/>
      <c r="H581" s="24"/>
      <c r="I581" s="24"/>
      <c r="J581" s="24"/>
      <c r="K581" s="24"/>
    </row>
    <row r="582" spans="1:11" ht="13.2">
      <c r="A582" s="20"/>
      <c r="B582" s="21"/>
      <c r="C582" s="21"/>
      <c r="D582" s="21"/>
      <c r="E582" s="21"/>
      <c r="F582" s="21"/>
      <c r="G582" s="25"/>
      <c r="H582" s="24"/>
      <c r="I582" s="24"/>
      <c r="J582" s="24"/>
      <c r="K582" s="24"/>
    </row>
    <row r="583" spans="1:11" ht="13.2">
      <c r="A583" s="20"/>
      <c r="B583" s="21"/>
      <c r="C583" s="21"/>
      <c r="D583" s="21"/>
      <c r="E583" s="21"/>
      <c r="F583" s="21"/>
      <c r="G583" s="25"/>
      <c r="H583" s="24"/>
      <c r="I583" s="24"/>
      <c r="J583" s="24"/>
      <c r="K583" s="24"/>
    </row>
    <row r="584" spans="1:11" ht="13.2">
      <c r="A584" s="20"/>
      <c r="B584" s="21"/>
      <c r="C584" s="21"/>
      <c r="D584" s="21"/>
      <c r="E584" s="21"/>
      <c r="F584" s="21"/>
      <c r="G584" s="25"/>
      <c r="H584" s="24"/>
      <c r="I584" s="24"/>
      <c r="J584" s="24"/>
      <c r="K584" s="24"/>
    </row>
    <row r="585" spans="1:11" ht="13.2">
      <c r="A585" s="20"/>
      <c r="B585" s="21"/>
      <c r="C585" s="21"/>
      <c r="D585" s="21"/>
      <c r="E585" s="21"/>
      <c r="F585" s="21"/>
      <c r="G585" s="25"/>
      <c r="H585" s="24"/>
      <c r="I585" s="24"/>
      <c r="J585" s="24"/>
      <c r="K585" s="24"/>
    </row>
    <row r="586" spans="1:11" ht="13.2">
      <c r="A586" s="20"/>
      <c r="B586" s="21"/>
      <c r="C586" s="21"/>
      <c r="D586" s="21"/>
      <c r="E586" s="21"/>
      <c r="F586" s="21"/>
      <c r="G586" s="25"/>
      <c r="H586" s="24"/>
      <c r="I586" s="24"/>
      <c r="J586" s="24"/>
      <c r="K586" s="24"/>
    </row>
    <row r="587" spans="1:11" ht="13.2">
      <c r="A587" s="20"/>
      <c r="B587" s="21"/>
      <c r="C587" s="21"/>
      <c r="D587" s="21"/>
      <c r="E587" s="21"/>
      <c r="F587" s="21"/>
      <c r="G587" s="25"/>
      <c r="H587" s="24"/>
      <c r="I587" s="24"/>
      <c r="J587" s="24"/>
      <c r="K587" s="24"/>
    </row>
    <row r="588" spans="1:11" ht="13.2">
      <c r="A588" s="20"/>
      <c r="B588" s="21"/>
      <c r="C588" s="21"/>
      <c r="D588" s="21"/>
      <c r="E588" s="21"/>
      <c r="F588" s="21"/>
      <c r="G588" s="25"/>
      <c r="H588" s="24"/>
      <c r="I588" s="24"/>
      <c r="J588" s="24"/>
      <c r="K588" s="24"/>
    </row>
    <row r="589" spans="1:11" ht="13.2">
      <c r="A589" s="20"/>
      <c r="B589" s="21"/>
      <c r="C589" s="21"/>
      <c r="D589" s="21"/>
      <c r="E589" s="21"/>
      <c r="F589" s="21"/>
      <c r="G589" s="25"/>
      <c r="H589" s="24"/>
      <c r="I589" s="24"/>
      <c r="J589" s="24"/>
      <c r="K589" s="24"/>
    </row>
    <row r="590" spans="1:11" ht="13.2">
      <c r="A590" s="20"/>
      <c r="B590" s="21"/>
      <c r="C590" s="21"/>
      <c r="D590" s="21"/>
      <c r="E590" s="21"/>
      <c r="F590" s="21"/>
      <c r="G590" s="25"/>
      <c r="H590" s="24"/>
      <c r="I590" s="24"/>
      <c r="J590" s="24"/>
      <c r="K590" s="24"/>
    </row>
    <row r="591" spans="1:11" ht="13.2">
      <c r="A591" s="20"/>
      <c r="B591" s="21"/>
      <c r="C591" s="21"/>
      <c r="D591" s="21"/>
      <c r="E591" s="21"/>
      <c r="F591" s="21"/>
      <c r="G591" s="25"/>
      <c r="H591" s="24"/>
      <c r="I591" s="24"/>
      <c r="J591" s="24"/>
      <c r="K591" s="24"/>
    </row>
    <row r="592" spans="1:11" ht="13.2">
      <c r="A592" s="20"/>
      <c r="B592" s="21"/>
      <c r="C592" s="21"/>
      <c r="D592" s="21"/>
      <c r="E592" s="21"/>
      <c r="F592" s="21"/>
      <c r="G592" s="25"/>
      <c r="H592" s="24"/>
      <c r="I592" s="24"/>
      <c r="J592" s="24"/>
      <c r="K592" s="24"/>
    </row>
    <row r="593" spans="1:11" ht="13.2">
      <c r="A593" s="20"/>
      <c r="B593" s="21"/>
      <c r="C593" s="21"/>
      <c r="D593" s="21"/>
      <c r="E593" s="21"/>
      <c r="F593" s="21"/>
      <c r="G593" s="25"/>
      <c r="H593" s="24"/>
      <c r="I593" s="24"/>
      <c r="J593" s="24"/>
      <c r="K593" s="24"/>
    </row>
    <row r="594" spans="1:11" ht="13.2">
      <c r="A594" s="20"/>
      <c r="B594" s="21"/>
      <c r="C594" s="21"/>
      <c r="D594" s="21"/>
      <c r="E594" s="21"/>
      <c r="F594" s="21"/>
      <c r="G594" s="25"/>
      <c r="H594" s="24"/>
      <c r="I594" s="24"/>
      <c r="J594" s="24"/>
      <c r="K594" s="24"/>
    </row>
    <row r="595" spans="1:11" ht="13.2">
      <c r="A595" s="20"/>
      <c r="B595" s="21"/>
      <c r="C595" s="21"/>
      <c r="D595" s="21"/>
      <c r="E595" s="21"/>
      <c r="F595" s="21"/>
      <c r="G595" s="25"/>
      <c r="H595" s="24"/>
      <c r="I595" s="24"/>
      <c r="J595" s="24"/>
      <c r="K595" s="24"/>
    </row>
    <row r="596" spans="1:11" ht="13.2">
      <c r="A596" s="20"/>
      <c r="B596" s="21"/>
      <c r="C596" s="21"/>
      <c r="D596" s="21"/>
      <c r="E596" s="21"/>
      <c r="F596" s="21"/>
      <c r="G596" s="25"/>
      <c r="H596" s="24"/>
      <c r="I596" s="24"/>
      <c r="J596" s="24"/>
      <c r="K596" s="24"/>
    </row>
    <row r="597" spans="1:11" ht="13.2">
      <c r="A597" s="20"/>
      <c r="B597" s="21"/>
      <c r="C597" s="21"/>
      <c r="D597" s="21"/>
      <c r="E597" s="21"/>
      <c r="F597" s="21"/>
      <c r="G597" s="25"/>
      <c r="H597" s="24"/>
      <c r="I597" s="24"/>
      <c r="J597" s="24"/>
      <c r="K597" s="24"/>
    </row>
    <row r="598" spans="1:11" ht="13.2">
      <c r="A598" s="20"/>
      <c r="B598" s="21"/>
      <c r="C598" s="21"/>
      <c r="D598" s="21"/>
      <c r="E598" s="21"/>
      <c r="F598" s="21"/>
      <c r="G598" s="25"/>
      <c r="H598" s="24"/>
      <c r="I598" s="24"/>
      <c r="J598" s="24"/>
      <c r="K598" s="24"/>
    </row>
    <row r="599" spans="1:11" ht="13.2">
      <c r="A599" s="20"/>
      <c r="B599" s="21"/>
      <c r="C599" s="21"/>
      <c r="D599" s="21"/>
      <c r="E599" s="21"/>
      <c r="F599" s="21"/>
      <c r="G599" s="25"/>
      <c r="H599" s="24"/>
      <c r="I599" s="24"/>
      <c r="J599" s="24"/>
      <c r="K599" s="24"/>
    </row>
    <row r="600" spans="1:11" ht="13.2">
      <c r="A600" s="20"/>
      <c r="B600" s="21"/>
      <c r="C600" s="21"/>
      <c r="D600" s="21"/>
      <c r="E600" s="21"/>
      <c r="F600" s="21"/>
      <c r="G600" s="25"/>
      <c r="H600" s="24"/>
      <c r="I600" s="24"/>
      <c r="J600" s="24"/>
      <c r="K600" s="24"/>
    </row>
    <row r="601" spans="1:11" ht="13.2">
      <c r="A601" s="20"/>
      <c r="B601" s="21"/>
      <c r="C601" s="21"/>
      <c r="D601" s="21"/>
      <c r="E601" s="21"/>
      <c r="F601" s="21"/>
      <c r="G601" s="25"/>
      <c r="H601" s="24"/>
      <c r="I601" s="24"/>
      <c r="J601" s="24"/>
      <c r="K601" s="24"/>
    </row>
    <row r="602" spans="1:11" ht="13.2">
      <c r="A602" s="20"/>
      <c r="B602" s="21"/>
      <c r="C602" s="21"/>
      <c r="D602" s="21"/>
      <c r="E602" s="21"/>
      <c r="F602" s="21"/>
      <c r="G602" s="25"/>
      <c r="H602" s="24"/>
      <c r="I602" s="24"/>
      <c r="J602" s="24"/>
      <c r="K602" s="24"/>
    </row>
    <row r="603" spans="1:11" ht="13.2">
      <c r="A603" s="20"/>
      <c r="B603" s="21"/>
      <c r="C603" s="21"/>
      <c r="D603" s="21"/>
      <c r="E603" s="21"/>
      <c r="F603" s="21"/>
      <c r="G603" s="25"/>
      <c r="H603" s="24"/>
      <c r="I603" s="24"/>
      <c r="J603" s="24"/>
      <c r="K603" s="24"/>
    </row>
    <row r="604" spans="1:11" ht="13.2">
      <c r="A604" s="20"/>
      <c r="B604" s="21"/>
      <c r="C604" s="21"/>
      <c r="D604" s="21"/>
      <c r="E604" s="21"/>
      <c r="F604" s="21"/>
      <c r="G604" s="25"/>
      <c r="H604" s="24"/>
      <c r="I604" s="24"/>
      <c r="J604" s="24"/>
      <c r="K604" s="24"/>
    </row>
    <row r="605" spans="1:11" ht="13.2">
      <c r="A605" s="20"/>
      <c r="B605" s="21"/>
      <c r="C605" s="21"/>
      <c r="D605" s="21"/>
      <c r="E605" s="21"/>
      <c r="F605" s="21"/>
      <c r="G605" s="25"/>
      <c r="H605" s="24"/>
      <c r="I605" s="24"/>
      <c r="J605" s="24"/>
      <c r="K605" s="24"/>
    </row>
    <row r="606" spans="1:11" ht="13.2">
      <c r="A606" s="20"/>
      <c r="B606" s="21"/>
      <c r="C606" s="21"/>
      <c r="D606" s="21"/>
      <c r="E606" s="21"/>
      <c r="F606" s="21"/>
      <c r="G606" s="25"/>
      <c r="H606" s="24"/>
      <c r="I606" s="24"/>
      <c r="J606" s="24"/>
      <c r="K606" s="24"/>
    </row>
    <row r="607" spans="1:11" ht="13.2">
      <c r="A607" s="20"/>
      <c r="B607" s="21"/>
      <c r="C607" s="21"/>
      <c r="D607" s="21"/>
      <c r="E607" s="21"/>
      <c r="F607" s="21"/>
      <c r="G607" s="25"/>
      <c r="H607" s="24"/>
      <c r="I607" s="24"/>
      <c r="J607" s="24"/>
      <c r="K607" s="24"/>
    </row>
    <row r="608" spans="1:11" ht="13.2">
      <c r="A608" s="20"/>
      <c r="B608" s="21"/>
      <c r="C608" s="21"/>
      <c r="D608" s="21"/>
      <c r="E608" s="21"/>
      <c r="F608" s="21"/>
      <c r="G608" s="25"/>
      <c r="H608" s="24"/>
      <c r="I608" s="24"/>
      <c r="J608" s="24"/>
      <c r="K608" s="24"/>
    </row>
    <row r="609" spans="1:11" ht="13.2">
      <c r="A609" s="20"/>
      <c r="B609" s="21"/>
      <c r="C609" s="21"/>
      <c r="D609" s="21"/>
      <c r="E609" s="21"/>
      <c r="F609" s="21"/>
      <c r="G609" s="25"/>
      <c r="H609" s="24"/>
      <c r="I609" s="24"/>
      <c r="J609" s="24"/>
      <c r="K609" s="24"/>
    </row>
    <row r="610" spans="1:11" ht="13.2">
      <c r="A610" s="20"/>
      <c r="B610" s="21"/>
      <c r="C610" s="21"/>
      <c r="D610" s="21"/>
      <c r="E610" s="21"/>
      <c r="F610" s="21"/>
      <c r="G610" s="25"/>
      <c r="H610" s="24"/>
      <c r="I610" s="24"/>
      <c r="J610" s="24"/>
      <c r="K610" s="24"/>
    </row>
    <row r="611" spans="1:11" ht="13.2">
      <c r="A611" s="20"/>
      <c r="B611" s="21"/>
      <c r="C611" s="21"/>
      <c r="D611" s="21"/>
      <c r="E611" s="21"/>
      <c r="F611" s="21"/>
      <c r="G611" s="25"/>
      <c r="H611" s="24"/>
      <c r="I611" s="24"/>
      <c r="J611" s="24"/>
      <c r="K611" s="24"/>
    </row>
    <row r="612" spans="1:11" ht="13.2">
      <c r="A612" s="20"/>
      <c r="B612" s="21"/>
      <c r="C612" s="21"/>
      <c r="D612" s="21"/>
      <c r="E612" s="21"/>
      <c r="F612" s="21"/>
      <c r="G612" s="25"/>
      <c r="H612" s="24"/>
      <c r="I612" s="24"/>
      <c r="J612" s="24"/>
      <c r="K612" s="24"/>
    </row>
    <row r="613" spans="1:11" ht="13.2">
      <c r="A613" s="20"/>
      <c r="B613" s="21"/>
      <c r="C613" s="21"/>
      <c r="D613" s="21"/>
      <c r="E613" s="21"/>
      <c r="F613" s="21"/>
      <c r="G613" s="25"/>
      <c r="H613" s="24"/>
      <c r="I613" s="24"/>
      <c r="J613" s="24"/>
      <c r="K613" s="24"/>
    </row>
    <row r="614" spans="1:11" ht="13.2">
      <c r="A614" s="20"/>
      <c r="B614" s="21"/>
      <c r="C614" s="21"/>
      <c r="D614" s="21"/>
      <c r="E614" s="21"/>
      <c r="F614" s="21"/>
      <c r="G614" s="25"/>
      <c r="H614" s="24"/>
      <c r="I614" s="24"/>
      <c r="J614" s="24"/>
      <c r="K614" s="24"/>
    </row>
    <row r="615" spans="1:11" ht="13.2">
      <c r="A615" s="20"/>
      <c r="B615" s="21"/>
      <c r="C615" s="21"/>
      <c r="D615" s="21"/>
      <c r="E615" s="21"/>
      <c r="F615" s="21"/>
      <c r="G615" s="25"/>
      <c r="H615" s="24"/>
      <c r="I615" s="24"/>
      <c r="J615" s="24"/>
      <c r="K615" s="24"/>
    </row>
    <row r="616" spans="1:11" ht="13.2">
      <c r="A616" s="20"/>
      <c r="B616" s="21"/>
      <c r="C616" s="21"/>
      <c r="D616" s="21"/>
      <c r="E616" s="21"/>
      <c r="F616" s="21"/>
      <c r="G616" s="25"/>
      <c r="H616" s="24"/>
      <c r="I616" s="24"/>
      <c r="J616" s="24"/>
      <c r="K616" s="24"/>
    </row>
    <row r="617" spans="1:11" ht="13.2">
      <c r="A617" s="20"/>
      <c r="B617" s="21"/>
      <c r="C617" s="21"/>
      <c r="D617" s="21"/>
      <c r="E617" s="21"/>
      <c r="F617" s="21"/>
      <c r="G617" s="25"/>
      <c r="H617" s="24"/>
      <c r="I617" s="24"/>
      <c r="J617" s="24"/>
      <c r="K617" s="24"/>
    </row>
    <row r="618" spans="1:11" ht="13.2">
      <c r="A618" s="20"/>
      <c r="B618" s="21"/>
      <c r="C618" s="21"/>
      <c r="D618" s="21"/>
      <c r="E618" s="21"/>
      <c r="F618" s="21"/>
      <c r="G618" s="25"/>
      <c r="H618" s="24"/>
      <c r="I618" s="24"/>
      <c r="J618" s="24"/>
      <c r="K618" s="24"/>
    </row>
    <row r="619" spans="1:11" ht="13.2">
      <c r="A619" s="20"/>
      <c r="B619" s="21"/>
      <c r="C619" s="21"/>
      <c r="D619" s="21"/>
      <c r="E619" s="21"/>
      <c r="F619" s="21"/>
      <c r="G619" s="25"/>
      <c r="H619" s="24"/>
      <c r="I619" s="24"/>
      <c r="J619" s="24"/>
      <c r="K619" s="24"/>
    </row>
    <row r="620" spans="1:11" ht="13.2">
      <c r="A620" s="20"/>
      <c r="B620" s="21"/>
      <c r="C620" s="21"/>
      <c r="D620" s="21"/>
      <c r="E620" s="21"/>
      <c r="F620" s="21"/>
      <c r="G620" s="25"/>
      <c r="H620" s="24"/>
      <c r="I620" s="24"/>
      <c r="J620" s="24"/>
      <c r="K620" s="24"/>
    </row>
    <row r="621" spans="1:11" ht="13.2">
      <c r="A621" s="20"/>
      <c r="B621" s="21"/>
      <c r="C621" s="21"/>
      <c r="D621" s="21"/>
      <c r="E621" s="21"/>
      <c r="F621" s="21"/>
      <c r="G621" s="25"/>
      <c r="H621" s="24"/>
      <c r="I621" s="24"/>
      <c r="J621" s="24"/>
      <c r="K621" s="24"/>
    </row>
    <row r="622" spans="1:11" ht="13.2">
      <c r="A622" s="20"/>
      <c r="B622" s="21"/>
      <c r="C622" s="21"/>
      <c r="D622" s="21"/>
      <c r="E622" s="21"/>
      <c r="F622" s="21"/>
      <c r="G622" s="25"/>
      <c r="H622" s="24"/>
      <c r="I622" s="24"/>
      <c r="J622" s="24"/>
      <c r="K622" s="24"/>
    </row>
    <row r="623" spans="1:11" ht="13.2">
      <c r="A623" s="20"/>
      <c r="B623" s="21"/>
      <c r="C623" s="21"/>
      <c r="D623" s="21"/>
      <c r="E623" s="21"/>
      <c r="F623" s="21"/>
      <c r="G623" s="25"/>
      <c r="H623" s="24"/>
      <c r="I623" s="24"/>
      <c r="J623" s="24"/>
      <c r="K623" s="24"/>
    </row>
    <row r="624" spans="1:11" ht="13.2">
      <c r="A624" s="20"/>
      <c r="B624" s="21"/>
      <c r="C624" s="21"/>
      <c r="D624" s="21"/>
      <c r="E624" s="21"/>
      <c r="F624" s="21"/>
      <c r="G624" s="25"/>
      <c r="H624" s="24"/>
      <c r="I624" s="24"/>
      <c r="J624" s="24"/>
      <c r="K624" s="24"/>
    </row>
    <row r="625" spans="1:11" ht="13.2">
      <c r="A625" s="20"/>
      <c r="B625" s="21"/>
      <c r="C625" s="21"/>
      <c r="D625" s="21"/>
      <c r="E625" s="21"/>
      <c r="F625" s="21"/>
      <c r="G625" s="25"/>
      <c r="H625" s="24"/>
      <c r="I625" s="24"/>
      <c r="J625" s="24"/>
      <c r="K625" s="24"/>
    </row>
    <row r="626" spans="1:11" ht="13.2">
      <c r="A626" s="20"/>
      <c r="B626" s="21"/>
      <c r="C626" s="21"/>
      <c r="D626" s="21"/>
      <c r="E626" s="21"/>
      <c r="F626" s="21"/>
      <c r="G626" s="25"/>
      <c r="H626" s="24"/>
      <c r="I626" s="24"/>
      <c r="J626" s="24"/>
      <c r="K626" s="24"/>
    </row>
    <row r="627" spans="1:11" ht="13.2">
      <c r="A627" s="20"/>
      <c r="B627" s="21"/>
      <c r="C627" s="21"/>
      <c r="D627" s="21"/>
      <c r="E627" s="21"/>
      <c r="F627" s="21"/>
      <c r="G627" s="25"/>
      <c r="H627" s="24"/>
      <c r="I627" s="24"/>
      <c r="J627" s="24"/>
      <c r="K627" s="24"/>
    </row>
    <row r="628" spans="1:11" ht="13.2">
      <c r="A628" s="20"/>
      <c r="B628" s="21"/>
      <c r="C628" s="21"/>
      <c r="D628" s="21"/>
      <c r="E628" s="21"/>
      <c r="F628" s="21"/>
      <c r="G628" s="25"/>
      <c r="H628" s="24"/>
      <c r="I628" s="24"/>
      <c r="J628" s="24"/>
      <c r="K628" s="24"/>
    </row>
    <row r="629" spans="1:11" ht="13.2">
      <c r="A629" s="20"/>
      <c r="B629" s="21"/>
      <c r="C629" s="21"/>
      <c r="D629" s="21"/>
      <c r="E629" s="21"/>
      <c r="F629" s="21"/>
      <c r="G629" s="25"/>
      <c r="H629" s="24"/>
      <c r="I629" s="24"/>
      <c r="J629" s="24"/>
      <c r="K629" s="24"/>
    </row>
    <row r="630" spans="1:11" ht="13.2">
      <c r="A630" s="20"/>
      <c r="B630" s="21"/>
      <c r="C630" s="21"/>
      <c r="D630" s="21"/>
      <c r="E630" s="21"/>
      <c r="F630" s="21"/>
      <c r="G630" s="25"/>
      <c r="H630" s="24"/>
      <c r="I630" s="24"/>
      <c r="J630" s="24"/>
      <c r="K630" s="24"/>
    </row>
    <row r="631" spans="1:11" ht="13.2">
      <c r="A631" s="20"/>
      <c r="B631" s="21"/>
      <c r="C631" s="21"/>
      <c r="D631" s="21"/>
      <c r="E631" s="21"/>
      <c r="F631" s="21"/>
      <c r="G631" s="25"/>
      <c r="H631" s="24"/>
      <c r="I631" s="24"/>
      <c r="J631" s="24"/>
      <c r="K631" s="24"/>
    </row>
    <row r="632" spans="1:11" ht="13.2">
      <c r="A632" s="20"/>
      <c r="B632" s="21"/>
      <c r="C632" s="21"/>
      <c r="D632" s="21"/>
      <c r="E632" s="21"/>
      <c r="F632" s="21"/>
      <c r="G632" s="25"/>
      <c r="H632" s="24"/>
      <c r="I632" s="24"/>
      <c r="J632" s="24"/>
      <c r="K632" s="24"/>
    </row>
    <row r="633" spans="1:11" ht="13.2">
      <c r="A633" s="20"/>
      <c r="B633" s="21"/>
      <c r="C633" s="21"/>
      <c r="D633" s="21"/>
      <c r="E633" s="21"/>
      <c r="F633" s="21"/>
      <c r="G633" s="25"/>
      <c r="H633" s="24"/>
      <c r="I633" s="24"/>
      <c r="J633" s="24"/>
      <c r="K633" s="24"/>
    </row>
    <row r="634" spans="1:11" ht="13.2">
      <c r="A634" s="20"/>
      <c r="B634" s="21"/>
      <c r="C634" s="21"/>
      <c r="D634" s="21"/>
      <c r="E634" s="21"/>
      <c r="F634" s="21"/>
      <c r="G634" s="25"/>
      <c r="H634" s="24"/>
      <c r="I634" s="24"/>
      <c r="J634" s="24"/>
      <c r="K634" s="24"/>
    </row>
    <row r="635" spans="1:11" ht="13.2">
      <c r="A635" s="20"/>
      <c r="B635" s="21"/>
      <c r="C635" s="21"/>
      <c r="D635" s="21"/>
      <c r="E635" s="21"/>
      <c r="F635" s="21"/>
      <c r="G635" s="25"/>
      <c r="H635" s="24"/>
      <c r="I635" s="24"/>
      <c r="J635" s="24"/>
      <c r="K635" s="24"/>
    </row>
    <row r="636" spans="1:11" ht="13.2">
      <c r="A636" s="20"/>
      <c r="B636" s="21"/>
      <c r="C636" s="21"/>
      <c r="D636" s="21"/>
      <c r="E636" s="21"/>
      <c r="F636" s="21"/>
      <c r="G636" s="25"/>
      <c r="H636" s="24"/>
      <c r="I636" s="24"/>
      <c r="J636" s="24"/>
      <c r="K636" s="24"/>
    </row>
    <row r="637" spans="1:11" ht="13.2">
      <c r="A637" s="20"/>
      <c r="B637" s="21"/>
      <c r="C637" s="21"/>
      <c r="D637" s="21"/>
      <c r="E637" s="21"/>
      <c r="F637" s="21"/>
      <c r="G637" s="25"/>
      <c r="H637" s="24"/>
      <c r="I637" s="24"/>
      <c r="J637" s="24"/>
      <c r="K637" s="24"/>
    </row>
    <row r="638" spans="1:11" ht="13.2">
      <c r="A638" s="20"/>
      <c r="B638" s="21"/>
      <c r="C638" s="21"/>
      <c r="D638" s="21"/>
      <c r="E638" s="21"/>
      <c r="F638" s="21"/>
      <c r="G638" s="25"/>
      <c r="H638" s="24"/>
      <c r="I638" s="24"/>
      <c r="J638" s="24"/>
      <c r="K638" s="24"/>
    </row>
    <row r="639" spans="1:11" ht="13.2">
      <c r="A639" s="20"/>
      <c r="B639" s="21"/>
      <c r="C639" s="21"/>
      <c r="D639" s="21"/>
      <c r="E639" s="21"/>
      <c r="F639" s="21"/>
      <c r="G639" s="25"/>
      <c r="H639" s="24"/>
      <c r="I639" s="24"/>
      <c r="J639" s="24"/>
      <c r="K639" s="24"/>
    </row>
    <row r="640" spans="1:11" ht="13.2">
      <c r="A640" s="20"/>
      <c r="B640" s="21"/>
      <c r="C640" s="21"/>
      <c r="D640" s="21"/>
      <c r="E640" s="21"/>
      <c r="F640" s="21"/>
      <c r="G640" s="25"/>
      <c r="H640" s="24"/>
      <c r="I640" s="24"/>
      <c r="J640" s="24"/>
      <c r="K640" s="24"/>
    </row>
    <row r="641" spans="1:11" ht="13.2">
      <c r="A641" s="20"/>
      <c r="B641" s="21"/>
      <c r="C641" s="21"/>
      <c r="D641" s="21"/>
      <c r="E641" s="21"/>
      <c r="F641" s="21"/>
      <c r="G641" s="25"/>
      <c r="H641" s="24"/>
      <c r="I641" s="24"/>
      <c r="J641" s="24"/>
      <c r="K641" s="24"/>
    </row>
    <row r="642" spans="1:11" ht="13.2">
      <c r="A642" s="20"/>
      <c r="B642" s="21"/>
      <c r="C642" s="21"/>
      <c r="D642" s="21"/>
      <c r="E642" s="21"/>
      <c r="F642" s="21"/>
      <c r="G642" s="25"/>
      <c r="H642" s="24"/>
      <c r="I642" s="24"/>
      <c r="J642" s="24"/>
      <c r="K642" s="24"/>
    </row>
    <row r="643" spans="1:11" ht="13.2">
      <c r="A643" s="20"/>
      <c r="B643" s="21"/>
      <c r="C643" s="21"/>
      <c r="D643" s="21"/>
      <c r="E643" s="21"/>
      <c r="F643" s="21"/>
      <c r="G643" s="25"/>
      <c r="H643" s="24"/>
      <c r="I643" s="24"/>
      <c r="J643" s="24"/>
      <c r="K643" s="24"/>
    </row>
    <row r="644" spans="1:11" ht="13.2">
      <c r="A644" s="20"/>
      <c r="B644" s="21"/>
      <c r="C644" s="21"/>
      <c r="D644" s="21"/>
      <c r="E644" s="21"/>
      <c r="F644" s="21"/>
      <c r="G644" s="25"/>
      <c r="H644" s="24"/>
      <c r="I644" s="24"/>
      <c r="J644" s="24"/>
      <c r="K644" s="24"/>
    </row>
    <row r="645" spans="1:11" ht="13.2">
      <c r="A645" s="20"/>
      <c r="B645" s="21"/>
      <c r="C645" s="21"/>
      <c r="D645" s="21"/>
      <c r="E645" s="21"/>
      <c r="F645" s="21"/>
      <c r="G645" s="25"/>
      <c r="H645" s="24"/>
      <c r="I645" s="24"/>
      <c r="J645" s="24"/>
      <c r="K645" s="24"/>
    </row>
    <row r="646" spans="1:11" ht="13.2">
      <c r="A646" s="20"/>
      <c r="B646" s="21"/>
      <c r="C646" s="21"/>
      <c r="D646" s="21"/>
      <c r="E646" s="21"/>
      <c r="F646" s="21"/>
      <c r="G646" s="25"/>
      <c r="H646" s="24"/>
      <c r="I646" s="24"/>
      <c r="J646" s="24"/>
      <c r="K646" s="24"/>
    </row>
    <row r="647" spans="1:11" ht="13.2">
      <c r="A647" s="20"/>
      <c r="B647" s="21"/>
      <c r="C647" s="21"/>
      <c r="D647" s="21"/>
      <c r="E647" s="21"/>
      <c r="F647" s="21"/>
      <c r="G647" s="25"/>
      <c r="H647" s="24"/>
      <c r="I647" s="24"/>
      <c r="J647" s="24"/>
      <c r="K647" s="24"/>
    </row>
    <row r="648" spans="1:11" ht="13.2">
      <c r="A648" s="20"/>
      <c r="B648" s="21"/>
      <c r="C648" s="21"/>
      <c r="D648" s="21"/>
      <c r="E648" s="21"/>
      <c r="F648" s="21"/>
      <c r="G648" s="25"/>
      <c r="H648" s="24"/>
      <c r="I648" s="24"/>
      <c r="J648" s="24"/>
      <c r="K648" s="24"/>
    </row>
    <row r="649" spans="1:11" ht="13.2">
      <c r="A649" s="20"/>
      <c r="B649" s="21"/>
      <c r="C649" s="21"/>
      <c r="D649" s="21"/>
      <c r="E649" s="21"/>
      <c r="F649" s="21"/>
      <c r="G649" s="25"/>
      <c r="H649" s="24"/>
      <c r="I649" s="24"/>
      <c r="J649" s="24"/>
      <c r="K649" s="24"/>
    </row>
    <row r="650" spans="1:11" ht="13.2">
      <c r="A650" s="20"/>
      <c r="B650" s="21"/>
      <c r="C650" s="21"/>
      <c r="D650" s="21"/>
      <c r="E650" s="21"/>
      <c r="F650" s="21"/>
      <c r="G650" s="25"/>
      <c r="H650" s="24"/>
      <c r="I650" s="24"/>
      <c r="J650" s="24"/>
      <c r="K650" s="24"/>
    </row>
    <row r="651" spans="1:11" ht="13.2">
      <c r="A651" s="20"/>
      <c r="B651" s="21"/>
      <c r="C651" s="21"/>
      <c r="D651" s="21"/>
      <c r="E651" s="21"/>
      <c r="F651" s="21"/>
      <c r="G651" s="25"/>
      <c r="H651" s="24"/>
      <c r="I651" s="24"/>
      <c r="J651" s="24"/>
      <c r="K651" s="24"/>
    </row>
    <row r="652" spans="1:11" ht="13.2">
      <c r="A652" s="20"/>
      <c r="B652" s="21"/>
      <c r="C652" s="21"/>
      <c r="D652" s="21"/>
      <c r="E652" s="21"/>
      <c r="F652" s="21"/>
      <c r="G652" s="25"/>
      <c r="H652" s="24"/>
      <c r="I652" s="24"/>
      <c r="J652" s="24"/>
      <c r="K652" s="24"/>
    </row>
    <row r="653" spans="1:11" ht="13.2">
      <c r="A653" s="20"/>
      <c r="B653" s="21"/>
      <c r="C653" s="21"/>
      <c r="D653" s="21"/>
      <c r="E653" s="21"/>
      <c r="F653" s="21"/>
      <c r="G653" s="25"/>
      <c r="H653" s="24"/>
      <c r="I653" s="24"/>
      <c r="J653" s="24"/>
      <c r="K653" s="24"/>
    </row>
    <row r="654" spans="1:11" ht="13.2">
      <c r="A654" s="20"/>
      <c r="B654" s="21"/>
      <c r="C654" s="21"/>
      <c r="D654" s="21"/>
      <c r="E654" s="21"/>
      <c r="F654" s="21"/>
      <c r="G654" s="25"/>
      <c r="H654" s="24"/>
      <c r="I654" s="24"/>
      <c r="J654" s="24"/>
      <c r="K654" s="24"/>
    </row>
    <row r="655" spans="1:11" ht="13.2">
      <c r="A655" s="20"/>
      <c r="B655" s="21"/>
      <c r="C655" s="21"/>
      <c r="D655" s="21"/>
      <c r="E655" s="21"/>
      <c r="F655" s="21"/>
      <c r="G655" s="25"/>
      <c r="H655" s="24"/>
      <c r="I655" s="24"/>
      <c r="J655" s="24"/>
      <c r="K655" s="24"/>
    </row>
    <row r="656" spans="1:11" ht="13.2">
      <c r="A656" s="20"/>
      <c r="B656" s="21"/>
      <c r="C656" s="21"/>
      <c r="D656" s="21"/>
      <c r="E656" s="21"/>
      <c r="F656" s="21"/>
      <c r="G656" s="25"/>
      <c r="H656" s="24"/>
      <c r="I656" s="24"/>
      <c r="J656" s="24"/>
      <c r="K656" s="24"/>
    </row>
    <row r="657" spans="1:11" ht="13.2">
      <c r="A657" s="20"/>
      <c r="B657" s="21"/>
      <c r="C657" s="21"/>
      <c r="D657" s="21"/>
      <c r="E657" s="21"/>
      <c r="F657" s="21"/>
      <c r="G657" s="25"/>
      <c r="H657" s="24"/>
      <c r="I657" s="24"/>
      <c r="J657" s="24"/>
      <c r="K657" s="24"/>
    </row>
    <row r="658" spans="1:11" ht="13.2">
      <c r="A658" s="20"/>
      <c r="B658" s="21"/>
      <c r="C658" s="21"/>
      <c r="D658" s="21"/>
      <c r="E658" s="21"/>
      <c r="F658" s="21"/>
      <c r="G658" s="25"/>
      <c r="H658" s="24"/>
      <c r="I658" s="24"/>
      <c r="J658" s="24"/>
      <c r="K658" s="24"/>
    </row>
    <row r="659" spans="1:11" ht="13.2">
      <c r="A659" s="20"/>
      <c r="B659" s="21"/>
      <c r="C659" s="21"/>
      <c r="D659" s="21"/>
      <c r="E659" s="21"/>
      <c r="F659" s="21"/>
      <c r="G659" s="25"/>
      <c r="H659" s="24"/>
      <c r="I659" s="24"/>
      <c r="J659" s="24"/>
      <c r="K659" s="24"/>
    </row>
    <row r="660" spans="1:11" ht="13.2">
      <c r="A660" s="20"/>
      <c r="B660" s="21"/>
      <c r="C660" s="21"/>
      <c r="D660" s="21"/>
      <c r="E660" s="21"/>
      <c r="F660" s="21"/>
      <c r="G660" s="25"/>
      <c r="H660" s="24"/>
      <c r="I660" s="24"/>
      <c r="J660" s="24"/>
      <c r="K660" s="24"/>
    </row>
    <row r="661" spans="1:11" ht="13.2">
      <c r="A661" s="20"/>
      <c r="B661" s="21"/>
      <c r="C661" s="21"/>
      <c r="D661" s="21"/>
      <c r="E661" s="21"/>
      <c r="F661" s="21"/>
      <c r="G661" s="25"/>
      <c r="H661" s="24"/>
      <c r="I661" s="24"/>
      <c r="J661" s="24"/>
      <c r="K661" s="24"/>
    </row>
    <row r="662" spans="1:11" ht="13.2">
      <c r="A662" s="20"/>
      <c r="B662" s="21"/>
      <c r="C662" s="21"/>
      <c r="D662" s="21"/>
      <c r="E662" s="21"/>
      <c r="F662" s="21"/>
      <c r="G662" s="25"/>
      <c r="H662" s="24"/>
      <c r="I662" s="24"/>
      <c r="J662" s="24"/>
      <c r="K662" s="24"/>
    </row>
    <row r="663" spans="1:11" ht="13.2">
      <c r="A663" s="20"/>
      <c r="B663" s="21"/>
      <c r="C663" s="21"/>
      <c r="D663" s="21"/>
      <c r="E663" s="21"/>
      <c r="F663" s="21"/>
      <c r="G663" s="25"/>
      <c r="H663" s="24"/>
      <c r="I663" s="24"/>
      <c r="J663" s="24"/>
      <c r="K663" s="24"/>
    </row>
    <row r="664" spans="1:11" ht="13.2">
      <c r="A664" s="20"/>
      <c r="B664" s="21"/>
      <c r="C664" s="21"/>
      <c r="D664" s="21"/>
      <c r="E664" s="21"/>
      <c r="F664" s="21"/>
      <c r="G664" s="25"/>
      <c r="H664" s="24"/>
      <c r="I664" s="24"/>
      <c r="J664" s="24"/>
      <c r="K664" s="24"/>
    </row>
    <row r="665" spans="1:11" ht="13.2">
      <c r="A665" s="20"/>
      <c r="B665" s="21"/>
      <c r="C665" s="21"/>
      <c r="D665" s="21"/>
      <c r="E665" s="21"/>
      <c r="F665" s="21"/>
      <c r="G665" s="25"/>
      <c r="H665" s="24"/>
      <c r="I665" s="24"/>
      <c r="J665" s="24"/>
      <c r="K665" s="24"/>
    </row>
    <row r="666" spans="1:11" ht="13.2">
      <c r="A666" s="20"/>
      <c r="B666" s="21"/>
      <c r="C666" s="21"/>
      <c r="D666" s="21"/>
      <c r="E666" s="21"/>
      <c r="F666" s="21"/>
      <c r="G666" s="25"/>
      <c r="H666" s="24"/>
      <c r="I666" s="24"/>
      <c r="J666" s="24"/>
      <c r="K666" s="24"/>
    </row>
    <row r="667" spans="1:11" ht="13.2">
      <c r="A667" s="20"/>
      <c r="B667" s="21"/>
      <c r="C667" s="21"/>
      <c r="D667" s="21"/>
      <c r="E667" s="21"/>
      <c r="F667" s="21"/>
      <c r="G667" s="25"/>
      <c r="H667" s="24"/>
      <c r="I667" s="24"/>
      <c r="J667" s="24"/>
      <c r="K667" s="24"/>
    </row>
    <row r="668" spans="1:11" ht="13.2">
      <c r="A668" s="20"/>
      <c r="B668" s="21"/>
      <c r="C668" s="21"/>
      <c r="D668" s="21"/>
      <c r="E668" s="21"/>
      <c r="F668" s="21"/>
      <c r="G668" s="25"/>
      <c r="H668" s="24"/>
      <c r="I668" s="24"/>
      <c r="J668" s="24"/>
      <c r="K668" s="24"/>
    </row>
    <row r="669" spans="1:11" ht="13.2">
      <c r="A669" s="20"/>
      <c r="B669" s="21"/>
      <c r="C669" s="21"/>
      <c r="D669" s="21"/>
      <c r="E669" s="21"/>
      <c r="F669" s="21"/>
      <c r="G669" s="25"/>
      <c r="H669" s="24"/>
      <c r="I669" s="24"/>
      <c r="J669" s="24"/>
      <c r="K669" s="24"/>
    </row>
    <row r="670" spans="1:11" ht="13.2">
      <c r="A670" s="20"/>
      <c r="B670" s="21"/>
      <c r="C670" s="21"/>
      <c r="D670" s="21"/>
      <c r="E670" s="21"/>
      <c r="F670" s="21"/>
      <c r="G670" s="25"/>
      <c r="H670" s="24"/>
      <c r="I670" s="24"/>
      <c r="J670" s="24"/>
      <c r="K670" s="24"/>
    </row>
    <row r="671" spans="1:11" ht="13.2">
      <c r="A671" s="20"/>
      <c r="B671" s="21"/>
      <c r="C671" s="21"/>
      <c r="D671" s="21"/>
      <c r="E671" s="21"/>
      <c r="F671" s="21"/>
      <c r="G671" s="25"/>
      <c r="H671" s="24"/>
      <c r="I671" s="24"/>
      <c r="J671" s="24"/>
      <c r="K671" s="24"/>
    </row>
    <row r="672" spans="1:11" ht="13.2">
      <c r="A672" s="20"/>
      <c r="B672" s="21"/>
      <c r="C672" s="21"/>
      <c r="D672" s="21"/>
      <c r="E672" s="21"/>
      <c r="F672" s="21"/>
      <c r="G672" s="25"/>
      <c r="H672" s="24"/>
      <c r="I672" s="24"/>
      <c r="J672" s="24"/>
      <c r="K672" s="24"/>
    </row>
    <row r="673" spans="1:11" ht="13.2">
      <c r="A673" s="20"/>
      <c r="B673" s="21"/>
      <c r="C673" s="21"/>
      <c r="D673" s="21"/>
      <c r="E673" s="21"/>
      <c r="F673" s="21"/>
      <c r="G673" s="25"/>
      <c r="H673" s="24"/>
      <c r="I673" s="24"/>
      <c r="J673" s="24"/>
      <c r="K673" s="24"/>
    </row>
    <row r="674" spans="1:11" ht="13.2">
      <c r="A674" s="20"/>
      <c r="B674" s="21"/>
      <c r="C674" s="21"/>
      <c r="D674" s="21"/>
      <c r="E674" s="21"/>
      <c r="F674" s="21"/>
      <c r="G674" s="25"/>
      <c r="H674" s="24"/>
      <c r="I674" s="24"/>
      <c r="J674" s="24"/>
      <c r="K674" s="24"/>
    </row>
    <row r="675" spans="1:11" ht="13.2">
      <c r="A675" s="20"/>
      <c r="B675" s="21"/>
      <c r="C675" s="21"/>
      <c r="D675" s="21"/>
      <c r="E675" s="21"/>
      <c r="F675" s="21"/>
      <c r="G675" s="25"/>
      <c r="H675" s="24"/>
      <c r="I675" s="24"/>
      <c r="J675" s="24"/>
      <c r="K675" s="24"/>
    </row>
    <row r="676" spans="1:11" ht="13.2">
      <c r="A676" s="20"/>
      <c r="B676" s="21"/>
      <c r="C676" s="21"/>
      <c r="D676" s="21"/>
      <c r="E676" s="21"/>
      <c r="F676" s="21"/>
      <c r="G676" s="25"/>
      <c r="H676" s="24"/>
      <c r="I676" s="24"/>
      <c r="J676" s="24"/>
      <c r="K676" s="24"/>
    </row>
    <row r="677" spans="1:11" ht="13.2">
      <c r="A677" s="20"/>
      <c r="B677" s="21"/>
      <c r="C677" s="21"/>
      <c r="D677" s="21"/>
      <c r="E677" s="21"/>
      <c r="F677" s="21"/>
      <c r="G677" s="25"/>
      <c r="H677" s="24"/>
      <c r="I677" s="24"/>
      <c r="J677" s="24"/>
      <c r="K677" s="24"/>
    </row>
    <row r="678" spans="1:11" ht="13.2">
      <c r="A678" s="20"/>
      <c r="B678" s="21"/>
      <c r="C678" s="21"/>
      <c r="D678" s="21"/>
      <c r="E678" s="21"/>
      <c r="F678" s="21"/>
      <c r="G678" s="25"/>
      <c r="H678" s="24"/>
      <c r="I678" s="24"/>
      <c r="J678" s="24"/>
      <c r="K678" s="24"/>
    </row>
    <row r="679" spans="1:11" ht="13.2">
      <c r="A679" s="20"/>
      <c r="B679" s="21"/>
      <c r="C679" s="21"/>
      <c r="D679" s="21"/>
      <c r="E679" s="21"/>
      <c r="F679" s="21"/>
      <c r="G679" s="25"/>
      <c r="H679" s="24"/>
      <c r="I679" s="24"/>
      <c r="J679" s="24"/>
      <c r="K679" s="24"/>
    </row>
    <row r="680" spans="1:11" ht="13.2">
      <c r="A680" s="20"/>
      <c r="B680" s="21"/>
      <c r="C680" s="21"/>
      <c r="D680" s="21"/>
      <c r="E680" s="21"/>
      <c r="F680" s="21"/>
      <c r="G680" s="25"/>
      <c r="H680" s="24"/>
      <c r="I680" s="24"/>
      <c r="J680" s="24"/>
      <c r="K680" s="24"/>
    </row>
    <row r="681" spans="1:11" ht="13.2">
      <c r="A681" s="20"/>
      <c r="B681" s="21"/>
      <c r="C681" s="21"/>
      <c r="D681" s="21"/>
      <c r="E681" s="21"/>
      <c r="F681" s="21"/>
      <c r="G681" s="25"/>
      <c r="H681" s="24"/>
      <c r="I681" s="24"/>
      <c r="J681" s="24"/>
      <c r="K681" s="24"/>
    </row>
    <row r="682" spans="1:11" ht="13.2">
      <c r="A682" s="20"/>
      <c r="B682" s="21"/>
      <c r="C682" s="21"/>
      <c r="D682" s="21"/>
      <c r="E682" s="21"/>
      <c r="F682" s="21"/>
      <c r="G682" s="25"/>
      <c r="H682" s="24"/>
      <c r="I682" s="24"/>
      <c r="J682" s="24"/>
      <c r="K682" s="24"/>
    </row>
    <row r="683" spans="1:11" ht="13.2">
      <c r="A683" s="20"/>
      <c r="B683" s="21"/>
      <c r="C683" s="21"/>
      <c r="D683" s="21"/>
      <c r="E683" s="21"/>
      <c r="F683" s="21"/>
      <c r="G683" s="25"/>
      <c r="H683" s="24"/>
      <c r="I683" s="24"/>
      <c r="J683" s="24"/>
      <c r="K683" s="24"/>
    </row>
    <row r="684" spans="1:11" ht="13.2">
      <c r="A684" s="20"/>
      <c r="B684" s="21"/>
      <c r="C684" s="21"/>
      <c r="D684" s="21"/>
      <c r="E684" s="21"/>
      <c r="F684" s="21"/>
      <c r="G684" s="25"/>
      <c r="H684" s="24"/>
      <c r="I684" s="24"/>
      <c r="J684" s="24"/>
      <c r="K684" s="24"/>
    </row>
    <row r="685" spans="1:11" ht="13.2">
      <c r="A685" s="20"/>
      <c r="B685" s="21"/>
      <c r="C685" s="21"/>
      <c r="D685" s="21"/>
      <c r="E685" s="21"/>
      <c r="F685" s="21"/>
      <c r="G685" s="25"/>
      <c r="H685" s="24"/>
      <c r="I685" s="24"/>
      <c r="J685" s="24"/>
      <c r="K685" s="24"/>
    </row>
    <row r="686" spans="1:11" ht="13.2">
      <c r="A686" s="20"/>
      <c r="B686" s="21"/>
      <c r="C686" s="21"/>
      <c r="D686" s="21"/>
      <c r="E686" s="21"/>
      <c r="F686" s="21"/>
      <c r="G686" s="25"/>
      <c r="H686" s="24"/>
      <c r="I686" s="24"/>
      <c r="J686" s="24"/>
      <c r="K686" s="24"/>
    </row>
    <row r="687" spans="1:11" ht="13.2">
      <c r="A687" s="20"/>
      <c r="B687" s="21"/>
      <c r="C687" s="21"/>
      <c r="D687" s="21"/>
      <c r="E687" s="21"/>
      <c r="F687" s="21"/>
      <c r="G687" s="25"/>
      <c r="H687" s="24"/>
      <c r="I687" s="24"/>
      <c r="J687" s="24"/>
      <c r="K687" s="24"/>
    </row>
    <row r="688" spans="1:11" ht="13.2">
      <c r="A688" s="20"/>
      <c r="B688" s="21"/>
      <c r="C688" s="21"/>
      <c r="D688" s="21"/>
      <c r="E688" s="21"/>
      <c r="F688" s="21"/>
      <c r="G688" s="25"/>
      <c r="H688" s="24"/>
      <c r="I688" s="24"/>
      <c r="J688" s="24"/>
      <c r="K688" s="24"/>
    </row>
    <row r="689" spans="1:11" ht="13.2">
      <c r="A689" s="20"/>
      <c r="B689" s="21"/>
      <c r="C689" s="21"/>
      <c r="D689" s="21"/>
      <c r="E689" s="21"/>
      <c r="F689" s="21"/>
      <c r="G689" s="25"/>
      <c r="H689" s="24"/>
      <c r="I689" s="24"/>
      <c r="J689" s="24"/>
      <c r="K689" s="24"/>
    </row>
    <row r="690" spans="1:11" ht="13.2">
      <c r="A690" s="20"/>
      <c r="B690" s="21"/>
      <c r="C690" s="21"/>
      <c r="D690" s="21"/>
      <c r="E690" s="21"/>
      <c r="F690" s="21"/>
      <c r="G690" s="25"/>
      <c r="H690" s="24"/>
      <c r="I690" s="24"/>
      <c r="J690" s="24"/>
      <c r="K690" s="24"/>
    </row>
    <row r="691" spans="1:11" ht="13.2">
      <c r="A691" s="20"/>
      <c r="B691" s="21"/>
      <c r="C691" s="21"/>
      <c r="D691" s="21"/>
      <c r="E691" s="21"/>
      <c r="F691" s="21"/>
      <c r="G691" s="25"/>
      <c r="H691" s="24"/>
      <c r="I691" s="24"/>
      <c r="J691" s="24"/>
      <c r="K691" s="24"/>
    </row>
    <row r="692" spans="1:11" ht="13.2">
      <c r="A692" s="20"/>
      <c r="B692" s="21"/>
      <c r="C692" s="21"/>
      <c r="D692" s="21"/>
      <c r="E692" s="21"/>
      <c r="F692" s="21"/>
      <c r="G692" s="25"/>
      <c r="H692" s="24"/>
      <c r="I692" s="24"/>
      <c r="J692" s="24"/>
      <c r="K692" s="24"/>
    </row>
    <row r="693" spans="1:11" ht="13.2">
      <c r="A693" s="20"/>
      <c r="B693" s="21"/>
      <c r="C693" s="21"/>
      <c r="D693" s="21"/>
      <c r="E693" s="21"/>
      <c r="F693" s="21"/>
      <c r="G693" s="25"/>
      <c r="H693" s="24"/>
      <c r="I693" s="24"/>
      <c r="J693" s="24"/>
      <c r="K693" s="24"/>
    </row>
    <row r="694" spans="1:11" ht="13.2">
      <c r="A694" s="20"/>
      <c r="B694" s="21"/>
      <c r="C694" s="21"/>
      <c r="D694" s="21"/>
      <c r="E694" s="21"/>
      <c r="F694" s="21"/>
      <c r="G694" s="25"/>
      <c r="H694" s="24"/>
      <c r="I694" s="24"/>
      <c r="J694" s="24"/>
      <c r="K694" s="24"/>
    </row>
    <row r="695" spans="1:11" ht="13.2">
      <c r="A695" s="20"/>
      <c r="B695" s="21"/>
      <c r="C695" s="21"/>
      <c r="D695" s="21"/>
      <c r="E695" s="21"/>
      <c r="F695" s="21"/>
      <c r="G695" s="25"/>
      <c r="H695" s="24"/>
      <c r="I695" s="24"/>
      <c r="J695" s="24"/>
      <c r="K695" s="24"/>
    </row>
    <row r="696" spans="1:11" ht="13.2">
      <c r="A696" s="20"/>
      <c r="B696" s="21"/>
      <c r="C696" s="21"/>
      <c r="D696" s="21"/>
      <c r="E696" s="21"/>
      <c r="F696" s="21"/>
      <c r="G696" s="25"/>
      <c r="H696" s="24"/>
      <c r="I696" s="24"/>
      <c r="J696" s="24"/>
      <c r="K696" s="24"/>
    </row>
    <row r="697" spans="1:11" ht="13.2">
      <c r="A697" s="20"/>
      <c r="B697" s="21"/>
      <c r="C697" s="21"/>
      <c r="D697" s="21"/>
      <c r="E697" s="21"/>
      <c r="F697" s="21"/>
      <c r="G697" s="25"/>
      <c r="H697" s="24"/>
      <c r="I697" s="24"/>
      <c r="J697" s="24"/>
      <c r="K697" s="24"/>
    </row>
    <row r="698" spans="1:11" ht="13.2">
      <c r="A698" s="20"/>
      <c r="B698" s="21"/>
      <c r="C698" s="21"/>
      <c r="D698" s="21"/>
      <c r="E698" s="21"/>
      <c r="F698" s="21"/>
      <c r="G698" s="25"/>
      <c r="H698" s="24"/>
      <c r="I698" s="24"/>
      <c r="J698" s="24"/>
      <c r="K698" s="24"/>
    </row>
    <row r="699" spans="1:11" ht="13.2">
      <c r="A699" s="20"/>
      <c r="B699" s="21"/>
      <c r="C699" s="21"/>
      <c r="D699" s="21"/>
      <c r="E699" s="21"/>
      <c r="F699" s="21"/>
      <c r="G699" s="25"/>
      <c r="H699" s="24"/>
      <c r="I699" s="24"/>
      <c r="J699" s="24"/>
      <c r="K699" s="24"/>
    </row>
    <row r="700" spans="1:11" ht="13.2">
      <c r="A700" s="20"/>
      <c r="B700" s="21"/>
      <c r="C700" s="21"/>
      <c r="D700" s="21"/>
      <c r="E700" s="21"/>
      <c r="F700" s="21"/>
      <c r="G700" s="25"/>
      <c r="H700" s="24"/>
      <c r="I700" s="24"/>
      <c r="J700" s="24"/>
      <c r="K700" s="24"/>
    </row>
    <row r="701" spans="1:11" ht="13.2">
      <c r="A701" s="20"/>
      <c r="B701" s="21"/>
      <c r="C701" s="21"/>
      <c r="D701" s="21"/>
      <c r="E701" s="21"/>
      <c r="F701" s="21"/>
      <c r="G701" s="25"/>
      <c r="H701" s="24"/>
      <c r="I701" s="24"/>
      <c r="J701" s="24"/>
      <c r="K701" s="24"/>
    </row>
    <row r="702" spans="1:11" ht="13.2">
      <c r="A702" s="20"/>
      <c r="B702" s="21"/>
      <c r="C702" s="21"/>
      <c r="D702" s="21"/>
      <c r="E702" s="21"/>
      <c r="F702" s="21"/>
      <c r="G702" s="25"/>
      <c r="H702" s="24"/>
      <c r="I702" s="24"/>
      <c r="J702" s="24"/>
      <c r="K702" s="24"/>
    </row>
    <row r="703" spans="1:11" ht="13.2">
      <c r="A703" s="20"/>
      <c r="B703" s="21"/>
      <c r="C703" s="21"/>
      <c r="D703" s="21"/>
      <c r="E703" s="21"/>
      <c r="F703" s="21"/>
      <c r="G703" s="25"/>
      <c r="H703" s="24"/>
      <c r="I703" s="24"/>
      <c r="J703" s="24"/>
      <c r="K703" s="24"/>
    </row>
    <row r="704" spans="1:11" ht="13.2">
      <c r="A704" s="20"/>
      <c r="B704" s="21"/>
      <c r="C704" s="21"/>
      <c r="D704" s="21"/>
      <c r="E704" s="21"/>
      <c r="F704" s="21"/>
      <c r="G704" s="25"/>
      <c r="H704" s="24"/>
      <c r="I704" s="24"/>
      <c r="J704" s="24"/>
      <c r="K704" s="24"/>
    </row>
    <row r="705" spans="1:11" ht="13.2">
      <c r="A705" s="20"/>
      <c r="B705" s="21"/>
      <c r="C705" s="21"/>
      <c r="D705" s="21"/>
      <c r="E705" s="21"/>
      <c r="F705" s="21"/>
      <c r="G705" s="25"/>
      <c r="H705" s="24"/>
      <c r="I705" s="24"/>
      <c r="J705" s="24"/>
      <c r="K705" s="24"/>
    </row>
    <row r="706" spans="1:11" ht="13.2">
      <c r="A706" s="20"/>
      <c r="B706" s="21"/>
      <c r="C706" s="21"/>
      <c r="D706" s="21"/>
      <c r="E706" s="21"/>
      <c r="F706" s="21"/>
      <c r="G706" s="25"/>
      <c r="H706" s="24"/>
      <c r="I706" s="24"/>
      <c r="J706" s="24"/>
      <c r="K706" s="24"/>
    </row>
    <row r="707" spans="1:11" ht="13.2">
      <c r="A707" s="20"/>
      <c r="B707" s="21"/>
      <c r="C707" s="21"/>
      <c r="D707" s="21"/>
      <c r="E707" s="21"/>
      <c r="F707" s="21"/>
      <c r="G707" s="25"/>
      <c r="H707" s="24"/>
      <c r="I707" s="24"/>
      <c r="J707" s="24"/>
      <c r="K707" s="24"/>
    </row>
    <row r="708" spans="1:11" ht="13.2">
      <c r="A708" s="20"/>
      <c r="B708" s="21"/>
      <c r="C708" s="21"/>
      <c r="D708" s="21"/>
      <c r="E708" s="21"/>
      <c r="F708" s="21"/>
      <c r="G708" s="25"/>
      <c r="H708" s="24"/>
      <c r="I708" s="24"/>
      <c r="J708" s="24"/>
      <c r="K708" s="24"/>
    </row>
    <row r="709" spans="1:11" ht="13.2">
      <c r="A709" s="20"/>
      <c r="B709" s="21"/>
      <c r="C709" s="21"/>
      <c r="D709" s="21"/>
      <c r="E709" s="21"/>
      <c r="F709" s="21"/>
      <c r="G709" s="25"/>
      <c r="H709" s="24"/>
      <c r="I709" s="24"/>
      <c r="J709" s="24"/>
      <c r="K709" s="24"/>
    </row>
    <row r="710" spans="1:11" ht="13.2">
      <c r="A710" s="20"/>
      <c r="B710" s="21"/>
      <c r="C710" s="21"/>
      <c r="D710" s="21"/>
      <c r="E710" s="21"/>
      <c r="F710" s="21"/>
      <c r="G710" s="25"/>
      <c r="H710" s="24"/>
      <c r="I710" s="24"/>
      <c r="J710" s="24"/>
      <c r="K710" s="24"/>
    </row>
    <row r="711" spans="1:11" ht="13.2">
      <c r="A711" s="20"/>
      <c r="B711" s="21"/>
      <c r="C711" s="21"/>
      <c r="D711" s="21"/>
      <c r="E711" s="21"/>
      <c r="F711" s="21"/>
      <c r="G711" s="25"/>
      <c r="H711" s="24"/>
      <c r="I711" s="24"/>
      <c r="J711" s="24"/>
      <c r="K711" s="24"/>
    </row>
    <row r="712" spans="1:11" ht="13.2">
      <c r="A712" s="20"/>
      <c r="B712" s="21"/>
      <c r="C712" s="21"/>
      <c r="D712" s="21"/>
      <c r="E712" s="21"/>
      <c r="F712" s="21"/>
      <c r="G712" s="25"/>
      <c r="H712" s="24"/>
      <c r="I712" s="24"/>
      <c r="J712" s="24"/>
      <c r="K712" s="24"/>
    </row>
    <row r="713" spans="1:11" ht="13.2">
      <c r="A713" s="20"/>
      <c r="B713" s="21"/>
      <c r="C713" s="21"/>
      <c r="D713" s="21"/>
      <c r="E713" s="21"/>
      <c r="F713" s="21"/>
      <c r="G713" s="25"/>
      <c r="H713" s="24"/>
      <c r="I713" s="24"/>
      <c r="J713" s="24"/>
      <c r="K713" s="24"/>
    </row>
    <row r="714" spans="1:11" ht="13.2">
      <c r="A714" s="20"/>
      <c r="B714" s="21"/>
      <c r="C714" s="21"/>
      <c r="D714" s="21"/>
      <c r="E714" s="21"/>
      <c r="F714" s="21"/>
      <c r="G714" s="25"/>
      <c r="H714" s="24"/>
      <c r="I714" s="24"/>
      <c r="J714" s="24"/>
      <c r="K714" s="24"/>
    </row>
    <row r="715" spans="1:11" ht="13.2">
      <c r="A715" s="20"/>
      <c r="B715" s="21"/>
      <c r="C715" s="21"/>
      <c r="D715" s="21"/>
      <c r="E715" s="21"/>
      <c r="F715" s="21"/>
      <c r="G715" s="25"/>
      <c r="H715" s="24"/>
      <c r="I715" s="24"/>
      <c r="J715" s="24"/>
      <c r="K715" s="24"/>
    </row>
    <row r="716" spans="1:11" ht="13.2">
      <c r="A716" s="20"/>
      <c r="B716" s="21"/>
      <c r="C716" s="21"/>
      <c r="D716" s="21"/>
      <c r="E716" s="21"/>
      <c r="F716" s="21"/>
      <c r="G716" s="25"/>
      <c r="H716" s="24"/>
      <c r="I716" s="24"/>
      <c r="J716" s="24"/>
      <c r="K716" s="24"/>
    </row>
    <row r="717" spans="1:11" ht="13.2">
      <c r="A717" s="20"/>
      <c r="B717" s="21"/>
      <c r="C717" s="21"/>
      <c r="D717" s="21"/>
      <c r="E717" s="21"/>
      <c r="F717" s="21"/>
      <c r="G717" s="25"/>
      <c r="H717" s="24"/>
      <c r="I717" s="24"/>
      <c r="J717" s="24"/>
      <c r="K717" s="24"/>
    </row>
    <row r="718" spans="1:11" ht="13.2">
      <c r="A718" s="20"/>
      <c r="B718" s="21"/>
      <c r="C718" s="21"/>
      <c r="D718" s="21"/>
      <c r="E718" s="21"/>
      <c r="F718" s="21"/>
      <c r="G718" s="25"/>
      <c r="H718" s="24"/>
      <c r="I718" s="24"/>
      <c r="J718" s="24"/>
      <c r="K718" s="24"/>
    </row>
    <row r="719" spans="1:11" ht="13.2">
      <c r="A719" s="20"/>
      <c r="B719" s="21"/>
      <c r="C719" s="21"/>
      <c r="D719" s="21"/>
      <c r="E719" s="21"/>
      <c r="F719" s="21"/>
      <c r="G719" s="25"/>
      <c r="H719" s="24"/>
      <c r="I719" s="24"/>
      <c r="J719" s="24"/>
      <c r="K719" s="24"/>
    </row>
    <row r="720" spans="1:11" ht="13.2">
      <c r="A720" s="20"/>
      <c r="B720" s="21"/>
      <c r="C720" s="21"/>
      <c r="D720" s="21"/>
      <c r="E720" s="21"/>
      <c r="F720" s="21"/>
      <c r="G720" s="25"/>
      <c r="H720" s="24"/>
      <c r="I720" s="24"/>
      <c r="J720" s="24"/>
      <c r="K720" s="24"/>
    </row>
    <row r="721" spans="1:11" ht="13.2">
      <c r="A721" s="20"/>
      <c r="B721" s="21"/>
      <c r="C721" s="21"/>
      <c r="D721" s="21"/>
      <c r="E721" s="21"/>
      <c r="F721" s="21"/>
      <c r="G721" s="25"/>
      <c r="H721" s="24"/>
      <c r="I721" s="24"/>
      <c r="J721" s="24"/>
      <c r="K721" s="24"/>
    </row>
    <row r="722" spans="1:11" ht="13.2">
      <c r="A722" s="20"/>
      <c r="B722" s="21"/>
      <c r="C722" s="21"/>
      <c r="D722" s="21"/>
      <c r="E722" s="21"/>
      <c r="F722" s="21"/>
      <c r="G722" s="25"/>
      <c r="H722" s="24"/>
      <c r="I722" s="24"/>
      <c r="J722" s="24"/>
      <c r="K722" s="24"/>
    </row>
    <row r="723" spans="1:11" ht="13.2">
      <c r="A723" s="20"/>
      <c r="B723" s="21"/>
      <c r="C723" s="21"/>
      <c r="D723" s="21"/>
      <c r="E723" s="21"/>
      <c r="F723" s="21"/>
      <c r="G723" s="25"/>
      <c r="H723" s="24"/>
      <c r="I723" s="24"/>
      <c r="J723" s="24"/>
      <c r="K723" s="24"/>
    </row>
    <row r="724" spans="1:11" ht="13.2">
      <c r="A724" s="20"/>
      <c r="B724" s="21"/>
      <c r="C724" s="21"/>
      <c r="D724" s="21"/>
      <c r="E724" s="21"/>
      <c r="F724" s="21"/>
      <c r="G724" s="25"/>
      <c r="H724" s="24"/>
      <c r="I724" s="24"/>
      <c r="J724" s="24"/>
      <c r="K724" s="24"/>
    </row>
    <row r="725" spans="1:11" ht="13.2">
      <c r="A725" s="20"/>
      <c r="B725" s="21"/>
      <c r="C725" s="21"/>
      <c r="D725" s="21"/>
      <c r="E725" s="21"/>
      <c r="F725" s="21"/>
      <c r="G725" s="25"/>
      <c r="H725" s="24"/>
      <c r="I725" s="24"/>
      <c r="J725" s="24"/>
      <c r="K725" s="24"/>
    </row>
    <row r="726" spans="1:11" ht="13.2">
      <c r="A726" s="20"/>
      <c r="B726" s="21"/>
      <c r="C726" s="21"/>
      <c r="D726" s="21"/>
      <c r="E726" s="21"/>
      <c r="F726" s="21"/>
      <c r="G726" s="25"/>
      <c r="H726" s="24"/>
      <c r="I726" s="24"/>
      <c r="J726" s="24"/>
      <c r="K726" s="24"/>
    </row>
    <row r="727" spans="1:11" ht="13.2">
      <c r="A727" s="20"/>
      <c r="B727" s="21"/>
      <c r="C727" s="21"/>
      <c r="D727" s="21"/>
      <c r="E727" s="21"/>
      <c r="F727" s="21"/>
      <c r="G727" s="25"/>
      <c r="H727" s="24"/>
      <c r="I727" s="24"/>
      <c r="J727" s="24"/>
      <c r="K727" s="24"/>
    </row>
    <row r="728" spans="1:11" ht="13.2">
      <c r="A728" s="20"/>
      <c r="B728" s="21"/>
      <c r="C728" s="21"/>
      <c r="D728" s="21"/>
      <c r="E728" s="21"/>
      <c r="F728" s="21"/>
      <c r="G728" s="25"/>
      <c r="H728" s="24"/>
      <c r="I728" s="24"/>
      <c r="J728" s="24"/>
      <c r="K728" s="24"/>
    </row>
    <row r="729" spans="1:11" ht="13.2">
      <c r="A729" s="20"/>
      <c r="B729" s="21"/>
      <c r="C729" s="21"/>
      <c r="D729" s="21"/>
      <c r="E729" s="21"/>
      <c r="F729" s="21"/>
      <c r="G729" s="25"/>
      <c r="H729" s="24"/>
      <c r="I729" s="24"/>
      <c r="J729" s="24"/>
      <c r="K729" s="24"/>
    </row>
    <row r="730" spans="1:11" ht="13.2">
      <c r="A730" s="20"/>
      <c r="B730" s="21"/>
      <c r="C730" s="21"/>
      <c r="D730" s="21"/>
      <c r="E730" s="21"/>
      <c r="F730" s="21"/>
      <c r="G730" s="25"/>
      <c r="H730" s="24"/>
      <c r="I730" s="24"/>
      <c r="J730" s="24"/>
      <c r="K730" s="24"/>
    </row>
    <row r="731" spans="1:11" ht="13.2">
      <c r="A731" s="20"/>
      <c r="B731" s="21"/>
      <c r="C731" s="21"/>
      <c r="D731" s="21"/>
      <c r="E731" s="21"/>
      <c r="F731" s="21"/>
      <c r="G731" s="25"/>
      <c r="H731" s="24"/>
      <c r="I731" s="24"/>
      <c r="J731" s="24"/>
      <c r="K731" s="24"/>
    </row>
    <row r="732" spans="1:11" ht="13.2">
      <c r="A732" s="20"/>
      <c r="B732" s="21"/>
      <c r="C732" s="21"/>
      <c r="D732" s="21"/>
      <c r="E732" s="21"/>
      <c r="F732" s="21"/>
      <c r="G732" s="25"/>
      <c r="H732" s="24"/>
      <c r="I732" s="24"/>
      <c r="J732" s="24"/>
      <c r="K732" s="24"/>
    </row>
    <row r="733" spans="1:11" ht="13.2">
      <c r="A733" s="20"/>
      <c r="B733" s="21"/>
      <c r="C733" s="21"/>
      <c r="D733" s="21"/>
      <c r="E733" s="21"/>
      <c r="F733" s="21"/>
      <c r="G733" s="25"/>
      <c r="H733" s="24"/>
      <c r="I733" s="24"/>
      <c r="J733" s="24"/>
      <c r="K733" s="24"/>
    </row>
    <row r="734" spans="1:11" ht="13.2">
      <c r="A734" s="20"/>
      <c r="B734" s="21"/>
      <c r="C734" s="21"/>
      <c r="D734" s="21"/>
      <c r="E734" s="21"/>
      <c r="F734" s="21"/>
      <c r="G734" s="25"/>
      <c r="H734" s="24"/>
      <c r="I734" s="24"/>
      <c r="J734" s="24"/>
      <c r="K734" s="24"/>
    </row>
    <row r="735" spans="1:11" ht="13.2">
      <c r="A735" s="20"/>
      <c r="B735" s="21"/>
      <c r="C735" s="21"/>
      <c r="D735" s="21"/>
      <c r="E735" s="21"/>
      <c r="F735" s="21"/>
      <c r="G735" s="25"/>
      <c r="H735" s="24"/>
      <c r="I735" s="24"/>
      <c r="J735" s="24"/>
      <c r="K735" s="24"/>
    </row>
    <row r="736" spans="1:11" ht="13.2">
      <c r="A736" s="20"/>
      <c r="B736" s="21"/>
      <c r="C736" s="21"/>
      <c r="D736" s="21"/>
      <c r="E736" s="21"/>
      <c r="F736" s="21"/>
      <c r="G736" s="25"/>
      <c r="H736" s="24"/>
      <c r="I736" s="24"/>
      <c r="J736" s="24"/>
      <c r="K736" s="24"/>
    </row>
    <row r="737" spans="1:11" ht="13.2">
      <c r="A737" s="20"/>
      <c r="B737" s="21"/>
      <c r="C737" s="21"/>
      <c r="D737" s="21"/>
      <c r="E737" s="21"/>
      <c r="F737" s="21"/>
      <c r="G737" s="25"/>
      <c r="H737" s="24"/>
      <c r="I737" s="24"/>
      <c r="J737" s="24"/>
      <c r="K737" s="24"/>
    </row>
    <row r="738" spans="1:11" ht="13.2">
      <c r="A738" s="20"/>
      <c r="B738" s="21"/>
      <c r="C738" s="21"/>
      <c r="D738" s="21"/>
      <c r="E738" s="21"/>
      <c r="F738" s="21"/>
      <c r="G738" s="25"/>
      <c r="H738" s="24"/>
      <c r="I738" s="24"/>
      <c r="J738" s="24"/>
      <c r="K738" s="24"/>
    </row>
    <row r="739" spans="1:11" ht="13.2">
      <c r="A739" s="20"/>
      <c r="B739" s="21"/>
      <c r="C739" s="21"/>
      <c r="D739" s="21"/>
      <c r="E739" s="21"/>
      <c r="F739" s="21"/>
      <c r="G739" s="25"/>
      <c r="H739" s="24"/>
      <c r="I739" s="24"/>
      <c r="J739" s="24"/>
      <c r="K739" s="24"/>
    </row>
    <row r="740" spans="1:11" ht="13.2">
      <c r="A740" s="20"/>
      <c r="B740" s="21"/>
      <c r="C740" s="21"/>
      <c r="D740" s="21"/>
      <c r="E740" s="21"/>
      <c r="F740" s="21"/>
      <c r="G740" s="25"/>
      <c r="H740" s="24"/>
      <c r="I740" s="24"/>
      <c r="J740" s="24"/>
      <c r="K740" s="24"/>
    </row>
    <row r="741" spans="1:11" ht="13.2">
      <c r="A741" s="20"/>
      <c r="B741" s="21"/>
      <c r="C741" s="21"/>
      <c r="D741" s="21"/>
      <c r="E741" s="21"/>
      <c r="F741" s="21"/>
      <c r="G741" s="25"/>
      <c r="H741" s="24"/>
      <c r="I741" s="24"/>
      <c r="J741" s="24"/>
      <c r="K741" s="24"/>
    </row>
    <row r="742" spans="1:11" ht="13.2">
      <c r="A742" s="20"/>
      <c r="B742" s="21"/>
      <c r="C742" s="21"/>
      <c r="D742" s="21"/>
      <c r="E742" s="21"/>
      <c r="F742" s="21"/>
      <c r="G742" s="25"/>
      <c r="H742" s="24"/>
      <c r="I742" s="24"/>
      <c r="J742" s="24"/>
      <c r="K742" s="24"/>
    </row>
    <row r="743" spans="1:11" ht="13.2">
      <c r="A743" s="20"/>
      <c r="B743" s="21"/>
      <c r="C743" s="21"/>
      <c r="D743" s="21"/>
      <c r="E743" s="21"/>
      <c r="F743" s="21"/>
      <c r="G743" s="25"/>
      <c r="H743" s="24"/>
      <c r="I743" s="24"/>
      <c r="J743" s="24"/>
      <c r="K743" s="24"/>
    </row>
    <row r="744" spans="1:11" ht="13.2">
      <c r="A744" s="20"/>
      <c r="B744" s="21"/>
      <c r="C744" s="21"/>
      <c r="D744" s="21"/>
      <c r="E744" s="21"/>
      <c r="F744" s="21"/>
      <c r="G744" s="25"/>
      <c r="H744" s="24"/>
      <c r="I744" s="24"/>
      <c r="J744" s="24"/>
      <c r="K744" s="24"/>
    </row>
    <row r="745" spans="1:11" ht="13.2">
      <c r="A745" s="20"/>
      <c r="B745" s="21"/>
      <c r="C745" s="21"/>
      <c r="D745" s="21"/>
      <c r="E745" s="21"/>
      <c r="F745" s="21"/>
      <c r="G745" s="25"/>
      <c r="H745" s="24"/>
      <c r="I745" s="24"/>
      <c r="J745" s="24"/>
      <c r="K745" s="24"/>
    </row>
    <row r="746" spans="1:11" ht="13.2">
      <c r="A746" s="20"/>
      <c r="B746" s="21"/>
      <c r="C746" s="21"/>
      <c r="D746" s="21"/>
      <c r="E746" s="21"/>
      <c r="F746" s="21"/>
      <c r="G746" s="25"/>
      <c r="H746" s="24"/>
      <c r="I746" s="24"/>
      <c r="J746" s="24"/>
      <c r="K746" s="24"/>
    </row>
    <row r="747" spans="1:11" ht="13.2">
      <c r="A747" s="20"/>
      <c r="B747" s="21"/>
      <c r="C747" s="21"/>
      <c r="D747" s="21"/>
      <c r="E747" s="21"/>
      <c r="F747" s="21"/>
      <c r="G747" s="25"/>
      <c r="H747" s="24"/>
      <c r="I747" s="24"/>
      <c r="J747" s="24"/>
      <c r="K747" s="24"/>
    </row>
    <row r="748" spans="1:11" ht="13.2">
      <c r="A748" s="20"/>
      <c r="B748" s="21"/>
      <c r="C748" s="21"/>
      <c r="D748" s="21"/>
      <c r="E748" s="21"/>
      <c r="F748" s="21"/>
      <c r="G748" s="25"/>
      <c r="H748" s="24"/>
      <c r="I748" s="24"/>
      <c r="J748" s="24"/>
      <c r="K748" s="24"/>
    </row>
    <row r="749" spans="1:11" ht="13.2">
      <c r="A749" s="20"/>
      <c r="B749" s="21"/>
      <c r="C749" s="21"/>
      <c r="D749" s="21"/>
      <c r="E749" s="21"/>
      <c r="F749" s="21"/>
      <c r="G749" s="25"/>
      <c r="H749" s="24"/>
      <c r="I749" s="24"/>
      <c r="J749" s="24"/>
      <c r="K749" s="24"/>
    </row>
    <row r="750" spans="1:11" ht="13.2">
      <c r="A750" s="20"/>
      <c r="B750" s="21"/>
      <c r="C750" s="21"/>
      <c r="D750" s="21"/>
      <c r="E750" s="21"/>
      <c r="F750" s="21"/>
      <c r="G750" s="25"/>
      <c r="H750" s="24"/>
      <c r="I750" s="24"/>
      <c r="J750" s="24"/>
      <c r="K750" s="24"/>
    </row>
    <row r="751" spans="1:11" ht="13.2">
      <c r="A751" s="20"/>
      <c r="B751" s="21"/>
      <c r="C751" s="21"/>
      <c r="D751" s="21"/>
      <c r="E751" s="21"/>
      <c r="F751" s="21"/>
      <c r="G751" s="25"/>
      <c r="H751" s="24"/>
      <c r="I751" s="24"/>
      <c r="J751" s="24"/>
      <c r="K751" s="24"/>
    </row>
    <row r="752" spans="1:11" ht="13.2">
      <c r="A752" s="20"/>
      <c r="B752" s="21"/>
      <c r="C752" s="21"/>
      <c r="D752" s="21"/>
      <c r="E752" s="21"/>
      <c r="F752" s="21"/>
      <c r="G752" s="25"/>
      <c r="H752" s="24"/>
      <c r="I752" s="24"/>
      <c r="J752" s="24"/>
      <c r="K752" s="24"/>
    </row>
    <row r="753" spans="1:11" ht="13.2">
      <c r="A753" s="20"/>
      <c r="B753" s="21"/>
      <c r="C753" s="21"/>
      <c r="D753" s="21"/>
      <c r="E753" s="21"/>
      <c r="F753" s="21"/>
      <c r="G753" s="25"/>
      <c r="H753" s="24"/>
      <c r="I753" s="24"/>
      <c r="J753" s="24"/>
      <c r="K753" s="24"/>
    </row>
    <row r="754" spans="1:11" ht="13.2">
      <c r="A754" s="20"/>
      <c r="B754" s="21"/>
      <c r="C754" s="21"/>
      <c r="D754" s="21"/>
      <c r="E754" s="21"/>
      <c r="F754" s="21"/>
      <c r="G754" s="25"/>
      <c r="H754" s="24"/>
      <c r="I754" s="24"/>
      <c r="J754" s="24"/>
      <c r="K754" s="24"/>
    </row>
    <row r="755" spans="1:11" ht="13.2">
      <c r="A755" s="20"/>
      <c r="B755" s="21"/>
      <c r="C755" s="21"/>
      <c r="D755" s="21"/>
      <c r="E755" s="21"/>
      <c r="F755" s="21"/>
      <c r="G755" s="25"/>
      <c r="H755" s="24"/>
      <c r="I755" s="24"/>
      <c r="J755" s="24"/>
      <c r="K755" s="24"/>
    </row>
    <row r="756" spans="1:11" ht="13.2">
      <c r="A756" s="20"/>
      <c r="B756" s="21"/>
      <c r="C756" s="21"/>
      <c r="D756" s="21"/>
      <c r="E756" s="21"/>
      <c r="F756" s="21"/>
      <c r="G756" s="25"/>
      <c r="H756" s="24"/>
      <c r="I756" s="24"/>
      <c r="J756" s="24"/>
      <c r="K756" s="24"/>
    </row>
    <row r="757" spans="1:11" ht="13.2">
      <c r="A757" s="20"/>
      <c r="B757" s="21"/>
      <c r="C757" s="21"/>
      <c r="D757" s="21"/>
      <c r="E757" s="21"/>
      <c r="F757" s="21"/>
      <c r="G757" s="25"/>
      <c r="H757" s="24"/>
      <c r="I757" s="24"/>
      <c r="J757" s="24"/>
      <c r="K757" s="24"/>
    </row>
    <row r="758" spans="1:11" ht="13.2">
      <c r="A758" s="20"/>
      <c r="B758" s="21"/>
      <c r="C758" s="21"/>
      <c r="D758" s="21"/>
      <c r="E758" s="21"/>
      <c r="F758" s="21"/>
      <c r="G758" s="25"/>
      <c r="H758" s="24"/>
      <c r="I758" s="24"/>
      <c r="J758" s="24"/>
      <c r="K758" s="24"/>
    </row>
    <row r="759" spans="1:11" ht="13.2">
      <c r="A759" s="20"/>
      <c r="B759" s="21"/>
      <c r="C759" s="21"/>
      <c r="D759" s="21"/>
      <c r="E759" s="21"/>
      <c r="F759" s="21"/>
      <c r="G759" s="25"/>
      <c r="H759" s="24"/>
      <c r="I759" s="24"/>
      <c r="J759" s="24"/>
      <c r="K759" s="24"/>
    </row>
    <row r="760" spans="1:11" ht="13.2">
      <c r="A760" s="20"/>
      <c r="B760" s="21"/>
      <c r="C760" s="21"/>
      <c r="D760" s="21"/>
      <c r="E760" s="21"/>
      <c r="F760" s="21"/>
      <c r="G760" s="25"/>
      <c r="H760" s="24"/>
      <c r="I760" s="24"/>
      <c r="J760" s="24"/>
      <c r="K760" s="24"/>
    </row>
    <row r="761" spans="1:11" ht="13.2">
      <c r="A761" s="20"/>
      <c r="B761" s="21"/>
      <c r="C761" s="21"/>
      <c r="D761" s="21"/>
      <c r="E761" s="21"/>
      <c r="F761" s="21"/>
      <c r="G761" s="25"/>
      <c r="H761" s="24"/>
      <c r="I761" s="24"/>
      <c r="J761" s="24"/>
      <c r="K761" s="24"/>
    </row>
    <row r="762" spans="1:11" ht="13.2">
      <c r="A762" s="20"/>
      <c r="B762" s="21"/>
      <c r="C762" s="21"/>
      <c r="D762" s="21"/>
      <c r="E762" s="21"/>
      <c r="F762" s="21"/>
      <c r="G762" s="25"/>
      <c r="H762" s="24"/>
      <c r="I762" s="24"/>
      <c r="J762" s="24"/>
      <c r="K762" s="24"/>
    </row>
    <row r="763" spans="1:11" ht="13.2">
      <c r="A763" s="20"/>
      <c r="B763" s="21"/>
      <c r="C763" s="21"/>
      <c r="D763" s="21"/>
      <c r="E763" s="21"/>
      <c r="F763" s="21"/>
      <c r="G763" s="25"/>
      <c r="H763" s="24"/>
      <c r="I763" s="24"/>
      <c r="J763" s="24"/>
      <c r="K763" s="24"/>
    </row>
    <row r="764" spans="1:11" ht="13.2">
      <c r="A764" s="20"/>
      <c r="B764" s="21"/>
      <c r="C764" s="21"/>
      <c r="D764" s="21"/>
      <c r="E764" s="21"/>
      <c r="F764" s="21"/>
      <c r="G764" s="25"/>
      <c r="H764" s="24"/>
      <c r="I764" s="24"/>
      <c r="J764" s="24"/>
      <c r="K764" s="24"/>
    </row>
    <row r="765" spans="1:11" ht="13.2">
      <c r="A765" s="20"/>
      <c r="B765" s="21"/>
      <c r="C765" s="21"/>
      <c r="D765" s="21"/>
      <c r="E765" s="21"/>
      <c r="F765" s="21"/>
      <c r="G765" s="25"/>
      <c r="H765" s="24"/>
      <c r="I765" s="24"/>
      <c r="J765" s="24"/>
      <c r="K765" s="24"/>
    </row>
    <row r="766" spans="1:11" ht="13.2">
      <c r="A766" s="20"/>
      <c r="B766" s="21"/>
      <c r="C766" s="21"/>
      <c r="D766" s="21"/>
      <c r="E766" s="21"/>
      <c r="F766" s="21"/>
      <c r="G766" s="25"/>
      <c r="H766" s="24"/>
      <c r="I766" s="24"/>
      <c r="J766" s="24"/>
      <c r="K766" s="24"/>
    </row>
    <row r="767" spans="1:11" ht="13.2">
      <c r="A767" s="20"/>
      <c r="B767" s="21"/>
      <c r="C767" s="21"/>
      <c r="D767" s="21"/>
      <c r="E767" s="21"/>
      <c r="F767" s="21"/>
      <c r="G767" s="25"/>
      <c r="H767" s="24"/>
      <c r="I767" s="24"/>
      <c r="J767" s="24"/>
      <c r="K767" s="24"/>
    </row>
    <row r="768" spans="1:11" ht="13.2">
      <c r="A768" s="20"/>
      <c r="B768" s="21"/>
      <c r="C768" s="21"/>
      <c r="D768" s="21"/>
      <c r="E768" s="21"/>
      <c r="F768" s="21"/>
      <c r="G768" s="25"/>
      <c r="H768" s="24"/>
      <c r="I768" s="24"/>
      <c r="J768" s="24"/>
      <c r="K768" s="24"/>
    </row>
    <row r="769" spans="1:11" ht="13.2">
      <c r="A769" s="20"/>
      <c r="B769" s="21"/>
      <c r="C769" s="21"/>
      <c r="D769" s="21"/>
      <c r="E769" s="21"/>
      <c r="F769" s="21"/>
      <c r="G769" s="25"/>
      <c r="H769" s="24"/>
      <c r="I769" s="24"/>
      <c r="J769" s="24"/>
      <c r="K769" s="24"/>
    </row>
    <row r="770" spans="1:11" ht="13.2">
      <c r="A770" s="20"/>
      <c r="B770" s="21"/>
      <c r="C770" s="21"/>
      <c r="D770" s="21"/>
      <c r="E770" s="21"/>
      <c r="F770" s="21"/>
      <c r="G770" s="25"/>
      <c r="H770" s="24"/>
      <c r="I770" s="24"/>
      <c r="J770" s="24"/>
      <c r="K770" s="24"/>
    </row>
    <row r="771" spans="1:11" ht="13.2">
      <c r="A771" s="20"/>
      <c r="B771" s="21"/>
      <c r="C771" s="21"/>
      <c r="D771" s="21"/>
      <c r="E771" s="21"/>
      <c r="F771" s="21"/>
      <c r="G771" s="25"/>
      <c r="H771" s="24"/>
      <c r="I771" s="24"/>
      <c r="J771" s="24"/>
      <c r="K771" s="24"/>
    </row>
    <row r="772" spans="1:11" ht="13.2">
      <c r="A772" s="20"/>
      <c r="B772" s="21"/>
      <c r="C772" s="21"/>
      <c r="D772" s="21"/>
      <c r="E772" s="21"/>
      <c r="F772" s="21"/>
      <c r="G772" s="25"/>
      <c r="H772" s="24"/>
      <c r="I772" s="24"/>
      <c r="J772" s="24"/>
      <c r="K772" s="24"/>
    </row>
    <row r="773" spans="1:11" ht="13.2">
      <c r="A773" s="20"/>
      <c r="B773" s="21"/>
      <c r="C773" s="21"/>
      <c r="D773" s="21"/>
      <c r="E773" s="21"/>
      <c r="F773" s="21"/>
      <c r="G773" s="25"/>
      <c r="H773" s="24"/>
      <c r="I773" s="24"/>
      <c r="J773" s="24"/>
      <c r="K773" s="24"/>
    </row>
    <row r="774" spans="1:11" ht="13.2">
      <c r="A774" s="20"/>
      <c r="B774" s="21"/>
      <c r="C774" s="21"/>
      <c r="D774" s="21"/>
      <c r="E774" s="21"/>
      <c r="F774" s="21"/>
      <c r="G774" s="25"/>
      <c r="H774" s="24"/>
      <c r="I774" s="24"/>
      <c r="J774" s="24"/>
      <c r="K774" s="24"/>
    </row>
    <row r="775" spans="1:11" ht="13.2">
      <c r="A775" s="20"/>
      <c r="B775" s="21"/>
      <c r="C775" s="21"/>
      <c r="D775" s="21"/>
      <c r="E775" s="21"/>
      <c r="F775" s="21"/>
      <c r="G775" s="25"/>
      <c r="H775" s="24"/>
      <c r="I775" s="24"/>
      <c r="J775" s="24"/>
      <c r="K775" s="24"/>
    </row>
    <row r="776" spans="1:11" ht="13.2">
      <c r="A776" s="20"/>
      <c r="B776" s="21"/>
      <c r="C776" s="21"/>
      <c r="D776" s="21"/>
      <c r="E776" s="21"/>
      <c r="F776" s="21"/>
      <c r="G776" s="25"/>
      <c r="H776" s="24"/>
      <c r="I776" s="24"/>
      <c r="J776" s="24"/>
      <c r="K776" s="24"/>
    </row>
    <row r="777" spans="1:11" ht="13.2">
      <c r="A777" s="20"/>
      <c r="B777" s="21"/>
      <c r="C777" s="21"/>
      <c r="D777" s="21"/>
      <c r="E777" s="21"/>
      <c r="F777" s="21"/>
      <c r="G777" s="25"/>
      <c r="H777" s="24"/>
      <c r="I777" s="24"/>
      <c r="J777" s="24"/>
      <c r="K777" s="24"/>
    </row>
    <row r="778" spans="1:11" ht="13.2">
      <c r="A778" s="20"/>
      <c r="B778" s="21"/>
      <c r="C778" s="21"/>
      <c r="D778" s="21"/>
      <c r="E778" s="21"/>
      <c r="F778" s="21"/>
      <c r="G778" s="25"/>
      <c r="H778" s="24"/>
      <c r="I778" s="24"/>
      <c r="J778" s="24"/>
      <c r="K778" s="24"/>
    </row>
    <row r="779" spans="1:11" ht="13.2">
      <c r="A779" s="20"/>
      <c r="B779" s="21"/>
      <c r="C779" s="21"/>
      <c r="D779" s="21"/>
      <c r="E779" s="21"/>
      <c r="F779" s="21"/>
      <c r="G779" s="25"/>
      <c r="H779" s="24"/>
      <c r="I779" s="24"/>
      <c r="J779" s="24"/>
      <c r="K779" s="24"/>
    </row>
    <row r="780" spans="1:11" ht="13.2">
      <c r="A780" s="20"/>
      <c r="B780" s="21"/>
      <c r="C780" s="21"/>
      <c r="D780" s="21"/>
      <c r="E780" s="21"/>
      <c r="F780" s="21"/>
      <c r="G780" s="25"/>
      <c r="H780" s="24"/>
      <c r="I780" s="24"/>
      <c r="J780" s="24"/>
      <c r="K780" s="24"/>
    </row>
    <row r="781" spans="1:11" ht="13.2">
      <c r="A781" s="20"/>
      <c r="B781" s="21"/>
      <c r="C781" s="21"/>
      <c r="D781" s="21"/>
      <c r="E781" s="21"/>
      <c r="F781" s="21"/>
      <c r="G781" s="25"/>
      <c r="H781" s="24"/>
      <c r="I781" s="24"/>
      <c r="J781" s="24"/>
      <c r="K781" s="24"/>
    </row>
    <row r="782" spans="1:11" ht="13.2">
      <c r="A782" s="20"/>
      <c r="B782" s="21"/>
      <c r="C782" s="21"/>
      <c r="D782" s="21"/>
      <c r="E782" s="21"/>
      <c r="F782" s="21"/>
      <c r="G782" s="25"/>
      <c r="H782" s="24"/>
      <c r="I782" s="24"/>
      <c r="J782" s="24"/>
      <c r="K782" s="24"/>
    </row>
    <row r="783" spans="1:11" ht="13.2">
      <c r="A783" s="20"/>
      <c r="B783" s="21"/>
      <c r="C783" s="21"/>
      <c r="D783" s="21"/>
      <c r="E783" s="21"/>
      <c r="F783" s="21"/>
      <c r="G783" s="25"/>
      <c r="H783" s="24"/>
      <c r="I783" s="24"/>
      <c r="J783" s="24"/>
      <c r="K783" s="24"/>
    </row>
    <row r="784" spans="1:11" ht="13.2">
      <c r="A784" s="20"/>
      <c r="B784" s="21"/>
      <c r="C784" s="21"/>
      <c r="D784" s="21"/>
      <c r="E784" s="21"/>
      <c r="F784" s="21"/>
      <c r="G784" s="25"/>
      <c r="H784" s="24"/>
      <c r="I784" s="24"/>
      <c r="J784" s="24"/>
      <c r="K784" s="24"/>
    </row>
    <row r="785" spans="1:11" ht="13.2">
      <c r="A785" s="20"/>
      <c r="B785" s="21"/>
      <c r="C785" s="21"/>
      <c r="D785" s="21"/>
      <c r="E785" s="21"/>
      <c r="F785" s="21"/>
      <c r="G785" s="25"/>
      <c r="H785" s="24"/>
      <c r="I785" s="24"/>
      <c r="J785" s="24"/>
      <c r="K785" s="24"/>
    </row>
    <row r="786" spans="1:11" ht="13.2">
      <c r="A786" s="20"/>
      <c r="B786" s="21"/>
      <c r="C786" s="21"/>
      <c r="D786" s="21"/>
      <c r="E786" s="21"/>
      <c r="F786" s="21"/>
      <c r="G786" s="25"/>
      <c r="H786" s="24"/>
      <c r="I786" s="24"/>
      <c r="J786" s="24"/>
      <c r="K786" s="24"/>
    </row>
    <row r="787" spans="1:11" ht="13.2">
      <c r="A787" s="20"/>
      <c r="B787" s="21"/>
      <c r="C787" s="21"/>
      <c r="D787" s="21"/>
      <c r="E787" s="21"/>
      <c r="F787" s="21"/>
      <c r="G787" s="25"/>
      <c r="H787" s="24"/>
      <c r="I787" s="24"/>
      <c r="J787" s="24"/>
      <c r="K787" s="24"/>
    </row>
    <row r="788" spans="1:11" ht="13.2">
      <c r="A788" s="20"/>
      <c r="B788" s="21"/>
      <c r="C788" s="21"/>
      <c r="D788" s="21"/>
      <c r="E788" s="21"/>
      <c r="F788" s="21"/>
      <c r="G788" s="25"/>
      <c r="H788" s="24"/>
      <c r="I788" s="24"/>
      <c r="J788" s="24"/>
      <c r="K788" s="24"/>
    </row>
    <row r="789" spans="1:11" ht="13.2">
      <c r="A789" s="20"/>
      <c r="B789" s="21"/>
      <c r="C789" s="21"/>
      <c r="D789" s="21"/>
      <c r="E789" s="21"/>
      <c r="F789" s="21"/>
      <c r="G789" s="25"/>
      <c r="H789" s="24"/>
      <c r="I789" s="24"/>
      <c r="J789" s="24"/>
      <c r="K789" s="24"/>
    </row>
    <row r="790" spans="1:11" ht="13.2">
      <c r="A790" s="20"/>
      <c r="B790" s="21"/>
      <c r="C790" s="21"/>
      <c r="D790" s="21"/>
      <c r="E790" s="21"/>
      <c r="F790" s="21"/>
      <c r="G790" s="25"/>
      <c r="H790" s="24"/>
      <c r="I790" s="24"/>
      <c r="J790" s="24"/>
      <c r="K790" s="24"/>
    </row>
    <row r="791" spans="1:11" ht="13.2">
      <c r="A791" s="20"/>
      <c r="B791" s="21"/>
      <c r="C791" s="21"/>
      <c r="D791" s="21"/>
      <c r="E791" s="21"/>
      <c r="F791" s="21"/>
      <c r="G791" s="25"/>
      <c r="H791" s="24"/>
      <c r="I791" s="24"/>
      <c r="J791" s="24"/>
      <c r="K791" s="24"/>
    </row>
    <row r="792" spans="1:11" ht="13.2">
      <c r="A792" s="20"/>
      <c r="B792" s="21"/>
      <c r="C792" s="21"/>
      <c r="D792" s="21"/>
      <c r="E792" s="21"/>
      <c r="F792" s="21"/>
      <c r="G792" s="25"/>
      <c r="H792" s="24"/>
      <c r="I792" s="24"/>
      <c r="J792" s="24"/>
      <c r="K792" s="24"/>
    </row>
    <row r="793" spans="1:11" ht="13.2">
      <c r="A793" s="20"/>
      <c r="B793" s="21"/>
      <c r="C793" s="21"/>
      <c r="D793" s="21"/>
      <c r="E793" s="21"/>
      <c r="F793" s="21"/>
      <c r="G793" s="25"/>
      <c r="H793" s="24"/>
      <c r="I793" s="24"/>
      <c r="J793" s="24"/>
      <c r="K793" s="24"/>
    </row>
    <row r="794" spans="1:11" ht="13.2">
      <c r="A794" s="20"/>
      <c r="B794" s="21"/>
      <c r="C794" s="21"/>
      <c r="D794" s="21"/>
      <c r="E794" s="21"/>
      <c r="F794" s="21"/>
      <c r="G794" s="25"/>
      <c r="H794" s="24"/>
      <c r="I794" s="24"/>
      <c r="J794" s="24"/>
      <c r="K794" s="24"/>
    </row>
    <row r="795" spans="1:11" ht="13.2">
      <c r="A795" s="20"/>
      <c r="B795" s="21"/>
      <c r="C795" s="21"/>
      <c r="D795" s="21"/>
      <c r="E795" s="21"/>
      <c r="F795" s="21"/>
      <c r="G795" s="25"/>
      <c r="H795" s="24"/>
      <c r="I795" s="24"/>
      <c r="J795" s="24"/>
      <c r="K795" s="24"/>
    </row>
    <row r="796" spans="1:11" ht="13.2">
      <c r="A796" s="20"/>
      <c r="B796" s="21"/>
      <c r="C796" s="21"/>
      <c r="D796" s="21"/>
      <c r="E796" s="21"/>
      <c r="F796" s="21"/>
      <c r="G796" s="25"/>
      <c r="H796" s="24"/>
      <c r="I796" s="24"/>
      <c r="J796" s="24"/>
      <c r="K796" s="24"/>
    </row>
    <row r="797" spans="1:11" ht="13.2">
      <c r="A797" s="20"/>
      <c r="B797" s="21"/>
      <c r="C797" s="21"/>
      <c r="D797" s="21"/>
      <c r="E797" s="21"/>
      <c r="F797" s="21"/>
      <c r="G797" s="25"/>
      <c r="H797" s="24"/>
      <c r="I797" s="24"/>
      <c r="J797" s="24"/>
      <c r="K797" s="24"/>
    </row>
    <row r="798" spans="1:11" ht="13.2">
      <c r="A798" s="20"/>
      <c r="B798" s="21"/>
      <c r="C798" s="21"/>
      <c r="D798" s="21"/>
      <c r="E798" s="21"/>
      <c r="F798" s="21"/>
      <c r="G798" s="25"/>
      <c r="H798" s="24"/>
      <c r="I798" s="24"/>
      <c r="J798" s="24"/>
      <c r="K798" s="24"/>
    </row>
    <row r="799" spans="1:11" ht="13.2">
      <c r="A799" s="20"/>
      <c r="B799" s="21"/>
      <c r="C799" s="21"/>
      <c r="D799" s="21"/>
      <c r="E799" s="21"/>
      <c r="F799" s="21"/>
      <c r="G799" s="25"/>
      <c r="H799" s="24"/>
      <c r="I799" s="24"/>
      <c r="J799" s="24"/>
      <c r="K799" s="24"/>
    </row>
    <row r="800" spans="1:11" ht="13.2">
      <c r="A800" s="20"/>
      <c r="B800" s="21"/>
      <c r="C800" s="21"/>
      <c r="D800" s="21"/>
      <c r="E800" s="21"/>
      <c r="F800" s="21"/>
      <c r="G800" s="25"/>
      <c r="H800" s="24"/>
      <c r="I800" s="24"/>
      <c r="J800" s="24"/>
      <c r="K800" s="24"/>
    </row>
    <row r="801" spans="1:11" ht="13.2">
      <c r="A801" s="20"/>
      <c r="B801" s="21"/>
      <c r="C801" s="21"/>
      <c r="D801" s="21"/>
      <c r="E801" s="21"/>
      <c r="F801" s="21"/>
      <c r="G801" s="25"/>
      <c r="H801" s="24"/>
      <c r="I801" s="24"/>
      <c r="J801" s="24"/>
      <c r="K801" s="24"/>
    </row>
    <row r="802" spans="1:11" ht="13.2">
      <c r="A802" s="20"/>
      <c r="B802" s="21"/>
      <c r="C802" s="21"/>
      <c r="D802" s="21"/>
      <c r="E802" s="21"/>
      <c r="F802" s="21"/>
      <c r="G802" s="25"/>
      <c r="H802" s="24"/>
      <c r="I802" s="24"/>
      <c r="J802" s="24"/>
      <c r="K802" s="24"/>
    </row>
    <row r="803" spans="1:11" ht="13.2">
      <c r="A803" s="20"/>
      <c r="B803" s="21"/>
      <c r="C803" s="21"/>
      <c r="D803" s="21"/>
      <c r="E803" s="21"/>
      <c r="F803" s="21"/>
      <c r="G803" s="25"/>
      <c r="H803" s="24"/>
      <c r="I803" s="24"/>
      <c r="J803" s="24"/>
      <c r="K803" s="24"/>
    </row>
    <row r="804" spans="1:11" ht="13.2">
      <c r="A804" s="20"/>
      <c r="B804" s="21"/>
      <c r="C804" s="21"/>
      <c r="D804" s="21"/>
      <c r="E804" s="21"/>
      <c r="F804" s="21"/>
      <c r="G804" s="25"/>
      <c r="H804" s="24"/>
      <c r="I804" s="24"/>
      <c r="J804" s="24"/>
      <c r="K804" s="24"/>
    </row>
    <row r="805" spans="1:11" ht="13.2">
      <c r="A805" s="20"/>
      <c r="B805" s="21"/>
      <c r="C805" s="21"/>
      <c r="D805" s="21"/>
      <c r="E805" s="21"/>
      <c r="F805" s="21"/>
      <c r="G805" s="25"/>
      <c r="H805" s="24"/>
      <c r="I805" s="24"/>
      <c r="J805" s="24"/>
      <c r="K805" s="24"/>
    </row>
    <row r="806" spans="1:11" ht="13.2">
      <c r="A806" s="20"/>
      <c r="B806" s="21"/>
      <c r="C806" s="21"/>
      <c r="D806" s="21"/>
      <c r="E806" s="21"/>
      <c r="F806" s="21"/>
      <c r="G806" s="25"/>
      <c r="H806" s="24"/>
      <c r="I806" s="24"/>
      <c r="J806" s="24"/>
      <c r="K806" s="24"/>
    </row>
    <row r="807" spans="1:11" ht="13.2">
      <c r="A807" s="20"/>
      <c r="B807" s="21"/>
      <c r="C807" s="21"/>
      <c r="D807" s="21"/>
      <c r="E807" s="21"/>
      <c r="F807" s="21"/>
      <c r="G807" s="25"/>
      <c r="H807" s="24"/>
      <c r="I807" s="24"/>
      <c r="J807" s="24"/>
      <c r="K807" s="24"/>
    </row>
    <row r="808" spans="1:11" ht="13.2">
      <c r="A808" s="20"/>
      <c r="B808" s="21"/>
      <c r="C808" s="21"/>
      <c r="D808" s="21"/>
      <c r="E808" s="21"/>
      <c r="F808" s="21"/>
      <c r="G808" s="25"/>
      <c r="H808" s="24"/>
      <c r="I808" s="24"/>
      <c r="J808" s="24"/>
      <c r="K808" s="24"/>
    </row>
    <row r="809" spans="1:11" ht="13.2">
      <c r="A809" s="20"/>
      <c r="B809" s="21"/>
      <c r="C809" s="21"/>
      <c r="D809" s="21"/>
      <c r="E809" s="21"/>
      <c r="F809" s="21"/>
      <c r="G809" s="25"/>
      <c r="H809" s="24"/>
      <c r="I809" s="24"/>
      <c r="J809" s="24"/>
      <c r="K809" s="24"/>
    </row>
    <row r="810" spans="1:11" ht="13.2">
      <c r="A810" s="20"/>
      <c r="B810" s="21"/>
      <c r="C810" s="21"/>
      <c r="D810" s="21"/>
      <c r="E810" s="21"/>
      <c r="F810" s="21"/>
      <c r="G810" s="25"/>
      <c r="H810" s="24"/>
      <c r="I810" s="24"/>
      <c r="J810" s="24"/>
      <c r="K810" s="24"/>
    </row>
    <row r="811" spans="1:11" ht="13.2">
      <c r="A811" s="20"/>
      <c r="B811" s="21"/>
      <c r="C811" s="21"/>
      <c r="D811" s="21"/>
      <c r="E811" s="21"/>
      <c r="F811" s="21"/>
      <c r="G811" s="25"/>
      <c r="H811" s="24"/>
      <c r="I811" s="24"/>
      <c r="J811" s="24"/>
      <c r="K811" s="24"/>
    </row>
    <row r="812" spans="1:11" ht="13.2">
      <c r="A812" s="20"/>
      <c r="B812" s="21"/>
      <c r="C812" s="21"/>
      <c r="D812" s="21"/>
      <c r="E812" s="21"/>
      <c r="F812" s="21"/>
      <c r="G812" s="25"/>
      <c r="H812" s="24"/>
      <c r="I812" s="24"/>
      <c r="J812" s="24"/>
      <c r="K812" s="24"/>
    </row>
    <row r="813" spans="1:11" ht="13.2">
      <c r="A813" s="20"/>
      <c r="B813" s="21"/>
      <c r="C813" s="21"/>
      <c r="D813" s="21"/>
      <c r="E813" s="21"/>
      <c r="F813" s="21"/>
      <c r="G813" s="25"/>
      <c r="H813" s="24"/>
      <c r="I813" s="24"/>
      <c r="J813" s="24"/>
      <c r="K813" s="24"/>
    </row>
    <row r="814" spans="1:11" ht="13.2">
      <c r="A814" s="20"/>
      <c r="B814" s="21"/>
      <c r="C814" s="21"/>
      <c r="D814" s="21"/>
      <c r="E814" s="21"/>
      <c r="F814" s="21"/>
      <c r="G814" s="25"/>
      <c r="H814" s="24"/>
      <c r="I814" s="24"/>
      <c r="J814" s="24"/>
      <c r="K814" s="24"/>
    </row>
    <row r="815" spans="1:11" ht="13.2">
      <c r="A815" s="20"/>
      <c r="B815" s="21"/>
      <c r="C815" s="21"/>
      <c r="D815" s="21"/>
      <c r="E815" s="21"/>
      <c r="F815" s="21"/>
      <c r="G815" s="25"/>
      <c r="H815" s="24"/>
      <c r="I815" s="24"/>
      <c r="J815" s="24"/>
      <c r="K815" s="24"/>
    </row>
    <row r="816" spans="1:11" ht="13.2">
      <c r="A816" s="20"/>
      <c r="B816" s="21"/>
      <c r="C816" s="21"/>
      <c r="D816" s="21"/>
      <c r="E816" s="21"/>
      <c r="F816" s="21"/>
      <c r="G816" s="25"/>
      <c r="H816" s="24"/>
      <c r="I816" s="24"/>
      <c r="J816" s="24"/>
      <c r="K816" s="24"/>
    </row>
    <row r="817" spans="1:11" ht="13.2">
      <c r="A817" s="20"/>
      <c r="B817" s="21"/>
      <c r="C817" s="21"/>
      <c r="D817" s="21"/>
      <c r="E817" s="21"/>
      <c r="F817" s="21"/>
      <c r="G817" s="25"/>
      <c r="H817" s="24"/>
      <c r="I817" s="24"/>
      <c r="J817" s="24"/>
      <c r="K817" s="24"/>
    </row>
    <row r="818" spans="1:11" ht="13.2">
      <c r="A818" s="20"/>
      <c r="B818" s="21"/>
      <c r="C818" s="21"/>
      <c r="D818" s="21"/>
      <c r="E818" s="21"/>
      <c r="F818" s="21"/>
      <c r="G818" s="25"/>
      <c r="H818" s="24"/>
      <c r="I818" s="24"/>
      <c r="J818" s="24"/>
      <c r="K818" s="24"/>
    </row>
    <row r="819" spans="1:11" ht="13.2">
      <c r="A819" s="20"/>
      <c r="B819" s="21"/>
      <c r="C819" s="21"/>
      <c r="D819" s="21"/>
      <c r="E819" s="21"/>
      <c r="F819" s="21"/>
      <c r="G819" s="25"/>
      <c r="H819" s="24"/>
      <c r="I819" s="24"/>
      <c r="J819" s="24"/>
      <c r="K819" s="24"/>
    </row>
    <row r="820" spans="1:11" ht="13.2">
      <c r="A820" s="20"/>
      <c r="B820" s="21"/>
      <c r="C820" s="21"/>
      <c r="D820" s="21"/>
      <c r="E820" s="21"/>
      <c r="F820" s="21"/>
      <c r="G820" s="25"/>
      <c r="H820" s="24"/>
      <c r="I820" s="24"/>
      <c r="J820" s="24"/>
      <c r="K820" s="24"/>
    </row>
    <row r="821" spans="1:11" ht="13.2">
      <c r="A821" s="20"/>
      <c r="B821" s="21"/>
      <c r="C821" s="21"/>
      <c r="D821" s="21"/>
      <c r="E821" s="21"/>
      <c r="F821" s="21"/>
      <c r="G821" s="25"/>
      <c r="H821" s="24"/>
      <c r="I821" s="24"/>
      <c r="J821" s="24"/>
      <c r="K821" s="24"/>
    </row>
    <row r="822" spans="1:11" ht="13.2">
      <c r="A822" s="20"/>
      <c r="B822" s="21"/>
      <c r="C822" s="21"/>
      <c r="D822" s="21"/>
      <c r="E822" s="21"/>
      <c r="F822" s="21"/>
      <c r="G822" s="25"/>
      <c r="H822" s="24"/>
      <c r="I822" s="24"/>
      <c r="J822" s="24"/>
      <c r="K822" s="24"/>
    </row>
    <row r="823" spans="1:11" ht="13.2">
      <c r="A823" s="20"/>
      <c r="B823" s="21"/>
      <c r="C823" s="21"/>
      <c r="D823" s="21"/>
      <c r="E823" s="21"/>
      <c r="F823" s="21"/>
      <c r="G823" s="25"/>
      <c r="H823" s="24"/>
      <c r="I823" s="24"/>
      <c r="J823" s="24"/>
      <c r="K823" s="24"/>
    </row>
    <row r="824" spans="1:11" ht="13.2">
      <c r="A824" s="20"/>
      <c r="B824" s="21"/>
      <c r="C824" s="21"/>
      <c r="D824" s="21"/>
      <c r="E824" s="21"/>
      <c r="F824" s="21"/>
      <c r="G824" s="25"/>
      <c r="H824" s="24"/>
      <c r="I824" s="24"/>
      <c r="J824" s="24"/>
      <c r="K824" s="24"/>
    </row>
    <row r="825" spans="1:11" ht="13.2">
      <c r="A825" s="20"/>
      <c r="B825" s="21"/>
      <c r="C825" s="21"/>
      <c r="D825" s="21"/>
      <c r="E825" s="21"/>
      <c r="F825" s="21"/>
      <c r="G825" s="25"/>
      <c r="H825" s="24"/>
      <c r="I825" s="24"/>
      <c r="J825" s="24"/>
      <c r="K825" s="24"/>
    </row>
    <row r="826" spans="1:11" ht="13.2">
      <c r="A826" s="20"/>
      <c r="B826" s="21"/>
      <c r="C826" s="21"/>
      <c r="D826" s="21"/>
      <c r="E826" s="21"/>
      <c r="F826" s="21"/>
      <c r="G826" s="25"/>
      <c r="H826" s="24"/>
      <c r="I826" s="24"/>
      <c r="J826" s="24"/>
      <c r="K826" s="24"/>
    </row>
    <row r="827" spans="1:11" ht="13.2">
      <c r="A827" s="20"/>
      <c r="B827" s="21"/>
      <c r="C827" s="21"/>
      <c r="D827" s="21"/>
      <c r="E827" s="21"/>
      <c r="F827" s="21"/>
      <c r="G827" s="25"/>
      <c r="H827" s="24"/>
      <c r="I827" s="24"/>
      <c r="J827" s="24"/>
      <c r="K827" s="24"/>
    </row>
    <row r="828" spans="1:11" ht="13.2">
      <c r="A828" s="20"/>
      <c r="B828" s="21"/>
      <c r="C828" s="21"/>
      <c r="D828" s="21"/>
      <c r="E828" s="21"/>
      <c r="F828" s="21"/>
      <c r="G828" s="25"/>
      <c r="H828" s="24"/>
      <c r="I828" s="24"/>
      <c r="J828" s="24"/>
      <c r="K828" s="24"/>
    </row>
    <row r="829" spans="1:11" ht="13.2">
      <c r="A829" s="20"/>
      <c r="B829" s="21"/>
      <c r="C829" s="21"/>
      <c r="D829" s="21"/>
      <c r="E829" s="21"/>
      <c r="F829" s="21"/>
      <c r="G829" s="25"/>
      <c r="H829" s="24"/>
      <c r="I829" s="24"/>
      <c r="J829" s="24"/>
      <c r="K829" s="24"/>
    </row>
    <row r="830" spans="1:11" ht="13.2">
      <c r="A830" s="20"/>
      <c r="B830" s="21"/>
      <c r="C830" s="21"/>
      <c r="D830" s="21"/>
      <c r="E830" s="21"/>
      <c r="F830" s="21"/>
      <c r="G830" s="25"/>
      <c r="H830" s="24"/>
      <c r="I830" s="24"/>
      <c r="J830" s="24"/>
      <c r="K830" s="24"/>
    </row>
    <row r="831" spans="1:11" ht="13.2">
      <c r="A831" s="20"/>
      <c r="B831" s="21"/>
      <c r="C831" s="21"/>
      <c r="D831" s="21"/>
      <c r="E831" s="21"/>
      <c r="F831" s="21"/>
      <c r="G831" s="25"/>
      <c r="H831" s="24"/>
      <c r="I831" s="24"/>
      <c r="J831" s="24"/>
      <c r="K831" s="24"/>
    </row>
    <row r="832" spans="1:11" ht="13.2">
      <c r="A832" s="20"/>
      <c r="B832" s="21"/>
      <c r="C832" s="21"/>
      <c r="D832" s="21"/>
      <c r="E832" s="21"/>
      <c r="F832" s="21"/>
      <c r="G832" s="25"/>
      <c r="H832" s="24"/>
      <c r="I832" s="24"/>
      <c r="J832" s="24"/>
      <c r="K832" s="24"/>
    </row>
    <row r="833" spans="1:11" ht="13.2">
      <c r="A833" s="20"/>
      <c r="B833" s="21"/>
      <c r="C833" s="21"/>
      <c r="D833" s="21"/>
      <c r="E833" s="21"/>
      <c r="F833" s="21"/>
      <c r="G833" s="25"/>
      <c r="H833" s="24"/>
      <c r="I833" s="24"/>
      <c r="J833" s="24"/>
      <c r="K833" s="24"/>
    </row>
    <row r="834" spans="1:11" ht="13.2">
      <c r="A834" s="20"/>
      <c r="B834" s="21"/>
      <c r="C834" s="21"/>
      <c r="D834" s="21"/>
      <c r="E834" s="21"/>
      <c r="F834" s="21"/>
      <c r="G834" s="25"/>
      <c r="H834" s="24"/>
      <c r="I834" s="24"/>
      <c r="J834" s="24"/>
      <c r="K834" s="24"/>
    </row>
    <row r="835" spans="1:11" ht="13.2">
      <c r="A835" s="20"/>
      <c r="B835" s="21"/>
      <c r="C835" s="21"/>
      <c r="D835" s="21"/>
      <c r="E835" s="21"/>
      <c r="F835" s="21"/>
      <c r="G835" s="25"/>
      <c r="H835" s="24"/>
      <c r="I835" s="24"/>
      <c r="J835" s="24"/>
      <c r="K835" s="24"/>
    </row>
    <row r="836" spans="1:11" ht="13.2">
      <c r="A836" s="20"/>
      <c r="B836" s="21"/>
      <c r="C836" s="21"/>
      <c r="D836" s="21"/>
      <c r="E836" s="21"/>
      <c r="F836" s="21"/>
      <c r="G836" s="25"/>
      <c r="H836" s="24"/>
      <c r="I836" s="24"/>
      <c r="J836" s="24"/>
      <c r="K836" s="24"/>
    </row>
    <row r="837" spans="1:11" ht="13.2">
      <c r="A837" s="20"/>
      <c r="B837" s="21"/>
      <c r="C837" s="21"/>
      <c r="D837" s="21"/>
      <c r="E837" s="21"/>
      <c r="F837" s="21"/>
      <c r="G837" s="25"/>
      <c r="H837" s="24"/>
      <c r="I837" s="24"/>
      <c r="J837" s="24"/>
      <c r="K837" s="24"/>
    </row>
    <row r="838" spans="1:11" ht="13.2">
      <c r="A838" s="20"/>
      <c r="B838" s="21"/>
      <c r="C838" s="21"/>
      <c r="D838" s="21"/>
      <c r="E838" s="21"/>
      <c r="F838" s="21"/>
      <c r="G838" s="25"/>
      <c r="H838" s="24"/>
      <c r="I838" s="24"/>
      <c r="J838" s="24"/>
      <c r="K838" s="24"/>
    </row>
    <row r="839" spans="1:11" ht="13.2">
      <c r="A839" s="20"/>
      <c r="B839" s="21"/>
      <c r="C839" s="21"/>
      <c r="D839" s="21"/>
      <c r="E839" s="21"/>
      <c r="F839" s="21"/>
      <c r="G839" s="25"/>
      <c r="H839" s="24"/>
      <c r="I839" s="24"/>
      <c r="J839" s="24"/>
      <c r="K839" s="24"/>
    </row>
    <row r="840" spans="1:11" ht="13.2">
      <c r="A840" s="20"/>
      <c r="B840" s="21"/>
      <c r="C840" s="21"/>
      <c r="D840" s="21"/>
      <c r="E840" s="21"/>
      <c r="F840" s="21"/>
      <c r="G840" s="25"/>
      <c r="H840" s="24"/>
      <c r="I840" s="24"/>
      <c r="J840" s="24"/>
      <c r="K840" s="24"/>
    </row>
    <row r="841" spans="1:11" ht="13.2">
      <c r="A841" s="20"/>
      <c r="B841" s="21"/>
      <c r="C841" s="21"/>
      <c r="D841" s="21"/>
      <c r="E841" s="21"/>
      <c r="F841" s="21"/>
      <c r="G841" s="25"/>
      <c r="H841" s="24"/>
      <c r="I841" s="24"/>
      <c r="J841" s="24"/>
      <c r="K841" s="24"/>
    </row>
    <row r="842" spans="1:11" ht="13.2">
      <c r="A842" s="20"/>
      <c r="B842" s="21"/>
      <c r="C842" s="21"/>
      <c r="D842" s="21"/>
      <c r="E842" s="21"/>
      <c r="F842" s="21"/>
      <c r="G842" s="25"/>
      <c r="H842" s="24"/>
      <c r="I842" s="24"/>
      <c r="J842" s="24"/>
      <c r="K842" s="24"/>
    </row>
    <row r="843" spans="1:11" ht="13.2">
      <c r="A843" s="20"/>
      <c r="B843" s="21"/>
      <c r="C843" s="21"/>
      <c r="D843" s="21"/>
      <c r="E843" s="21"/>
      <c r="F843" s="21"/>
      <c r="G843" s="25"/>
      <c r="H843" s="24"/>
      <c r="I843" s="24"/>
      <c r="J843" s="24"/>
      <c r="K843" s="24"/>
    </row>
    <row r="844" spans="1:11" ht="13.2">
      <c r="A844" s="20"/>
      <c r="B844" s="21"/>
      <c r="C844" s="21"/>
      <c r="D844" s="21"/>
      <c r="E844" s="21"/>
      <c r="F844" s="21"/>
      <c r="G844" s="25"/>
      <c r="H844" s="24"/>
      <c r="I844" s="24"/>
      <c r="J844" s="24"/>
      <c r="K844" s="24"/>
    </row>
    <row r="845" spans="1:11" ht="13.2">
      <c r="A845" s="20"/>
      <c r="B845" s="21"/>
      <c r="C845" s="21"/>
      <c r="D845" s="21"/>
      <c r="E845" s="21"/>
      <c r="F845" s="21"/>
      <c r="G845" s="25"/>
      <c r="H845" s="24"/>
      <c r="I845" s="24"/>
      <c r="J845" s="24"/>
      <c r="K845" s="24"/>
    </row>
    <row r="846" spans="1:11" ht="13.2">
      <c r="A846" s="20"/>
      <c r="B846" s="21"/>
      <c r="C846" s="21"/>
      <c r="D846" s="21"/>
      <c r="E846" s="21"/>
      <c r="F846" s="21"/>
      <c r="G846" s="25"/>
      <c r="H846" s="24"/>
      <c r="I846" s="24"/>
      <c r="J846" s="24"/>
      <c r="K846" s="24"/>
    </row>
    <row r="847" spans="1:11" ht="13.2">
      <c r="A847" s="20"/>
      <c r="B847" s="21"/>
      <c r="C847" s="21"/>
      <c r="D847" s="21"/>
      <c r="E847" s="21"/>
      <c r="F847" s="21"/>
      <c r="G847" s="25"/>
      <c r="H847" s="24"/>
      <c r="I847" s="24"/>
      <c r="J847" s="24"/>
      <c r="K847" s="24"/>
    </row>
    <row r="848" spans="1:11" ht="13.2">
      <c r="A848" s="20"/>
      <c r="B848" s="21"/>
      <c r="C848" s="21"/>
      <c r="D848" s="21"/>
      <c r="E848" s="21"/>
      <c r="F848" s="21"/>
      <c r="G848" s="25"/>
      <c r="H848" s="24"/>
      <c r="I848" s="24"/>
      <c r="J848" s="24"/>
      <c r="K848" s="24"/>
    </row>
    <row r="849" spans="1:11" ht="13.2">
      <c r="A849" s="20"/>
      <c r="B849" s="21"/>
      <c r="C849" s="21"/>
      <c r="D849" s="21"/>
      <c r="E849" s="21"/>
      <c r="F849" s="21"/>
      <c r="G849" s="25"/>
      <c r="H849" s="24"/>
      <c r="I849" s="24"/>
      <c r="J849" s="24"/>
      <c r="K849" s="24"/>
    </row>
    <row r="850" spans="1:11" ht="13.2">
      <c r="A850" s="20"/>
      <c r="B850" s="21"/>
      <c r="C850" s="21"/>
      <c r="D850" s="21"/>
      <c r="E850" s="21"/>
      <c r="F850" s="21"/>
      <c r="G850" s="25"/>
      <c r="H850" s="24"/>
      <c r="I850" s="24"/>
      <c r="J850" s="24"/>
      <c r="K850" s="24"/>
    </row>
    <row r="851" spans="1:11" ht="13.2">
      <c r="A851" s="20"/>
      <c r="B851" s="21"/>
      <c r="C851" s="21"/>
      <c r="D851" s="21"/>
      <c r="E851" s="21"/>
      <c r="F851" s="21"/>
      <c r="G851" s="25"/>
      <c r="H851" s="24"/>
      <c r="I851" s="24"/>
      <c r="J851" s="24"/>
      <c r="K851" s="24"/>
    </row>
    <row r="852" spans="1:11" ht="13.2">
      <c r="A852" s="20"/>
      <c r="B852" s="21"/>
      <c r="C852" s="21"/>
      <c r="D852" s="21"/>
      <c r="E852" s="21"/>
      <c r="F852" s="21"/>
      <c r="G852" s="25"/>
      <c r="H852" s="24"/>
      <c r="I852" s="24"/>
      <c r="J852" s="24"/>
      <c r="K852" s="24"/>
    </row>
    <row r="853" spans="1:11" ht="13.2">
      <c r="A853" s="20"/>
      <c r="B853" s="21"/>
      <c r="C853" s="21"/>
      <c r="D853" s="21"/>
      <c r="E853" s="21"/>
      <c r="F853" s="21"/>
      <c r="G853" s="25"/>
      <c r="H853" s="24"/>
      <c r="I853" s="24"/>
      <c r="J853" s="24"/>
      <c r="K853" s="24"/>
    </row>
    <row r="854" spans="1:11" ht="13.2">
      <c r="A854" s="20"/>
      <c r="B854" s="21"/>
      <c r="C854" s="21"/>
      <c r="D854" s="21"/>
      <c r="E854" s="21"/>
      <c r="F854" s="21"/>
      <c r="G854" s="25"/>
      <c r="H854" s="24"/>
      <c r="I854" s="24"/>
      <c r="J854" s="24"/>
      <c r="K854" s="24"/>
    </row>
    <row r="855" spans="1:11" ht="13.2">
      <c r="A855" s="20"/>
      <c r="B855" s="21"/>
      <c r="C855" s="21"/>
      <c r="D855" s="21"/>
      <c r="E855" s="21"/>
      <c r="F855" s="21"/>
      <c r="G855" s="25"/>
      <c r="H855" s="24"/>
      <c r="I855" s="24"/>
      <c r="J855" s="24"/>
      <c r="K855" s="24"/>
    </row>
    <row r="856" spans="1:11" ht="13.2">
      <c r="A856" s="20"/>
      <c r="B856" s="21"/>
      <c r="C856" s="21"/>
      <c r="D856" s="21"/>
      <c r="E856" s="21"/>
      <c r="F856" s="21"/>
      <c r="G856" s="25"/>
      <c r="H856" s="24"/>
      <c r="I856" s="24"/>
      <c r="J856" s="24"/>
      <c r="K856" s="24"/>
    </row>
    <row r="857" spans="1:11" ht="13.2">
      <c r="A857" s="20"/>
      <c r="B857" s="21"/>
      <c r="C857" s="21"/>
      <c r="D857" s="21"/>
      <c r="E857" s="21"/>
      <c r="F857" s="21"/>
      <c r="G857" s="25"/>
      <c r="H857" s="24"/>
      <c r="I857" s="24"/>
      <c r="J857" s="24"/>
      <c r="K857" s="24"/>
    </row>
    <row r="858" spans="1:11" ht="13.2">
      <c r="A858" s="20"/>
      <c r="B858" s="21"/>
      <c r="C858" s="21"/>
      <c r="D858" s="21"/>
      <c r="E858" s="21"/>
      <c r="F858" s="21"/>
      <c r="G858" s="25"/>
      <c r="H858" s="24"/>
      <c r="I858" s="24"/>
      <c r="J858" s="24"/>
      <c r="K858" s="24"/>
    </row>
    <row r="859" spans="1:11" ht="13.2">
      <c r="A859" s="20"/>
      <c r="B859" s="21"/>
      <c r="C859" s="21"/>
      <c r="D859" s="21"/>
      <c r="E859" s="21"/>
      <c r="F859" s="21"/>
      <c r="G859" s="25"/>
      <c r="H859" s="24"/>
      <c r="I859" s="24"/>
      <c r="J859" s="24"/>
      <c r="K859" s="24"/>
    </row>
    <row r="860" spans="1:11" ht="13.2">
      <c r="A860" s="20"/>
      <c r="B860" s="21"/>
      <c r="C860" s="21"/>
      <c r="D860" s="21"/>
      <c r="E860" s="21"/>
      <c r="F860" s="21"/>
      <c r="G860" s="25"/>
      <c r="H860" s="24"/>
      <c r="I860" s="24"/>
      <c r="J860" s="24"/>
      <c r="K860" s="24"/>
    </row>
    <row r="861" spans="1:11" ht="13.2">
      <c r="A861" s="20"/>
      <c r="B861" s="21"/>
      <c r="C861" s="21"/>
      <c r="D861" s="21"/>
      <c r="E861" s="21"/>
      <c r="F861" s="21"/>
      <c r="G861" s="25"/>
      <c r="H861" s="24"/>
      <c r="I861" s="24"/>
      <c r="J861" s="24"/>
      <c r="K861" s="24"/>
    </row>
    <row r="862" spans="1:11" ht="13.2">
      <c r="A862" s="20"/>
      <c r="B862" s="21"/>
      <c r="C862" s="21"/>
      <c r="D862" s="21"/>
      <c r="E862" s="21"/>
      <c r="F862" s="21"/>
      <c r="G862" s="25"/>
      <c r="H862" s="24"/>
      <c r="I862" s="24"/>
      <c r="J862" s="24"/>
      <c r="K862" s="24"/>
    </row>
    <row r="863" spans="1:11" ht="13.2">
      <c r="A863" s="20"/>
      <c r="B863" s="21"/>
      <c r="C863" s="21"/>
      <c r="D863" s="21"/>
      <c r="E863" s="21"/>
      <c r="F863" s="21"/>
      <c r="G863" s="25"/>
      <c r="H863" s="24"/>
      <c r="I863" s="24"/>
      <c r="J863" s="24"/>
      <c r="K863" s="24"/>
    </row>
    <row r="864" spans="1:11" ht="13.2">
      <c r="A864" s="20"/>
      <c r="B864" s="21"/>
      <c r="C864" s="21"/>
      <c r="D864" s="21"/>
      <c r="E864" s="21"/>
      <c r="F864" s="21"/>
      <c r="G864" s="25"/>
      <c r="H864" s="24"/>
      <c r="I864" s="24"/>
      <c r="J864" s="24"/>
      <c r="K864" s="24"/>
    </row>
    <row r="865" spans="1:11" ht="13.2">
      <c r="A865" s="20"/>
      <c r="B865" s="21"/>
      <c r="C865" s="21"/>
      <c r="D865" s="21"/>
      <c r="E865" s="21"/>
      <c r="F865" s="21"/>
      <c r="G865" s="25"/>
      <c r="H865" s="24"/>
      <c r="I865" s="24"/>
      <c r="J865" s="24"/>
      <c r="K865" s="24"/>
    </row>
    <row r="866" spans="1:11" ht="13.2">
      <c r="A866" s="20"/>
      <c r="B866" s="21"/>
      <c r="C866" s="21"/>
      <c r="D866" s="21"/>
      <c r="E866" s="21"/>
      <c r="F866" s="21"/>
      <c r="G866" s="25"/>
      <c r="H866" s="24"/>
      <c r="I866" s="24"/>
      <c r="J866" s="24"/>
      <c r="K866" s="24"/>
    </row>
    <row r="867" spans="1:11" ht="13.2">
      <c r="A867" s="20"/>
      <c r="B867" s="21"/>
      <c r="C867" s="21"/>
      <c r="D867" s="21"/>
      <c r="E867" s="21"/>
      <c r="F867" s="21"/>
      <c r="G867" s="25"/>
      <c r="H867" s="24"/>
      <c r="I867" s="24"/>
      <c r="J867" s="24"/>
      <c r="K867" s="24"/>
    </row>
    <row r="868" spans="1:11" ht="13.2">
      <c r="A868" s="20"/>
      <c r="B868" s="21"/>
      <c r="C868" s="21"/>
      <c r="D868" s="21"/>
      <c r="E868" s="21"/>
      <c r="F868" s="21"/>
      <c r="G868" s="25"/>
      <c r="H868" s="24"/>
      <c r="I868" s="24"/>
      <c r="J868" s="24"/>
      <c r="K868" s="24"/>
    </row>
    <row r="869" spans="1:11" ht="13.2">
      <c r="A869" s="20"/>
      <c r="B869" s="21"/>
      <c r="C869" s="21"/>
      <c r="D869" s="21"/>
      <c r="E869" s="21"/>
      <c r="F869" s="21"/>
      <c r="G869" s="25"/>
      <c r="H869" s="24"/>
      <c r="I869" s="24"/>
      <c r="J869" s="24"/>
      <c r="K869" s="24"/>
    </row>
    <row r="870" spans="1:11" ht="13.2">
      <c r="A870" s="20"/>
      <c r="B870" s="21"/>
      <c r="C870" s="21"/>
      <c r="D870" s="21"/>
      <c r="E870" s="21"/>
      <c r="F870" s="21"/>
      <c r="G870" s="25"/>
      <c r="H870" s="24"/>
      <c r="I870" s="24"/>
      <c r="J870" s="24"/>
      <c r="K870" s="24"/>
    </row>
    <row r="871" spans="1:11" ht="13.2">
      <c r="A871" s="20"/>
      <c r="B871" s="21"/>
      <c r="C871" s="21"/>
      <c r="D871" s="21"/>
      <c r="E871" s="21"/>
      <c r="F871" s="21"/>
      <c r="G871" s="25"/>
      <c r="H871" s="24"/>
      <c r="I871" s="24"/>
      <c r="J871" s="24"/>
      <c r="K871" s="24"/>
    </row>
    <row r="872" spans="1:11" ht="13.2">
      <c r="A872" s="20"/>
      <c r="B872" s="21"/>
      <c r="C872" s="21"/>
      <c r="D872" s="21"/>
      <c r="E872" s="21"/>
      <c r="F872" s="21"/>
      <c r="G872" s="25"/>
      <c r="H872" s="24"/>
      <c r="I872" s="24"/>
      <c r="J872" s="24"/>
      <c r="K872" s="24"/>
    </row>
    <row r="873" spans="1:11" ht="13.2">
      <c r="A873" s="20"/>
      <c r="B873" s="21"/>
      <c r="C873" s="21"/>
      <c r="D873" s="21"/>
      <c r="E873" s="21"/>
      <c r="F873" s="21"/>
      <c r="G873" s="25"/>
      <c r="H873" s="24"/>
      <c r="I873" s="24"/>
      <c r="J873" s="24"/>
      <c r="K873" s="24"/>
    </row>
    <row r="874" spans="1:11" ht="13.2">
      <c r="A874" s="20"/>
      <c r="B874" s="21"/>
      <c r="C874" s="21"/>
      <c r="D874" s="21"/>
      <c r="E874" s="21"/>
      <c r="F874" s="21"/>
      <c r="G874" s="25"/>
      <c r="H874" s="24"/>
      <c r="I874" s="24"/>
      <c r="J874" s="24"/>
      <c r="K874" s="24"/>
    </row>
    <row r="875" spans="1:11" ht="13.2">
      <c r="A875" s="20"/>
      <c r="B875" s="21"/>
      <c r="C875" s="21"/>
      <c r="D875" s="21"/>
      <c r="E875" s="21"/>
      <c r="F875" s="21"/>
      <c r="G875" s="25"/>
      <c r="H875" s="24"/>
      <c r="I875" s="24"/>
      <c r="J875" s="24"/>
      <c r="K875" s="24"/>
    </row>
    <row r="876" spans="1:11" ht="13.2">
      <c r="A876" s="20"/>
      <c r="B876" s="21"/>
      <c r="C876" s="21"/>
      <c r="D876" s="21"/>
      <c r="E876" s="21"/>
      <c r="F876" s="21"/>
      <c r="G876" s="25"/>
      <c r="H876" s="24"/>
      <c r="I876" s="24"/>
      <c r="J876" s="24"/>
      <c r="K876" s="24"/>
    </row>
    <row r="877" spans="1:11" ht="13.2">
      <c r="A877" s="20"/>
      <c r="B877" s="21"/>
      <c r="C877" s="21"/>
      <c r="D877" s="21"/>
      <c r="E877" s="21"/>
      <c r="F877" s="21"/>
      <c r="G877" s="25"/>
      <c r="H877" s="24"/>
      <c r="I877" s="24"/>
      <c r="J877" s="24"/>
      <c r="K877" s="24"/>
    </row>
    <row r="878" spans="1:11" ht="13.2">
      <c r="A878" s="20"/>
      <c r="B878" s="21"/>
      <c r="C878" s="21"/>
      <c r="D878" s="21"/>
      <c r="E878" s="21"/>
      <c r="F878" s="21"/>
      <c r="G878" s="25"/>
      <c r="H878" s="24"/>
      <c r="I878" s="24"/>
      <c r="J878" s="24"/>
      <c r="K878" s="24"/>
    </row>
    <row r="879" spans="1:11" ht="13.2">
      <c r="A879" s="20"/>
      <c r="B879" s="21"/>
      <c r="C879" s="21"/>
      <c r="D879" s="21"/>
      <c r="E879" s="21"/>
      <c r="F879" s="21"/>
      <c r="G879" s="25"/>
      <c r="H879" s="24"/>
      <c r="I879" s="24"/>
      <c r="J879" s="24"/>
      <c r="K879" s="24"/>
    </row>
    <row r="880" spans="1:11" ht="13.2">
      <c r="A880" s="20"/>
      <c r="B880" s="21"/>
      <c r="C880" s="21"/>
      <c r="D880" s="21"/>
      <c r="E880" s="21"/>
      <c r="F880" s="21"/>
      <c r="G880" s="25"/>
      <c r="H880" s="24"/>
      <c r="I880" s="24"/>
      <c r="J880" s="24"/>
      <c r="K880" s="24"/>
    </row>
    <row r="881" spans="1:11" ht="13.2">
      <c r="A881" s="20"/>
      <c r="B881" s="21"/>
      <c r="C881" s="21"/>
      <c r="D881" s="21"/>
      <c r="E881" s="21"/>
      <c r="F881" s="21"/>
      <c r="G881" s="25"/>
      <c r="H881" s="24"/>
      <c r="I881" s="24"/>
      <c r="J881" s="24"/>
      <c r="K881" s="24"/>
    </row>
    <row r="882" spans="1:11" ht="13.2">
      <c r="A882" s="20"/>
      <c r="B882" s="21"/>
      <c r="C882" s="21"/>
      <c r="D882" s="21"/>
      <c r="E882" s="21"/>
      <c r="F882" s="21"/>
      <c r="G882" s="25"/>
      <c r="H882" s="24"/>
      <c r="I882" s="24"/>
      <c r="J882" s="24"/>
      <c r="K882" s="24"/>
    </row>
    <row r="883" spans="1:11" ht="13.2">
      <c r="A883" s="20"/>
      <c r="B883" s="21"/>
      <c r="C883" s="21"/>
      <c r="D883" s="21"/>
      <c r="E883" s="21"/>
      <c r="F883" s="21"/>
      <c r="G883" s="25"/>
      <c r="H883" s="24"/>
      <c r="I883" s="24"/>
      <c r="J883" s="24"/>
      <c r="K883" s="24"/>
    </row>
    <row r="884" spans="1:11" ht="13.2">
      <c r="A884" s="20"/>
      <c r="B884" s="21"/>
      <c r="C884" s="21"/>
      <c r="D884" s="21"/>
      <c r="E884" s="21"/>
      <c r="F884" s="21"/>
      <c r="G884" s="25"/>
      <c r="H884" s="24"/>
      <c r="I884" s="24"/>
      <c r="J884" s="24"/>
      <c r="K884" s="24"/>
    </row>
    <row r="885" spans="1:11" ht="13.2">
      <c r="A885" s="20"/>
      <c r="B885" s="21"/>
      <c r="C885" s="21"/>
      <c r="D885" s="21"/>
      <c r="E885" s="21"/>
      <c r="F885" s="21"/>
      <c r="G885" s="25"/>
      <c r="H885" s="24"/>
      <c r="I885" s="24"/>
      <c r="J885" s="24"/>
      <c r="K885" s="24"/>
    </row>
    <row r="886" spans="1:11" ht="13.2">
      <c r="A886" s="20"/>
      <c r="B886" s="21"/>
      <c r="C886" s="21"/>
      <c r="D886" s="21"/>
      <c r="E886" s="21"/>
      <c r="F886" s="21"/>
      <c r="G886" s="25"/>
      <c r="H886" s="24"/>
      <c r="I886" s="24"/>
      <c r="J886" s="24"/>
      <c r="K886" s="24"/>
    </row>
    <row r="887" spans="1:11" ht="13.2">
      <c r="A887" s="20"/>
      <c r="B887" s="21"/>
      <c r="C887" s="21"/>
      <c r="D887" s="21"/>
      <c r="E887" s="21"/>
      <c r="F887" s="21"/>
      <c r="G887" s="25"/>
      <c r="H887" s="24"/>
      <c r="I887" s="24"/>
      <c r="J887" s="24"/>
      <c r="K887" s="24"/>
    </row>
    <row r="888" spans="1:11" ht="13.2">
      <c r="A888" s="20"/>
      <c r="B888" s="21"/>
      <c r="C888" s="21"/>
      <c r="D888" s="21"/>
      <c r="E888" s="21"/>
      <c r="F888" s="21"/>
      <c r="G888" s="25"/>
      <c r="H888" s="24"/>
      <c r="I888" s="24"/>
      <c r="J888" s="24"/>
      <c r="K888" s="24"/>
    </row>
    <row r="889" spans="1:11" ht="13.2">
      <c r="A889" s="20"/>
      <c r="B889" s="21"/>
      <c r="C889" s="21"/>
      <c r="D889" s="21"/>
      <c r="E889" s="21"/>
      <c r="F889" s="21"/>
      <c r="G889" s="25"/>
      <c r="H889" s="24"/>
      <c r="I889" s="24"/>
      <c r="J889" s="24"/>
      <c r="K889" s="24"/>
    </row>
    <row r="890" spans="1:11" ht="13.2">
      <c r="A890" s="20"/>
      <c r="B890" s="21"/>
      <c r="C890" s="21"/>
      <c r="D890" s="21"/>
      <c r="E890" s="21"/>
      <c r="F890" s="21"/>
      <c r="G890" s="25"/>
      <c r="H890" s="24"/>
      <c r="I890" s="24"/>
      <c r="J890" s="24"/>
      <c r="K890" s="24"/>
    </row>
    <row r="891" spans="1:11" ht="13.2">
      <c r="A891" s="20"/>
      <c r="B891" s="21"/>
      <c r="C891" s="21"/>
      <c r="D891" s="21"/>
      <c r="E891" s="21"/>
      <c r="F891" s="21"/>
      <c r="G891" s="25"/>
      <c r="H891" s="24"/>
      <c r="I891" s="24"/>
      <c r="J891" s="24"/>
      <c r="K891" s="24"/>
    </row>
    <row r="892" spans="1:11" ht="13.2">
      <c r="A892" s="20"/>
      <c r="B892" s="21"/>
      <c r="C892" s="21"/>
      <c r="D892" s="21"/>
      <c r="E892" s="21"/>
      <c r="F892" s="21"/>
      <c r="G892" s="25"/>
      <c r="H892" s="24"/>
      <c r="I892" s="24"/>
      <c r="J892" s="24"/>
      <c r="K892" s="24"/>
    </row>
    <row r="893" spans="1:11" ht="13.2">
      <c r="A893" s="20"/>
      <c r="B893" s="21"/>
      <c r="C893" s="21"/>
      <c r="D893" s="21"/>
      <c r="E893" s="21"/>
      <c r="F893" s="21"/>
      <c r="G893" s="25"/>
      <c r="H893" s="24"/>
      <c r="I893" s="24"/>
      <c r="J893" s="24"/>
      <c r="K893" s="24"/>
    </row>
    <row r="894" spans="1:11" ht="13.2">
      <c r="A894" s="20"/>
      <c r="B894" s="21"/>
      <c r="C894" s="21"/>
      <c r="D894" s="21"/>
      <c r="E894" s="21"/>
      <c r="F894" s="21"/>
      <c r="G894" s="25"/>
      <c r="H894" s="24"/>
      <c r="I894" s="24"/>
      <c r="J894" s="24"/>
      <c r="K894" s="24"/>
    </row>
    <row r="895" spans="1:11" ht="13.2">
      <c r="A895" s="20"/>
      <c r="B895" s="21"/>
      <c r="C895" s="21"/>
      <c r="D895" s="21"/>
      <c r="E895" s="21"/>
      <c r="F895" s="21"/>
      <c r="G895" s="25"/>
      <c r="H895" s="24"/>
      <c r="I895" s="24"/>
      <c r="J895" s="24"/>
      <c r="K895" s="24"/>
    </row>
    <row r="896" spans="1:11" ht="13.2">
      <c r="A896" s="20"/>
      <c r="B896" s="21"/>
      <c r="C896" s="21"/>
      <c r="D896" s="21"/>
      <c r="E896" s="21"/>
      <c r="F896" s="21"/>
      <c r="G896" s="25"/>
      <c r="H896" s="24"/>
      <c r="I896" s="24"/>
      <c r="J896" s="24"/>
      <c r="K896" s="24"/>
    </row>
    <row r="897" spans="1:11" ht="13.2">
      <c r="A897" s="20"/>
      <c r="B897" s="21"/>
      <c r="C897" s="21"/>
      <c r="D897" s="21"/>
      <c r="E897" s="21"/>
      <c r="F897" s="21"/>
      <c r="G897" s="25"/>
      <c r="H897" s="24"/>
      <c r="I897" s="24"/>
      <c r="J897" s="24"/>
      <c r="K897" s="24"/>
    </row>
    <row r="898" spans="1:11" ht="13.2">
      <c r="A898" s="20"/>
      <c r="B898" s="21"/>
      <c r="C898" s="21"/>
      <c r="D898" s="21"/>
      <c r="E898" s="21"/>
      <c r="F898" s="21"/>
      <c r="G898" s="25"/>
      <c r="H898" s="24"/>
      <c r="I898" s="24"/>
      <c r="J898" s="24"/>
      <c r="K898" s="24"/>
    </row>
    <row r="899" spans="1:11" ht="13.2">
      <c r="A899" s="20"/>
      <c r="B899" s="21"/>
      <c r="C899" s="21"/>
      <c r="D899" s="21"/>
      <c r="E899" s="21"/>
      <c r="F899" s="21"/>
      <c r="G899" s="25"/>
      <c r="H899" s="24"/>
      <c r="I899" s="24"/>
      <c r="J899" s="24"/>
      <c r="K899" s="24"/>
    </row>
    <row r="900" spans="1:11" ht="13.2">
      <c r="A900" s="20"/>
      <c r="B900" s="21"/>
      <c r="C900" s="21"/>
      <c r="D900" s="21"/>
      <c r="E900" s="21"/>
      <c r="F900" s="21"/>
      <c r="G900" s="25"/>
      <c r="H900" s="24"/>
      <c r="I900" s="24"/>
      <c r="J900" s="24"/>
      <c r="K900" s="24"/>
    </row>
    <row r="901" spans="1:11" ht="13.2">
      <c r="A901" s="20"/>
      <c r="B901" s="21"/>
      <c r="C901" s="21"/>
      <c r="D901" s="21"/>
      <c r="E901" s="21"/>
      <c r="F901" s="21"/>
      <c r="G901" s="25"/>
      <c r="H901" s="24"/>
      <c r="I901" s="24"/>
      <c r="J901" s="24"/>
      <c r="K901" s="24"/>
    </row>
    <row r="902" spans="1:11" ht="13.2">
      <c r="A902" s="20"/>
      <c r="B902" s="21"/>
      <c r="C902" s="21"/>
      <c r="D902" s="21"/>
      <c r="E902" s="21"/>
      <c r="F902" s="21"/>
      <c r="G902" s="25"/>
      <c r="H902" s="24"/>
      <c r="I902" s="24"/>
      <c r="J902" s="24"/>
      <c r="K902" s="24"/>
    </row>
    <row r="903" spans="1:11" ht="13.2">
      <c r="A903" s="20"/>
      <c r="B903" s="21"/>
      <c r="C903" s="21"/>
      <c r="D903" s="21"/>
      <c r="E903" s="21"/>
      <c r="F903" s="21"/>
      <c r="G903" s="25"/>
      <c r="H903" s="24"/>
      <c r="I903" s="24"/>
      <c r="J903" s="24"/>
      <c r="K903" s="24"/>
    </row>
    <row r="904" spans="1:11" ht="13.2">
      <c r="A904" s="20"/>
      <c r="B904" s="21"/>
      <c r="C904" s="21"/>
      <c r="D904" s="21"/>
      <c r="E904" s="21"/>
      <c r="F904" s="21"/>
      <c r="G904" s="25"/>
      <c r="H904" s="24"/>
      <c r="I904" s="24"/>
      <c r="J904" s="24"/>
      <c r="K904" s="24"/>
    </row>
    <row r="905" spans="1:11" ht="13.2">
      <c r="A905" s="20"/>
      <c r="B905" s="21"/>
      <c r="C905" s="21"/>
      <c r="D905" s="21"/>
      <c r="E905" s="21"/>
      <c r="F905" s="21"/>
      <c r="G905" s="25"/>
      <c r="H905" s="24"/>
      <c r="I905" s="24"/>
      <c r="J905" s="24"/>
      <c r="K905" s="24"/>
    </row>
    <row r="906" spans="1:11" ht="13.2">
      <c r="A906" s="20"/>
      <c r="B906" s="21"/>
      <c r="C906" s="21"/>
      <c r="D906" s="21"/>
      <c r="E906" s="21"/>
      <c r="F906" s="21"/>
      <c r="G906" s="25"/>
      <c r="H906" s="24"/>
      <c r="I906" s="24"/>
      <c r="J906" s="24"/>
      <c r="K906" s="24"/>
    </row>
    <row r="907" spans="1:11" ht="13.2">
      <c r="A907" s="20"/>
      <c r="B907" s="21"/>
      <c r="C907" s="21"/>
      <c r="D907" s="21"/>
      <c r="E907" s="21"/>
      <c r="F907" s="21"/>
      <c r="G907" s="25"/>
      <c r="H907" s="24"/>
      <c r="I907" s="24"/>
      <c r="J907" s="24"/>
      <c r="K907" s="24"/>
    </row>
    <row r="908" spans="1:11" ht="13.2">
      <c r="A908" s="20"/>
      <c r="B908" s="21"/>
      <c r="C908" s="21"/>
      <c r="D908" s="21"/>
      <c r="E908" s="21"/>
      <c r="F908" s="21"/>
      <c r="G908" s="25"/>
      <c r="H908" s="24"/>
      <c r="I908" s="24"/>
      <c r="J908" s="24"/>
      <c r="K908" s="24"/>
    </row>
    <row r="909" spans="1:11" ht="13.2">
      <c r="A909" s="20"/>
      <c r="B909" s="21"/>
      <c r="C909" s="21"/>
      <c r="D909" s="21"/>
      <c r="E909" s="21"/>
      <c r="F909" s="21"/>
      <c r="G909" s="25"/>
      <c r="H909" s="24"/>
      <c r="I909" s="24"/>
      <c r="J909" s="24"/>
      <c r="K909" s="24"/>
    </row>
    <row r="910" spans="1:11" ht="13.2">
      <c r="A910" s="20"/>
      <c r="B910" s="21"/>
      <c r="C910" s="21"/>
      <c r="D910" s="21"/>
      <c r="E910" s="21"/>
      <c r="F910" s="21"/>
      <c r="G910" s="25"/>
      <c r="H910" s="24"/>
      <c r="I910" s="24"/>
      <c r="J910" s="24"/>
      <c r="K910" s="24"/>
    </row>
    <row r="911" spans="1:11" ht="13.2">
      <c r="A911" s="20"/>
      <c r="B911" s="21"/>
      <c r="C911" s="21"/>
      <c r="D911" s="21"/>
      <c r="E911" s="21"/>
      <c r="F911" s="21"/>
      <c r="G911" s="25"/>
      <c r="H911" s="24"/>
      <c r="I911" s="24"/>
      <c r="J911" s="24"/>
      <c r="K911" s="24"/>
    </row>
    <row r="912" spans="1:11" ht="13.2">
      <c r="A912" s="20"/>
      <c r="B912" s="21"/>
      <c r="C912" s="21"/>
      <c r="D912" s="21"/>
      <c r="E912" s="21"/>
      <c r="F912" s="21"/>
      <c r="G912" s="25"/>
      <c r="H912" s="24"/>
      <c r="I912" s="24"/>
      <c r="J912" s="24"/>
      <c r="K912" s="24"/>
    </row>
    <row r="913" spans="1:11" ht="13.2">
      <c r="A913" s="20"/>
      <c r="B913" s="21"/>
      <c r="C913" s="21"/>
      <c r="D913" s="21"/>
      <c r="E913" s="21"/>
      <c r="F913" s="21"/>
      <c r="G913" s="25"/>
      <c r="H913" s="24"/>
      <c r="I913" s="24"/>
      <c r="J913" s="24"/>
      <c r="K913" s="24"/>
    </row>
    <row r="914" spans="1:11" ht="13.2">
      <c r="A914" s="20"/>
      <c r="B914" s="21"/>
      <c r="C914" s="21"/>
      <c r="D914" s="21"/>
      <c r="E914" s="21"/>
      <c r="F914" s="21"/>
      <c r="G914" s="25"/>
      <c r="H914" s="24"/>
      <c r="I914" s="24"/>
      <c r="J914" s="24"/>
      <c r="K914" s="24"/>
    </row>
    <row r="915" spans="1:11" ht="13.2">
      <c r="A915" s="20"/>
      <c r="B915" s="21"/>
      <c r="C915" s="21"/>
      <c r="D915" s="21"/>
      <c r="E915" s="21"/>
      <c r="F915" s="21"/>
      <c r="G915" s="25"/>
      <c r="H915" s="24"/>
      <c r="I915" s="24"/>
      <c r="J915" s="24"/>
      <c r="K915" s="24"/>
    </row>
    <row r="916" spans="1:11" ht="13.2">
      <c r="A916" s="20"/>
      <c r="B916" s="21"/>
      <c r="C916" s="21"/>
      <c r="D916" s="21"/>
      <c r="E916" s="21"/>
      <c r="F916" s="21"/>
      <c r="G916" s="25"/>
      <c r="H916" s="24"/>
      <c r="I916" s="24"/>
      <c r="J916" s="24"/>
      <c r="K916" s="24"/>
    </row>
    <row r="917" spans="1:11" ht="13.2">
      <c r="A917" s="20"/>
      <c r="B917" s="21"/>
      <c r="C917" s="21"/>
      <c r="D917" s="21"/>
      <c r="E917" s="21"/>
      <c r="F917" s="21"/>
      <c r="G917" s="25"/>
      <c r="H917" s="24"/>
      <c r="I917" s="24"/>
      <c r="J917" s="24"/>
      <c r="K917" s="24"/>
    </row>
    <row r="918" spans="1:11" ht="13.2">
      <c r="A918" s="20"/>
      <c r="B918" s="21"/>
      <c r="C918" s="21"/>
      <c r="D918" s="21"/>
      <c r="E918" s="21"/>
      <c r="F918" s="21"/>
      <c r="G918" s="25"/>
      <c r="H918" s="24"/>
      <c r="I918" s="24"/>
      <c r="J918" s="24"/>
      <c r="K918" s="24"/>
    </row>
    <row r="919" spans="1:11" ht="13.2">
      <c r="A919" s="20"/>
      <c r="B919" s="21"/>
      <c r="C919" s="21"/>
      <c r="D919" s="21"/>
      <c r="E919" s="21"/>
      <c r="F919" s="21"/>
      <c r="G919" s="25"/>
      <c r="H919" s="24"/>
      <c r="I919" s="24"/>
      <c r="J919" s="24"/>
      <c r="K919" s="24"/>
    </row>
    <row r="920" spans="1:11" ht="13.2">
      <c r="A920" s="20"/>
      <c r="B920" s="21"/>
      <c r="C920" s="21"/>
      <c r="D920" s="21"/>
      <c r="E920" s="21"/>
      <c r="F920" s="21"/>
      <c r="G920" s="25"/>
      <c r="H920" s="24"/>
      <c r="I920" s="24"/>
      <c r="J920" s="24"/>
      <c r="K920" s="24"/>
    </row>
    <row r="921" spans="1:11" ht="13.2">
      <c r="A921" s="20"/>
      <c r="B921" s="21"/>
      <c r="C921" s="21"/>
      <c r="D921" s="21"/>
      <c r="E921" s="21"/>
      <c r="F921" s="21"/>
      <c r="G921" s="25"/>
      <c r="H921" s="24"/>
      <c r="I921" s="24"/>
      <c r="J921" s="24"/>
      <c r="K921" s="24"/>
    </row>
    <row r="922" spans="1:11" ht="13.2">
      <c r="A922" s="20"/>
      <c r="B922" s="21"/>
      <c r="C922" s="21"/>
      <c r="D922" s="21"/>
      <c r="E922" s="21"/>
      <c r="F922" s="21"/>
      <c r="G922" s="25"/>
      <c r="H922" s="24"/>
      <c r="I922" s="24"/>
      <c r="J922" s="24"/>
      <c r="K922" s="24"/>
    </row>
    <row r="923" spans="1:11" ht="13.2">
      <c r="A923" s="20"/>
      <c r="B923" s="21"/>
      <c r="C923" s="21"/>
      <c r="D923" s="21"/>
      <c r="E923" s="21"/>
      <c r="F923" s="21"/>
      <c r="G923" s="25"/>
      <c r="H923" s="24"/>
      <c r="I923" s="24"/>
      <c r="J923" s="24"/>
      <c r="K923" s="24"/>
    </row>
    <row r="924" spans="1:11" ht="13.2">
      <c r="A924" s="20"/>
      <c r="B924" s="21"/>
      <c r="C924" s="21"/>
      <c r="D924" s="21"/>
      <c r="E924" s="21"/>
      <c r="F924" s="21"/>
      <c r="G924" s="25"/>
      <c r="H924" s="24"/>
      <c r="I924" s="24"/>
      <c r="J924" s="24"/>
      <c r="K924" s="24"/>
    </row>
    <row r="925" spans="1:11" ht="13.2">
      <c r="A925" s="20"/>
      <c r="B925" s="21"/>
      <c r="C925" s="21"/>
      <c r="D925" s="21"/>
      <c r="E925" s="21"/>
      <c r="F925" s="21"/>
      <c r="G925" s="25"/>
      <c r="H925" s="24"/>
      <c r="I925" s="24"/>
      <c r="J925" s="24"/>
      <c r="K925" s="24"/>
    </row>
    <row r="926" spans="1:11" ht="13.2">
      <c r="A926" s="20"/>
      <c r="B926" s="21"/>
      <c r="C926" s="21"/>
      <c r="D926" s="21"/>
      <c r="E926" s="21"/>
      <c r="F926" s="21"/>
      <c r="G926" s="25"/>
      <c r="H926" s="24"/>
      <c r="I926" s="24"/>
      <c r="J926" s="24"/>
      <c r="K926" s="24"/>
    </row>
    <row r="927" spans="1:11" ht="13.2">
      <c r="A927" s="20"/>
      <c r="B927" s="21"/>
      <c r="C927" s="21"/>
      <c r="D927" s="21"/>
      <c r="E927" s="21"/>
      <c r="F927" s="21"/>
      <c r="G927" s="25"/>
      <c r="H927" s="24"/>
      <c r="I927" s="24"/>
      <c r="J927" s="24"/>
      <c r="K927" s="24"/>
    </row>
    <row r="928" spans="1:11" ht="13.2">
      <c r="A928" s="20"/>
      <c r="B928" s="21"/>
      <c r="C928" s="21"/>
      <c r="D928" s="21"/>
      <c r="E928" s="21"/>
      <c r="F928" s="21"/>
      <c r="G928" s="25"/>
      <c r="H928" s="24"/>
      <c r="I928" s="24"/>
      <c r="J928" s="24"/>
      <c r="K928" s="24"/>
    </row>
    <row r="929" spans="1:11" ht="13.2">
      <c r="A929" s="20"/>
      <c r="B929" s="21"/>
      <c r="C929" s="21"/>
      <c r="D929" s="21"/>
      <c r="E929" s="21"/>
      <c r="F929" s="21"/>
      <c r="G929" s="25"/>
      <c r="H929" s="24"/>
      <c r="I929" s="24"/>
      <c r="J929" s="24"/>
      <c r="K929" s="24"/>
    </row>
    <row r="930" spans="1:11" ht="13.2">
      <c r="A930" s="20"/>
      <c r="B930" s="21"/>
      <c r="C930" s="21"/>
      <c r="D930" s="21"/>
      <c r="E930" s="21"/>
      <c r="F930" s="21"/>
      <c r="G930" s="25"/>
      <c r="H930" s="24"/>
      <c r="I930" s="24"/>
      <c r="J930" s="24"/>
      <c r="K930" s="24"/>
    </row>
    <row r="931" spans="1:11" ht="13.2">
      <c r="A931" s="20"/>
      <c r="B931" s="21"/>
      <c r="C931" s="21"/>
      <c r="D931" s="21"/>
      <c r="E931" s="21"/>
      <c r="F931" s="21"/>
      <c r="G931" s="25"/>
      <c r="H931" s="24"/>
      <c r="I931" s="24"/>
      <c r="J931" s="24"/>
      <c r="K931" s="24"/>
    </row>
    <row r="932" spans="1:11" ht="13.2">
      <c r="A932" s="20"/>
      <c r="B932" s="21"/>
      <c r="C932" s="21"/>
      <c r="D932" s="21"/>
      <c r="E932" s="21"/>
      <c r="F932" s="21"/>
      <c r="G932" s="25"/>
      <c r="H932" s="24"/>
      <c r="I932" s="24"/>
      <c r="J932" s="24"/>
      <c r="K932" s="24"/>
    </row>
    <row r="933" spans="1:11" ht="13.2">
      <c r="A933" s="20"/>
      <c r="B933" s="21"/>
      <c r="C933" s="21"/>
      <c r="D933" s="21"/>
      <c r="E933" s="21"/>
      <c r="F933" s="21"/>
      <c r="G933" s="25"/>
      <c r="H933" s="24"/>
      <c r="I933" s="24"/>
      <c r="J933" s="24"/>
      <c r="K933" s="24"/>
    </row>
    <row r="934" spans="1:11" ht="13.2">
      <c r="A934" s="20"/>
      <c r="B934" s="21"/>
      <c r="C934" s="21"/>
      <c r="D934" s="21"/>
      <c r="E934" s="21"/>
      <c r="F934" s="21"/>
      <c r="G934" s="25"/>
      <c r="H934" s="24"/>
      <c r="I934" s="24"/>
      <c r="J934" s="24"/>
      <c r="K934" s="24"/>
    </row>
    <row r="935" spans="1:11" ht="13.2">
      <c r="A935" s="20"/>
      <c r="B935" s="21"/>
      <c r="C935" s="21"/>
      <c r="D935" s="21"/>
      <c r="E935" s="21"/>
      <c r="F935" s="21"/>
      <c r="G935" s="25"/>
      <c r="H935" s="24"/>
      <c r="I935" s="24"/>
      <c r="J935" s="24"/>
      <c r="K935" s="24"/>
    </row>
    <row r="936" spans="1:11" ht="13.2">
      <c r="A936" s="20"/>
      <c r="B936" s="21"/>
      <c r="C936" s="21"/>
      <c r="D936" s="21"/>
      <c r="E936" s="21"/>
      <c r="F936" s="21"/>
      <c r="G936" s="25"/>
      <c r="H936" s="24"/>
      <c r="I936" s="24"/>
      <c r="J936" s="24"/>
      <c r="K936" s="24"/>
    </row>
    <row r="937" spans="1:11" ht="13.2">
      <c r="A937" s="20"/>
      <c r="B937" s="21"/>
      <c r="C937" s="21"/>
      <c r="D937" s="21"/>
      <c r="E937" s="21"/>
      <c r="F937" s="21"/>
      <c r="G937" s="25"/>
      <c r="H937" s="24"/>
      <c r="I937" s="24"/>
      <c r="J937" s="24"/>
      <c r="K937" s="24"/>
    </row>
    <row r="938" spans="1:11" ht="13.2">
      <c r="A938" s="20"/>
      <c r="B938" s="21"/>
      <c r="C938" s="21"/>
      <c r="D938" s="21"/>
      <c r="E938" s="21"/>
      <c r="F938" s="21"/>
      <c r="G938" s="25"/>
      <c r="H938" s="24"/>
      <c r="I938" s="24"/>
      <c r="J938" s="24"/>
      <c r="K938" s="24"/>
    </row>
    <row r="939" spans="1:11" ht="13.2">
      <c r="A939" s="20"/>
      <c r="B939" s="21"/>
      <c r="C939" s="21"/>
      <c r="D939" s="21"/>
      <c r="E939" s="21"/>
      <c r="F939" s="21"/>
      <c r="G939" s="25"/>
      <c r="H939" s="24"/>
      <c r="I939" s="24"/>
      <c r="J939" s="24"/>
      <c r="K939" s="24"/>
    </row>
    <row r="940" spans="1:11" ht="13.2">
      <c r="A940" s="20"/>
      <c r="B940" s="21"/>
      <c r="C940" s="21"/>
      <c r="D940" s="21"/>
      <c r="E940" s="21"/>
      <c r="F940" s="21"/>
      <c r="G940" s="25"/>
      <c r="H940" s="24"/>
      <c r="I940" s="24"/>
      <c r="J940" s="24"/>
      <c r="K940" s="24"/>
    </row>
    <row r="941" spans="1:11" ht="13.2">
      <c r="A941" s="20"/>
      <c r="B941" s="21"/>
      <c r="C941" s="21"/>
      <c r="D941" s="21"/>
      <c r="E941" s="21"/>
      <c r="F941" s="21"/>
      <c r="G941" s="25"/>
      <c r="H941" s="24"/>
      <c r="I941" s="24"/>
      <c r="J941" s="24"/>
      <c r="K941" s="24"/>
    </row>
    <row r="942" spans="1:11" ht="13.2">
      <c r="A942" s="20"/>
      <c r="B942" s="21"/>
      <c r="C942" s="21"/>
      <c r="D942" s="21"/>
      <c r="E942" s="21"/>
      <c r="F942" s="21"/>
      <c r="G942" s="25"/>
      <c r="H942" s="24"/>
      <c r="I942" s="24"/>
      <c r="J942" s="24"/>
      <c r="K942" s="24"/>
    </row>
    <row r="943" spans="1:11" ht="13.2">
      <c r="A943" s="20"/>
      <c r="B943" s="21"/>
      <c r="C943" s="21"/>
      <c r="D943" s="21"/>
      <c r="E943" s="21"/>
      <c r="F943" s="21"/>
      <c r="G943" s="25"/>
      <c r="H943" s="24"/>
      <c r="I943" s="24"/>
      <c r="J943" s="24"/>
      <c r="K943" s="24"/>
    </row>
    <row r="944" spans="1:11" ht="13.2">
      <c r="A944" s="20"/>
      <c r="B944" s="21"/>
      <c r="C944" s="21"/>
      <c r="D944" s="21"/>
      <c r="E944" s="21"/>
      <c r="F944" s="21"/>
      <c r="G944" s="25"/>
      <c r="H944" s="24"/>
      <c r="I944" s="24"/>
      <c r="J944" s="24"/>
      <c r="K944" s="24"/>
    </row>
    <row r="945" spans="1:11" ht="13.2">
      <c r="A945" s="20"/>
      <c r="B945" s="21"/>
      <c r="C945" s="21"/>
      <c r="D945" s="21"/>
      <c r="E945" s="21"/>
      <c r="F945" s="21"/>
      <c r="G945" s="25"/>
      <c r="H945" s="24"/>
      <c r="I945" s="24"/>
      <c r="J945" s="24"/>
      <c r="K945" s="24"/>
    </row>
    <row r="946" spans="1:11" ht="13.2">
      <c r="A946" s="20"/>
      <c r="B946" s="21"/>
      <c r="C946" s="21"/>
      <c r="D946" s="21"/>
      <c r="E946" s="21"/>
      <c r="F946" s="21"/>
      <c r="G946" s="25"/>
      <c r="H946" s="24"/>
      <c r="I946" s="24"/>
      <c r="J946" s="24"/>
      <c r="K946" s="24"/>
    </row>
    <row r="947" spans="1:11" ht="13.2">
      <c r="A947" s="20"/>
      <c r="B947" s="21"/>
      <c r="C947" s="21"/>
      <c r="D947" s="21"/>
      <c r="E947" s="21"/>
      <c r="F947" s="21"/>
      <c r="G947" s="25"/>
      <c r="H947" s="24"/>
      <c r="I947" s="24"/>
      <c r="J947" s="24"/>
      <c r="K947" s="24"/>
    </row>
    <row r="948" spans="1:11" ht="13.2">
      <c r="A948" s="20"/>
      <c r="B948" s="21"/>
      <c r="C948" s="21"/>
      <c r="D948" s="21"/>
      <c r="E948" s="21"/>
      <c r="F948" s="21"/>
      <c r="G948" s="25"/>
      <c r="H948" s="24"/>
      <c r="I948" s="24"/>
      <c r="J948" s="24"/>
      <c r="K948" s="24"/>
    </row>
    <row r="949" spans="1:11" ht="13.2">
      <c r="A949" s="20"/>
      <c r="B949" s="21"/>
      <c r="C949" s="21"/>
      <c r="D949" s="21"/>
      <c r="E949" s="21"/>
      <c r="F949" s="21"/>
      <c r="G949" s="25"/>
      <c r="H949" s="24"/>
      <c r="I949" s="24"/>
      <c r="J949" s="24"/>
      <c r="K949" s="24"/>
    </row>
    <row r="950" spans="1:11" ht="13.2">
      <c r="A950" s="20"/>
      <c r="B950" s="21"/>
      <c r="C950" s="21"/>
      <c r="D950" s="21"/>
      <c r="E950" s="21"/>
      <c r="F950" s="21"/>
      <c r="G950" s="25"/>
      <c r="H950" s="24"/>
      <c r="I950" s="24"/>
      <c r="J950" s="24"/>
      <c r="K950" s="24"/>
    </row>
    <row r="951" spans="1:11" ht="13.2">
      <c r="A951" s="20"/>
      <c r="B951" s="21"/>
      <c r="C951" s="21"/>
      <c r="D951" s="21"/>
      <c r="E951" s="21"/>
      <c r="F951" s="21"/>
      <c r="G951" s="25"/>
      <c r="H951" s="24"/>
      <c r="I951" s="24"/>
      <c r="J951" s="24"/>
      <c r="K951" s="24"/>
    </row>
    <row r="952" spans="1:11" ht="13.2">
      <c r="A952" s="20"/>
      <c r="B952" s="21"/>
      <c r="C952" s="21"/>
      <c r="D952" s="21"/>
      <c r="E952" s="21"/>
      <c r="F952" s="21"/>
      <c r="G952" s="25"/>
      <c r="H952" s="24"/>
      <c r="I952" s="24"/>
      <c r="J952" s="24"/>
      <c r="K952" s="24"/>
    </row>
    <row r="953" spans="1:11" ht="13.2">
      <c r="A953" s="20"/>
      <c r="B953" s="21"/>
      <c r="C953" s="21"/>
      <c r="D953" s="21"/>
      <c r="E953" s="21"/>
      <c r="F953" s="21"/>
      <c r="G953" s="25"/>
      <c r="H953" s="24"/>
      <c r="I953" s="24"/>
      <c r="J953" s="24"/>
      <c r="K953" s="24"/>
    </row>
    <row r="954" spans="1:11" ht="13.2">
      <c r="A954" s="20"/>
      <c r="B954" s="21"/>
      <c r="C954" s="21"/>
      <c r="D954" s="21"/>
      <c r="E954" s="21"/>
      <c r="F954" s="21"/>
      <c r="G954" s="25"/>
      <c r="H954" s="24"/>
      <c r="I954" s="24"/>
      <c r="J954" s="24"/>
      <c r="K954" s="24"/>
    </row>
    <row r="955" spans="1:11" ht="13.2">
      <c r="A955" s="20"/>
      <c r="B955" s="21"/>
      <c r="C955" s="21"/>
      <c r="D955" s="21"/>
      <c r="E955" s="21"/>
      <c r="F955" s="21"/>
      <c r="G955" s="25"/>
      <c r="H955" s="24"/>
      <c r="I955" s="24"/>
      <c r="J955" s="24"/>
      <c r="K955" s="24"/>
    </row>
    <row r="956" spans="1:11" ht="13.2">
      <c r="A956" s="20"/>
      <c r="B956" s="21"/>
      <c r="C956" s="21"/>
      <c r="D956" s="21"/>
      <c r="E956" s="21"/>
      <c r="F956" s="21"/>
      <c r="G956" s="25"/>
      <c r="H956" s="24"/>
      <c r="I956" s="24"/>
      <c r="J956" s="24"/>
      <c r="K956" s="24"/>
    </row>
    <row r="957" spans="1:11" ht="13.2">
      <c r="A957" s="20"/>
      <c r="B957" s="21"/>
      <c r="C957" s="21"/>
      <c r="D957" s="21"/>
      <c r="E957" s="21"/>
      <c r="F957" s="21"/>
      <c r="G957" s="25"/>
      <c r="H957" s="24"/>
      <c r="I957" s="24"/>
      <c r="J957" s="24"/>
      <c r="K957" s="24"/>
    </row>
    <row r="958" spans="1:11" ht="13.2">
      <c r="A958" s="20"/>
      <c r="B958" s="21"/>
      <c r="C958" s="21"/>
      <c r="D958" s="21"/>
      <c r="E958" s="21"/>
      <c r="F958" s="21"/>
      <c r="G958" s="25"/>
      <c r="H958" s="24"/>
      <c r="I958" s="24"/>
      <c r="J958" s="24"/>
      <c r="K958" s="24"/>
    </row>
    <row r="959" spans="1:11" ht="13.2">
      <c r="A959" s="20"/>
      <c r="B959" s="21"/>
      <c r="C959" s="21"/>
      <c r="D959" s="21"/>
      <c r="E959" s="21"/>
      <c r="F959" s="21"/>
      <c r="G959" s="25"/>
      <c r="H959" s="24"/>
      <c r="I959" s="24"/>
      <c r="J959" s="24"/>
      <c r="K959" s="24"/>
    </row>
    <row r="960" spans="1:11" ht="13.2">
      <c r="A960" s="20"/>
      <c r="B960" s="21"/>
      <c r="C960" s="21"/>
      <c r="D960" s="21"/>
      <c r="E960" s="21"/>
      <c r="F960" s="21"/>
      <c r="G960" s="25"/>
      <c r="H960" s="24"/>
      <c r="I960" s="24"/>
      <c r="J960" s="24"/>
      <c r="K960" s="24"/>
    </row>
    <row r="961" spans="1:11" ht="13.2">
      <c r="A961" s="20"/>
      <c r="B961" s="21"/>
      <c r="C961" s="21"/>
      <c r="D961" s="21"/>
      <c r="E961" s="21"/>
      <c r="F961" s="21"/>
      <c r="G961" s="25"/>
      <c r="H961" s="24"/>
      <c r="I961" s="24"/>
      <c r="J961" s="24"/>
      <c r="K961" s="24"/>
    </row>
    <row r="962" spans="1:11" ht="13.2">
      <c r="A962" s="20"/>
      <c r="B962" s="21"/>
      <c r="C962" s="21"/>
      <c r="D962" s="21"/>
      <c r="E962" s="21"/>
      <c r="F962" s="21"/>
      <c r="G962" s="25"/>
      <c r="H962" s="24"/>
      <c r="I962" s="24"/>
      <c r="J962" s="24"/>
      <c r="K962" s="24"/>
    </row>
    <row r="963" spans="1:11" ht="13.2">
      <c r="A963" s="20"/>
      <c r="B963" s="21"/>
      <c r="C963" s="21"/>
      <c r="D963" s="21"/>
      <c r="E963" s="21"/>
      <c r="F963" s="21"/>
      <c r="G963" s="25"/>
      <c r="H963" s="24"/>
      <c r="I963" s="24"/>
      <c r="J963" s="24"/>
      <c r="K963" s="24"/>
    </row>
    <row r="964" spans="1:11" ht="13.2">
      <c r="A964" s="20"/>
      <c r="B964" s="21"/>
      <c r="C964" s="21"/>
      <c r="D964" s="21"/>
      <c r="E964" s="21"/>
      <c r="F964" s="21"/>
      <c r="G964" s="25"/>
      <c r="H964" s="24"/>
      <c r="I964" s="24"/>
      <c r="J964" s="24"/>
      <c r="K964" s="24"/>
    </row>
    <row r="965" spans="1:11" ht="13.2">
      <c r="A965" s="20"/>
      <c r="B965" s="21"/>
      <c r="C965" s="21"/>
      <c r="D965" s="21"/>
      <c r="E965" s="21"/>
      <c r="F965" s="21"/>
      <c r="G965" s="25"/>
      <c r="H965" s="24"/>
      <c r="I965" s="24"/>
      <c r="J965" s="24"/>
      <c r="K965" s="24"/>
    </row>
    <row r="966" spans="1:11" ht="13.2">
      <c r="A966" s="20"/>
      <c r="B966" s="21"/>
      <c r="C966" s="21"/>
      <c r="D966" s="21"/>
      <c r="E966" s="21"/>
      <c r="F966" s="21"/>
      <c r="G966" s="25"/>
      <c r="H966" s="24"/>
      <c r="I966" s="24"/>
      <c r="J966" s="24"/>
      <c r="K966" s="24"/>
    </row>
    <row r="967" spans="1:11" ht="13.2">
      <c r="A967" s="20"/>
      <c r="B967" s="21"/>
      <c r="C967" s="21"/>
      <c r="D967" s="21"/>
      <c r="E967" s="21"/>
      <c r="F967" s="21"/>
      <c r="G967" s="25"/>
      <c r="H967" s="24"/>
      <c r="I967" s="24"/>
      <c r="J967" s="24"/>
      <c r="K967" s="24"/>
    </row>
    <row r="968" spans="1:11" ht="13.2">
      <c r="A968" s="20"/>
      <c r="B968" s="21"/>
      <c r="C968" s="21"/>
      <c r="D968" s="21"/>
      <c r="E968" s="21"/>
      <c r="F968" s="21"/>
      <c r="G968" s="25"/>
      <c r="H968" s="24"/>
      <c r="I968" s="24"/>
      <c r="J968" s="24"/>
      <c r="K968" s="24"/>
    </row>
    <row r="969" spans="1:11" ht="13.2">
      <c r="A969" s="20"/>
      <c r="B969" s="21"/>
      <c r="C969" s="21"/>
      <c r="D969" s="21"/>
      <c r="E969" s="21"/>
      <c r="F969" s="21"/>
      <c r="G969" s="25"/>
      <c r="H969" s="24"/>
      <c r="I969" s="24"/>
      <c r="J969" s="24"/>
      <c r="K969" s="24"/>
    </row>
    <row r="970" spans="1:11" ht="13.2">
      <c r="A970" s="20"/>
      <c r="B970" s="21"/>
      <c r="C970" s="21"/>
      <c r="D970" s="21"/>
      <c r="E970" s="21"/>
      <c r="F970" s="21"/>
      <c r="G970" s="25"/>
      <c r="H970" s="24"/>
      <c r="I970" s="24"/>
      <c r="J970" s="24"/>
      <c r="K970" s="24"/>
    </row>
    <row r="971" spans="1:11" ht="13.2">
      <c r="A971" s="20"/>
      <c r="B971" s="21"/>
      <c r="C971" s="21"/>
      <c r="D971" s="21"/>
      <c r="E971" s="21"/>
      <c r="F971" s="21"/>
      <c r="G971" s="25"/>
      <c r="H971" s="24"/>
      <c r="I971" s="24"/>
      <c r="J971" s="24"/>
      <c r="K971" s="24"/>
    </row>
    <row r="972" spans="1:11" ht="13.2">
      <c r="A972" s="20"/>
      <c r="B972" s="21"/>
      <c r="C972" s="21"/>
      <c r="D972" s="21"/>
      <c r="E972" s="21"/>
      <c r="F972" s="21"/>
      <c r="G972" s="25"/>
      <c r="H972" s="24"/>
      <c r="I972" s="24"/>
      <c r="J972" s="24"/>
      <c r="K972" s="24"/>
    </row>
    <row r="973" spans="1:11" ht="13.2">
      <c r="A973" s="20"/>
      <c r="B973" s="21"/>
      <c r="C973" s="21"/>
      <c r="D973" s="21"/>
      <c r="E973" s="21"/>
      <c r="F973" s="21"/>
      <c r="G973" s="25"/>
      <c r="H973" s="24"/>
      <c r="I973" s="24"/>
      <c r="J973" s="24"/>
      <c r="K973" s="24"/>
    </row>
    <row r="974" spans="1:11" ht="13.2">
      <c r="A974" s="20"/>
      <c r="B974" s="21"/>
      <c r="C974" s="21"/>
      <c r="D974" s="21"/>
      <c r="E974" s="21"/>
      <c r="F974" s="21"/>
      <c r="G974" s="25"/>
      <c r="H974" s="24"/>
      <c r="I974" s="24"/>
      <c r="J974" s="24"/>
      <c r="K974" s="24"/>
    </row>
    <row r="975" spans="1:11" ht="13.2">
      <c r="A975" s="20"/>
      <c r="B975" s="21"/>
      <c r="C975" s="21"/>
      <c r="D975" s="21"/>
      <c r="E975" s="21"/>
      <c r="F975" s="21"/>
      <c r="G975" s="25"/>
      <c r="H975" s="24"/>
      <c r="I975" s="24"/>
      <c r="J975" s="24"/>
      <c r="K975" s="24"/>
    </row>
    <row r="976" spans="1:11" ht="13.2">
      <c r="A976" s="20"/>
      <c r="B976" s="21"/>
      <c r="C976" s="21"/>
      <c r="D976" s="21"/>
      <c r="E976" s="21"/>
      <c r="F976" s="21"/>
      <c r="G976" s="25"/>
      <c r="H976" s="24"/>
      <c r="I976" s="24"/>
      <c r="J976" s="24"/>
      <c r="K976" s="24"/>
    </row>
    <row r="977" spans="1:11" ht="13.2">
      <c r="A977" s="20"/>
      <c r="B977" s="21"/>
      <c r="C977" s="21"/>
      <c r="D977" s="21"/>
      <c r="E977" s="21"/>
      <c r="F977" s="21"/>
      <c r="G977" s="25"/>
      <c r="H977" s="24"/>
      <c r="I977" s="24"/>
      <c r="J977" s="24"/>
      <c r="K977" s="24"/>
    </row>
    <row r="978" spans="1:11" ht="13.2">
      <c r="A978" s="20"/>
      <c r="B978" s="21"/>
      <c r="C978" s="21"/>
      <c r="D978" s="21"/>
      <c r="E978" s="21"/>
      <c r="F978" s="21"/>
      <c r="G978" s="25"/>
      <c r="H978" s="24"/>
      <c r="I978" s="24"/>
      <c r="J978" s="24"/>
      <c r="K978" s="24"/>
    </row>
    <row r="979" spans="1:11" ht="13.2">
      <c r="A979" s="20"/>
      <c r="B979" s="21"/>
      <c r="C979" s="21"/>
      <c r="D979" s="21"/>
      <c r="E979" s="21"/>
      <c r="F979" s="21"/>
      <c r="G979" s="25"/>
      <c r="H979" s="24"/>
      <c r="I979" s="24"/>
      <c r="J979" s="24"/>
      <c r="K979" s="24"/>
    </row>
    <row r="980" spans="1:11" ht="13.2">
      <c r="A980" s="20"/>
      <c r="B980" s="21"/>
      <c r="C980" s="21"/>
      <c r="D980" s="21"/>
      <c r="E980" s="21"/>
      <c r="F980" s="21"/>
      <c r="G980" s="25"/>
      <c r="H980" s="24"/>
      <c r="I980" s="24"/>
      <c r="J980" s="24"/>
      <c r="K980" s="24"/>
    </row>
    <row r="981" spans="1:11" ht="13.2">
      <c r="A981" s="20"/>
      <c r="B981" s="21"/>
      <c r="C981" s="21"/>
      <c r="D981" s="21"/>
      <c r="E981" s="21"/>
      <c r="F981" s="21"/>
      <c r="G981" s="25"/>
      <c r="H981" s="24"/>
      <c r="I981" s="24"/>
      <c r="J981" s="24"/>
      <c r="K981" s="24"/>
    </row>
    <row r="982" spans="1:11" ht="13.2">
      <c r="A982" s="20"/>
      <c r="B982" s="21"/>
      <c r="C982" s="21"/>
      <c r="D982" s="21"/>
      <c r="E982" s="21"/>
      <c r="F982" s="21"/>
      <c r="G982" s="25"/>
      <c r="H982" s="24"/>
      <c r="I982" s="24"/>
      <c r="J982" s="24"/>
      <c r="K982" s="24"/>
    </row>
    <row r="983" spans="1:11" ht="13.2">
      <c r="A983" s="20"/>
      <c r="B983" s="21"/>
      <c r="C983" s="21"/>
      <c r="D983" s="21"/>
      <c r="E983" s="21"/>
      <c r="F983" s="21"/>
      <c r="G983" s="25"/>
      <c r="H983" s="24"/>
      <c r="I983" s="24"/>
      <c r="J983" s="24"/>
      <c r="K983" s="24"/>
    </row>
    <row r="984" spans="1:11" ht="13.2">
      <c r="A984" s="20"/>
      <c r="B984" s="21"/>
      <c r="C984" s="21"/>
      <c r="D984" s="21"/>
      <c r="E984" s="21"/>
      <c r="F984" s="21"/>
      <c r="G984" s="25"/>
      <c r="H984" s="24"/>
      <c r="I984" s="24"/>
      <c r="J984" s="24"/>
      <c r="K984" s="24"/>
    </row>
    <row r="985" spans="1:11" ht="13.2">
      <c r="A985" s="20"/>
      <c r="B985" s="21"/>
      <c r="C985" s="21"/>
      <c r="D985" s="21"/>
      <c r="E985" s="21"/>
      <c r="F985" s="21"/>
      <c r="G985" s="25"/>
      <c r="H985" s="24"/>
      <c r="I985" s="24"/>
      <c r="J985" s="24"/>
      <c r="K985" s="24"/>
    </row>
    <row r="986" spans="1:11" ht="13.2">
      <c r="A986" s="20"/>
      <c r="B986" s="21"/>
      <c r="C986" s="21"/>
      <c r="D986" s="21"/>
      <c r="E986" s="21"/>
      <c r="F986" s="21"/>
      <c r="G986" s="25"/>
      <c r="H986" s="24"/>
      <c r="I986" s="24"/>
      <c r="J986" s="24"/>
      <c r="K986" s="24"/>
    </row>
    <row r="987" spans="1:11" ht="13.2">
      <c r="A987" s="20"/>
      <c r="B987" s="21"/>
      <c r="C987" s="21"/>
      <c r="D987" s="21"/>
      <c r="E987" s="21"/>
      <c r="F987" s="21"/>
      <c r="G987" s="25"/>
      <c r="H987" s="24"/>
      <c r="I987" s="24"/>
      <c r="J987" s="24"/>
      <c r="K987" s="24"/>
    </row>
    <row r="988" spans="1:11" ht="13.2">
      <c r="A988" s="20"/>
      <c r="B988" s="21"/>
      <c r="C988" s="21"/>
      <c r="D988" s="21"/>
      <c r="E988" s="21"/>
      <c r="F988" s="21"/>
      <c r="G988" s="25"/>
      <c r="H988" s="24"/>
      <c r="I988" s="24"/>
      <c r="J988" s="24"/>
      <c r="K988" s="24"/>
    </row>
    <row r="989" spans="1:11" ht="13.2">
      <c r="A989" s="20"/>
      <c r="B989" s="21"/>
      <c r="C989" s="21"/>
      <c r="D989" s="21"/>
      <c r="E989" s="21"/>
      <c r="F989" s="21"/>
      <c r="G989" s="25"/>
      <c r="H989" s="24"/>
      <c r="I989" s="24"/>
      <c r="J989" s="24"/>
      <c r="K989" s="24"/>
    </row>
    <row r="990" spans="1:11" ht="13.2">
      <c r="A990" s="20"/>
      <c r="B990" s="21"/>
      <c r="C990" s="21"/>
      <c r="D990" s="21"/>
      <c r="E990" s="21"/>
      <c r="F990" s="21"/>
      <c r="G990" s="25"/>
      <c r="H990" s="24"/>
      <c r="I990" s="24"/>
      <c r="J990" s="24"/>
      <c r="K990" s="24"/>
    </row>
    <row r="991" spans="1:11" ht="13.2">
      <c r="A991" s="20"/>
      <c r="B991" s="21"/>
      <c r="C991" s="21"/>
      <c r="D991" s="21"/>
      <c r="E991" s="21"/>
      <c r="F991" s="21"/>
      <c r="G991" s="25"/>
      <c r="H991" s="24"/>
      <c r="I991" s="24"/>
      <c r="J991" s="24"/>
      <c r="K991" s="24"/>
    </row>
    <row r="992" spans="1:11" ht="13.2">
      <c r="A992" s="20"/>
      <c r="B992" s="21"/>
      <c r="C992" s="21"/>
      <c r="D992" s="21"/>
      <c r="E992" s="21"/>
      <c r="F992" s="21"/>
      <c r="G992" s="25"/>
      <c r="H992" s="24"/>
      <c r="I992" s="24"/>
      <c r="J992" s="24"/>
      <c r="K992" s="24"/>
    </row>
    <row r="993" spans="1:11" ht="13.2">
      <c r="A993" s="20"/>
      <c r="B993" s="21"/>
      <c r="C993" s="21"/>
      <c r="D993" s="21"/>
      <c r="E993" s="21"/>
      <c r="F993" s="21"/>
      <c r="G993" s="25"/>
      <c r="H993" s="24"/>
      <c r="I993" s="24"/>
      <c r="J993" s="24"/>
      <c r="K993" s="24"/>
    </row>
    <row r="994" spans="1:11" ht="13.2">
      <c r="A994" s="20"/>
      <c r="B994" s="21"/>
      <c r="C994" s="21"/>
      <c r="D994" s="21"/>
      <c r="E994" s="21"/>
      <c r="F994" s="21"/>
      <c r="G994" s="25"/>
      <c r="H994" s="24"/>
      <c r="I994" s="24"/>
      <c r="J994" s="24"/>
      <c r="K994" s="24"/>
    </row>
    <row r="995" spans="1:11" ht="13.2">
      <c r="A995" s="20"/>
      <c r="B995" s="21"/>
      <c r="C995" s="21"/>
      <c r="D995" s="21"/>
      <c r="E995" s="21"/>
      <c r="F995" s="21"/>
      <c r="G995" s="25"/>
      <c r="H995" s="24"/>
      <c r="I995" s="24"/>
      <c r="J995" s="24"/>
      <c r="K995" s="24"/>
    </row>
    <row r="996" spans="1:11" ht="13.2">
      <c r="A996" s="20"/>
      <c r="B996" s="21"/>
      <c r="C996" s="21"/>
      <c r="D996" s="21"/>
      <c r="E996" s="21"/>
      <c r="F996" s="21"/>
      <c r="G996" s="25"/>
      <c r="H996" s="24"/>
      <c r="I996" s="24"/>
      <c r="J996" s="24"/>
      <c r="K996" s="24"/>
    </row>
    <row r="997" spans="1:11" ht="13.2">
      <c r="A997" s="20"/>
      <c r="B997" s="21"/>
      <c r="C997" s="21"/>
      <c r="D997" s="21"/>
      <c r="E997" s="21"/>
      <c r="F997" s="21"/>
      <c r="G997" s="25"/>
      <c r="H997" s="24"/>
      <c r="I997" s="24"/>
      <c r="J997" s="24"/>
      <c r="K997" s="24"/>
    </row>
    <row r="998" spans="1:11" ht="13.2">
      <c r="A998" s="20"/>
      <c r="B998" s="21"/>
      <c r="C998" s="21"/>
      <c r="D998" s="21"/>
      <c r="E998" s="21"/>
      <c r="F998" s="21"/>
      <c r="G998" s="25"/>
      <c r="H998" s="24"/>
      <c r="I998" s="24"/>
      <c r="J998" s="24"/>
      <c r="K998" s="24"/>
    </row>
    <row r="999" spans="1:11" ht="13.2">
      <c r="A999" s="20"/>
      <c r="B999" s="21"/>
      <c r="C999" s="21"/>
      <c r="D999" s="21"/>
      <c r="E999" s="21"/>
      <c r="F999" s="21"/>
      <c r="G999" s="25"/>
      <c r="H999" s="24"/>
      <c r="I999" s="24"/>
      <c r="J999" s="24"/>
      <c r="K999" s="24"/>
    </row>
    <row r="1000" spans="1:11" ht="13.2">
      <c r="A1000" s="20"/>
      <c r="B1000" s="21"/>
      <c r="C1000" s="21"/>
      <c r="D1000" s="21"/>
      <c r="E1000" s="21"/>
      <c r="F1000" s="21"/>
      <c r="G1000" s="25"/>
      <c r="H1000" s="24"/>
      <c r="I1000" s="24"/>
      <c r="J1000" s="24"/>
      <c r="K1000" s="24"/>
    </row>
    <row r="1001" spans="1:11" ht="13.2">
      <c r="A1001" s="20"/>
      <c r="B1001" s="21"/>
      <c r="C1001" s="21"/>
      <c r="D1001" s="21"/>
      <c r="E1001" s="21"/>
      <c r="F1001" s="21"/>
      <c r="G1001" s="25"/>
      <c r="H1001" s="24"/>
      <c r="I1001" s="24"/>
      <c r="J1001" s="24"/>
      <c r="K1001" s="24"/>
    </row>
    <row r="1002" spans="1:11" ht="13.2">
      <c r="A1002" s="20"/>
      <c r="B1002" s="21"/>
      <c r="C1002" s="21"/>
      <c r="D1002" s="21"/>
      <c r="E1002" s="21"/>
      <c r="F1002" s="21"/>
      <c r="G1002" s="25"/>
      <c r="H1002" s="24"/>
      <c r="I1002" s="24"/>
      <c r="J1002" s="24"/>
      <c r="K1002" s="24"/>
    </row>
    <row r="1003" spans="1:11" ht="13.2">
      <c r="A1003" s="20"/>
      <c r="B1003" s="21"/>
      <c r="C1003" s="21"/>
      <c r="D1003" s="21"/>
      <c r="E1003" s="21"/>
      <c r="F1003" s="21"/>
      <c r="G1003" s="25"/>
      <c r="H1003" s="24"/>
      <c r="I1003" s="24"/>
      <c r="J1003" s="24"/>
      <c r="K1003" s="24"/>
    </row>
    <row r="1004" spans="1:11" ht="13.2">
      <c r="A1004" s="20"/>
      <c r="B1004" s="21"/>
      <c r="C1004" s="21"/>
      <c r="D1004" s="21"/>
      <c r="E1004" s="21"/>
      <c r="F1004" s="21"/>
      <c r="G1004" s="25"/>
      <c r="H1004" s="24"/>
      <c r="I1004" s="24"/>
      <c r="J1004" s="24"/>
      <c r="K1004" s="24"/>
    </row>
    <row r="1005" spans="1:11" ht="13.2">
      <c r="A1005" s="20"/>
      <c r="B1005" s="21"/>
      <c r="C1005" s="21"/>
      <c r="D1005" s="21"/>
      <c r="E1005" s="21"/>
      <c r="F1005" s="21"/>
      <c r="G1005" s="25"/>
      <c r="H1005" s="24"/>
      <c r="I1005" s="24"/>
      <c r="J1005" s="24"/>
      <c r="K1005" s="24"/>
    </row>
    <row r="1006" spans="1:11" ht="13.2">
      <c r="A1006" s="20"/>
      <c r="B1006" s="21"/>
      <c r="C1006" s="21"/>
      <c r="D1006" s="21"/>
      <c r="E1006" s="21"/>
      <c r="F1006" s="21"/>
      <c r="G1006" s="25"/>
      <c r="H1006" s="24"/>
      <c r="I1006" s="24"/>
      <c r="J1006" s="24"/>
      <c r="K1006" s="24"/>
    </row>
    <row r="1007" spans="1:11" ht="13.2">
      <c r="A1007" s="20"/>
      <c r="B1007" s="21"/>
      <c r="C1007" s="21"/>
      <c r="D1007" s="21"/>
      <c r="E1007" s="21"/>
      <c r="F1007" s="21"/>
      <c r="G1007" s="25"/>
      <c r="H1007" s="24"/>
      <c r="I1007" s="24"/>
      <c r="J1007" s="24"/>
      <c r="K1007" s="24"/>
    </row>
    <row r="1008" spans="1:11" ht="13.2">
      <c r="A1008" s="20"/>
      <c r="B1008" s="21"/>
      <c r="C1008" s="21"/>
      <c r="D1008" s="21"/>
      <c r="E1008" s="21"/>
      <c r="F1008" s="21"/>
      <c r="G1008" s="25"/>
      <c r="H1008" s="24"/>
      <c r="I1008" s="24"/>
      <c r="J1008" s="24"/>
      <c r="K1008" s="24"/>
    </row>
    <row r="1009" spans="1:11" ht="13.2">
      <c r="A1009" s="20"/>
      <c r="B1009" s="21"/>
      <c r="C1009" s="21"/>
      <c r="D1009" s="21"/>
      <c r="E1009" s="21"/>
      <c r="F1009" s="21"/>
      <c r="G1009" s="25"/>
      <c r="H1009" s="24"/>
      <c r="I1009" s="24"/>
      <c r="J1009" s="24"/>
      <c r="K1009" s="24"/>
    </row>
    <row r="1010" spans="1:11" ht="13.2">
      <c r="A1010" s="20"/>
      <c r="B1010" s="21"/>
      <c r="C1010" s="21"/>
      <c r="D1010" s="21"/>
      <c r="E1010" s="21"/>
      <c r="F1010" s="21"/>
      <c r="G1010" s="25"/>
      <c r="H1010" s="24"/>
      <c r="I1010" s="24"/>
      <c r="J1010" s="24"/>
      <c r="K1010" s="24"/>
    </row>
    <row r="1011" spans="1:11" ht="13.2">
      <c r="A1011" s="20"/>
      <c r="B1011" s="21"/>
      <c r="C1011" s="21"/>
      <c r="D1011" s="21"/>
      <c r="E1011" s="21"/>
      <c r="F1011" s="21"/>
      <c r="G1011" s="25"/>
      <c r="H1011" s="24"/>
      <c r="I1011" s="24"/>
      <c r="J1011" s="24"/>
      <c r="K1011" s="24"/>
    </row>
    <row r="1012" spans="1:11" ht="13.2">
      <c r="A1012" s="20"/>
      <c r="B1012" s="21"/>
      <c r="C1012" s="21"/>
      <c r="D1012" s="21"/>
      <c r="E1012" s="21"/>
      <c r="F1012" s="21"/>
      <c r="G1012" s="25"/>
      <c r="H1012" s="24"/>
      <c r="I1012" s="24"/>
      <c r="J1012" s="24"/>
      <c r="K1012" s="24"/>
    </row>
    <row r="1013" spans="1:11" ht="13.2">
      <c r="A1013" s="20"/>
      <c r="B1013" s="21"/>
      <c r="C1013" s="21"/>
      <c r="D1013" s="21"/>
      <c r="E1013" s="21"/>
      <c r="F1013" s="21"/>
      <c r="G1013" s="25"/>
      <c r="H1013" s="24"/>
      <c r="I1013" s="24"/>
      <c r="J1013" s="24"/>
      <c r="K1013" s="24"/>
    </row>
    <row r="1014" spans="1:11" ht="13.2">
      <c r="A1014" s="20"/>
      <c r="B1014" s="21"/>
      <c r="C1014" s="21"/>
      <c r="D1014" s="21"/>
      <c r="E1014" s="21"/>
      <c r="F1014" s="21"/>
      <c r="G1014" s="25"/>
      <c r="H1014" s="24"/>
      <c r="I1014" s="24"/>
      <c r="J1014" s="24"/>
      <c r="K1014" s="24"/>
    </row>
    <row r="1015" spans="1:11" ht="13.2">
      <c r="A1015" s="20"/>
      <c r="B1015" s="21"/>
      <c r="C1015" s="21"/>
      <c r="D1015" s="21"/>
      <c r="E1015" s="21"/>
      <c r="F1015" s="21"/>
      <c r="G1015" s="25"/>
      <c r="H1015" s="24"/>
      <c r="I1015" s="24"/>
      <c r="J1015" s="24"/>
      <c r="K1015" s="24"/>
    </row>
    <row r="1016" spans="1:11" ht="13.2">
      <c r="A1016" s="20"/>
      <c r="B1016" s="21"/>
      <c r="C1016" s="21"/>
      <c r="D1016" s="21"/>
      <c r="E1016" s="21"/>
      <c r="F1016" s="21"/>
      <c r="G1016" s="25"/>
      <c r="H1016" s="24"/>
      <c r="I1016" s="24"/>
      <c r="J1016" s="24"/>
      <c r="K1016" s="24"/>
    </row>
    <row r="1017" spans="1:11" ht="13.2">
      <c r="A1017" s="20"/>
      <c r="B1017" s="21"/>
      <c r="C1017" s="21"/>
      <c r="D1017" s="21"/>
      <c r="E1017" s="21"/>
      <c r="F1017" s="21"/>
      <c r="G1017" s="25"/>
      <c r="H1017" s="24"/>
      <c r="I1017" s="24"/>
      <c r="J1017" s="24"/>
      <c r="K1017" s="24"/>
    </row>
    <row r="1018" spans="1:11" ht="13.2">
      <c r="A1018" s="20"/>
      <c r="B1018" s="21"/>
      <c r="C1018" s="21"/>
      <c r="D1018" s="21"/>
      <c r="E1018" s="21"/>
      <c r="F1018" s="21"/>
      <c r="G1018" s="25"/>
      <c r="H1018" s="24"/>
      <c r="I1018" s="24"/>
      <c r="J1018" s="24"/>
      <c r="K1018" s="24"/>
    </row>
    <row r="1019" spans="1:11" ht="13.2">
      <c r="A1019" s="20"/>
      <c r="B1019" s="21"/>
      <c r="C1019" s="21"/>
      <c r="D1019" s="21"/>
      <c r="E1019" s="21"/>
      <c r="F1019" s="21"/>
      <c r="G1019" s="25"/>
      <c r="H1019" s="24"/>
      <c r="I1019" s="24"/>
      <c r="J1019" s="24"/>
      <c r="K1019" s="24"/>
    </row>
    <row r="1020" spans="1:11" ht="13.2">
      <c r="A1020" s="20"/>
      <c r="B1020" s="21"/>
      <c r="C1020" s="21"/>
      <c r="D1020" s="21"/>
      <c r="E1020" s="21"/>
      <c r="F1020" s="21"/>
      <c r="G1020" s="25"/>
      <c r="H1020" s="24"/>
      <c r="I1020" s="24"/>
      <c r="J1020" s="24"/>
      <c r="K1020" s="24"/>
    </row>
    <row r="1021" spans="1:11" ht="13.2">
      <c r="A1021" s="20"/>
      <c r="B1021" s="21"/>
      <c r="C1021" s="21"/>
      <c r="D1021" s="21"/>
      <c r="E1021" s="21"/>
      <c r="F1021" s="21"/>
      <c r="G1021" s="25"/>
      <c r="H1021" s="24"/>
      <c r="I1021" s="24"/>
      <c r="J1021" s="24"/>
      <c r="K1021" s="24"/>
    </row>
    <row r="1022" spans="1:11" ht="13.2">
      <c r="A1022" s="20"/>
      <c r="B1022" s="21"/>
      <c r="C1022" s="21"/>
      <c r="D1022" s="21"/>
      <c r="E1022" s="21"/>
      <c r="F1022" s="21"/>
      <c r="G1022" s="25"/>
      <c r="H1022" s="24"/>
      <c r="I1022" s="24"/>
      <c r="J1022" s="24"/>
      <c r="K1022" s="24"/>
    </row>
    <row r="1023" spans="1:11" ht="13.2">
      <c r="A1023" s="20"/>
      <c r="B1023" s="21"/>
      <c r="C1023" s="21"/>
      <c r="D1023" s="21"/>
      <c r="E1023" s="21"/>
      <c r="F1023" s="21"/>
      <c r="G1023" s="25"/>
      <c r="H1023" s="24"/>
      <c r="I1023" s="24"/>
      <c r="J1023" s="24"/>
      <c r="K1023" s="24"/>
    </row>
    <row r="1024" spans="1:11" ht="13.2">
      <c r="A1024" s="20"/>
      <c r="B1024" s="21"/>
      <c r="C1024" s="21"/>
      <c r="D1024" s="21"/>
      <c r="E1024" s="21"/>
      <c r="F1024" s="21"/>
      <c r="G1024" s="25"/>
      <c r="H1024" s="24"/>
      <c r="I1024" s="24"/>
      <c r="J1024" s="24"/>
      <c r="K1024" s="24"/>
    </row>
    <row r="1025" spans="1:11" ht="13.2">
      <c r="A1025" s="20"/>
      <c r="B1025" s="21"/>
      <c r="C1025" s="21"/>
      <c r="D1025" s="21"/>
      <c r="E1025" s="21"/>
      <c r="F1025" s="21"/>
      <c r="G1025" s="25"/>
      <c r="H1025" s="24"/>
      <c r="I1025" s="24"/>
      <c r="J1025" s="24"/>
      <c r="K1025" s="24"/>
    </row>
    <row r="1026" spans="1:11" ht="13.2">
      <c r="A1026" s="20"/>
      <c r="B1026" s="21"/>
      <c r="C1026" s="21"/>
      <c r="D1026" s="21"/>
      <c r="E1026" s="21"/>
      <c r="F1026" s="21"/>
      <c r="G1026" s="25"/>
      <c r="H1026" s="24"/>
      <c r="I1026" s="24"/>
      <c r="J1026" s="24"/>
      <c r="K1026" s="24"/>
    </row>
    <row r="1027" spans="1:11" ht="13.2">
      <c r="A1027" s="20"/>
      <c r="B1027" s="21"/>
      <c r="C1027" s="21"/>
      <c r="D1027" s="21"/>
      <c r="E1027" s="21"/>
      <c r="F1027" s="21"/>
      <c r="G1027" s="25"/>
      <c r="H1027" s="24"/>
      <c r="I1027" s="24"/>
      <c r="J1027" s="24"/>
      <c r="K1027" s="24"/>
    </row>
    <row r="1028" spans="1:11" ht="13.2">
      <c r="A1028" s="20"/>
      <c r="B1028" s="21"/>
      <c r="C1028" s="21"/>
      <c r="D1028" s="21"/>
      <c r="E1028" s="21"/>
      <c r="F1028" s="21"/>
      <c r="G1028" s="25"/>
      <c r="H1028" s="24"/>
      <c r="I1028" s="24"/>
      <c r="J1028" s="24"/>
      <c r="K1028" s="24"/>
    </row>
    <row r="1029" spans="1:11" ht="13.2">
      <c r="A1029" s="20"/>
      <c r="B1029" s="21"/>
      <c r="C1029" s="21"/>
      <c r="D1029" s="21"/>
      <c r="E1029" s="21"/>
      <c r="F1029" s="21"/>
      <c r="G1029" s="25"/>
      <c r="H1029" s="24"/>
      <c r="I1029" s="24"/>
      <c r="J1029" s="24"/>
      <c r="K1029" s="24"/>
    </row>
    <row r="1030" spans="1:11" ht="13.2">
      <c r="A1030" s="20"/>
      <c r="B1030" s="21"/>
      <c r="C1030" s="21"/>
      <c r="D1030" s="21"/>
      <c r="E1030" s="21"/>
      <c r="F1030" s="21"/>
      <c r="G1030" s="25"/>
      <c r="H1030" s="24"/>
      <c r="I1030" s="24"/>
      <c r="J1030" s="24"/>
      <c r="K1030" s="24"/>
    </row>
    <row r="1031" spans="1:11" ht="13.2">
      <c r="A1031" s="20"/>
      <c r="B1031" s="21"/>
      <c r="C1031" s="21"/>
      <c r="D1031" s="21"/>
      <c r="E1031" s="21"/>
      <c r="F1031" s="21"/>
      <c r="G1031" s="25"/>
      <c r="H1031" s="24"/>
      <c r="I1031" s="24"/>
      <c r="J1031" s="24"/>
      <c r="K1031" s="24"/>
    </row>
    <row r="1032" spans="1:11" ht="13.2">
      <c r="A1032" s="20"/>
      <c r="B1032" s="21"/>
      <c r="C1032" s="21"/>
      <c r="D1032" s="21"/>
      <c r="E1032" s="21"/>
      <c r="F1032" s="21"/>
      <c r="G1032" s="25"/>
      <c r="H1032" s="24"/>
      <c r="I1032" s="24"/>
      <c r="J1032" s="24"/>
      <c r="K1032" s="24"/>
    </row>
    <row r="1033" spans="1:11" ht="13.2">
      <c r="A1033" s="20"/>
      <c r="B1033" s="21"/>
      <c r="C1033" s="21"/>
      <c r="D1033" s="21"/>
      <c r="E1033" s="21"/>
      <c r="F1033" s="21"/>
      <c r="G1033" s="25"/>
      <c r="H1033" s="24"/>
      <c r="I1033" s="24"/>
      <c r="J1033" s="24"/>
      <c r="K1033" s="24"/>
    </row>
    <row r="1034" spans="1:11" ht="13.2">
      <c r="A1034" s="20"/>
      <c r="B1034" s="21"/>
      <c r="C1034" s="21"/>
      <c r="D1034" s="21"/>
      <c r="E1034" s="21"/>
      <c r="F1034" s="21"/>
      <c r="G1034" s="25"/>
      <c r="H1034" s="24"/>
      <c r="I1034" s="24"/>
      <c r="J1034" s="24"/>
      <c r="K1034" s="24"/>
    </row>
    <row r="1035" spans="1:11" ht="13.2">
      <c r="A1035" s="20"/>
      <c r="B1035" s="21"/>
      <c r="C1035" s="21"/>
      <c r="D1035" s="21"/>
      <c r="E1035" s="21"/>
      <c r="F1035" s="21"/>
      <c r="G1035" s="25"/>
      <c r="H1035" s="24"/>
      <c r="I1035" s="24"/>
      <c r="J1035" s="24"/>
      <c r="K1035" s="24"/>
    </row>
    <row r="1036" spans="1:11" ht="13.2">
      <c r="A1036" s="20"/>
      <c r="B1036" s="21"/>
      <c r="C1036" s="21"/>
      <c r="D1036" s="21"/>
      <c r="E1036" s="21"/>
      <c r="F1036" s="21"/>
      <c r="G1036" s="25"/>
      <c r="H1036" s="24"/>
      <c r="I1036" s="24"/>
      <c r="J1036" s="24"/>
      <c r="K1036" s="24"/>
    </row>
    <row r="1037" spans="1:11" ht="13.2">
      <c r="A1037" s="20"/>
      <c r="B1037" s="21"/>
      <c r="C1037" s="21"/>
      <c r="D1037" s="21"/>
      <c r="E1037" s="21"/>
      <c r="F1037" s="21"/>
      <c r="G1037" s="25"/>
      <c r="H1037" s="24"/>
      <c r="I1037" s="24"/>
      <c r="J1037" s="24"/>
      <c r="K1037" s="24"/>
    </row>
    <row r="1038" spans="1:11" ht="13.2">
      <c r="A1038" s="20"/>
      <c r="B1038" s="21"/>
      <c r="C1038" s="21"/>
      <c r="D1038" s="21"/>
      <c r="E1038" s="21"/>
      <c r="F1038" s="21"/>
      <c r="G1038" s="25"/>
      <c r="H1038" s="24"/>
      <c r="I1038" s="24"/>
      <c r="J1038" s="24"/>
      <c r="K1038" s="24"/>
    </row>
    <row r="1039" spans="1:11" ht="13.2">
      <c r="A1039" s="20"/>
      <c r="B1039" s="21"/>
      <c r="C1039" s="21"/>
      <c r="D1039" s="21"/>
      <c r="E1039" s="21"/>
      <c r="F1039" s="21"/>
      <c r="G1039" s="25"/>
      <c r="H1039" s="24"/>
      <c r="I1039" s="24"/>
      <c r="J1039" s="24"/>
      <c r="K1039" s="24"/>
    </row>
    <row r="1040" spans="1:11" ht="13.2">
      <c r="A1040" s="20"/>
      <c r="B1040" s="21"/>
      <c r="C1040" s="21"/>
      <c r="D1040" s="21"/>
      <c r="E1040" s="21"/>
      <c r="F1040" s="21"/>
      <c r="G1040" s="25"/>
      <c r="H1040" s="24"/>
      <c r="I1040" s="24"/>
      <c r="J1040" s="24"/>
      <c r="K1040" s="24"/>
    </row>
    <row r="1041" spans="1:11" ht="13.2">
      <c r="A1041" s="20"/>
      <c r="B1041" s="21"/>
      <c r="C1041" s="21"/>
      <c r="D1041" s="21"/>
      <c r="E1041" s="21"/>
      <c r="F1041" s="21"/>
      <c r="G1041" s="25"/>
      <c r="H1041" s="24"/>
      <c r="I1041" s="24"/>
      <c r="J1041" s="24"/>
      <c r="K1041" s="24"/>
    </row>
    <row r="1042" spans="1:11" ht="13.2">
      <c r="A1042" s="20"/>
      <c r="B1042" s="21"/>
      <c r="C1042" s="21"/>
      <c r="D1042" s="21"/>
      <c r="E1042" s="21"/>
      <c r="F1042" s="21"/>
      <c r="G1042" s="25"/>
      <c r="H1042" s="24"/>
      <c r="I1042" s="24"/>
      <c r="J1042" s="24"/>
      <c r="K1042" s="24"/>
    </row>
    <row r="1043" spans="1:11" ht="13.2">
      <c r="A1043" s="20"/>
      <c r="B1043" s="21"/>
      <c r="C1043" s="21"/>
      <c r="D1043" s="21"/>
      <c r="E1043" s="21"/>
      <c r="F1043" s="21"/>
      <c r="G1043" s="25"/>
      <c r="H1043" s="24"/>
      <c r="I1043" s="24"/>
      <c r="J1043" s="24"/>
      <c r="K1043" s="24"/>
    </row>
    <row r="1044" spans="1:11" ht="13.2">
      <c r="A1044" s="20"/>
      <c r="B1044" s="21"/>
      <c r="C1044" s="21"/>
      <c r="D1044" s="21"/>
      <c r="E1044" s="21"/>
      <c r="F1044" s="21"/>
      <c r="G1044" s="25"/>
      <c r="H1044" s="24"/>
      <c r="I1044" s="24"/>
      <c r="J1044" s="24"/>
      <c r="K1044" s="24"/>
    </row>
    <row r="1045" spans="1:11" ht="13.2">
      <c r="A1045" s="20"/>
      <c r="B1045" s="21"/>
      <c r="C1045" s="21"/>
      <c r="D1045" s="21"/>
      <c r="E1045" s="21"/>
      <c r="F1045" s="21"/>
      <c r="G1045" s="25"/>
      <c r="H1045" s="24"/>
      <c r="I1045" s="24"/>
      <c r="J1045" s="24"/>
      <c r="K1045" s="24"/>
    </row>
    <row r="1046" spans="1:11" ht="13.2">
      <c r="A1046" s="20"/>
      <c r="B1046" s="21"/>
      <c r="C1046" s="21"/>
      <c r="D1046" s="21"/>
      <c r="E1046" s="21"/>
      <c r="F1046" s="21"/>
      <c r="G1046" s="25"/>
      <c r="H1046" s="24"/>
      <c r="I1046" s="24"/>
      <c r="J1046" s="24"/>
      <c r="K1046" s="24"/>
    </row>
    <row r="1047" spans="1:11" ht="13.2">
      <c r="A1047" s="20"/>
      <c r="B1047" s="21"/>
      <c r="C1047" s="21"/>
      <c r="D1047" s="21"/>
      <c r="E1047" s="21"/>
      <c r="F1047" s="21"/>
      <c r="G1047" s="25"/>
      <c r="H1047" s="24"/>
      <c r="I1047" s="24"/>
      <c r="J1047" s="24"/>
      <c r="K1047" s="24"/>
    </row>
    <row r="1048" spans="1:11" ht="13.2">
      <c r="A1048" s="20"/>
      <c r="B1048" s="21"/>
      <c r="C1048" s="21"/>
      <c r="D1048" s="21"/>
      <c r="E1048" s="21"/>
      <c r="F1048" s="21"/>
      <c r="G1048" s="25"/>
      <c r="H1048" s="24"/>
      <c r="I1048" s="24"/>
      <c r="J1048" s="24"/>
      <c r="K1048" s="24"/>
    </row>
    <row r="1049" spans="1:11" ht="13.2">
      <c r="A1049" s="20"/>
      <c r="B1049" s="21"/>
      <c r="C1049" s="21"/>
      <c r="D1049" s="21"/>
      <c r="E1049" s="21"/>
      <c r="F1049" s="21"/>
      <c r="G1049" s="25"/>
      <c r="H1049" s="24"/>
      <c r="I1049" s="24"/>
      <c r="J1049" s="24"/>
      <c r="K1049" s="24"/>
    </row>
    <row r="1050" spans="1:11" ht="13.2">
      <c r="A1050" s="20"/>
      <c r="B1050" s="21"/>
      <c r="C1050" s="21"/>
      <c r="D1050" s="21"/>
      <c r="E1050" s="21"/>
      <c r="F1050" s="21"/>
      <c r="G1050" s="25"/>
      <c r="H1050" s="24"/>
      <c r="I1050" s="24"/>
      <c r="J1050" s="24"/>
      <c r="K1050" s="24"/>
    </row>
    <row r="1051" spans="1:11" ht="13.2">
      <c r="A1051" s="20"/>
      <c r="B1051" s="21"/>
      <c r="C1051" s="21"/>
      <c r="D1051" s="21"/>
      <c r="E1051" s="21"/>
      <c r="F1051" s="21"/>
      <c r="G1051" s="25"/>
      <c r="H1051" s="24"/>
      <c r="I1051" s="24"/>
      <c r="J1051" s="24"/>
      <c r="K1051" s="24"/>
    </row>
    <row r="1052" spans="1:11" ht="13.2">
      <c r="A1052" s="20"/>
      <c r="B1052" s="21"/>
      <c r="C1052" s="21"/>
      <c r="D1052" s="21"/>
      <c r="E1052" s="21"/>
      <c r="F1052" s="21"/>
      <c r="G1052" s="25"/>
      <c r="H1052" s="24"/>
      <c r="I1052" s="24"/>
      <c r="J1052" s="24"/>
      <c r="K1052" s="24"/>
    </row>
    <row r="1053" spans="1:11" ht="13.2">
      <c r="A1053" s="20"/>
      <c r="B1053" s="21"/>
      <c r="C1053" s="21"/>
      <c r="D1053" s="21"/>
      <c r="E1053" s="21"/>
      <c r="F1053" s="21"/>
      <c r="G1053" s="25"/>
      <c r="H1053" s="24"/>
      <c r="I1053" s="24"/>
      <c r="J1053" s="24"/>
      <c r="K1053" s="24"/>
    </row>
    <row r="1054" spans="1:11" ht="13.2">
      <c r="A1054" s="20"/>
      <c r="B1054" s="21"/>
      <c r="C1054" s="21"/>
      <c r="D1054" s="21"/>
      <c r="E1054" s="21"/>
      <c r="F1054" s="21"/>
      <c r="G1054" s="25"/>
      <c r="H1054" s="24"/>
      <c r="I1054" s="24"/>
      <c r="J1054" s="24"/>
      <c r="K1054" s="24"/>
    </row>
    <row r="1055" spans="1:11" ht="13.2">
      <c r="A1055" s="20"/>
      <c r="B1055" s="21"/>
      <c r="C1055" s="21"/>
      <c r="D1055" s="21"/>
      <c r="E1055" s="21"/>
      <c r="F1055" s="21"/>
      <c r="G1055" s="25"/>
      <c r="H1055" s="24"/>
      <c r="I1055" s="24"/>
      <c r="J1055" s="24"/>
      <c r="K1055" s="24"/>
    </row>
    <row r="1056" spans="1:11" ht="13.2">
      <c r="A1056" s="20"/>
      <c r="B1056" s="21"/>
      <c r="C1056" s="21"/>
      <c r="D1056" s="21"/>
      <c r="E1056" s="21"/>
      <c r="F1056" s="21"/>
      <c r="G1056" s="25"/>
      <c r="H1056" s="24"/>
      <c r="I1056" s="24"/>
      <c r="J1056" s="24"/>
      <c r="K1056" s="24"/>
    </row>
    <row r="1057" spans="1:11" ht="13.2">
      <c r="A1057" s="20"/>
      <c r="B1057" s="21"/>
      <c r="C1057" s="21"/>
      <c r="D1057" s="21"/>
      <c r="E1057" s="21"/>
      <c r="F1057" s="21"/>
      <c r="G1057" s="25"/>
      <c r="H1057" s="24"/>
      <c r="I1057" s="24"/>
      <c r="J1057" s="24"/>
      <c r="K1057" s="24"/>
    </row>
    <row r="1058" spans="1:11" ht="13.2">
      <c r="A1058" s="20"/>
      <c r="B1058" s="21"/>
      <c r="C1058" s="21"/>
      <c r="D1058" s="21"/>
      <c r="E1058" s="21"/>
      <c r="F1058" s="21"/>
      <c r="G1058" s="25"/>
      <c r="H1058" s="24"/>
      <c r="I1058" s="24"/>
      <c r="J1058" s="24"/>
      <c r="K1058" s="24"/>
    </row>
    <row r="1059" spans="1:11" ht="13.2">
      <c r="A1059" s="20"/>
      <c r="B1059" s="21"/>
      <c r="C1059" s="21"/>
      <c r="D1059" s="21"/>
      <c r="E1059" s="21"/>
      <c r="F1059" s="21"/>
      <c r="G1059" s="25"/>
      <c r="H1059" s="24"/>
      <c r="I1059" s="24"/>
      <c r="J1059" s="24"/>
      <c r="K1059" s="24"/>
    </row>
    <row r="1060" spans="1:11" ht="13.2">
      <c r="A1060" s="20"/>
      <c r="B1060" s="21"/>
      <c r="C1060" s="21"/>
      <c r="D1060" s="21"/>
      <c r="E1060" s="21"/>
      <c r="F1060" s="21"/>
      <c r="G1060" s="25"/>
      <c r="H1060" s="24"/>
      <c r="I1060" s="24"/>
      <c r="J1060" s="24"/>
      <c r="K1060" s="24"/>
    </row>
    <row r="1061" spans="1:11" ht="13.2">
      <c r="A1061" s="20"/>
      <c r="B1061" s="21"/>
      <c r="C1061" s="21"/>
      <c r="D1061" s="21"/>
      <c r="E1061" s="21"/>
      <c r="F1061" s="21"/>
      <c r="G1061" s="25"/>
      <c r="H1061" s="24"/>
      <c r="I1061" s="24"/>
      <c r="J1061" s="24"/>
      <c r="K1061" s="24"/>
    </row>
    <row r="1062" spans="1:11" ht="13.2">
      <c r="A1062" s="20"/>
      <c r="B1062" s="21"/>
      <c r="C1062" s="21"/>
      <c r="D1062" s="21"/>
      <c r="E1062" s="21"/>
      <c r="F1062" s="21"/>
      <c r="G1062" s="25"/>
      <c r="H1062" s="24"/>
      <c r="I1062" s="24"/>
      <c r="J1062" s="24"/>
      <c r="K1062" s="24"/>
    </row>
    <row r="1063" spans="1:11" ht="13.2">
      <c r="A1063" s="20"/>
      <c r="B1063" s="21"/>
      <c r="C1063" s="21"/>
      <c r="D1063" s="21"/>
      <c r="E1063" s="21"/>
      <c r="F1063" s="21"/>
      <c r="G1063" s="25"/>
      <c r="H1063" s="24"/>
      <c r="I1063" s="24"/>
      <c r="J1063" s="24"/>
      <c r="K1063" s="24"/>
    </row>
    <row r="1064" spans="1:11" ht="13.2">
      <c r="A1064" s="20"/>
      <c r="B1064" s="21"/>
      <c r="C1064" s="21"/>
      <c r="D1064" s="21"/>
      <c r="E1064" s="21"/>
      <c r="F1064" s="21"/>
      <c r="G1064" s="25"/>
      <c r="H1064" s="24"/>
      <c r="I1064" s="24"/>
      <c r="J1064" s="24"/>
      <c r="K1064" s="24"/>
    </row>
    <row r="1065" spans="1:11" ht="13.2">
      <c r="A1065" s="20"/>
      <c r="B1065" s="21"/>
      <c r="C1065" s="21"/>
      <c r="D1065" s="21"/>
      <c r="E1065" s="21"/>
      <c r="F1065" s="21"/>
      <c r="G1065" s="25"/>
      <c r="H1065" s="24"/>
      <c r="I1065" s="24"/>
      <c r="J1065" s="24"/>
      <c r="K1065" s="24"/>
    </row>
    <row r="1066" spans="1:11" ht="13.2">
      <c r="A1066" s="20"/>
      <c r="B1066" s="21"/>
      <c r="C1066" s="21"/>
      <c r="D1066" s="21"/>
      <c r="E1066" s="21"/>
      <c r="F1066" s="21"/>
      <c r="G1066" s="25"/>
      <c r="H1066" s="24"/>
      <c r="I1066" s="24"/>
      <c r="J1066" s="24"/>
      <c r="K1066" s="24"/>
    </row>
    <row r="1067" spans="1:11" ht="13.2">
      <c r="A1067" s="20"/>
      <c r="B1067" s="21"/>
      <c r="C1067" s="21"/>
      <c r="D1067" s="21"/>
      <c r="E1067" s="21"/>
      <c r="F1067" s="21"/>
      <c r="G1067" s="25"/>
      <c r="H1067" s="24"/>
      <c r="I1067" s="24"/>
      <c r="J1067" s="24"/>
      <c r="K1067" s="24"/>
    </row>
    <row r="1068" spans="1:11" ht="13.2">
      <c r="A1068" s="20"/>
      <c r="B1068" s="21"/>
      <c r="C1068" s="21"/>
      <c r="D1068" s="21"/>
      <c r="E1068" s="21"/>
      <c r="F1068" s="21"/>
      <c r="G1068" s="25"/>
      <c r="H1068" s="24"/>
      <c r="I1068" s="24"/>
      <c r="J1068" s="24"/>
      <c r="K1068" s="24"/>
    </row>
    <row r="1069" spans="1:11" ht="13.2">
      <c r="A1069" s="20"/>
      <c r="B1069" s="21"/>
      <c r="C1069" s="21"/>
      <c r="D1069" s="21"/>
      <c r="E1069" s="21"/>
      <c r="F1069" s="21"/>
      <c r="G1069" s="25"/>
      <c r="H1069" s="24"/>
      <c r="I1069" s="24"/>
      <c r="J1069" s="24"/>
      <c r="K1069" s="24"/>
    </row>
    <row r="1070" spans="1:11" ht="13.2">
      <c r="A1070" s="20"/>
      <c r="B1070" s="21"/>
      <c r="C1070" s="21"/>
      <c r="D1070" s="21"/>
      <c r="E1070" s="21"/>
      <c r="F1070" s="21"/>
      <c r="G1070" s="25"/>
      <c r="H1070" s="24"/>
      <c r="I1070" s="24"/>
      <c r="J1070" s="24"/>
      <c r="K1070" s="24"/>
    </row>
    <row r="1071" spans="1:11" ht="13.2">
      <c r="A1071" s="20"/>
      <c r="B1071" s="21"/>
      <c r="C1071" s="21"/>
      <c r="D1071" s="21"/>
      <c r="E1071" s="21"/>
      <c r="F1071" s="21"/>
      <c r="G1071" s="25"/>
      <c r="H1071" s="24"/>
      <c r="I1071" s="24"/>
      <c r="J1071" s="24"/>
      <c r="K1071" s="24"/>
    </row>
    <row r="1072" spans="1:11" ht="13.2">
      <c r="A1072" s="20"/>
      <c r="B1072" s="21"/>
      <c r="C1072" s="21"/>
      <c r="D1072" s="21"/>
      <c r="E1072" s="21"/>
      <c r="F1072" s="21"/>
      <c r="G1072" s="25"/>
      <c r="H1072" s="24"/>
      <c r="I1072" s="24"/>
      <c r="J1072" s="24"/>
      <c r="K1072" s="24"/>
    </row>
    <row r="1073" spans="1:11" ht="13.2">
      <c r="A1073" s="20"/>
      <c r="B1073" s="21"/>
      <c r="C1073" s="21"/>
      <c r="D1073" s="21"/>
      <c r="E1073" s="21"/>
      <c r="F1073" s="21"/>
      <c r="G1073" s="25"/>
      <c r="H1073" s="24"/>
      <c r="I1073" s="24"/>
      <c r="J1073" s="24"/>
      <c r="K1073" s="24"/>
    </row>
    <row r="1074" spans="1:11" ht="13.2">
      <c r="A1074" s="20"/>
      <c r="B1074" s="21"/>
      <c r="C1074" s="21"/>
      <c r="D1074" s="21"/>
      <c r="E1074" s="21"/>
      <c r="F1074" s="21"/>
      <c r="G1074" s="25"/>
      <c r="H1074" s="24"/>
      <c r="I1074" s="24"/>
      <c r="J1074" s="24"/>
      <c r="K1074" s="24"/>
    </row>
    <row r="1075" spans="1:11" ht="13.2">
      <c r="A1075" s="20"/>
      <c r="B1075" s="21"/>
      <c r="C1075" s="21"/>
      <c r="D1075" s="21"/>
      <c r="E1075" s="21"/>
      <c r="F1075" s="21"/>
      <c r="G1075" s="25"/>
      <c r="H1075" s="24"/>
      <c r="I1075" s="24"/>
      <c r="J1075" s="24"/>
      <c r="K1075" s="24"/>
    </row>
    <row r="1076" spans="1:11" ht="13.2">
      <c r="A1076" s="20"/>
      <c r="B1076" s="21"/>
      <c r="C1076" s="21"/>
      <c r="D1076" s="21"/>
      <c r="E1076" s="21"/>
      <c r="F1076" s="21"/>
      <c r="G1076" s="25"/>
      <c r="H1076" s="24"/>
      <c r="I1076" s="24"/>
      <c r="J1076" s="24"/>
      <c r="K1076" s="24"/>
    </row>
    <row r="1077" spans="1:11" ht="13.2">
      <c r="A1077" s="20"/>
      <c r="B1077" s="21"/>
      <c r="C1077" s="21"/>
      <c r="D1077" s="21"/>
      <c r="E1077" s="21"/>
      <c r="F1077" s="21"/>
      <c r="G1077" s="25"/>
      <c r="H1077" s="24"/>
      <c r="I1077" s="24"/>
      <c r="J1077" s="24"/>
      <c r="K1077" s="24"/>
    </row>
    <row r="1078" spans="1:11" ht="13.2">
      <c r="A1078" s="20"/>
      <c r="B1078" s="21"/>
      <c r="C1078" s="21"/>
      <c r="D1078" s="21"/>
      <c r="E1078" s="21"/>
      <c r="F1078" s="21"/>
      <c r="G1078" s="25"/>
      <c r="H1078" s="24"/>
      <c r="I1078" s="24"/>
      <c r="J1078" s="24"/>
      <c r="K1078" s="24"/>
    </row>
    <row r="1079" spans="1:11" ht="13.2">
      <c r="A1079" s="20"/>
      <c r="B1079" s="21"/>
      <c r="C1079" s="21"/>
      <c r="D1079" s="21"/>
      <c r="E1079" s="21"/>
      <c r="F1079" s="21"/>
      <c r="G1079" s="25"/>
      <c r="H1079" s="24"/>
      <c r="I1079" s="24"/>
      <c r="J1079" s="24"/>
      <c r="K1079" s="24"/>
    </row>
    <row r="1080" spans="1:11" ht="13.2">
      <c r="A1080" s="20"/>
      <c r="B1080" s="21"/>
      <c r="C1080" s="21"/>
      <c r="D1080" s="21"/>
      <c r="E1080" s="21"/>
      <c r="F1080" s="21"/>
      <c r="G1080" s="25"/>
      <c r="H1080" s="24"/>
      <c r="I1080" s="24"/>
      <c r="J1080" s="24"/>
      <c r="K1080" s="24"/>
    </row>
    <row r="1081" spans="1:11" ht="13.2">
      <c r="A1081" s="20"/>
      <c r="B1081" s="21"/>
      <c r="C1081" s="21"/>
      <c r="D1081" s="21"/>
      <c r="E1081" s="21"/>
      <c r="F1081" s="21"/>
      <c r="G1081" s="25"/>
      <c r="H1081" s="24"/>
      <c r="I1081" s="24"/>
      <c r="J1081" s="24"/>
      <c r="K1081" s="24"/>
    </row>
    <row r="1082" spans="1:11" ht="13.2">
      <c r="A1082" s="20"/>
      <c r="B1082" s="21"/>
      <c r="C1082" s="21"/>
      <c r="D1082" s="21"/>
      <c r="E1082" s="21"/>
      <c r="F1082" s="21"/>
      <c r="G1082" s="25"/>
      <c r="H1082" s="24"/>
      <c r="I1082" s="24"/>
      <c r="J1082" s="24"/>
      <c r="K1082" s="24"/>
    </row>
    <row r="1083" spans="1:11" ht="13.2">
      <c r="A1083" s="20"/>
      <c r="B1083" s="21"/>
      <c r="C1083" s="21"/>
      <c r="D1083" s="21"/>
      <c r="E1083" s="21"/>
      <c r="F1083" s="21"/>
      <c r="G1083" s="25"/>
      <c r="H1083" s="24"/>
      <c r="I1083" s="24"/>
      <c r="J1083" s="24"/>
      <c r="K1083" s="24"/>
    </row>
    <row r="1084" spans="1:11" ht="13.2">
      <c r="A1084" s="20"/>
      <c r="B1084" s="21"/>
      <c r="C1084" s="21"/>
      <c r="D1084" s="21"/>
      <c r="E1084" s="21"/>
      <c r="F1084" s="21"/>
      <c r="G1084" s="25"/>
      <c r="H1084" s="24"/>
      <c r="I1084" s="24"/>
      <c r="J1084" s="24"/>
      <c r="K1084" s="24"/>
    </row>
    <row r="1085" spans="1:11" ht="13.2">
      <c r="A1085" s="20"/>
      <c r="B1085" s="21"/>
      <c r="C1085" s="21"/>
      <c r="D1085" s="21"/>
      <c r="E1085" s="21"/>
      <c r="F1085" s="21"/>
      <c r="G1085" s="25"/>
      <c r="H1085" s="24"/>
      <c r="I1085" s="24"/>
      <c r="J1085" s="24"/>
      <c r="K1085" s="24"/>
    </row>
    <row r="1086" spans="1:11" ht="13.2">
      <c r="A1086" s="20"/>
      <c r="B1086" s="21"/>
      <c r="C1086" s="21"/>
      <c r="D1086" s="21"/>
      <c r="E1086" s="21"/>
      <c r="F1086" s="21"/>
      <c r="G1086" s="25"/>
      <c r="H1086" s="24"/>
      <c r="I1086" s="24"/>
      <c r="J1086" s="24"/>
      <c r="K1086" s="24"/>
    </row>
    <row r="1087" spans="1:11" ht="13.2">
      <c r="A1087" s="20"/>
      <c r="B1087" s="21"/>
      <c r="C1087" s="21"/>
      <c r="D1087" s="21"/>
      <c r="E1087" s="21"/>
      <c r="F1087" s="21"/>
      <c r="G1087" s="25"/>
      <c r="H1087" s="24"/>
      <c r="I1087" s="24"/>
      <c r="J1087" s="24"/>
      <c r="K1087" s="24"/>
    </row>
    <row r="1088" spans="1:11" ht="13.2">
      <c r="A1088" s="20"/>
      <c r="B1088" s="21"/>
      <c r="C1088" s="21"/>
      <c r="D1088" s="21"/>
      <c r="E1088" s="21"/>
      <c r="F1088" s="21"/>
      <c r="G1088" s="25"/>
      <c r="H1088" s="24"/>
      <c r="I1088" s="24"/>
      <c r="J1088" s="24"/>
      <c r="K1088" s="24"/>
    </row>
    <row r="1089" spans="1:11" ht="13.2">
      <c r="A1089" s="20"/>
      <c r="B1089" s="21"/>
      <c r="C1089" s="21"/>
      <c r="D1089" s="21"/>
      <c r="E1089" s="21"/>
      <c r="F1089" s="21"/>
      <c r="G1089" s="25"/>
      <c r="H1089" s="24"/>
      <c r="I1089" s="24"/>
      <c r="J1089" s="24"/>
      <c r="K1089" s="24"/>
    </row>
    <row r="1090" spans="1:11" ht="13.2">
      <c r="A1090" s="20"/>
      <c r="B1090" s="21"/>
      <c r="C1090" s="21"/>
      <c r="D1090" s="21"/>
      <c r="E1090" s="21"/>
      <c r="F1090" s="21"/>
      <c r="G1090" s="25"/>
      <c r="H1090" s="24"/>
      <c r="I1090" s="24"/>
      <c r="J1090" s="24"/>
      <c r="K1090" s="24"/>
    </row>
    <row r="1091" spans="1:11" ht="13.2">
      <c r="A1091" s="20"/>
      <c r="B1091" s="21"/>
      <c r="C1091" s="21"/>
      <c r="D1091" s="21"/>
      <c r="E1091" s="21"/>
      <c r="F1091" s="21"/>
      <c r="G1091" s="25"/>
      <c r="H1091" s="24"/>
      <c r="I1091" s="24"/>
      <c r="J1091" s="24"/>
      <c r="K1091" s="24"/>
    </row>
    <row r="1092" spans="1:11" ht="13.2">
      <c r="A1092" s="20"/>
      <c r="B1092" s="21"/>
      <c r="C1092" s="21"/>
      <c r="D1092" s="21"/>
      <c r="E1092" s="21"/>
      <c r="F1092" s="21"/>
      <c r="G1092" s="25"/>
      <c r="H1092" s="24"/>
      <c r="I1092" s="24"/>
      <c r="J1092" s="24"/>
      <c r="K1092" s="24"/>
    </row>
    <row r="1093" spans="1:11" ht="13.2">
      <c r="A1093" s="20"/>
      <c r="B1093" s="21"/>
      <c r="C1093" s="21"/>
      <c r="D1093" s="21"/>
      <c r="E1093" s="21"/>
      <c r="F1093" s="21"/>
      <c r="G1093" s="25"/>
      <c r="H1093" s="24"/>
      <c r="I1093" s="24"/>
      <c r="J1093" s="24"/>
      <c r="K1093" s="24"/>
    </row>
    <row r="1094" spans="1:11" ht="13.2">
      <c r="A1094" s="20"/>
      <c r="B1094" s="21"/>
      <c r="C1094" s="21"/>
      <c r="D1094" s="21"/>
      <c r="E1094" s="21"/>
      <c r="F1094" s="21"/>
      <c r="G1094" s="25"/>
      <c r="H1094" s="24"/>
      <c r="I1094" s="24"/>
      <c r="J1094" s="24"/>
      <c r="K1094" s="24"/>
    </row>
    <row r="1095" spans="1:11" ht="13.2">
      <c r="A1095" s="20"/>
      <c r="B1095" s="21"/>
      <c r="C1095" s="21"/>
      <c r="D1095" s="21"/>
      <c r="E1095" s="21"/>
      <c r="F1095" s="21"/>
      <c r="G1095" s="25"/>
      <c r="H1095" s="24"/>
      <c r="I1095" s="24"/>
      <c r="J1095" s="24"/>
      <c r="K1095" s="24"/>
    </row>
    <row r="1096" spans="1:11" ht="13.2">
      <c r="A1096" s="20"/>
      <c r="B1096" s="21"/>
      <c r="C1096" s="21"/>
      <c r="D1096" s="21"/>
      <c r="E1096" s="21"/>
      <c r="F1096" s="21"/>
      <c r="G1096" s="25"/>
      <c r="H1096" s="24"/>
      <c r="I1096" s="24"/>
      <c r="J1096" s="24"/>
      <c r="K1096" s="24"/>
    </row>
    <row r="1097" spans="1:11" ht="13.2">
      <c r="A1097" s="20"/>
      <c r="B1097" s="21"/>
      <c r="C1097" s="21"/>
      <c r="D1097" s="21"/>
      <c r="E1097" s="21"/>
      <c r="F1097" s="21"/>
      <c r="G1097" s="25"/>
      <c r="H1097" s="24"/>
      <c r="I1097" s="24"/>
      <c r="J1097" s="24"/>
      <c r="K1097" s="24"/>
    </row>
    <row r="1098" spans="1:11" ht="13.2">
      <c r="A1098" s="20"/>
      <c r="B1098" s="21"/>
      <c r="C1098" s="21"/>
      <c r="D1098" s="21"/>
      <c r="E1098" s="21"/>
      <c r="F1098" s="21"/>
      <c r="G1098" s="25"/>
      <c r="H1098" s="24"/>
      <c r="I1098" s="24"/>
      <c r="J1098" s="24"/>
      <c r="K1098" s="24"/>
    </row>
    <row r="1099" spans="1:11" ht="13.2">
      <c r="A1099" s="20"/>
      <c r="B1099" s="21"/>
      <c r="C1099" s="21"/>
      <c r="D1099" s="21"/>
      <c r="E1099" s="21"/>
      <c r="F1099" s="21"/>
      <c r="G1099" s="25"/>
      <c r="H1099" s="24"/>
      <c r="I1099" s="24"/>
      <c r="J1099" s="24"/>
      <c r="K1099" s="24"/>
    </row>
    <row r="1100" spans="1:11" ht="13.2">
      <c r="A1100" s="20"/>
      <c r="B1100" s="21"/>
      <c r="C1100" s="21"/>
      <c r="D1100" s="21"/>
      <c r="E1100" s="21"/>
      <c r="F1100" s="21"/>
      <c r="G1100" s="25"/>
      <c r="H1100" s="24"/>
      <c r="I1100" s="24"/>
      <c r="J1100" s="24"/>
      <c r="K1100" s="24"/>
    </row>
    <row r="1101" spans="1:11" ht="13.2">
      <c r="A1101" s="20"/>
      <c r="B1101" s="21"/>
      <c r="C1101" s="21"/>
      <c r="D1101" s="21"/>
      <c r="E1101" s="21"/>
      <c r="F1101" s="21"/>
      <c r="G1101" s="25"/>
      <c r="H1101" s="24"/>
      <c r="I1101" s="24"/>
      <c r="J1101" s="24"/>
      <c r="K1101" s="24"/>
    </row>
    <row r="1102" spans="1:11" ht="13.2">
      <c r="A1102" s="20"/>
      <c r="B1102" s="21"/>
      <c r="C1102" s="21"/>
      <c r="D1102" s="21"/>
      <c r="E1102" s="21"/>
      <c r="F1102" s="21"/>
      <c r="G1102" s="25"/>
      <c r="H1102" s="24"/>
      <c r="I1102" s="24"/>
      <c r="J1102" s="24"/>
      <c r="K1102" s="24"/>
    </row>
    <row r="1103" spans="1:11" ht="13.2">
      <c r="A1103" s="20"/>
      <c r="B1103" s="21"/>
      <c r="C1103" s="21"/>
      <c r="D1103" s="21"/>
      <c r="E1103" s="21"/>
      <c r="F1103" s="21"/>
      <c r="G1103" s="25"/>
      <c r="H1103" s="24"/>
      <c r="I1103" s="24"/>
      <c r="J1103" s="24"/>
      <c r="K1103" s="24"/>
    </row>
    <row r="1104" spans="1:11" ht="13.2">
      <c r="A1104" s="20"/>
      <c r="B1104" s="21"/>
      <c r="C1104" s="21"/>
      <c r="D1104" s="21"/>
      <c r="E1104" s="21"/>
      <c r="F1104" s="21"/>
      <c r="G1104" s="25"/>
      <c r="H1104" s="24"/>
      <c r="I1104" s="24"/>
      <c r="J1104" s="24"/>
      <c r="K1104" s="24"/>
    </row>
    <row r="1105" spans="1:11" ht="13.2">
      <c r="A1105" s="20"/>
      <c r="B1105" s="21"/>
      <c r="C1105" s="21"/>
      <c r="D1105" s="21"/>
      <c r="E1105" s="21"/>
      <c r="F1105" s="21"/>
      <c r="G1105" s="25"/>
      <c r="H1105" s="24"/>
      <c r="I1105" s="24"/>
      <c r="J1105" s="24"/>
      <c r="K1105" s="24"/>
    </row>
    <row r="1106" spans="1:11" ht="13.2">
      <c r="A1106" s="20"/>
      <c r="B1106" s="21"/>
      <c r="C1106" s="21"/>
      <c r="D1106" s="21"/>
      <c r="E1106" s="21"/>
      <c r="F1106" s="21"/>
      <c r="G1106" s="25"/>
      <c r="H1106" s="24"/>
      <c r="I1106" s="24"/>
      <c r="J1106" s="24"/>
      <c r="K1106" s="24"/>
    </row>
    <row r="1107" spans="1:11" ht="13.2">
      <c r="A1107" s="20"/>
      <c r="B1107" s="21"/>
      <c r="C1107" s="21"/>
      <c r="D1107" s="21"/>
      <c r="E1107" s="21"/>
      <c r="F1107" s="21"/>
      <c r="G1107" s="25"/>
      <c r="H1107" s="24"/>
      <c r="I1107" s="24"/>
      <c r="J1107" s="24"/>
      <c r="K1107" s="24"/>
    </row>
    <row r="1108" spans="1:11" ht="13.2">
      <c r="A1108" s="20"/>
      <c r="B1108" s="21"/>
      <c r="C1108" s="21"/>
      <c r="D1108" s="21"/>
      <c r="E1108" s="21"/>
      <c r="F1108" s="21"/>
      <c r="G1108" s="25"/>
      <c r="H1108" s="24"/>
      <c r="I1108" s="24"/>
      <c r="J1108" s="24"/>
      <c r="K1108" s="24"/>
    </row>
    <row r="1109" spans="1:11" ht="13.2">
      <c r="A1109" s="20"/>
      <c r="B1109" s="21"/>
      <c r="C1109" s="21"/>
      <c r="D1109" s="21"/>
      <c r="E1109" s="21"/>
      <c r="F1109" s="21"/>
      <c r="G1109" s="25"/>
      <c r="H1109" s="24"/>
      <c r="I1109" s="24"/>
      <c r="J1109" s="24"/>
      <c r="K1109" s="24"/>
    </row>
    <row r="1110" spans="1:11" ht="13.2">
      <c r="A1110" s="20"/>
      <c r="B1110" s="21"/>
      <c r="C1110" s="21"/>
      <c r="D1110" s="21"/>
      <c r="E1110" s="21"/>
      <c r="F1110" s="21"/>
      <c r="G1110" s="25"/>
      <c r="H1110" s="24"/>
      <c r="I1110" s="24"/>
      <c r="J1110" s="24"/>
      <c r="K1110" s="24"/>
    </row>
    <row r="1111" spans="1:11" ht="13.2">
      <c r="A1111" s="20"/>
      <c r="B1111" s="21"/>
      <c r="C1111" s="21"/>
      <c r="D1111" s="21"/>
      <c r="E1111" s="21"/>
      <c r="F1111" s="21"/>
      <c r="G1111" s="25"/>
      <c r="H1111" s="24"/>
      <c r="I1111" s="24"/>
      <c r="J1111" s="24"/>
      <c r="K1111" s="24"/>
    </row>
    <row r="1112" spans="1:11" ht="13.2">
      <c r="A1112" s="20"/>
      <c r="B1112" s="21"/>
      <c r="C1112" s="21"/>
      <c r="D1112" s="21"/>
      <c r="E1112" s="21"/>
      <c r="F1112" s="21"/>
      <c r="G1112" s="25"/>
      <c r="H1112" s="24"/>
      <c r="I1112" s="24"/>
      <c r="J1112" s="24"/>
      <c r="K1112" s="24"/>
    </row>
    <row r="1113" spans="1:11" ht="13.2">
      <c r="A1113" s="20"/>
      <c r="B1113" s="21"/>
      <c r="C1113" s="21"/>
      <c r="D1113" s="21"/>
      <c r="E1113" s="21"/>
      <c r="F1113" s="21"/>
      <c r="G1113" s="25"/>
      <c r="H1113" s="24"/>
      <c r="I1113" s="24"/>
      <c r="J1113" s="24"/>
      <c r="K1113" s="24"/>
    </row>
    <row r="1114" spans="1:11" ht="13.2">
      <c r="A1114" s="20"/>
      <c r="B1114" s="21"/>
      <c r="C1114" s="21"/>
      <c r="D1114" s="21"/>
      <c r="E1114" s="21"/>
      <c r="F1114" s="21"/>
      <c r="G1114" s="25"/>
      <c r="H1114" s="24"/>
      <c r="I1114" s="24"/>
      <c r="J1114" s="24"/>
      <c r="K1114" s="24"/>
    </row>
    <row r="1115" spans="1:11" ht="13.2">
      <c r="A1115" s="20"/>
      <c r="B1115" s="21"/>
      <c r="C1115" s="21"/>
      <c r="D1115" s="21"/>
      <c r="E1115" s="21"/>
      <c r="F1115" s="21"/>
      <c r="G1115" s="25"/>
      <c r="H1115" s="24"/>
      <c r="I1115" s="24"/>
      <c r="J1115" s="24"/>
      <c r="K1115" s="24"/>
    </row>
    <row r="1116" spans="1:11" ht="13.2">
      <c r="A1116" s="20"/>
      <c r="B1116" s="21"/>
      <c r="C1116" s="21"/>
      <c r="D1116" s="21"/>
      <c r="E1116" s="21"/>
      <c r="F1116" s="21"/>
      <c r="G1116" s="25"/>
      <c r="H1116" s="24"/>
      <c r="I1116" s="24"/>
      <c r="J1116" s="24"/>
      <c r="K1116" s="24"/>
    </row>
    <row r="1117" spans="1:11" ht="13.2">
      <c r="A1117" s="20"/>
      <c r="B1117" s="21"/>
      <c r="C1117" s="21"/>
      <c r="D1117" s="21"/>
      <c r="E1117" s="21"/>
      <c r="F1117" s="21"/>
      <c r="G1117" s="25"/>
      <c r="H1117" s="24"/>
      <c r="I1117" s="24"/>
      <c r="J1117" s="24"/>
      <c r="K1117" s="24"/>
    </row>
    <row r="1118" spans="1:11" ht="13.2">
      <c r="A1118" s="20"/>
      <c r="B1118" s="21"/>
      <c r="C1118" s="21"/>
      <c r="D1118" s="21"/>
      <c r="E1118" s="21"/>
      <c r="F1118" s="21"/>
      <c r="G1118" s="25"/>
      <c r="H1118" s="24"/>
      <c r="I1118" s="24"/>
      <c r="J1118" s="24"/>
      <c r="K1118" s="24"/>
    </row>
    <row r="1119" spans="1:11" ht="13.2">
      <c r="A1119" s="20"/>
      <c r="B1119" s="21"/>
      <c r="C1119" s="21"/>
      <c r="D1119" s="21"/>
      <c r="E1119" s="21"/>
      <c r="F1119" s="21"/>
      <c r="G1119" s="25"/>
      <c r="H1119" s="24"/>
      <c r="I1119" s="24"/>
      <c r="J1119" s="24"/>
      <c r="K1119" s="24"/>
    </row>
    <row r="1120" spans="1:11" ht="13.2">
      <c r="A1120" s="20"/>
      <c r="B1120" s="21"/>
      <c r="C1120" s="21"/>
      <c r="D1120" s="21"/>
      <c r="E1120" s="21"/>
      <c r="F1120" s="21"/>
      <c r="G1120" s="25"/>
      <c r="H1120" s="24"/>
      <c r="I1120" s="24"/>
      <c r="J1120" s="24"/>
      <c r="K1120" s="24"/>
    </row>
    <row r="1121" spans="1:11" ht="13.2">
      <c r="A1121" s="20"/>
      <c r="B1121" s="21"/>
      <c r="C1121" s="21"/>
      <c r="D1121" s="21"/>
      <c r="E1121" s="21"/>
      <c r="F1121" s="21"/>
      <c r="G1121" s="25"/>
      <c r="H1121" s="24"/>
      <c r="I1121" s="24"/>
      <c r="J1121" s="24"/>
      <c r="K1121" s="24"/>
    </row>
    <row r="1122" spans="1:11" ht="13.2">
      <c r="A1122" s="20"/>
      <c r="B1122" s="21"/>
      <c r="C1122" s="21"/>
      <c r="D1122" s="21"/>
      <c r="E1122" s="21"/>
      <c r="F1122" s="21"/>
      <c r="G1122" s="25"/>
      <c r="H1122" s="24"/>
      <c r="I1122" s="24"/>
      <c r="J1122" s="24"/>
      <c r="K1122" s="24"/>
    </row>
    <row r="1123" spans="1:11" ht="13.2">
      <c r="A1123" s="20"/>
      <c r="B1123" s="21"/>
      <c r="C1123" s="21"/>
      <c r="D1123" s="21"/>
      <c r="E1123" s="21"/>
      <c r="F1123" s="21"/>
      <c r="G1123" s="25"/>
      <c r="H1123" s="24"/>
      <c r="I1123" s="24"/>
      <c r="J1123" s="24"/>
      <c r="K1123" s="24"/>
    </row>
    <row r="1124" spans="1:11" ht="13.2">
      <c r="A1124" s="20"/>
      <c r="B1124" s="21"/>
      <c r="C1124" s="21"/>
      <c r="D1124" s="21"/>
      <c r="E1124" s="21"/>
      <c r="F1124" s="21"/>
      <c r="G1124" s="25"/>
      <c r="H1124" s="24"/>
      <c r="I1124" s="24"/>
      <c r="J1124" s="24"/>
      <c r="K1124" s="24"/>
    </row>
    <row r="1125" spans="1:11" ht="13.2">
      <c r="A1125" s="20"/>
      <c r="B1125" s="21"/>
      <c r="C1125" s="21"/>
      <c r="D1125" s="21"/>
      <c r="E1125" s="21"/>
      <c r="F1125" s="21"/>
      <c r="G1125" s="25"/>
      <c r="H1125" s="24"/>
      <c r="I1125" s="24"/>
      <c r="J1125" s="24"/>
      <c r="K1125" s="24"/>
    </row>
    <row r="1126" spans="1:11" ht="13.2">
      <c r="A1126" s="20"/>
      <c r="B1126" s="21"/>
      <c r="C1126" s="21"/>
      <c r="D1126" s="21"/>
      <c r="E1126" s="21"/>
      <c r="F1126" s="21"/>
      <c r="G1126" s="25"/>
      <c r="H1126" s="24"/>
      <c r="I1126" s="24"/>
      <c r="J1126" s="24"/>
      <c r="K1126" s="24"/>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165"/>
  <sheetViews>
    <sheetView workbookViewId="0">
      <selection sqref="A1:A2"/>
    </sheetView>
  </sheetViews>
  <sheetFormatPr defaultColWidth="12.5546875" defaultRowHeight="15.75" customHeight="1"/>
  <cols>
    <col min="7" max="7" width="17.44140625" customWidth="1"/>
    <col min="8" max="8" width="12.109375" customWidth="1"/>
  </cols>
  <sheetData>
    <row r="1" spans="1:26" ht="13.2">
      <c r="A1" s="176" t="s">
        <v>259</v>
      </c>
      <c r="B1" s="176" t="s">
        <v>273</v>
      </c>
      <c r="C1" s="176" t="s">
        <v>14</v>
      </c>
      <c r="D1" s="176" t="s">
        <v>15</v>
      </c>
      <c r="E1" s="176" t="s">
        <v>16</v>
      </c>
      <c r="F1" s="176" t="s">
        <v>260</v>
      </c>
      <c r="G1" s="176" t="s">
        <v>593</v>
      </c>
      <c r="H1" s="176" t="s">
        <v>23</v>
      </c>
      <c r="I1" s="176" t="s">
        <v>594</v>
      </c>
      <c r="J1" s="176"/>
      <c r="K1" s="176"/>
      <c r="L1" s="176"/>
      <c r="M1" s="176"/>
      <c r="N1" s="176"/>
      <c r="O1" s="176"/>
      <c r="P1" s="176"/>
      <c r="Q1" s="176"/>
      <c r="R1" s="176"/>
      <c r="S1" s="176"/>
      <c r="T1" s="176"/>
      <c r="U1" s="176"/>
      <c r="V1" s="176"/>
      <c r="W1" s="176"/>
      <c r="X1" s="176"/>
      <c r="Y1" s="176"/>
      <c r="Z1" s="176"/>
    </row>
    <row r="2" spans="1:26" ht="15.75" customHeight="1">
      <c r="A2" s="153"/>
      <c r="B2" s="153"/>
      <c r="C2" s="153"/>
      <c r="D2" s="153"/>
      <c r="E2" s="153"/>
      <c r="F2" s="153"/>
      <c r="G2" s="153"/>
      <c r="H2" s="153"/>
      <c r="I2" s="153"/>
      <c r="J2" s="153"/>
      <c r="K2" s="153"/>
      <c r="L2" s="153"/>
      <c r="M2" s="153"/>
      <c r="N2" s="153"/>
      <c r="O2" s="153"/>
      <c r="P2" s="153"/>
      <c r="Q2" s="153"/>
      <c r="R2" s="153"/>
      <c r="S2" s="153"/>
      <c r="T2" s="153"/>
      <c r="U2" s="153"/>
      <c r="V2" s="153"/>
      <c r="W2" s="153"/>
      <c r="X2" s="153"/>
      <c r="Y2" s="153"/>
      <c r="Z2" s="153"/>
    </row>
    <row r="3" spans="1:26" ht="13.2" hidden="1">
      <c r="A3" s="20">
        <v>44006</v>
      </c>
      <c r="B3" s="21" t="s">
        <v>84</v>
      </c>
      <c r="C3" s="21" t="s">
        <v>85</v>
      </c>
      <c r="D3" s="21">
        <v>1</v>
      </c>
      <c r="E3" s="21">
        <v>1</v>
      </c>
      <c r="F3" s="21">
        <v>120</v>
      </c>
      <c r="G3" s="24"/>
      <c r="H3" s="21"/>
      <c r="I3" s="24"/>
      <c r="J3" s="24"/>
      <c r="K3" s="24"/>
      <c r="L3" s="24"/>
      <c r="M3" s="24"/>
      <c r="N3" s="24"/>
      <c r="O3" s="24"/>
      <c r="P3" s="24"/>
      <c r="Q3" s="24"/>
      <c r="R3" s="24"/>
      <c r="S3" s="24"/>
      <c r="T3" s="24"/>
      <c r="U3" s="24"/>
      <c r="V3" s="24"/>
      <c r="W3" s="24"/>
      <c r="X3" s="24"/>
      <c r="Y3" s="24"/>
      <c r="Z3" s="24"/>
    </row>
    <row r="4" spans="1:26" ht="13.2" hidden="1">
      <c r="A4" s="20">
        <v>44006</v>
      </c>
      <c r="B4" s="21" t="s">
        <v>84</v>
      </c>
      <c r="C4" s="21" t="s">
        <v>89</v>
      </c>
      <c r="D4" s="21">
        <v>2</v>
      </c>
      <c r="E4" s="21">
        <v>2</v>
      </c>
      <c r="F4" s="21">
        <v>106</v>
      </c>
      <c r="G4" s="24"/>
      <c r="H4" s="21"/>
      <c r="I4" s="24"/>
      <c r="J4" s="24"/>
      <c r="K4" s="24"/>
      <c r="L4" s="24"/>
      <c r="M4" s="24"/>
      <c r="N4" s="24"/>
      <c r="O4" s="24"/>
      <c r="P4" s="24"/>
      <c r="Q4" s="24"/>
      <c r="R4" s="24"/>
      <c r="S4" s="24"/>
      <c r="T4" s="24"/>
      <c r="U4" s="24"/>
      <c r="V4" s="24"/>
      <c r="W4" s="24"/>
      <c r="X4" s="24"/>
      <c r="Y4" s="24"/>
      <c r="Z4" s="24"/>
    </row>
    <row r="5" spans="1:26" ht="13.2" hidden="1">
      <c r="A5" s="20">
        <v>44006</v>
      </c>
      <c r="B5" s="21" t="s">
        <v>84</v>
      </c>
      <c r="C5" s="21" t="s">
        <v>90</v>
      </c>
      <c r="D5" s="21">
        <v>3</v>
      </c>
      <c r="E5" s="21">
        <v>3</v>
      </c>
      <c r="F5" s="21">
        <v>172</v>
      </c>
      <c r="G5" s="24"/>
      <c r="H5" s="21"/>
      <c r="I5" s="24"/>
      <c r="J5" s="24"/>
      <c r="K5" s="24"/>
      <c r="L5" s="24"/>
      <c r="M5" s="24"/>
      <c r="N5" s="24"/>
      <c r="O5" s="24"/>
      <c r="P5" s="24"/>
      <c r="Q5" s="24"/>
      <c r="R5" s="24"/>
      <c r="S5" s="24"/>
      <c r="T5" s="24"/>
      <c r="U5" s="24"/>
      <c r="V5" s="24"/>
      <c r="W5" s="24"/>
      <c r="X5" s="24"/>
      <c r="Y5" s="24"/>
      <c r="Z5" s="24"/>
    </row>
    <row r="6" spans="1:26" ht="13.2" hidden="1">
      <c r="A6" s="20">
        <v>44006</v>
      </c>
      <c r="B6" s="21" t="s">
        <v>84</v>
      </c>
      <c r="C6" s="21" t="s">
        <v>89</v>
      </c>
      <c r="D6" s="21">
        <v>4</v>
      </c>
      <c r="E6" s="21">
        <v>4</v>
      </c>
      <c r="F6" s="21">
        <v>104</v>
      </c>
      <c r="G6" s="24"/>
      <c r="H6" s="21"/>
      <c r="I6" s="24"/>
      <c r="J6" s="24"/>
      <c r="K6" s="24"/>
      <c r="L6" s="24"/>
      <c r="M6" s="24"/>
      <c r="N6" s="24"/>
      <c r="O6" s="24"/>
      <c r="P6" s="24"/>
      <c r="Q6" s="24"/>
      <c r="R6" s="24"/>
      <c r="S6" s="24"/>
      <c r="T6" s="24"/>
      <c r="U6" s="24"/>
      <c r="V6" s="24"/>
      <c r="W6" s="24"/>
      <c r="X6" s="24"/>
      <c r="Y6" s="24"/>
      <c r="Z6" s="24"/>
    </row>
    <row r="7" spans="1:26" ht="13.2" hidden="1">
      <c r="A7" s="20">
        <v>44006</v>
      </c>
      <c r="B7" s="21" t="s">
        <v>84</v>
      </c>
      <c r="C7" s="21" t="s">
        <v>85</v>
      </c>
      <c r="D7" s="21">
        <v>5</v>
      </c>
      <c r="E7" s="21">
        <v>5</v>
      </c>
      <c r="F7" s="21">
        <v>111</v>
      </c>
      <c r="G7" s="24"/>
      <c r="H7" s="21"/>
      <c r="I7" s="24"/>
      <c r="J7" s="24"/>
      <c r="K7" s="24"/>
      <c r="L7" s="24"/>
      <c r="M7" s="24"/>
      <c r="N7" s="24"/>
      <c r="O7" s="24"/>
      <c r="P7" s="24"/>
      <c r="Q7" s="24"/>
      <c r="R7" s="24"/>
      <c r="S7" s="24"/>
      <c r="T7" s="24"/>
      <c r="U7" s="24"/>
      <c r="V7" s="24"/>
      <c r="W7" s="24"/>
      <c r="X7" s="24"/>
      <c r="Y7" s="24"/>
      <c r="Z7" s="24"/>
    </row>
    <row r="8" spans="1:26" ht="13.2" hidden="1">
      <c r="A8" s="20">
        <v>44006</v>
      </c>
      <c r="B8" s="21" t="s">
        <v>84</v>
      </c>
      <c r="C8" s="21" t="s">
        <v>90</v>
      </c>
      <c r="D8" s="21">
        <v>6</v>
      </c>
      <c r="E8" s="21">
        <v>6</v>
      </c>
      <c r="F8" s="21">
        <v>107</v>
      </c>
      <c r="G8" s="24"/>
      <c r="H8" s="21"/>
      <c r="I8" s="24"/>
      <c r="J8" s="24"/>
      <c r="K8" s="24"/>
      <c r="L8" s="24"/>
      <c r="M8" s="24"/>
      <c r="N8" s="24"/>
      <c r="O8" s="24"/>
      <c r="P8" s="24"/>
      <c r="Q8" s="24"/>
      <c r="R8" s="24"/>
      <c r="S8" s="24"/>
      <c r="T8" s="24"/>
      <c r="U8" s="24"/>
      <c r="V8" s="24"/>
      <c r="W8" s="24"/>
      <c r="X8" s="24"/>
      <c r="Y8" s="24"/>
      <c r="Z8" s="24"/>
    </row>
    <row r="9" spans="1:26" ht="13.2" hidden="1">
      <c r="A9" s="20">
        <v>44006</v>
      </c>
      <c r="B9" s="21" t="s">
        <v>84</v>
      </c>
      <c r="C9" s="21" t="s">
        <v>89</v>
      </c>
      <c r="D9" s="21">
        <v>7</v>
      </c>
      <c r="E9" s="21">
        <v>7</v>
      </c>
      <c r="F9" s="21">
        <v>109</v>
      </c>
      <c r="G9" s="24"/>
      <c r="H9" s="21"/>
      <c r="I9" s="24"/>
      <c r="J9" s="24"/>
      <c r="K9" s="24"/>
      <c r="L9" s="24"/>
      <c r="M9" s="24"/>
      <c r="N9" s="24"/>
      <c r="O9" s="24"/>
      <c r="P9" s="24"/>
      <c r="Q9" s="24"/>
      <c r="R9" s="24"/>
      <c r="S9" s="24"/>
      <c r="T9" s="24"/>
      <c r="U9" s="24"/>
      <c r="V9" s="24"/>
      <c r="W9" s="24"/>
      <c r="X9" s="24"/>
      <c r="Y9" s="24"/>
      <c r="Z9" s="24"/>
    </row>
    <row r="10" spans="1:26" ht="13.2" hidden="1">
      <c r="A10" s="20">
        <v>44006</v>
      </c>
      <c r="B10" s="21" t="s">
        <v>84</v>
      </c>
      <c r="C10" s="21" t="s">
        <v>85</v>
      </c>
      <c r="D10" s="21">
        <v>8</v>
      </c>
      <c r="E10" s="21">
        <v>8</v>
      </c>
      <c r="F10" s="21">
        <v>100</v>
      </c>
      <c r="G10" s="24"/>
      <c r="H10" s="21"/>
      <c r="I10" s="24"/>
      <c r="J10" s="24"/>
      <c r="K10" s="24"/>
      <c r="L10" s="24"/>
      <c r="M10" s="24"/>
      <c r="N10" s="24"/>
      <c r="O10" s="24"/>
      <c r="P10" s="24"/>
      <c r="Q10" s="24"/>
      <c r="R10" s="24"/>
      <c r="S10" s="24"/>
      <c r="T10" s="24"/>
      <c r="U10" s="24"/>
      <c r="V10" s="24"/>
      <c r="W10" s="24"/>
      <c r="X10" s="24"/>
      <c r="Y10" s="24"/>
      <c r="Z10" s="24"/>
    </row>
    <row r="11" spans="1:26" ht="13.2" hidden="1">
      <c r="A11" s="20">
        <v>44006</v>
      </c>
      <c r="B11" s="21" t="s">
        <v>84</v>
      </c>
      <c r="C11" s="21" t="s">
        <v>90</v>
      </c>
      <c r="D11" s="21">
        <v>9</v>
      </c>
      <c r="E11" s="21">
        <v>9</v>
      </c>
      <c r="F11" s="21">
        <v>112</v>
      </c>
      <c r="G11" s="24"/>
      <c r="H11" s="21"/>
      <c r="I11" s="24"/>
      <c r="J11" s="24"/>
      <c r="K11" s="24"/>
      <c r="L11" s="24"/>
      <c r="M11" s="24"/>
      <c r="N11" s="24"/>
      <c r="O11" s="24"/>
      <c r="P11" s="24"/>
      <c r="Q11" s="24"/>
      <c r="R11" s="24"/>
      <c r="S11" s="24"/>
      <c r="T11" s="24"/>
      <c r="U11" s="24"/>
      <c r="V11" s="24"/>
      <c r="W11" s="24"/>
      <c r="X11" s="24"/>
      <c r="Y11" s="24"/>
      <c r="Z11" s="24"/>
    </row>
    <row r="12" spans="1:26" ht="13.2" hidden="1">
      <c r="A12" s="98">
        <v>44007</v>
      </c>
      <c r="B12" s="21" t="s">
        <v>84</v>
      </c>
      <c r="C12" s="99" t="s">
        <v>85</v>
      </c>
      <c r="D12" s="99">
        <v>1</v>
      </c>
      <c r="E12" s="21">
        <v>10</v>
      </c>
      <c r="F12" s="21">
        <v>115</v>
      </c>
      <c r="G12" s="24"/>
      <c r="H12" s="21"/>
      <c r="I12" s="24"/>
      <c r="J12" s="24"/>
      <c r="K12" s="24"/>
      <c r="L12" s="24"/>
      <c r="M12" s="24"/>
      <c r="N12" s="24"/>
      <c r="O12" s="24"/>
      <c r="P12" s="24"/>
      <c r="Q12" s="24"/>
      <c r="R12" s="24"/>
      <c r="S12" s="24"/>
      <c r="T12" s="24"/>
      <c r="U12" s="24"/>
      <c r="V12" s="24"/>
      <c r="W12" s="24"/>
      <c r="X12" s="24"/>
      <c r="Y12" s="24"/>
      <c r="Z12" s="24"/>
    </row>
    <row r="13" spans="1:26" ht="13.2" hidden="1">
      <c r="A13" s="20">
        <v>44007</v>
      </c>
      <c r="B13" s="21" t="s">
        <v>84</v>
      </c>
      <c r="C13" s="21" t="s">
        <v>89</v>
      </c>
      <c r="D13" s="21">
        <v>2</v>
      </c>
      <c r="E13" s="21">
        <v>11</v>
      </c>
      <c r="F13" s="21">
        <v>102</v>
      </c>
      <c r="G13" s="24"/>
      <c r="H13" s="21"/>
      <c r="I13" s="24"/>
      <c r="J13" s="24"/>
      <c r="K13" s="24"/>
      <c r="L13" s="24"/>
      <c r="M13" s="24"/>
      <c r="N13" s="24"/>
      <c r="O13" s="24"/>
      <c r="P13" s="24"/>
      <c r="Q13" s="24"/>
      <c r="R13" s="24"/>
      <c r="S13" s="24"/>
      <c r="T13" s="24"/>
      <c r="U13" s="24"/>
      <c r="V13" s="24"/>
      <c r="W13" s="24"/>
      <c r="X13" s="24"/>
      <c r="Y13" s="24"/>
      <c r="Z13" s="24"/>
    </row>
    <row r="14" spans="1:26" ht="13.2" hidden="1">
      <c r="A14" s="20">
        <v>44007</v>
      </c>
      <c r="B14" s="21" t="s">
        <v>84</v>
      </c>
      <c r="C14" s="21" t="s">
        <v>90</v>
      </c>
      <c r="D14" s="21">
        <v>3</v>
      </c>
      <c r="E14" s="21">
        <v>12</v>
      </c>
      <c r="F14" s="21">
        <v>171</v>
      </c>
      <c r="G14" s="24"/>
      <c r="H14" s="21"/>
      <c r="I14" s="24"/>
      <c r="J14" s="24"/>
      <c r="K14" s="24"/>
      <c r="L14" s="24"/>
      <c r="M14" s="24"/>
      <c r="N14" s="24"/>
      <c r="O14" s="24"/>
      <c r="P14" s="24"/>
      <c r="Q14" s="24"/>
      <c r="R14" s="24"/>
      <c r="S14" s="24"/>
      <c r="T14" s="24"/>
      <c r="U14" s="24"/>
      <c r="V14" s="24"/>
      <c r="W14" s="24"/>
      <c r="X14" s="24"/>
      <c r="Y14" s="24"/>
      <c r="Z14" s="24"/>
    </row>
    <row r="15" spans="1:26" ht="13.2" hidden="1">
      <c r="A15" s="20">
        <v>44007</v>
      </c>
      <c r="B15" s="21" t="s">
        <v>84</v>
      </c>
      <c r="C15" s="21" t="s">
        <v>89</v>
      </c>
      <c r="D15" s="21">
        <v>4</v>
      </c>
      <c r="E15" s="21">
        <v>13</v>
      </c>
      <c r="F15" s="21">
        <v>123</v>
      </c>
      <c r="G15" s="24"/>
      <c r="H15" s="21"/>
      <c r="I15" s="24"/>
      <c r="J15" s="24"/>
      <c r="K15" s="24"/>
      <c r="L15" s="24"/>
      <c r="M15" s="24"/>
      <c r="N15" s="24"/>
      <c r="O15" s="24"/>
      <c r="P15" s="24"/>
      <c r="Q15" s="24"/>
      <c r="R15" s="24"/>
      <c r="S15" s="24"/>
      <c r="T15" s="24"/>
      <c r="U15" s="24"/>
      <c r="V15" s="24"/>
      <c r="W15" s="24"/>
      <c r="X15" s="24"/>
      <c r="Y15" s="24"/>
      <c r="Z15" s="24"/>
    </row>
    <row r="16" spans="1:26" ht="13.2" hidden="1">
      <c r="A16" s="20">
        <v>44007</v>
      </c>
      <c r="B16" s="21" t="s">
        <v>84</v>
      </c>
      <c r="C16" s="21" t="s">
        <v>85</v>
      </c>
      <c r="D16" s="21">
        <v>5</v>
      </c>
      <c r="E16" s="21">
        <v>14</v>
      </c>
      <c r="F16" s="21">
        <v>117</v>
      </c>
      <c r="G16" s="24"/>
      <c r="H16" s="21"/>
      <c r="I16" s="24"/>
      <c r="J16" s="24"/>
      <c r="K16" s="24"/>
      <c r="L16" s="24"/>
      <c r="M16" s="24"/>
      <c r="N16" s="24"/>
      <c r="O16" s="24"/>
      <c r="P16" s="24"/>
      <c r="Q16" s="24"/>
      <c r="R16" s="24"/>
      <c r="S16" s="24"/>
      <c r="T16" s="24"/>
      <c r="U16" s="24"/>
      <c r="V16" s="24"/>
      <c r="W16" s="24"/>
      <c r="X16" s="24"/>
      <c r="Y16" s="24"/>
      <c r="Z16" s="24"/>
    </row>
    <row r="17" spans="1:26" ht="13.2" hidden="1">
      <c r="A17" s="20">
        <v>44007</v>
      </c>
      <c r="B17" s="21" t="s">
        <v>84</v>
      </c>
      <c r="C17" s="21" t="s">
        <v>90</v>
      </c>
      <c r="D17" s="21">
        <v>6</v>
      </c>
      <c r="E17" s="21">
        <v>15</v>
      </c>
      <c r="F17" s="21">
        <v>116</v>
      </c>
      <c r="G17" s="24"/>
      <c r="H17" s="21"/>
      <c r="I17" s="24"/>
      <c r="J17" s="24"/>
      <c r="K17" s="24"/>
      <c r="L17" s="24"/>
      <c r="M17" s="24"/>
      <c r="N17" s="24"/>
      <c r="O17" s="24"/>
      <c r="P17" s="24"/>
      <c r="Q17" s="24"/>
      <c r="R17" s="24"/>
      <c r="S17" s="24"/>
      <c r="T17" s="24"/>
      <c r="U17" s="24"/>
      <c r="V17" s="24"/>
      <c r="W17" s="24"/>
      <c r="X17" s="24"/>
      <c r="Y17" s="24"/>
      <c r="Z17" s="24"/>
    </row>
    <row r="18" spans="1:26" ht="13.2" hidden="1">
      <c r="A18" s="20">
        <v>44007</v>
      </c>
      <c r="B18" s="21" t="s">
        <v>84</v>
      </c>
      <c r="C18" s="21" t="s">
        <v>89</v>
      </c>
      <c r="D18" s="21">
        <v>7</v>
      </c>
      <c r="E18" s="21">
        <v>16</v>
      </c>
      <c r="F18" s="21">
        <v>173</v>
      </c>
      <c r="G18" s="24"/>
      <c r="H18" s="21"/>
      <c r="I18" s="24"/>
      <c r="J18" s="24"/>
      <c r="K18" s="24"/>
      <c r="L18" s="24"/>
      <c r="M18" s="24"/>
      <c r="N18" s="24"/>
      <c r="O18" s="24"/>
      <c r="P18" s="24"/>
      <c r="Q18" s="24"/>
      <c r="R18" s="24"/>
      <c r="S18" s="24"/>
      <c r="T18" s="24"/>
      <c r="U18" s="24"/>
      <c r="V18" s="24"/>
      <c r="W18" s="24"/>
      <c r="X18" s="24"/>
      <c r="Y18" s="24"/>
      <c r="Z18" s="24"/>
    </row>
    <row r="19" spans="1:26" ht="13.2" hidden="1">
      <c r="A19" s="20">
        <v>44007</v>
      </c>
      <c r="B19" s="21" t="s">
        <v>84</v>
      </c>
      <c r="C19" s="21" t="s">
        <v>90</v>
      </c>
      <c r="D19" s="21">
        <v>8</v>
      </c>
      <c r="E19" s="21">
        <v>17</v>
      </c>
      <c r="F19" s="21">
        <v>113</v>
      </c>
      <c r="G19" s="24"/>
      <c r="H19" s="21"/>
      <c r="I19" s="24"/>
      <c r="J19" s="24"/>
      <c r="K19" s="24"/>
      <c r="L19" s="24"/>
      <c r="M19" s="24"/>
      <c r="N19" s="24"/>
      <c r="O19" s="24"/>
      <c r="P19" s="24"/>
      <c r="Q19" s="24"/>
      <c r="R19" s="24"/>
      <c r="S19" s="24"/>
      <c r="T19" s="24"/>
      <c r="U19" s="24"/>
      <c r="V19" s="24"/>
      <c r="W19" s="24"/>
      <c r="X19" s="24"/>
      <c r="Y19" s="24"/>
      <c r="Z19" s="24"/>
    </row>
    <row r="20" spans="1:26" ht="13.2" hidden="1">
      <c r="A20" s="20">
        <v>44007</v>
      </c>
      <c r="B20" s="21" t="s">
        <v>84</v>
      </c>
      <c r="C20" s="21" t="s">
        <v>90</v>
      </c>
      <c r="D20" s="21">
        <v>9</v>
      </c>
      <c r="E20" s="21">
        <v>18</v>
      </c>
      <c r="F20" s="21">
        <v>103</v>
      </c>
      <c r="G20" s="24"/>
      <c r="H20" s="21"/>
      <c r="I20" s="24"/>
      <c r="J20" s="24"/>
      <c r="K20" s="24"/>
      <c r="L20" s="24"/>
      <c r="M20" s="24"/>
      <c r="N20" s="24"/>
      <c r="O20" s="24"/>
      <c r="P20" s="24"/>
      <c r="Q20" s="24"/>
      <c r="R20" s="24"/>
      <c r="S20" s="24"/>
      <c r="T20" s="24"/>
      <c r="U20" s="24"/>
      <c r="V20" s="24"/>
      <c r="W20" s="24"/>
      <c r="X20" s="24"/>
      <c r="Y20" s="24"/>
      <c r="Z20" s="24"/>
    </row>
    <row r="21" spans="1:26" ht="13.2" hidden="1">
      <c r="A21" s="20">
        <v>44008</v>
      </c>
      <c r="B21" s="21" t="s">
        <v>84</v>
      </c>
      <c r="C21" s="21" t="s">
        <v>85</v>
      </c>
      <c r="D21" s="21">
        <v>1</v>
      </c>
      <c r="E21" s="21">
        <v>19</v>
      </c>
      <c r="F21" s="21">
        <v>105</v>
      </c>
      <c r="G21" s="24"/>
      <c r="H21" s="21"/>
      <c r="I21" s="24"/>
      <c r="J21" s="24"/>
      <c r="K21" s="24"/>
      <c r="L21" s="24"/>
      <c r="M21" s="24"/>
      <c r="N21" s="24"/>
      <c r="O21" s="24"/>
      <c r="P21" s="24"/>
      <c r="Q21" s="24"/>
      <c r="R21" s="24"/>
      <c r="S21" s="24"/>
      <c r="T21" s="24"/>
      <c r="U21" s="24"/>
      <c r="V21" s="24"/>
      <c r="W21" s="24"/>
      <c r="X21" s="24"/>
      <c r="Y21" s="24"/>
      <c r="Z21" s="24"/>
    </row>
    <row r="22" spans="1:26" ht="13.2" hidden="1">
      <c r="A22" s="20">
        <v>44008</v>
      </c>
      <c r="B22" s="21" t="s">
        <v>84</v>
      </c>
      <c r="C22" s="21" t="s">
        <v>89</v>
      </c>
      <c r="D22" s="21">
        <v>2</v>
      </c>
      <c r="E22" s="21">
        <v>20</v>
      </c>
      <c r="F22" s="21">
        <v>101</v>
      </c>
      <c r="G22" s="24"/>
      <c r="H22" s="21"/>
      <c r="I22" s="24"/>
      <c r="J22" s="24"/>
      <c r="K22" s="24"/>
      <c r="L22" s="24"/>
      <c r="M22" s="24"/>
      <c r="N22" s="24"/>
      <c r="O22" s="24"/>
      <c r="P22" s="24"/>
      <c r="Q22" s="24"/>
      <c r="R22" s="24"/>
      <c r="S22" s="24"/>
      <c r="T22" s="24"/>
      <c r="U22" s="24"/>
      <c r="V22" s="24"/>
      <c r="W22" s="24"/>
      <c r="X22" s="24"/>
      <c r="Y22" s="24"/>
      <c r="Z22" s="24"/>
    </row>
    <row r="23" spans="1:26" ht="13.2" hidden="1">
      <c r="A23" s="20">
        <v>44008</v>
      </c>
      <c r="B23" s="21" t="s">
        <v>84</v>
      </c>
      <c r="C23" s="21" t="s">
        <v>90</v>
      </c>
      <c r="D23" s="21">
        <v>3</v>
      </c>
      <c r="E23" s="21">
        <v>21</v>
      </c>
      <c r="F23" s="21">
        <v>119</v>
      </c>
      <c r="G23" s="24"/>
      <c r="H23" s="21"/>
      <c r="I23" s="24"/>
      <c r="J23" s="24"/>
      <c r="K23" s="24"/>
      <c r="L23" s="24"/>
      <c r="M23" s="24"/>
      <c r="N23" s="24"/>
      <c r="O23" s="24"/>
      <c r="P23" s="24"/>
      <c r="Q23" s="24"/>
      <c r="R23" s="24"/>
      <c r="S23" s="24"/>
      <c r="T23" s="24"/>
      <c r="U23" s="24"/>
      <c r="V23" s="24"/>
      <c r="W23" s="24"/>
      <c r="X23" s="24"/>
      <c r="Y23" s="24"/>
      <c r="Z23" s="24"/>
    </row>
    <row r="24" spans="1:26" ht="13.2" hidden="1">
      <c r="A24" s="20">
        <v>44008</v>
      </c>
      <c r="B24" s="21" t="s">
        <v>84</v>
      </c>
      <c r="C24" s="21" t="s">
        <v>89</v>
      </c>
      <c r="D24" s="21">
        <v>4</v>
      </c>
      <c r="E24" s="21">
        <v>22</v>
      </c>
      <c r="F24" s="21">
        <v>17</v>
      </c>
      <c r="G24" s="24"/>
      <c r="H24" s="21"/>
      <c r="I24" s="24"/>
      <c r="J24" s="24"/>
      <c r="K24" s="24"/>
      <c r="L24" s="24"/>
      <c r="M24" s="24"/>
      <c r="N24" s="24"/>
      <c r="O24" s="24"/>
      <c r="P24" s="24"/>
      <c r="Q24" s="24"/>
      <c r="R24" s="24"/>
      <c r="S24" s="24"/>
      <c r="T24" s="24"/>
      <c r="U24" s="24"/>
      <c r="V24" s="24"/>
      <c r="W24" s="24"/>
      <c r="X24" s="24"/>
      <c r="Y24" s="24"/>
      <c r="Z24" s="24"/>
    </row>
    <row r="25" spans="1:26" ht="13.2" hidden="1">
      <c r="A25" s="20">
        <v>44008</v>
      </c>
      <c r="B25" s="21" t="s">
        <v>84</v>
      </c>
      <c r="C25" s="21" t="s">
        <v>85</v>
      </c>
      <c r="D25" s="21">
        <v>5</v>
      </c>
      <c r="E25" s="21">
        <v>23</v>
      </c>
      <c r="F25" s="21">
        <v>114</v>
      </c>
      <c r="G25" s="24"/>
      <c r="H25" s="21"/>
      <c r="I25" s="24"/>
      <c r="J25" s="24"/>
      <c r="K25" s="24"/>
      <c r="L25" s="24"/>
      <c r="M25" s="24"/>
      <c r="N25" s="24"/>
      <c r="O25" s="24"/>
      <c r="P25" s="24"/>
      <c r="Q25" s="24"/>
      <c r="R25" s="24"/>
      <c r="S25" s="24"/>
      <c r="T25" s="24"/>
      <c r="U25" s="24"/>
      <c r="V25" s="24"/>
      <c r="W25" s="24"/>
      <c r="X25" s="24"/>
      <c r="Y25" s="24"/>
      <c r="Z25" s="24"/>
    </row>
    <row r="26" spans="1:26" ht="13.2" hidden="1">
      <c r="A26" s="20">
        <v>44008</v>
      </c>
      <c r="B26" s="21" t="s">
        <v>84</v>
      </c>
      <c r="C26" s="21" t="s">
        <v>90</v>
      </c>
      <c r="D26" s="21">
        <v>6</v>
      </c>
      <c r="E26" s="21">
        <v>24</v>
      </c>
      <c r="F26" s="21">
        <v>122</v>
      </c>
      <c r="G26" s="24"/>
      <c r="H26" s="21"/>
      <c r="I26" s="24"/>
      <c r="J26" s="24"/>
      <c r="K26" s="24"/>
      <c r="L26" s="24"/>
      <c r="M26" s="24"/>
      <c r="N26" s="24"/>
      <c r="O26" s="24"/>
      <c r="P26" s="24"/>
      <c r="Q26" s="24"/>
      <c r="R26" s="24"/>
      <c r="S26" s="24"/>
      <c r="T26" s="24"/>
      <c r="U26" s="24"/>
      <c r="V26" s="24"/>
      <c r="W26" s="24"/>
      <c r="X26" s="24"/>
      <c r="Y26" s="24"/>
      <c r="Z26" s="24"/>
    </row>
    <row r="27" spans="1:26" ht="13.2" hidden="1">
      <c r="A27" s="20">
        <v>44008</v>
      </c>
      <c r="B27" s="21" t="s">
        <v>84</v>
      </c>
      <c r="C27" s="21" t="s">
        <v>89</v>
      </c>
      <c r="D27" s="21">
        <v>7</v>
      </c>
      <c r="E27" s="21">
        <v>25</v>
      </c>
      <c r="F27" s="21">
        <v>108</v>
      </c>
      <c r="G27" s="24"/>
      <c r="H27" s="21"/>
      <c r="I27" s="24"/>
      <c r="J27" s="24"/>
      <c r="K27" s="24"/>
      <c r="L27" s="24"/>
      <c r="M27" s="24"/>
      <c r="N27" s="24"/>
      <c r="O27" s="24"/>
      <c r="P27" s="24"/>
      <c r="Q27" s="24"/>
      <c r="R27" s="24"/>
      <c r="S27" s="24"/>
      <c r="T27" s="24"/>
      <c r="U27" s="24"/>
      <c r="V27" s="24"/>
      <c r="W27" s="24"/>
      <c r="X27" s="24"/>
      <c r="Y27" s="24"/>
      <c r="Z27" s="24"/>
    </row>
    <row r="28" spans="1:26" ht="13.2" hidden="1">
      <c r="A28" s="20">
        <v>44008</v>
      </c>
      <c r="B28" s="21" t="s">
        <v>84</v>
      </c>
      <c r="C28" s="21" t="s">
        <v>85</v>
      </c>
      <c r="D28" s="21">
        <v>8</v>
      </c>
      <c r="E28" s="21">
        <v>26</v>
      </c>
      <c r="F28" s="21">
        <v>124</v>
      </c>
      <c r="G28" s="24"/>
      <c r="H28" s="21"/>
      <c r="I28" s="24"/>
      <c r="J28" s="24"/>
      <c r="K28" s="24"/>
      <c r="L28" s="24"/>
      <c r="M28" s="24"/>
      <c r="N28" s="24"/>
      <c r="O28" s="24"/>
      <c r="P28" s="24"/>
      <c r="Q28" s="24"/>
      <c r="R28" s="24"/>
      <c r="S28" s="24"/>
      <c r="T28" s="24"/>
      <c r="U28" s="24"/>
      <c r="V28" s="24"/>
      <c r="W28" s="24"/>
      <c r="X28" s="24"/>
      <c r="Y28" s="24"/>
      <c r="Z28" s="24"/>
    </row>
    <row r="29" spans="1:26" ht="13.2" hidden="1">
      <c r="A29" s="20">
        <v>44008</v>
      </c>
      <c r="B29" s="21" t="s">
        <v>84</v>
      </c>
      <c r="C29" s="21" t="s">
        <v>90</v>
      </c>
      <c r="D29" s="21">
        <v>9</v>
      </c>
      <c r="E29" s="21">
        <v>27</v>
      </c>
      <c r="F29" s="21">
        <v>110</v>
      </c>
      <c r="G29" s="24"/>
      <c r="H29" s="21"/>
      <c r="I29" s="24"/>
      <c r="J29" s="24"/>
      <c r="K29" s="24"/>
      <c r="L29" s="24"/>
      <c r="M29" s="24"/>
      <c r="N29" s="24"/>
      <c r="O29" s="24"/>
      <c r="P29" s="24"/>
      <c r="Q29" s="24"/>
      <c r="R29" s="24"/>
      <c r="S29" s="24"/>
      <c r="T29" s="24"/>
      <c r="U29" s="24"/>
      <c r="V29" s="24"/>
      <c r="W29" s="24"/>
      <c r="X29" s="24"/>
      <c r="Y29" s="24"/>
      <c r="Z29" s="24"/>
    </row>
    <row r="30" spans="1:26" ht="13.2" hidden="1">
      <c r="A30" s="20">
        <v>44009</v>
      </c>
      <c r="B30" s="21" t="s">
        <v>84</v>
      </c>
      <c r="C30" s="21" t="s">
        <v>85</v>
      </c>
      <c r="D30" s="21">
        <v>1</v>
      </c>
      <c r="E30" s="21">
        <v>28</v>
      </c>
      <c r="F30" s="21">
        <v>150</v>
      </c>
      <c r="G30" s="24"/>
      <c r="H30" s="21"/>
      <c r="I30" s="24"/>
      <c r="J30" s="24"/>
      <c r="K30" s="24"/>
      <c r="L30" s="24"/>
      <c r="M30" s="24"/>
      <c r="N30" s="24"/>
      <c r="O30" s="24"/>
      <c r="P30" s="24"/>
      <c r="Q30" s="24"/>
      <c r="R30" s="24"/>
      <c r="S30" s="24"/>
      <c r="T30" s="24"/>
      <c r="U30" s="24"/>
      <c r="V30" s="24"/>
      <c r="W30" s="24"/>
      <c r="X30" s="24"/>
      <c r="Y30" s="24"/>
      <c r="Z30" s="24"/>
    </row>
    <row r="31" spans="1:26" ht="13.2" hidden="1">
      <c r="A31" s="20">
        <v>44009</v>
      </c>
      <c r="B31" s="21" t="s">
        <v>84</v>
      </c>
      <c r="C31" s="21" t="s">
        <v>89</v>
      </c>
      <c r="D31" s="21">
        <v>2</v>
      </c>
      <c r="E31" s="21">
        <v>29</v>
      </c>
      <c r="F31" s="21">
        <v>133</v>
      </c>
      <c r="G31" s="24"/>
      <c r="H31" s="21"/>
      <c r="I31" s="24"/>
      <c r="J31" s="24"/>
      <c r="K31" s="24"/>
      <c r="L31" s="24"/>
      <c r="M31" s="24"/>
      <c r="N31" s="24"/>
      <c r="O31" s="24"/>
      <c r="P31" s="24"/>
      <c r="Q31" s="24"/>
      <c r="R31" s="24"/>
      <c r="S31" s="24"/>
      <c r="T31" s="24"/>
      <c r="U31" s="24"/>
      <c r="V31" s="24"/>
      <c r="W31" s="24"/>
      <c r="X31" s="24"/>
      <c r="Y31" s="24"/>
      <c r="Z31" s="24"/>
    </row>
    <row r="32" spans="1:26" ht="13.2" hidden="1">
      <c r="A32" s="20">
        <v>44009</v>
      </c>
      <c r="B32" s="21" t="s">
        <v>84</v>
      </c>
      <c r="C32" s="21" t="s">
        <v>90</v>
      </c>
      <c r="D32" s="21">
        <v>3</v>
      </c>
      <c r="E32" s="21">
        <v>30</v>
      </c>
      <c r="F32" s="21">
        <v>160</v>
      </c>
      <c r="G32" s="24"/>
      <c r="H32" s="21"/>
      <c r="I32" s="24"/>
      <c r="J32" s="24"/>
      <c r="K32" s="24"/>
      <c r="L32" s="24"/>
      <c r="M32" s="24"/>
      <c r="N32" s="24"/>
      <c r="O32" s="24"/>
      <c r="P32" s="24"/>
      <c r="Q32" s="24"/>
      <c r="R32" s="24"/>
      <c r="S32" s="24"/>
      <c r="T32" s="24"/>
      <c r="U32" s="24"/>
      <c r="V32" s="24"/>
      <c r="W32" s="24"/>
      <c r="X32" s="24"/>
      <c r="Y32" s="24"/>
      <c r="Z32" s="24"/>
    </row>
    <row r="33" spans="1:26" ht="13.2" hidden="1">
      <c r="A33" s="20">
        <v>44009</v>
      </c>
      <c r="B33" s="21" t="s">
        <v>84</v>
      </c>
      <c r="C33" s="21" t="s">
        <v>89</v>
      </c>
      <c r="D33" s="21">
        <v>4</v>
      </c>
      <c r="E33" s="21">
        <v>31</v>
      </c>
      <c r="F33" s="21">
        <v>142</v>
      </c>
      <c r="G33" s="24"/>
      <c r="H33" s="21"/>
      <c r="I33" s="24"/>
      <c r="J33" s="24"/>
      <c r="K33" s="24"/>
      <c r="L33" s="24"/>
      <c r="M33" s="24"/>
      <c r="N33" s="24"/>
      <c r="O33" s="24"/>
      <c r="P33" s="24"/>
      <c r="Q33" s="24"/>
      <c r="R33" s="24"/>
      <c r="S33" s="24"/>
      <c r="T33" s="24"/>
      <c r="U33" s="24"/>
      <c r="V33" s="24"/>
      <c r="W33" s="24"/>
      <c r="X33" s="24"/>
      <c r="Y33" s="24"/>
      <c r="Z33" s="24"/>
    </row>
    <row r="34" spans="1:26" ht="13.2" hidden="1">
      <c r="A34" s="20">
        <v>44009</v>
      </c>
      <c r="B34" s="21" t="s">
        <v>84</v>
      </c>
      <c r="C34" s="21" t="s">
        <v>85</v>
      </c>
      <c r="D34" s="21">
        <v>5</v>
      </c>
      <c r="E34" s="21">
        <v>32</v>
      </c>
      <c r="F34" s="21">
        <v>155</v>
      </c>
      <c r="G34" s="24"/>
      <c r="H34" s="21"/>
      <c r="I34" s="24"/>
      <c r="J34" s="24"/>
      <c r="K34" s="24"/>
      <c r="L34" s="24"/>
      <c r="M34" s="24"/>
      <c r="N34" s="24"/>
      <c r="O34" s="24"/>
      <c r="P34" s="24"/>
      <c r="Q34" s="24"/>
      <c r="R34" s="24"/>
      <c r="S34" s="24"/>
      <c r="T34" s="24"/>
      <c r="U34" s="24"/>
      <c r="V34" s="24"/>
      <c r="W34" s="24"/>
      <c r="X34" s="24"/>
      <c r="Y34" s="24"/>
      <c r="Z34" s="24"/>
    </row>
    <row r="35" spans="1:26" ht="13.2" hidden="1">
      <c r="A35" s="20">
        <v>44009</v>
      </c>
      <c r="B35" s="21" t="s">
        <v>84</v>
      </c>
      <c r="C35" s="21" t="s">
        <v>90</v>
      </c>
      <c r="D35" s="21">
        <v>6</v>
      </c>
      <c r="E35" s="21">
        <v>33</v>
      </c>
      <c r="F35" s="21">
        <v>157</v>
      </c>
      <c r="G35" s="24"/>
      <c r="H35" s="21"/>
      <c r="I35" s="24"/>
      <c r="J35" s="24"/>
      <c r="K35" s="24"/>
      <c r="L35" s="24"/>
      <c r="M35" s="24"/>
      <c r="N35" s="24"/>
      <c r="O35" s="24"/>
      <c r="P35" s="24"/>
      <c r="Q35" s="24"/>
      <c r="R35" s="24"/>
      <c r="S35" s="24"/>
      <c r="T35" s="24"/>
      <c r="U35" s="24"/>
      <c r="V35" s="24"/>
      <c r="W35" s="24"/>
      <c r="X35" s="24"/>
      <c r="Y35" s="24"/>
      <c r="Z35" s="24"/>
    </row>
    <row r="36" spans="1:26" ht="13.2" hidden="1">
      <c r="A36" s="20">
        <v>44009</v>
      </c>
      <c r="B36" s="21" t="s">
        <v>84</v>
      </c>
      <c r="C36" s="21" t="s">
        <v>89</v>
      </c>
      <c r="D36" s="21">
        <v>7</v>
      </c>
      <c r="E36" s="21">
        <v>34</v>
      </c>
      <c r="F36" s="21">
        <v>154</v>
      </c>
      <c r="G36" s="24"/>
      <c r="H36" s="21"/>
      <c r="I36" s="24"/>
      <c r="J36" s="24"/>
      <c r="K36" s="24"/>
      <c r="L36" s="24"/>
      <c r="M36" s="24"/>
      <c r="N36" s="24"/>
      <c r="O36" s="24"/>
      <c r="P36" s="24"/>
      <c r="Q36" s="24"/>
      <c r="R36" s="24"/>
      <c r="S36" s="24"/>
      <c r="T36" s="24"/>
      <c r="U36" s="24"/>
      <c r="V36" s="24"/>
      <c r="W36" s="24"/>
      <c r="X36" s="24"/>
      <c r="Y36" s="24"/>
      <c r="Z36" s="24"/>
    </row>
    <row r="37" spans="1:26" ht="13.2" hidden="1">
      <c r="A37" s="20">
        <v>44009</v>
      </c>
      <c r="B37" s="21" t="s">
        <v>84</v>
      </c>
      <c r="C37" s="21" t="s">
        <v>85</v>
      </c>
      <c r="D37" s="21">
        <v>8</v>
      </c>
      <c r="E37" s="21">
        <v>35</v>
      </c>
      <c r="F37" s="21">
        <v>151</v>
      </c>
      <c r="G37" s="24"/>
      <c r="H37" s="21"/>
      <c r="I37" s="24"/>
      <c r="J37" s="24"/>
      <c r="K37" s="24"/>
      <c r="L37" s="24"/>
      <c r="M37" s="24"/>
      <c r="N37" s="24"/>
      <c r="O37" s="24"/>
      <c r="P37" s="24"/>
      <c r="Q37" s="24"/>
      <c r="R37" s="24"/>
      <c r="S37" s="24"/>
      <c r="T37" s="24"/>
      <c r="U37" s="24"/>
      <c r="V37" s="24"/>
      <c r="W37" s="24"/>
      <c r="X37" s="24"/>
      <c r="Y37" s="24"/>
      <c r="Z37" s="24"/>
    </row>
    <row r="38" spans="1:26" ht="13.2" hidden="1">
      <c r="A38" s="20">
        <v>44009</v>
      </c>
      <c r="B38" s="21" t="s">
        <v>84</v>
      </c>
      <c r="C38" s="21" t="s">
        <v>90</v>
      </c>
      <c r="D38" s="21">
        <v>9</v>
      </c>
      <c r="E38" s="21">
        <v>36</v>
      </c>
      <c r="F38" s="21">
        <v>127</v>
      </c>
      <c r="G38" s="24"/>
      <c r="H38" s="21"/>
      <c r="I38" s="24"/>
      <c r="J38" s="24"/>
      <c r="K38" s="24"/>
      <c r="L38" s="24"/>
      <c r="M38" s="24"/>
      <c r="N38" s="24"/>
      <c r="O38" s="24"/>
      <c r="P38" s="24"/>
      <c r="Q38" s="24"/>
      <c r="R38" s="24"/>
      <c r="S38" s="24"/>
      <c r="T38" s="24"/>
      <c r="U38" s="24"/>
      <c r="V38" s="24"/>
      <c r="W38" s="24"/>
      <c r="X38" s="24"/>
      <c r="Y38" s="24"/>
      <c r="Z38" s="24"/>
    </row>
    <row r="39" spans="1:26" ht="13.2" hidden="1">
      <c r="A39" s="20">
        <v>44033</v>
      </c>
      <c r="B39" s="21" t="s">
        <v>121</v>
      </c>
      <c r="C39" s="21" t="s">
        <v>122</v>
      </c>
      <c r="D39" s="21">
        <v>1</v>
      </c>
      <c r="E39" s="21">
        <v>37</v>
      </c>
      <c r="F39" s="21">
        <v>153</v>
      </c>
      <c r="G39" s="24"/>
      <c r="H39" s="21"/>
      <c r="I39" s="24"/>
      <c r="J39" s="24"/>
      <c r="K39" s="24"/>
      <c r="L39" s="24"/>
      <c r="M39" s="24"/>
      <c r="N39" s="24"/>
      <c r="O39" s="24"/>
      <c r="P39" s="24"/>
      <c r="Q39" s="24"/>
      <c r="R39" s="24"/>
      <c r="S39" s="24"/>
      <c r="T39" s="24"/>
      <c r="U39" s="24"/>
      <c r="V39" s="24"/>
      <c r="W39" s="24"/>
      <c r="X39" s="24"/>
      <c r="Y39" s="24"/>
      <c r="Z39" s="24"/>
    </row>
    <row r="40" spans="1:26" ht="13.2" hidden="1">
      <c r="A40" s="20">
        <v>44033</v>
      </c>
      <c r="B40" s="21" t="s">
        <v>121</v>
      </c>
      <c r="C40" s="21" t="s">
        <v>122</v>
      </c>
      <c r="D40" s="21">
        <v>2</v>
      </c>
      <c r="E40" s="21">
        <v>38</v>
      </c>
      <c r="F40" s="21">
        <v>152</v>
      </c>
      <c r="G40" s="24"/>
      <c r="H40" s="21"/>
      <c r="I40" s="24"/>
      <c r="J40" s="24"/>
      <c r="K40" s="24"/>
      <c r="L40" s="24"/>
      <c r="M40" s="24"/>
      <c r="N40" s="24"/>
      <c r="O40" s="24"/>
      <c r="P40" s="24"/>
      <c r="Q40" s="24"/>
      <c r="R40" s="24"/>
      <c r="S40" s="24"/>
      <c r="T40" s="24"/>
      <c r="U40" s="24"/>
      <c r="V40" s="24"/>
      <c r="W40" s="24"/>
      <c r="X40" s="24"/>
      <c r="Y40" s="24"/>
      <c r="Z40" s="24"/>
    </row>
    <row r="41" spans="1:26" ht="13.2" hidden="1">
      <c r="A41" s="20">
        <v>44033</v>
      </c>
      <c r="B41" s="21" t="s">
        <v>121</v>
      </c>
      <c r="C41" s="21" t="s">
        <v>122</v>
      </c>
      <c r="D41" s="21">
        <v>3</v>
      </c>
      <c r="E41" s="21">
        <v>39</v>
      </c>
      <c r="F41" s="21">
        <v>141</v>
      </c>
      <c r="G41" s="24"/>
      <c r="H41" s="21"/>
      <c r="I41" s="24"/>
      <c r="J41" s="24"/>
      <c r="K41" s="24"/>
      <c r="L41" s="24"/>
      <c r="M41" s="24"/>
      <c r="N41" s="24"/>
      <c r="O41" s="24"/>
      <c r="P41" s="24"/>
      <c r="Q41" s="24"/>
      <c r="R41" s="24"/>
      <c r="S41" s="24"/>
      <c r="T41" s="24"/>
      <c r="U41" s="24"/>
      <c r="V41" s="24"/>
      <c r="W41" s="24"/>
      <c r="X41" s="24"/>
      <c r="Y41" s="24"/>
      <c r="Z41" s="24"/>
    </row>
    <row r="42" spans="1:26" ht="15.6">
      <c r="A42" s="20">
        <v>44077</v>
      </c>
      <c r="B42" s="21" t="s">
        <v>84</v>
      </c>
      <c r="C42" s="21" t="s">
        <v>85</v>
      </c>
      <c r="D42" s="21">
        <v>1</v>
      </c>
      <c r="E42" s="21">
        <v>40</v>
      </c>
      <c r="F42" s="21">
        <v>71</v>
      </c>
      <c r="G42" s="24">
        <v>8.1546207909999997E-4</v>
      </c>
      <c r="H42" s="21">
        <f t="shared" ref="H42:H86" si="0">G42*1000</f>
        <v>0.81546207910000001</v>
      </c>
      <c r="I42" s="100">
        <v>4.8507639837610341</v>
      </c>
      <c r="J42" s="24"/>
      <c r="K42" s="24"/>
      <c r="L42" s="24"/>
      <c r="M42" s="24"/>
      <c r="N42" s="24"/>
      <c r="O42" s="24"/>
      <c r="P42" s="24"/>
      <c r="Q42" s="24"/>
      <c r="R42" s="24"/>
      <c r="S42" s="24"/>
      <c r="T42" s="24"/>
      <c r="U42" s="24"/>
      <c r="V42" s="24"/>
      <c r="W42" s="24"/>
      <c r="X42" s="24"/>
      <c r="Y42" s="24"/>
      <c r="Z42" s="24"/>
    </row>
    <row r="43" spans="1:26" ht="15.6">
      <c r="A43" s="20">
        <v>44077</v>
      </c>
      <c r="B43" s="21" t="s">
        <v>84</v>
      </c>
      <c r="C43" s="21" t="s">
        <v>89</v>
      </c>
      <c r="D43" s="21">
        <v>2</v>
      </c>
      <c r="E43" s="21">
        <v>41</v>
      </c>
      <c r="F43" s="21">
        <v>29</v>
      </c>
      <c r="G43" s="24">
        <v>1.377922973E-3</v>
      </c>
      <c r="H43" s="21">
        <f t="shared" si="0"/>
        <v>1.377922973</v>
      </c>
      <c r="I43" s="101">
        <v>4.3493373785544218</v>
      </c>
      <c r="J43" s="24"/>
      <c r="K43" s="24"/>
      <c r="L43" s="24"/>
      <c r="M43" s="24"/>
      <c r="N43" s="24"/>
      <c r="O43" s="24"/>
      <c r="P43" s="24"/>
      <c r="Q43" s="24"/>
      <c r="R43" s="24"/>
      <c r="S43" s="24"/>
      <c r="T43" s="24"/>
      <c r="U43" s="24"/>
      <c r="V43" s="24"/>
      <c r="W43" s="24"/>
      <c r="X43" s="24"/>
      <c r="Y43" s="24"/>
      <c r="Z43" s="24"/>
    </row>
    <row r="44" spans="1:26" ht="15.6">
      <c r="A44" s="27">
        <v>44077</v>
      </c>
      <c r="B44" s="21" t="s">
        <v>84</v>
      </c>
      <c r="C44" s="21" t="s">
        <v>90</v>
      </c>
      <c r="D44" s="21">
        <v>3</v>
      </c>
      <c r="E44" s="21">
        <v>42</v>
      </c>
      <c r="F44" s="21">
        <v>48</v>
      </c>
      <c r="G44" s="24">
        <v>1.104678542E-3</v>
      </c>
      <c r="H44" s="21">
        <f t="shared" si="0"/>
        <v>1.104678542</v>
      </c>
      <c r="I44" s="101">
        <v>5.2260950968921129</v>
      </c>
      <c r="J44" s="24"/>
      <c r="K44" s="24"/>
      <c r="L44" s="24"/>
      <c r="M44" s="24"/>
      <c r="N44" s="24"/>
      <c r="O44" s="24"/>
      <c r="P44" s="24"/>
      <c r="Q44" s="24"/>
      <c r="R44" s="24"/>
      <c r="S44" s="24"/>
      <c r="T44" s="24"/>
      <c r="U44" s="24"/>
      <c r="V44" s="24"/>
      <c r="W44" s="24"/>
      <c r="X44" s="24"/>
      <c r="Y44" s="24"/>
      <c r="Z44" s="24"/>
    </row>
    <row r="45" spans="1:26" ht="15.6">
      <c r="A45" s="27">
        <v>44077</v>
      </c>
      <c r="B45" s="21" t="s">
        <v>84</v>
      </c>
      <c r="C45" s="21" t="s">
        <v>89</v>
      </c>
      <c r="D45" s="21">
        <v>4</v>
      </c>
      <c r="E45" s="21">
        <v>43</v>
      </c>
      <c r="F45" s="21">
        <v>39</v>
      </c>
      <c r="G45" s="24">
        <v>9.6116189830000001E-4</v>
      </c>
      <c r="H45" s="21">
        <f t="shared" si="0"/>
        <v>0.96116189829999998</v>
      </c>
      <c r="I45" s="101">
        <v>4.582811063100527</v>
      </c>
      <c r="J45" s="24"/>
      <c r="K45" s="24"/>
      <c r="L45" s="24"/>
      <c r="M45" s="24"/>
      <c r="N45" s="24"/>
      <c r="O45" s="24"/>
      <c r="P45" s="24"/>
      <c r="Q45" s="24"/>
      <c r="R45" s="24"/>
      <c r="S45" s="24"/>
      <c r="T45" s="24"/>
      <c r="U45" s="24"/>
      <c r="V45" s="24"/>
      <c r="W45" s="24"/>
      <c r="X45" s="24"/>
      <c r="Y45" s="24"/>
      <c r="Z45" s="24"/>
    </row>
    <row r="46" spans="1:26" ht="15.6">
      <c r="A46" s="27">
        <v>44077</v>
      </c>
      <c r="B46" s="21" t="s">
        <v>84</v>
      </c>
      <c r="C46" s="21" t="s">
        <v>85</v>
      </c>
      <c r="D46" s="21">
        <v>5</v>
      </c>
      <c r="E46" s="21">
        <v>44</v>
      </c>
      <c r="F46" s="21">
        <v>4</v>
      </c>
      <c r="G46" s="24">
        <v>1.3082540440000001E-3</v>
      </c>
      <c r="H46" s="21">
        <f t="shared" si="0"/>
        <v>1.3082540440000001</v>
      </c>
      <c r="I46" s="101">
        <v>4.2340782178291301</v>
      </c>
      <c r="J46" s="24"/>
      <c r="K46" s="24"/>
      <c r="L46" s="24"/>
      <c r="M46" s="24"/>
      <c r="N46" s="24"/>
      <c r="O46" s="24"/>
      <c r="P46" s="24"/>
      <c r="Q46" s="24"/>
      <c r="R46" s="24"/>
      <c r="S46" s="24"/>
      <c r="T46" s="24"/>
      <c r="U46" s="24"/>
      <c r="V46" s="24"/>
      <c r="W46" s="24"/>
      <c r="X46" s="24"/>
      <c r="Y46" s="24"/>
      <c r="Z46" s="24"/>
    </row>
    <row r="47" spans="1:26" ht="15.6">
      <c r="A47" s="27">
        <v>44077</v>
      </c>
      <c r="B47" s="21" t="s">
        <v>84</v>
      </c>
      <c r="C47" s="21" t="s">
        <v>90</v>
      </c>
      <c r="D47" s="21">
        <v>6</v>
      </c>
      <c r="E47" s="21">
        <v>45</v>
      </c>
      <c r="F47" s="21">
        <v>20</v>
      </c>
      <c r="G47" s="24">
        <v>1.0123251019999999E-3</v>
      </c>
      <c r="H47" s="21">
        <f t="shared" si="0"/>
        <v>1.0123251019999999</v>
      </c>
      <c r="I47" s="101">
        <v>3.9513484816910207</v>
      </c>
      <c r="J47" s="24"/>
      <c r="K47" s="24"/>
      <c r="L47" s="24"/>
      <c r="M47" s="24"/>
      <c r="N47" s="24"/>
      <c r="O47" s="24"/>
      <c r="P47" s="24"/>
      <c r="Q47" s="24"/>
      <c r="R47" s="24"/>
      <c r="S47" s="24"/>
      <c r="T47" s="24"/>
      <c r="U47" s="24"/>
      <c r="V47" s="24"/>
      <c r="W47" s="24"/>
      <c r="X47" s="24"/>
      <c r="Y47" s="24"/>
      <c r="Z47" s="24"/>
    </row>
    <row r="48" spans="1:26" ht="15.6">
      <c r="A48" s="27">
        <v>44077</v>
      </c>
      <c r="B48" s="21" t="s">
        <v>84</v>
      </c>
      <c r="C48" s="21" t="s">
        <v>89</v>
      </c>
      <c r="D48" s="21">
        <v>7</v>
      </c>
      <c r="E48" s="21">
        <v>46</v>
      </c>
      <c r="F48" s="21">
        <v>137</v>
      </c>
      <c r="G48" s="24">
        <v>8.5427315689999995E-4</v>
      </c>
      <c r="H48" s="21">
        <f t="shared" si="0"/>
        <v>0.85427315689999994</v>
      </c>
      <c r="I48" s="101">
        <v>4.8428830155063132</v>
      </c>
      <c r="J48" s="24"/>
      <c r="K48" s="24"/>
      <c r="L48" s="24"/>
      <c r="M48" s="24"/>
      <c r="N48" s="24"/>
      <c r="O48" s="24"/>
      <c r="P48" s="24"/>
      <c r="Q48" s="24"/>
      <c r="R48" s="24"/>
      <c r="S48" s="24"/>
      <c r="T48" s="24"/>
      <c r="U48" s="24"/>
      <c r="V48" s="24"/>
      <c r="W48" s="24"/>
      <c r="X48" s="24"/>
      <c r="Y48" s="24"/>
      <c r="Z48" s="24"/>
    </row>
    <row r="49" spans="1:26" ht="15.6">
      <c r="A49" s="27">
        <v>44077</v>
      </c>
      <c r="B49" s="21" t="s">
        <v>84</v>
      </c>
      <c r="C49" s="21" t="s">
        <v>85</v>
      </c>
      <c r="D49" s="21">
        <v>8</v>
      </c>
      <c r="E49" s="21">
        <v>47</v>
      </c>
      <c r="F49" s="21">
        <v>12</v>
      </c>
      <c r="G49" s="24">
        <v>1.0139533400000001E-3</v>
      </c>
      <c r="H49" s="21">
        <f t="shared" si="0"/>
        <v>1.01395334</v>
      </c>
      <c r="I49" s="101">
        <v>4.3030366900579367</v>
      </c>
      <c r="J49" s="24"/>
      <c r="K49" s="24"/>
      <c r="L49" s="24"/>
      <c r="M49" s="24"/>
      <c r="N49" s="24"/>
      <c r="O49" s="24"/>
      <c r="P49" s="24"/>
      <c r="Q49" s="24"/>
      <c r="R49" s="24"/>
      <c r="S49" s="24"/>
      <c r="T49" s="24"/>
      <c r="U49" s="24"/>
      <c r="V49" s="24"/>
      <c r="W49" s="24"/>
      <c r="X49" s="24"/>
      <c r="Y49" s="24"/>
      <c r="Z49" s="24"/>
    </row>
    <row r="50" spans="1:26" ht="15.6">
      <c r="A50" s="27">
        <v>44077</v>
      </c>
      <c r="B50" s="21" t="s">
        <v>84</v>
      </c>
      <c r="C50" s="21" t="s">
        <v>90</v>
      </c>
      <c r="D50" s="21">
        <v>9</v>
      </c>
      <c r="E50" s="21">
        <v>48</v>
      </c>
      <c r="F50" s="21">
        <v>130</v>
      </c>
      <c r="G50" s="24">
        <v>1.115421634E-3</v>
      </c>
      <c r="H50" s="21">
        <f t="shared" si="0"/>
        <v>1.1154216340000001</v>
      </c>
      <c r="I50" s="101">
        <v>5.0251304063967321</v>
      </c>
      <c r="J50" s="24"/>
      <c r="K50" s="24"/>
      <c r="L50" s="24"/>
      <c r="M50" s="24"/>
      <c r="N50" s="24"/>
      <c r="O50" s="24"/>
      <c r="P50" s="24"/>
      <c r="Q50" s="24"/>
      <c r="R50" s="24"/>
      <c r="S50" s="24"/>
      <c r="T50" s="24"/>
      <c r="U50" s="24"/>
      <c r="V50" s="24"/>
      <c r="W50" s="24"/>
      <c r="X50" s="24"/>
      <c r="Y50" s="24"/>
      <c r="Z50" s="24"/>
    </row>
    <row r="51" spans="1:26" ht="15.6">
      <c r="A51" s="20">
        <v>44083</v>
      </c>
      <c r="B51" s="21" t="s">
        <v>84</v>
      </c>
      <c r="C51" s="21" t="s">
        <v>85</v>
      </c>
      <c r="D51" s="21">
        <v>1</v>
      </c>
      <c r="E51" s="21">
        <v>49</v>
      </c>
      <c r="F51" s="21">
        <v>81</v>
      </c>
      <c r="G51" s="24">
        <v>1.0902302849999999E-3</v>
      </c>
      <c r="H51" s="21">
        <f t="shared" si="0"/>
        <v>1.0902302849999999</v>
      </c>
      <c r="I51" s="101">
        <v>4.3444117733952217</v>
      </c>
      <c r="J51" s="24"/>
      <c r="K51" s="24"/>
      <c r="L51" s="24"/>
      <c r="M51" s="24"/>
      <c r="N51" s="24"/>
      <c r="O51" s="24"/>
      <c r="P51" s="24"/>
      <c r="Q51" s="24"/>
      <c r="R51" s="24"/>
      <c r="S51" s="24"/>
      <c r="T51" s="24"/>
      <c r="U51" s="24"/>
      <c r="V51" s="24"/>
      <c r="W51" s="24"/>
      <c r="X51" s="24"/>
      <c r="Y51" s="24"/>
      <c r="Z51" s="24"/>
    </row>
    <row r="52" spans="1:26" ht="15.6">
      <c r="A52" s="20">
        <v>44083</v>
      </c>
      <c r="B52" s="21" t="s">
        <v>84</v>
      </c>
      <c r="C52" s="21" t="s">
        <v>89</v>
      </c>
      <c r="D52" s="21">
        <v>2</v>
      </c>
      <c r="E52" s="21">
        <v>50</v>
      </c>
      <c r="F52" s="21">
        <v>43</v>
      </c>
      <c r="G52" s="24">
        <v>8.6334240260000001E-4</v>
      </c>
      <c r="H52" s="21">
        <f t="shared" si="0"/>
        <v>0.86334240260000006</v>
      </c>
      <c r="I52" s="101">
        <v>4.5690193686547653</v>
      </c>
      <c r="J52" s="24"/>
      <c r="K52" s="24"/>
      <c r="L52" s="24"/>
      <c r="M52" s="24"/>
      <c r="N52" s="24"/>
      <c r="O52" s="24"/>
      <c r="P52" s="24"/>
      <c r="Q52" s="24"/>
      <c r="R52" s="24"/>
      <c r="S52" s="24"/>
      <c r="T52" s="24"/>
      <c r="U52" s="24"/>
      <c r="V52" s="24"/>
      <c r="W52" s="24"/>
      <c r="X52" s="24"/>
      <c r="Y52" s="24"/>
      <c r="Z52" s="24"/>
    </row>
    <row r="53" spans="1:26" ht="15.6">
      <c r="A53" s="20">
        <v>44083</v>
      </c>
      <c r="B53" s="21" t="s">
        <v>84</v>
      </c>
      <c r="C53" s="21" t="s">
        <v>90</v>
      </c>
      <c r="D53" s="21">
        <v>3</v>
      </c>
      <c r="E53" s="21">
        <v>51</v>
      </c>
      <c r="F53" s="21">
        <v>82</v>
      </c>
      <c r="G53" s="24">
        <v>9.5597357729999995E-4</v>
      </c>
      <c r="H53" s="21">
        <f t="shared" si="0"/>
        <v>0.95597357729999999</v>
      </c>
      <c r="I53" s="101">
        <v>4.6675314718387746</v>
      </c>
      <c r="J53" s="24"/>
      <c r="K53" s="24"/>
      <c r="L53" s="24"/>
      <c r="M53" s="24"/>
      <c r="N53" s="24"/>
      <c r="O53" s="24"/>
      <c r="P53" s="24"/>
      <c r="Q53" s="24"/>
      <c r="R53" s="24"/>
      <c r="S53" s="24"/>
      <c r="T53" s="24"/>
      <c r="U53" s="24"/>
      <c r="V53" s="24"/>
      <c r="W53" s="24"/>
      <c r="X53" s="24"/>
      <c r="Y53" s="24"/>
      <c r="Z53" s="24"/>
    </row>
    <row r="54" spans="1:26" ht="15.6">
      <c r="A54" s="20">
        <v>44083</v>
      </c>
      <c r="B54" s="21" t="s">
        <v>84</v>
      </c>
      <c r="C54" s="21" t="s">
        <v>89</v>
      </c>
      <c r="D54" s="21">
        <v>4</v>
      </c>
      <c r="E54" s="21">
        <v>52</v>
      </c>
      <c r="F54" s="21">
        <v>135</v>
      </c>
      <c r="G54" s="24">
        <v>7.751266299E-4</v>
      </c>
      <c r="H54" s="21">
        <f t="shared" si="0"/>
        <v>0.77512662990000003</v>
      </c>
      <c r="I54" s="101">
        <v>5.0261155274285718</v>
      </c>
      <c r="J54" s="24"/>
      <c r="K54" s="24"/>
      <c r="L54" s="24"/>
      <c r="M54" s="24"/>
      <c r="N54" s="24"/>
      <c r="O54" s="24"/>
      <c r="P54" s="24"/>
      <c r="Q54" s="24"/>
      <c r="R54" s="24"/>
      <c r="S54" s="24"/>
      <c r="T54" s="24"/>
      <c r="U54" s="24"/>
      <c r="V54" s="24"/>
      <c r="W54" s="24"/>
      <c r="X54" s="24"/>
      <c r="Y54" s="24"/>
      <c r="Z54" s="24"/>
    </row>
    <row r="55" spans="1:26" ht="15.6">
      <c r="A55" s="20">
        <v>44083</v>
      </c>
      <c r="B55" s="21" t="s">
        <v>84</v>
      </c>
      <c r="C55" s="21" t="s">
        <v>85</v>
      </c>
      <c r="D55" s="21">
        <v>5</v>
      </c>
      <c r="E55" s="21">
        <v>53</v>
      </c>
      <c r="F55" s="21">
        <v>88</v>
      </c>
      <c r="G55" s="24">
        <v>9.4719277599999996E-4</v>
      </c>
      <c r="H55" s="21">
        <f t="shared" si="0"/>
        <v>0.94719277599999996</v>
      </c>
      <c r="I55" s="101">
        <v>4.1808816821097645</v>
      </c>
      <c r="J55" s="24"/>
      <c r="K55" s="24"/>
      <c r="L55" s="24"/>
      <c r="M55" s="24"/>
      <c r="N55" s="24"/>
      <c r="O55" s="24"/>
      <c r="P55" s="24"/>
      <c r="Q55" s="24"/>
      <c r="R55" s="24"/>
      <c r="S55" s="24"/>
      <c r="T55" s="24"/>
      <c r="U55" s="24"/>
      <c r="V55" s="24"/>
      <c r="W55" s="24"/>
      <c r="X55" s="24"/>
      <c r="Y55" s="24"/>
      <c r="Z55" s="24"/>
    </row>
    <row r="56" spans="1:26" ht="15.6">
      <c r="A56" s="20">
        <v>44083</v>
      </c>
      <c r="B56" s="21" t="s">
        <v>84</v>
      </c>
      <c r="C56" s="21" t="s">
        <v>90</v>
      </c>
      <c r="D56" s="21">
        <v>6</v>
      </c>
      <c r="E56" s="21">
        <v>54</v>
      </c>
      <c r="F56" s="21">
        <v>121</v>
      </c>
      <c r="G56" s="24">
        <v>1.2084979399999999E-3</v>
      </c>
      <c r="H56" s="21">
        <f t="shared" si="0"/>
        <v>1.20849794</v>
      </c>
      <c r="I56" s="101">
        <v>3.0667097950986077</v>
      </c>
      <c r="J56" s="24"/>
      <c r="K56" s="24"/>
      <c r="L56" s="24"/>
      <c r="M56" s="24"/>
      <c r="N56" s="24"/>
      <c r="O56" s="24"/>
      <c r="P56" s="24"/>
      <c r="Q56" s="24"/>
      <c r="R56" s="24"/>
      <c r="S56" s="24"/>
      <c r="T56" s="24"/>
      <c r="U56" s="24"/>
      <c r="V56" s="24"/>
      <c r="W56" s="24"/>
      <c r="X56" s="24"/>
      <c r="Y56" s="24"/>
      <c r="Z56" s="24"/>
    </row>
    <row r="57" spans="1:26" ht="15.6">
      <c r="A57" s="20">
        <v>44083</v>
      </c>
      <c r="B57" s="21" t="s">
        <v>84</v>
      </c>
      <c r="C57" s="21" t="s">
        <v>89</v>
      </c>
      <c r="D57" s="21">
        <v>7</v>
      </c>
      <c r="E57" s="21">
        <v>55</v>
      </c>
      <c r="F57" s="21">
        <v>136</v>
      </c>
      <c r="G57" s="24">
        <v>8.6993619679999999E-4</v>
      </c>
      <c r="H57" s="21">
        <f t="shared" si="0"/>
        <v>0.86993619680000001</v>
      </c>
      <c r="I57" s="101">
        <v>4.5276442853174812</v>
      </c>
      <c r="J57" s="24"/>
      <c r="K57" s="24"/>
      <c r="L57" s="24"/>
      <c r="M57" s="24"/>
      <c r="N57" s="24"/>
      <c r="O57" s="24"/>
      <c r="P57" s="24"/>
      <c r="Q57" s="24"/>
      <c r="R57" s="24"/>
      <c r="S57" s="24"/>
      <c r="T57" s="24"/>
      <c r="U57" s="24"/>
      <c r="V57" s="24"/>
      <c r="W57" s="24"/>
      <c r="X57" s="24"/>
      <c r="Y57" s="24"/>
      <c r="Z57" s="24"/>
    </row>
    <row r="58" spans="1:26" ht="15.6">
      <c r="A58" s="20">
        <v>44083</v>
      </c>
      <c r="B58" s="21" t="s">
        <v>84</v>
      </c>
      <c r="C58" s="21" t="s">
        <v>85</v>
      </c>
      <c r="D58" s="21">
        <v>8</v>
      </c>
      <c r="E58" s="21">
        <v>56</v>
      </c>
      <c r="F58" s="21">
        <v>85</v>
      </c>
      <c r="G58" s="24">
        <v>1.116320822E-3</v>
      </c>
      <c r="H58" s="21">
        <f t="shared" si="0"/>
        <v>1.116320822</v>
      </c>
      <c r="I58" s="101">
        <v>4.2390038229883302</v>
      </c>
      <c r="J58" s="24"/>
      <c r="K58" s="24"/>
      <c r="L58" s="24"/>
      <c r="M58" s="24"/>
      <c r="N58" s="24"/>
      <c r="O58" s="24"/>
      <c r="P58" s="24"/>
      <c r="Q58" s="24"/>
      <c r="R58" s="24"/>
      <c r="S58" s="24"/>
      <c r="T58" s="24"/>
      <c r="U58" s="24"/>
      <c r="V58" s="24"/>
      <c r="W58" s="24"/>
      <c r="X58" s="24"/>
      <c r="Y58" s="24"/>
      <c r="Z58" s="24"/>
    </row>
    <row r="59" spans="1:26" ht="15.6">
      <c r="A59" s="20">
        <v>44083</v>
      </c>
      <c r="B59" s="21" t="s">
        <v>84</v>
      </c>
      <c r="C59" s="21" t="s">
        <v>90</v>
      </c>
      <c r="D59" s="21">
        <v>9</v>
      </c>
      <c r="E59" s="21">
        <v>57</v>
      </c>
      <c r="F59" s="21">
        <v>159</v>
      </c>
      <c r="G59" s="24">
        <v>1.0638601349999999E-3</v>
      </c>
      <c r="H59" s="21">
        <f t="shared" si="0"/>
        <v>1.0638601349999999</v>
      </c>
      <c r="I59" s="101">
        <v>4.416325608719549</v>
      </c>
      <c r="J59" s="24"/>
      <c r="K59" s="24"/>
      <c r="L59" s="24"/>
      <c r="M59" s="24"/>
      <c r="N59" s="24"/>
      <c r="O59" s="24"/>
      <c r="P59" s="24"/>
      <c r="Q59" s="24"/>
      <c r="R59" s="24"/>
      <c r="S59" s="24"/>
      <c r="T59" s="24"/>
      <c r="U59" s="24"/>
      <c r="V59" s="24"/>
      <c r="W59" s="24"/>
      <c r="X59" s="24"/>
      <c r="Y59" s="24"/>
      <c r="Z59" s="24"/>
    </row>
    <row r="60" spans="1:26" ht="15.6">
      <c r="A60" s="20">
        <v>44085</v>
      </c>
      <c r="B60" s="21" t="s">
        <v>84</v>
      </c>
      <c r="C60" s="21" t="s">
        <v>85</v>
      </c>
      <c r="D60" s="21">
        <v>1</v>
      </c>
      <c r="E60" s="21">
        <v>58</v>
      </c>
      <c r="F60" s="21">
        <v>92</v>
      </c>
      <c r="G60" s="24">
        <v>8.3695968679999998E-4</v>
      </c>
      <c r="H60" s="21">
        <f t="shared" si="0"/>
        <v>0.83695968679999999</v>
      </c>
      <c r="I60" s="101">
        <v>3.8794346463666924</v>
      </c>
      <c r="J60" s="24"/>
      <c r="K60" s="24"/>
      <c r="L60" s="24"/>
      <c r="M60" s="24"/>
      <c r="N60" s="24"/>
      <c r="O60" s="24"/>
      <c r="P60" s="24"/>
      <c r="Q60" s="24"/>
      <c r="R60" s="24"/>
      <c r="S60" s="24"/>
      <c r="T60" s="24"/>
      <c r="U60" s="24"/>
      <c r="V60" s="24"/>
      <c r="W60" s="24"/>
      <c r="X60" s="24"/>
      <c r="Y60" s="24"/>
      <c r="Z60" s="24"/>
    </row>
    <row r="61" spans="1:26" ht="15.6">
      <c r="A61" s="20">
        <v>44085</v>
      </c>
      <c r="B61" s="21" t="s">
        <v>84</v>
      </c>
      <c r="C61" s="21" t="s">
        <v>89</v>
      </c>
      <c r="D61" s="21">
        <v>2</v>
      </c>
      <c r="E61" s="21">
        <v>59</v>
      </c>
      <c r="F61" s="21">
        <v>18</v>
      </c>
      <c r="G61" s="24">
        <v>8.5475287400000005E-4</v>
      </c>
      <c r="H61" s="21">
        <f t="shared" si="0"/>
        <v>0.854752874</v>
      </c>
      <c r="I61" s="101">
        <v>4.6419183250109324</v>
      </c>
      <c r="J61" s="24"/>
      <c r="K61" s="24"/>
      <c r="L61" s="24"/>
      <c r="M61" s="24"/>
      <c r="N61" s="24"/>
      <c r="O61" s="24"/>
      <c r="P61" s="24"/>
      <c r="Q61" s="24"/>
      <c r="R61" s="24"/>
      <c r="S61" s="24"/>
      <c r="T61" s="24"/>
      <c r="U61" s="24"/>
      <c r="V61" s="24"/>
      <c r="W61" s="24"/>
      <c r="X61" s="24"/>
      <c r="Y61" s="24"/>
      <c r="Z61" s="24"/>
    </row>
    <row r="62" spans="1:26" ht="15.6">
      <c r="A62" s="27">
        <v>44085</v>
      </c>
      <c r="B62" s="21" t="s">
        <v>84</v>
      </c>
      <c r="C62" s="21" t="s">
        <v>90</v>
      </c>
      <c r="D62" s="21">
        <v>3</v>
      </c>
      <c r="E62" s="21">
        <v>60</v>
      </c>
      <c r="F62" s="21">
        <v>78</v>
      </c>
      <c r="G62" s="24">
        <v>1.0371555409999999E-3</v>
      </c>
      <c r="H62" s="21">
        <f t="shared" si="0"/>
        <v>1.037155541</v>
      </c>
      <c r="I62" s="101">
        <v>4.2922003587076967</v>
      </c>
      <c r="J62" s="24"/>
      <c r="K62" s="24"/>
      <c r="L62" s="24"/>
      <c r="M62" s="24"/>
      <c r="N62" s="24"/>
      <c r="O62" s="24"/>
      <c r="P62" s="24"/>
      <c r="Q62" s="24"/>
      <c r="R62" s="24"/>
      <c r="S62" s="24"/>
      <c r="T62" s="24"/>
      <c r="U62" s="24"/>
      <c r="V62" s="24"/>
      <c r="W62" s="24"/>
      <c r="X62" s="24"/>
      <c r="Y62" s="24"/>
      <c r="Z62" s="24"/>
    </row>
    <row r="63" spans="1:26" ht="15.6">
      <c r="A63" s="27">
        <v>44085</v>
      </c>
      <c r="B63" s="21" t="s">
        <v>84</v>
      </c>
      <c r="C63" s="21" t="s">
        <v>89</v>
      </c>
      <c r="D63" s="21">
        <v>4</v>
      </c>
      <c r="E63" s="21">
        <v>61</v>
      </c>
      <c r="F63" s="21">
        <v>75</v>
      </c>
      <c r="G63" s="24">
        <v>8.5472460200000005E-4</v>
      </c>
      <c r="H63" s="21">
        <f t="shared" si="0"/>
        <v>0.854724602</v>
      </c>
      <c r="I63" s="101">
        <v>4.627141509533331</v>
      </c>
      <c r="J63" s="24"/>
      <c r="K63" s="24"/>
      <c r="L63" s="24"/>
      <c r="M63" s="24"/>
      <c r="N63" s="24"/>
      <c r="O63" s="24"/>
      <c r="P63" s="24"/>
      <c r="Q63" s="24"/>
      <c r="R63" s="24"/>
      <c r="S63" s="24"/>
      <c r="T63" s="24"/>
      <c r="U63" s="24"/>
      <c r="V63" s="24"/>
      <c r="W63" s="24"/>
      <c r="X63" s="24"/>
      <c r="Y63" s="24"/>
      <c r="Z63" s="24"/>
    </row>
    <row r="64" spans="1:26" ht="15.6">
      <c r="A64" s="27">
        <v>44085</v>
      </c>
      <c r="B64" s="21" t="s">
        <v>84</v>
      </c>
      <c r="C64" s="21" t="s">
        <v>85</v>
      </c>
      <c r="D64" s="21">
        <v>5</v>
      </c>
      <c r="E64" s="21">
        <v>62</v>
      </c>
      <c r="F64" s="21">
        <v>14</v>
      </c>
      <c r="G64" s="24">
        <v>9.0034396659999997E-4</v>
      </c>
      <c r="H64" s="21">
        <f t="shared" si="0"/>
        <v>0.90034396659999993</v>
      </c>
      <c r="I64" s="101">
        <v>4.3109176583126576</v>
      </c>
      <c r="J64" s="24"/>
      <c r="K64" s="24"/>
      <c r="L64" s="24"/>
      <c r="M64" s="24"/>
      <c r="N64" s="24"/>
      <c r="O64" s="24"/>
      <c r="P64" s="24"/>
      <c r="Q64" s="24"/>
      <c r="R64" s="24"/>
      <c r="S64" s="24"/>
      <c r="T64" s="24"/>
      <c r="U64" s="24"/>
      <c r="V64" s="24"/>
      <c r="W64" s="24"/>
      <c r="X64" s="24"/>
      <c r="Y64" s="24"/>
      <c r="Z64" s="24"/>
    </row>
    <row r="65" spans="1:26" ht="15.6">
      <c r="A65" s="27">
        <v>44085</v>
      </c>
      <c r="B65" s="21" t="s">
        <v>84</v>
      </c>
      <c r="C65" s="21" t="s">
        <v>90</v>
      </c>
      <c r="D65" s="21">
        <v>6</v>
      </c>
      <c r="E65" s="21">
        <v>63</v>
      </c>
      <c r="F65" s="21">
        <v>40</v>
      </c>
      <c r="G65" s="24">
        <v>9.8686151150000003E-4</v>
      </c>
      <c r="H65" s="21">
        <f t="shared" si="0"/>
        <v>0.98686151150000001</v>
      </c>
      <c r="I65" s="101">
        <v>3.8124464162015661</v>
      </c>
      <c r="J65" s="24"/>
      <c r="K65" s="24"/>
      <c r="L65" s="24"/>
      <c r="M65" s="24"/>
      <c r="N65" s="24"/>
      <c r="O65" s="24"/>
      <c r="P65" s="24"/>
      <c r="Q65" s="24"/>
      <c r="R65" s="24"/>
      <c r="S65" s="24"/>
      <c r="T65" s="24"/>
      <c r="U65" s="24"/>
      <c r="V65" s="24"/>
      <c r="W65" s="24"/>
      <c r="X65" s="24"/>
      <c r="Y65" s="24"/>
      <c r="Z65" s="24"/>
    </row>
    <row r="66" spans="1:26" ht="15.6">
      <c r="A66" s="27">
        <v>44085</v>
      </c>
      <c r="B66" s="21" t="s">
        <v>84</v>
      </c>
      <c r="C66" s="21" t="s">
        <v>89</v>
      </c>
      <c r="D66" s="21">
        <v>7</v>
      </c>
      <c r="E66" s="21">
        <v>64</v>
      </c>
      <c r="F66" s="21">
        <v>10</v>
      </c>
      <c r="G66" s="24">
        <v>6.8867268599999995E-4</v>
      </c>
      <c r="H66" s="21">
        <f t="shared" si="0"/>
        <v>0.68867268599999998</v>
      </c>
      <c r="I66" s="101">
        <v>4.5266591642856406</v>
      </c>
      <c r="J66" s="24"/>
      <c r="K66" s="24"/>
      <c r="L66" s="24"/>
      <c r="M66" s="24"/>
      <c r="N66" s="24"/>
      <c r="O66" s="24"/>
      <c r="P66" s="24"/>
      <c r="Q66" s="24"/>
      <c r="R66" s="24"/>
      <c r="S66" s="24"/>
      <c r="T66" s="24"/>
      <c r="U66" s="24"/>
      <c r="V66" s="24"/>
      <c r="W66" s="24"/>
      <c r="X66" s="24"/>
      <c r="Y66" s="24"/>
      <c r="Z66" s="24"/>
    </row>
    <row r="67" spans="1:26" ht="15.6">
      <c r="A67" s="27">
        <v>44085</v>
      </c>
      <c r="B67" s="21" t="s">
        <v>84</v>
      </c>
      <c r="C67" s="21" t="s">
        <v>85</v>
      </c>
      <c r="D67" s="21">
        <v>8</v>
      </c>
      <c r="E67" s="21">
        <v>65</v>
      </c>
      <c r="F67" s="21">
        <v>436</v>
      </c>
      <c r="G67" s="24">
        <v>8.5407298520000002E-4</v>
      </c>
      <c r="H67" s="21">
        <f t="shared" si="0"/>
        <v>0.85407298519999997</v>
      </c>
      <c r="I67" s="101">
        <v>4.1946733765555262</v>
      </c>
      <c r="J67" s="24"/>
      <c r="K67" s="24"/>
      <c r="L67" s="24"/>
      <c r="M67" s="24"/>
      <c r="N67" s="24"/>
      <c r="O67" s="24"/>
      <c r="P67" s="24"/>
      <c r="Q67" s="24"/>
      <c r="R67" s="24"/>
      <c r="S67" s="24"/>
      <c r="T67" s="24"/>
      <c r="U67" s="24"/>
      <c r="V67" s="24"/>
      <c r="W67" s="24"/>
      <c r="X67" s="24"/>
      <c r="Y67" s="24"/>
      <c r="Z67" s="24"/>
    </row>
    <row r="68" spans="1:26" ht="15.6">
      <c r="A68" s="27">
        <v>44085</v>
      </c>
      <c r="B68" s="21" t="s">
        <v>84</v>
      </c>
      <c r="C68" s="21" t="s">
        <v>90</v>
      </c>
      <c r="D68" s="21">
        <v>9</v>
      </c>
      <c r="E68" s="21">
        <v>66</v>
      </c>
      <c r="F68" s="21">
        <v>34</v>
      </c>
      <c r="G68" s="24">
        <v>9.122199992E-4</v>
      </c>
      <c r="H68" s="21">
        <f t="shared" si="0"/>
        <v>0.91221999919999996</v>
      </c>
      <c r="I68" s="101">
        <v>4.4173107297513896</v>
      </c>
      <c r="J68" s="24"/>
      <c r="K68" s="24"/>
      <c r="L68" s="24"/>
      <c r="M68" s="24"/>
      <c r="N68" s="24"/>
      <c r="O68" s="24"/>
      <c r="P68" s="24"/>
      <c r="Q68" s="24"/>
      <c r="R68" s="24"/>
      <c r="S68" s="24"/>
      <c r="T68" s="24"/>
      <c r="U68" s="24"/>
      <c r="V68" s="24"/>
      <c r="W68" s="24"/>
      <c r="X68" s="24"/>
      <c r="Y68" s="24"/>
      <c r="Z68" s="24"/>
    </row>
    <row r="69" spans="1:26" ht="15.6">
      <c r="A69" s="20">
        <v>44089</v>
      </c>
      <c r="B69" s="21" t="s">
        <v>84</v>
      </c>
      <c r="C69" s="21" t="s">
        <v>85</v>
      </c>
      <c r="D69" s="21">
        <v>1</v>
      </c>
      <c r="E69" s="21">
        <v>67</v>
      </c>
      <c r="F69" s="21">
        <v>21</v>
      </c>
      <c r="G69" s="24">
        <v>7.2002053900000005E-4</v>
      </c>
      <c r="H69" s="21">
        <f t="shared" si="0"/>
        <v>0.72002053900000007</v>
      </c>
      <c r="I69" s="101">
        <v>4.419280971815069</v>
      </c>
      <c r="J69" s="24"/>
      <c r="K69" s="24"/>
      <c r="L69" s="24"/>
      <c r="M69" s="24"/>
      <c r="N69" s="24"/>
      <c r="O69" s="24"/>
      <c r="P69" s="24"/>
      <c r="Q69" s="24"/>
      <c r="R69" s="24"/>
      <c r="S69" s="24"/>
      <c r="T69" s="24"/>
      <c r="U69" s="24"/>
      <c r="V69" s="24"/>
      <c r="W69" s="24"/>
      <c r="X69" s="24"/>
      <c r="Y69" s="24"/>
      <c r="Z69" s="24"/>
    </row>
    <row r="70" spans="1:26" ht="15.6">
      <c r="A70" s="27">
        <v>44089</v>
      </c>
      <c r="B70" s="21" t="s">
        <v>84</v>
      </c>
      <c r="C70" s="21" t="s">
        <v>89</v>
      </c>
      <c r="D70" s="21">
        <v>2</v>
      </c>
      <c r="E70" s="21">
        <v>68</v>
      </c>
      <c r="F70" s="21">
        <v>13</v>
      </c>
      <c r="G70" s="24">
        <v>9.2028254580000005E-4</v>
      </c>
      <c r="H70" s="21">
        <f t="shared" si="0"/>
        <v>0.92028254580000002</v>
      </c>
      <c r="I70" s="101">
        <v>4.1946733765555262</v>
      </c>
      <c r="J70" s="24"/>
      <c r="K70" s="24"/>
      <c r="L70" s="24"/>
      <c r="M70" s="24"/>
      <c r="N70" s="24"/>
      <c r="O70" s="24"/>
      <c r="P70" s="24"/>
      <c r="Q70" s="24"/>
      <c r="R70" s="24"/>
      <c r="S70" s="24"/>
      <c r="T70" s="24"/>
      <c r="U70" s="24"/>
      <c r="V70" s="24"/>
      <c r="W70" s="24"/>
      <c r="X70" s="24"/>
      <c r="Y70" s="24"/>
      <c r="Z70" s="24"/>
    </row>
    <row r="71" spans="1:26" ht="15.6">
      <c r="A71" s="27">
        <v>44089</v>
      </c>
      <c r="B71" s="21" t="s">
        <v>84</v>
      </c>
      <c r="C71" s="21" t="s">
        <v>90</v>
      </c>
      <c r="D71" s="21">
        <v>3</v>
      </c>
      <c r="E71" s="21">
        <v>69</v>
      </c>
      <c r="F71" s="21">
        <v>2</v>
      </c>
      <c r="G71" s="24">
        <v>1.3090023740000001E-3</v>
      </c>
      <c r="H71" s="21">
        <f t="shared" si="0"/>
        <v>1.3090023740000001</v>
      </c>
      <c r="I71" s="101">
        <v>3.4499218764844084</v>
      </c>
      <c r="J71" s="24"/>
      <c r="K71" s="24"/>
      <c r="L71" s="24"/>
      <c r="M71" s="24"/>
      <c r="N71" s="24"/>
      <c r="O71" s="24"/>
      <c r="P71" s="24"/>
      <c r="Q71" s="24"/>
      <c r="R71" s="24"/>
      <c r="S71" s="24"/>
      <c r="T71" s="24"/>
      <c r="U71" s="24"/>
      <c r="V71" s="24"/>
      <c r="W71" s="24"/>
      <c r="X71" s="24"/>
      <c r="Y71" s="24"/>
      <c r="Z71" s="24"/>
    </row>
    <row r="72" spans="1:26" ht="15.6">
      <c r="A72" s="27">
        <v>44089</v>
      </c>
      <c r="B72" s="21" t="s">
        <v>84</v>
      </c>
      <c r="C72" s="21" t="s">
        <v>89</v>
      </c>
      <c r="D72" s="21">
        <v>4</v>
      </c>
      <c r="E72" s="21">
        <v>70</v>
      </c>
      <c r="F72" s="21">
        <v>77</v>
      </c>
      <c r="G72" s="24">
        <v>7.9590103680000001E-4</v>
      </c>
      <c r="H72" s="21">
        <f t="shared" si="0"/>
        <v>0.79590103680000002</v>
      </c>
      <c r="I72" s="101">
        <v>4.4931650492030775</v>
      </c>
      <c r="J72" s="24"/>
      <c r="K72" s="24"/>
      <c r="L72" s="24"/>
      <c r="M72" s="24"/>
      <c r="N72" s="24"/>
      <c r="O72" s="24"/>
      <c r="P72" s="24"/>
      <c r="Q72" s="24"/>
      <c r="R72" s="24"/>
      <c r="S72" s="24"/>
      <c r="T72" s="24"/>
      <c r="U72" s="24"/>
      <c r="V72" s="24"/>
      <c r="W72" s="24"/>
      <c r="X72" s="24"/>
      <c r="Y72" s="24"/>
      <c r="Z72" s="24"/>
    </row>
    <row r="73" spans="1:26" ht="15.6">
      <c r="A73" s="27">
        <v>44089</v>
      </c>
      <c r="B73" s="21" t="s">
        <v>84</v>
      </c>
      <c r="C73" s="21" t="s">
        <v>85</v>
      </c>
      <c r="D73" s="21">
        <v>5</v>
      </c>
      <c r="E73" s="21">
        <v>71</v>
      </c>
      <c r="F73" s="21">
        <v>49</v>
      </c>
      <c r="G73" s="24">
        <v>9.2006829229999997E-4</v>
      </c>
      <c r="H73" s="21">
        <f t="shared" si="0"/>
        <v>0.92006829229999998</v>
      </c>
      <c r="I73" s="101">
        <v>4.582811063100527</v>
      </c>
      <c r="J73" s="24"/>
      <c r="K73" s="24"/>
      <c r="L73" s="24"/>
      <c r="M73" s="24"/>
      <c r="N73" s="24"/>
      <c r="O73" s="24"/>
      <c r="P73" s="24"/>
      <c r="Q73" s="24"/>
      <c r="R73" s="24"/>
      <c r="S73" s="24"/>
      <c r="T73" s="24"/>
      <c r="U73" s="24"/>
      <c r="V73" s="24"/>
      <c r="W73" s="24"/>
      <c r="X73" s="24"/>
      <c r="Y73" s="24"/>
      <c r="Z73" s="24"/>
    </row>
    <row r="74" spans="1:26" ht="15.6">
      <c r="A74" s="27">
        <v>44089</v>
      </c>
      <c r="B74" s="21" t="s">
        <v>84</v>
      </c>
      <c r="C74" s="21" t="s">
        <v>90</v>
      </c>
      <c r="D74" s="21">
        <v>6</v>
      </c>
      <c r="E74" s="21">
        <v>72</v>
      </c>
      <c r="F74" s="21">
        <v>38</v>
      </c>
      <c r="G74" s="24">
        <v>9.1025335699999996E-4</v>
      </c>
      <c r="H74" s="21">
        <f t="shared" si="0"/>
        <v>0.91025335699999999</v>
      </c>
      <c r="I74" s="101">
        <v>3.5484339796684177</v>
      </c>
      <c r="J74" s="24"/>
      <c r="K74" s="24"/>
      <c r="L74" s="24"/>
      <c r="M74" s="24"/>
      <c r="N74" s="24"/>
      <c r="O74" s="24"/>
      <c r="P74" s="24"/>
      <c r="Q74" s="24"/>
      <c r="R74" s="24"/>
      <c r="S74" s="24"/>
      <c r="T74" s="24"/>
      <c r="U74" s="24"/>
      <c r="V74" s="24"/>
      <c r="W74" s="24"/>
      <c r="X74" s="24"/>
      <c r="Y74" s="24"/>
      <c r="Z74" s="24"/>
    </row>
    <row r="75" spans="1:26" ht="15.6">
      <c r="A75" s="27">
        <v>44089</v>
      </c>
      <c r="B75" s="21" t="s">
        <v>84</v>
      </c>
      <c r="C75" s="21" t="s">
        <v>89</v>
      </c>
      <c r="D75" s="21">
        <v>7</v>
      </c>
      <c r="E75" s="21">
        <v>73</v>
      </c>
      <c r="F75" s="21">
        <v>84</v>
      </c>
      <c r="G75" s="24">
        <v>7.1016232610000005E-4</v>
      </c>
      <c r="H75" s="21">
        <f t="shared" si="0"/>
        <v>0.71016232610000007</v>
      </c>
      <c r="I75" s="101">
        <v>7.1329758245887023</v>
      </c>
      <c r="J75" s="24"/>
      <c r="K75" s="24"/>
      <c r="L75" s="24"/>
      <c r="M75" s="24"/>
      <c r="N75" s="24"/>
      <c r="O75" s="24"/>
      <c r="P75" s="24"/>
      <c r="Q75" s="24"/>
      <c r="R75" s="24"/>
      <c r="S75" s="24"/>
      <c r="T75" s="24"/>
      <c r="U75" s="24"/>
      <c r="V75" s="24"/>
      <c r="W75" s="24"/>
      <c r="X75" s="24"/>
      <c r="Y75" s="24"/>
      <c r="Z75" s="24"/>
    </row>
    <row r="76" spans="1:26" ht="15.6">
      <c r="A76" s="27">
        <v>44089</v>
      </c>
      <c r="B76" s="21" t="s">
        <v>84</v>
      </c>
      <c r="C76" s="21" t="s">
        <v>85</v>
      </c>
      <c r="D76" s="21">
        <v>8</v>
      </c>
      <c r="E76" s="21">
        <v>74</v>
      </c>
      <c r="F76" s="21">
        <v>158</v>
      </c>
      <c r="G76" s="24">
        <v>9.1128021369999996E-4</v>
      </c>
      <c r="H76" s="21">
        <f t="shared" si="0"/>
        <v>0.91128021370000001</v>
      </c>
      <c r="I76" s="101">
        <v>5.8871725740002203</v>
      </c>
      <c r="J76" s="24"/>
      <c r="K76" s="24"/>
      <c r="L76" s="24"/>
      <c r="M76" s="24"/>
      <c r="N76" s="24"/>
      <c r="O76" s="24"/>
      <c r="P76" s="24"/>
      <c r="Q76" s="24"/>
      <c r="R76" s="24"/>
      <c r="S76" s="24"/>
      <c r="T76" s="24"/>
      <c r="U76" s="24"/>
      <c r="V76" s="24"/>
      <c r="W76" s="24"/>
      <c r="X76" s="24"/>
      <c r="Y76" s="24"/>
      <c r="Z76" s="24"/>
    </row>
    <row r="77" spans="1:26" ht="15.6">
      <c r="A77" s="27">
        <v>44089</v>
      </c>
      <c r="B77" s="21" t="s">
        <v>84</v>
      </c>
      <c r="C77" s="21" t="s">
        <v>90</v>
      </c>
      <c r="D77" s="21">
        <v>9</v>
      </c>
      <c r="E77" s="21">
        <v>75</v>
      </c>
      <c r="F77" s="21">
        <v>86</v>
      </c>
      <c r="G77" s="24">
        <v>9.9337343470000004E-4</v>
      </c>
      <c r="H77" s="21">
        <f t="shared" si="0"/>
        <v>0.99337343470000006</v>
      </c>
      <c r="I77" s="101">
        <v>7.1346844025493183</v>
      </c>
      <c r="J77" s="24"/>
      <c r="K77" s="24"/>
      <c r="L77" s="24"/>
      <c r="M77" s="24"/>
      <c r="N77" s="24"/>
      <c r="O77" s="24"/>
      <c r="P77" s="24"/>
      <c r="Q77" s="24"/>
      <c r="R77" s="24"/>
      <c r="S77" s="24"/>
      <c r="T77" s="24"/>
      <c r="U77" s="24"/>
      <c r="V77" s="24"/>
      <c r="W77" s="24"/>
      <c r="X77" s="24"/>
      <c r="Y77" s="24"/>
      <c r="Z77" s="24"/>
    </row>
    <row r="78" spans="1:26" ht="15.6">
      <c r="A78" s="20">
        <v>44096</v>
      </c>
      <c r="B78" s="21" t="s">
        <v>84</v>
      </c>
      <c r="C78" s="21" t="s">
        <v>85</v>
      </c>
      <c r="D78" s="21">
        <v>1</v>
      </c>
      <c r="E78" s="21">
        <v>76</v>
      </c>
      <c r="F78" s="21">
        <v>144</v>
      </c>
      <c r="G78" s="24">
        <v>1.066768241E-3</v>
      </c>
      <c r="H78" s="21">
        <f t="shared" si="0"/>
        <v>1.0667682409999999</v>
      </c>
      <c r="I78" s="101">
        <v>5.7538745363589534</v>
      </c>
      <c r="J78" s="24"/>
      <c r="K78" s="24"/>
      <c r="L78" s="24"/>
      <c r="M78" s="24"/>
      <c r="N78" s="24"/>
      <c r="O78" s="24"/>
      <c r="P78" s="24"/>
      <c r="Q78" s="24"/>
      <c r="R78" s="24"/>
      <c r="S78" s="24"/>
      <c r="T78" s="24"/>
      <c r="U78" s="24"/>
      <c r="V78" s="24"/>
      <c r="W78" s="24"/>
      <c r="X78" s="24"/>
      <c r="Y78" s="24"/>
      <c r="Z78" s="24"/>
    </row>
    <row r="79" spans="1:26" ht="15.6">
      <c r="A79" s="20">
        <v>44096</v>
      </c>
      <c r="B79" s="21" t="s">
        <v>84</v>
      </c>
      <c r="C79" s="21" t="s">
        <v>89</v>
      </c>
      <c r="D79" s="21">
        <v>2</v>
      </c>
      <c r="E79" s="21">
        <v>77</v>
      </c>
      <c r="F79" s="21">
        <v>131</v>
      </c>
      <c r="G79" s="24">
        <v>1.0418980560000001E-3</v>
      </c>
      <c r="H79" s="21">
        <f t="shared" si="0"/>
        <v>1.0418980560000002</v>
      </c>
      <c r="I79" s="101">
        <v>4.6834545967438235</v>
      </c>
      <c r="J79" s="24"/>
      <c r="K79" s="24"/>
      <c r="L79" s="24"/>
      <c r="M79" s="24"/>
      <c r="N79" s="24"/>
      <c r="O79" s="24"/>
      <c r="P79" s="24"/>
      <c r="Q79" s="24"/>
      <c r="R79" s="24"/>
      <c r="S79" s="24"/>
      <c r="T79" s="24"/>
      <c r="U79" s="24"/>
      <c r="V79" s="24"/>
      <c r="W79" s="24"/>
      <c r="X79" s="24"/>
      <c r="Y79" s="24"/>
      <c r="Z79" s="24"/>
    </row>
    <row r="80" spans="1:26" ht="15.6">
      <c r="A80" s="20">
        <v>44096</v>
      </c>
      <c r="B80" s="21" t="s">
        <v>84</v>
      </c>
      <c r="C80" s="21" t="s">
        <v>90</v>
      </c>
      <c r="D80" s="21">
        <v>3</v>
      </c>
      <c r="E80" s="21">
        <v>78</v>
      </c>
      <c r="F80" s="21">
        <v>148</v>
      </c>
      <c r="G80" s="24">
        <v>1.7245665390000001E-3</v>
      </c>
      <c r="H80" s="21">
        <f t="shared" si="0"/>
        <v>1.724566539</v>
      </c>
      <c r="I80" s="101">
        <v>3.5090673364786582</v>
      </c>
      <c r="J80" s="24"/>
      <c r="K80" s="24"/>
      <c r="L80" s="24"/>
      <c r="M80" s="24"/>
      <c r="N80" s="24"/>
      <c r="O80" s="24"/>
      <c r="P80" s="24"/>
      <c r="Q80" s="24"/>
      <c r="R80" s="24"/>
      <c r="S80" s="24"/>
      <c r="T80" s="24"/>
      <c r="U80" s="24"/>
      <c r="V80" s="24"/>
      <c r="W80" s="24"/>
      <c r="X80" s="24"/>
      <c r="Y80" s="24"/>
      <c r="Z80" s="24"/>
    </row>
    <row r="81" spans="1:26" ht="15.6">
      <c r="A81" s="20">
        <v>44096</v>
      </c>
      <c r="B81" s="21" t="s">
        <v>84</v>
      </c>
      <c r="C81" s="21" t="s">
        <v>89</v>
      </c>
      <c r="D81" s="21">
        <v>4</v>
      </c>
      <c r="E81" s="21">
        <v>79</v>
      </c>
      <c r="F81" s="21" t="s">
        <v>263</v>
      </c>
      <c r="G81" s="24">
        <v>1.086642875E-3</v>
      </c>
      <c r="H81" s="21">
        <f t="shared" si="0"/>
        <v>1.0866428750000001</v>
      </c>
      <c r="I81" s="101">
        <v>5.8062976452692201</v>
      </c>
      <c r="J81" s="24"/>
      <c r="K81" s="24"/>
      <c r="L81" s="24"/>
      <c r="M81" s="24"/>
      <c r="N81" s="24"/>
      <c r="O81" s="24"/>
      <c r="P81" s="24"/>
      <c r="Q81" s="24"/>
      <c r="R81" s="24"/>
      <c r="S81" s="24"/>
      <c r="T81" s="24"/>
      <c r="U81" s="24"/>
      <c r="V81" s="24"/>
      <c r="W81" s="24"/>
      <c r="X81" s="24"/>
      <c r="Y81" s="24"/>
      <c r="Z81" s="24"/>
    </row>
    <row r="82" spans="1:26" ht="15.6">
      <c r="A82" s="20">
        <v>44096</v>
      </c>
      <c r="B82" s="21" t="s">
        <v>84</v>
      </c>
      <c r="C82" s="21" t="s">
        <v>85</v>
      </c>
      <c r="D82" s="21">
        <v>5</v>
      </c>
      <c r="E82" s="21">
        <v>80</v>
      </c>
      <c r="F82" s="21" t="s">
        <v>264</v>
      </c>
      <c r="G82" s="24">
        <v>1.6685444759999999E-3</v>
      </c>
      <c r="H82" s="21">
        <f t="shared" si="0"/>
        <v>1.6685444759999999</v>
      </c>
      <c r="I82" s="101">
        <v>2.6381555850436191</v>
      </c>
      <c r="J82" s="24"/>
      <c r="K82" s="24"/>
      <c r="L82" s="24"/>
      <c r="M82" s="24"/>
      <c r="N82" s="24"/>
      <c r="O82" s="24"/>
      <c r="P82" s="24"/>
      <c r="Q82" s="24"/>
      <c r="R82" s="24"/>
      <c r="S82" s="24"/>
      <c r="T82" s="24"/>
      <c r="U82" s="24"/>
      <c r="V82" s="24"/>
      <c r="W82" s="24"/>
      <c r="X82" s="24"/>
      <c r="Y82" s="24"/>
      <c r="Z82" s="24"/>
    </row>
    <row r="83" spans="1:26" ht="15.6">
      <c r="A83" s="20">
        <v>44096</v>
      </c>
      <c r="B83" s="21" t="s">
        <v>84</v>
      </c>
      <c r="C83" s="21" t="s">
        <v>90</v>
      </c>
      <c r="D83" s="21">
        <v>6</v>
      </c>
      <c r="E83" s="21">
        <v>81</v>
      </c>
      <c r="F83" s="21" t="s">
        <v>265</v>
      </c>
      <c r="G83" s="24">
        <v>1.3897625349999999E-3</v>
      </c>
      <c r="H83" s="21">
        <f t="shared" si="0"/>
        <v>1.389762535</v>
      </c>
      <c r="I83" s="101">
        <v>2.6220665669757501</v>
      </c>
      <c r="J83" s="24"/>
      <c r="K83" s="24"/>
      <c r="L83" s="24"/>
      <c r="M83" s="24"/>
      <c r="N83" s="24"/>
      <c r="O83" s="24"/>
      <c r="P83" s="24"/>
      <c r="Q83" s="24"/>
      <c r="R83" s="24"/>
      <c r="S83" s="24"/>
      <c r="T83" s="24"/>
      <c r="U83" s="24"/>
      <c r="V83" s="24"/>
      <c r="W83" s="24"/>
      <c r="X83" s="24"/>
      <c r="Y83" s="24"/>
      <c r="Z83" s="24"/>
    </row>
    <row r="84" spans="1:26" ht="15.6">
      <c r="A84" s="20">
        <v>44096</v>
      </c>
      <c r="B84" s="21" t="s">
        <v>84</v>
      </c>
      <c r="C84" s="21" t="s">
        <v>89</v>
      </c>
      <c r="D84" s="21">
        <v>7</v>
      </c>
      <c r="E84" s="21">
        <v>82</v>
      </c>
      <c r="F84" s="21" t="s">
        <v>266</v>
      </c>
      <c r="G84" s="24">
        <v>1.2567136799999999E-3</v>
      </c>
      <c r="H84" s="21">
        <f t="shared" si="0"/>
        <v>1.2567136799999998</v>
      </c>
      <c r="I84" s="101">
        <v>4.027963263513799</v>
      </c>
      <c r="J84" s="24"/>
      <c r="K84" s="24"/>
      <c r="L84" s="24"/>
      <c r="M84" s="24"/>
      <c r="N84" s="24"/>
      <c r="O84" s="24"/>
      <c r="P84" s="24"/>
      <c r="Q84" s="24"/>
      <c r="R84" s="24"/>
      <c r="S84" s="24"/>
      <c r="T84" s="24"/>
      <c r="U84" s="24"/>
      <c r="V84" s="24"/>
      <c r="W84" s="24"/>
      <c r="X84" s="24"/>
      <c r="Y84" s="24"/>
      <c r="Z84" s="24"/>
    </row>
    <row r="85" spans="1:26" ht="15.6">
      <c r="A85" s="20">
        <v>44096</v>
      </c>
      <c r="B85" s="21" t="s">
        <v>84</v>
      </c>
      <c r="C85" s="21" t="s">
        <v>85</v>
      </c>
      <c r="D85" s="21">
        <v>8</v>
      </c>
      <c r="E85" s="21">
        <v>83</v>
      </c>
      <c r="F85" s="21" t="s">
        <v>267</v>
      </c>
      <c r="G85" s="24">
        <v>8.2208946519999996E-4</v>
      </c>
      <c r="H85" s="21">
        <f t="shared" si="0"/>
        <v>0.82208946519999992</v>
      </c>
      <c r="I85" s="101">
        <v>5.3481204161779461</v>
      </c>
      <c r="J85" s="24"/>
      <c r="K85" s="24"/>
      <c r="L85" s="24"/>
      <c r="M85" s="24"/>
      <c r="N85" s="24"/>
      <c r="O85" s="24"/>
      <c r="P85" s="24"/>
      <c r="Q85" s="24"/>
      <c r="R85" s="24"/>
      <c r="S85" s="24"/>
      <c r="T85" s="24"/>
      <c r="U85" s="24"/>
      <c r="V85" s="24"/>
      <c r="W85" s="24"/>
      <c r="X85" s="24"/>
      <c r="Y85" s="24"/>
      <c r="Z85" s="24"/>
    </row>
    <row r="86" spans="1:26" ht="15.6">
      <c r="A86" s="20">
        <v>44096</v>
      </c>
      <c r="B86" s="21" t="s">
        <v>84</v>
      </c>
      <c r="C86" s="21" t="s">
        <v>90</v>
      </c>
      <c r="D86" s="21">
        <v>9</v>
      </c>
      <c r="E86" s="21">
        <v>84</v>
      </c>
      <c r="F86" s="21" t="s">
        <v>268</v>
      </c>
      <c r="G86" s="24">
        <v>1.504532767E-3</v>
      </c>
      <c r="H86" s="21">
        <f t="shared" si="0"/>
        <v>1.5045327669999999</v>
      </c>
      <c r="I86" s="101">
        <v>3.2977155586775955</v>
      </c>
      <c r="J86" s="24"/>
      <c r="K86" s="24"/>
      <c r="L86" s="24"/>
      <c r="M86" s="24"/>
      <c r="N86" s="24"/>
      <c r="O86" s="24"/>
      <c r="P86" s="24"/>
      <c r="Q86" s="24"/>
      <c r="R86" s="24"/>
      <c r="S86" s="24"/>
      <c r="T86" s="24"/>
      <c r="U86" s="24"/>
      <c r="V86" s="24"/>
      <c r="W86" s="24"/>
      <c r="X86" s="24"/>
      <c r="Y86" s="24"/>
      <c r="Z86" s="24"/>
    </row>
    <row r="87" spans="1:26" ht="13.2">
      <c r="A87" s="20">
        <v>44089</v>
      </c>
      <c r="B87" s="21" t="s">
        <v>91</v>
      </c>
      <c r="C87" s="21" t="s">
        <v>92</v>
      </c>
      <c r="D87" s="21" t="s">
        <v>93</v>
      </c>
      <c r="E87" s="21">
        <v>85</v>
      </c>
      <c r="F87" s="21">
        <v>80</v>
      </c>
      <c r="G87" s="24" t="s">
        <v>87</v>
      </c>
      <c r="H87" s="21"/>
      <c r="I87" s="24"/>
      <c r="J87" s="24"/>
      <c r="K87" s="24"/>
      <c r="L87" s="24"/>
      <c r="M87" s="24"/>
      <c r="N87" s="24"/>
      <c r="O87" s="24"/>
      <c r="P87" s="24"/>
      <c r="Q87" s="24"/>
      <c r="R87" s="24"/>
      <c r="S87" s="24"/>
      <c r="T87" s="24"/>
      <c r="U87" s="24"/>
      <c r="V87" s="24"/>
      <c r="W87" s="24"/>
      <c r="X87" s="24"/>
      <c r="Y87" s="24"/>
      <c r="Z87" s="24"/>
    </row>
    <row r="88" spans="1:26" ht="15.6">
      <c r="A88" s="20">
        <v>44089</v>
      </c>
      <c r="B88" s="21" t="s">
        <v>91</v>
      </c>
      <c r="C88" s="21" t="s">
        <v>92</v>
      </c>
      <c r="D88" s="21" t="s">
        <v>96</v>
      </c>
      <c r="E88" s="21">
        <v>86</v>
      </c>
      <c r="F88" s="21">
        <v>83</v>
      </c>
      <c r="G88" s="24">
        <v>1.163040898E-3</v>
      </c>
      <c r="H88" s="21">
        <f>G88*1000</f>
        <v>1.163040898</v>
      </c>
      <c r="I88" s="101">
        <v>4.7501383583937278</v>
      </c>
      <c r="J88" s="24"/>
      <c r="K88" s="24"/>
      <c r="L88" s="24"/>
      <c r="M88" s="24"/>
      <c r="N88" s="24"/>
      <c r="O88" s="24"/>
      <c r="P88" s="24"/>
      <c r="Q88" s="24"/>
      <c r="R88" s="24"/>
      <c r="S88" s="24"/>
      <c r="T88" s="24"/>
      <c r="U88" s="24"/>
      <c r="V88" s="24"/>
      <c r="W88" s="24"/>
      <c r="X88" s="24"/>
      <c r="Y88" s="24"/>
      <c r="Z88" s="24"/>
    </row>
    <row r="89" spans="1:26" ht="13.2">
      <c r="A89" s="20">
        <v>44089</v>
      </c>
      <c r="B89" s="21" t="s">
        <v>91</v>
      </c>
      <c r="C89" s="21" t="s">
        <v>92</v>
      </c>
      <c r="D89" s="21" t="s">
        <v>97</v>
      </c>
      <c r="E89" s="21">
        <v>87</v>
      </c>
      <c r="F89" s="21">
        <v>36</v>
      </c>
      <c r="G89" s="24" t="s">
        <v>87</v>
      </c>
      <c r="H89" s="21"/>
      <c r="I89" s="24"/>
      <c r="J89" s="24"/>
      <c r="K89" s="24"/>
      <c r="L89" s="24"/>
      <c r="M89" s="24"/>
      <c r="N89" s="24"/>
      <c r="O89" s="24"/>
      <c r="P89" s="24"/>
      <c r="Q89" s="24"/>
      <c r="R89" s="24"/>
      <c r="S89" s="24"/>
      <c r="T89" s="24"/>
      <c r="U89" s="24"/>
      <c r="V89" s="24"/>
      <c r="W89" s="24"/>
      <c r="X89" s="24"/>
      <c r="Y89" s="24"/>
      <c r="Z89" s="24"/>
    </row>
    <row r="90" spans="1:26" ht="13.2">
      <c r="A90" s="20">
        <v>44089</v>
      </c>
      <c r="B90" s="21" t="s">
        <v>91</v>
      </c>
      <c r="C90" s="21" t="s">
        <v>98</v>
      </c>
      <c r="D90" s="21" t="s">
        <v>99</v>
      </c>
      <c r="E90" s="21">
        <v>88</v>
      </c>
      <c r="F90" s="21">
        <v>76</v>
      </c>
      <c r="G90" s="24" t="s">
        <v>87</v>
      </c>
      <c r="H90" s="21"/>
      <c r="I90" s="24"/>
      <c r="J90" s="24"/>
      <c r="K90" s="24"/>
      <c r="L90" s="24"/>
      <c r="M90" s="24"/>
      <c r="N90" s="24"/>
      <c r="O90" s="24"/>
      <c r="P90" s="24"/>
      <c r="Q90" s="24"/>
      <c r="R90" s="24"/>
      <c r="S90" s="24"/>
      <c r="T90" s="24"/>
      <c r="U90" s="24"/>
      <c r="V90" s="24"/>
      <c r="W90" s="24"/>
      <c r="X90" s="24"/>
      <c r="Y90" s="24"/>
      <c r="Z90" s="24"/>
    </row>
    <row r="91" spans="1:26" ht="15.6">
      <c r="A91" s="20">
        <v>44089</v>
      </c>
      <c r="B91" s="21" t="s">
        <v>91</v>
      </c>
      <c r="C91" s="21" t="s">
        <v>98</v>
      </c>
      <c r="D91" s="21" t="s">
        <v>100</v>
      </c>
      <c r="E91" s="21">
        <v>89</v>
      </c>
      <c r="F91" s="21">
        <v>25</v>
      </c>
      <c r="G91" s="24">
        <v>7.2287019759999997E-4</v>
      </c>
      <c r="H91" s="21">
        <f>G91*1000</f>
        <v>0.72287019759999993</v>
      </c>
      <c r="I91" s="101">
        <v>6.6599991849001885</v>
      </c>
      <c r="J91" s="24"/>
      <c r="K91" s="24"/>
      <c r="L91" s="24"/>
      <c r="M91" s="24"/>
      <c r="N91" s="24"/>
      <c r="O91" s="24"/>
      <c r="P91" s="24"/>
      <c r="Q91" s="24"/>
      <c r="R91" s="24"/>
      <c r="S91" s="24"/>
      <c r="T91" s="24"/>
      <c r="U91" s="24"/>
      <c r="V91" s="24"/>
      <c r="W91" s="24"/>
      <c r="X91" s="24"/>
      <c r="Y91" s="24"/>
      <c r="Z91" s="24"/>
    </row>
    <row r="92" spans="1:26" ht="13.2">
      <c r="A92" s="20">
        <v>44089</v>
      </c>
      <c r="B92" s="21" t="s">
        <v>91</v>
      </c>
      <c r="C92" s="21" t="s">
        <v>98</v>
      </c>
      <c r="D92" s="21" t="s">
        <v>101</v>
      </c>
      <c r="E92" s="21">
        <v>90</v>
      </c>
      <c r="F92" s="21">
        <v>72</v>
      </c>
      <c r="G92" s="24" t="s">
        <v>87</v>
      </c>
      <c r="H92" s="21"/>
      <c r="I92" s="24"/>
      <c r="J92" s="24"/>
      <c r="K92" s="24"/>
      <c r="L92" s="24"/>
      <c r="M92" s="24"/>
      <c r="N92" s="24"/>
      <c r="O92" s="24"/>
      <c r="P92" s="24"/>
      <c r="Q92" s="24"/>
      <c r="R92" s="24"/>
      <c r="S92" s="24"/>
      <c r="T92" s="24"/>
      <c r="U92" s="24"/>
      <c r="V92" s="24"/>
      <c r="W92" s="24"/>
      <c r="X92" s="24"/>
      <c r="Y92" s="24"/>
      <c r="Z92" s="24"/>
    </row>
    <row r="93" spans="1:26" ht="13.2">
      <c r="A93" s="20">
        <v>44096</v>
      </c>
      <c r="B93" s="21" t="s">
        <v>91</v>
      </c>
      <c r="C93" s="21" t="s">
        <v>92</v>
      </c>
      <c r="D93" s="21" t="s">
        <v>102</v>
      </c>
      <c r="E93" s="21">
        <v>91</v>
      </c>
      <c r="F93" s="21">
        <v>31</v>
      </c>
      <c r="G93" s="24" t="s">
        <v>87</v>
      </c>
      <c r="H93" s="21"/>
      <c r="I93" s="24"/>
      <c r="J93" s="24"/>
      <c r="K93" s="24"/>
      <c r="L93" s="24"/>
      <c r="M93" s="24"/>
      <c r="N93" s="24"/>
      <c r="O93" s="24"/>
      <c r="P93" s="24"/>
      <c r="Q93" s="24"/>
      <c r="R93" s="24"/>
      <c r="S93" s="24"/>
      <c r="T93" s="24"/>
      <c r="U93" s="24"/>
      <c r="V93" s="24"/>
      <c r="W93" s="24"/>
      <c r="X93" s="24"/>
      <c r="Y93" s="24"/>
      <c r="Z93" s="24"/>
    </row>
    <row r="94" spans="1:26" ht="15.6">
      <c r="A94" s="20">
        <v>44096</v>
      </c>
      <c r="B94" s="21" t="s">
        <v>91</v>
      </c>
      <c r="C94" s="21" t="s">
        <v>92</v>
      </c>
      <c r="D94" s="21" t="s">
        <v>103</v>
      </c>
      <c r="E94" s="21">
        <v>92</v>
      </c>
      <c r="F94" s="21">
        <v>27</v>
      </c>
      <c r="G94" s="24">
        <v>1.735259129E-3</v>
      </c>
      <c r="H94" s="21">
        <f>G94*1000</f>
        <v>1.7352591289999999</v>
      </c>
      <c r="I94" s="101">
        <v>5.726351667760218</v>
      </c>
      <c r="J94" s="24"/>
      <c r="K94" s="24"/>
      <c r="L94" s="24"/>
      <c r="M94" s="24"/>
      <c r="N94" s="24"/>
      <c r="O94" s="24"/>
      <c r="P94" s="24"/>
      <c r="Q94" s="24"/>
      <c r="R94" s="24"/>
      <c r="S94" s="24"/>
      <c r="T94" s="24"/>
      <c r="U94" s="24"/>
      <c r="V94" s="24"/>
      <c r="W94" s="24"/>
      <c r="X94" s="24"/>
      <c r="Y94" s="24"/>
      <c r="Z94" s="24"/>
    </row>
    <row r="95" spans="1:26" ht="13.2">
      <c r="A95" s="20">
        <v>44096</v>
      </c>
      <c r="B95" s="21" t="s">
        <v>91</v>
      </c>
      <c r="C95" s="21" t="s">
        <v>92</v>
      </c>
      <c r="D95" s="21" t="s">
        <v>104</v>
      </c>
      <c r="E95" s="21">
        <v>93</v>
      </c>
      <c r="F95" s="21">
        <v>9</v>
      </c>
      <c r="G95" s="24" t="s">
        <v>87</v>
      </c>
      <c r="H95" s="21"/>
      <c r="I95" s="24"/>
      <c r="J95" s="24"/>
      <c r="K95" s="24"/>
      <c r="L95" s="24"/>
      <c r="M95" s="24"/>
      <c r="N95" s="24"/>
      <c r="O95" s="24"/>
      <c r="P95" s="24"/>
      <c r="Q95" s="24"/>
      <c r="R95" s="24"/>
      <c r="S95" s="24"/>
      <c r="T95" s="24"/>
      <c r="U95" s="24"/>
      <c r="V95" s="24"/>
      <c r="W95" s="24"/>
      <c r="X95" s="24"/>
      <c r="Y95" s="24"/>
      <c r="Z95" s="24"/>
    </row>
    <row r="96" spans="1:26" ht="13.2">
      <c r="A96" s="20">
        <v>44096</v>
      </c>
      <c r="B96" s="21" t="s">
        <v>91</v>
      </c>
      <c r="C96" s="21" t="s">
        <v>98</v>
      </c>
      <c r="D96" s="21" t="s">
        <v>105</v>
      </c>
      <c r="E96" s="21">
        <v>94</v>
      </c>
      <c r="F96" s="21">
        <v>89</v>
      </c>
      <c r="G96" s="24" t="s">
        <v>87</v>
      </c>
      <c r="H96" s="21"/>
      <c r="I96" s="24"/>
      <c r="J96" s="24"/>
      <c r="K96" s="24"/>
      <c r="L96" s="24"/>
      <c r="M96" s="24"/>
      <c r="N96" s="24"/>
      <c r="O96" s="24"/>
      <c r="P96" s="24"/>
      <c r="Q96" s="24"/>
      <c r="R96" s="24"/>
      <c r="S96" s="24"/>
      <c r="T96" s="24"/>
      <c r="U96" s="24"/>
      <c r="V96" s="24"/>
      <c r="W96" s="24"/>
      <c r="X96" s="24"/>
      <c r="Y96" s="24"/>
      <c r="Z96" s="24"/>
    </row>
    <row r="97" spans="1:26" ht="15.6">
      <c r="A97" s="20">
        <v>44096</v>
      </c>
      <c r="B97" s="21" t="s">
        <v>91</v>
      </c>
      <c r="C97" s="21" t="s">
        <v>98</v>
      </c>
      <c r="D97" s="21" t="s">
        <v>106</v>
      </c>
      <c r="E97" s="21">
        <v>95</v>
      </c>
      <c r="F97" s="21">
        <v>70</v>
      </c>
      <c r="G97" s="24">
        <v>2.479087666E-3</v>
      </c>
      <c r="H97" s="21">
        <f>G97*1000</f>
        <v>2.4790876659999999</v>
      </c>
      <c r="I97" s="101">
        <v>2.8216125330412281</v>
      </c>
      <c r="J97" s="24"/>
      <c r="K97" s="24"/>
      <c r="L97" s="24"/>
      <c r="M97" s="24"/>
      <c r="N97" s="24"/>
      <c r="O97" s="24"/>
      <c r="P97" s="24"/>
      <c r="Q97" s="24"/>
      <c r="R97" s="24"/>
      <c r="S97" s="24"/>
      <c r="T97" s="24"/>
      <c r="U97" s="24"/>
      <c r="V97" s="24"/>
      <c r="W97" s="24"/>
      <c r="X97" s="24"/>
      <c r="Y97" s="24"/>
      <c r="Z97" s="24"/>
    </row>
    <row r="98" spans="1:26" ht="13.2">
      <c r="A98" s="20">
        <v>44096</v>
      </c>
      <c r="B98" s="21" t="s">
        <v>91</v>
      </c>
      <c r="C98" s="21" t="s">
        <v>98</v>
      </c>
      <c r="D98" s="21" t="s">
        <v>107</v>
      </c>
      <c r="E98" s="21">
        <v>96</v>
      </c>
      <c r="F98" s="21">
        <v>126</v>
      </c>
      <c r="G98" s="24" t="s">
        <v>87</v>
      </c>
      <c r="H98" s="21"/>
      <c r="I98" s="24"/>
      <c r="J98" s="24"/>
      <c r="K98" s="24"/>
      <c r="L98" s="24"/>
      <c r="M98" s="24"/>
      <c r="N98" s="24"/>
      <c r="O98" s="24"/>
      <c r="P98" s="24"/>
      <c r="Q98" s="24"/>
      <c r="R98" s="24"/>
      <c r="S98" s="24"/>
      <c r="T98" s="24"/>
      <c r="U98" s="24"/>
      <c r="V98" s="24"/>
      <c r="W98" s="24"/>
      <c r="X98" s="24"/>
      <c r="Y98" s="24"/>
      <c r="Z98" s="24"/>
    </row>
    <row r="99" spans="1:26" ht="13.2">
      <c r="A99" s="20">
        <v>44096</v>
      </c>
      <c r="B99" s="21" t="s">
        <v>91</v>
      </c>
      <c r="C99" s="21" t="s">
        <v>92</v>
      </c>
      <c r="D99" s="21" t="s">
        <v>108</v>
      </c>
      <c r="E99" s="21">
        <v>97</v>
      </c>
      <c r="F99" s="21">
        <v>138</v>
      </c>
      <c r="G99" s="24" t="s">
        <v>87</v>
      </c>
      <c r="H99" s="21"/>
      <c r="I99" s="24"/>
      <c r="J99" s="24"/>
      <c r="K99" s="24"/>
      <c r="L99" s="24"/>
      <c r="M99" s="24"/>
      <c r="N99" s="24"/>
      <c r="O99" s="24"/>
      <c r="P99" s="24"/>
      <c r="Q99" s="24"/>
      <c r="R99" s="24"/>
      <c r="S99" s="24"/>
      <c r="T99" s="24"/>
      <c r="U99" s="24"/>
      <c r="V99" s="24"/>
      <c r="W99" s="24"/>
      <c r="X99" s="24"/>
      <c r="Y99" s="24"/>
      <c r="Z99" s="24"/>
    </row>
    <row r="100" spans="1:26" ht="15.6">
      <c r="A100" s="20">
        <v>44096</v>
      </c>
      <c r="B100" s="21" t="s">
        <v>91</v>
      </c>
      <c r="C100" s="21" t="s">
        <v>92</v>
      </c>
      <c r="D100" s="21" t="s">
        <v>109</v>
      </c>
      <c r="E100" s="21">
        <v>98</v>
      </c>
      <c r="F100" s="21">
        <v>91</v>
      </c>
      <c r="G100" s="24">
        <v>1.352301372E-3</v>
      </c>
      <c r="H100" s="21">
        <f>G100*1000</f>
        <v>1.3523013720000001</v>
      </c>
      <c r="I100" s="101">
        <v>3.683751126616035</v>
      </c>
      <c r="J100" s="24"/>
      <c r="K100" s="24"/>
      <c r="L100" s="24"/>
      <c r="M100" s="24"/>
      <c r="N100" s="24"/>
      <c r="O100" s="24"/>
      <c r="P100" s="24"/>
      <c r="Q100" s="24"/>
      <c r="R100" s="24"/>
      <c r="S100" s="24"/>
      <c r="T100" s="24"/>
      <c r="U100" s="24"/>
      <c r="V100" s="24"/>
      <c r="W100" s="24"/>
      <c r="X100" s="24"/>
      <c r="Y100" s="24"/>
      <c r="Z100" s="24"/>
    </row>
    <row r="101" spans="1:26" ht="13.2">
      <c r="A101" s="20">
        <v>44096</v>
      </c>
      <c r="B101" s="21" t="s">
        <v>91</v>
      </c>
      <c r="C101" s="21" t="s">
        <v>92</v>
      </c>
      <c r="D101" s="21" t="s">
        <v>110</v>
      </c>
      <c r="E101" s="21">
        <v>99</v>
      </c>
      <c r="F101" s="21">
        <v>5</v>
      </c>
      <c r="G101" s="24" t="s">
        <v>87</v>
      </c>
      <c r="H101" s="21"/>
      <c r="I101" s="24"/>
      <c r="J101" s="24"/>
      <c r="K101" s="24"/>
      <c r="L101" s="24"/>
      <c r="M101" s="24"/>
      <c r="N101" s="24"/>
      <c r="O101" s="24"/>
      <c r="P101" s="24"/>
      <c r="Q101" s="24"/>
      <c r="R101" s="24"/>
      <c r="S101" s="24"/>
      <c r="T101" s="24"/>
      <c r="U101" s="24"/>
      <c r="V101" s="24"/>
      <c r="W101" s="24"/>
      <c r="X101" s="24"/>
      <c r="Y101" s="24"/>
      <c r="Z101" s="24"/>
    </row>
    <row r="102" spans="1:26" ht="13.2">
      <c r="A102" s="20">
        <v>44096</v>
      </c>
      <c r="B102" s="21" t="s">
        <v>91</v>
      </c>
      <c r="C102" s="21" t="s">
        <v>98</v>
      </c>
      <c r="D102" s="21" t="s">
        <v>111</v>
      </c>
      <c r="E102" s="21">
        <v>100</v>
      </c>
      <c r="F102" s="21">
        <v>128</v>
      </c>
      <c r="G102" s="24" t="s">
        <v>87</v>
      </c>
      <c r="H102" s="21"/>
      <c r="I102" s="24"/>
      <c r="J102" s="24"/>
      <c r="K102" s="24"/>
      <c r="L102" s="24"/>
      <c r="M102" s="24"/>
      <c r="N102" s="24"/>
      <c r="O102" s="24"/>
      <c r="P102" s="24"/>
      <c r="Q102" s="24"/>
      <c r="R102" s="24"/>
      <c r="S102" s="24"/>
      <c r="T102" s="24"/>
      <c r="U102" s="24"/>
      <c r="V102" s="24"/>
      <c r="W102" s="24"/>
      <c r="X102" s="24"/>
      <c r="Y102" s="24"/>
      <c r="Z102" s="24"/>
    </row>
    <row r="103" spans="1:26" ht="15.6">
      <c r="A103" s="20">
        <v>44096</v>
      </c>
      <c r="B103" s="21" t="s">
        <v>91</v>
      </c>
      <c r="C103" s="21" t="s">
        <v>98</v>
      </c>
      <c r="D103" s="21" t="s">
        <v>112</v>
      </c>
      <c r="E103" s="21">
        <v>101</v>
      </c>
      <c r="F103" s="21">
        <v>161</v>
      </c>
      <c r="G103" s="24">
        <v>1.8380693850000001E-3</v>
      </c>
      <c r="H103" s="21">
        <f>G103*1000</f>
        <v>1.8380693850000001</v>
      </c>
      <c r="I103" s="101">
        <v>5.2373448948385164</v>
      </c>
      <c r="J103" s="24"/>
      <c r="K103" s="24"/>
      <c r="L103" s="24"/>
      <c r="M103" s="24"/>
      <c r="N103" s="24"/>
      <c r="O103" s="24"/>
      <c r="P103" s="24"/>
      <c r="Q103" s="24"/>
      <c r="R103" s="24"/>
      <c r="S103" s="24"/>
      <c r="T103" s="24"/>
      <c r="U103" s="24"/>
      <c r="V103" s="24"/>
      <c r="W103" s="24"/>
      <c r="X103" s="24"/>
      <c r="Y103" s="24"/>
      <c r="Z103" s="24"/>
    </row>
    <row r="104" spans="1:26" ht="13.2">
      <c r="A104" s="20">
        <v>44096</v>
      </c>
      <c r="B104" s="21" t="s">
        <v>91</v>
      </c>
      <c r="C104" s="21" t="s">
        <v>98</v>
      </c>
      <c r="D104" s="21" t="s">
        <v>113</v>
      </c>
      <c r="E104" s="21">
        <v>102</v>
      </c>
      <c r="F104" s="21">
        <v>164</v>
      </c>
      <c r="G104" s="24" t="s">
        <v>87</v>
      </c>
      <c r="H104" s="21"/>
      <c r="I104" s="24"/>
      <c r="J104" s="24"/>
      <c r="K104" s="24"/>
      <c r="L104" s="24"/>
      <c r="M104" s="24"/>
      <c r="N104" s="24"/>
      <c r="O104" s="24"/>
      <c r="P104" s="24"/>
      <c r="Q104" s="24"/>
      <c r="R104" s="24"/>
      <c r="S104" s="24"/>
      <c r="T104" s="24"/>
      <c r="U104" s="24"/>
      <c r="V104" s="24"/>
      <c r="W104" s="24"/>
      <c r="X104" s="24"/>
      <c r="Y104" s="24"/>
      <c r="Z104" s="24"/>
    </row>
    <row r="105" spans="1:26" ht="13.2">
      <c r="A105" s="20">
        <v>44096</v>
      </c>
      <c r="B105" s="21" t="s">
        <v>91</v>
      </c>
      <c r="C105" s="21" t="s">
        <v>92</v>
      </c>
      <c r="D105" s="21" t="s">
        <v>114</v>
      </c>
      <c r="E105" s="21">
        <v>103</v>
      </c>
      <c r="F105" s="21">
        <v>125</v>
      </c>
      <c r="G105" s="24" t="s">
        <v>87</v>
      </c>
      <c r="H105" s="21"/>
      <c r="I105" s="24"/>
      <c r="J105" s="24"/>
      <c r="K105" s="24"/>
      <c r="L105" s="24"/>
      <c r="M105" s="24"/>
      <c r="N105" s="24"/>
      <c r="O105" s="24"/>
      <c r="P105" s="24"/>
      <c r="Q105" s="24"/>
      <c r="R105" s="24"/>
      <c r="S105" s="24"/>
      <c r="T105" s="24"/>
      <c r="U105" s="24"/>
      <c r="V105" s="24"/>
      <c r="W105" s="24"/>
      <c r="X105" s="24"/>
      <c r="Y105" s="24"/>
      <c r="Z105" s="24"/>
    </row>
    <row r="106" spans="1:26" ht="15.6">
      <c r="A106" s="20">
        <v>44096</v>
      </c>
      <c r="B106" s="21" t="s">
        <v>91</v>
      </c>
      <c r="C106" s="21" t="s">
        <v>115</v>
      </c>
      <c r="D106" s="21" t="s">
        <v>116</v>
      </c>
      <c r="E106" s="21">
        <v>104</v>
      </c>
      <c r="F106" s="21">
        <v>19</v>
      </c>
      <c r="G106" s="24">
        <v>1.4300086840000001E-3</v>
      </c>
      <c r="H106" s="21">
        <f>G106*1000</f>
        <v>1.4300086840000001</v>
      </c>
      <c r="I106" s="101">
        <v>6.1483332261530963</v>
      </c>
      <c r="J106" s="24"/>
      <c r="K106" s="24"/>
      <c r="L106" s="24"/>
      <c r="M106" s="24"/>
      <c r="N106" s="24"/>
      <c r="O106" s="24"/>
      <c r="P106" s="24"/>
      <c r="Q106" s="24"/>
      <c r="R106" s="24"/>
      <c r="S106" s="24"/>
      <c r="T106" s="24"/>
      <c r="U106" s="24"/>
      <c r="V106" s="24"/>
      <c r="W106" s="24"/>
      <c r="X106" s="24"/>
      <c r="Y106" s="24"/>
      <c r="Z106" s="24"/>
    </row>
    <row r="107" spans="1:26" ht="13.2">
      <c r="A107" s="20">
        <v>44096</v>
      </c>
      <c r="B107" s="21" t="s">
        <v>91</v>
      </c>
      <c r="C107" s="21" t="s">
        <v>92</v>
      </c>
      <c r="D107" s="21" t="s">
        <v>117</v>
      </c>
      <c r="E107" s="21">
        <v>105</v>
      </c>
      <c r="F107" s="21">
        <v>132</v>
      </c>
      <c r="G107" s="24" t="s">
        <v>87</v>
      </c>
      <c r="H107" s="21"/>
      <c r="I107" s="24"/>
      <c r="J107" s="24"/>
      <c r="K107" s="24"/>
      <c r="L107" s="24"/>
      <c r="M107" s="24"/>
      <c r="N107" s="24"/>
      <c r="O107" s="24"/>
      <c r="P107" s="24"/>
      <c r="Q107" s="24"/>
      <c r="R107" s="24"/>
      <c r="S107" s="24"/>
      <c r="T107" s="24"/>
      <c r="U107" s="24"/>
      <c r="V107" s="24"/>
      <c r="W107" s="24"/>
      <c r="X107" s="24"/>
      <c r="Y107" s="24"/>
      <c r="Z107" s="24"/>
    </row>
    <row r="108" spans="1:26" ht="13.2">
      <c r="A108" s="20">
        <v>44096</v>
      </c>
      <c r="B108" s="21" t="s">
        <v>91</v>
      </c>
      <c r="C108" s="21" t="s">
        <v>98</v>
      </c>
      <c r="D108" s="21" t="s">
        <v>118</v>
      </c>
      <c r="E108" s="21">
        <v>106</v>
      </c>
      <c r="F108" s="21">
        <v>143</v>
      </c>
      <c r="G108" s="24" t="s">
        <v>87</v>
      </c>
      <c r="H108" s="21"/>
      <c r="I108" s="24"/>
      <c r="J108" s="24"/>
      <c r="K108" s="24"/>
      <c r="L108" s="24"/>
      <c r="M108" s="24"/>
      <c r="N108" s="24"/>
      <c r="O108" s="24"/>
      <c r="P108" s="24"/>
      <c r="Q108" s="24"/>
      <c r="R108" s="24"/>
      <c r="S108" s="24"/>
      <c r="T108" s="24"/>
      <c r="U108" s="24"/>
      <c r="V108" s="24"/>
      <c r="W108" s="24"/>
      <c r="X108" s="24"/>
      <c r="Y108" s="24"/>
      <c r="Z108" s="24"/>
    </row>
    <row r="109" spans="1:26" ht="15.6">
      <c r="A109" s="20">
        <v>44096</v>
      </c>
      <c r="B109" s="21" t="s">
        <v>91</v>
      </c>
      <c r="C109" s="21" t="s">
        <v>98</v>
      </c>
      <c r="D109" s="21" t="s">
        <v>119</v>
      </c>
      <c r="E109" s="21">
        <v>107</v>
      </c>
      <c r="F109" s="21">
        <v>51</v>
      </c>
      <c r="G109" s="24">
        <v>2.4047791960000002E-3</v>
      </c>
      <c r="H109" s="21">
        <f>G109*1000</f>
        <v>2.4047791960000002</v>
      </c>
      <c r="I109" s="101">
        <v>2.7070936097153337</v>
      </c>
      <c r="J109" s="24"/>
      <c r="K109" s="24"/>
      <c r="L109" s="24"/>
      <c r="M109" s="24"/>
      <c r="N109" s="24"/>
      <c r="O109" s="24"/>
      <c r="P109" s="24"/>
      <c r="Q109" s="24"/>
      <c r="R109" s="24"/>
      <c r="S109" s="24"/>
      <c r="T109" s="24"/>
      <c r="U109" s="24"/>
      <c r="V109" s="24"/>
      <c r="W109" s="24"/>
      <c r="X109" s="24"/>
      <c r="Y109" s="24"/>
      <c r="Z109" s="24"/>
    </row>
    <row r="110" spans="1:26" ht="13.2">
      <c r="A110" s="20">
        <v>44096</v>
      </c>
      <c r="B110" s="21" t="s">
        <v>91</v>
      </c>
      <c r="C110" s="21" t="s">
        <v>98</v>
      </c>
      <c r="D110" s="21" t="s">
        <v>120</v>
      </c>
      <c r="E110" s="21">
        <v>108</v>
      </c>
      <c r="F110" s="21">
        <v>77</v>
      </c>
      <c r="G110" s="24" t="s">
        <v>87</v>
      </c>
      <c r="H110" s="21"/>
      <c r="I110" s="24"/>
      <c r="J110" s="24"/>
      <c r="K110" s="24"/>
      <c r="L110" s="24"/>
      <c r="M110" s="24"/>
      <c r="N110" s="24"/>
      <c r="O110" s="24"/>
      <c r="P110" s="24"/>
      <c r="Q110" s="24"/>
      <c r="R110" s="24"/>
      <c r="S110" s="24"/>
      <c r="T110" s="24"/>
      <c r="U110" s="24"/>
      <c r="V110" s="24"/>
      <c r="W110" s="24"/>
      <c r="X110" s="24"/>
      <c r="Y110" s="24"/>
      <c r="Z110" s="24"/>
    </row>
    <row r="111" spans="1:26" ht="15.6">
      <c r="A111" s="20">
        <v>44098</v>
      </c>
      <c r="B111" s="21" t="s">
        <v>121</v>
      </c>
      <c r="C111" s="21" t="s">
        <v>122</v>
      </c>
      <c r="D111" s="21">
        <v>1</v>
      </c>
      <c r="E111" s="21">
        <v>109</v>
      </c>
      <c r="F111" s="21" t="s">
        <v>269</v>
      </c>
      <c r="G111" s="24">
        <v>3.7124459230000002E-3</v>
      </c>
      <c r="H111" s="21">
        <v>3.7124459230000002</v>
      </c>
      <c r="I111" s="101">
        <v>3.120739718755785</v>
      </c>
      <c r="J111" s="24"/>
      <c r="K111" s="24"/>
      <c r="L111" s="24"/>
      <c r="M111" s="24"/>
      <c r="N111" s="24"/>
      <c r="O111" s="24"/>
      <c r="P111" s="24"/>
      <c r="Q111" s="24"/>
      <c r="R111" s="24"/>
      <c r="S111" s="24"/>
      <c r="T111" s="24"/>
      <c r="U111" s="24"/>
      <c r="V111" s="24"/>
      <c r="W111" s="24"/>
      <c r="X111" s="24"/>
      <c r="Y111" s="24"/>
      <c r="Z111" s="24"/>
    </row>
    <row r="112" spans="1:26" ht="15.6">
      <c r="A112" s="20">
        <v>44098</v>
      </c>
      <c r="B112" s="21" t="s">
        <v>121</v>
      </c>
      <c r="C112" s="21" t="s">
        <v>122</v>
      </c>
      <c r="D112" s="21">
        <v>2</v>
      </c>
      <c r="E112" s="21">
        <v>110</v>
      </c>
      <c r="F112" s="21" t="s">
        <v>270</v>
      </c>
      <c r="G112" s="24">
        <v>4.0277859880000003E-3</v>
      </c>
      <c r="H112" s="21">
        <v>4.0277859879999998</v>
      </c>
      <c r="I112" s="101">
        <v>3.760104122913777</v>
      </c>
      <c r="J112" s="24"/>
      <c r="K112" s="24"/>
      <c r="L112" s="24"/>
      <c r="M112" s="24"/>
      <c r="N112" s="24"/>
      <c r="O112" s="24"/>
      <c r="P112" s="24"/>
      <c r="Q112" s="24"/>
      <c r="R112" s="24"/>
      <c r="S112" s="24"/>
      <c r="T112" s="24"/>
      <c r="U112" s="24"/>
      <c r="V112" s="24"/>
      <c r="W112" s="24"/>
      <c r="X112" s="24"/>
      <c r="Y112" s="24"/>
      <c r="Z112" s="24"/>
    </row>
    <row r="113" spans="1:26" ht="15.6">
      <c r="A113" s="20">
        <v>44098</v>
      </c>
      <c r="B113" s="21" t="s">
        <v>121</v>
      </c>
      <c r="C113" s="21" t="s">
        <v>122</v>
      </c>
      <c r="D113" s="21">
        <v>3</v>
      </c>
      <c r="E113" s="21">
        <v>111</v>
      </c>
      <c r="F113" s="21" t="s">
        <v>271</v>
      </c>
      <c r="G113" s="24">
        <v>3.506932752E-3</v>
      </c>
      <c r="H113" s="21">
        <v>3.506932752</v>
      </c>
      <c r="I113" s="101">
        <v>3.1041612998466048</v>
      </c>
      <c r="J113" s="24"/>
      <c r="K113" s="24"/>
      <c r="L113" s="24"/>
      <c r="M113" s="24"/>
      <c r="N113" s="24"/>
      <c r="O113" s="24"/>
      <c r="P113" s="24"/>
      <c r="Q113" s="24"/>
      <c r="R113" s="24"/>
      <c r="S113" s="24"/>
      <c r="T113" s="24"/>
      <c r="U113" s="24"/>
      <c r="V113" s="24"/>
      <c r="W113" s="24"/>
      <c r="X113" s="24"/>
      <c r="Y113" s="24"/>
      <c r="Z113" s="24"/>
    </row>
    <row r="114" spans="1:26" ht="15.6">
      <c r="A114" s="20">
        <v>44139</v>
      </c>
      <c r="B114" s="21" t="s">
        <v>84</v>
      </c>
      <c r="C114" s="21" t="s">
        <v>85</v>
      </c>
      <c r="D114" s="21">
        <v>1</v>
      </c>
      <c r="E114" s="21">
        <v>112</v>
      </c>
      <c r="F114" s="21">
        <v>140</v>
      </c>
      <c r="G114" s="24">
        <v>1.216547188E-3</v>
      </c>
      <c r="H114" s="21">
        <f>G114*1000</f>
        <v>1.2165471880000001</v>
      </c>
      <c r="I114" s="101">
        <v>1.9155302125172518</v>
      </c>
      <c r="J114" s="24"/>
      <c r="K114" s="24"/>
      <c r="L114" s="24"/>
      <c r="M114" s="24"/>
      <c r="N114" s="24"/>
      <c r="O114" s="24"/>
      <c r="P114" s="24"/>
      <c r="Q114" s="24"/>
      <c r="R114" s="24"/>
      <c r="S114" s="24"/>
      <c r="T114" s="24"/>
      <c r="U114" s="24"/>
      <c r="V114" s="24"/>
      <c r="W114" s="24"/>
      <c r="X114" s="24"/>
      <c r="Y114" s="24"/>
      <c r="Z114" s="24"/>
    </row>
    <row r="115" spans="1:26" ht="15.6">
      <c r="A115" s="20">
        <v>44139</v>
      </c>
      <c r="B115" s="21" t="s">
        <v>84</v>
      </c>
      <c r="C115" s="21" t="s">
        <v>89</v>
      </c>
      <c r="D115" s="21">
        <v>2</v>
      </c>
      <c r="E115" s="21">
        <v>113</v>
      </c>
      <c r="F115" s="21">
        <v>129</v>
      </c>
      <c r="G115" s="24">
        <v>1.5586186630000001E-3</v>
      </c>
      <c r="H115" s="21">
        <v>1.5586186630000001</v>
      </c>
      <c r="I115" s="101">
        <v>4.0579107520623978</v>
      </c>
      <c r="J115" s="24"/>
      <c r="K115" s="24"/>
      <c r="L115" s="24"/>
      <c r="M115" s="24"/>
      <c r="N115" s="24"/>
      <c r="O115" s="24"/>
      <c r="P115" s="24"/>
      <c r="Q115" s="24"/>
      <c r="R115" s="24"/>
      <c r="S115" s="24"/>
      <c r="T115" s="24"/>
      <c r="U115" s="24"/>
      <c r="V115" s="24"/>
      <c r="W115" s="24"/>
      <c r="X115" s="24"/>
      <c r="Y115" s="24"/>
      <c r="Z115" s="24"/>
    </row>
    <row r="116" spans="1:26" ht="15.6">
      <c r="A116" s="20">
        <v>44139</v>
      </c>
      <c r="B116" s="21" t="s">
        <v>84</v>
      </c>
      <c r="C116" s="21" t="s">
        <v>90</v>
      </c>
      <c r="D116" s="21">
        <v>3</v>
      </c>
      <c r="E116" s="21">
        <v>114</v>
      </c>
      <c r="F116" s="21">
        <v>11</v>
      </c>
      <c r="G116" s="24">
        <v>1.3931808699999999E-3</v>
      </c>
      <c r="H116" s="21">
        <f t="shared" ref="H116:H118" si="1">G116*1000</f>
        <v>1.3931808699999999</v>
      </c>
      <c r="I116" s="101">
        <v>3.6367214940146368</v>
      </c>
      <c r="J116" s="24"/>
      <c r="K116" s="24"/>
      <c r="L116" s="24"/>
      <c r="M116" s="24"/>
      <c r="N116" s="24"/>
      <c r="O116" s="24"/>
      <c r="P116" s="24"/>
      <c r="Q116" s="24"/>
      <c r="R116" s="24"/>
      <c r="S116" s="24"/>
      <c r="T116" s="24"/>
      <c r="U116" s="24"/>
      <c r="V116" s="24"/>
      <c r="W116" s="24"/>
      <c r="X116" s="24"/>
      <c r="Y116" s="24"/>
      <c r="Z116" s="24"/>
    </row>
    <row r="117" spans="1:26" ht="15.6">
      <c r="A117" s="20">
        <v>44139</v>
      </c>
      <c r="B117" s="21" t="s">
        <v>84</v>
      </c>
      <c r="C117" s="21" t="s">
        <v>89</v>
      </c>
      <c r="D117" s="21">
        <v>4</v>
      </c>
      <c r="E117" s="21">
        <v>115</v>
      </c>
      <c r="F117" s="21">
        <v>3</v>
      </c>
      <c r="G117" s="24">
        <v>1.4526047579999999E-3</v>
      </c>
      <c r="H117" s="21">
        <f t="shared" si="1"/>
        <v>1.4526047579999999</v>
      </c>
      <c r="I117" s="101">
        <v>4.2837090094727559</v>
      </c>
      <c r="J117" s="24"/>
      <c r="K117" s="24"/>
      <c r="L117" s="24"/>
      <c r="M117" s="24"/>
      <c r="N117" s="24"/>
      <c r="O117" s="24"/>
      <c r="P117" s="24"/>
      <c r="Q117" s="24"/>
      <c r="R117" s="24"/>
      <c r="S117" s="24"/>
      <c r="T117" s="24"/>
      <c r="U117" s="24"/>
      <c r="V117" s="24"/>
      <c r="W117" s="24"/>
      <c r="X117" s="24"/>
      <c r="Y117" s="24"/>
      <c r="Z117" s="24"/>
    </row>
    <row r="118" spans="1:26" ht="15.6">
      <c r="A118" s="20">
        <v>44139</v>
      </c>
      <c r="B118" s="21" t="s">
        <v>84</v>
      </c>
      <c r="C118" s="21" t="s">
        <v>85</v>
      </c>
      <c r="D118" s="21">
        <v>5</v>
      </c>
      <c r="E118" s="21">
        <v>116</v>
      </c>
      <c r="F118" s="21">
        <v>79</v>
      </c>
      <c r="G118" s="24">
        <v>2.11626836E-3</v>
      </c>
      <c r="H118" s="21">
        <f t="shared" si="1"/>
        <v>2.1162683599999998</v>
      </c>
      <c r="I118" s="101">
        <v>1.4073547972075329</v>
      </c>
      <c r="J118" s="24"/>
      <c r="K118" s="24"/>
      <c r="L118" s="24"/>
      <c r="M118" s="24"/>
      <c r="N118" s="24"/>
      <c r="O118" s="24"/>
      <c r="P118" s="24"/>
      <c r="Q118" s="24"/>
      <c r="R118" s="24"/>
      <c r="S118" s="24"/>
      <c r="T118" s="24"/>
      <c r="U118" s="24"/>
      <c r="V118" s="24"/>
      <c r="W118" s="24"/>
      <c r="X118" s="24"/>
      <c r="Y118" s="24"/>
      <c r="Z118" s="24"/>
    </row>
    <row r="119" spans="1:26" ht="15.6">
      <c r="A119" s="20">
        <v>44139</v>
      </c>
      <c r="B119" s="21" t="s">
        <v>84</v>
      </c>
      <c r="C119" s="21" t="s">
        <v>90</v>
      </c>
      <c r="D119" s="21">
        <v>6</v>
      </c>
      <c r="E119" s="21">
        <v>117</v>
      </c>
      <c r="F119" s="21">
        <v>1</v>
      </c>
      <c r="G119" s="24">
        <v>1.8846973E-3</v>
      </c>
      <c r="H119" s="21">
        <v>1.8846973</v>
      </c>
      <c r="I119" s="101">
        <v>2.9634407398121851</v>
      </c>
      <c r="J119" s="24"/>
      <c r="K119" s="24"/>
      <c r="L119" s="24"/>
      <c r="M119" s="24"/>
      <c r="N119" s="24"/>
      <c r="O119" s="24"/>
      <c r="P119" s="24"/>
      <c r="Q119" s="24"/>
      <c r="R119" s="24"/>
      <c r="S119" s="24"/>
      <c r="T119" s="24"/>
      <c r="U119" s="24"/>
      <c r="V119" s="24"/>
      <c r="W119" s="24"/>
      <c r="X119" s="24"/>
      <c r="Y119" s="24"/>
      <c r="Z119" s="24"/>
    </row>
    <row r="120" spans="1:26" ht="15.6">
      <c r="A120" s="20">
        <v>44139</v>
      </c>
      <c r="B120" s="21" t="s">
        <v>84</v>
      </c>
      <c r="C120" s="21" t="s">
        <v>89</v>
      </c>
      <c r="D120" s="21">
        <v>7</v>
      </c>
      <c r="E120" s="21">
        <v>118</v>
      </c>
      <c r="F120" s="21">
        <v>6</v>
      </c>
      <c r="G120" s="24">
        <v>1.5540565189999999E-3</v>
      </c>
      <c r="H120" s="21">
        <f t="shared" ref="H120:H121" si="2">G120*1000</f>
        <v>1.554056519</v>
      </c>
      <c r="I120" s="101">
        <v>3.4655217765856969</v>
      </c>
      <c r="J120" s="24"/>
      <c r="K120" s="24"/>
      <c r="L120" s="24"/>
      <c r="M120" s="24"/>
      <c r="N120" s="24"/>
      <c r="O120" s="24"/>
      <c r="P120" s="24"/>
      <c r="Q120" s="24"/>
      <c r="R120" s="24"/>
      <c r="S120" s="24"/>
      <c r="T120" s="24"/>
      <c r="U120" s="24"/>
      <c r="V120" s="24"/>
      <c r="W120" s="24"/>
      <c r="X120" s="24"/>
      <c r="Y120" s="24"/>
      <c r="Z120" s="24"/>
    </row>
    <row r="121" spans="1:26" ht="15.6">
      <c r="A121" s="20">
        <v>44139</v>
      </c>
      <c r="B121" s="21" t="s">
        <v>84</v>
      </c>
      <c r="C121" s="21" t="s">
        <v>85</v>
      </c>
      <c r="D121" s="21">
        <v>8</v>
      </c>
      <c r="E121" s="21">
        <v>119</v>
      </c>
      <c r="F121" s="21">
        <v>45</v>
      </c>
      <c r="G121" s="24">
        <v>1.7220859980000001E-3</v>
      </c>
      <c r="H121" s="21">
        <f t="shared" si="2"/>
        <v>1.7220859980000001</v>
      </c>
      <c r="I121" s="101">
        <v>2.8021661956766022</v>
      </c>
      <c r="J121" s="24"/>
      <c r="K121" s="24"/>
      <c r="L121" s="24"/>
      <c r="M121" s="24"/>
      <c r="N121" s="24"/>
      <c r="O121" s="24"/>
      <c r="P121" s="24"/>
      <c r="Q121" s="24"/>
      <c r="R121" s="24"/>
      <c r="S121" s="24"/>
      <c r="T121" s="24"/>
      <c r="U121" s="24"/>
      <c r="V121" s="24"/>
      <c r="W121" s="24"/>
      <c r="X121" s="24"/>
      <c r="Y121" s="24"/>
      <c r="Z121" s="24"/>
    </row>
    <row r="122" spans="1:26" ht="15.6">
      <c r="A122" s="20">
        <v>44139</v>
      </c>
      <c r="B122" s="21" t="s">
        <v>84</v>
      </c>
      <c r="C122" s="21" t="s">
        <v>90</v>
      </c>
      <c r="D122" s="21">
        <v>9</v>
      </c>
      <c r="E122" s="21">
        <v>120</v>
      </c>
      <c r="F122" s="21">
        <v>41</v>
      </c>
      <c r="G122" s="24">
        <v>1.9279383960000001E-3</v>
      </c>
      <c r="H122" s="21">
        <v>1.9279383960000001</v>
      </c>
      <c r="I122" s="101">
        <v>2.1635748914977739</v>
      </c>
      <c r="J122" s="24"/>
      <c r="K122" s="24"/>
      <c r="L122" s="24"/>
      <c r="M122" s="24"/>
      <c r="N122" s="24"/>
      <c r="O122" s="24"/>
      <c r="P122" s="24"/>
      <c r="Q122" s="24"/>
      <c r="R122" s="24"/>
      <c r="S122" s="24"/>
      <c r="T122" s="24"/>
      <c r="U122" s="24"/>
      <c r="V122" s="24"/>
      <c r="W122" s="24"/>
      <c r="X122" s="24"/>
      <c r="Y122" s="24"/>
      <c r="Z122" s="24"/>
    </row>
    <row r="123" spans="1:26" ht="13.2">
      <c r="A123" s="20">
        <v>44154</v>
      </c>
      <c r="B123" s="21" t="s">
        <v>91</v>
      </c>
      <c r="C123" s="21" t="s">
        <v>92</v>
      </c>
      <c r="D123" s="21" t="s">
        <v>93</v>
      </c>
      <c r="E123" s="21">
        <v>121</v>
      </c>
      <c r="F123" s="21">
        <v>167</v>
      </c>
      <c r="G123" s="24" t="s">
        <v>87</v>
      </c>
      <c r="H123" s="21"/>
      <c r="I123" s="24"/>
      <c r="J123" s="24"/>
      <c r="K123" s="24"/>
      <c r="L123" s="24"/>
      <c r="M123" s="24"/>
      <c r="N123" s="24"/>
      <c r="O123" s="24"/>
      <c r="P123" s="24"/>
      <c r="Q123" s="24"/>
      <c r="R123" s="24"/>
      <c r="S123" s="24"/>
      <c r="T123" s="24"/>
      <c r="U123" s="24"/>
      <c r="V123" s="24"/>
      <c r="W123" s="24"/>
      <c r="X123" s="24"/>
      <c r="Y123" s="24"/>
      <c r="Z123" s="24"/>
    </row>
    <row r="124" spans="1:26" ht="15.6">
      <c r="A124" s="20">
        <v>44154</v>
      </c>
      <c r="B124" s="21" t="s">
        <v>91</v>
      </c>
      <c r="C124" s="21" t="s">
        <v>92</v>
      </c>
      <c r="D124" s="21" t="s">
        <v>96</v>
      </c>
      <c r="E124" s="21">
        <v>122</v>
      </c>
      <c r="F124" s="21">
        <v>32</v>
      </c>
      <c r="G124" s="24">
        <v>1.013105942E-3</v>
      </c>
      <c r="H124" s="21">
        <f>G124*1000</f>
        <v>1.0131059419999999</v>
      </c>
      <c r="I124" s="101">
        <v>3.8028856889731002</v>
      </c>
      <c r="J124" s="24"/>
      <c r="K124" s="24"/>
      <c r="L124" s="24"/>
      <c r="M124" s="24"/>
      <c r="N124" s="24"/>
      <c r="O124" s="24"/>
      <c r="P124" s="24"/>
      <c r="Q124" s="24"/>
      <c r="R124" s="24"/>
      <c r="S124" s="24"/>
      <c r="T124" s="24"/>
      <c r="U124" s="24"/>
      <c r="V124" s="24"/>
      <c r="W124" s="24"/>
      <c r="X124" s="24"/>
      <c r="Y124" s="24"/>
      <c r="Z124" s="24"/>
    </row>
    <row r="125" spans="1:26" ht="13.2">
      <c r="A125" s="20">
        <v>44154</v>
      </c>
      <c r="B125" s="21" t="s">
        <v>91</v>
      </c>
      <c r="C125" s="21" t="s">
        <v>92</v>
      </c>
      <c r="D125" s="21" t="s">
        <v>97</v>
      </c>
      <c r="E125" s="21">
        <v>123</v>
      </c>
      <c r="F125" s="21">
        <v>166</v>
      </c>
      <c r="G125" s="24" t="s">
        <v>87</v>
      </c>
      <c r="H125" s="21"/>
      <c r="I125" s="24"/>
      <c r="J125" s="24"/>
      <c r="K125" s="24"/>
      <c r="L125" s="24"/>
      <c r="M125" s="24"/>
      <c r="N125" s="24"/>
      <c r="O125" s="24"/>
      <c r="P125" s="24"/>
      <c r="Q125" s="24"/>
      <c r="R125" s="24"/>
      <c r="S125" s="24"/>
      <c r="T125" s="24"/>
      <c r="U125" s="24"/>
      <c r="V125" s="24"/>
      <c r="W125" s="24"/>
      <c r="X125" s="24"/>
      <c r="Y125" s="24"/>
      <c r="Z125" s="24"/>
    </row>
    <row r="126" spans="1:26" ht="13.2">
      <c r="A126" s="20">
        <v>44154</v>
      </c>
      <c r="B126" s="21" t="s">
        <v>91</v>
      </c>
      <c r="C126" s="21" t="s">
        <v>98</v>
      </c>
      <c r="D126" s="21" t="s">
        <v>99</v>
      </c>
      <c r="E126" s="21">
        <v>124</v>
      </c>
      <c r="F126" s="21">
        <v>139</v>
      </c>
      <c r="G126" s="24" t="s">
        <v>87</v>
      </c>
      <c r="H126" s="21"/>
      <c r="I126" s="24"/>
      <c r="J126" s="24"/>
      <c r="K126" s="24"/>
      <c r="L126" s="24"/>
      <c r="M126" s="24"/>
      <c r="N126" s="24"/>
      <c r="O126" s="24"/>
      <c r="P126" s="24"/>
      <c r="Q126" s="24"/>
      <c r="R126" s="24"/>
      <c r="S126" s="24"/>
      <c r="T126" s="24"/>
      <c r="U126" s="24"/>
      <c r="V126" s="24"/>
      <c r="W126" s="24"/>
      <c r="X126" s="24"/>
      <c r="Y126" s="24"/>
      <c r="Z126" s="24"/>
    </row>
    <row r="127" spans="1:26" ht="15.6">
      <c r="A127" s="20">
        <v>44154</v>
      </c>
      <c r="B127" s="21" t="s">
        <v>91</v>
      </c>
      <c r="C127" s="21" t="s">
        <v>98</v>
      </c>
      <c r="D127" s="21" t="s">
        <v>100</v>
      </c>
      <c r="E127" s="21">
        <v>125</v>
      </c>
      <c r="F127" s="21">
        <v>162</v>
      </c>
      <c r="G127" s="24">
        <v>9.2156045129999995E-4</v>
      </c>
      <c r="H127" s="21">
        <f>G127*1000</f>
        <v>0.92156045129999997</v>
      </c>
      <c r="I127" s="101">
        <v>6.4861479752745144</v>
      </c>
      <c r="J127" s="24"/>
      <c r="K127" s="24"/>
      <c r="L127" s="24"/>
      <c r="M127" s="24"/>
      <c r="N127" s="24"/>
      <c r="O127" s="24"/>
      <c r="P127" s="24"/>
      <c r="Q127" s="24"/>
      <c r="R127" s="24"/>
      <c r="S127" s="24"/>
      <c r="T127" s="24"/>
      <c r="U127" s="24"/>
      <c r="V127" s="24"/>
      <c r="W127" s="24"/>
      <c r="X127" s="24"/>
      <c r="Y127" s="24"/>
      <c r="Z127" s="24"/>
    </row>
    <row r="128" spans="1:26" ht="13.2">
      <c r="A128" s="20">
        <v>44154</v>
      </c>
      <c r="B128" s="21" t="s">
        <v>91</v>
      </c>
      <c r="C128" s="21" t="s">
        <v>98</v>
      </c>
      <c r="D128" s="21" t="s">
        <v>101</v>
      </c>
      <c r="E128" s="21">
        <v>126</v>
      </c>
      <c r="F128" s="21">
        <v>16</v>
      </c>
      <c r="G128" s="24" t="s">
        <v>87</v>
      </c>
      <c r="H128" s="21"/>
      <c r="I128" s="24"/>
      <c r="J128" s="24"/>
      <c r="K128" s="24"/>
      <c r="L128" s="24"/>
      <c r="M128" s="24"/>
      <c r="N128" s="24"/>
      <c r="O128" s="24"/>
      <c r="P128" s="24"/>
      <c r="Q128" s="24"/>
      <c r="R128" s="24"/>
      <c r="S128" s="24"/>
      <c r="T128" s="24"/>
      <c r="U128" s="24"/>
      <c r="V128" s="24"/>
      <c r="W128" s="24"/>
      <c r="X128" s="24"/>
      <c r="Y128" s="24"/>
      <c r="Z128" s="24"/>
    </row>
    <row r="129" spans="1:26" ht="13.2">
      <c r="A129" s="20">
        <v>44154</v>
      </c>
      <c r="B129" s="21" t="s">
        <v>91</v>
      </c>
      <c r="C129" s="21" t="s">
        <v>92</v>
      </c>
      <c r="D129" s="21" t="s">
        <v>102</v>
      </c>
      <c r="E129" s="21">
        <v>127</v>
      </c>
      <c r="F129" s="21">
        <v>165</v>
      </c>
      <c r="G129" s="24" t="s">
        <v>87</v>
      </c>
      <c r="H129" s="21"/>
      <c r="I129" s="24"/>
      <c r="J129" s="24"/>
      <c r="K129" s="24"/>
      <c r="L129" s="24"/>
      <c r="M129" s="24"/>
      <c r="N129" s="24"/>
      <c r="O129" s="24"/>
      <c r="P129" s="24"/>
      <c r="Q129" s="24"/>
      <c r="R129" s="24"/>
      <c r="S129" s="24"/>
      <c r="T129" s="24"/>
      <c r="U129" s="24"/>
      <c r="V129" s="24"/>
      <c r="W129" s="24"/>
      <c r="X129" s="24"/>
      <c r="Y129" s="24"/>
      <c r="Z129" s="24"/>
    </row>
    <row r="130" spans="1:26" ht="15.6">
      <c r="A130" s="20">
        <v>44154</v>
      </c>
      <c r="B130" s="21" t="s">
        <v>91</v>
      </c>
      <c r="C130" s="21" t="s">
        <v>92</v>
      </c>
      <c r="D130" s="21" t="s">
        <v>103</v>
      </c>
      <c r="E130" s="21">
        <v>128</v>
      </c>
      <c r="F130" s="21">
        <v>30</v>
      </c>
      <c r="G130" s="24">
        <v>1.7513467860000001E-3</v>
      </c>
      <c r="H130" s="21">
        <f>G130*1000</f>
        <v>1.751346786</v>
      </c>
      <c r="I130" s="101">
        <v>6.5851492399447249</v>
      </c>
      <c r="J130" s="24"/>
      <c r="K130" s="24"/>
      <c r="L130" s="24"/>
      <c r="M130" s="24"/>
      <c r="N130" s="24"/>
      <c r="O130" s="24"/>
      <c r="P130" s="24"/>
      <c r="Q130" s="24"/>
      <c r="R130" s="24"/>
      <c r="S130" s="24"/>
      <c r="T130" s="24"/>
      <c r="U130" s="24"/>
      <c r="V130" s="24"/>
      <c r="W130" s="24"/>
      <c r="X130" s="24"/>
      <c r="Y130" s="24"/>
      <c r="Z130" s="24"/>
    </row>
    <row r="131" spans="1:26" ht="13.2">
      <c r="A131" s="20">
        <v>44154</v>
      </c>
      <c r="B131" s="21" t="s">
        <v>91</v>
      </c>
      <c r="C131" s="21" t="s">
        <v>92</v>
      </c>
      <c r="D131" s="21" t="s">
        <v>104</v>
      </c>
      <c r="E131" s="21">
        <v>129</v>
      </c>
      <c r="F131" s="21">
        <v>44</v>
      </c>
      <c r="G131" s="24" t="s">
        <v>87</v>
      </c>
      <c r="H131" s="21"/>
      <c r="I131" s="24"/>
      <c r="J131" s="24"/>
      <c r="K131" s="24"/>
      <c r="L131" s="24"/>
      <c r="M131" s="24"/>
      <c r="N131" s="24"/>
      <c r="O131" s="24"/>
      <c r="P131" s="24"/>
      <c r="Q131" s="24"/>
      <c r="R131" s="24"/>
      <c r="S131" s="24"/>
      <c r="T131" s="24"/>
      <c r="U131" s="24"/>
      <c r="V131" s="24"/>
      <c r="W131" s="24"/>
      <c r="X131" s="24"/>
      <c r="Y131" s="24"/>
      <c r="Z131" s="24"/>
    </row>
    <row r="132" spans="1:26" ht="13.2">
      <c r="A132" s="20">
        <v>44154</v>
      </c>
      <c r="B132" s="21" t="s">
        <v>91</v>
      </c>
      <c r="C132" s="21" t="s">
        <v>98</v>
      </c>
      <c r="D132" s="21" t="s">
        <v>105</v>
      </c>
      <c r="E132" s="21">
        <v>130</v>
      </c>
      <c r="F132" s="21">
        <v>169</v>
      </c>
      <c r="G132" s="24" t="s">
        <v>87</v>
      </c>
      <c r="H132" s="21"/>
      <c r="I132" s="24"/>
      <c r="J132" s="24"/>
      <c r="K132" s="24"/>
      <c r="L132" s="24"/>
      <c r="M132" s="24"/>
      <c r="N132" s="24"/>
      <c r="O132" s="24"/>
      <c r="P132" s="24"/>
      <c r="Q132" s="24"/>
      <c r="R132" s="24"/>
      <c r="S132" s="24"/>
      <c r="T132" s="24"/>
      <c r="U132" s="24"/>
      <c r="V132" s="24"/>
      <c r="W132" s="24"/>
      <c r="X132" s="24"/>
      <c r="Y132" s="24"/>
      <c r="Z132" s="24"/>
    </row>
    <row r="133" spans="1:26" ht="15.6">
      <c r="A133" s="20">
        <v>44154</v>
      </c>
      <c r="B133" s="21" t="s">
        <v>91</v>
      </c>
      <c r="C133" s="21" t="s">
        <v>98</v>
      </c>
      <c r="D133" s="21" t="s">
        <v>106</v>
      </c>
      <c r="E133" s="21">
        <v>131</v>
      </c>
      <c r="F133" s="21">
        <v>7</v>
      </c>
      <c r="G133" s="24">
        <v>2.419828476E-3</v>
      </c>
      <c r="H133" s="21">
        <f>G133*1000</f>
        <v>2.4198284760000002</v>
      </c>
      <c r="I133" s="101">
        <v>6.8883406129972453</v>
      </c>
      <c r="J133" s="24"/>
      <c r="K133" s="24"/>
      <c r="L133" s="24"/>
      <c r="M133" s="24"/>
      <c r="N133" s="24"/>
      <c r="O133" s="24"/>
      <c r="P133" s="24"/>
      <c r="Q133" s="24"/>
      <c r="R133" s="24"/>
      <c r="S133" s="24"/>
      <c r="T133" s="24"/>
      <c r="U133" s="24"/>
      <c r="V133" s="24"/>
      <c r="W133" s="24"/>
      <c r="X133" s="24"/>
      <c r="Y133" s="24"/>
      <c r="Z133" s="24"/>
    </row>
    <row r="134" spans="1:26" ht="13.2">
      <c r="A134" s="20">
        <v>44154</v>
      </c>
      <c r="B134" s="21" t="s">
        <v>91</v>
      </c>
      <c r="C134" s="21" t="s">
        <v>98</v>
      </c>
      <c r="D134" s="21" t="s">
        <v>107</v>
      </c>
      <c r="E134" s="21">
        <v>132</v>
      </c>
      <c r="F134" s="21">
        <v>23</v>
      </c>
      <c r="G134" s="24" t="s">
        <v>87</v>
      </c>
      <c r="H134" s="21"/>
      <c r="I134" s="24"/>
      <c r="J134" s="24"/>
      <c r="K134" s="24"/>
      <c r="L134" s="24"/>
      <c r="M134" s="24"/>
      <c r="N134" s="24"/>
      <c r="O134" s="24"/>
      <c r="P134" s="24"/>
      <c r="Q134" s="24"/>
      <c r="R134" s="24"/>
      <c r="S134" s="24"/>
      <c r="T134" s="24"/>
      <c r="U134" s="24"/>
      <c r="V134" s="24"/>
      <c r="W134" s="24"/>
      <c r="X134" s="24"/>
      <c r="Y134" s="24"/>
      <c r="Z134" s="24"/>
    </row>
    <row r="135" spans="1:26" ht="13.2">
      <c r="A135" s="20">
        <v>44154</v>
      </c>
      <c r="B135" s="21" t="s">
        <v>91</v>
      </c>
      <c r="C135" s="21" t="s">
        <v>92</v>
      </c>
      <c r="D135" s="21" t="s">
        <v>108</v>
      </c>
      <c r="E135" s="21">
        <v>133</v>
      </c>
      <c r="F135" s="21">
        <v>28</v>
      </c>
      <c r="G135" s="24" t="s">
        <v>87</v>
      </c>
      <c r="H135" s="21"/>
      <c r="I135" s="24"/>
      <c r="J135" s="24"/>
      <c r="K135" s="24"/>
      <c r="L135" s="24"/>
      <c r="M135" s="24"/>
      <c r="N135" s="24"/>
      <c r="O135" s="24"/>
      <c r="P135" s="24"/>
      <c r="Q135" s="24"/>
      <c r="R135" s="24"/>
      <c r="S135" s="24"/>
      <c r="T135" s="24"/>
      <c r="U135" s="24"/>
      <c r="V135" s="24"/>
      <c r="W135" s="24"/>
      <c r="X135" s="24"/>
      <c r="Y135" s="24"/>
      <c r="Z135" s="24"/>
    </row>
    <row r="136" spans="1:26" ht="15.6">
      <c r="A136" s="20">
        <v>44154</v>
      </c>
      <c r="B136" s="21" t="s">
        <v>91</v>
      </c>
      <c r="C136" s="21" t="s">
        <v>92</v>
      </c>
      <c r="D136" s="21" t="s">
        <v>109</v>
      </c>
      <c r="E136" s="21">
        <v>134</v>
      </c>
      <c r="F136" s="21">
        <v>149</v>
      </c>
      <c r="G136" s="24">
        <v>1.077033608E-3</v>
      </c>
      <c r="H136" s="21">
        <f>G136*1000</f>
        <v>1.077033608</v>
      </c>
      <c r="I136" s="101">
        <v>6.3098019725807024</v>
      </c>
      <c r="J136" s="24"/>
      <c r="K136" s="24"/>
      <c r="L136" s="24"/>
      <c r="M136" s="24"/>
      <c r="N136" s="24"/>
      <c r="O136" s="24"/>
      <c r="P136" s="24"/>
      <c r="Q136" s="24"/>
      <c r="R136" s="24"/>
      <c r="S136" s="24"/>
      <c r="T136" s="24"/>
      <c r="U136" s="24"/>
      <c r="V136" s="24"/>
      <c r="W136" s="24"/>
      <c r="X136" s="24"/>
      <c r="Y136" s="24"/>
      <c r="Z136" s="24"/>
    </row>
    <row r="137" spans="1:26" ht="13.2">
      <c r="A137" s="20">
        <v>44154</v>
      </c>
      <c r="B137" s="21" t="s">
        <v>91</v>
      </c>
      <c r="C137" s="21" t="s">
        <v>92</v>
      </c>
      <c r="D137" s="21" t="s">
        <v>110</v>
      </c>
      <c r="E137" s="21">
        <v>135</v>
      </c>
      <c r="F137" s="21">
        <v>134</v>
      </c>
      <c r="G137" s="24" t="s">
        <v>87</v>
      </c>
      <c r="H137" s="21"/>
      <c r="I137" s="24"/>
      <c r="J137" s="24"/>
      <c r="K137" s="24"/>
      <c r="L137" s="24"/>
      <c r="M137" s="24"/>
      <c r="N137" s="24"/>
      <c r="O137" s="24"/>
      <c r="P137" s="24"/>
      <c r="Q137" s="24"/>
      <c r="R137" s="24"/>
      <c r="S137" s="24"/>
      <c r="T137" s="24"/>
      <c r="U137" s="24"/>
      <c r="V137" s="24"/>
      <c r="W137" s="24"/>
      <c r="X137" s="24"/>
      <c r="Y137" s="24"/>
      <c r="Z137" s="24"/>
    </row>
    <row r="138" spans="1:26" ht="13.2">
      <c r="A138" s="20">
        <v>44154</v>
      </c>
      <c r="B138" s="21" t="s">
        <v>91</v>
      </c>
      <c r="C138" s="21" t="s">
        <v>98</v>
      </c>
      <c r="D138" s="21" t="s">
        <v>111</v>
      </c>
      <c r="E138" s="21">
        <v>136</v>
      </c>
      <c r="F138" s="21">
        <v>163</v>
      </c>
      <c r="G138" s="24" t="s">
        <v>87</v>
      </c>
      <c r="H138" s="21"/>
      <c r="I138" s="24"/>
      <c r="J138" s="24"/>
      <c r="K138" s="24"/>
      <c r="L138" s="24"/>
      <c r="M138" s="24"/>
      <c r="N138" s="24"/>
      <c r="O138" s="24"/>
      <c r="P138" s="24"/>
      <c r="Q138" s="24"/>
      <c r="R138" s="24"/>
      <c r="S138" s="24"/>
      <c r="T138" s="24"/>
      <c r="U138" s="24"/>
      <c r="V138" s="24"/>
      <c r="W138" s="24"/>
      <c r="X138" s="24"/>
      <c r="Y138" s="24"/>
      <c r="Z138" s="24"/>
    </row>
    <row r="139" spans="1:26" ht="15.6">
      <c r="A139" s="20">
        <v>44154</v>
      </c>
      <c r="B139" s="21" t="s">
        <v>91</v>
      </c>
      <c r="C139" s="21" t="s">
        <v>98</v>
      </c>
      <c r="D139" s="21" t="s">
        <v>112</v>
      </c>
      <c r="E139" s="21">
        <v>137</v>
      </c>
      <c r="F139" s="21">
        <v>156</v>
      </c>
      <c r="G139" s="24">
        <v>2.2553849099999999E-3</v>
      </c>
      <c r="H139" s="21">
        <f>G139*1000</f>
        <v>2.2553849100000001</v>
      </c>
      <c r="I139" s="101">
        <v>7.1987508282653003</v>
      </c>
      <c r="J139" s="24"/>
      <c r="K139" s="24"/>
      <c r="L139" s="24"/>
      <c r="M139" s="24"/>
      <c r="N139" s="24"/>
      <c r="O139" s="24"/>
      <c r="P139" s="24"/>
      <c r="Q139" s="24"/>
      <c r="R139" s="24"/>
      <c r="S139" s="24"/>
      <c r="T139" s="24"/>
      <c r="U139" s="24"/>
      <c r="V139" s="24"/>
      <c r="W139" s="24"/>
      <c r="X139" s="24"/>
      <c r="Y139" s="24"/>
      <c r="Z139" s="24"/>
    </row>
    <row r="140" spans="1:26" ht="13.2">
      <c r="A140" s="20">
        <v>44154</v>
      </c>
      <c r="B140" s="21" t="s">
        <v>91</v>
      </c>
      <c r="C140" s="21" t="s">
        <v>98</v>
      </c>
      <c r="D140" s="21" t="s">
        <v>113</v>
      </c>
      <c r="E140" s="21">
        <v>138</v>
      </c>
      <c r="F140" s="21">
        <v>147</v>
      </c>
      <c r="G140" s="24" t="s">
        <v>87</v>
      </c>
      <c r="H140" s="21"/>
      <c r="I140" s="24"/>
      <c r="J140" s="24"/>
      <c r="K140" s="24"/>
      <c r="L140" s="24"/>
      <c r="M140" s="24"/>
      <c r="N140" s="24"/>
      <c r="O140" s="24"/>
      <c r="P140" s="24"/>
      <c r="Q140" s="24"/>
      <c r="R140" s="24"/>
      <c r="S140" s="24"/>
      <c r="T140" s="24"/>
      <c r="U140" s="24"/>
      <c r="V140" s="24"/>
      <c r="W140" s="24"/>
      <c r="X140" s="24"/>
      <c r="Y140" s="24"/>
      <c r="Z140" s="24"/>
    </row>
    <row r="141" spans="1:26" ht="15.6">
      <c r="A141" s="20">
        <v>44154</v>
      </c>
      <c r="B141" s="21" t="s">
        <v>91</v>
      </c>
      <c r="C141" s="21" t="s">
        <v>92</v>
      </c>
      <c r="D141" s="21" t="s">
        <v>114</v>
      </c>
      <c r="E141" s="21">
        <v>139</v>
      </c>
      <c r="F141" s="21">
        <v>15</v>
      </c>
      <c r="G141" s="24">
        <v>9.3804742829999997E-4</v>
      </c>
      <c r="H141" s="21">
        <f t="shared" ref="H141:H142" si="3">G141*1000</f>
        <v>0.93804742829999999</v>
      </c>
      <c r="I141" s="101">
        <v>6.3417711309637914</v>
      </c>
      <c r="J141" s="24"/>
      <c r="K141" s="24"/>
      <c r="L141" s="24"/>
      <c r="M141" s="24"/>
      <c r="N141" s="24"/>
      <c r="O141" s="24"/>
      <c r="P141" s="24"/>
      <c r="Q141" s="24"/>
      <c r="R141" s="24"/>
      <c r="S141" s="24"/>
      <c r="T141" s="24"/>
      <c r="U141" s="24"/>
      <c r="V141" s="24"/>
      <c r="W141" s="24"/>
      <c r="X141" s="24"/>
      <c r="Y141" s="24"/>
      <c r="Z141" s="24"/>
    </row>
    <row r="142" spans="1:26" ht="15.6">
      <c r="A142" s="20">
        <v>44154</v>
      </c>
      <c r="B142" s="21" t="s">
        <v>91</v>
      </c>
      <c r="C142" s="21" t="s">
        <v>115</v>
      </c>
      <c r="D142" s="21" t="s">
        <v>116</v>
      </c>
      <c r="E142" s="21">
        <v>140</v>
      </c>
      <c r="F142" s="21">
        <v>168</v>
      </c>
      <c r="G142" s="24">
        <v>9.8546557520000008E-4</v>
      </c>
      <c r="H142" s="21">
        <f t="shared" si="3"/>
        <v>0.98546557520000011</v>
      </c>
      <c r="I142" s="101">
        <v>7.7411952576041632</v>
      </c>
      <c r="J142" s="24"/>
      <c r="K142" s="24"/>
      <c r="L142" s="24"/>
      <c r="M142" s="24"/>
      <c r="N142" s="24"/>
      <c r="O142" s="24"/>
      <c r="P142" s="24"/>
      <c r="Q142" s="24"/>
      <c r="R142" s="24"/>
      <c r="S142" s="24"/>
      <c r="T142" s="24"/>
      <c r="U142" s="24"/>
      <c r="V142" s="24"/>
      <c r="W142" s="24"/>
      <c r="X142" s="24"/>
      <c r="Y142" s="24"/>
      <c r="Z142" s="24"/>
    </row>
    <row r="143" spans="1:26" ht="13.2">
      <c r="A143" s="20">
        <v>44154</v>
      </c>
      <c r="B143" s="21" t="s">
        <v>91</v>
      </c>
      <c r="C143" s="21" t="s">
        <v>92</v>
      </c>
      <c r="D143" s="21" t="s">
        <v>117</v>
      </c>
      <c r="E143" s="21">
        <v>141</v>
      </c>
      <c r="F143" s="21">
        <v>35</v>
      </c>
      <c r="G143" s="24" t="s">
        <v>87</v>
      </c>
      <c r="H143" s="21"/>
      <c r="I143" s="24"/>
      <c r="J143" s="24"/>
      <c r="K143" s="24"/>
      <c r="L143" s="24"/>
      <c r="M143" s="24"/>
      <c r="N143" s="24"/>
      <c r="O143" s="24"/>
      <c r="P143" s="24"/>
      <c r="Q143" s="24"/>
      <c r="R143" s="24"/>
      <c r="S143" s="24"/>
      <c r="T143" s="24"/>
      <c r="U143" s="24"/>
      <c r="V143" s="24"/>
      <c r="W143" s="24"/>
      <c r="X143" s="24"/>
      <c r="Y143" s="24"/>
      <c r="Z143" s="24"/>
    </row>
    <row r="144" spans="1:26" ht="13.2">
      <c r="A144" s="20">
        <v>44154</v>
      </c>
      <c r="B144" s="21" t="s">
        <v>91</v>
      </c>
      <c r="C144" s="21" t="s">
        <v>98</v>
      </c>
      <c r="D144" s="21" t="s">
        <v>118</v>
      </c>
      <c r="E144" s="21">
        <v>142</v>
      </c>
      <c r="F144" s="21">
        <v>26</v>
      </c>
      <c r="G144" s="24" t="s">
        <v>87</v>
      </c>
      <c r="H144" s="21"/>
      <c r="I144" s="24"/>
      <c r="J144" s="24"/>
      <c r="K144" s="24"/>
      <c r="L144" s="24"/>
      <c r="M144" s="24"/>
      <c r="N144" s="24"/>
      <c r="O144" s="24"/>
      <c r="P144" s="24"/>
      <c r="Q144" s="24"/>
      <c r="R144" s="24"/>
      <c r="S144" s="24"/>
      <c r="T144" s="24"/>
      <c r="U144" s="24"/>
      <c r="V144" s="24"/>
      <c r="W144" s="24"/>
      <c r="X144" s="24"/>
      <c r="Y144" s="24"/>
      <c r="Z144" s="24"/>
    </row>
    <row r="145" spans="1:26" ht="15.6">
      <c r="A145" s="20">
        <v>44154</v>
      </c>
      <c r="B145" s="21" t="s">
        <v>91</v>
      </c>
      <c r="C145" s="21" t="s">
        <v>98</v>
      </c>
      <c r="D145" s="21" t="s">
        <v>119</v>
      </c>
      <c r="E145" s="21">
        <v>143</v>
      </c>
      <c r="F145" s="21">
        <v>33</v>
      </c>
      <c r="G145" s="24">
        <v>2.1485757469999998E-3</v>
      </c>
      <c r="H145" s="21">
        <f t="shared" ref="H145:H274" si="4">G145*1000</f>
        <v>2.1485757469999998</v>
      </c>
      <c r="I145" s="100">
        <v>7.3317837776658967</v>
      </c>
      <c r="J145" s="24"/>
      <c r="K145" s="24"/>
      <c r="L145" s="24"/>
      <c r="M145" s="24"/>
      <c r="N145" s="24"/>
      <c r="O145" s="24"/>
      <c r="P145" s="24"/>
      <c r="Q145" s="24"/>
      <c r="R145" s="24"/>
      <c r="S145" s="24"/>
      <c r="T145" s="24"/>
      <c r="U145" s="24"/>
      <c r="V145" s="24"/>
      <c r="W145" s="24"/>
      <c r="X145" s="24"/>
      <c r="Y145" s="24"/>
      <c r="Z145" s="24"/>
    </row>
    <row r="146" spans="1:26" ht="15.6">
      <c r="A146" s="20">
        <v>44154</v>
      </c>
      <c r="B146" s="21" t="s">
        <v>91</v>
      </c>
      <c r="C146" s="21" t="s">
        <v>98</v>
      </c>
      <c r="D146" s="21" t="s">
        <v>120</v>
      </c>
      <c r="E146" s="21">
        <v>144</v>
      </c>
      <c r="F146" s="21">
        <v>50</v>
      </c>
      <c r="G146" s="24">
        <v>1.0871969300000001E-3</v>
      </c>
      <c r="H146" s="21">
        <f t="shared" si="4"/>
        <v>1.0871969300000002</v>
      </c>
      <c r="I146" s="101">
        <v>4.6401868944445468</v>
      </c>
      <c r="J146" s="24"/>
      <c r="K146" s="24"/>
      <c r="L146" s="24"/>
      <c r="M146" s="24"/>
      <c r="N146" s="24"/>
      <c r="O146" s="24"/>
      <c r="P146" s="24"/>
      <c r="Q146" s="24"/>
      <c r="R146" s="24"/>
      <c r="S146" s="24"/>
      <c r="T146" s="24"/>
      <c r="U146" s="24"/>
      <c r="V146" s="24"/>
      <c r="W146" s="24"/>
      <c r="X146" s="24"/>
      <c r="Y146" s="24"/>
      <c r="Z146" s="24"/>
    </row>
    <row r="147" spans="1:26" ht="15.6">
      <c r="A147" s="20">
        <v>44334</v>
      </c>
      <c r="B147" s="21" t="s">
        <v>84</v>
      </c>
      <c r="C147" s="21" t="s">
        <v>85</v>
      </c>
      <c r="D147" s="21">
        <v>1</v>
      </c>
      <c r="E147" s="21">
        <v>200</v>
      </c>
      <c r="F147" s="21">
        <v>47</v>
      </c>
      <c r="G147" s="24">
        <v>6.303636274E-4</v>
      </c>
      <c r="H147" s="21">
        <f t="shared" si="4"/>
        <v>0.63036362739999996</v>
      </c>
      <c r="I147" s="100">
        <v>5.7601387010263041</v>
      </c>
      <c r="J147" s="24"/>
      <c r="K147" s="24"/>
      <c r="L147" s="24"/>
      <c r="M147" s="24"/>
      <c r="N147" s="24"/>
      <c r="O147" s="24"/>
      <c r="P147" s="24"/>
      <c r="Q147" s="24"/>
      <c r="R147" s="24"/>
      <c r="S147" s="24"/>
      <c r="T147" s="24"/>
      <c r="U147" s="24"/>
      <c r="V147" s="24"/>
      <c r="W147" s="24"/>
      <c r="X147" s="24"/>
      <c r="Y147" s="24"/>
      <c r="Z147" s="24"/>
    </row>
    <row r="148" spans="1:26" ht="15.6">
      <c r="A148" s="20">
        <v>44334</v>
      </c>
      <c r="B148" s="21" t="s">
        <v>84</v>
      </c>
      <c r="C148" s="21" t="s">
        <v>89</v>
      </c>
      <c r="D148" s="21">
        <v>2</v>
      </c>
      <c r="E148" s="21">
        <v>201</v>
      </c>
      <c r="F148" s="21">
        <v>48</v>
      </c>
      <c r="G148" s="24">
        <v>8.6878918700000003E-4</v>
      </c>
      <c r="H148" s="21">
        <f t="shared" si="4"/>
        <v>0.86878918700000007</v>
      </c>
      <c r="I148" s="101">
        <v>4.7061877375580208</v>
      </c>
      <c r="J148" s="24"/>
      <c r="K148" s="24"/>
      <c r="L148" s="24"/>
      <c r="M148" s="24"/>
      <c r="N148" s="24"/>
      <c r="O148" s="24"/>
      <c r="P148" s="24"/>
      <c r="Q148" s="24"/>
      <c r="R148" s="24"/>
      <c r="S148" s="24"/>
      <c r="T148" s="24"/>
      <c r="U148" s="24"/>
      <c r="V148" s="24"/>
      <c r="W148" s="24"/>
      <c r="X148" s="24"/>
      <c r="Y148" s="24"/>
      <c r="Z148" s="24"/>
    </row>
    <row r="149" spans="1:26" ht="15.6">
      <c r="A149" s="20">
        <v>44334</v>
      </c>
      <c r="B149" s="21" t="s">
        <v>84</v>
      </c>
      <c r="C149" s="21" t="s">
        <v>90</v>
      </c>
      <c r="D149" s="21">
        <v>3</v>
      </c>
      <c r="E149" s="21">
        <v>203</v>
      </c>
      <c r="F149" s="21">
        <v>42</v>
      </c>
      <c r="G149" s="24">
        <v>1.5032596980000001E-3</v>
      </c>
      <c r="H149" s="21">
        <f t="shared" si="4"/>
        <v>1.5032596980000001</v>
      </c>
      <c r="I149" s="101">
        <v>4.9547221624071955</v>
      </c>
      <c r="J149" s="24"/>
      <c r="K149" s="24"/>
      <c r="L149" s="24"/>
      <c r="M149" s="24"/>
      <c r="N149" s="24"/>
      <c r="O149" s="24"/>
      <c r="P149" s="24"/>
      <c r="Q149" s="24"/>
      <c r="R149" s="24"/>
      <c r="S149" s="24"/>
      <c r="T149" s="24"/>
      <c r="U149" s="24"/>
      <c r="V149" s="24"/>
      <c r="W149" s="24"/>
      <c r="X149" s="24"/>
      <c r="Y149" s="24"/>
      <c r="Z149" s="24"/>
    </row>
    <row r="150" spans="1:26" ht="15.6">
      <c r="A150" s="20">
        <v>44334</v>
      </c>
      <c r="B150" s="21" t="s">
        <v>84</v>
      </c>
      <c r="C150" s="21" t="s">
        <v>89</v>
      </c>
      <c r="D150" s="21">
        <v>4</v>
      </c>
      <c r="E150" s="21">
        <v>204</v>
      </c>
      <c r="F150" s="21">
        <v>40</v>
      </c>
      <c r="G150" s="24">
        <v>6.8931454330000005E-4</v>
      </c>
      <c r="H150" s="21">
        <f t="shared" si="4"/>
        <v>0.68931454330000008</v>
      </c>
      <c r="I150" s="101">
        <v>4.755688369893126</v>
      </c>
      <c r="J150" s="24"/>
      <c r="K150" s="24"/>
      <c r="L150" s="24"/>
      <c r="M150" s="24"/>
      <c r="N150" s="24"/>
      <c r="O150" s="24"/>
      <c r="P150" s="24"/>
      <c r="Q150" s="24"/>
      <c r="R150" s="24"/>
      <c r="S150" s="24"/>
      <c r="T150" s="24"/>
      <c r="U150" s="24"/>
      <c r="V150" s="24"/>
      <c r="W150" s="24"/>
      <c r="X150" s="24"/>
      <c r="Y150" s="24"/>
      <c r="Z150" s="24"/>
    </row>
    <row r="151" spans="1:26" ht="15.6">
      <c r="A151" s="20">
        <v>44334</v>
      </c>
      <c r="B151" s="21" t="s">
        <v>84</v>
      </c>
      <c r="C151" s="21" t="s">
        <v>85</v>
      </c>
      <c r="D151" s="21">
        <v>5</v>
      </c>
      <c r="E151" s="21">
        <v>205</v>
      </c>
      <c r="F151" s="21">
        <v>41</v>
      </c>
      <c r="G151" s="24">
        <v>1.2196223230000001E-3</v>
      </c>
      <c r="H151" s="21">
        <f t="shared" si="4"/>
        <v>1.2196223230000001</v>
      </c>
      <c r="I151" s="101">
        <v>4.7855950019289191</v>
      </c>
      <c r="J151" s="24"/>
      <c r="K151" s="24"/>
      <c r="L151" s="24"/>
      <c r="M151" s="24"/>
      <c r="N151" s="24"/>
      <c r="O151" s="24"/>
      <c r="P151" s="24"/>
      <c r="Q151" s="24"/>
      <c r="R151" s="24"/>
      <c r="S151" s="24"/>
      <c r="T151" s="24"/>
      <c r="U151" s="24"/>
      <c r="V151" s="24"/>
      <c r="W151" s="24"/>
      <c r="X151" s="24"/>
      <c r="Y151" s="24"/>
      <c r="Z151" s="24"/>
    </row>
    <row r="152" spans="1:26" ht="15.6">
      <c r="A152" s="20">
        <v>44334</v>
      </c>
      <c r="B152" s="21" t="s">
        <v>84</v>
      </c>
      <c r="C152" s="21" t="s">
        <v>90</v>
      </c>
      <c r="D152" s="21">
        <v>6</v>
      </c>
      <c r="E152" s="21">
        <v>206</v>
      </c>
      <c r="F152" s="21">
        <v>46</v>
      </c>
      <c r="G152" s="24">
        <v>1.266347635E-3</v>
      </c>
      <c r="H152" s="21">
        <f t="shared" si="4"/>
        <v>1.266347635</v>
      </c>
      <c r="I152" s="101">
        <v>5.298132799231988</v>
      </c>
      <c r="J152" s="24"/>
      <c r="K152" s="24"/>
      <c r="L152" s="24"/>
      <c r="M152" s="24"/>
      <c r="N152" s="24"/>
      <c r="O152" s="24"/>
      <c r="P152" s="24"/>
      <c r="Q152" s="24"/>
      <c r="R152" s="24"/>
      <c r="S152" s="24"/>
      <c r="T152" s="24"/>
      <c r="U152" s="24"/>
      <c r="V152" s="24"/>
      <c r="W152" s="24"/>
      <c r="X152" s="24"/>
      <c r="Y152" s="24"/>
      <c r="Z152" s="24"/>
    </row>
    <row r="153" spans="1:26" ht="15.6">
      <c r="A153" s="20">
        <v>44334</v>
      </c>
      <c r="B153" s="21" t="s">
        <v>84</v>
      </c>
      <c r="C153" s="21" t="s">
        <v>89</v>
      </c>
      <c r="D153" s="21">
        <v>7</v>
      </c>
      <c r="E153" s="21">
        <v>207</v>
      </c>
      <c r="F153" s="21">
        <v>45</v>
      </c>
      <c r="G153" s="24">
        <v>1.412405219E-3</v>
      </c>
      <c r="H153" s="21">
        <f t="shared" si="4"/>
        <v>1.412405219</v>
      </c>
      <c r="I153" s="101">
        <v>4.349370679475804</v>
      </c>
      <c r="J153" s="24"/>
      <c r="K153" s="24"/>
      <c r="L153" s="24"/>
      <c r="M153" s="24"/>
      <c r="N153" s="24"/>
      <c r="O153" s="24"/>
      <c r="P153" s="24"/>
      <c r="Q153" s="24"/>
      <c r="R153" s="24"/>
      <c r="S153" s="24"/>
      <c r="T153" s="24"/>
      <c r="U153" s="24"/>
      <c r="V153" s="24"/>
      <c r="W153" s="24"/>
      <c r="X153" s="24"/>
      <c r="Y153" s="24"/>
      <c r="Z153" s="24"/>
    </row>
    <row r="154" spans="1:26" ht="15.6">
      <c r="A154" s="20">
        <v>44334</v>
      </c>
      <c r="B154" s="21" t="s">
        <v>84</v>
      </c>
      <c r="C154" s="21" t="s">
        <v>85</v>
      </c>
      <c r="D154" s="21">
        <v>8</v>
      </c>
      <c r="E154" s="21">
        <v>208</v>
      </c>
      <c r="F154" s="21">
        <v>44</v>
      </c>
      <c r="G154" s="24">
        <v>8.0130001470000002E-4</v>
      </c>
      <c r="H154" s="21">
        <f t="shared" si="4"/>
        <v>0.80130001470000001</v>
      </c>
      <c r="I154" s="101">
        <v>3.8801459354659524</v>
      </c>
      <c r="J154" s="24"/>
      <c r="K154" s="24"/>
      <c r="L154" s="24"/>
      <c r="M154" s="24"/>
      <c r="N154" s="24"/>
      <c r="O154" s="24"/>
      <c r="P154" s="24"/>
      <c r="Q154" s="24"/>
      <c r="R154" s="24"/>
      <c r="S154" s="24"/>
      <c r="T154" s="24"/>
      <c r="U154" s="24"/>
      <c r="V154" s="24"/>
      <c r="W154" s="24"/>
      <c r="X154" s="24"/>
      <c r="Y154" s="24"/>
      <c r="Z154" s="24"/>
    </row>
    <row r="155" spans="1:26" ht="15.6">
      <c r="A155" s="20">
        <v>44334</v>
      </c>
      <c r="B155" s="21" t="s">
        <v>84</v>
      </c>
      <c r="C155" s="21" t="s">
        <v>90</v>
      </c>
      <c r="D155" s="21">
        <v>9</v>
      </c>
      <c r="E155" s="21">
        <v>209</v>
      </c>
      <c r="F155" s="21">
        <v>43</v>
      </c>
      <c r="G155" s="24">
        <v>8.9045910460000001E-4</v>
      </c>
      <c r="H155" s="21">
        <f t="shared" si="4"/>
        <v>0.8904591046</v>
      </c>
      <c r="I155" s="101">
        <v>5.5899802773743801</v>
      </c>
      <c r="J155" s="24"/>
      <c r="K155" s="24"/>
      <c r="L155" s="24"/>
      <c r="M155" s="24"/>
      <c r="N155" s="24"/>
      <c r="O155" s="24"/>
      <c r="P155" s="24"/>
      <c r="Q155" s="24"/>
      <c r="R155" s="24"/>
      <c r="S155" s="24"/>
      <c r="T155" s="24"/>
      <c r="U155" s="24"/>
      <c r="V155" s="24"/>
      <c r="W155" s="24"/>
      <c r="X155" s="24"/>
      <c r="Y155" s="24"/>
      <c r="Z155" s="24"/>
    </row>
    <row r="156" spans="1:26" ht="15.6">
      <c r="A156" s="20">
        <v>44334</v>
      </c>
      <c r="B156" s="21" t="s">
        <v>121</v>
      </c>
      <c r="C156" s="21" t="s">
        <v>122</v>
      </c>
      <c r="D156" s="21">
        <v>1</v>
      </c>
      <c r="E156" s="21">
        <v>210</v>
      </c>
      <c r="F156" s="21">
        <v>26</v>
      </c>
      <c r="G156" s="24">
        <v>4.3992754180000003E-3</v>
      </c>
      <c r="H156" s="21">
        <f t="shared" si="4"/>
        <v>4.3992754180000002</v>
      </c>
      <c r="I156" s="101">
        <v>5.3868214321657186</v>
      </c>
      <c r="J156" s="24"/>
      <c r="K156" s="24"/>
      <c r="L156" s="24"/>
      <c r="M156" s="24"/>
      <c r="N156" s="24"/>
      <c r="O156" s="24"/>
      <c r="P156" s="24"/>
      <c r="Q156" s="24"/>
      <c r="R156" s="24"/>
      <c r="S156" s="24"/>
      <c r="T156" s="24"/>
      <c r="U156" s="24"/>
      <c r="V156" s="24"/>
      <c r="W156" s="24"/>
      <c r="X156" s="24"/>
      <c r="Y156" s="24"/>
      <c r="Z156" s="24"/>
    </row>
    <row r="157" spans="1:26" ht="15.6">
      <c r="A157" s="20">
        <v>44334</v>
      </c>
      <c r="B157" s="21" t="s">
        <v>121</v>
      </c>
      <c r="C157" s="21" t="s">
        <v>122</v>
      </c>
      <c r="D157" s="21">
        <v>2</v>
      </c>
      <c r="E157" s="21">
        <v>211</v>
      </c>
      <c r="F157" s="21">
        <v>25</v>
      </c>
      <c r="G157" s="24">
        <v>3.8264582940000002E-3</v>
      </c>
      <c r="H157" s="21">
        <f t="shared" si="4"/>
        <v>3.826458294</v>
      </c>
      <c r="I157" s="101">
        <v>4.2379942567218176</v>
      </c>
      <c r="J157" s="24"/>
      <c r="K157" s="24"/>
      <c r="L157" s="24"/>
      <c r="M157" s="24"/>
      <c r="N157" s="24"/>
      <c r="O157" s="24"/>
      <c r="P157" s="24"/>
      <c r="Q157" s="24"/>
      <c r="R157" s="24"/>
      <c r="S157" s="24"/>
      <c r="T157" s="24"/>
      <c r="U157" s="24"/>
      <c r="V157" s="24"/>
      <c r="W157" s="24"/>
      <c r="X157" s="24"/>
      <c r="Y157" s="24"/>
      <c r="Z157" s="24"/>
    </row>
    <row r="158" spans="1:26" ht="15.6">
      <c r="A158" s="20">
        <v>44334</v>
      </c>
      <c r="B158" s="21" t="s">
        <v>121</v>
      </c>
      <c r="C158" s="21" t="s">
        <v>122</v>
      </c>
      <c r="D158" s="21">
        <v>3</v>
      </c>
      <c r="E158" s="21">
        <v>212</v>
      </c>
      <c r="F158" s="21">
        <v>36</v>
      </c>
      <c r="G158" s="24">
        <v>3.603504532E-3</v>
      </c>
      <c r="H158" s="21">
        <f t="shared" si="4"/>
        <v>3.6035045320000001</v>
      </c>
      <c r="I158" s="101">
        <v>1.7196495866733363</v>
      </c>
      <c r="J158" s="24"/>
      <c r="K158" s="24"/>
      <c r="L158" s="24"/>
      <c r="M158" s="24"/>
      <c r="N158" s="24"/>
      <c r="O158" s="24"/>
      <c r="P158" s="24"/>
      <c r="Q158" s="24"/>
      <c r="R158" s="24"/>
      <c r="S158" s="24"/>
      <c r="T158" s="24"/>
      <c r="U158" s="24"/>
      <c r="V158" s="24"/>
      <c r="W158" s="24"/>
      <c r="X158" s="24"/>
      <c r="Y158" s="24"/>
      <c r="Z158" s="24"/>
    </row>
    <row r="159" spans="1:26" ht="15.6">
      <c r="A159" s="20">
        <v>44334</v>
      </c>
      <c r="B159" s="21" t="s">
        <v>91</v>
      </c>
      <c r="C159" s="21" t="s">
        <v>92</v>
      </c>
      <c r="D159" s="21">
        <v>1</v>
      </c>
      <c r="E159" s="21">
        <v>213</v>
      </c>
      <c r="F159" s="21">
        <v>39</v>
      </c>
      <c r="G159" s="24">
        <v>1.519105536E-3</v>
      </c>
      <c r="H159" s="21">
        <f t="shared" si="4"/>
        <v>1.5191055360000001</v>
      </c>
      <c r="I159" s="101">
        <v>4.8155016339647112</v>
      </c>
      <c r="J159" s="24"/>
      <c r="K159" s="24"/>
      <c r="L159" s="24"/>
      <c r="M159" s="24"/>
      <c r="N159" s="24"/>
      <c r="O159" s="24"/>
      <c r="P159" s="24"/>
      <c r="Q159" s="24"/>
      <c r="R159" s="24"/>
      <c r="S159" s="24"/>
      <c r="T159" s="24"/>
      <c r="U159" s="24"/>
      <c r="V159" s="24"/>
      <c r="W159" s="24"/>
      <c r="X159" s="24"/>
      <c r="Y159" s="24"/>
      <c r="Z159" s="24"/>
    </row>
    <row r="160" spans="1:26" ht="15.6">
      <c r="A160" s="20">
        <v>44334</v>
      </c>
      <c r="B160" s="21" t="s">
        <v>91</v>
      </c>
      <c r="C160" s="21" t="s">
        <v>98</v>
      </c>
      <c r="D160" s="21">
        <v>2</v>
      </c>
      <c r="E160" s="21">
        <v>214</v>
      </c>
      <c r="F160" s="21">
        <v>38</v>
      </c>
      <c r="G160" s="24">
        <v>9.6514880740000003E-4</v>
      </c>
      <c r="H160" s="21">
        <f t="shared" si="4"/>
        <v>0.96514880740000009</v>
      </c>
      <c r="I160" s="101">
        <v>4.1823060453448235</v>
      </c>
      <c r="J160" s="24"/>
      <c r="K160" s="24"/>
      <c r="L160" s="24"/>
      <c r="M160" s="24"/>
      <c r="N160" s="24"/>
      <c r="O160" s="24"/>
      <c r="P160" s="24"/>
      <c r="Q160" s="24"/>
      <c r="R160" s="24"/>
      <c r="S160" s="24"/>
      <c r="T160" s="24"/>
      <c r="U160" s="24"/>
      <c r="V160" s="24"/>
      <c r="W160" s="24"/>
      <c r="X160" s="24"/>
      <c r="Y160" s="24"/>
      <c r="Z160" s="24"/>
    </row>
    <row r="161" spans="1:26" ht="15.6">
      <c r="A161" s="20">
        <v>44334</v>
      </c>
      <c r="B161" s="21" t="s">
        <v>91</v>
      </c>
      <c r="C161" s="21" t="s">
        <v>92</v>
      </c>
      <c r="D161" s="21">
        <v>3</v>
      </c>
      <c r="E161" s="21">
        <v>215</v>
      </c>
      <c r="F161" s="21">
        <v>31</v>
      </c>
      <c r="G161" s="24">
        <v>1.5634453410000001E-3</v>
      </c>
      <c r="H161" s="21">
        <f t="shared" si="4"/>
        <v>1.563445341</v>
      </c>
      <c r="I161" s="101">
        <v>4.1214615180995899</v>
      </c>
      <c r="J161" s="24"/>
      <c r="K161" s="24"/>
      <c r="L161" s="24"/>
      <c r="M161" s="24"/>
      <c r="N161" s="24"/>
      <c r="O161" s="24"/>
      <c r="P161" s="24"/>
      <c r="Q161" s="24"/>
      <c r="R161" s="24"/>
      <c r="S161" s="24"/>
      <c r="T161" s="24"/>
      <c r="U161" s="24"/>
      <c r="V161" s="24"/>
      <c r="W161" s="24"/>
      <c r="X161" s="24"/>
      <c r="Y161" s="24"/>
      <c r="Z161" s="24"/>
    </row>
    <row r="162" spans="1:26" ht="15.6">
      <c r="A162" s="20">
        <v>44334</v>
      </c>
      <c r="B162" s="21" t="s">
        <v>91</v>
      </c>
      <c r="C162" s="21" t="s">
        <v>98</v>
      </c>
      <c r="D162" s="21">
        <v>4</v>
      </c>
      <c r="E162" s="21">
        <v>216</v>
      </c>
      <c r="F162" s="21">
        <v>30</v>
      </c>
      <c r="G162" s="24">
        <v>2.0279863279999998E-3</v>
      </c>
      <c r="H162" s="21">
        <f t="shared" si="4"/>
        <v>2.0279863279999999</v>
      </c>
      <c r="I162" s="101">
        <v>5.3806338531238298</v>
      </c>
      <c r="J162" s="24"/>
      <c r="K162" s="24"/>
      <c r="L162" s="24"/>
      <c r="M162" s="24"/>
      <c r="N162" s="24"/>
      <c r="O162" s="24"/>
      <c r="P162" s="24"/>
      <c r="Q162" s="24"/>
      <c r="R162" s="24"/>
      <c r="S162" s="24"/>
      <c r="T162" s="24"/>
      <c r="U162" s="24"/>
      <c r="V162" s="24"/>
      <c r="W162" s="24"/>
      <c r="X162" s="24"/>
      <c r="Y162" s="24"/>
      <c r="Z162" s="24"/>
    </row>
    <row r="163" spans="1:26" ht="15.6">
      <c r="A163" s="20">
        <v>44334</v>
      </c>
      <c r="B163" s="21" t="s">
        <v>91</v>
      </c>
      <c r="C163" s="21" t="s">
        <v>92</v>
      </c>
      <c r="D163" s="21">
        <v>5</v>
      </c>
      <c r="E163" s="21">
        <v>217</v>
      </c>
      <c r="F163" s="21">
        <v>32</v>
      </c>
      <c r="G163" s="24">
        <v>1.6737933039999999E-3</v>
      </c>
      <c r="H163" s="21">
        <f t="shared" si="4"/>
        <v>1.6737933039999999</v>
      </c>
      <c r="I163" s="101">
        <v>6.2623638665928931</v>
      </c>
      <c r="J163" s="24"/>
      <c r="K163" s="24"/>
      <c r="L163" s="24"/>
      <c r="M163" s="24"/>
      <c r="N163" s="24"/>
      <c r="O163" s="24"/>
      <c r="P163" s="24"/>
      <c r="Q163" s="24"/>
      <c r="R163" s="24"/>
      <c r="S163" s="24"/>
      <c r="T163" s="24"/>
      <c r="U163" s="24"/>
      <c r="V163" s="24"/>
      <c r="W163" s="24"/>
      <c r="X163" s="24"/>
      <c r="Y163" s="24"/>
      <c r="Z163" s="24"/>
    </row>
    <row r="164" spans="1:26" ht="15.6">
      <c r="A164" s="20">
        <v>44334</v>
      </c>
      <c r="B164" s="21" t="s">
        <v>91</v>
      </c>
      <c r="C164" s="21" t="s">
        <v>98</v>
      </c>
      <c r="D164" s="21">
        <v>6</v>
      </c>
      <c r="E164" s="21">
        <v>218</v>
      </c>
      <c r="F164" s="21">
        <v>33</v>
      </c>
      <c r="G164" s="24">
        <v>1.804810969E-3</v>
      </c>
      <c r="H164" s="21">
        <f t="shared" si="4"/>
        <v>1.804810969</v>
      </c>
      <c r="I164" s="101">
        <v>7.1471876695828991</v>
      </c>
      <c r="J164" s="24"/>
      <c r="K164" s="24"/>
      <c r="L164" s="24"/>
      <c r="M164" s="24"/>
      <c r="N164" s="24"/>
      <c r="O164" s="24"/>
      <c r="P164" s="24"/>
      <c r="Q164" s="24"/>
      <c r="R164" s="24"/>
      <c r="S164" s="24"/>
      <c r="T164" s="24"/>
      <c r="U164" s="24"/>
      <c r="V164" s="24"/>
      <c r="W164" s="24"/>
      <c r="X164" s="24"/>
      <c r="Y164" s="24"/>
      <c r="Z164" s="24"/>
    </row>
    <row r="165" spans="1:26" ht="15.6">
      <c r="A165" s="20">
        <v>44334</v>
      </c>
      <c r="B165" s="21" t="s">
        <v>91</v>
      </c>
      <c r="C165" s="21" t="s">
        <v>92</v>
      </c>
      <c r="D165" s="21">
        <v>7</v>
      </c>
      <c r="E165" s="21">
        <v>219</v>
      </c>
      <c r="F165" s="21">
        <v>35</v>
      </c>
      <c r="G165" s="24">
        <v>1.251325217E-3</v>
      </c>
      <c r="H165" s="21">
        <f t="shared" si="4"/>
        <v>1.251325217</v>
      </c>
      <c r="I165" s="101">
        <v>4.5360293139060968</v>
      </c>
      <c r="J165" s="24"/>
      <c r="K165" s="24"/>
      <c r="L165" s="24"/>
      <c r="M165" s="24"/>
      <c r="N165" s="24"/>
      <c r="O165" s="24"/>
      <c r="P165" s="24"/>
      <c r="Q165" s="24"/>
      <c r="R165" s="24"/>
      <c r="S165" s="24"/>
      <c r="T165" s="24"/>
      <c r="U165" s="24"/>
      <c r="V165" s="24"/>
      <c r="W165" s="24"/>
      <c r="X165" s="24"/>
      <c r="Y165" s="24"/>
      <c r="Z165" s="24"/>
    </row>
    <row r="166" spans="1:26" ht="15.6">
      <c r="A166" s="20">
        <v>44334</v>
      </c>
      <c r="B166" s="21" t="s">
        <v>91</v>
      </c>
      <c r="C166" s="21" t="s">
        <v>98</v>
      </c>
      <c r="D166" s="21">
        <v>8</v>
      </c>
      <c r="E166" s="21">
        <v>220</v>
      </c>
      <c r="F166" s="21">
        <v>34</v>
      </c>
      <c r="G166" s="24">
        <v>1.881464281E-3</v>
      </c>
      <c r="H166" s="21">
        <f t="shared" si="4"/>
        <v>1.881464281</v>
      </c>
      <c r="I166" s="101">
        <v>5.3208205890522446</v>
      </c>
      <c r="J166" s="24"/>
      <c r="K166" s="24"/>
      <c r="L166" s="24"/>
      <c r="M166" s="24"/>
      <c r="N166" s="24"/>
      <c r="O166" s="24"/>
      <c r="P166" s="24"/>
      <c r="Q166" s="24"/>
      <c r="R166" s="24"/>
      <c r="S166" s="24"/>
      <c r="T166" s="24"/>
      <c r="U166" s="24"/>
      <c r="V166" s="24"/>
      <c r="W166" s="24"/>
      <c r="X166" s="24"/>
      <c r="Y166" s="24"/>
      <c r="Z166" s="24"/>
    </row>
    <row r="167" spans="1:26" ht="15.6">
      <c r="A167" s="79">
        <v>44364</v>
      </c>
      <c r="B167" s="21" t="s">
        <v>121</v>
      </c>
      <c r="C167" s="21" t="s">
        <v>122</v>
      </c>
      <c r="D167" s="21">
        <v>1</v>
      </c>
      <c r="E167" s="21">
        <v>221</v>
      </c>
      <c r="F167" s="21">
        <v>60</v>
      </c>
      <c r="G167" s="24">
        <v>3.7425948490000002E-3</v>
      </c>
      <c r="H167" s="21">
        <f t="shared" si="4"/>
        <v>3.7425948490000001</v>
      </c>
      <c r="I167" s="101">
        <v>4.9505971097126036</v>
      </c>
      <c r="J167" s="24"/>
      <c r="K167" s="24"/>
      <c r="L167" s="24"/>
      <c r="M167" s="24"/>
      <c r="N167" s="24"/>
      <c r="O167" s="24"/>
      <c r="P167" s="24"/>
      <c r="Q167" s="24"/>
      <c r="R167" s="24"/>
      <c r="S167" s="24"/>
      <c r="T167" s="24"/>
      <c r="U167" s="24"/>
      <c r="V167" s="24"/>
      <c r="W167" s="24"/>
      <c r="X167" s="24"/>
      <c r="Y167" s="24"/>
      <c r="Z167" s="24"/>
    </row>
    <row r="168" spans="1:26" ht="15.6">
      <c r="A168" s="79">
        <v>44364</v>
      </c>
      <c r="B168" s="21" t="s">
        <v>121</v>
      </c>
      <c r="C168" s="21" t="s">
        <v>122</v>
      </c>
      <c r="D168" s="21">
        <v>2</v>
      </c>
      <c r="E168" s="21">
        <v>222</v>
      </c>
      <c r="F168" s="21">
        <v>61</v>
      </c>
      <c r="G168" s="24">
        <v>3.8977620630000001E-3</v>
      </c>
      <c r="H168" s="21">
        <f t="shared" si="4"/>
        <v>3.8977620630000001</v>
      </c>
      <c r="I168" s="101">
        <v>4.7711573174978472</v>
      </c>
      <c r="J168" s="24"/>
      <c r="K168" s="24"/>
      <c r="L168" s="24"/>
      <c r="M168" s="24"/>
      <c r="N168" s="24"/>
      <c r="O168" s="24"/>
      <c r="P168" s="24"/>
      <c r="Q168" s="24"/>
      <c r="R168" s="24"/>
      <c r="S168" s="24"/>
      <c r="T168" s="24"/>
      <c r="U168" s="24"/>
      <c r="V168" s="24"/>
      <c r="W168" s="24"/>
      <c r="X168" s="24"/>
      <c r="Y168" s="24"/>
      <c r="Z168" s="24"/>
    </row>
    <row r="169" spans="1:26" ht="15.6">
      <c r="A169" s="79">
        <v>44364</v>
      </c>
      <c r="B169" s="21" t="s">
        <v>121</v>
      </c>
      <c r="C169" s="21" t="s">
        <v>122</v>
      </c>
      <c r="D169" s="21">
        <v>3</v>
      </c>
      <c r="E169" s="21">
        <v>223</v>
      </c>
      <c r="F169" s="21">
        <v>62</v>
      </c>
      <c r="G169" s="24">
        <v>3.6497310749999999E-3</v>
      </c>
      <c r="H169" s="21">
        <f t="shared" si="4"/>
        <v>3.649731075</v>
      </c>
      <c r="I169" s="101">
        <v>2.3899706495445536</v>
      </c>
      <c r="J169" s="24"/>
      <c r="K169" s="24"/>
      <c r="L169" s="24"/>
      <c r="M169" s="24"/>
      <c r="N169" s="24"/>
      <c r="O169" s="24"/>
      <c r="P169" s="24"/>
      <c r="Q169" s="24"/>
      <c r="R169" s="24"/>
      <c r="S169" s="24"/>
      <c r="T169" s="24"/>
      <c r="U169" s="24"/>
      <c r="V169" s="24"/>
      <c r="W169" s="24"/>
      <c r="X169" s="24"/>
      <c r="Y169" s="24"/>
      <c r="Z169" s="24"/>
    </row>
    <row r="170" spans="1:26" ht="15.6">
      <c r="A170" s="79">
        <v>44364</v>
      </c>
      <c r="B170" s="21" t="s">
        <v>91</v>
      </c>
      <c r="C170" s="21" t="s">
        <v>92</v>
      </c>
      <c r="D170" s="21">
        <v>1</v>
      </c>
      <c r="E170" s="21">
        <v>224</v>
      </c>
      <c r="F170" s="21">
        <v>63</v>
      </c>
      <c r="G170" s="24">
        <v>9.434718856E-4</v>
      </c>
      <c r="H170" s="21">
        <f t="shared" si="4"/>
        <v>0.94347188559999995</v>
      </c>
      <c r="I170" s="101">
        <v>0.83482578368332994</v>
      </c>
      <c r="J170" s="24"/>
      <c r="K170" s="24"/>
      <c r="L170" s="24"/>
      <c r="M170" s="24"/>
      <c r="N170" s="24"/>
      <c r="O170" s="24"/>
      <c r="P170" s="24"/>
      <c r="Q170" s="24"/>
      <c r="R170" s="24"/>
      <c r="S170" s="24"/>
      <c r="T170" s="24"/>
      <c r="U170" s="24"/>
      <c r="V170" s="24"/>
      <c r="W170" s="24"/>
      <c r="X170" s="24"/>
      <c r="Y170" s="24"/>
      <c r="Z170" s="24"/>
    </row>
    <row r="171" spans="1:26" ht="15.6">
      <c r="A171" s="79">
        <v>44364</v>
      </c>
      <c r="B171" s="21" t="s">
        <v>91</v>
      </c>
      <c r="C171" s="21" t="s">
        <v>98</v>
      </c>
      <c r="D171" s="21">
        <v>2</v>
      </c>
      <c r="E171" s="21">
        <v>225</v>
      </c>
      <c r="F171" s="21">
        <v>64</v>
      </c>
      <c r="G171" s="24">
        <v>1.7155581989999999E-3</v>
      </c>
      <c r="H171" s="21">
        <f t="shared" si="4"/>
        <v>1.715558199</v>
      </c>
      <c r="I171" s="101">
        <v>8.6605509251415</v>
      </c>
      <c r="J171" s="24"/>
      <c r="K171" s="24"/>
      <c r="L171" s="24"/>
      <c r="M171" s="24"/>
      <c r="N171" s="24"/>
      <c r="O171" s="24"/>
      <c r="P171" s="24"/>
      <c r="Q171" s="24"/>
      <c r="R171" s="24"/>
      <c r="S171" s="24"/>
      <c r="T171" s="24"/>
      <c r="U171" s="24"/>
      <c r="V171" s="24"/>
      <c r="W171" s="24"/>
      <c r="X171" s="24"/>
      <c r="Y171" s="24"/>
      <c r="Z171" s="24"/>
    </row>
    <row r="172" spans="1:26" ht="15.6">
      <c r="A172" s="79">
        <v>44364</v>
      </c>
      <c r="B172" s="21" t="s">
        <v>91</v>
      </c>
      <c r="C172" s="21" t="s">
        <v>92</v>
      </c>
      <c r="D172" s="21">
        <v>3</v>
      </c>
      <c r="E172" s="21">
        <v>226</v>
      </c>
      <c r="F172" s="21">
        <v>65</v>
      </c>
      <c r="G172" s="24">
        <v>1.260421885E-3</v>
      </c>
      <c r="H172" s="21">
        <f t="shared" si="4"/>
        <v>1.260421885</v>
      </c>
      <c r="I172" s="101">
        <v>6.2655029744568402</v>
      </c>
      <c r="J172" s="24"/>
      <c r="K172" s="24"/>
      <c r="L172" s="24"/>
      <c r="M172" s="24"/>
      <c r="N172" s="24"/>
      <c r="O172" s="24"/>
      <c r="P172" s="24"/>
      <c r="Q172" s="24"/>
      <c r="R172" s="24"/>
      <c r="S172" s="24"/>
      <c r="T172" s="24"/>
      <c r="U172" s="24"/>
      <c r="V172" s="24"/>
      <c r="W172" s="24"/>
      <c r="X172" s="24"/>
      <c r="Y172" s="24"/>
      <c r="Z172" s="24"/>
    </row>
    <row r="173" spans="1:26" ht="15.6">
      <c r="A173" s="79">
        <v>44364</v>
      </c>
      <c r="B173" s="21" t="s">
        <v>91</v>
      </c>
      <c r="C173" s="21" t="s">
        <v>98</v>
      </c>
      <c r="D173" s="21">
        <v>4</v>
      </c>
      <c r="E173" s="21">
        <v>227</v>
      </c>
      <c r="F173" s="21">
        <v>66</v>
      </c>
      <c r="G173" s="24">
        <v>1.406810795E-3</v>
      </c>
      <c r="H173" s="21">
        <f t="shared" si="4"/>
        <v>1.4068107949999999</v>
      </c>
      <c r="I173" s="101">
        <v>7.0921981392042328</v>
      </c>
      <c r="J173" s="24"/>
      <c r="K173" s="24"/>
      <c r="L173" s="24"/>
      <c r="M173" s="24"/>
      <c r="N173" s="24"/>
      <c r="O173" s="24"/>
      <c r="P173" s="24"/>
      <c r="Q173" s="24"/>
      <c r="R173" s="24"/>
      <c r="S173" s="24"/>
      <c r="T173" s="24"/>
      <c r="U173" s="24"/>
      <c r="V173" s="24"/>
      <c r="W173" s="24"/>
      <c r="X173" s="24"/>
      <c r="Y173" s="24"/>
      <c r="Z173" s="24"/>
    </row>
    <row r="174" spans="1:26" ht="15.6">
      <c r="A174" s="79">
        <v>44364</v>
      </c>
      <c r="B174" s="21" t="s">
        <v>91</v>
      </c>
      <c r="C174" s="21" t="s">
        <v>92</v>
      </c>
      <c r="D174" s="21">
        <v>5</v>
      </c>
      <c r="E174" s="21">
        <v>228</v>
      </c>
      <c r="F174" s="21">
        <v>67</v>
      </c>
      <c r="G174" s="24">
        <v>9.768527387000001E-4</v>
      </c>
      <c r="H174" s="21">
        <f t="shared" si="4"/>
        <v>0.97685273870000011</v>
      </c>
      <c r="I174" s="101">
        <v>6.4395915715513432</v>
      </c>
      <c r="J174" s="24"/>
      <c r="K174" s="24"/>
      <c r="L174" s="24"/>
      <c r="M174" s="24"/>
      <c r="N174" s="24"/>
      <c r="O174" s="24"/>
      <c r="P174" s="24"/>
      <c r="Q174" s="24"/>
      <c r="R174" s="24"/>
      <c r="S174" s="24"/>
      <c r="T174" s="24"/>
      <c r="U174" s="24"/>
      <c r="V174" s="24"/>
      <c r="W174" s="24"/>
      <c r="X174" s="24"/>
      <c r="Y174" s="24"/>
      <c r="Z174" s="24"/>
    </row>
    <row r="175" spans="1:26" ht="15.6">
      <c r="A175" s="79">
        <v>44364</v>
      </c>
      <c r="B175" s="21" t="s">
        <v>91</v>
      </c>
      <c r="C175" s="21" t="s">
        <v>98</v>
      </c>
      <c r="D175" s="21">
        <v>6</v>
      </c>
      <c r="E175" s="21">
        <v>229</v>
      </c>
      <c r="F175" s="21">
        <v>68</v>
      </c>
      <c r="G175" s="24">
        <v>1.5306952649999999E-3</v>
      </c>
      <c r="H175" s="21">
        <f t="shared" si="4"/>
        <v>1.5306952649999999</v>
      </c>
      <c r="I175" s="101">
        <v>7.3321474536016771</v>
      </c>
      <c r="J175" s="24"/>
      <c r="K175" s="24"/>
      <c r="L175" s="24"/>
      <c r="M175" s="24"/>
      <c r="N175" s="24"/>
      <c r="O175" s="24"/>
      <c r="P175" s="24"/>
      <c r="Q175" s="24"/>
      <c r="R175" s="24"/>
      <c r="S175" s="24"/>
      <c r="T175" s="24"/>
      <c r="U175" s="24"/>
      <c r="V175" s="24"/>
      <c r="W175" s="24"/>
      <c r="X175" s="24"/>
      <c r="Y175" s="24"/>
      <c r="Z175" s="24"/>
    </row>
    <row r="176" spans="1:26" ht="15.6">
      <c r="A176" s="79">
        <v>44364</v>
      </c>
      <c r="B176" s="21" t="s">
        <v>91</v>
      </c>
      <c r="C176" s="21" t="s">
        <v>92</v>
      </c>
      <c r="D176" s="21">
        <v>7</v>
      </c>
      <c r="E176" s="21">
        <v>230</v>
      </c>
      <c r="F176" s="21">
        <v>69</v>
      </c>
      <c r="G176" s="24">
        <v>1.2437089100000001E-3</v>
      </c>
      <c r="H176" s="21">
        <f t="shared" si="4"/>
        <v>1.2437089100000001</v>
      </c>
      <c r="I176" s="101">
        <v>6.7640638300317901</v>
      </c>
      <c r="J176" s="24"/>
      <c r="K176" s="24"/>
      <c r="L176" s="24"/>
      <c r="M176" s="24"/>
      <c r="N176" s="24"/>
      <c r="O176" s="24"/>
      <c r="P176" s="24"/>
      <c r="Q176" s="24"/>
      <c r="R176" s="24"/>
      <c r="S176" s="24"/>
      <c r="T176" s="24"/>
      <c r="U176" s="24"/>
      <c r="V176" s="24"/>
      <c r="W176" s="24"/>
      <c r="X176" s="24"/>
      <c r="Y176" s="24"/>
      <c r="Z176" s="24"/>
    </row>
    <row r="177" spans="1:26" ht="15.6">
      <c r="A177" s="79">
        <v>44364</v>
      </c>
      <c r="B177" s="21" t="s">
        <v>91</v>
      </c>
      <c r="C177" s="21" t="s">
        <v>98</v>
      </c>
      <c r="D177" s="21">
        <v>8</v>
      </c>
      <c r="E177" s="21">
        <v>231</v>
      </c>
      <c r="F177" s="21">
        <v>70</v>
      </c>
      <c r="G177" s="24">
        <v>1.759516651E-3</v>
      </c>
      <c r="H177" s="21">
        <f t="shared" si="4"/>
        <v>1.759516651</v>
      </c>
      <c r="I177" s="101">
        <v>7.4592804103505719</v>
      </c>
      <c r="J177" s="24"/>
      <c r="K177" s="24"/>
      <c r="L177" s="24"/>
      <c r="M177" s="24"/>
      <c r="N177" s="24"/>
      <c r="O177" s="24"/>
      <c r="P177" s="24"/>
      <c r="Q177" s="24"/>
      <c r="R177" s="24"/>
      <c r="S177" s="24"/>
      <c r="T177" s="24"/>
      <c r="U177" s="24"/>
      <c r="V177" s="24"/>
      <c r="W177" s="24"/>
      <c r="X177" s="24"/>
      <c r="Y177" s="24"/>
      <c r="Z177" s="24"/>
    </row>
    <row r="178" spans="1:26" ht="15.6">
      <c r="A178" s="79">
        <v>44368</v>
      </c>
      <c r="B178" s="21" t="s">
        <v>84</v>
      </c>
      <c r="C178" s="21" t="s">
        <v>85</v>
      </c>
      <c r="D178" s="21">
        <v>1</v>
      </c>
      <c r="E178" s="21">
        <v>232</v>
      </c>
      <c r="F178" s="21">
        <v>54</v>
      </c>
      <c r="G178" s="24">
        <v>8.3201387959999998E-4</v>
      </c>
      <c r="H178" s="21">
        <f t="shared" si="4"/>
        <v>0.83201387959999995</v>
      </c>
      <c r="I178" s="101">
        <v>4.459019052995119</v>
      </c>
      <c r="J178" s="24"/>
      <c r="K178" s="24"/>
      <c r="L178" s="24"/>
      <c r="M178" s="24"/>
      <c r="N178" s="24"/>
      <c r="O178" s="24"/>
      <c r="P178" s="24"/>
      <c r="Q178" s="24"/>
      <c r="R178" s="24"/>
      <c r="S178" s="24"/>
      <c r="T178" s="24"/>
      <c r="U178" s="24"/>
      <c r="V178" s="24"/>
      <c r="W178" s="24"/>
      <c r="X178" s="24"/>
      <c r="Y178" s="24"/>
      <c r="Z178" s="24"/>
    </row>
    <row r="179" spans="1:26" ht="15.6">
      <c r="A179" s="79">
        <v>44368</v>
      </c>
      <c r="B179" s="21" t="s">
        <v>84</v>
      </c>
      <c r="C179" s="21" t="s">
        <v>89</v>
      </c>
      <c r="D179" s="21">
        <v>2</v>
      </c>
      <c r="E179" s="21">
        <v>233</v>
      </c>
      <c r="F179" s="21">
        <v>53</v>
      </c>
      <c r="G179" s="24">
        <v>6.8508836230000004E-4</v>
      </c>
      <c r="H179" s="21">
        <f t="shared" si="4"/>
        <v>0.68508836230000003</v>
      </c>
      <c r="I179" s="101">
        <v>5.7712877465616064</v>
      </c>
      <c r="J179" s="24"/>
      <c r="K179" s="24"/>
      <c r="L179" s="24"/>
      <c r="M179" s="24"/>
      <c r="N179" s="24"/>
      <c r="O179" s="24"/>
      <c r="P179" s="24"/>
      <c r="Q179" s="24"/>
      <c r="R179" s="24"/>
      <c r="S179" s="24"/>
      <c r="T179" s="24"/>
      <c r="U179" s="24"/>
      <c r="V179" s="24"/>
      <c r="W179" s="24"/>
      <c r="X179" s="24"/>
      <c r="Y179" s="24"/>
      <c r="Z179" s="24"/>
    </row>
    <row r="180" spans="1:26" ht="15.6">
      <c r="A180" s="79">
        <v>44368</v>
      </c>
      <c r="B180" s="21" t="s">
        <v>84</v>
      </c>
      <c r="C180" s="21" t="s">
        <v>90</v>
      </c>
      <c r="D180" s="21">
        <v>3</v>
      </c>
      <c r="E180" s="21">
        <v>234</v>
      </c>
      <c r="F180" s="21">
        <v>77</v>
      </c>
      <c r="G180" s="24">
        <v>6.1887304660000004E-4</v>
      </c>
      <c r="H180" s="21">
        <f t="shared" si="4"/>
        <v>0.61887304660000009</v>
      </c>
      <c r="I180" s="101">
        <v>4.9225327569816892</v>
      </c>
      <c r="J180" s="24"/>
      <c r="K180" s="24"/>
      <c r="L180" s="24"/>
      <c r="M180" s="24"/>
      <c r="N180" s="24"/>
      <c r="O180" s="24"/>
      <c r="P180" s="24"/>
      <c r="Q180" s="24"/>
      <c r="R180" s="24"/>
      <c r="S180" s="24"/>
      <c r="T180" s="24"/>
      <c r="U180" s="24"/>
      <c r="V180" s="24"/>
      <c r="W180" s="24"/>
      <c r="X180" s="24"/>
      <c r="Y180" s="24"/>
      <c r="Z180" s="24"/>
    </row>
    <row r="181" spans="1:26" ht="15.6">
      <c r="A181" s="79">
        <v>44368</v>
      </c>
      <c r="B181" s="21" t="s">
        <v>84</v>
      </c>
      <c r="C181" s="21" t="s">
        <v>89</v>
      </c>
      <c r="D181" s="21">
        <v>4</v>
      </c>
      <c r="E181" s="21">
        <v>235</v>
      </c>
      <c r="F181" s="21">
        <v>49</v>
      </c>
      <c r="G181" s="24">
        <v>7.7819195930000002E-4</v>
      </c>
      <c r="H181" s="21">
        <f t="shared" si="4"/>
        <v>0.77819195930000007</v>
      </c>
      <c r="I181" s="101">
        <v>6.8968303724782292</v>
      </c>
      <c r="J181" s="24"/>
      <c r="K181" s="24"/>
      <c r="L181" s="24"/>
      <c r="M181" s="24"/>
      <c r="N181" s="24"/>
      <c r="O181" s="24"/>
      <c r="P181" s="24"/>
      <c r="Q181" s="24"/>
      <c r="R181" s="24"/>
      <c r="S181" s="24"/>
      <c r="T181" s="24"/>
      <c r="U181" s="24"/>
      <c r="V181" s="24"/>
      <c r="W181" s="24"/>
      <c r="X181" s="24"/>
      <c r="Y181" s="24"/>
      <c r="Z181" s="24"/>
    </row>
    <row r="182" spans="1:26" ht="15.6">
      <c r="A182" s="79">
        <v>44368</v>
      </c>
      <c r="B182" s="21" t="s">
        <v>84</v>
      </c>
      <c r="C182" s="21" t="s">
        <v>85</v>
      </c>
      <c r="D182" s="21">
        <v>5</v>
      </c>
      <c r="E182" s="21">
        <v>236</v>
      </c>
      <c r="F182" s="21">
        <v>2</v>
      </c>
      <c r="G182" s="24">
        <v>1.3868414509999999E-3</v>
      </c>
      <c r="H182" s="21">
        <f t="shared" si="4"/>
        <v>1.386841451</v>
      </c>
      <c r="I182" s="101">
        <v>6.3342517261204101</v>
      </c>
      <c r="J182" s="24"/>
      <c r="K182" s="24"/>
      <c r="L182" s="24"/>
      <c r="M182" s="24"/>
      <c r="N182" s="24"/>
      <c r="O182" s="24"/>
      <c r="P182" s="24"/>
      <c r="Q182" s="24"/>
      <c r="R182" s="24"/>
      <c r="S182" s="24"/>
      <c r="T182" s="24"/>
      <c r="U182" s="24"/>
      <c r="V182" s="24"/>
      <c r="W182" s="24"/>
      <c r="X182" s="24"/>
      <c r="Y182" s="24"/>
      <c r="Z182" s="24"/>
    </row>
    <row r="183" spans="1:26" ht="15.6">
      <c r="A183" s="79">
        <v>44368</v>
      </c>
      <c r="B183" s="21" t="s">
        <v>84</v>
      </c>
      <c r="C183" s="21" t="s">
        <v>90</v>
      </c>
      <c r="D183" s="21">
        <v>6</v>
      </c>
      <c r="E183" s="21">
        <v>237</v>
      </c>
      <c r="F183" s="21">
        <v>24</v>
      </c>
      <c r="G183" s="24">
        <v>1.2225686329999999E-3</v>
      </c>
      <c r="H183" s="21">
        <f t="shared" si="4"/>
        <v>1.2225686329999998</v>
      </c>
      <c r="I183" s="101">
        <v>6.5610761227655292</v>
      </c>
      <c r="J183" s="24"/>
      <c r="K183" s="24"/>
      <c r="L183" s="24"/>
      <c r="M183" s="24"/>
      <c r="N183" s="24"/>
      <c r="O183" s="24"/>
      <c r="P183" s="24"/>
      <c r="Q183" s="24"/>
      <c r="R183" s="24"/>
      <c r="S183" s="24"/>
      <c r="T183" s="24"/>
      <c r="U183" s="24"/>
      <c r="V183" s="24"/>
      <c r="W183" s="24"/>
      <c r="X183" s="24"/>
      <c r="Y183" s="24"/>
      <c r="Z183" s="24"/>
    </row>
    <row r="184" spans="1:26" ht="15.6">
      <c r="A184" s="79">
        <v>44368</v>
      </c>
      <c r="B184" s="21" t="s">
        <v>84</v>
      </c>
      <c r="C184" s="21" t="s">
        <v>89</v>
      </c>
      <c r="D184" s="21">
        <v>7</v>
      </c>
      <c r="E184" s="21">
        <v>238</v>
      </c>
      <c r="F184" s="21">
        <v>37</v>
      </c>
      <c r="G184" s="24">
        <v>6.3774162969999998E-4</v>
      </c>
      <c r="H184" s="21">
        <f t="shared" si="4"/>
        <v>0.63774162970000003</v>
      </c>
      <c r="I184" s="101">
        <v>4.6323842181067825</v>
      </c>
      <c r="J184" s="24"/>
      <c r="K184" s="24"/>
      <c r="L184" s="24"/>
      <c r="M184" s="24"/>
      <c r="N184" s="24"/>
      <c r="O184" s="24"/>
      <c r="P184" s="24"/>
      <c r="Q184" s="24"/>
      <c r="R184" s="24"/>
      <c r="S184" s="24"/>
      <c r="T184" s="24"/>
      <c r="U184" s="24"/>
      <c r="V184" s="24"/>
      <c r="W184" s="24"/>
      <c r="X184" s="24"/>
      <c r="Y184" s="24"/>
      <c r="Z184" s="24"/>
    </row>
    <row r="185" spans="1:26" ht="15.6">
      <c r="A185" s="79">
        <v>44368</v>
      </c>
      <c r="B185" s="21" t="s">
        <v>84</v>
      </c>
      <c r="C185" s="21" t="s">
        <v>85</v>
      </c>
      <c r="D185" s="21">
        <v>8</v>
      </c>
      <c r="E185" s="21">
        <v>239</v>
      </c>
      <c r="F185" s="21">
        <v>21</v>
      </c>
      <c r="G185" s="24">
        <v>8.485420269E-4</v>
      </c>
      <c r="H185" s="21">
        <f t="shared" si="4"/>
        <v>0.84854202690000002</v>
      </c>
      <c r="I185" s="101">
        <v>6.2886027275918019</v>
      </c>
      <c r="J185" s="24"/>
      <c r="K185" s="24"/>
      <c r="L185" s="24"/>
      <c r="M185" s="24"/>
      <c r="N185" s="24"/>
      <c r="O185" s="24"/>
      <c r="P185" s="24"/>
      <c r="Q185" s="24"/>
      <c r="R185" s="24"/>
      <c r="S185" s="24"/>
      <c r="T185" s="24"/>
      <c r="U185" s="24"/>
      <c r="V185" s="24"/>
      <c r="W185" s="24"/>
      <c r="X185" s="24"/>
      <c r="Y185" s="24"/>
      <c r="Z185" s="24"/>
    </row>
    <row r="186" spans="1:26" ht="15.6">
      <c r="A186" s="79">
        <v>44368</v>
      </c>
      <c r="B186" s="21" t="s">
        <v>84</v>
      </c>
      <c r="C186" s="21" t="s">
        <v>90</v>
      </c>
      <c r="D186" s="21">
        <v>9</v>
      </c>
      <c r="E186" s="21">
        <v>240</v>
      </c>
      <c r="F186" s="21">
        <v>13</v>
      </c>
      <c r="G186" s="24">
        <v>6.5789621249999995E-4</v>
      </c>
      <c r="H186" s="21">
        <f t="shared" si="4"/>
        <v>0.65789621249999997</v>
      </c>
      <c r="I186" s="101">
        <v>4.5668712398847404</v>
      </c>
      <c r="J186" s="24"/>
      <c r="K186" s="24"/>
      <c r="L186" s="24"/>
      <c r="M186" s="24"/>
      <c r="N186" s="24"/>
      <c r="O186" s="24"/>
      <c r="P186" s="24"/>
      <c r="Q186" s="24"/>
      <c r="R186" s="24"/>
      <c r="S186" s="24"/>
      <c r="T186" s="24"/>
      <c r="U186" s="24"/>
      <c r="V186" s="24"/>
      <c r="W186" s="24"/>
      <c r="X186" s="24"/>
      <c r="Y186" s="24"/>
      <c r="Z186" s="24"/>
    </row>
    <row r="187" spans="1:26" ht="15.6">
      <c r="A187" s="79">
        <v>44369</v>
      </c>
      <c r="B187" s="21" t="s">
        <v>84</v>
      </c>
      <c r="C187" s="21" t="s">
        <v>85</v>
      </c>
      <c r="D187" s="21">
        <v>1</v>
      </c>
      <c r="E187" s="21">
        <v>241</v>
      </c>
      <c r="F187" s="21">
        <v>101</v>
      </c>
      <c r="G187" s="24">
        <v>7.5650658900000003E-4</v>
      </c>
      <c r="H187" s="21">
        <f t="shared" si="4"/>
        <v>0.75650658900000001</v>
      </c>
      <c r="I187" s="101">
        <v>6.4237796412563881</v>
      </c>
      <c r="J187" s="24"/>
      <c r="K187" s="24"/>
      <c r="L187" s="24"/>
      <c r="M187" s="24"/>
      <c r="N187" s="24"/>
      <c r="O187" s="24"/>
      <c r="P187" s="24"/>
      <c r="Q187" s="24"/>
      <c r="R187" s="24"/>
      <c r="S187" s="24"/>
      <c r="T187" s="24"/>
      <c r="U187" s="24"/>
      <c r="V187" s="24"/>
      <c r="W187" s="24"/>
      <c r="X187" s="24"/>
      <c r="Y187" s="24"/>
      <c r="Z187" s="24"/>
    </row>
    <row r="188" spans="1:26" ht="15.6">
      <c r="A188" s="79">
        <v>44369</v>
      </c>
      <c r="B188" s="21" t="s">
        <v>84</v>
      </c>
      <c r="C188" s="21" t="s">
        <v>89</v>
      </c>
      <c r="D188" s="21">
        <v>2</v>
      </c>
      <c r="E188" s="21">
        <v>242</v>
      </c>
      <c r="F188" s="21">
        <v>102</v>
      </c>
      <c r="G188" s="24">
        <v>9.8687697239999996E-4</v>
      </c>
      <c r="H188" s="21">
        <f t="shared" si="4"/>
        <v>0.98687697239999994</v>
      </c>
      <c r="I188" s="101">
        <v>4.9414721391188472</v>
      </c>
      <c r="J188" s="24"/>
      <c r="K188" s="24"/>
      <c r="L188" s="24"/>
      <c r="M188" s="24"/>
      <c r="N188" s="24"/>
      <c r="O188" s="24"/>
      <c r="P188" s="24"/>
      <c r="Q188" s="24"/>
      <c r="R188" s="24"/>
      <c r="S188" s="24"/>
      <c r="T188" s="24"/>
      <c r="U188" s="24"/>
      <c r="V188" s="24"/>
      <c r="W188" s="24"/>
      <c r="X188" s="24"/>
      <c r="Y188" s="24"/>
      <c r="Z188" s="24"/>
    </row>
    <row r="189" spans="1:26" ht="15.6">
      <c r="A189" s="79">
        <v>44369</v>
      </c>
      <c r="B189" s="21" t="s">
        <v>84</v>
      </c>
      <c r="C189" s="21" t="s">
        <v>90</v>
      </c>
      <c r="D189" s="21">
        <v>3</v>
      </c>
      <c r="E189" s="21">
        <v>243</v>
      </c>
      <c r="F189" s="21">
        <v>103</v>
      </c>
      <c r="G189" s="24">
        <v>8.2404097979999998E-4</v>
      </c>
      <c r="H189" s="21">
        <f t="shared" si="4"/>
        <v>0.82404097980000002</v>
      </c>
      <c r="I189" s="101">
        <v>5.2886357557394739</v>
      </c>
      <c r="J189" s="24"/>
      <c r="K189" s="24"/>
      <c r="L189" s="24"/>
      <c r="M189" s="24"/>
      <c r="N189" s="24"/>
      <c r="O189" s="24"/>
      <c r="P189" s="24"/>
      <c r="Q189" s="24"/>
      <c r="R189" s="24"/>
      <c r="S189" s="24"/>
      <c r="T189" s="24"/>
      <c r="U189" s="24"/>
      <c r="V189" s="24"/>
      <c r="W189" s="24"/>
      <c r="X189" s="24"/>
      <c r="Y189" s="24"/>
      <c r="Z189" s="24"/>
    </row>
    <row r="190" spans="1:26" ht="15.6">
      <c r="A190" s="79">
        <v>44369</v>
      </c>
      <c r="B190" s="21" t="s">
        <v>84</v>
      </c>
      <c r="C190" s="21" t="s">
        <v>89</v>
      </c>
      <c r="D190" s="21">
        <v>4</v>
      </c>
      <c r="E190" s="21">
        <v>244</v>
      </c>
      <c r="F190" s="21">
        <v>104</v>
      </c>
      <c r="G190" s="24">
        <v>8.6052955269999998E-4</v>
      </c>
      <c r="H190" s="21">
        <f t="shared" si="4"/>
        <v>0.86052955269999998</v>
      </c>
      <c r="I190" s="101">
        <v>6.1482528106599599</v>
      </c>
      <c r="J190" s="24"/>
      <c r="K190" s="24"/>
      <c r="L190" s="24"/>
      <c r="M190" s="24"/>
      <c r="N190" s="24"/>
      <c r="O190" s="24"/>
      <c r="P190" s="24"/>
      <c r="Q190" s="24"/>
      <c r="R190" s="24"/>
      <c r="S190" s="24"/>
      <c r="T190" s="24"/>
      <c r="U190" s="24"/>
      <c r="V190" s="24"/>
      <c r="W190" s="24"/>
      <c r="X190" s="24"/>
      <c r="Y190" s="24"/>
      <c r="Z190" s="24"/>
    </row>
    <row r="191" spans="1:26" ht="15.6">
      <c r="A191" s="79">
        <v>44369</v>
      </c>
      <c r="B191" s="21" t="s">
        <v>84</v>
      </c>
      <c r="C191" s="21" t="s">
        <v>85</v>
      </c>
      <c r="D191" s="21">
        <v>5</v>
      </c>
      <c r="E191" s="21">
        <v>245</v>
      </c>
      <c r="F191" s="21">
        <v>105</v>
      </c>
      <c r="G191" s="24">
        <v>1.597739319E-3</v>
      </c>
      <c r="H191" s="21">
        <f t="shared" si="4"/>
        <v>1.597739319</v>
      </c>
      <c r="I191" s="101">
        <v>8.1097952202245089</v>
      </c>
      <c r="J191" s="24"/>
      <c r="K191" s="24"/>
      <c r="L191" s="24"/>
      <c r="M191" s="24"/>
      <c r="N191" s="24"/>
      <c r="O191" s="24"/>
      <c r="P191" s="24"/>
      <c r="Q191" s="24"/>
      <c r="R191" s="24"/>
      <c r="S191" s="24"/>
      <c r="T191" s="24"/>
      <c r="U191" s="24"/>
      <c r="V191" s="24"/>
      <c r="W191" s="24"/>
      <c r="X191" s="24"/>
      <c r="Y191" s="24"/>
      <c r="Z191" s="24"/>
    </row>
    <row r="192" spans="1:26" ht="15.6">
      <c r="A192" s="79">
        <v>44369</v>
      </c>
      <c r="B192" s="21" t="s">
        <v>84</v>
      </c>
      <c r="C192" s="21" t="s">
        <v>90</v>
      </c>
      <c r="D192" s="21">
        <v>6</v>
      </c>
      <c r="E192" s="21">
        <v>246</v>
      </c>
      <c r="F192" s="21">
        <v>106</v>
      </c>
      <c r="G192" s="24">
        <v>8.5012365410000001E-4</v>
      </c>
      <c r="H192" s="21">
        <f t="shared" si="4"/>
        <v>0.85012365410000001</v>
      </c>
      <c r="I192" s="101">
        <v>4.8405898194180947</v>
      </c>
      <c r="J192" s="24"/>
      <c r="K192" s="24"/>
      <c r="L192" s="24"/>
      <c r="M192" s="24"/>
      <c r="N192" s="24"/>
      <c r="O192" s="24"/>
      <c r="P192" s="24"/>
      <c r="Q192" s="24"/>
      <c r="R192" s="24"/>
      <c r="S192" s="24"/>
      <c r="T192" s="24"/>
      <c r="U192" s="24"/>
      <c r="V192" s="24"/>
      <c r="W192" s="24"/>
      <c r="X192" s="24"/>
      <c r="Y192" s="24"/>
      <c r="Z192" s="24"/>
    </row>
    <row r="193" spans="1:26" ht="15.6">
      <c r="A193" s="79">
        <v>44369</v>
      </c>
      <c r="B193" s="21" t="s">
        <v>84</v>
      </c>
      <c r="C193" s="21" t="s">
        <v>89</v>
      </c>
      <c r="D193" s="21">
        <v>7</v>
      </c>
      <c r="E193" s="21">
        <v>247</v>
      </c>
      <c r="F193" s="21">
        <v>107</v>
      </c>
      <c r="G193" s="24">
        <v>8.4842288770000003E-4</v>
      </c>
      <c r="H193" s="21">
        <f t="shared" si="4"/>
        <v>0.84842288770000007</v>
      </c>
      <c r="I193" s="101">
        <v>4.1881763191374413</v>
      </c>
      <c r="J193" s="24"/>
      <c r="K193" s="24"/>
      <c r="L193" s="24"/>
      <c r="M193" s="24"/>
      <c r="N193" s="24"/>
      <c r="O193" s="24"/>
      <c r="P193" s="24"/>
      <c r="Q193" s="24"/>
      <c r="R193" s="24"/>
      <c r="S193" s="24"/>
      <c r="T193" s="24"/>
      <c r="U193" s="24"/>
      <c r="V193" s="24"/>
      <c r="W193" s="24"/>
      <c r="X193" s="24"/>
      <c r="Y193" s="24"/>
      <c r="Z193" s="24"/>
    </row>
    <row r="194" spans="1:26" ht="15.6">
      <c r="A194" s="79">
        <v>44369</v>
      </c>
      <c r="B194" s="21" t="s">
        <v>84</v>
      </c>
      <c r="C194" s="21" t="s">
        <v>85</v>
      </c>
      <c r="D194" s="21">
        <v>8</v>
      </c>
      <c r="E194" s="21">
        <v>248</v>
      </c>
      <c r="F194" s="21">
        <v>108</v>
      </c>
      <c r="G194" s="24">
        <v>1.1514243029999999E-3</v>
      </c>
      <c r="H194" s="21">
        <f t="shared" si="4"/>
        <v>1.151424303</v>
      </c>
      <c r="I194" s="101">
        <v>5.5099527705420552</v>
      </c>
      <c r="J194" s="24"/>
      <c r="K194" s="24"/>
      <c r="L194" s="24"/>
      <c r="M194" s="24"/>
      <c r="N194" s="24"/>
      <c r="O194" s="24"/>
      <c r="P194" s="24"/>
      <c r="Q194" s="24"/>
      <c r="R194" s="24"/>
      <c r="S194" s="24"/>
      <c r="T194" s="24"/>
      <c r="U194" s="24"/>
      <c r="V194" s="24"/>
      <c r="W194" s="24"/>
      <c r="X194" s="24"/>
      <c r="Y194" s="24"/>
      <c r="Z194" s="24"/>
    </row>
    <row r="195" spans="1:26" ht="15.6">
      <c r="A195" s="79">
        <v>44369</v>
      </c>
      <c r="B195" s="21" t="s">
        <v>84</v>
      </c>
      <c r="C195" s="21" t="s">
        <v>90</v>
      </c>
      <c r="D195" s="21">
        <v>9</v>
      </c>
      <c r="E195" s="21">
        <v>249</v>
      </c>
      <c r="F195" s="21">
        <v>109</v>
      </c>
      <c r="G195" s="24">
        <v>7.4855238870000001E-4</v>
      </c>
      <c r="H195" s="21">
        <f t="shared" si="4"/>
        <v>0.74855238869999996</v>
      </c>
      <c r="I195" s="101">
        <v>6.8407846393111447</v>
      </c>
      <c r="J195" s="24"/>
      <c r="K195" s="24"/>
      <c r="L195" s="24"/>
      <c r="M195" s="24"/>
      <c r="N195" s="24"/>
      <c r="O195" s="24"/>
      <c r="P195" s="24"/>
      <c r="Q195" s="24"/>
      <c r="R195" s="24"/>
      <c r="S195" s="24"/>
      <c r="T195" s="24"/>
      <c r="U195" s="24"/>
      <c r="V195" s="24"/>
      <c r="W195" s="24"/>
      <c r="X195" s="24"/>
      <c r="Y195" s="24"/>
      <c r="Z195" s="24"/>
    </row>
    <row r="196" spans="1:26" ht="15.6">
      <c r="A196" s="79">
        <v>44370</v>
      </c>
      <c r="B196" s="21" t="s">
        <v>84</v>
      </c>
      <c r="C196" s="21" t="s">
        <v>85</v>
      </c>
      <c r="D196" s="21">
        <v>1</v>
      </c>
      <c r="E196" s="21">
        <v>250</v>
      </c>
      <c r="F196" s="21">
        <v>131</v>
      </c>
      <c r="G196" s="24">
        <v>6.4952709499999995E-4</v>
      </c>
      <c r="H196" s="21">
        <f t="shared" si="4"/>
        <v>0.64952709499999994</v>
      </c>
      <c r="I196" s="101">
        <v>5.4288210731527338</v>
      </c>
      <c r="J196" s="24"/>
      <c r="K196" s="24"/>
      <c r="L196" s="24"/>
      <c r="M196" s="24"/>
      <c r="N196" s="24"/>
      <c r="O196" s="24"/>
      <c r="P196" s="24"/>
      <c r="Q196" s="24"/>
      <c r="R196" s="24"/>
      <c r="S196" s="24"/>
      <c r="T196" s="24"/>
      <c r="U196" s="24"/>
      <c r="V196" s="24"/>
      <c r="W196" s="24"/>
      <c r="X196" s="24"/>
      <c r="Y196" s="24"/>
      <c r="Z196" s="24"/>
    </row>
    <row r="197" spans="1:26" ht="15.6">
      <c r="A197" s="79">
        <v>44370</v>
      </c>
      <c r="B197" s="21" t="s">
        <v>84</v>
      </c>
      <c r="C197" s="21" t="s">
        <v>89</v>
      </c>
      <c r="D197" s="21">
        <v>2</v>
      </c>
      <c r="E197" s="21">
        <v>251</v>
      </c>
      <c r="F197" s="21">
        <v>132</v>
      </c>
      <c r="G197" s="24">
        <v>9.4462758869999996E-4</v>
      </c>
      <c r="H197" s="21">
        <f t="shared" si="4"/>
        <v>0.94462758869999996</v>
      </c>
      <c r="I197" s="101">
        <v>6.2002559082058699</v>
      </c>
      <c r="J197" s="24"/>
      <c r="K197" s="24"/>
      <c r="L197" s="24"/>
      <c r="M197" s="24"/>
      <c r="N197" s="24"/>
      <c r="O197" s="24"/>
      <c r="P197" s="24"/>
      <c r="Q197" s="24"/>
      <c r="R197" s="24"/>
      <c r="S197" s="24"/>
      <c r="T197" s="24"/>
      <c r="U197" s="24"/>
      <c r="V197" s="24"/>
      <c r="W197" s="24"/>
      <c r="X197" s="24"/>
      <c r="Y197" s="24"/>
      <c r="Z197" s="24"/>
    </row>
    <row r="198" spans="1:26" ht="15.6">
      <c r="A198" s="79">
        <v>44370</v>
      </c>
      <c r="B198" s="21" t="s">
        <v>84</v>
      </c>
      <c r="C198" s="21" t="s">
        <v>90</v>
      </c>
      <c r="D198" s="21">
        <v>3</v>
      </c>
      <c r="E198" s="21">
        <v>252</v>
      </c>
      <c r="F198" s="21">
        <v>133</v>
      </c>
      <c r="G198" s="24">
        <v>9.1367286860000001E-4</v>
      </c>
      <c r="H198" s="21">
        <f t="shared" si="4"/>
        <v>0.91367286859999997</v>
      </c>
      <c r="I198" s="101">
        <v>5.8339668512226837</v>
      </c>
      <c r="J198" s="24"/>
      <c r="K198" s="24"/>
      <c r="L198" s="24"/>
      <c r="M198" s="24"/>
      <c r="N198" s="24"/>
      <c r="O198" s="24"/>
      <c r="P198" s="24"/>
      <c r="Q198" s="24"/>
      <c r="R198" s="24"/>
      <c r="S198" s="24"/>
      <c r="T198" s="24"/>
      <c r="U198" s="24"/>
      <c r="V198" s="24"/>
      <c r="W198" s="24"/>
      <c r="X198" s="24"/>
      <c r="Y198" s="24"/>
      <c r="Z198" s="24"/>
    </row>
    <row r="199" spans="1:26" ht="15.6">
      <c r="A199" s="79">
        <v>44370</v>
      </c>
      <c r="B199" s="21" t="s">
        <v>84</v>
      </c>
      <c r="C199" s="21" t="s">
        <v>89</v>
      </c>
      <c r="D199" s="21">
        <v>4</v>
      </c>
      <c r="E199" s="21">
        <v>253</v>
      </c>
      <c r="F199" s="21">
        <v>134</v>
      </c>
      <c r="G199" s="24">
        <v>8.272967823E-4</v>
      </c>
      <c r="H199" s="21">
        <f t="shared" si="4"/>
        <v>0.82729678230000003</v>
      </c>
      <c r="I199" s="101">
        <v>5.2894375821364426</v>
      </c>
      <c r="J199" s="24"/>
      <c r="K199" s="24"/>
      <c r="L199" s="24"/>
      <c r="M199" s="24"/>
      <c r="N199" s="24"/>
      <c r="O199" s="24"/>
      <c r="P199" s="24"/>
      <c r="Q199" s="24"/>
      <c r="R199" s="24"/>
      <c r="S199" s="24"/>
      <c r="T199" s="24"/>
      <c r="U199" s="24"/>
      <c r="V199" s="24"/>
      <c r="W199" s="24"/>
      <c r="X199" s="24"/>
      <c r="Y199" s="24"/>
      <c r="Z199" s="24"/>
    </row>
    <row r="200" spans="1:26" ht="15.6">
      <c r="A200" s="79">
        <v>44370</v>
      </c>
      <c r="B200" s="21" t="s">
        <v>84</v>
      </c>
      <c r="C200" s="21" t="s">
        <v>85</v>
      </c>
      <c r="D200" s="21">
        <v>5</v>
      </c>
      <c r="E200" s="21">
        <v>254</v>
      </c>
      <c r="F200" s="21">
        <v>145</v>
      </c>
      <c r="G200" s="24">
        <v>8.3326345550000002E-4</v>
      </c>
      <c r="H200" s="21">
        <f t="shared" si="4"/>
        <v>0.83326345550000003</v>
      </c>
      <c r="I200" s="101">
        <v>5.1242339655616647</v>
      </c>
      <c r="J200" s="24"/>
      <c r="K200" s="24"/>
      <c r="L200" s="24"/>
      <c r="M200" s="24"/>
      <c r="N200" s="24"/>
      <c r="O200" s="24"/>
      <c r="P200" s="24"/>
      <c r="Q200" s="24"/>
      <c r="R200" s="24"/>
      <c r="S200" s="24"/>
      <c r="T200" s="24"/>
      <c r="U200" s="24"/>
      <c r="V200" s="24"/>
      <c r="W200" s="24"/>
      <c r="X200" s="24"/>
      <c r="Y200" s="24"/>
      <c r="Z200" s="24"/>
    </row>
    <row r="201" spans="1:26" ht="15.6">
      <c r="A201" s="79">
        <v>44370</v>
      </c>
      <c r="B201" s="21" t="s">
        <v>84</v>
      </c>
      <c r="C201" s="21" t="s">
        <v>90</v>
      </c>
      <c r="D201" s="21">
        <v>6</v>
      </c>
      <c r="E201" s="21">
        <v>255</v>
      </c>
      <c r="F201" s="21">
        <v>136</v>
      </c>
      <c r="G201" s="24">
        <v>8.9823390009999998E-4</v>
      </c>
      <c r="H201" s="21">
        <f t="shared" si="4"/>
        <v>0.89823390009999993</v>
      </c>
      <c r="I201" s="101">
        <v>5.9460654704591267</v>
      </c>
      <c r="J201" s="24"/>
      <c r="K201" s="24"/>
      <c r="L201" s="24"/>
      <c r="M201" s="24"/>
      <c r="N201" s="24"/>
      <c r="O201" s="24"/>
      <c r="P201" s="24"/>
      <c r="Q201" s="24"/>
      <c r="R201" s="24"/>
      <c r="S201" s="24"/>
      <c r="T201" s="24"/>
      <c r="U201" s="24"/>
      <c r="V201" s="24"/>
      <c r="W201" s="24"/>
      <c r="X201" s="24"/>
      <c r="Y201" s="24"/>
      <c r="Z201" s="24"/>
    </row>
    <row r="202" spans="1:26" ht="15.6">
      <c r="A202" s="79">
        <v>44370</v>
      </c>
      <c r="B202" s="21" t="s">
        <v>84</v>
      </c>
      <c r="C202" s="21" t="s">
        <v>89</v>
      </c>
      <c r="D202" s="21">
        <v>7</v>
      </c>
      <c r="E202" s="21">
        <v>256</v>
      </c>
      <c r="F202" s="21">
        <v>137</v>
      </c>
      <c r="G202" s="24">
        <v>8.0922905239999999E-4</v>
      </c>
      <c r="H202" s="21">
        <f t="shared" si="4"/>
        <v>0.80922905239999998</v>
      </c>
      <c r="I202" s="101">
        <v>6.5445700298848797</v>
      </c>
      <c r="J202" s="24"/>
      <c r="K202" s="24"/>
      <c r="L202" s="24"/>
      <c r="M202" s="24"/>
      <c r="N202" s="24"/>
      <c r="O202" s="24"/>
      <c r="P202" s="24"/>
      <c r="Q202" s="24"/>
      <c r="R202" s="24"/>
      <c r="S202" s="24"/>
      <c r="T202" s="24"/>
      <c r="U202" s="24"/>
      <c r="V202" s="24"/>
      <c r="W202" s="24"/>
      <c r="X202" s="24"/>
      <c r="Y202" s="24"/>
      <c r="Z202" s="24"/>
    </row>
    <row r="203" spans="1:26" ht="15.6">
      <c r="A203" s="79">
        <v>44370</v>
      </c>
      <c r="B203" s="21" t="s">
        <v>84</v>
      </c>
      <c r="C203" s="21" t="s">
        <v>85</v>
      </c>
      <c r="D203" s="21">
        <v>8</v>
      </c>
      <c r="E203" s="21">
        <v>257</v>
      </c>
      <c r="F203" s="21">
        <v>138</v>
      </c>
      <c r="G203" s="24">
        <v>1.17795029E-3</v>
      </c>
      <c r="H203" s="21">
        <f t="shared" si="4"/>
        <v>1.1779502900000001</v>
      </c>
      <c r="I203" s="101">
        <v>6.3267474038371887</v>
      </c>
      <c r="J203" s="24"/>
      <c r="K203" s="24"/>
      <c r="L203" s="24"/>
      <c r="M203" s="24"/>
      <c r="N203" s="24"/>
      <c r="O203" s="24"/>
      <c r="P203" s="24"/>
      <c r="Q203" s="24"/>
      <c r="R203" s="24"/>
      <c r="S203" s="24"/>
      <c r="T203" s="24"/>
      <c r="U203" s="24"/>
      <c r="V203" s="24"/>
      <c r="W203" s="24"/>
      <c r="X203" s="24"/>
      <c r="Y203" s="24"/>
      <c r="Z203" s="24"/>
    </row>
    <row r="204" spans="1:26" ht="15.6">
      <c r="A204" s="79">
        <v>44370</v>
      </c>
      <c r="B204" s="21" t="s">
        <v>84</v>
      </c>
      <c r="C204" s="21" t="s">
        <v>90</v>
      </c>
      <c r="D204" s="21">
        <v>9</v>
      </c>
      <c r="E204" s="21">
        <v>258</v>
      </c>
      <c r="F204" s="21">
        <v>139</v>
      </c>
      <c r="G204" s="24">
        <v>8.2882818240000004E-4</v>
      </c>
      <c r="H204" s="21">
        <f t="shared" si="4"/>
        <v>0.8288281824</v>
      </c>
      <c r="I204" s="101">
        <v>5.0159922582435552</v>
      </c>
      <c r="J204" s="24"/>
      <c r="K204" s="24"/>
      <c r="L204" s="24"/>
      <c r="M204" s="24"/>
      <c r="N204" s="24"/>
      <c r="O204" s="24"/>
      <c r="P204" s="24"/>
      <c r="Q204" s="24"/>
      <c r="R204" s="24"/>
      <c r="S204" s="24"/>
      <c r="T204" s="24"/>
      <c r="U204" s="24"/>
      <c r="V204" s="24"/>
      <c r="W204" s="24"/>
      <c r="X204" s="24"/>
      <c r="Y204" s="24"/>
      <c r="Z204" s="24"/>
    </row>
    <row r="205" spans="1:26" ht="15.6">
      <c r="A205" s="79">
        <v>44371</v>
      </c>
      <c r="B205" s="21" t="s">
        <v>84</v>
      </c>
      <c r="C205" s="21" t="s">
        <v>85</v>
      </c>
      <c r="D205" s="21">
        <v>1</v>
      </c>
      <c r="E205" s="21">
        <v>259</v>
      </c>
      <c r="F205" s="21">
        <v>181</v>
      </c>
      <c r="G205" s="24">
        <v>8.2592264790000002E-4</v>
      </c>
      <c r="H205" s="21">
        <f t="shared" si="4"/>
        <v>0.82592264790000003</v>
      </c>
      <c r="I205" s="101">
        <v>5.0683116113005759</v>
      </c>
      <c r="J205" s="24"/>
      <c r="K205" s="24"/>
      <c r="L205" s="24"/>
      <c r="M205" s="24"/>
      <c r="N205" s="24"/>
      <c r="O205" s="24"/>
      <c r="P205" s="24"/>
      <c r="Q205" s="24"/>
      <c r="R205" s="24"/>
      <c r="S205" s="24"/>
      <c r="T205" s="24"/>
      <c r="U205" s="24"/>
      <c r="V205" s="24"/>
      <c r="W205" s="24"/>
      <c r="X205" s="24"/>
      <c r="Y205" s="24"/>
      <c r="Z205" s="24"/>
    </row>
    <row r="206" spans="1:26" ht="15.6">
      <c r="A206" s="79">
        <v>44371</v>
      </c>
      <c r="B206" s="21" t="s">
        <v>84</v>
      </c>
      <c r="C206" s="21" t="s">
        <v>89</v>
      </c>
      <c r="D206" s="21">
        <v>2</v>
      </c>
      <c r="E206" s="21">
        <v>260</v>
      </c>
      <c r="F206" s="21">
        <v>182</v>
      </c>
      <c r="G206" s="24">
        <v>9.2001510149999997E-4</v>
      </c>
      <c r="H206" s="21">
        <f t="shared" si="4"/>
        <v>0.92001510149999999</v>
      </c>
      <c r="I206" s="101">
        <v>4.5702352975374358</v>
      </c>
      <c r="J206" s="24"/>
      <c r="K206" s="24"/>
      <c r="L206" s="24"/>
      <c r="M206" s="24"/>
      <c r="N206" s="24"/>
      <c r="O206" s="24"/>
      <c r="P206" s="24"/>
      <c r="Q206" s="24"/>
      <c r="R206" s="24"/>
      <c r="S206" s="24"/>
      <c r="T206" s="24"/>
      <c r="U206" s="24"/>
      <c r="V206" s="24"/>
      <c r="W206" s="24"/>
      <c r="X206" s="24"/>
      <c r="Y206" s="24"/>
      <c r="Z206" s="24"/>
    </row>
    <row r="207" spans="1:26" ht="15.6">
      <c r="A207" s="79">
        <v>44371</v>
      </c>
      <c r="B207" s="21" t="s">
        <v>84</v>
      </c>
      <c r="C207" s="21" t="s">
        <v>90</v>
      </c>
      <c r="D207" s="21">
        <v>3</v>
      </c>
      <c r="E207" s="21">
        <v>261</v>
      </c>
      <c r="F207" s="21">
        <v>183</v>
      </c>
      <c r="G207" s="24">
        <v>1.0050663090000001E-3</v>
      </c>
      <c r="H207" s="21">
        <f t="shared" si="4"/>
        <v>1.005066309</v>
      </c>
      <c r="I207" s="101">
        <v>4.4918851757378713</v>
      </c>
      <c r="J207" s="24"/>
      <c r="K207" s="24"/>
      <c r="L207" s="24"/>
      <c r="M207" s="24"/>
      <c r="N207" s="24"/>
      <c r="O207" s="24"/>
      <c r="P207" s="24"/>
      <c r="Q207" s="24"/>
      <c r="R207" s="24"/>
      <c r="S207" s="24"/>
      <c r="T207" s="24"/>
      <c r="U207" s="24"/>
      <c r="V207" s="24"/>
      <c r="W207" s="24"/>
      <c r="X207" s="24"/>
      <c r="Y207" s="24"/>
      <c r="Z207" s="24"/>
    </row>
    <row r="208" spans="1:26" ht="15.6">
      <c r="A208" s="79">
        <v>44371</v>
      </c>
      <c r="B208" s="21" t="s">
        <v>84</v>
      </c>
      <c r="C208" s="21" t="s">
        <v>89</v>
      </c>
      <c r="D208" s="21">
        <v>4</v>
      </c>
      <c r="E208" s="21">
        <v>262</v>
      </c>
      <c r="F208" s="21">
        <v>184</v>
      </c>
      <c r="G208" s="24">
        <v>9.4200548369999997E-4</v>
      </c>
      <c r="H208" s="21">
        <f t="shared" si="4"/>
        <v>0.94200548369999992</v>
      </c>
      <c r="I208" s="101">
        <v>4.9964516685341875</v>
      </c>
      <c r="J208" s="24"/>
      <c r="K208" s="24"/>
      <c r="L208" s="24"/>
      <c r="M208" s="24"/>
      <c r="N208" s="24"/>
      <c r="O208" s="24"/>
      <c r="P208" s="24"/>
      <c r="Q208" s="24"/>
      <c r="R208" s="24"/>
      <c r="S208" s="24"/>
      <c r="T208" s="24"/>
      <c r="U208" s="24"/>
      <c r="V208" s="24"/>
      <c r="W208" s="24"/>
      <c r="X208" s="24"/>
      <c r="Y208" s="24"/>
      <c r="Z208" s="24"/>
    </row>
    <row r="209" spans="1:26" ht="15.6">
      <c r="A209" s="79">
        <v>44371</v>
      </c>
      <c r="B209" s="21" t="s">
        <v>84</v>
      </c>
      <c r="C209" s="21" t="s">
        <v>85</v>
      </c>
      <c r="D209" s="21">
        <v>5</v>
      </c>
      <c r="E209" s="21">
        <v>263</v>
      </c>
      <c r="F209" s="21">
        <v>185</v>
      </c>
      <c r="G209" s="24">
        <v>9.4467102619999997E-4</v>
      </c>
      <c r="H209" s="21">
        <f t="shared" si="4"/>
        <v>0.94467102619999999</v>
      </c>
      <c r="I209" s="101">
        <v>5.0398617392146221</v>
      </c>
      <c r="J209" s="24"/>
      <c r="K209" s="24"/>
      <c r="L209" s="24"/>
      <c r="M209" s="24"/>
      <c r="N209" s="24"/>
      <c r="O209" s="24"/>
      <c r="P209" s="24"/>
      <c r="Q209" s="24"/>
      <c r="R209" s="24"/>
      <c r="S209" s="24"/>
      <c r="T209" s="24"/>
      <c r="U209" s="24"/>
      <c r="V209" s="24"/>
      <c r="W209" s="24"/>
      <c r="X209" s="24"/>
      <c r="Y209" s="24"/>
      <c r="Z209" s="24"/>
    </row>
    <row r="210" spans="1:26" ht="15.6">
      <c r="A210" s="79">
        <v>44371</v>
      </c>
      <c r="B210" s="21" t="s">
        <v>84</v>
      </c>
      <c r="C210" s="21" t="s">
        <v>90</v>
      </c>
      <c r="D210" s="21">
        <v>6</v>
      </c>
      <c r="E210" s="21">
        <v>264</v>
      </c>
      <c r="F210" s="21">
        <v>186</v>
      </c>
      <c r="G210" s="24">
        <v>9.5686111869999996E-4</v>
      </c>
      <c r="H210" s="21">
        <f t="shared" si="4"/>
        <v>0.9568611186999999</v>
      </c>
      <c r="I210" s="101">
        <v>4.6595859368752217</v>
      </c>
      <c r="J210" s="24"/>
      <c r="K210" s="24"/>
      <c r="L210" s="24"/>
      <c r="M210" s="24"/>
      <c r="N210" s="24"/>
      <c r="O210" s="24"/>
      <c r="P210" s="24"/>
      <c r="Q210" s="24"/>
      <c r="R210" s="24"/>
      <c r="S210" s="24"/>
      <c r="T210" s="24"/>
      <c r="U210" s="24"/>
      <c r="V210" s="24"/>
      <c r="W210" s="24"/>
      <c r="X210" s="24"/>
      <c r="Y210" s="24"/>
      <c r="Z210" s="24"/>
    </row>
    <row r="211" spans="1:26" ht="15.6">
      <c r="A211" s="79">
        <v>44371</v>
      </c>
      <c r="B211" s="21" t="s">
        <v>84</v>
      </c>
      <c r="C211" s="21" t="s">
        <v>89</v>
      </c>
      <c r="D211" s="21">
        <v>7</v>
      </c>
      <c r="E211" s="21">
        <v>265</v>
      </c>
      <c r="F211" s="21">
        <v>187</v>
      </c>
      <c r="G211" s="24">
        <v>8.1873914270000001E-4</v>
      </c>
      <c r="H211" s="21">
        <f t="shared" si="4"/>
        <v>0.81873914270000003</v>
      </c>
      <c r="I211" s="101">
        <v>4.574306373227202</v>
      </c>
      <c r="J211" s="24"/>
      <c r="K211" s="24"/>
      <c r="L211" s="24"/>
      <c r="M211" s="24"/>
      <c r="N211" s="24"/>
      <c r="O211" s="24"/>
      <c r="P211" s="24"/>
      <c r="Q211" s="24"/>
      <c r="R211" s="24"/>
      <c r="S211" s="24"/>
      <c r="T211" s="24"/>
      <c r="U211" s="24"/>
      <c r="V211" s="24"/>
      <c r="W211" s="24"/>
      <c r="X211" s="24"/>
      <c r="Y211" s="24"/>
      <c r="Z211" s="24"/>
    </row>
    <row r="212" spans="1:26" ht="15.6">
      <c r="A212" s="79">
        <v>44371</v>
      </c>
      <c r="B212" s="21" t="s">
        <v>84</v>
      </c>
      <c r="C212" s="21" t="s">
        <v>85</v>
      </c>
      <c r="D212" s="21">
        <v>8</v>
      </c>
      <c r="E212" s="21">
        <v>266</v>
      </c>
      <c r="F212" s="21">
        <v>188</v>
      </c>
      <c r="G212" s="24">
        <v>1.2591361039999999E-3</v>
      </c>
      <c r="H212" s="21">
        <f t="shared" si="4"/>
        <v>1.259136104</v>
      </c>
      <c r="I212" s="101">
        <v>4.5611445679175038</v>
      </c>
      <c r="J212" s="24"/>
      <c r="K212" s="24"/>
      <c r="L212" s="24"/>
      <c r="M212" s="24"/>
      <c r="N212" s="24"/>
      <c r="O212" s="24"/>
      <c r="P212" s="24"/>
      <c r="Q212" s="24"/>
      <c r="R212" s="24"/>
      <c r="S212" s="24"/>
      <c r="T212" s="24"/>
      <c r="U212" s="24"/>
      <c r="V212" s="24"/>
      <c r="W212" s="24"/>
      <c r="X212" s="24"/>
      <c r="Y212" s="24"/>
      <c r="Z212" s="24"/>
    </row>
    <row r="213" spans="1:26" ht="15.6">
      <c r="A213" s="79">
        <v>44371</v>
      </c>
      <c r="B213" s="21" t="s">
        <v>84</v>
      </c>
      <c r="C213" s="21" t="s">
        <v>90</v>
      </c>
      <c r="D213" s="21">
        <v>9</v>
      </c>
      <c r="E213" s="21">
        <v>267</v>
      </c>
      <c r="F213" s="21">
        <v>189</v>
      </c>
      <c r="G213" s="24">
        <v>9.7996261080000001E-4</v>
      </c>
      <c r="H213" s="21">
        <f t="shared" si="4"/>
        <v>0.97996261080000002</v>
      </c>
      <c r="I213" s="101">
        <v>4.3610342536379392</v>
      </c>
      <c r="J213" s="24"/>
      <c r="K213" s="24"/>
      <c r="L213" s="24"/>
      <c r="M213" s="24"/>
      <c r="N213" s="24"/>
      <c r="O213" s="24"/>
      <c r="P213" s="24"/>
      <c r="Q213" s="24"/>
      <c r="R213" s="24"/>
      <c r="S213" s="24"/>
      <c r="T213" s="24"/>
      <c r="U213" s="24"/>
      <c r="V213" s="24"/>
      <c r="W213" s="24"/>
      <c r="X213" s="24"/>
      <c r="Y213" s="24"/>
      <c r="Z213" s="24"/>
    </row>
    <row r="214" spans="1:26" ht="15.6">
      <c r="A214" s="79">
        <v>44375</v>
      </c>
      <c r="B214" s="21" t="s">
        <v>84</v>
      </c>
      <c r="C214" s="21" t="s">
        <v>85</v>
      </c>
      <c r="D214" s="21">
        <v>1</v>
      </c>
      <c r="E214" s="21">
        <v>268</v>
      </c>
      <c r="F214" s="21">
        <v>161</v>
      </c>
      <c r="G214" s="24">
        <v>9.6471578390000003E-4</v>
      </c>
      <c r="H214" s="21">
        <f t="shared" si="4"/>
        <v>0.96471578390000001</v>
      </c>
      <c r="I214" s="101">
        <v>4.4668093009544716</v>
      </c>
      <c r="J214" s="24"/>
      <c r="K214" s="24"/>
      <c r="L214" s="24"/>
      <c r="M214" s="24"/>
      <c r="N214" s="24"/>
      <c r="O214" s="24"/>
      <c r="P214" s="24"/>
      <c r="Q214" s="24"/>
      <c r="R214" s="24"/>
      <c r="S214" s="24"/>
      <c r="T214" s="24"/>
      <c r="U214" s="24"/>
      <c r="V214" s="24"/>
      <c r="W214" s="24"/>
      <c r="X214" s="24"/>
      <c r="Y214" s="24"/>
      <c r="Z214" s="24"/>
    </row>
    <row r="215" spans="1:26" ht="15.6">
      <c r="A215" s="79">
        <v>44375</v>
      </c>
      <c r="B215" s="21" t="s">
        <v>84</v>
      </c>
      <c r="C215" s="21" t="s">
        <v>89</v>
      </c>
      <c r="D215" s="21">
        <v>2</v>
      </c>
      <c r="E215" s="21">
        <v>269</v>
      </c>
      <c r="F215" s="21">
        <v>162</v>
      </c>
      <c r="G215" s="24">
        <v>1.046504695E-3</v>
      </c>
      <c r="H215" s="21">
        <f t="shared" si="4"/>
        <v>1.0465046950000001</v>
      </c>
      <c r="I215" s="101">
        <v>4.6032718764570202</v>
      </c>
      <c r="J215" s="24"/>
      <c r="K215" s="24"/>
      <c r="L215" s="24"/>
      <c r="M215" s="24"/>
      <c r="N215" s="24"/>
      <c r="O215" s="24"/>
      <c r="P215" s="24"/>
      <c r="Q215" s="24"/>
      <c r="R215" s="24"/>
      <c r="S215" s="24"/>
      <c r="T215" s="24"/>
      <c r="U215" s="24"/>
      <c r="V215" s="24"/>
      <c r="W215" s="24"/>
      <c r="X215" s="24"/>
      <c r="Y215" s="24"/>
      <c r="Z215" s="24"/>
    </row>
    <row r="216" spans="1:26" ht="15.6">
      <c r="A216" s="79">
        <v>44375</v>
      </c>
      <c r="B216" s="21" t="s">
        <v>84</v>
      </c>
      <c r="C216" s="21" t="s">
        <v>90</v>
      </c>
      <c r="D216" s="21">
        <v>3</v>
      </c>
      <c r="E216" s="21">
        <v>270</v>
      </c>
      <c r="F216" s="21">
        <v>163</v>
      </c>
      <c r="G216" s="24">
        <v>9.3390298830000002E-4</v>
      </c>
      <c r="H216" s="21">
        <f t="shared" si="4"/>
        <v>0.93390298830000007</v>
      </c>
      <c r="I216" s="101">
        <v>5.3533385947414649</v>
      </c>
      <c r="J216" s="24"/>
      <c r="K216" s="24"/>
      <c r="L216" s="24"/>
      <c r="M216" s="24"/>
      <c r="N216" s="24"/>
      <c r="O216" s="24"/>
      <c r="P216" s="24"/>
      <c r="Q216" s="24"/>
      <c r="R216" s="24"/>
      <c r="S216" s="24"/>
      <c r="T216" s="24"/>
      <c r="U216" s="24"/>
      <c r="V216" s="24"/>
      <c r="W216" s="24"/>
      <c r="X216" s="24"/>
      <c r="Y216" s="24"/>
      <c r="Z216" s="24"/>
    </row>
    <row r="217" spans="1:26" ht="15.6">
      <c r="A217" s="79">
        <v>44375</v>
      </c>
      <c r="B217" s="21" t="s">
        <v>84</v>
      </c>
      <c r="C217" s="21" t="s">
        <v>89</v>
      </c>
      <c r="D217" s="21">
        <v>4</v>
      </c>
      <c r="E217" s="21">
        <v>271</v>
      </c>
      <c r="F217" s="21">
        <v>164</v>
      </c>
      <c r="G217" s="24">
        <v>8.6753392020000005E-4</v>
      </c>
      <c r="H217" s="21">
        <f t="shared" si="4"/>
        <v>0.86753392020000009</v>
      </c>
      <c r="I217" s="101">
        <v>4.7869577827578373</v>
      </c>
      <c r="J217" s="24"/>
      <c r="K217" s="24"/>
      <c r="L217" s="24"/>
      <c r="M217" s="24"/>
      <c r="N217" s="24"/>
      <c r="O217" s="24"/>
      <c r="P217" s="24"/>
      <c r="Q217" s="24"/>
      <c r="R217" s="24"/>
      <c r="S217" s="24"/>
      <c r="T217" s="24"/>
      <c r="U217" s="24"/>
      <c r="V217" s="24"/>
      <c r="W217" s="24"/>
      <c r="X217" s="24"/>
      <c r="Y217" s="24"/>
      <c r="Z217" s="24"/>
    </row>
    <row r="218" spans="1:26" ht="15.6">
      <c r="A218" s="79">
        <v>44375</v>
      </c>
      <c r="B218" s="21" t="s">
        <v>84</v>
      </c>
      <c r="C218" s="21" t="s">
        <v>85</v>
      </c>
      <c r="D218" s="21">
        <v>5</v>
      </c>
      <c r="E218" s="21">
        <v>272</v>
      </c>
      <c r="F218" s="21">
        <v>165</v>
      </c>
      <c r="G218" s="24">
        <v>1.042202569E-3</v>
      </c>
      <c r="H218" s="21">
        <f t="shared" si="4"/>
        <v>1.0422025690000001</v>
      </c>
      <c r="I218" s="101">
        <v>4.643272923529981</v>
      </c>
      <c r="J218" s="24"/>
      <c r="K218" s="24"/>
      <c r="L218" s="24"/>
      <c r="M218" s="24"/>
      <c r="N218" s="24"/>
      <c r="O218" s="24"/>
      <c r="P218" s="24"/>
      <c r="Q218" s="24"/>
      <c r="R218" s="24"/>
      <c r="S218" s="24"/>
      <c r="T218" s="24"/>
      <c r="U218" s="24"/>
      <c r="V218" s="24"/>
      <c r="W218" s="24"/>
      <c r="X218" s="24"/>
      <c r="Y218" s="24"/>
      <c r="Z218" s="24"/>
    </row>
    <row r="219" spans="1:26" ht="15.6">
      <c r="A219" s="79">
        <v>44375</v>
      </c>
      <c r="B219" s="21" t="s">
        <v>84</v>
      </c>
      <c r="C219" s="21" t="s">
        <v>90</v>
      </c>
      <c r="D219" s="21">
        <v>6</v>
      </c>
      <c r="E219" s="21">
        <v>273</v>
      </c>
      <c r="F219" s="21">
        <v>166</v>
      </c>
      <c r="G219" s="24">
        <v>1.2158571640000001E-3</v>
      </c>
      <c r="H219" s="21">
        <f t="shared" si="4"/>
        <v>1.215857164</v>
      </c>
      <c r="I219" s="101">
        <v>4.3936665960471641</v>
      </c>
      <c r="J219" s="24"/>
      <c r="K219" s="24"/>
      <c r="L219" s="24"/>
      <c r="M219" s="24"/>
      <c r="N219" s="24"/>
      <c r="O219" s="24"/>
      <c r="P219" s="24"/>
      <c r="Q219" s="24"/>
      <c r="R219" s="24"/>
      <c r="S219" s="24"/>
      <c r="T219" s="24"/>
      <c r="U219" s="24"/>
      <c r="V219" s="24"/>
      <c r="W219" s="24"/>
      <c r="X219" s="24"/>
      <c r="Y219" s="24"/>
      <c r="Z219" s="24"/>
    </row>
    <row r="220" spans="1:26" ht="15.6">
      <c r="A220" s="79">
        <v>44375</v>
      </c>
      <c r="B220" s="21" t="s">
        <v>84</v>
      </c>
      <c r="C220" s="21" t="s">
        <v>89</v>
      </c>
      <c r="D220" s="21">
        <v>7</v>
      </c>
      <c r="E220" s="21">
        <v>274</v>
      </c>
      <c r="F220" s="21">
        <v>167</v>
      </c>
      <c r="G220" s="24">
        <v>8.6234520880000001E-4</v>
      </c>
      <c r="H220" s="21">
        <f t="shared" si="4"/>
        <v>0.86234520879999998</v>
      </c>
      <c r="I220" s="101">
        <v>5.1041365037690083</v>
      </c>
      <c r="J220" s="24"/>
      <c r="K220" s="24"/>
      <c r="L220" s="24"/>
      <c r="M220" s="24"/>
      <c r="N220" s="24"/>
      <c r="O220" s="24"/>
      <c r="P220" s="24"/>
      <c r="Q220" s="24"/>
      <c r="R220" s="24"/>
      <c r="S220" s="24"/>
      <c r="T220" s="24"/>
      <c r="U220" s="24"/>
      <c r="V220" s="24"/>
      <c r="W220" s="24"/>
      <c r="X220" s="24"/>
      <c r="Y220" s="24"/>
      <c r="Z220" s="24"/>
    </row>
    <row r="221" spans="1:26" ht="15.6">
      <c r="A221" s="79">
        <v>44375</v>
      </c>
      <c r="B221" s="21" t="s">
        <v>84</v>
      </c>
      <c r="C221" s="21" t="s">
        <v>85</v>
      </c>
      <c r="D221" s="21">
        <v>8</v>
      </c>
      <c r="E221" s="21">
        <v>275</v>
      </c>
      <c r="F221" s="21">
        <v>168</v>
      </c>
      <c r="G221" s="24">
        <v>1.171118128E-3</v>
      </c>
      <c r="H221" s="21">
        <f t="shared" si="4"/>
        <v>1.171118128</v>
      </c>
      <c r="I221" s="101">
        <v>4.288295785240992</v>
      </c>
      <c r="J221" s="24"/>
      <c r="K221" s="24"/>
      <c r="L221" s="24"/>
      <c r="M221" s="24"/>
      <c r="N221" s="24"/>
      <c r="O221" s="24"/>
      <c r="P221" s="24"/>
      <c r="Q221" s="24"/>
      <c r="R221" s="24"/>
      <c r="S221" s="24"/>
      <c r="T221" s="24"/>
      <c r="U221" s="24"/>
      <c r="V221" s="24"/>
      <c r="W221" s="24"/>
      <c r="X221" s="24"/>
      <c r="Y221" s="24"/>
      <c r="Z221" s="24"/>
    </row>
    <row r="222" spans="1:26" ht="15.6">
      <c r="A222" s="79">
        <v>44375</v>
      </c>
      <c r="B222" s="21" t="s">
        <v>84</v>
      </c>
      <c r="C222" s="21" t="s">
        <v>90</v>
      </c>
      <c r="D222" s="21">
        <v>9</v>
      </c>
      <c r="E222" s="21">
        <v>276</v>
      </c>
      <c r="F222" s="21">
        <v>169</v>
      </c>
      <c r="G222" s="24">
        <v>1.1278137389999999E-3</v>
      </c>
      <c r="H222" s="21">
        <f t="shared" si="4"/>
        <v>1.127813739</v>
      </c>
      <c r="I222" s="101">
        <v>5.1751179209048379</v>
      </c>
      <c r="J222" s="24"/>
      <c r="K222" s="24"/>
      <c r="L222" s="24"/>
      <c r="M222" s="24"/>
      <c r="N222" s="24"/>
      <c r="O222" s="24"/>
      <c r="P222" s="24"/>
      <c r="Q222" s="24"/>
      <c r="R222" s="24"/>
      <c r="S222" s="24"/>
      <c r="T222" s="24"/>
      <c r="U222" s="24"/>
      <c r="V222" s="24"/>
      <c r="W222" s="24"/>
      <c r="X222" s="24"/>
      <c r="Y222" s="24"/>
      <c r="Z222" s="24"/>
    </row>
    <row r="223" spans="1:26" ht="15.6">
      <c r="A223" s="79">
        <v>44377</v>
      </c>
      <c r="B223" s="21" t="s">
        <v>84</v>
      </c>
      <c r="C223" s="21" t="s">
        <v>85</v>
      </c>
      <c r="D223" s="21">
        <v>1</v>
      </c>
      <c r="E223" s="21">
        <v>277</v>
      </c>
      <c r="F223" s="21">
        <v>151</v>
      </c>
      <c r="G223" s="24">
        <v>7.8230949619999995E-4</v>
      </c>
      <c r="H223" s="21">
        <f t="shared" si="4"/>
        <v>0.7823094961999999</v>
      </c>
      <c r="I223" s="101">
        <v>4.7176283379683648</v>
      </c>
      <c r="J223" s="24"/>
      <c r="K223" s="24"/>
      <c r="L223" s="24"/>
      <c r="M223" s="24"/>
      <c r="N223" s="24"/>
      <c r="O223" s="24"/>
      <c r="P223" s="24"/>
      <c r="Q223" s="24"/>
      <c r="R223" s="24"/>
      <c r="S223" s="24"/>
      <c r="T223" s="24"/>
      <c r="U223" s="24"/>
      <c r="V223" s="24"/>
      <c r="W223" s="24"/>
      <c r="X223" s="24"/>
      <c r="Y223" s="24"/>
      <c r="Z223" s="24"/>
    </row>
    <row r="224" spans="1:26" ht="15.6">
      <c r="A224" s="79">
        <v>44377</v>
      </c>
      <c r="B224" s="21" t="s">
        <v>84</v>
      </c>
      <c r="C224" s="21" t="s">
        <v>89</v>
      </c>
      <c r="D224" s="21">
        <v>2</v>
      </c>
      <c r="E224" s="21">
        <v>278</v>
      </c>
      <c r="F224" s="21">
        <v>152</v>
      </c>
      <c r="G224" s="24">
        <v>9.5436312680000003E-4</v>
      </c>
      <c r="H224" s="21">
        <f t="shared" si="4"/>
        <v>0.95436312680000002</v>
      </c>
      <c r="I224" s="101">
        <v>4.7767307119354134</v>
      </c>
      <c r="J224" s="24"/>
      <c r="K224" s="24"/>
      <c r="L224" s="24"/>
      <c r="M224" s="24"/>
      <c r="N224" s="24"/>
      <c r="O224" s="24"/>
      <c r="P224" s="24"/>
      <c r="Q224" s="24"/>
      <c r="R224" s="24"/>
      <c r="S224" s="24"/>
      <c r="T224" s="24"/>
      <c r="U224" s="24"/>
      <c r="V224" s="24"/>
      <c r="W224" s="24"/>
      <c r="X224" s="24"/>
      <c r="Y224" s="24"/>
      <c r="Z224" s="24"/>
    </row>
    <row r="225" spans="1:26" ht="15.6">
      <c r="A225" s="79">
        <v>44377</v>
      </c>
      <c r="B225" s="21" t="s">
        <v>84</v>
      </c>
      <c r="C225" s="21" t="s">
        <v>90</v>
      </c>
      <c r="D225" s="21">
        <v>3</v>
      </c>
      <c r="E225" s="21">
        <v>279</v>
      </c>
      <c r="F225" s="21">
        <v>153</v>
      </c>
      <c r="G225" s="24">
        <v>1.2401641789999999E-3</v>
      </c>
      <c r="H225" s="21">
        <f t="shared" si="4"/>
        <v>1.240164179</v>
      </c>
      <c r="I225" s="101">
        <v>4.7765842909969871</v>
      </c>
      <c r="J225" s="24"/>
      <c r="K225" s="24"/>
      <c r="L225" s="24"/>
      <c r="M225" s="24"/>
      <c r="N225" s="24"/>
      <c r="O225" s="24"/>
      <c r="P225" s="24"/>
      <c r="Q225" s="24"/>
      <c r="R225" s="24"/>
      <c r="S225" s="24"/>
      <c r="T225" s="24"/>
      <c r="U225" s="24"/>
      <c r="V225" s="24"/>
      <c r="W225" s="24"/>
      <c r="X225" s="24"/>
      <c r="Y225" s="24"/>
      <c r="Z225" s="24"/>
    </row>
    <row r="226" spans="1:26" ht="15.6">
      <c r="A226" s="79">
        <v>44377</v>
      </c>
      <c r="B226" s="21" t="s">
        <v>84</v>
      </c>
      <c r="C226" s="21" t="s">
        <v>89</v>
      </c>
      <c r="D226" s="21">
        <v>4</v>
      </c>
      <c r="E226" s="21">
        <v>280</v>
      </c>
      <c r="F226" s="21">
        <v>154</v>
      </c>
      <c r="G226" s="24">
        <v>7.8160721529999997E-4</v>
      </c>
      <c r="H226" s="21">
        <f t="shared" si="4"/>
        <v>0.78160721529999999</v>
      </c>
      <c r="I226" s="101">
        <v>5.0258977766029505</v>
      </c>
      <c r="J226" s="24"/>
      <c r="K226" s="24"/>
      <c r="L226" s="24"/>
      <c r="M226" s="24"/>
      <c r="N226" s="24"/>
      <c r="O226" s="24"/>
      <c r="P226" s="24"/>
      <c r="Q226" s="24"/>
      <c r="R226" s="24"/>
      <c r="S226" s="24"/>
      <c r="T226" s="24"/>
      <c r="U226" s="24"/>
      <c r="V226" s="24"/>
      <c r="W226" s="24"/>
      <c r="X226" s="24"/>
      <c r="Y226" s="24"/>
      <c r="Z226" s="24"/>
    </row>
    <row r="227" spans="1:26" ht="15.6">
      <c r="A227" s="79">
        <v>44377</v>
      </c>
      <c r="B227" s="21" t="s">
        <v>84</v>
      </c>
      <c r="C227" s="21" t="s">
        <v>85</v>
      </c>
      <c r="D227" s="21">
        <v>5</v>
      </c>
      <c r="E227" s="21">
        <v>281</v>
      </c>
      <c r="F227" s="21">
        <v>155</v>
      </c>
      <c r="G227" s="24">
        <v>1.0950387259999999E-3</v>
      </c>
      <c r="H227" s="21">
        <f t="shared" si="4"/>
        <v>1.0950387259999999</v>
      </c>
      <c r="I227" s="101">
        <v>4.3417164531955823</v>
      </c>
      <c r="J227" s="24"/>
      <c r="K227" s="24"/>
      <c r="L227" s="24"/>
      <c r="M227" s="24"/>
      <c r="N227" s="24"/>
      <c r="O227" s="24"/>
      <c r="P227" s="24"/>
      <c r="Q227" s="24"/>
      <c r="R227" s="24"/>
      <c r="S227" s="24"/>
      <c r="T227" s="24"/>
      <c r="U227" s="24"/>
      <c r="V227" s="24"/>
      <c r="W227" s="24"/>
      <c r="X227" s="24"/>
      <c r="Y227" s="24"/>
      <c r="Z227" s="24"/>
    </row>
    <row r="228" spans="1:26" ht="15.6">
      <c r="A228" s="79">
        <v>44377</v>
      </c>
      <c r="B228" s="21" t="s">
        <v>84</v>
      </c>
      <c r="C228" s="21" t="s">
        <v>90</v>
      </c>
      <c r="D228" s="21">
        <v>6</v>
      </c>
      <c r="E228" s="21">
        <v>282</v>
      </c>
      <c r="F228" s="21">
        <v>156</v>
      </c>
      <c r="G228" s="24">
        <v>1.4798696220000001E-3</v>
      </c>
      <c r="H228" s="21">
        <f t="shared" si="4"/>
        <v>1.4798696220000001</v>
      </c>
      <c r="I228" s="101">
        <v>4.3721111395047467</v>
      </c>
      <c r="J228" s="24"/>
      <c r="K228" s="24"/>
      <c r="L228" s="24"/>
      <c r="M228" s="24"/>
      <c r="N228" s="24"/>
      <c r="O228" s="24"/>
      <c r="P228" s="24"/>
      <c r="Q228" s="24"/>
      <c r="R228" s="24"/>
      <c r="S228" s="24"/>
      <c r="T228" s="24"/>
      <c r="U228" s="24"/>
      <c r="V228" s="24"/>
      <c r="W228" s="24"/>
      <c r="X228" s="24"/>
      <c r="Y228" s="24"/>
      <c r="Z228" s="24"/>
    </row>
    <row r="229" spans="1:26" ht="15.6">
      <c r="A229" s="79">
        <v>44377</v>
      </c>
      <c r="B229" s="21" t="s">
        <v>84</v>
      </c>
      <c r="C229" s="21" t="s">
        <v>89</v>
      </c>
      <c r="D229" s="21">
        <v>7</v>
      </c>
      <c r="E229" s="21">
        <v>283</v>
      </c>
      <c r="F229" s="21">
        <v>157</v>
      </c>
      <c r="G229" s="24">
        <v>1.2565142919999999E-3</v>
      </c>
      <c r="H229" s="21">
        <f t="shared" si="4"/>
        <v>1.2565142919999999</v>
      </c>
      <c r="I229" s="101">
        <v>4.5095636352713599</v>
      </c>
      <c r="J229" s="24"/>
      <c r="K229" s="24"/>
      <c r="L229" s="24"/>
      <c r="M229" s="24"/>
      <c r="N229" s="24"/>
      <c r="O229" s="24"/>
      <c r="P229" s="24"/>
      <c r="Q229" s="24"/>
      <c r="R229" s="24"/>
      <c r="S229" s="24"/>
      <c r="T229" s="24"/>
      <c r="U229" s="24"/>
      <c r="V229" s="24"/>
      <c r="W229" s="24"/>
      <c r="X229" s="24"/>
      <c r="Y229" s="24"/>
      <c r="Z229" s="24"/>
    </row>
    <row r="230" spans="1:26" ht="15.6">
      <c r="A230" s="79">
        <v>44377</v>
      </c>
      <c r="B230" s="21" t="s">
        <v>84</v>
      </c>
      <c r="C230" s="21" t="s">
        <v>85</v>
      </c>
      <c r="D230" s="21">
        <v>8</v>
      </c>
      <c r="E230" s="21">
        <v>284</v>
      </c>
      <c r="F230" s="21">
        <v>158</v>
      </c>
      <c r="G230" s="24">
        <v>1.0524798999999999E-3</v>
      </c>
      <c r="H230" s="21">
        <f t="shared" si="4"/>
        <v>1.0524799</v>
      </c>
      <c r="I230" s="101">
        <v>4.460911121393746</v>
      </c>
      <c r="J230" s="24"/>
      <c r="K230" s="24"/>
      <c r="L230" s="24"/>
      <c r="M230" s="24"/>
      <c r="N230" s="24"/>
      <c r="O230" s="24"/>
      <c r="P230" s="24"/>
      <c r="Q230" s="24"/>
      <c r="R230" s="24"/>
      <c r="S230" s="24"/>
      <c r="T230" s="24"/>
      <c r="U230" s="24"/>
      <c r="V230" s="24"/>
      <c r="W230" s="24"/>
      <c r="X230" s="24"/>
      <c r="Y230" s="24"/>
      <c r="Z230" s="24"/>
    </row>
    <row r="231" spans="1:26" ht="15.6">
      <c r="A231" s="79">
        <v>44377</v>
      </c>
      <c r="B231" s="21" t="s">
        <v>84</v>
      </c>
      <c r="C231" s="21" t="s">
        <v>90</v>
      </c>
      <c r="D231" s="21">
        <v>9</v>
      </c>
      <c r="E231" s="21">
        <v>285</v>
      </c>
      <c r="F231" s="21">
        <v>159</v>
      </c>
      <c r="G231" s="24">
        <v>1.2221334139999999E-3</v>
      </c>
      <c r="H231" s="21">
        <f t="shared" si="4"/>
        <v>1.222133414</v>
      </c>
      <c r="I231" s="101">
        <v>4.770609743107677</v>
      </c>
      <c r="J231" s="24"/>
      <c r="K231" s="24"/>
      <c r="L231" s="24"/>
      <c r="M231" s="24"/>
      <c r="N231" s="24"/>
      <c r="O231" s="24"/>
      <c r="P231" s="24"/>
      <c r="Q231" s="24"/>
      <c r="R231" s="24"/>
      <c r="S231" s="24"/>
      <c r="T231" s="24"/>
      <c r="U231" s="24"/>
      <c r="V231" s="24"/>
      <c r="W231" s="24"/>
      <c r="X231" s="24"/>
      <c r="Y231" s="24"/>
      <c r="Z231" s="24"/>
    </row>
    <row r="232" spans="1:26" ht="15.6">
      <c r="A232" s="79">
        <v>44372</v>
      </c>
      <c r="B232" s="21" t="s">
        <v>121</v>
      </c>
      <c r="C232" s="21" t="s">
        <v>122</v>
      </c>
      <c r="D232" s="21">
        <v>1</v>
      </c>
      <c r="E232" s="21">
        <v>286</v>
      </c>
      <c r="F232" s="21">
        <v>9</v>
      </c>
      <c r="G232" s="24">
        <v>3.7052806719999999E-3</v>
      </c>
      <c r="H232" s="21">
        <f t="shared" si="4"/>
        <v>3.7052806719999998</v>
      </c>
      <c r="I232" s="101">
        <v>4.1436973740776546</v>
      </c>
      <c r="J232" s="24"/>
      <c r="K232" s="24"/>
      <c r="L232" s="24"/>
      <c r="M232" s="24"/>
      <c r="N232" s="24"/>
      <c r="O232" s="24"/>
      <c r="P232" s="24"/>
      <c r="Q232" s="24"/>
      <c r="R232" s="24"/>
      <c r="S232" s="24"/>
      <c r="T232" s="24"/>
      <c r="U232" s="24"/>
      <c r="V232" s="24"/>
      <c r="W232" s="24"/>
      <c r="X232" s="24"/>
      <c r="Y232" s="24"/>
      <c r="Z232" s="24"/>
    </row>
    <row r="233" spans="1:26" ht="15.6">
      <c r="A233" s="79">
        <v>44372</v>
      </c>
      <c r="B233" s="21" t="s">
        <v>121</v>
      </c>
      <c r="C233" s="21" t="s">
        <v>122</v>
      </c>
      <c r="D233" s="21">
        <v>2</v>
      </c>
      <c r="E233" s="21">
        <v>287</v>
      </c>
      <c r="F233" s="21">
        <v>10</v>
      </c>
      <c r="G233" s="24">
        <v>3.613529499E-3</v>
      </c>
      <c r="H233" s="21">
        <f t="shared" si="4"/>
        <v>3.6135294990000002</v>
      </c>
      <c r="I233" s="101">
        <v>3.6248327347691491</v>
      </c>
      <c r="J233" s="24"/>
      <c r="K233" s="24"/>
      <c r="L233" s="24"/>
      <c r="M233" s="24"/>
      <c r="N233" s="24"/>
      <c r="O233" s="24"/>
      <c r="P233" s="24"/>
      <c r="Q233" s="24"/>
      <c r="R233" s="24"/>
      <c r="S233" s="24"/>
      <c r="T233" s="24"/>
      <c r="U233" s="24"/>
      <c r="V233" s="24"/>
      <c r="W233" s="24"/>
      <c r="X233" s="24"/>
      <c r="Y233" s="24"/>
      <c r="Z233" s="24"/>
    </row>
    <row r="234" spans="1:26" ht="15.6">
      <c r="A234" s="79">
        <v>44372</v>
      </c>
      <c r="B234" s="21" t="s">
        <v>121</v>
      </c>
      <c r="C234" s="21" t="s">
        <v>122</v>
      </c>
      <c r="D234" s="21">
        <v>3</v>
      </c>
      <c r="E234" s="21">
        <v>288</v>
      </c>
      <c r="F234" s="21">
        <v>8</v>
      </c>
      <c r="G234" s="24">
        <v>3.430038828E-3</v>
      </c>
      <c r="H234" s="21">
        <f t="shared" si="4"/>
        <v>3.4300388279999998</v>
      </c>
      <c r="I234" s="101">
        <v>3.6217165530385262</v>
      </c>
      <c r="J234" s="24"/>
      <c r="K234" s="24"/>
      <c r="L234" s="24"/>
      <c r="M234" s="24"/>
      <c r="N234" s="24"/>
      <c r="O234" s="24"/>
      <c r="P234" s="24"/>
      <c r="Q234" s="24"/>
      <c r="R234" s="24"/>
      <c r="S234" s="24"/>
      <c r="T234" s="24"/>
      <c r="U234" s="24"/>
      <c r="V234" s="24"/>
      <c r="W234" s="24"/>
      <c r="X234" s="24"/>
      <c r="Y234" s="24"/>
      <c r="Z234" s="24"/>
    </row>
    <row r="235" spans="1:26" ht="15.6">
      <c r="A235" s="79">
        <v>44374</v>
      </c>
      <c r="B235" s="21" t="s">
        <v>121</v>
      </c>
      <c r="C235" s="21" t="s">
        <v>122</v>
      </c>
      <c r="D235" s="21">
        <v>1</v>
      </c>
      <c r="E235" s="21">
        <v>289</v>
      </c>
      <c r="F235" s="21">
        <v>6</v>
      </c>
      <c r="G235" s="24">
        <v>3.542499694E-3</v>
      </c>
      <c r="H235" s="21">
        <f t="shared" si="4"/>
        <v>3.542499694</v>
      </c>
      <c r="I235" s="101">
        <v>3.9967499121807499</v>
      </c>
      <c r="J235" s="24"/>
      <c r="K235" s="24"/>
      <c r="L235" s="24"/>
      <c r="M235" s="24"/>
      <c r="N235" s="24"/>
      <c r="O235" s="24"/>
      <c r="P235" s="24"/>
      <c r="Q235" s="24"/>
      <c r="R235" s="24"/>
      <c r="S235" s="24"/>
      <c r="T235" s="24"/>
      <c r="U235" s="24"/>
      <c r="V235" s="24"/>
      <c r="W235" s="24"/>
      <c r="X235" s="24"/>
      <c r="Y235" s="24"/>
      <c r="Z235" s="24"/>
    </row>
    <row r="236" spans="1:26" ht="15.6">
      <c r="A236" s="79">
        <v>44374</v>
      </c>
      <c r="B236" s="21" t="s">
        <v>121</v>
      </c>
      <c r="C236" s="21" t="s">
        <v>122</v>
      </c>
      <c r="D236" s="21">
        <v>2</v>
      </c>
      <c r="E236" s="21">
        <v>290</v>
      </c>
      <c r="F236" s="21">
        <v>20</v>
      </c>
      <c r="G236" s="24">
        <v>3.5222035429999998E-3</v>
      </c>
      <c r="H236" s="21">
        <f t="shared" si="4"/>
        <v>3.5222035429999998</v>
      </c>
      <c r="I236" s="101">
        <v>3.6976475714946826</v>
      </c>
      <c r="J236" s="24"/>
      <c r="K236" s="24"/>
      <c r="L236" s="24"/>
      <c r="M236" s="24"/>
      <c r="N236" s="24"/>
      <c r="O236" s="24"/>
      <c r="P236" s="24"/>
      <c r="Q236" s="24"/>
      <c r="R236" s="24"/>
      <c r="S236" s="24"/>
      <c r="T236" s="24"/>
      <c r="U236" s="24"/>
      <c r="V236" s="24"/>
      <c r="W236" s="24"/>
      <c r="X236" s="24"/>
      <c r="Y236" s="24"/>
      <c r="Z236" s="24"/>
    </row>
    <row r="237" spans="1:26" ht="15.6">
      <c r="A237" s="79">
        <v>44374</v>
      </c>
      <c r="B237" s="21" t="s">
        <v>121</v>
      </c>
      <c r="C237" s="21" t="s">
        <v>122</v>
      </c>
      <c r="D237" s="21">
        <v>3</v>
      </c>
      <c r="E237" s="21">
        <v>291</v>
      </c>
      <c r="F237" s="21">
        <v>47</v>
      </c>
      <c r="G237" s="24">
        <v>3.6363440469999999E-3</v>
      </c>
      <c r="H237" s="21">
        <f t="shared" si="4"/>
        <v>3.6363440470000001</v>
      </c>
      <c r="I237" s="101">
        <v>5.7915852958863425</v>
      </c>
      <c r="J237" s="24"/>
      <c r="K237" s="24"/>
      <c r="L237" s="24"/>
      <c r="M237" s="24"/>
      <c r="N237" s="24"/>
      <c r="O237" s="24"/>
      <c r="P237" s="24"/>
      <c r="Q237" s="24"/>
      <c r="R237" s="24"/>
      <c r="S237" s="24"/>
      <c r="T237" s="24"/>
      <c r="U237" s="24"/>
      <c r="V237" s="24"/>
      <c r="W237" s="24"/>
      <c r="X237" s="24"/>
      <c r="Y237" s="24"/>
      <c r="Z237" s="24"/>
    </row>
    <row r="238" spans="1:26" ht="15.6">
      <c r="A238" s="79">
        <v>44374</v>
      </c>
      <c r="B238" s="21" t="s">
        <v>91</v>
      </c>
      <c r="C238" s="21" t="s">
        <v>92</v>
      </c>
      <c r="D238" s="21">
        <v>1</v>
      </c>
      <c r="E238" s="21">
        <v>292</v>
      </c>
      <c r="F238" s="21">
        <v>7</v>
      </c>
      <c r="G238" s="24">
        <v>8.5485352659999997E-4</v>
      </c>
      <c r="H238" s="21">
        <f t="shared" si="4"/>
        <v>0.85485352660000002</v>
      </c>
      <c r="I238" s="101">
        <v>7.436906081616697</v>
      </c>
      <c r="J238" s="24"/>
      <c r="K238" s="24"/>
      <c r="L238" s="24"/>
      <c r="M238" s="24"/>
      <c r="N238" s="24"/>
      <c r="O238" s="24"/>
      <c r="P238" s="24"/>
      <c r="Q238" s="24"/>
      <c r="R238" s="24"/>
      <c r="S238" s="24"/>
      <c r="T238" s="24"/>
      <c r="U238" s="24"/>
      <c r="V238" s="24"/>
      <c r="W238" s="24"/>
      <c r="X238" s="24"/>
      <c r="Y238" s="24"/>
      <c r="Z238" s="24"/>
    </row>
    <row r="239" spans="1:26" ht="15.6">
      <c r="A239" s="79">
        <v>44374</v>
      </c>
      <c r="B239" s="21" t="s">
        <v>91</v>
      </c>
      <c r="C239" s="21" t="s">
        <v>98</v>
      </c>
      <c r="D239" s="21">
        <v>2</v>
      </c>
      <c r="E239" s="21">
        <v>293</v>
      </c>
      <c r="F239" s="21">
        <v>4</v>
      </c>
      <c r="G239" s="24">
        <v>1.902244801E-3</v>
      </c>
      <c r="H239" s="21">
        <f t="shared" si="4"/>
        <v>1.9022448009999999</v>
      </c>
      <c r="I239" s="101">
        <v>9.0035318861148639</v>
      </c>
      <c r="J239" s="24"/>
      <c r="K239" s="24"/>
      <c r="L239" s="24"/>
      <c r="M239" s="24"/>
      <c r="N239" s="24"/>
      <c r="O239" s="24"/>
      <c r="P239" s="24"/>
      <c r="Q239" s="24"/>
      <c r="R239" s="24"/>
      <c r="S239" s="24"/>
      <c r="T239" s="24"/>
      <c r="U239" s="24"/>
      <c r="V239" s="24"/>
      <c r="W239" s="24"/>
      <c r="X239" s="24"/>
      <c r="Y239" s="24"/>
      <c r="Z239" s="24"/>
    </row>
    <row r="240" spans="1:26" ht="15.6">
      <c r="A240" s="79">
        <v>44374</v>
      </c>
      <c r="B240" s="21" t="s">
        <v>91</v>
      </c>
      <c r="C240" s="21" t="s">
        <v>92</v>
      </c>
      <c r="D240" s="21">
        <v>3</v>
      </c>
      <c r="E240" s="21">
        <v>294</v>
      </c>
      <c r="F240" s="21">
        <v>5</v>
      </c>
      <c r="G240" s="24">
        <v>1.636850007E-3</v>
      </c>
      <c r="H240" s="21">
        <f t="shared" si="4"/>
        <v>1.6368500070000001</v>
      </c>
      <c r="I240" s="101">
        <v>4.9961001887900052</v>
      </c>
      <c r="J240" s="24"/>
      <c r="K240" s="24"/>
      <c r="L240" s="24"/>
      <c r="M240" s="24"/>
      <c r="N240" s="24"/>
      <c r="O240" s="24"/>
      <c r="P240" s="24"/>
      <c r="Q240" s="24"/>
      <c r="R240" s="24"/>
      <c r="S240" s="24"/>
      <c r="T240" s="24"/>
      <c r="U240" s="24"/>
      <c r="V240" s="24"/>
      <c r="W240" s="24"/>
      <c r="X240" s="24"/>
      <c r="Y240" s="24"/>
      <c r="Z240" s="24"/>
    </row>
    <row r="241" spans="1:26" ht="15.6">
      <c r="A241" s="79">
        <v>44374</v>
      </c>
      <c r="B241" s="21" t="s">
        <v>91</v>
      </c>
      <c r="C241" s="21" t="s">
        <v>98</v>
      </c>
      <c r="D241" s="21">
        <v>4</v>
      </c>
      <c r="E241" s="21">
        <v>295</v>
      </c>
      <c r="F241" s="21">
        <v>3</v>
      </c>
      <c r="G241" s="24">
        <v>2.4996870439999998E-3</v>
      </c>
      <c r="H241" s="21">
        <f t="shared" si="4"/>
        <v>2.4996870439999999</v>
      </c>
      <c r="I241" s="101">
        <v>5.7858765774562668</v>
      </c>
      <c r="J241" s="24"/>
      <c r="K241" s="24"/>
      <c r="L241" s="24"/>
      <c r="M241" s="24"/>
      <c r="N241" s="24"/>
      <c r="O241" s="24"/>
      <c r="P241" s="24"/>
      <c r="Q241" s="24"/>
      <c r="R241" s="24"/>
      <c r="S241" s="24"/>
      <c r="T241" s="24"/>
      <c r="U241" s="24"/>
      <c r="V241" s="24"/>
      <c r="W241" s="24"/>
      <c r="X241" s="24"/>
      <c r="Y241" s="24"/>
      <c r="Z241" s="24"/>
    </row>
    <row r="242" spans="1:26" ht="15.6">
      <c r="A242" s="79">
        <v>44374</v>
      </c>
      <c r="B242" s="21" t="s">
        <v>91</v>
      </c>
      <c r="C242" s="21" t="s">
        <v>92</v>
      </c>
      <c r="D242" s="21">
        <v>5</v>
      </c>
      <c r="E242" s="21">
        <v>296</v>
      </c>
      <c r="F242" s="21">
        <v>16</v>
      </c>
      <c r="G242" s="24">
        <v>9.1752651319999996E-4</v>
      </c>
      <c r="H242" s="21">
        <f t="shared" si="4"/>
        <v>0.9175265132</v>
      </c>
      <c r="I242" s="101">
        <v>6.7045463027179464</v>
      </c>
      <c r="J242" s="24"/>
      <c r="K242" s="24"/>
      <c r="L242" s="24"/>
      <c r="M242" s="24"/>
      <c r="N242" s="24"/>
      <c r="O242" s="24"/>
      <c r="P242" s="24"/>
      <c r="Q242" s="24"/>
      <c r="R242" s="24"/>
      <c r="S242" s="24"/>
      <c r="T242" s="24"/>
      <c r="U242" s="24"/>
      <c r="V242" s="24"/>
      <c r="W242" s="24"/>
      <c r="X242" s="24"/>
      <c r="Y242" s="24"/>
      <c r="Z242" s="24"/>
    </row>
    <row r="243" spans="1:26" ht="15.6">
      <c r="A243" s="79">
        <v>44374</v>
      </c>
      <c r="B243" s="21" t="s">
        <v>91</v>
      </c>
      <c r="C243" s="21" t="s">
        <v>98</v>
      </c>
      <c r="D243" s="21">
        <v>6</v>
      </c>
      <c r="E243" s="21">
        <v>297</v>
      </c>
      <c r="F243" s="21">
        <v>23</v>
      </c>
      <c r="G243" s="24">
        <v>2.3167936049999999E-3</v>
      </c>
      <c r="H243" s="21">
        <f t="shared" si="4"/>
        <v>2.316793605</v>
      </c>
      <c r="I243" s="101">
        <v>6.9190492478629997</v>
      </c>
      <c r="J243" s="24"/>
      <c r="K243" s="24"/>
      <c r="L243" s="24"/>
      <c r="M243" s="24"/>
      <c r="N243" s="24"/>
      <c r="O243" s="24"/>
      <c r="P243" s="24"/>
      <c r="Q243" s="24"/>
      <c r="R243" s="24"/>
      <c r="S243" s="24"/>
      <c r="T243" s="24"/>
      <c r="U243" s="24"/>
      <c r="V243" s="24"/>
      <c r="W243" s="24"/>
      <c r="X243" s="24"/>
      <c r="Y243" s="24"/>
      <c r="Z243" s="24"/>
    </row>
    <row r="244" spans="1:26" ht="15.6">
      <c r="A244" s="79">
        <v>44374</v>
      </c>
      <c r="B244" s="21" t="s">
        <v>91</v>
      </c>
      <c r="C244" s="21" t="s">
        <v>92</v>
      </c>
      <c r="D244" s="21">
        <v>7</v>
      </c>
      <c r="E244" s="21">
        <v>298</v>
      </c>
      <c r="F244" s="21">
        <v>26</v>
      </c>
      <c r="G244" s="24">
        <v>1.6014983150000001E-3</v>
      </c>
      <c r="H244" s="21">
        <f t="shared" si="4"/>
        <v>1.6014983150000002</v>
      </c>
      <c r="I244" s="101">
        <v>5.8325299708187082</v>
      </c>
      <c r="J244" s="24"/>
      <c r="K244" s="24"/>
      <c r="L244" s="24"/>
      <c r="M244" s="24"/>
      <c r="N244" s="24"/>
      <c r="O244" s="24"/>
      <c r="P244" s="24"/>
      <c r="Q244" s="24"/>
      <c r="R244" s="24"/>
      <c r="S244" s="24"/>
      <c r="T244" s="24"/>
      <c r="U244" s="24"/>
      <c r="V244" s="24"/>
      <c r="W244" s="24"/>
      <c r="X244" s="24"/>
      <c r="Y244" s="24"/>
      <c r="Z244" s="24"/>
    </row>
    <row r="245" spans="1:26" ht="15.6">
      <c r="A245" s="79">
        <v>44374</v>
      </c>
      <c r="B245" s="21" t="s">
        <v>91</v>
      </c>
      <c r="C245" s="21" t="s">
        <v>98</v>
      </c>
      <c r="D245" s="21">
        <v>8</v>
      </c>
      <c r="E245" s="21">
        <v>299</v>
      </c>
      <c r="F245" s="21">
        <v>39</v>
      </c>
      <c r="G245" s="24">
        <v>2.017880455E-3</v>
      </c>
      <c r="H245" s="21">
        <f t="shared" si="4"/>
        <v>2.0178804550000002</v>
      </c>
      <c r="I245" s="101">
        <v>5.344790430390951</v>
      </c>
      <c r="J245" s="24"/>
      <c r="K245" s="24"/>
      <c r="L245" s="24"/>
      <c r="M245" s="24"/>
      <c r="N245" s="24"/>
      <c r="O245" s="24"/>
      <c r="P245" s="24"/>
      <c r="Q245" s="24"/>
      <c r="R245" s="24"/>
      <c r="S245" s="24"/>
      <c r="T245" s="24"/>
      <c r="U245" s="24"/>
      <c r="V245" s="24"/>
      <c r="W245" s="24"/>
      <c r="X245" s="24"/>
      <c r="Y245" s="24"/>
      <c r="Z245" s="24"/>
    </row>
    <row r="246" spans="1:26" ht="15.6">
      <c r="A246" s="20">
        <v>44384</v>
      </c>
      <c r="B246" s="21" t="s">
        <v>84</v>
      </c>
      <c r="C246" s="21" t="s">
        <v>85</v>
      </c>
      <c r="D246" s="21">
        <v>1</v>
      </c>
      <c r="E246" s="21">
        <v>300</v>
      </c>
      <c r="F246" s="21">
        <v>90</v>
      </c>
      <c r="G246" s="24">
        <v>9.9934263149999993E-4</v>
      </c>
      <c r="H246" s="21">
        <f t="shared" si="4"/>
        <v>0.99934263149999991</v>
      </c>
      <c r="I246" s="101">
        <v>5.0912115391159585</v>
      </c>
      <c r="J246" s="24"/>
      <c r="K246" s="24"/>
      <c r="L246" s="24"/>
      <c r="M246" s="24"/>
      <c r="N246" s="24"/>
      <c r="O246" s="24"/>
      <c r="P246" s="24"/>
      <c r="Q246" s="24"/>
      <c r="R246" s="24"/>
      <c r="S246" s="24"/>
      <c r="T246" s="24"/>
      <c r="U246" s="24"/>
      <c r="V246" s="24"/>
      <c r="W246" s="24"/>
      <c r="X246" s="24"/>
      <c r="Y246" s="24"/>
      <c r="Z246" s="24"/>
    </row>
    <row r="247" spans="1:26" ht="15.6">
      <c r="A247" s="20">
        <v>44384</v>
      </c>
      <c r="B247" s="21" t="s">
        <v>84</v>
      </c>
      <c r="C247" s="21" t="s">
        <v>89</v>
      </c>
      <c r="D247" s="21">
        <v>2</v>
      </c>
      <c r="E247" s="21">
        <v>301</v>
      </c>
      <c r="F247" s="21">
        <v>91</v>
      </c>
      <c r="G247" s="24">
        <v>1.2973649059999999E-3</v>
      </c>
      <c r="H247" s="21">
        <f t="shared" si="4"/>
        <v>1.2973649059999999</v>
      </c>
      <c r="I247" s="101">
        <v>4.2673495370933949</v>
      </c>
      <c r="J247" s="24"/>
      <c r="K247" s="24"/>
      <c r="L247" s="24"/>
      <c r="M247" s="24"/>
      <c r="N247" s="24"/>
      <c r="O247" s="24"/>
      <c r="P247" s="24"/>
      <c r="Q247" s="24"/>
      <c r="R247" s="24"/>
      <c r="S247" s="24"/>
      <c r="T247" s="24"/>
      <c r="U247" s="24"/>
      <c r="V247" s="24"/>
      <c r="W247" s="24"/>
      <c r="X247" s="24"/>
      <c r="Y247" s="24"/>
      <c r="Z247" s="24"/>
    </row>
    <row r="248" spans="1:26" ht="15.6">
      <c r="A248" s="20">
        <v>44384</v>
      </c>
      <c r="B248" s="21" t="s">
        <v>84</v>
      </c>
      <c r="C248" s="21" t="s">
        <v>90</v>
      </c>
      <c r="D248" s="21">
        <v>3</v>
      </c>
      <c r="E248" s="21">
        <v>302</v>
      </c>
      <c r="F248" s="21">
        <v>92</v>
      </c>
      <c r="G248" s="24">
        <v>9.1462884590000001E-4</v>
      </c>
      <c r="H248" s="21">
        <f t="shared" si="4"/>
        <v>0.91462884590000004</v>
      </c>
      <c r="I248" s="101">
        <v>4.4021354882629842</v>
      </c>
      <c r="J248" s="24"/>
      <c r="K248" s="24"/>
      <c r="L248" s="24"/>
      <c r="M248" s="24"/>
      <c r="N248" s="24"/>
      <c r="O248" s="24"/>
      <c r="P248" s="24"/>
      <c r="Q248" s="24"/>
      <c r="R248" s="24"/>
      <c r="S248" s="24"/>
      <c r="T248" s="24"/>
      <c r="U248" s="24"/>
      <c r="V248" s="24"/>
      <c r="W248" s="24"/>
      <c r="X248" s="24"/>
      <c r="Y248" s="24"/>
      <c r="Z248" s="24"/>
    </row>
    <row r="249" spans="1:26" ht="15.6">
      <c r="A249" s="20">
        <v>44384</v>
      </c>
      <c r="B249" s="21" t="s">
        <v>84</v>
      </c>
      <c r="C249" s="21" t="s">
        <v>89</v>
      </c>
      <c r="D249" s="21">
        <v>4</v>
      </c>
      <c r="E249" s="21">
        <v>303</v>
      </c>
      <c r="F249" s="21">
        <v>93</v>
      </c>
      <c r="G249" s="24">
        <v>8.1499264409999996E-4</v>
      </c>
      <c r="H249" s="21">
        <f t="shared" si="4"/>
        <v>0.81499264409999994</v>
      </c>
      <c r="I249" s="101">
        <v>5.1868018132128695</v>
      </c>
      <c r="J249" s="24"/>
      <c r="K249" s="24"/>
      <c r="L249" s="24"/>
      <c r="M249" s="24"/>
      <c r="N249" s="24"/>
      <c r="O249" s="24"/>
      <c r="P249" s="24"/>
      <c r="Q249" s="24"/>
      <c r="R249" s="24"/>
      <c r="S249" s="24"/>
      <c r="T249" s="24"/>
      <c r="U249" s="24"/>
      <c r="V249" s="24"/>
      <c r="W249" s="24"/>
      <c r="X249" s="24"/>
      <c r="Y249" s="24"/>
      <c r="Z249" s="24"/>
    </row>
    <row r="250" spans="1:26" ht="15.6">
      <c r="A250" s="20">
        <v>44384</v>
      </c>
      <c r="B250" s="21" t="s">
        <v>84</v>
      </c>
      <c r="C250" s="21" t="s">
        <v>85</v>
      </c>
      <c r="D250" s="21">
        <v>5</v>
      </c>
      <c r="E250" s="21">
        <v>304</v>
      </c>
      <c r="F250" s="21">
        <v>94</v>
      </c>
      <c r="G250" s="24">
        <v>1.1951346339999999E-3</v>
      </c>
      <c r="H250" s="21">
        <f t="shared" si="4"/>
        <v>1.195134634</v>
      </c>
      <c r="I250" s="101">
        <v>5.9184432064551835</v>
      </c>
      <c r="J250" s="24"/>
      <c r="K250" s="24"/>
      <c r="L250" s="24"/>
      <c r="M250" s="24"/>
      <c r="N250" s="24"/>
      <c r="O250" s="24"/>
      <c r="P250" s="24"/>
      <c r="Q250" s="24"/>
      <c r="R250" s="24"/>
      <c r="S250" s="24"/>
      <c r="T250" s="24"/>
      <c r="U250" s="24"/>
      <c r="V250" s="24"/>
      <c r="W250" s="24"/>
      <c r="X250" s="24"/>
      <c r="Y250" s="24"/>
      <c r="Z250" s="24"/>
    </row>
    <row r="251" spans="1:26" ht="15.6">
      <c r="A251" s="20">
        <v>44384</v>
      </c>
      <c r="B251" s="21" t="s">
        <v>84</v>
      </c>
      <c r="C251" s="21" t="s">
        <v>90</v>
      </c>
      <c r="D251" s="21">
        <v>6</v>
      </c>
      <c r="E251" s="21">
        <v>305</v>
      </c>
      <c r="F251" s="21">
        <v>95</v>
      </c>
      <c r="G251" s="24">
        <v>1.7885349059999999E-3</v>
      </c>
      <c r="H251" s="21">
        <f t="shared" si="4"/>
        <v>1.788534906</v>
      </c>
      <c r="I251" s="101">
        <v>5.397096976442084</v>
      </c>
      <c r="J251" s="24"/>
      <c r="K251" s="24"/>
      <c r="L251" s="24"/>
      <c r="M251" s="24"/>
      <c r="N251" s="24"/>
      <c r="O251" s="24"/>
      <c r="P251" s="24"/>
      <c r="Q251" s="24"/>
      <c r="R251" s="24"/>
      <c r="S251" s="24"/>
      <c r="T251" s="24"/>
      <c r="U251" s="24"/>
      <c r="V251" s="24"/>
      <c r="W251" s="24"/>
      <c r="X251" s="24"/>
      <c r="Y251" s="24"/>
      <c r="Z251" s="24"/>
    </row>
    <row r="252" spans="1:26" ht="15.6">
      <c r="A252" s="20">
        <v>44384</v>
      </c>
      <c r="B252" s="21" t="s">
        <v>84</v>
      </c>
      <c r="C252" s="21" t="s">
        <v>89</v>
      </c>
      <c r="D252" s="21">
        <v>7</v>
      </c>
      <c r="E252" s="21">
        <v>306</v>
      </c>
      <c r="F252" s="21">
        <v>96</v>
      </c>
      <c r="G252" s="24">
        <v>8.472404967E-4</v>
      </c>
      <c r="H252" s="21">
        <f t="shared" si="4"/>
        <v>0.84724049670000001</v>
      </c>
      <c r="I252" s="101">
        <v>4.9983922756220114</v>
      </c>
      <c r="J252" s="24"/>
      <c r="K252" s="24"/>
      <c r="L252" s="24"/>
      <c r="M252" s="24"/>
      <c r="N252" s="24"/>
      <c r="O252" s="24"/>
      <c r="P252" s="24"/>
      <c r="Q252" s="24"/>
      <c r="R252" s="24"/>
      <c r="S252" s="24"/>
      <c r="T252" s="24"/>
      <c r="U252" s="24"/>
      <c r="V252" s="24"/>
      <c r="W252" s="24"/>
      <c r="X252" s="24"/>
      <c r="Y252" s="24"/>
      <c r="Z252" s="24"/>
    </row>
    <row r="253" spans="1:26" ht="15.6">
      <c r="A253" s="20">
        <v>44384</v>
      </c>
      <c r="B253" s="21" t="s">
        <v>84</v>
      </c>
      <c r="C253" s="21" t="s">
        <v>85</v>
      </c>
      <c r="D253" s="21">
        <v>8</v>
      </c>
      <c r="E253" s="21">
        <v>307</v>
      </c>
      <c r="F253" s="21">
        <v>97</v>
      </c>
      <c r="G253" s="24">
        <v>1.3670600950000001E-3</v>
      </c>
      <c r="H253" s="21">
        <f t="shared" si="4"/>
        <v>1.367060095</v>
      </c>
      <c r="I253" s="101">
        <v>4.3859671805146778</v>
      </c>
      <c r="J253" s="24"/>
      <c r="K253" s="24"/>
      <c r="L253" s="24"/>
      <c r="M253" s="24"/>
      <c r="N253" s="24"/>
      <c r="O253" s="24"/>
      <c r="P253" s="24"/>
      <c r="Q253" s="24"/>
      <c r="R253" s="24"/>
      <c r="S253" s="24"/>
      <c r="T253" s="24"/>
      <c r="U253" s="24"/>
      <c r="V253" s="24"/>
      <c r="W253" s="24"/>
      <c r="X253" s="24"/>
      <c r="Y253" s="24"/>
      <c r="Z253" s="24"/>
    </row>
    <row r="254" spans="1:26" ht="15.6">
      <c r="A254" s="20">
        <v>44384</v>
      </c>
      <c r="B254" s="21" t="s">
        <v>84</v>
      </c>
      <c r="C254" s="21" t="s">
        <v>90</v>
      </c>
      <c r="D254" s="21">
        <v>9</v>
      </c>
      <c r="E254" s="21">
        <v>308</v>
      </c>
      <c r="F254" s="21">
        <v>98</v>
      </c>
      <c r="G254" s="24">
        <v>7.3957694969999999E-4</v>
      </c>
      <c r="H254" s="21">
        <f t="shared" si="4"/>
        <v>0.73957694969999999</v>
      </c>
      <c r="I254" s="101">
        <v>6.8345899824593532</v>
      </c>
      <c r="J254" s="24"/>
      <c r="K254" s="24"/>
      <c r="L254" s="24"/>
      <c r="M254" s="24"/>
      <c r="N254" s="24"/>
      <c r="O254" s="24"/>
      <c r="P254" s="24"/>
      <c r="Q254" s="24"/>
      <c r="R254" s="24"/>
      <c r="S254" s="24"/>
      <c r="T254" s="24"/>
      <c r="U254" s="24"/>
      <c r="V254" s="24"/>
      <c r="W254" s="24"/>
      <c r="X254" s="24"/>
      <c r="Y254" s="24"/>
      <c r="Z254" s="24"/>
    </row>
    <row r="255" spans="1:26" ht="15.6">
      <c r="A255" s="20">
        <v>44418</v>
      </c>
      <c r="B255" s="21" t="s">
        <v>84</v>
      </c>
      <c r="C255" s="21" t="s">
        <v>85</v>
      </c>
      <c r="D255" s="21">
        <v>1</v>
      </c>
      <c r="E255" s="21">
        <v>309</v>
      </c>
      <c r="F255" s="21">
        <v>27</v>
      </c>
      <c r="G255" s="24">
        <v>8.2656420579999999E-4</v>
      </c>
      <c r="H255" s="21">
        <f t="shared" si="4"/>
        <v>0.82656420580000001</v>
      </c>
      <c r="I255" s="101">
        <v>6.0178820696397164</v>
      </c>
      <c r="J255" s="24"/>
      <c r="K255" s="24"/>
      <c r="L255" s="24"/>
      <c r="M255" s="24"/>
      <c r="N255" s="24"/>
      <c r="O255" s="24"/>
      <c r="P255" s="24"/>
      <c r="Q255" s="24"/>
      <c r="R255" s="24"/>
      <c r="S255" s="24"/>
      <c r="T255" s="24"/>
      <c r="U255" s="24"/>
      <c r="V255" s="24"/>
      <c r="W255" s="24"/>
      <c r="X255" s="24"/>
      <c r="Y255" s="24"/>
      <c r="Z255" s="24"/>
    </row>
    <row r="256" spans="1:26" ht="15.6">
      <c r="A256" s="20">
        <v>44418</v>
      </c>
      <c r="B256" s="21" t="s">
        <v>84</v>
      </c>
      <c r="C256" s="21" t="s">
        <v>89</v>
      </c>
      <c r="D256" s="21">
        <v>2</v>
      </c>
      <c r="E256" s="21">
        <v>310</v>
      </c>
      <c r="F256" s="21">
        <v>28</v>
      </c>
      <c r="G256" s="24">
        <v>1.2309359130000001E-3</v>
      </c>
      <c r="H256" s="21">
        <f t="shared" si="4"/>
        <v>1.2309359130000002</v>
      </c>
      <c r="I256" s="101">
        <v>4.7954350977398201</v>
      </c>
      <c r="J256" s="24"/>
      <c r="K256" s="24"/>
      <c r="L256" s="24"/>
      <c r="M256" s="24"/>
      <c r="N256" s="24"/>
      <c r="O256" s="24"/>
      <c r="P256" s="24"/>
      <c r="Q256" s="24"/>
      <c r="R256" s="24"/>
      <c r="S256" s="24"/>
      <c r="T256" s="24"/>
      <c r="U256" s="24"/>
      <c r="V256" s="24"/>
      <c r="W256" s="24"/>
      <c r="X256" s="24"/>
      <c r="Y256" s="24"/>
      <c r="Z256" s="24"/>
    </row>
    <row r="257" spans="1:26" ht="15.6">
      <c r="A257" s="20">
        <v>44418</v>
      </c>
      <c r="B257" s="21" t="s">
        <v>84</v>
      </c>
      <c r="C257" s="21" t="s">
        <v>90</v>
      </c>
      <c r="D257" s="21">
        <v>3</v>
      </c>
      <c r="E257" s="21">
        <v>311</v>
      </c>
      <c r="F257" s="21">
        <v>76</v>
      </c>
      <c r="G257" s="24">
        <v>1.347156531E-3</v>
      </c>
      <c r="H257" s="21">
        <f t="shared" si="4"/>
        <v>1.347156531</v>
      </c>
      <c r="I257" s="101">
        <v>3.6924438858603841</v>
      </c>
      <c r="J257" s="24"/>
      <c r="K257" s="24"/>
      <c r="L257" s="24"/>
      <c r="M257" s="24"/>
      <c r="N257" s="24"/>
      <c r="O257" s="24"/>
      <c r="P257" s="24"/>
      <c r="Q257" s="24"/>
      <c r="R257" s="24"/>
      <c r="S257" s="24"/>
      <c r="T257" s="24"/>
      <c r="U257" s="24"/>
      <c r="V257" s="24"/>
      <c r="W257" s="24"/>
      <c r="X257" s="24"/>
      <c r="Y257" s="24"/>
      <c r="Z257" s="24"/>
    </row>
    <row r="258" spans="1:26" ht="15.6">
      <c r="A258" s="20">
        <v>44418</v>
      </c>
      <c r="B258" s="21" t="s">
        <v>84</v>
      </c>
      <c r="C258" s="21" t="s">
        <v>89</v>
      </c>
      <c r="D258" s="21">
        <v>4</v>
      </c>
      <c r="E258" s="21">
        <v>312</v>
      </c>
      <c r="F258" s="21">
        <v>82</v>
      </c>
      <c r="G258" s="24">
        <v>9.7095669109999996E-4</v>
      </c>
      <c r="H258" s="21">
        <f t="shared" si="4"/>
        <v>0.97095669109999994</v>
      </c>
      <c r="I258" s="101">
        <v>5.5748716280305901</v>
      </c>
      <c r="J258" s="24"/>
      <c r="K258" s="24"/>
      <c r="L258" s="24"/>
      <c r="M258" s="24"/>
      <c r="N258" s="24"/>
      <c r="O258" s="24"/>
      <c r="P258" s="24"/>
      <c r="Q258" s="24"/>
      <c r="R258" s="24"/>
      <c r="S258" s="24"/>
      <c r="T258" s="24"/>
      <c r="U258" s="24"/>
      <c r="V258" s="24"/>
      <c r="W258" s="24"/>
      <c r="X258" s="24"/>
      <c r="Y258" s="24"/>
      <c r="Z258" s="24"/>
    </row>
    <row r="259" spans="1:26" ht="15.6">
      <c r="A259" s="20">
        <v>44418</v>
      </c>
      <c r="B259" s="21" t="s">
        <v>84</v>
      </c>
      <c r="C259" s="21" t="s">
        <v>85</v>
      </c>
      <c r="D259" s="21">
        <v>5</v>
      </c>
      <c r="E259" s="21">
        <v>313</v>
      </c>
      <c r="F259" s="21">
        <v>78</v>
      </c>
      <c r="G259" s="24">
        <v>1.1373209660000001E-3</v>
      </c>
      <c r="H259" s="21">
        <f t="shared" si="4"/>
        <v>1.1373209660000001</v>
      </c>
      <c r="I259" s="101">
        <v>4.585443561597442</v>
      </c>
      <c r="J259" s="24"/>
      <c r="K259" s="24"/>
      <c r="L259" s="24"/>
      <c r="M259" s="24"/>
      <c r="N259" s="24"/>
      <c r="O259" s="24"/>
      <c r="P259" s="24"/>
      <c r="Q259" s="24"/>
      <c r="R259" s="24"/>
      <c r="S259" s="24"/>
      <c r="T259" s="24"/>
      <c r="U259" s="24"/>
      <c r="V259" s="24"/>
      <c r="W259" s="24"/>
      <c r="X259" s="24"/>
      <c r="Y259" s="24"/>
      <c r="Z259" s="24"/>
    </row>
    <row r="260" spans="1:26" ht="15.6">
      <c r="A260" s="20">
        <v>44418</v>
      </c>
      <c r="B260" s="21" t="s">
        <v>84</v>
      </c>
      <c r="C260" s="21" t="s">
        <v>90</v>
      </c>
      <c r="D260" s="21">
        <v>6</v>
      </c>
      <c r="E260" s="21">
        <v>314</v>
      </c>
      <c r="F260" s="21">
        <v>73</v>
      </c>
      <c r="G260" s="24">
        <v>1.237111468E-3</v>
      </c>
      <c r="H260" s="21">
        <f t="shared" si="4"/>
        <v>1.2371114679999999</v>
      </c>
      <c r="I260" s="101">
        <v>4.4933426837599324</v>
      </c>
      <c r="J260" s="24"/>
      <c r="K260" s="24"/>
      <c r="L260" s="24"/>
      <c r="M260" s="24"/>
      <c r="N260" s="24"/>
      <c r="O260" s="24"/>
      <c r="P260" s="24"/>
      <c r="Q260" s="24"/>
      <c r="R260" s="24"/>
      <c r="S260" s="24"/>
      <c r="T260" s="24"/>
      <c r="U260" s="24"/>
      <c r="V260" s="24"/>
      <c r="W260" s="24"/>
      <c r="X260" s="24"/>
      <c r="Y260" s="24"/>
      <c r="Z260" s="24"/>
    </row>
    <row r="261" spans="1:26" ht="15.6">
      <c r="A261" s="20">
        <v>44418</v>
      </c>
      <c r="B261" s="21" t="s">
        <v>84</v>
      </c>
      <c r="C261" s="21" t="s">
        <v>89</v>
      </c>
      <c r="D261" s="21">
        <v>7</v>
      </c>
      <c r="E261" s="21">
        <v>315</v>
      </c>
      <c r="F261" s="21">
        <v>85</v>
      </c>
      <c r="G261" s="24">
        <v>7.4759003490000001E-4</v>
      </c>
      <c r="H261" s="21">
        <f t="shared" si="4"/>
        <v>0.74759003489999998</v>
      </c>
      <c r="I261" s="101">
        <v>3.9810748374935709</v>
      </c>
      <c r="J261" s="24"/>
      <c r="K261" s="24"/>
      <c r="L261" s="24"/>
      <c r="M261" s="24"/>
      <c r="N261" s="24"/>
      <c r="O261" s="24"/>
      <c r="P261" s="24"/>
      <c r="Q261" s="24"/>
      <c r="R261" s="24"/>
      <c r="S261" s="24"/>
      <c r="T261" s="24"/>
      <c r="U261" s="24"/>
      <c r="V261" s="24"/>
      <c r="W261" s="24"/>
      <c r="X261" s="24"/>
      <c r="Y261" s="24"/>
      <c r="Z261" s="24"/>
    </row>
    <row r="262" spans="1:26" ht="15.6">
      <c r="A262" s="20">
        <v>44418</v>
      </c>
      <c r="B262" s="21" t="s">
        <v>84</v>
      </c>
      <c r="C262" s="21" t="s">
        <v>85</v>
      </c>
      <c r="D262" s="21">
        <v>8</v>
      </c>
      <c r="E262" s="21">
        <v>316</v>
      </c>
      <c r="F262" s="21">
        <v>79</v>
      </c>
      <c r="G262" s="24">
        <v>1.5725053659999999E-3</v>
      </c>
      <c r="H262" s="21">
        <f t="shared" si="4"/>
        <v>1.5725053659999999</v>
      </c>
      <c r="I262" s="101">
        <v>5.4015528197033804</v>
      </c>
      <c r="J262" s="24"/>
      <c r="K262" s="24"/>
      <c r="L262" s="24"/>
      <c r="M262" s="24"/>
      <c r="N262" s="24"/>
      <c r="O262" s="24"/>
      <c r="P262" s="24"/>
      <c r="Q262" s="24"/>
      <c r="R262" s="24"/>
      <c r="S262" s="24"/>
      <c r="T262" s="24"/>
      <c r="U262" s="24"/>
      <c r="V262" s="24"/>
      <c r="W262" s="24"/>
      <c r="X262" s="24"/>
      <c r="Y262" s="24"/>
      <c r="Z262" s="24"/>
    </row>
    <row r="263" spans="1:26" ht="15.6">
      <c r="A263" s="20">
        <v>44418</v>
      </c>
      <c r="B263" s="21" t="s">
        <v>84</v>
      </c>
      <c r="C263" s="21" t="s">
        <v>90</v>
      </c>
      <c r="D263" s="21">
        <v>9</v>
      </c>
      <c r="E263" s="21">
        <v>317</v>
      </c>
      <c r="F263" s="21">
        <v>75</v>
      </c>
      <c r="G263" s="24">
        <v>1.2051988420000001E-3</v>
      </c>
      <c r="H263" s="21">
        <f t="shared" si="4"/>
        <v>1.2051988420000002</v>
      </c>
      <c r="I263" s="101">
        <v>6.651354673786229</v>
      </c>
      <c r="J263" s="24"/>
      <c r="K263" s="24"/>
      <c r="L263" s="24"/>
      <c r="M263" s="24"/>
      <c r="N263" s="24"/>
      <c r="O263" s="24"/>
      <c r="P263" s="24"/>
      <c r="Q263" s="24"/>
      <c r="R263" s="24"/>
      <c r="S263" s="24"/>
      <c r="T263" s="24"/>
      <c r="U263" s="24"/>
      <c r="V263" s="24"/>
      <c r="W263" s="24"/>
      <c r="X263" s="24"/>
      <c r="Y263" s="24"/>
      <c r="Z263" s="24"/>
    </row>
    <row r="264" spans="1:26" ht="15.6">
      <c r="A264" s="20">
        <v>44418</v>
      </c>
      <c r="B264" s="21" t="s">
        <v>121</v>
      </c>
      <c r="C264" s="21" t="s">
        <v>122</v>
      </c>
      <c r="D264" s="21">
        <v>1</v>
      </c>
      <c r="E264" s="21">
        <v>318</v>
      </c>
      <c r="F264" s="21">
        <v>35</v>
      </c>
      <c r="G264" s="24">
        <v>4.2270090850000004E-3</v>
      </c>
      <c r="H264" s="21">
        <f t="shared" si="4"/>
        <v>4.2270090850000006</v>
      </c>
      <c r="I264" s="101">
        <v>4.637869838591314</v>
      </c>
      <c r="J264" s="24"/>
      <c r="K264" s="24"/>
      <c r="L264" s="24"/>
      <c r="M264" s="24"/>
      <c r="N264" s="24"/>
      <c r="O264" s="24"/>
      <c r="P264" s="24"/>
      <c r="Q264" s="24"/>
      <c r="R264" s="24"/>
      <c r="S264" s="24"/>
      <c r="T264" s="24"/>
      <c r="U264" s="24"/>
      <c r="V264" s="24"/>
      <c r="W264" s="24"/>
      <c r="X264" s="24"/>
      <c r="Y264" s="24"/>
      <c r="Z264" s="24"/>
    </row>
    <row r="265" spans="1:26" ht="15.6">
      <c r="A265" s="20">
        <v>44418</v>
      </c>
      <c r="B265" s="21" t="s">
        <v>121</v>
      </c>
      <c r="C265" s="21" t="s">
        <v>122</v>
      </c>
      <c r="D265" s="21">
        <v>2</v>
      </c>
      <c r="E265" s="21">
        <v>319</v>
      </c>
      <c r="F265" s="21">
        <v>14</v>
      </c>
      <c r="G265" s="24">
        <v>3.8345761749999999E-3</v>
      </c>
      <c r="H265" s="21">
        <f t="shared" si="4"/>
        <v>3.834576175</v>
      </c>
      <c r="I265" s="101">
        <v>1.7770167082785095</v>
      </c>
      <c r="J265" s="24"/>
      <c r="K265" s="24"/>
      <c r="L265" s="24"/>
      <c r="M265" s="24"/>
      <c r="N265" s="24"/>
      <c r="O265" s="24"/>
      <c r="P265" s="24"/>
      <c r="Q265" s="24"/>
      <c r="R265" s="24"/>
      <c r="S265" s="24"/>
      <c r="T265" s="24"/>
      <c r="U265" s="24"/>
      <c r="V265" s="24"/>
      <c r="W265" s="24"/>
      <c r="X265" s="24"/>
      <c r="Y265" s="24"/>
      <c r="Z265" s="24"/>
    </row>
    <row r="266" spans="1:26" ht="15.6">
      <c r="A266" s="20">
        <v>44418</v>
      </c>
      <c r="B266" s="21" t="s">
        <v>121</v>
      </c>
      <c r="C266" s="21" t="s">
        <v>122</v>
      </c>
      <c r="D266" s="21">
        <v>3</v>
      </c>
      <c r="E266" s="21">
        <v>320</v>
      </c>
      <c r="F266" s="21">
        <v>59</v>
      </c>
      <c r="G266" s="24">
        <v>3.580718558E-3</v>
      </c>
      <c r="H266" s="21">
        <f t="shared" si="4"/>
        <v>3.5807185580000001</v>
      </c>
      <c r="I266" s="101">
        <v>4.3533911031325863</v>
      </c>
      <c r="J266" s="24"/>
      <c r="K266" s="24"/>
      <c r="L266" s="24"/>
      <c r="M266" s="24"/>
      <c r="N266" s="24"/>
      <c r="O266" s="24"/>
      <c r="P266" s="24"/>
      <c r="Q266" s="24"/>
      <c r="R266" s="24"/>
      <c r="S266" s="24"/>
      <c r="T266" s="24"/>
      <c r="U266" s="24"/>
      <c r="V266" s="24"/>
      <c r="W266" s="24"/>
      <c r="X266" s="24"/>
      <c r="Y266" s="24"/>
      <c r="Z266" s="24"/>
    </row>
    <row r="267" spans="1:26" ht="15.6">
      <c r="A267" s="20">
        <v>44418</v>
      </c>
      <c r="B267" s="21" t="s">
        <v>91</v>
      </c>
      <c r="C267" s="21" t="s">
        <v>92</v>
      </c>
      <c r="D267" s="21">
        <v>1</v>
      </c>
      <c r="E267" s="21">
        <v>321</v>
      </c>
      <c r="F267" s="21">
        <v>52</v>
      </c>
      <c r="G267" s="24">
        <v>1.2682489100000001E-3</v>
      </c>
      <c r="H267" s="21">
        <f t="shared" si="4"/>
        <v>1.2682489100000001</v>
      </c>
      <c r="I267" s="101">
        <v>4.5801582011969444</v>
      </c>
      <c r="J267" s="24"/>
      <c r="K267" s="24"/>
      <c r="L267" s="24"/>
      <c r="M267" s="24"/>
      <c r="N267" s="24"/>
      <c r="O267" s="24"/>
      <c r="P267" s="24"/>
      <c r="Q267" s="24"/>
      <c r="R267" s="24"/>
      <c r="S267" s="24"/>
      <c r="T267" s="24"/>
      <c r="U267" s="24"/>
      <c r="V267" s="24"/>
      <c r="W267" s="24"/>
      <c r="X267" s="24"/>
      <c r="Y267" s="24"/>
      <c r="Z267" s="24"/>
    </row>
    <row r="268" spans="1:26" ht="15.6">
      <c r="A268" s="20">
        <v>44418</v>
      </c>
      <c r="B268" s="21" t="s">
        <v>91</v>
      </c>
      <c r="C268" s="21" t="s">
        <v>98</v>
      </c>
      <c r="D268" s="21">
        <v>2</v>
      </c>
      <c r="E268" s="21">
        <v>322</v>
      </c>
      <c r="F268" s="21">
        <v>51</v>
      </c>
      <c r="G268" s="24">
        <v>1.1145443830000001E-3</v>
      </c>
      <c r="H268" s="21">
        <f t="shared" si="4"/>
        <v>1.1145443830000001</v>
      </c>
      <c r="I268" s="101">
        <v>2.0638430963106256</v>
      </c>
      <c r="J268" s="24"/>
      <c r="K268" s="24"/>
      <c r="L268" s="24"/>
      <c r="M268" s="24"/>
      <c r="N268" s="24"/>
      <c r="O268" s="24"/>
      <c r="P268" s="24"/>
      <c r="Q268" s="24"/>
      <c r="R268" s="24"/>
      <c r="S268" s="24"/>
      <c r="T268" s="24"/>
      <c r="U268" s="24"/>
      <c r="V268" s="24"/>
      <c r="W268" s="24"/>
      <c r="X268" s="24"/>
      <c r="Y268" s="24"/>
      <c r="Z268" s="24"/>
    </row>
    <row r="269" spans="1:26" ht="15.6">
      <c r="A269" s="20">
        <v>44418</v>
      </c>
      <c r="B269" s="21" t="s">
        <v>91</v>
      </c>
      <c r="C269" s="21" t="s">
        <v>92</v>
      </c>
      <c r="D269" s="21">
        <v>3</v>
      </c>
      <c r="E269" s="21">
        <v>323</v>
      </c>
      <c r="F269" s="21">
        <v>15</v>
      </c>
      <c r="G269" s="24">
        <v>1.410160575E-3</v>
      </c>
      <c r="H269" s="21">
        <f t="shared" si="4"/>
        <v>1.4101605749999999</v>
      </c>
      <c r="I269" s="101">
        <v>4.1159249538645168</v>
      </c>
      <c r="J269" s="24"/>
      <c r="K269" s="24"/>
      <c r="L269" s="24"/>
      <c r="M269" s="24"/>
      <c r="N269" s="24"/>
      <c r="O269" s="24"/>
      <c r="P269" s="24"/>
      <c r="Q269" s="24"/>
      <c r="R269" s="24"/>
      <c r="S269" s="24"/>
      <c r="T269" s="24"/>
      <c r="U269" s="24"/>
      <c r="V269" s="24"/>
      <c r="W269" s="24"/>
      <c r="X269" s="24"/>
      <c r="Y269" s="24"/>
      <c r="Z269" s="24"/>
    </row>
    <row r="270" spans="1:26" ht="15.6">
      <c r="A270" s="20">
        <v>44418</v>
      </c>
      <c r="B270" s="21" t="s">
        <v>91</v>
      </c>
      <c r="C270" s="21" t="s">
        <v>98</v>
      </c>
      <c r="D270" s="21">
        <v>4</v>
      </c>
      <c r="E270" s="21">
        <v>324</v>
      </c>
      <c r="F270" s="21">
        <v>152</v>
      </c>
      <c r="G270" s="24">
        <v>2.3127548970000001E-3</v>
      </c>
      <c r="H270" s="21">
        <f t="shared" si="4"/>
        <v>2.312754897</v>
      </c>
      <c r="I270" s="101">
        <v>8.8741206583677208</v>
      </c>
      <c r="J270" s="24"/>
      <c r="K270" s="24"/>
      <c r="L270" s="24"/>
      <c r="M270" s="24"/>
      <c r="N270" s="24"/>
      <c r="O270" s="24"/>
      <c r="P270" s="24"/>
      <c r="Q270" s="24"/>
      <c r="R270" s="24"/>
      <c r="S270" s="24"/>
      <c r="T270" s="24"/>
      <c r="U270" s="24"/>
      <c r="V270" s="24"/>
      <c r="W270" s="24"/>
      <c r="X270" s="24"/>
      <c r="Y270" s="24"/>
      <c r="Z270" s="24"/>
    </row>
    <row r="271" spans="1:26" ht="15.6">
      <c r="A271" s="20">
        <v>44418</v>
      </c>
      <c r="B271" s="21" t="s">
        <v>91</v>
      </c>
      <c r="C271" s="21" t="s">
        <v>92</v>
      </c>
      <c r="D271" s="21">
        <v>5</v>
      </c>
      <c r="E271" s="21">
        <v>325</v>
      </c>
      <c r="F271" s="21">
        <v>61</v>
      </c>
      <c r="G271" s="24">
        <v>1.2366838109999999E-3</v>
      </c>
      <c r="H271" s="21">
        <f t="shared" si="4"/>
        <v>1.236683811</v>
      </c>
      <c r="I271" s="101">
        <v>6.49438383696973</v>
      </c>
      <c r="J271" s="24"/>
      <c r="K271" s="24"/>
      <c r="L271" s="24"/>
      <c r="M271" s="24"/>
      <c r="N271" s="24"/>
      <c r="O271" s="24"/>
      <c r="P271" s="24"/>
      <c r="Q271" s="24"/>
      <c r="R271" s="24"/>
      <c r="S271" s="24"/>
      <c r="T271" s="24"/>
      <c r="U271" s="24"/>
      <c r="V271" s="24"/>
      <c r="W271" s="24"/>
      <c r="X271" s="24"/>
      <c r="Y271" s="24"/>
      <c r="Z271" s="24"/>
    </row>
    <row r="272" spans="1:26" ht="15.6">
      <c r="A272" s="20">
        <v>44418</v>
      </c>
      <c r="B272" s="21" t="s">
        <v>91</v>
      </c>
      <c r="C272" s="21" t="s">
        <v>98</v>
      </c>
      <c r="D272" s="21">
        <v>6</v>
      </c>
      <c r="E272" s="21">
        <v>326</v>
      </c>
      <c r="F272" s="21">
        <v>60</v>
      </c>
      <c r="G272" s="24">
        <v>1.764301551E-3</v>
      </c>
      <c r="H272" s="21">
        <f t="shared" si="4"/>
        <v>1.764301551</v>
      </c>
      <c r="I272" s="101">
        <v>7.7691302605979384</v>
      </c>
      <c r="J272" s="24"/>
      <c r="K272" s="24"/>
      <c r="L272" s="24"/>
      <c r="M272" s="24"/>
      <c r="N272" s="24"/>
      <c r="O272" s="24"/>
      <c r="P272" s="24"/>
      <c r="Q272" s="24"/>
      <c r="R272" s="24"/>
      <c r="S272" s="24"/>
      <c r="T272" s="24"/>
      <c r="U272" s="24"/>
      <c r="V272" s="24"/>
      <c r="W272" s="24"/>
      <c r="X272" s="24"/>
      <c r="Y272" s="24"/>
      <c r="Z272" s="24"/>
    </row>
    <row r="273" spans="1:26" ht="15.6">
      <c r="A273" s="20">
        <v>44418</v>
      </c>
      <c r="B273" s="21" t="s">
        <v>91</v>
      </c>
      <c r="C273" s="21" t="s">
        <v>92</v>
      </c>
      <c r="D273" s="21">
        <v>7</v>
      </c>
      <c r="E273" s="21">
        <v>327</v>
      </c>
      <c r="F273" s="21">
        <v>22</v>
      </c>
      <c r="G273" s="24">
        <v>1.702437104E-3</v>
      </c>
      <c r="H273" s="21">
        <f t="shared" si="4"/>
        <v>1.7024371039999999</v>
      </c>
      <c r="I273" s="101">
        <v>7.5386698271046004</v>
      </c>
      <c r="J273" s="24"/>
      <c r="K273" s="24"/>
      <c r="L273" s="24"/>
      <c r="M273" s="24"/>
      <c r="N273" s="24"/>
      <c r="O273" s="24"/>
      <c r="P273" s="24"/>
      <c r="Q273" s="24"/>
      <c r="R273" s="24"/>
      <c r="S273" s="24"/>
      <c r="T273" s="24"/>
      <c r="U273" s="24"/>
      <c r="V273" s="24"/>
      <c r="W273" s="24"/>
      <c r="X273" s="24"/>
      <c r="Y273" s="24"/>
      <c r="Z273" s="24"/>
    </row>
    <row r="274" spans="1:26" ht="15.6">
      <c r="A274" s="20">
        <v>44418</v>
      </c>
      <c r="B274" s="21" t="s">
        <v>91</v>
      </c>
      <c r="C274" s="21" t="s">
        <v>98</v>
      </c>
      <c r="D274" s="21">
        <v>8</v>
      </c>
      <c r="E274" s="21">
        <v>328</v>
      </c>
      <c r="F274" s="21">
        <v>32</v>
      </c>
      <c r="G274" s="24">
        <v>1.9587424560000002E-3</v>
      </c>
      <c r="H274" s="21">
        <f t="shared" si="4"/>
        <v>1.9587424560000002</v>
      </c>
      <c r="I274" s="101">
        <v>8.3334158058351662</v>
      </c>
      <c r="J274" s="24"/>
      <c r="K274" s="24"/>
      <c r="L274" s="24"/>
      <c r="M274" s="24"/>
      <c r="N274" s="24"/>
      <c r="O274" s="24"/>
      <c r="P274" s="24"/>
      <c r="Q274" s="24"/>
      <c r="R274" s="24"/>
      <c r="S274" s="24"/>
      <c r="T274" s="24"/>
      <c r="U274" s="24"/>
      <c r="V274" s="24"/>
      <c r="W274" s="24"/>
      <c r="X274" s="24"/>
      <c r="Y274" s="24"/>
      <c r="Z274" s="24"/>
    </row>
    <row r="275" spans="1:26" ht="13.2">
      <c r="A275" s="80"/>
      <c r="B275" s="19"/>
      <c r="C275" s="19"/>
      <c r="D275" s="19"/>
      <c r="E275" s="19"/>
      <c r="F275" s="19"/>
      <c r="H275" s="19"/>
    </row>
    <row r="276" spans="1:26" ht="13.2">
      <c r="A276" s="80"/>
      <c r="B276" s="19"/>
      <c r="C276" s="19"/>
      <c r="D276" s="19"/>
      <c r="E276" s="19"/>
      <c r="F276" s="19"/>
      <c r="H276" s="19"/>
    </row>
    <row r="277" spans="1:26" ht="13.2">
      <c r="A277" s="80"/>
      <c r="B277" s="19"/>
      <c r="C277" s="19"/>
      <c r="D277" s="19"/>
      <c r="E277" s="19"/>
      <c r="F277" s="19"/>
      <c r="H277" s="19"/>
    </row>
    <row r="278" spans="1:26" ht="13.2">
      <c r="A278" s="80"/>
      <c r="B278" s="19"/>
      <c r="C278" s="19"/>
      <c r="D278" s="19"/>
      <c r="E278" s="19"/>
      <c r="F278" s="19"/>
      <c r="H278" s="19"/>
    </row>
    <row r="279" spans="1:26" ht="13.2">
      <c r="A279" s="80"/>
      <c r="B279" s="19"/>
      <c r="C279" s="19"/>
      <c r="D279" s="19"/>
      <c r="E279" s="19"/>
      <c r="F279" s="19"/>
      <c r="H279" s="19"/>
    </row>
    <row r="280" spans="1:26" ht="13.2">
      <c r="A280" s="80"/>
      <c r="B280" s="19"/>
      <c r="C280" s="19"/>
      <c r="D280" s="19"/>
      <c r="E280" s="19"/>
      <c r="F280" s="19"/>
      <c r="H280" s="19"/>
    </row>
    <row r="281" spans="1:26" ht="13.2">
      <c r="A281" s="80"/>
      <c r="B281" s="19"/>
      <c r="C281" s="19"/>
      <c r="D281" s="19"/>
      <c r="E281" s="19"/>
      <c r="F281" s="19"/>
      <c r="H281" s="19"/>
    </row>
    <row r="282" spans="1:26" ht="13.2">
      <c r="A282" s="80"/>
      <c r="B282" s="19"/>
      <c r="C282" s="19"/>
      <c r="D282" s="19"/>
      <c r="E282" s="19"/>
      <c r="F282" s="19"/>
      <c r="H282" s="19"/>
    </row>
    <row r="283" spans="1:26" ht="13.2">
      <c r="A283" s="80"/>
      <c r="B283" s="19"/>
      <c r="C283" s="19"/>
      <c r="D283" s="19"/>
      <c r="E283" s="19"/>
      <c r="F283" s="19"/>
      <c r="H283" s="19"/>
    </row>
    <row r="284" spans="1:26" ht="13.2">
      <c r="A284" s="80"/>
      <c r="B284" s="19"/>
      <c r="C284" s="19"/>
      <c r="D284" s="19"/>
      <c r="E284" s="19"/>
      <c r="F284" s="19"/>
      <c r="H284" s="19"/>
    </row>
    <row r="285" spans="1:26" ht="13.2">
      <c r="A285" s="80"/>
      <c r="B285" s="19"/>
      <c r="C285" s="19"/>
      <c r="D285" s="19"/>
      <c r="E285" s="19"/>
      <c r="F285" s="19"/>
      <c r="H285" s="19"/>
    </row>
    <row r="286" spans="1:26" ht="13.2">
      <c r="A286" s="80"/>
      <c r="B286" s="19"/>
      <c r="C286" s="19"/>
      <c r="D286" s="19"/>
      <c r="E286" s="19"/>
      <c r="F286" s="19"/>
      <c r="H286" s="19"/>
    </row>
    <row r="287" spans="1:26" ht="13.2">
      <c r="A287" s="80"/>
      <c r="B287" s="19"/>
      <c r="C287" s="19"/>
      <c r="D287" s="19"/>
      <c r="E287" s="19"/>
      <c r="F287" s="19"/>
      <c r="H287" s="19"/>
    </row>
    <row r="288" spans="1:26" ht="13.2">
      <c r="A288" s="80"/>
      <c r="B288" s="19"/>
      <c r="C288" s="19"/>
      <c r="D288" s="19"/>
      <c r="E288" s="19"/>
      <c r="F288" s="19"/>
      <c r="H288" s="19"/>
    </row>
    <row r="289" spans="1:8" ht="13.2">
      <c r="A289" s="80"/>
      <c r="B289" s="19"/>
      <c r="C289" s="19"/>
      <c r="D289" s="19"/>
      <c r="E289" s="19"/>
      <c r="F289" s="19"/>
      <c r="H289" s="19"/>
    </row>
    <row r="290" spans="1:8" ht="13.2">
      <c r="A290" s="80"/>
      <c r="B290" s="19"/>
      <c r="C290" s="19"/>
      <c r="D290" s="19"/>
      <c r="E290" s="19"/>
      <c r="F290" s="19"/>
      <c r="H290" s="19"/>
    </row>
    <row r="291" spans="1:8" ht="13.2">
      <c r="A291" s="80"/>
      <c r="B291" s="19"/>
      <c r="C291" s="19"/>
      <c r="D291" s="19"/>
      <c r="E291" s="19"/>
      <c r="F291" s="19"/>
      <c r="H291" s="19"/>
    </row>
    <row r="292" spans="1:8" ht="13.2">
      <c r="A292" s="80"/>
      <c r="B292" s="19"/>
      <c r="C292" s="19"/>
      <c r="D292" s="19"/>
      <c r="E292" s="19"/>
      <c r="F292" s="19"/>
      <c r="H292" s="19"/>
    </row>
    <row r="293" spans="1:8" ht="13.2">
      <c r="A293" s="80"/>
      <c r="B293" s="19"/>
      <c r="C293" s="19"/>
      <c r="D293" s="19"/>
      <c r="E293" s="19"/>
      <c r="F293" s="19"/>
      <c r="H293" s="19"/>
    </row>
    <row r="294" spans="1:8" ht="13.2">
      <c r="A294" s="80"/>
      <c r="B294" s="19"/>
      <c r="C294" s="19"/>
      <c r="D294" s="19"/>
      <c r="E294" s="19"/>
      <c r="F294" s="19"/>
      <c r="H294" s="19"/>
    </row>
    <row r="295" spans="1:8" ht="13.2">
      <c r="A295" s="80"/>
      <c r="B295" s="19"/>
      <c r="C295" s="19"/>
      <c r="D295" s="19"/>
      <c r="E295" s="19"/>
      <c r="F295" s="19"/>
      <c r="H295" s="19"/>
    </row>
    <row r="296" spans="1:8" ht="13.2">
      <c r="A296" s="80"/>
      <c r="B296" s="19"/>
      <c r="C296" s="19"/>
      <c r="D296" s="19"/>
      <c r="E296" s="19"/>
      <c r="F296" s="19"/>
      <c r="H296" s="19"/>
    </row>
    <row r="297" spans="1:8" ht="13.2">
      <c r="A297" s="80"/>
      <c r="B297" s="19"/>
      <c r="C297" s="19"/>
      <c r="D297" s="19"/>
      <c r="E297" s="19"/>
      <c r="F297" s="19"/>
      <c r="H297" s="19"/>
    </row>
    <row r="298" spans="1:8" ht="13.2">
      <c r="A298" s="80"/>
      <c r="B298" s="19"/>
      <c r="C298" s="19"/>
      <c r="D298" s="19"/>
      <c r="E298" s="19"/>
      <c r="F298" s="19"/>
      <c r="H298" s="19"/>
    </row>
    <row r="299" spans="1:8" ht="13.2">
      <c r="A299" s="80"/>
      <c r="B299" s="19"/>
      <c r="C299" s="19"/>
      <c r="D299" s="19"/>
      <c r="E299" s="19"/>
      <c r="F299" s="19"/>
      <c r="H299" s="19"/>
    </row>
    <row r="300" spans="1:8" ht="13.2">
      <c r="A300" s="80"/>
      <c r="B300" s="19"/>
      <c r="C300" s="19"/>
      <c r="D300" s="19"/>
      <c r="E300" s="19"/>
      <c r="F300" s="19"/>
      <c r="H300" s="19"/>
    </row>
    <row r="301" spans="1:8" ht="13.2">
      <c r="A301" s="80"/>
      <c r="B301" s="19"/>
      <c r="C301" s="19"/>
      <c r="D301" s="19"/>
      <c r="E301" s="19"/>
      <c r="F301" s="19"/>
      <c r="H301" s="19"/>
    </row>
    <row r="302" spans="1:8" ht="13.2">
      <c r="A302" s="80"/>
      <c r="B302" s="19"/>
      <c r="C302" s="19"/>
      <c r="D302" s="19"/>
      <c r="E302" s="19"/>
      <c r="F302" s="19"/>
      <c r="H302" s="19"/>
    </row>
    <row r="303" spans="1:8" ht="13.2">
      <c r="A303" s="80"/>
      <c r="B303" s="19"/>
      <c r="C303" s="19"/>
      <c r="D303" s="19"/>
      <c r="E303" s="19"/>
      <c r="F303" s="19"/>
      <c r="H303" s="19"/>
    </row>
    <row r="304" spans="1:8" ht="13.2">
      <c r="A304" s="80"/>
      <c r="B304" s="19"/>
      <c r="C304" s="19"/>
      <c r="D304" s="19"/>
      <c r="E304" s="19"/>
      <c r="F304" s="19"/>
      <c r="H304" s="19"/>
    </row>
    <row r="305" spans="1:8" ht="13.2">
      <c r="A305" s="80"/>
      <c r="B305" s="19"/>
      <c r="C305" s="19"/>
      <c r="D305" s="19"/>
      <c r="E305" s="19"/>
      <c r="F305" s="19"/>
      <c r="H305" s="19"/>
    </row>
    <row r="306" spans="1:8" ht="13.2">
      <c r="A306" s="80"/>
      <c r="B306" s="19"/>
      <c r="C306" s="19"/>
      <c r="D306" s="19"/>
      <c r="E306" s="19"/>
      <c r="F306" s="19"/>
      <c r="H306" s="19"/>
    </row>
    <row r="307" spans="1:8" ht="13.2">
      <c r="A307" s="80"/>
      <c r="B307" s="19"/>
      <c r="C307" s="19"/>
      <c r="D307" s="19"/>
      <c r="E307" s="19"/>
      <c r="F307" s="19"/>
      <c r="H307" s="19"/>
    </row>
    <row r="308" spans="1:8" ht="13.2">
      <c r="A308" s="80"/>
      <c r="B308" s="19"/>
      <c r="C308" s="19"/>
      <c r="D308" s="19"/>
      <c r="E308" s="19"/>
      <c r="F308" s="19"/>
      <c r="H308" s="19"/>
    </row>
    <row r="309" spans="1:8" ht="13.2">
      <c r="A309" s="80"/>
      <c r="B309" s="19"/>
      <c r="C309" s="19"/>
      <c r="D309" s="19"/>
      <c r="E309" s="19"/>
      <c r="F309" s="19"/>
      <c r="H309" s="19"/>
    </row>
    <row r="310" spans="1:8" ht="13.2">
      <c r="A310" s="80"/>
      <c r="B310" s="19"/>
      <c r="C310" s="19"/>
      <c r="D310" s="19"/>
      <c r="E310" s="19"/>
      <c r="F310" s="19"/>
      <c r="H310" s="19"/>
    </row>
    <row r="311" spans="1:8" ht="13.2">
      <c r="A311" s="80"/>
      <c r="B311" s="19"/>
      <c r="C311" s="19"/>
      <c r="D311" s="19"/>
      <c r="E311" s="19"/>
      <c r="F311" s="19"/>
      <c r="H311" s="19"/>
    </row>
    <row r="312" spans="1:8" ht="13.2">
      <c r="A312" s="80"/>
      <c r="B312" s="19"/>
      <c r="C312" s="19"/>
      <c r="D312" s="19"/>
      <c r="E312" s="19"/>
      <c r="F312" s="19"/>
      <c r="H312" s="19"/>
    </row>
    <row r="313" spans="1:8" ht="13.2">
      <c r="A313" s="80"/>
      <c r="B313" s="19"/>
      <c r="C313" s="19"/>
      <c r="D313" s="19"/>
      <c r="E313" s="19"/>
      <c r="F313" s="19"/>
      <c r="H313" s="19"/>
    </row>
    <row r="314" spans="1:8" ht="13.2">
      <c r="A314" s="80"/>
      <c r="B314" s="19"/>
      <c r="C314" s="19"/>
      <c r="D314" s="19"/>
      <c r="E314" s="19"/>
      <c r="F314" s="19"/>
      <c r="H314" s="19"/>
    </row>
    <row r="315" spans="1:8" ht="13.2">
      <c r="A315" s="80"/>
      <c r="B315" s="19"/>
      <c r="C315" s="19"/>
      <c r="D315" s="19"/>
      <c r="E315" s="19"/>
      <c r="F315" s="19"/>
      <c r="H315" s="19"/>
    </row>
    <row r="316" spans="1:8" ht="13.2">
      <c r="A316" s="80"/>
      <c r="B316" s="19"/>
      <c r="C316" s="19"/>
      <c r="D316" s="19"/>
      <c r="E316" s="19"/>
      <c r="F316" s="19"/>
      <c r="H316" s="19"/>
    </row>
    <row r="317" spans="1:8" ht="13.2">
      <c r="A317" s="80"/>
      <c r="B317" s="19"/>
      <c r="C317" s="19"/>
      <c r="D317" s="19"/>
      <c r="E317" s="19"/>
      <c r="F317" s="19"/>
      <c r="H317" s="19"/>
    </row>
    <row r="318" spans="1:8" ht="13.2">
      <c r="A318" s="80"/>
      <c r="B318" s="19"/>
      <c r="C318" s="19"/>
      <c r="D318" s="19"/>
      <c r="E318" s="19"/>
      <c r="F318" s="19"/>
      <c r="H318" s="19"/>
    </row>
    <row r="319" spans="1:8" ht="13.2">
      <c r="A319" s="80"/>
      <c r="B319" s="19"/>
      <c r="C319" s="19"/>
      <c r="D319" s="19"/>
      <c r="E319" s="19"/>
      <c r="F319" s="19"/>
      <c r="H319" s="19"/>
    </row>
    <row r="320" spans="1:8" ht="13.2">
      <c r="A320" s="80"/>
      <c r="B320" s="19"/>
      <c r="C320" s="19"/>
      <c r="D320" s="19"/>
      <c r="E320" s="19"/>
      <c r="F320" s="19"/>
      <c r="H320" s="19"/>
    </row>
    <row r="321" spans="1:8" ht="13.2">
      <c r="A321" s="80"/>
      <c r="B321" s="19"/>
      <c r="C321" s="19"/>
      <c r="D321" s="19"/>
      <c r="E321" s="19"/>
      <c r="F321" s="19"/>
      <c r="H321" s="19"/>
    </row>
    <row r="322" spans="1:8" ht="13.2">
      <c r="A322" s="80"/>
      <c r="B322" s="19"/>
      <c r="C322" s="19"/>
      <c r="D322" s="19"/>
      <c r="E322" s="19"/>
      <c r="F322" s="19"/>
      <c r="H322" s="19"/>
    </row>
    <row r="323" spans="1:8" ht="13.2">
      <c r="A323" s="80"/>
      <c r="B323" s="19"/>
      <c r="C323" s="19"/>
      <c r="D323" s="19"/>
      <c r="E323" s="19"/>
      <c r="F323" s="19"/>
      <c r="H323" s="19"/>
    </row>
    <row r="324" spans="1:8" ht="13.2">
      <c r="A324" s="80"/>
      <c r="B324" s="19"/>
      <c r="C324" s="19"/>
      <c r="D324" s="19"/>
      <c r="E324" s="19"/>
      <c r="F324" s="19"/>
      <c r="H324" s="19"/>
    </row>
    <row r="325" spans="1:8" ht="13.2">
      <c r="A325" s="80"/>
      <c r="B325" s="19"/>
      <c r="C325" s="19"/>
      <c r="D325" s="19"/>
      <c r="E325" s="19"/>
      <c r="F325" s="19"/>
      <c r="H325" s="19"/>
    </row>
    <row r="326" spans="1:8" ht="13.2">
      <c r="A326" s="80"/>
      <c r="B326" s="19"/>
      <c r="C326" s="19"/>
      <c r="D326" s="19"/>
      <c r="E326" s="19"/>
      <c r="F326" s="19"/>
      <c r="H326" s="19"/>
    </row>
    <row r="327" spans="1:8" ht="13.2">
      <c r="A327" s="80"/>
      <c r="B327" s="19"/>
      <c r="C327" s="19"/>
      <c r="D327" s="19"/>
      <c r="E327" s="19"/>
      <c r="F327" s="19"/>
      <c r="H327" s="19"/>
    </row>
    <row r="328" spans="1:8" ht="13.2">
      <c r="A328" s="80"/>
      <c r="B328" s="19"/>
      <c r="C328" s="19"/>
      <c r="D328" s="19"/>
      <c r="E328" s="19"/>
      <c r="F328" s="19"/>
      <c r="H328" s="19"/>
    </row>
    <row r="329" spans="1:8" ht="13.2">
      <c r="A329" s="80"/>
      <c r="B329" s="19"/>
      <c r="C329" s="19"/>
      <c r="D329" s="19"/>
      <c r="E329" s="19"/>
      <c r="F329" s="19"/>
      <c r="H329" s="19"/>
    </row>
    <row r="330" spans="1:8" ht="13.2">
      <c r="A330" s="80"/>
      <c r="B330" s="19"/>
      <c r="C330" s="19"/>
      <c r="D330" s="19"/>
      <c r="E330" s="19"/>
      <c r="F330" s="19"/>
      <c r="H330" s="19"/>
    </row>
    <row r="331" spans="1:8" ht="13.2">
      <c r="A331" s="80"/>
      <c r="B331" s="19"/>
      <c r="C331" s="19"/>
      <c r="D331" s="19"/>
      <c r="E331" s="19"/>
      <c r="F331" s="19"/>
      <c r="H331" s="19"/>
    </row>
    <row r="332" spans="1:8" ht="13.2">
      <c r="A332" s="80"/>
      <c r="B332" s="19"/>
      <c r="C332" s="19"/>
      <c r="D332" s="19"/>
      <c r="E332" s="19"/>
      <c r="F332" s="19"/>
      <c r="H332" s="19"/>
    </row>
    <row r="333" spans="1:8" ht="13.2">
      <c r="A333" s="80"/>
      <c r="B333" s="19"/>
      <c r="C333" s="19"/>
      <c r="D333" s="19"/>
      <c r="E333" s="19"/>
      <c r="F333" s="19"/>
      <c r="H333" s="19"/>
    </row>
    <row r="334" spans="1:8" ht="13.2">
      <c r="A334" s="80"/>
      <c r="B334" s="19"/>
      <c r="C334" s="19"/>
      <c r="D334" s="19"/>
      <c r="E334" s="19"/>
      <c r="F334" s="19"/>
      <c r="H334" s="19"/>
    </row>
    <row r="335" spans="1:8" ht="13.2">
      <c r="A335" s="80"/>
      <c r="B335" s="19"/>
      <c r="C335" s="19"/>
      <c r="D335" s="19"/>
      <c r="E335" s="19"/>
      <c r="F335" s="19"/>
      <c r="H335" s="19"/>
    </row>
    <row r="336" spans="1:8" ht="13.2">
      <c r="A336" s="80"/>
      <c r="B336" s="19"/>
      <c r="C336" s="19"/>
      <c r="D336" s="19"/>
      <c r="E336" s="19"/>
      <c r="F336" s="19"/>
      <c r="H336" s="19"/>
    </row>
    <row r="337" spans="1:8" ht="13.2">
      <c r="A337" s="80"/>
      <c r="B337" s="19"/>
      <c r="C337" s="19"/>
      <c r="D337" s="19"/>
      <c r="E337" s="19"/>
      <c r="F337" s="19"/>
      <c r="H337" s="19"/>
    </row>
    <row r="338" spans="1:8" ht="13.2">
      <c r="A338" s="80"/>
      <c r="B338" s="19"/>
      <c r="C338" s="19"/>
      <c r="D338" s="19"/>
      <c r="E338" s="19"/>
      <c r="F338" s="19"/>
      <c r="H338" s="19"/>
    </row>
    <row r="339" spans="1:8" ht="13.2">
      <c r="A339" s="80"/>
      <c r="B339" s="19"/>
      <c r="C339" s="19"/>
      <c r="D339" s="19"/>
      <c r="E339" s="19"/>
      <c r="F339" s="19"/>
      <c r="H339" s="19"/>
    </row>
    <row r="340" spans="1:8" ht="13.2">
      <c r="A340" s="80"/>
      <c r="B340" s="19"/>
      <c r="C340" s="19"/>
      <c r="D340" s="19"/>
      <c r="E340" s="19"/>
      <c r="F340" s="19"/>
      <c r="H340" s="19"/>
    </row>
    <row r="341" spans="1:8" ht="13.2">
      <c r="A341" s="80"/>
      <c r="B341" s="19"/>
      <c r="C341" s="19"/>
      <c r="D341" s="19"/>
      <c r="E341" s="19"/>
      <c r="F341" s="19"/>
      <c r="H341" s="19"/>
    </row>
    <row r="342" spans="1:8" ht="13.2">
      <c r="A342" s="80"/>
      <c r="B342" s="19"/>
      <c r="C342" s="19"/>
      <c r="D342" s="19"/>
      <c r="E342" s="19"/>
      <c r="F342" s="19"/>
      <c r="H342" s="19"/>
    </row>
    <row r="343" spans="1:8" ht="13.2">
      <c r="A343" s="80"/>
      <c r="B343" s="19"/>
      <c r="C343" s="19"/>
      <c r="D343" s="19"/>
      <c r="E343" s="19"/>
      <c r="F343" s="19"/>
      <c r="H343" s="19"/>
    </row>
    <row r="344" spans="1:8" ht="13.2">
      <c r="A344" s="80"/>
      <c r="B344" s="19"/>
      <c r="C344" s="19"/>
      <c r="D344" s="19"/>
      <c r="E344" s="19"/>
      <c r="F344" s="19"/>
      <c r="H344" s="19"/>
    </row>
    <row r="345" spans="1:8" ht="13.2">
      <c r="A345" s="80"/>
      <c r="B345" s="19"/>
      <c r="C345" s="19"/>
      <c r="D345" s="19"/>
      <c r="E345" s="19"/>
      <c r="F345" s="19"/>
      <c r="H345" s="19"/>
    </row>
    <row r="346" spans="1:8" ht="13.2">
      <c r="A346" s="80"/>
      <c r="B346" s="19"/>
      <c r="C346" s="19"/>
      <c r="D346" s="19"/>
      <c r="E346" s="19"/>
      <c r="F346" s="19"/>
      <c r="H346" s="19"/>
    </row>
    <row r="347" spans="1:8" ht="13.2">
      <c r="A347" s="80"/>
      <c r="B347" s="19"/>
      <c r="C347" s="19"/>
      <c r="D347" s="19"/>
      <c r="E347" s="19"/>
      <c r="F347" s="19"/>
      <c r="H347" s="19"/>
    </row>
    <row r="348" spans="1:8" ht="13.2">
      <c r="A348" s="80"/>
      <c r="B348" s="19"/>
      <c r="C348" s="19"/>
      <c r="D348" s="19"/>
      <c r="E348" s="19"/>
      <c r="F348" s="19"/>
      <c r="H348" s="19"/>
    </row>
    <row r="349" spans="1:8" ht="13.2">
      <c r="A349" s="80"/>
      <c r="B349" s="19"/>
      <c r="C349" s="19"/>
      <c r="D349" s="19"/>
      <c r="E349" s="19"/>
      <c r="F349" s="19"/>
      <c r="H349" s="19"/>
    </row>
    <row r="350" spans="1:8" ht="13.2">
      <c r="A350" s="80"/>
      <c r="B350" s="19"/>
      <c r="C350" s="19"/>
      <c r="D350" s="19"/>
      <c r="E350" s="19"/>
      <c r="F350" s="19"/>
      <c r="H350" s="19"/>
    </row>
    <row r="351" spans="1:8" ht="13.2">
      <c r="A351" s="80"/>
      <c r="B351" s="19"/>
      <c r="C351" s="19"/>
      <c r="D351" s="19"/>
      <c r="E351" s="19"/>
      <c r="F351" s="19"/>
      <c r="H351" s="19"/>
    </row>
    <row r="352" spans="1:8" ht="13.2">
      <c r="A352" s="80"/>
      <c r="B352" s="19"/>
      <c r="C352" s="19"/>
      <c r="D352" s="19"/>
      <c r="E352" s="19"/>
      <c r="F352" s="19"/>
      <c r="H352" s="19"/>
    </row>
    <row r="353" spans="1:8" ht="13.2">
      <c r="A353" s="80"/>
      <c r="B353" s="19"/>
      <c r="C353" s="19"/>
      <c r="D353" s="19"/>
      <c r="E353" s="19"/>
      <c r="F353" s="19"/>
      <c r="H353" s="19"/>
    </row>
    <row r="354" spans="1:8" ht="13.2">
      <c r="A354" s="80"/>
      <c r="B354" s="19"/>
      <c r="C354" s="19"/>
      <c r="D354" s="19"/>
      <c r="E354" s="19"/>
      <c r="F354" s="19"/>
      <c r="H354" s="19"/>
    </row>
    <row r="355" spans="1:8" ht="13.2">
      <c r="A355" s="80"/>
      <c r="B355" s="19"/>
      <c r="C355" s="19"/>
      <c r="D355" s="19"/>
      <c r="E355" s="19"/>
      <c r="F355" s="19"/>
      <c r="H355" s="19"/>
    </row>
    <row r="356" spans="1:8" ht="13.2">
      <c r="A356" s="80"/>
      <c r="B356" s="19"/>
      <c r="C356" s="19"/>
      <c r="D356" s="19"/>
      <c r="E356" s="19"/>
      <c r="F356" s="19"/>
      <c r="H356" s="19"/>
    </row>
    <row r="357" spans="1:8" ht="13.2">
      <c r="A357" s="80"/>
      <c r="B357" s="19"/>
      <c r="C357" s="19"/>
      <c r="D357" s="19"/>
      <c r="E357" s="19"/>
      <c r="F357" s="19"/>
      <c r="H357" s="19"/>
    </row>
    <row r="358" spans="1:8" ht="13.2">
      <c r="A358" s="80"/>
      <c r="B358" s="19"/>
      <c r="C358" s="19"/>
      <c r="D358" s="19"/>
      <c r="E358" s="19"/>
      <c r="F358" s="19"/>
      <c r="H358" s="19"/>
    </row>
    <row r="359" spans="1:8" ht="13.2">
      <c r="A359" s="80"/>
      <c r="B359" s="19"/>
      <c r="C359" s="19"/>
      <c r="D359" s="19"/>
      <c r="E359" s="19"/>
      <c r="F359" s="19"/>
      <c r="H359" s="19"/>
    </row>
    <row r="360" spans="1:8" ht="13.2">
      <c r="A360" s="80"/>
      <c r="B360" s="19"/>
      <c r="C360" s="19"/>
      <c r="D360" s="19"/>
      <c r="E360" s="19"/>
      <c r="F360" s="19"/>
      <c r="H360" s="19"/>
    </row>
    <row r="361" spans="1:8" ht="13.2">
      <c r="A361" s="80"/>
      <c r="B361" s="19"/>
      <c r="C361" s="19"/>
      <c r="D361" s="19"/>
      <c r="E361" s="19"/>
      <c r="F361" s="19"/>
      <c r="H361" s="19"/>
    </row>
    <row r="362" spans="1:8" ht="13.2">
      <c r="A362" s="80"/>
      <c r="B362" s="19"/>
      <c r="C362" s="19"/>
      <c r="D362" s="19"/>
      <c r="E362" s="19"/>
      <c r="F362" s="19"/>
      <c r="H362" s="19"/>
    </row>
    <row r="363" spans="1:8" ht="13.2">
      <c r="A363" s="80"/>
      <c r="B363" s="19"/>
      <c r="C363" s="19"/>
      <c r="D363" s="19"/>
      <c r="E363" s="19"/>
      <c r="F363" s="19"/>
      <c r="H363" s="19"/>
    </row>
    <row r="364" spans="1:8" ht="13.2">
      <c r="A364" s="80"/>
      <c r="B364" s="19"/>
      <c r="C364" s="19"/>
      <c r="D364" s="19"/>
      <c r="E364" s="19"/>
      <c r="F364" s="19"/>
      <c r="H364" s="19"/>
    </row>
    <row r="365" spans="1:8" ht="13.2">
      <c r="A365" s="80"/>
      <c r="B365" s="19"/>
      <c r="C365" s="19"/>
      <c r="D365" s="19"/>
      <c r="E365" s="19"/>
      <c r="F365" s="19"/>
      <c r="H365" s="19"/>
    </row>
    <row r="366" spans="1:8" ht="13.2">
      <c r="A366" s="80"/>
      <c r="B366" s="19"/>
      <c r="C366" s="19"/>
      <c r="D366" s="19"/>
      <c r="E366" s="19"/>
      <c r="F366" s="19"/>
      <c r="H366" s="19"/>
    </row>
    <row r="367" spans="1:8" ht="13.2">
      <c r="A367" s="80"/>
      <c r="B367" s="19"/>
      <c r="C367" s="19"/>
      <c r="D367" s="19"/>
      <c r="E367" s="19"/>
      <c r="F367" s="19"/>
      <c r="H367" s="19"/>
    </row>
    <row r="368" spans="1:8" ht="13.2">
      <c r="A368" s="80"/>
      <c r="B368" s="19"/>
      <c r="C368" s="19"/>
      <c r="D368" s="19"/>
      <c r="E368" s="19"/>
      <c r="F368" s="19"/>
      <c r="H368" s="19"/>
    </row>
    <row r="369" spans="1:8" ht="13.2">
      <c r="A369" s="80"/>
      <c r="B369" s="19"/>
      <c r="C369" s="19"/>
      <c r="D369" s="19"/>
      <c r="E369" s="19"/>
      <c r="F369" s="19"/>
      <c r="H369" s="19"/>
    </row>
    <row r="370" spans="1:8" ht="13.2">
      <c r="A370" s="80"/>
      <c r="B370" s="19"/>
      <c r="C370" s="19"/>
      <c r="D370" s="19"/>
      <c r="E370" s="19"/>
      <c r="F370" s="19"/>
      <c r="H370" s="19"/>
    </row>
    <row r="371" spans="1:8" ht="13.2">
      <c r="A371" s="80"/>
      <c r="B371" s="19"/>
      <c r="C371" s="19"/>
      <c r="D371" s="19"/>
      <c r="E371" s="19"/>
      <c r="F371" s="19"/>
      <c r="H371" s="19"/>
    </row>
    <row r="372" spans="1:8" ht="13.2">
      <c r="A372" s="80"/>
      <c r="B372" s="19"/>
      <c r="C372" s="19"/>
      <c r="D372" s="19"/>
      <c r="E372" s="19"/>
      <c r="F372" s="19"/>
      <c r="H372" s="19"/>
    </row>
    <row r="373" spans="1:8" ht="13.2">
      <c r="A373" s="80"/>
      <c r="B373" s="19"/>
      <c r="C373" s="19"/>
      <c r="D373" s="19"/>
      <c r="E373" s="19"/>
      <c r="F373" s="19"/>
      <c r="H373" s="19"/>
    </row>
    <row r="374" spans="1:8" ht="13.2">
      <c r="A374" s="80"/>
      <c r="B374" s="19"/>
      <c r="C374" s="19"/>
      <c r="D374" s="19"/>
      <c r="E374" s="19"/>
      <c r="F374" s="19"/>
      <c r="H374" s="19"/>
    </row>
    <row r="375" spans="1:8" ht="13.2">
      <c r="A375" s="80"/>
      <c r="B375" s="19"/>
      <c r="C375" s="19"/>
      <c r="D375" s="19"/>
      <c r="E375" s="19"/>
      <c r="F375" s="19"/>
      <c r="H375" s="19"/>
    </row>
    <row r="376" spans="1:8" ht="13.2">
      <c r="A376" s="80"/>
      <c r="B376" s="19"/>
      <c r="C376" s="19"/>
      <c r="D376" s="19"/>
      <c r="E376" s="19"/>
      <c r="F376" s="19"/>
      <c r="H376" s="19"/>
    </row>
    <row r="377" spans="1:8" ht="13.2">
      <c r="A377" s="80"/>
      <c r="B377" s="19"/>
      <c r="C377" s="19"/>
      <c r="D377" s="19"/>
      <c r="E377" s="19"/>
      <c r="F377" s="19"/>
      <c r="H377" s="19"/>
    </row>
    <row r="378" spans="1:8" ht="13.2">
      <c r="A378" s="80"/>
      <c r="B378" s="19"/>
      <c r="C378" s="19"/>
      <c r="D378" s="19"/>
      <c r="E378" s="19"/>
      <c r="F378" s="19"/>
      <c r="H378" s="19"/>
    </row>
    <row r="379" spans="1:8" ht="13.2">
      <c r="A379" s="80"/>
      <c r="B379" s="19"/>
      <c r="C379" s="19"/>
      <c r="D379" s="19"/>
      <c r="E379" s="19"/>
      <c r="F379" s="19"/>
      <c r="H379" s="19"/>
    </row>
    <row r="380" spans="1:8" ht="13.2">
      <c r="A380" s="80"/>
      <c r="B380" s="19"/>
      <c r="C380" s="19"/>
      <c r="D380" s="19"/>
      <c r="E380" s="19"/>
      <c r="F380" s="19"/>
      <c r="H380" s="19"/>
    </row>
    <row r="381" spans="1:8" ht="13.2">
      <c r="A381" s="80"/>
      <c r="B381" s="19"/>
      <c r="C381" s="19"/>
      <c r="D381" s="19"/>
      <c r="E381" s="19"/>
      <c r="F381" s="19"/>
      <c r="H381" s="19"/>
    </row>
    <row r="382" spans="1:8" ht="13.2">
      <c r="A382" s="80"/>
      <c r="B382" s="19"/>
      <c r="C382" s="19"/>
      <c r="D382" s="19"/>
      <c r="E382" s="19"/>
      <c r="F382" s="19"/>
      <c r="H382" s="19"/>
    </row>
    <row r="383" spans="1:8" ht="13.2">
      <c r="A383" s="80"/>
      <c r="B383" s="19"/>
      <c r="C383" s="19"/>
      <c r="D383" s="19"/>
      <c r="E383" s="19"/>
      <c r="F383" s="19"/>
      <c r="H383" s="19"/>
    </row>
    <row r="384" spans="1:8" ht="13.2">
      <c r="A384" s="80"/>
      <c r="B384" s="19"/>
      <c r="C384" s="19"/>
      <c r="D384" s="19"/>
      <c r="E384" s="19"/>
      <c r="F384" s="19"/>
      <c r="H384" s="19"/>
    </row>
    <row r="385" spans="1:8" ht="13.2">
      <c r="A385" s="80"/>
      <c r="B385" s="19"/>
      <c r="C385" s="19"/>
      <c r="D385" s="19"/>
      <c r="E385" s="19"/>
      <c r="F385" s="19"/>
      <c r="H385" s="19"/>
    </row>
    <row r="386" spans="1:8" ht="13.2">
      <c r="A386" s="80"/>
      <c r="B386" s="19"/>
      <c r="C386" s="19"/>
      <c r="D386" s="19"/>
      <c r="E386" s="19"/>
      <c r="F386" s="19"/>
      <c r="H386" s="19"/>
    </row>
    <row r="387" spans="1:8" ht="13.2">
      <c r="A387" s="80"/>
      <c r="B387" s="19"/>
      <c r="C387" s="19"/>
      <c r="D387" s="19"/>
      <c r="E387" s="19"/>
      <c r="F387" s="19"/>
      <c r="H387" s="19"/>
    </row>
    <row r="388" spans="1:8" ht="13.2">
      <c r="A388" s="80"/>
      <c r="B388" s="19"/>
      <c r="C388" s="19"/>
      <c r="D388" s="19"/>
      <c r="E388" s="19"/>
      <c r="F388" s="19"/>
      <c r="H388" s="19"/>
    </row>
    <row r="389" spans="1:8" ht="13.2">
      <c r="A389" s="80"/>
      <c r="B389" s="19"/>
      <c r="C389" s="19"/>
      <c r="D389" s="19"/>
      <c r="E389" s="19"/>
      <c r="F389" s="19"/>
      <c r="H389" s="19"/>
    </row>
    <row r="390" spans="1:8" ht="13.2">
      <c r="A390" s="80"/>
      <c r="B390" s="19"/>
      <c r="C390" s="19"/>
      <c r="D390" s="19"/>
      <c r="E390" s="19"/>
      <c r="F390" s="19"/>
      <c r="H390" s="19"/>
    </row>
    <row r="391" spans="1:8" ht="13.2">
      <c r="A391" s="80"/>
      <c r="B391" s="19"/>
      <c r="C391" s="19"/>
      <c r="D391" s="19"/>
      <c r="E391" s="19"/>
      <c r="F391" s="19"/>
      <c r="H391" s="19"/>
    </row>
    <row r="392" spans="1:8" ht="13.2">
      <c r="A392" s="80"/>
      <c r="B392" s="19"/>
      <c r="C392" s="19"/>
      <c r="D392" s="19"/>
      <c r="E392" s="19"/>
      <c r="F392" s="19"/>
      <c r="H392" s="19"/>
    </row>
    <row r="393" spans="1:8" ht="13.2">
      <c r="A393" s="80"/>
      <c r="B393" s="19"/>
      <c r="C393" s="19"/>
      <c r="D393" s="19"/>
      <c r="E393" s="19"/>
      <c r="F393" s="19"/>
      <c r="H393" s="19"/>
    </row>
    <row r="394" spans="1:8" ht="13.2">
      <c r="A394" s="80"/>
      <c r="B394" s="19"/>
      <c r="C394" s="19"/>
      <c r="D394" s="19"/>
      <c r="E394" s="19"/>
      <c r="F394" s="19"/>
      <c r="H394" s="19"/>
    </row>
    <row r="395" spans="1:8" ht="13.2">
      <c r="A395" s="80"/>
      <c r="B395" s="19"/>
      <c r="C395" s="19"/>
      <c r="D395" s="19"/>
      <c r="E395" s="19"/>
      <c r="F395" s="19"/>
      <c r="H395" s="19"/>
    </row>
    <row r="396" spans="1:8" ht="13.2">
      <c r="A396" s="80"/>
      <c r="B396" s="19"/>
      <c r="C396" s="19"/>
      <c r="D396" s="19"/>
      <c r="E396" s="19"/>
      <c r="F396" s="19"/>
      <c r="H396" s="19"/>
    </row>
    <row r="397" spans="1:8" ht="13.2">
      <c r="A397" s="80"/>
      <c r="B397" s="19"/>
      <c r="C397" s="19"/>
      <c r="D397" s="19"/>
      <c r="E397" s="19"/>
      <c r="F397" s="19"/>
      <c r="H397" s="19"/>
    </row>
    <row r="398" spans="1:8" ht="13.2">
      <c r="A398" s="80"/>
      <c r="B398" s="19"/>
      <c r="C398" s="19"/>
      <c r="D398" s="19"/>
      <c r="E398" s="19"/>
      <c r="F398" s="19"/>
      <c r="H398" s="19"/>
    </row>
    <row r="399" spans="1:8" ht="13.2">
      <c r="A399" s="80"/>
      <c r="B399" s="19"/>
      <c r="C399" s="19"/>
      <c r="D399" s="19"/>
      <c r="E399" s="19"/>
      <c r="F399" s="19"/>
      <c r="H399" s="19"/>
    </row>
    <row r="400" spans="1:8" ht="13.2">
      <c r="A400" s="80"/>
      <c r="B400" s="19"/>
      <c r="C400" s="19"/>
      <c r="D400" s="19"/>
      <c r="E400" s="19"/>
      <c r="F400" s="19"/>
      <c r="H400" s="19"/>
    </row>
    <row r="401" spans="1:8" ht="13.2">
      <c r="A401" s="80"/>
      <c r="B401" s="19"/>
      <c r="C401" s="19"/>
      <c r="D401" s="19"/>
      <c r="E401" s="19"/>
      <c r="F401" s="19"/>
      <c r="H401" s="19"/>
    </row>
    <row r="402" spans="1:8" ht="13.2">
      <c r="A402" s="80"/>
      <c r="B402" s="19"/>
      <c r="C402" s="19"/>
      <c r="D402" s="19"/>
      <c r="E402" s="19"/>
      <c r="F402" s="19"/>
      <c r="H402" s="19"/>
    </row>
    <row r="403" spans="1:8" ht="13.2">
      <c r="A403" s="80"/>
      <c r="B403" s="19"/>
      <c r="C403" s="19"/>
      <c r="D403" s="19"/>
      <c r="E403" s="19"/>
      <c r="F403" s="19"/>
      <c r="H403" s="19"/>
    </row>
    <row r="404" spans="1:8" ht="13.2">
      <c r="A404" s="80"/>
      <c r="B404" s="19"/>
      <c r="C404" s="19"/>
      <c r="D404" s="19"/>
      <c r="E404" s="19"/>
      <c r="F404" s="19"/>
      <c r="H404" s="19"/>
    </row>
    <row r="405" spans="1:8" ht="13.2">
      <c r="A405" s="80"/>
      <c r="B405" s="19"/>
      <c r="C405" s="19"/>
      <c r="D405" s="19"/>
      <c r="E405" s="19"/>
      <c r="F405" s="19"/>
      <c r="H405" s="19"/>
    </row>
    <row r="406" spans="1:8" ht="13.2">
      <c r="A406" s="80"/>
      <c r="B406" s="19"/>
      <c r="C406" s="19"/>
      <c r="D406" s="19"/>
      <c r="E406" s="19"/>
      <c r="F406" s="19"/>
      <c r="H406" s="19"/>
    </row>
    <row r="407" spans="1:8" ht="13.2">
      <c r="A407" s="80"/>
      <c r="B407" s="19"/>
      <c r="C407" s="19"/>
      <c r="D407" s="19"/>
      <c r="E407" s="19"/>
      <c r="F407" s="19"/>
      <c r="H407" s="19"/>
    </row>
    <row r="408" spans="1:8" ht="13.2">
      <c r="A408" s="80"/>
      <c r="B408" s="19"/>
      <c r="C408" s="19"/>
      <c r="D408" s="19"/>
      <c r="E408" s="19"/>
      <c r="F408" s="19"/>
      <c r="H408" s="19"/>
    </row>
    <row r="409" spans="1:8" ht="13.2">
      <c r="A409" s="80"/>
      <c r="B409" s="19"/>
      <c r="C409" s="19"/>
      <c r="D409" s="19"/>
      <c r="E409" s="19"/>
      <c r="F409" s="19"/>
      <c r="H409" s="19"/>
    </row>
    <row r="410" spans="1:8" ht="13.2">
      <c r="A410" s="80"/>
      <c r="B410" s="19"/>
      <c r="C410" s="19"/>
      <c r="D410" s="19"/>
      <c r="E410" s="19"/>
      <c r="F410" s="19"/>
      <c r="H410" s="19"/>
    </row>
    <row r="411" spans="1:8" ht="13.2">
      <c r="A411" s="80"/>
      <c r="B411" s="19"/>
      <c r="C411" s="19"/>
      <c r="D411" s="19"/>
      <c r="E411" s="19"/>
      <c r="F411" s="19"/>
      <c r="H411" s="19"/>
    </row>
    <row r="412" spans="1:8" ht="13.2">
      <c r="A412" s="80"/>
      <c r="B412" s="19"/>
      <c r="C412" s="19"/>
      <c r="D412" s="19"/>
      <c r="E412" s="19"/>
      <c r="F412" s="19"/>
      <c r="H412" s="19"/>
    </row>
    <row r="413" spans="1:8" ht="13.2">
      <c r="A413" s="80"/>
      <c r="B413" s="19"/>
      <c r="C413" s="19"/>
      <c r="D413" s="19"/>
      <c r="E413" s="19"/>
      <c r="F413" s="19"/>
      <c r="H413" s="19"/>
    </row>
    <row r="414" spans="1:8" ht="13.2">
      <c r="A414" s="80"/>
      <c r="B414" s="19"/>
      <c r="C414" s="19"/>
      <c r="D414" s="19"/>
      <c r="E414" s="19"/>
      <c r="F414" s="19"/>
      <c r="H414" s="19"/>
    </row>
    <row r="415" spans="1:8" ht="13.2">
      <c r="A415" s="80"/>
      <c r="B415" s="19"/>
      <c r="C415" s="19"/>
      <c r="D415" s="19"/>
      <c r="E415" s="19"/>
      <c r="F415" s="19"/>
      <c r="H415" s="19"/>
    </row>
    <row r="416" spans="1:8" ht="13.2">
      <c r="A416" s="80"/>
      <c r="B416" s="19"/>
      <c r="C416" s="19"/>
      <c r="D416" s="19"/>
      <c r="E416" s="19"/>
      <c r="F416" s="19"/>
      <c r="H416" s="19"/>
    </row>
    <row r="417" spans="1:8" ht="13.2">
      <c r="A417" s="80"/>
      <c r="B417" s="19"/>
      <c r="C417" s="19"/>
      <c r="D417" s="19"/>
      <c r="E417" s="19"/>
      <c r="F417" s="19"/>
      <c r="H417" s="19"/>
    </row>
    <row r="418" spans="1:8" ht="13.2">
      <c r="A418" s="80"/>
      <c r="B418" s="19"/>
      <c r="C418" s="19"/>
      <c r="D418" s="19"/>
      <c r="E418" s="19"/>
      <c r="F418" s="19"/>
      <c r="H418" s="19"/>
    </row>
    <row r="419" spans="1:8" ht="13.2">
      <c r="A419" s="80"/>
      <c r="B419" s="19"/>
      <c r="C419" s="19"/>
      <c r="D419" s="19"/>
      <c r="E419" s="19"/>
      <c r="F419" s="19"/>
      <c r="H419" s="19"/>
    </row>
    <row r="420" spans="1:8" ht="13.2">
      <c r="A420" s="80"/>
      <c r="B420" s="19"/>
      <c r="C420" s="19"/>
      <c r="D420" s="19"/>
      <c r="E420" s="19"/>
      <c r="F420" s="19"/>
      <c r="H420" s="19"/>
    </row>
    <row r="421" spans="1:8" ht="13.2">
      <c r="A421" s="80"/>
      <c r="B421" s="19"/>
      <c r="C421" s="19"/>
      <c r="D421" s="19"/>
      <c r="E421" s="19"/>
      <c r="F421" s="19"/>
      <c r="H421" s="19"/>
    </row>
    <row r="422" spans="1:8" ht="13.2">
      <c r="A422" s="80"/>
      <c r="B422" s="19"/>
      <c r="C422" s="19"/>
      <c r="D422" s="19"/>
      <c r="E422" s="19"/>
      <c r="F422" s="19"/>
      <c r="H422" s="19"/>
    </row>
    <row r="423" spans="1:8" ht="13.2">
      <c r="A423" s="80"/>
      <c r="B423" s="19"/>
      <c r="C423" s="19"/>
      <c r="D423" s="19"/>
      <c r="E423" s="19"/>
      <c r="F423" s="19"/>
      <c r="H423" s="19"/>
    </row>
    <row r="424" spans="1:8" ht="13.2">
      <c r="A424" s="80"/>
      <c r="B424" s="19"/>
      <c r="C424" s="19"/>
      <c r="D424" s="19"/>
      <c r="E424" s="19"/>
      <c r="F424" s="19"/>
      <c r="H424" s="19"/>
    </row>
    <row r="425" spans="1:8" ht="13.2">
      <c r="A425" s="80"/>
      <c r="B425" s="19"/>
      <c r="C425" s="19"/>
      <c r="D425" s="19"/>
      <c r="E425" s="19"/>
      <c r="F425" s="19"/>
      <c r="H425" s="19"/>
    </row>
    <row r="426" spans="1:8" ht="13.2">
      <c r="A426" s="80"/>
      <c r="B426" s="19"/>
      <c r="C426" s="19"/>
      <c r="D426" s="19"/>
      <c r="E426" s="19"/>
      <c r="F426" s="19"/>
      <c r="H426" s="19"/>
    </row>
    <row r="427" spans="1:8" ht="13.2">
      <c r="A427" s="80"/>
      <c r="B427" s="19"/>
      <c r="C427" s="19"/>
      <c r="D427" s="19"/>
      <c r="E427" s="19"/>
      <c r="F427" s="19"/>
      <c r="H427" s="19"/>
    </row>
    <row r="428" spans="1:8" ht="13.2">
      <c r="A428" s="80"/>
      <c r="B428" s="19"/>
      <c r="C428" s="19"/>
      <c r="D428" s="19"/>
      <c r="E428" s="19"/>
      <c r="F428" s="19"/>
      <c r="H428" s="19"/>
    </row>
    <row r="429" spans="1:8" ht="13.2">
      <c r="A429" s="80"/>
      <c r="B429" s="19"/>
      <c r="C429" s="19"/>
      <c r="D429" s="19"/>
      <c r="E429" s="19"/>
      <c r="F429" s="19"/>
      <c r="H429" s="19"/>
    </row>
    <row r="430" spans="1:8" ht="13.2">
      <c r="A430" s="80"/>
      <c r="B430" s="19"/>
      <c r="C430" s="19"/>
      <c r="D430" s="19"/>
      <c r="E430" s="19"/>
      <c r="F430" s="19"/>
      <c r="H430" s="19"/>
    </row>
    <row r="431" spans="1:8" ht="13.2">
      <c r="A431" s="80"/>
      <c r="B431" s="19"/>
      <c r="C431" s="19"/>
      <c r="D431" s="19"/>
      <c r="E431" s="19"/>
      <c r="F431" s="19"/>
      <c r="H431" s="19"/>
    </row>
    <row r="432" spans="1:8" ht="13.2">
      <c r="A432" s="80"/>
      <c r="B432" s="19"/>
      <c r="C432" s="19"/>
      <c r="D432" s="19"/>
      <c r="E432" s="19"/>
      <c r="F432" s="19"/>
      <c r="H432" s="19"/>
    </row>
    <row r="433" spans="1:8" ht="13.2">
      <c r="A433" s="80"/>
      <c r="B433" s="19"/>
      <c r="C433" s="19"/>
      <c r="D433" s="19"/>
      <c r="E433" s="19"/>
      <c r="F433" s="19"/>
      <c r="H433" s="19"/>
    </row>
    <row r="434" spans="1:8" ht="13.2">
      <c r="A434" s="80"/>
      <c r="B434" s="19"/>
      <c r="C434" s="19"/>
      <c r="D434" s="19"/>
      <c r="E434" s="19"/>
      <c r="F434" s="19"/>
      <c r="H434" s="19"/>
    </row>
    <row r="435" spans="1:8" ht="13.2">
      <c r="A435" s="80"/>
      <c r="B435" s="19"/>
      <c r="C435" s="19"/>
      <c r="D435" s="19"/>
      <c r="E435" s="19"/>
      <c r="F435" s="19"/>
      <c r="H435" s="19"/>
    </row>
    <row r="436" spans="1:8" ht="13.2">
      <c r="A436" s="80"/>
      <c r="B436" s="19"/>
      <c r="C436" s="19"/>
      <c r="D436" s="19"/>
      <c r="E436" s="19"/>
      <c r="F436" s="19"/>
      <c r="H436" s="19"/>
    </row>
    <row r="437" spans="1:8" ht="13.2">
      <c r="A437" s="80"/>
      <c r="B437" s="19"/>
      <c r="C437" s="19"/>
      <c r="D437" s="19"/>
      <c r="E437" s="19"/>
      <c r="F437" s="19"/>
      <c r="H437" s="19"/>
    </row>
    <row r="438" spans="1:8" ht="13.2">
      <c r="A438" s="80"/>
      <c r="B438" s="19"/>
      <c r="C438" s="19"/>
      <c r="D438" s="19"/>
      <c r="E438" s="19"/>
      <c r="F438" s="19"/>
      <c r="H438" s="19"/>
    </row>
    <row r="439" spans="1:8" ht="13.2">
      <c r="A439" s="80"/>
      <c r="B439" s="19"/>
      <c r="C439" s="19"/>
      <c r="D439" s="19"/>
      <c r="E439" s="19"/>
      <c r="F439" s="19"/>
      <c r="H439" s="19"/>
    </row>
    <row r="440" spans="1:8" ht="13.2">
      <c r="A440" s="80"/>
      <c r="B440" s="19"/>
      <c r="C440" s="19"/>
      <c r="D440" s="19"/>
      <c r="E440" s="19"/>
      <c r="F440" s="19"/>
      <c r="H440" s="19"/>
    </row>
    <row r="441" spans="1:8" ht="13.2">
      <c r="A441" s="80"/>
      <c r="B441" s="19"/>
      <c r="C441" s="19"/>
      <c r="D441" s="19"/>
      <c r="E441" s="19"/>
      <c r="F441" s="19"/>
      <c r="H441" s="19"/>
    </row>
    <row r="442" spans="1:8" ht="13.2">
      <c r="A442" s="80"/>
      <c r="B442" s="19"/>
      <c r="C442" s="19"/>
      <c r="D442" s="19"/>
      <c r="E442" s="19"/>
      <c r="F442" s="19"/>
      <c r="H442" s="19"/>
    </row>
    <row r="443" spans="1:8" ht="13.2">
      <c r="A443" s="80"/>
      <c r="B443" s="19"/>
      <c r="C443" s="19"/>
      <c r="D443" s="19"/>
      <c r="E443" s="19"/>
      <c r="F443" s="19"/>
      <c r="H443" s="19"/>
    </row>
    <row r="444" spans="1:8" ht="13.2">
      <c r="A444" s="80"/>
      <c r="B444" s="19"/>
      <c r="C444" s="19"/>
      <c r="D444" s="19"/>
      <c r="E444" s="19"/>
      <c r="F444" s="19"/>
      <c r="H444" s="19"/>
    </row>
    <row r="445" spans="1:8" ht="13.2">
      <c r="A445" s="80"/>
      <c r="B445" s="19"/>
      <c r="C445" s="19"/>
      <c r="D445" s="19"/>
      <c r="E445" s="19"/>
      <c r="F445" s="19"/>
      <c r="H445" s="19"/>
    </row>
    <row r="446" spans="1:8" ht="13.2">
      <c r="A446" s="80"/>
      <c r="B446" s="19"/>
      <c r="C446" s="19"/>
      <c r="D446" s="19"/>
      <c r="E446" s="19"/>
      <c r="F446" s="19"/>
      <c r="H446" s="19"/>
    </row>
    <row r="447" spans="1:8" ht="13.2">
      <c r="A447" s="80"/>
      <c r="B447" s="19"/>
      <c r="C447" s="19"/>
      <c r="D447" s="19"/>
      <c r="E447" s="19"/>
      <c r="F447" s="19"/>
      <c r="H447" s="19"/>
    </row>
    <row r="448" spans="1:8" ht="13.2">
      <c r="A448" s="80"/>
      <c r="B448" s="19"/>
      <c r="C448" s="19"/>
      <c r="D448" s="19"/>
      <c r="E448" s="19"/>
      <c r="F448" s="19"/>
      <c r="H448" s="19"/>
    </row>
    <row r="449" spans="1:8" ht="13.2">
      <c r="A449" s="80"/>
      <c r="B449" s="19"/>
      <c r="C449" s="19"/>
      <c r="D449" s="19"/>
      <c r="E449" s="19"/>
      <c r="F449" s="19"/>
      <c r="H449" s="19"/>
    </row>
    <row r="450" spans="1:8" ht="13.2">
      <c r="A450" s="80"/>
      <c r="B450" s="19"/>
      <c r="C450" s="19"/>
      <c r="D450" s="19"/>
      <c r="E450" s="19"/>
      <c r="F450" s="19"/>
      <c r="H450" s="19"/>
    </row>
    <row r="451" spans="1:8" ht="13.2">
      <c r="A451" s="80"/>
      <c r="B451" s="19"/>
      <c r="C451" s="19"/>
      <c r="D451" s="19"/>
      <c r="E451" s="19"/>
      <c r="F451" s="19"/>
      <c r="H451" s="19"/>
    </row>
    <row r="452" spans="1:8" ht="13.2">
      <c r="A452" s="80"/>
      <c r="B452" s="19"/>
      <c r="C452" s="19"/>
      <c r="D452" s="19"/>
      <c r="E452" s="19"/>
      <c r="F452" s="19"/>
      <c r="H452" s="19"/>
    </row>
    <row r="453" spans="1:8" ht="13.2">
      <c r="A453" s="80"/>
      <c r="B453" s="19"/>
      <c r="C453" s="19"/>
      <c r="D453" s="19"/>
      <c r="E453" s="19"/>
      <c r="F453" s="19"/>
      <c r="H453" s="19"/>
    </row>
    <row r="454" spans="1:8" ht="13.2">
      <c r="A454" s="80"/>
      <c r="B454" s="19"/>
      <c r="C454" s="19"/>
      <c r="D454" s="19"/>
      <c r="E454" s="19"/>
      <c r="F454" s="19"/>
      <c r="H454" s="19"/>
    </row>
    <row r="455" spans="1:8" ht="13.2">
      <c r="A455" s="80"/>
      <c r="B455" s="19"/>
      <c r="C455" s="19"/>
      <c r="D455" s="19"/>
      <c r="E455" s="19"/>
      <c r="F455" s="19"/>
      <c r="H455" s="19"/>
    </row>
    <row r="456" spans="1:8" ht="13.2">
      <c r="A456" s="80"/>
      <c r="B456" s="19"/>
      <c r="C456" s="19"/>
      <c r="D456" s="19"/>
      <c r="E456" s="19"/>
      <c r="F456" s="19"/>
      <c r="H456" s="19"/>
    </row>
    <row r="457" spans="1:8" ht="13.2">
      <c r="A457" s="80"/>
      <c r="B457" s="19"/>
      <c r="C457" s="19"/>
      <c r="D457" s="19"/>
      <c r="E457" s="19"/>
      <c r="F457" s="19"/>
      <c r="H457" s="19"/>
    </row>
    <row r="458" spans="1:8" ht="13.2">
      <c r="A458" s="80"/>
      <c r="B458" s="19"/>
      <c r="C458" s="19"/>
      <c r="D458" s="19"/>
      <c r="E458" s="19"/>
      <c r="F458" s="19"/>
      <c r="H458" s="19"/>
    </row>
    <row r="459" spans="1:8" ht="13.2">
      <c r="A459" s="80"/>
      <c r="B459" s="19"/>
      <c r="C459" s="19"/>
      <c r="D459" s="19"/>
      <c r="E459" s="19"/>
      <c r="F459" s="19"/>
      <c r="H459" s="19"/>
    </row>
    <row r="460" spans="1:8" ht="13.2">
      <c r="A460" s="80"/>
      <c r="B460" s="19"/>
      <c r="C460" s="19"/>
      <c r="D460" s="19"/>
      <c r="E460" s="19"/>
      <c r="F460" s="19"/>
      <c r="H460" s="19"/>
    </row>
    <row r="461" spans="1:8" ht="13.2">
      <c r="A461" s="80"/>
      <c r="B461" s="19"/>
      <c r="C461" s="19"/>
      <c r="D461" s="19"/>
      <c r="E461" s="19"/>
      <c r="F461" s="19"/>
      <c r="H461" s="19"/>
    </row>
    <row r="462" spans="1:8" ht="13.2">
      <c r="A462" s="80"/>
      <c r="B462" s="19"/>
      <c r="C462" s="19"/>
      <c r="D462" s="19"/>
      <c r="E462" s="19"/>
      <c r="F462" s="19"/>
      <c r="H462" s="19"/>
    </row>
    <row r="463" spans="1:8" ht="13.2">
      <c r="A463" s="80"/>
      <c r="B463" s="19"/>
      <c r="C463" s="19"/>
      <c r="D463" s="19"/>
      <c r="E463" s="19"/>
      <c r="F463" s="19"/>
      <c r="H463" s="19"/>
    </row>
    <row r="464" spans="1:8" ht="13.2">
      <c r="A464" s="80"/>
      <c r="B464" s="19"/>
      <c r="C464" s="19"/>
      <c r="D464" s="19"/>
      <c r="E464" s="19"/>
      <c r="F464" s="19"/>
      <c r="H464" s="19"/>
    </row>
    <row r="465" spans="1:8" ht="13.2">
      <c r="A465" s="80"/>
      <c r="B465" s="19"/>
      <c r="C465" s="19"/>
      <c r="D465" s="19"/>
      <c r="E465" s="19"/>
      <c r="F465" s="19"/>
      <c r="H465" s="19"/>
    </row>
    <row r="466" spans="1:8" ht="13.2">
      <c r="A466" s="80"/>
      <c r="B466" s="19"/>
      <c r="C466" s="19"/>
      <c r="D466" s="19"/>
      <c r="E466" s="19"/>
      <c r="F466" s="19"/>
      <c r="H466" s="19"/>
    </row>
    <row r="467" spans="1:8" ht="13.2">
      <c r="A467" s="80"/>
      <c r="B467" s="19"/>
      <c r="C467" s="19"/>
      <c r="D467" s="19"/>
      <c r="E467" s="19"/>
      <c r="F467" s="19"/>
      <c r="H467" s="19"/>
    </row>
    <row r="468" spans="1:8" ht="13.2">
      <c r="A468" s="80"/>
      <c r="B468" s="19"/>
      <c r="C468" s="19"/>
      <c r="D468" s="19"/>
      <c r="E468" s="19"/>
      <c r="F468" s="19"/>
      <c r="H468" s="19"/>
    </row>
    <row r="469" spans="1:8" ht="13.2">
      <c r="A469" s="80"/>
      <c r="B469" s="19"/>
      <c r="C469" s="19"/>
      <c r="D469" s="19"/>
      <c r="E469" s="19"/>
      <c r="F469" s="19"/>
      <c r="H469" s="19"/>
    </row>
    <row r="470" spans="1:8" ht="13.2">
      <c r="A470" s="80"/>
      <c r="B470" s="19"/>
      <c r="C470" s="19"/>
      <c r="D470" s="19"/>
      <c r="E470" s="19"/>
      <c r="F470" s="19"/>
      <c r="H470" s="19"/>
    </row>
    <row r="471" spans="1:8" ht="13.2">
      <c r="A471" s="80"/>
      <c r="B471" s="19"/>
      <c r="C471" s="19"/>
      <c r="D471" s="19"/>
      <c r="E471" s="19"/>
      <c r="F471" s="19"/>
      <c r="H471" s="19"/>
    </row>
    <row r="472" spans="1:8" ht="13.2">
      <c r="A472" s="80"/>
      <c r="B472" s="19"/>
      <c r="C472" s="19"/>
      <c r="D472" s="19"/>
      <c r="E472" s="19"/>
      <c r="F472" s="19"/>
      <c r="H472" s="19"/>
    </row>
    <row r="473" spans="1:8" ht="13.2">
      <c r="A473" s="80"/>
      <c r="B473" s="19"/>
      <c r="C473" s="19"/>
      <c r="D473" s="19"/>
      <c r="E473" s="19"/>
      <c r="F473" s="19"/>
      <c r="H473" s="19"/>
    </row>
    <row r="474" spans="1:8" ht="13.2">
      <c r="A474" s="80"/>
      <c r="B474" s="19"/>
      <c r="C474" s="19"/>
      <c r="D474" s="19"/>
      <c r="E474" s="19"/>
      <c r="F474" s="19"/>
      <c r="H474" s="19"/>
    </row>
    <row r="475" spans="1:8" ht="13.2">
      <c r="A475" s="80"/>
      <c r="B475" s="19"/>
      <c r="C475" s="19"/>
      <c r="D475" s="19"/>
      <c r="E475" s="19"/>
      <c r="F475" s="19"/>
      <c r="H475" s="19"/>
    </row>
    <row r="476" spans="1:8" ht="13.2">
      <c r="A476" s="80"/>
      <c r="B476" s="19"/>
      <c r="C476" s="19"/>
      <c r="D476" s="19"/>
      <c r="E476" s="19"/>
      <c r="F476" s="19"/>
      <c r="H476" s="19"/>
    </row>
    <row r="477" spans="1:8" ht="13.2">
      <c r="A477" s="80"/>
      <c r="B477" s="19"/>
      <c r="C477" s="19"/>
      <c r="D477" s="19"/>
      <c r="E477" s="19"/>
      <c r="F477" s="19"/>
      <c r="H477" s="19"/>
    </row>
    <row r="478" spans="1:8" ht="13.2">
      <c r="A478" s="80"/>
      <c r="B478" s="19"/>
      <c r="C478" s="19"/>
      <c r="D478" s="19"/>
      <c r="E478" s="19"/>
      <c r="F478" s="19"/>
      <c r="H478" s="19"/>
    </row>
    <row r="479" spans="1:8" ht="13.2">
      <c r="A479" s="80"/>
      <c r="B479" s="19"/>
      <c r="C479" s="19"/>
      <c r="D479" s="19"/>
      <c r="E479" s="19"/>
      <c r="F479" s="19"/>
      <c r="H479" s="19"/>
    </row>
    <row r="480" spans="1:8" ht="13.2">
      <c r="A480" s="80"/>
      <c r="B480" s="19"/>
      <c r="C480" s="19"/>
      <c r="D480" s="19"/>
      <c r="E480" s="19"/>
      <c r="F480" s="19"/>
      <c r="H480" s="19"/>
    </row>
    <row r="481" spans="1:8" ht="13.2">
      <c r="A481" s="80"/>
      <c r="B481" s="19"/>
      <c r="C481" s="19"/>
      <c r="D481" s="19"/>
      <c r="E481" s="19"/>
      <c r="F481" s="19"/>
      <c r="H481" s="19"/>
    </row>
    <row r="482" spans="1:8" ht="13.2">
      <c r="A482" s="80"/>
      <c r="B482" s="19"/>
      <c r="C482" s="19"/>
      <c r="D482" s="19"/>
      <c r="E482" s="19"/>
      <c r="F482" s="19"/>
      <c r="H482" s="19"/>
    </row>
    <row r="483" spans="1:8" ht="13.2">
      <c r="A483" s="80"/>
      <c r="B483" s="19"/>
      <c r="C483" s="19"/>
      <c r="D483" s="19"/>
      <c r="E483" s="19"/>
      <c r="F483" s="19"/>
      <c r="H483" s="19"/>
    </row>
    <row r="484" spans="1:8" ht="13.2">
      <c r="A484" s="80"/>
      <c r="B484" s="19"/>
      <c r="C484" s="19"/>
      <c r="D484" s="19"/>
      <c r="E484" s="19"/>
      <c r="F484" s="19"/>
      <c r="H484" s="19"/>
    </row>
    <row r="485" spans="1:8" ht="13.2">
      <c r="A485" s="80"/>
      <c r="B485" s="19"/>
      <c r="C485" s="19"/>
      <c r="D485" s="19"/>
      <c r="E485" s="19"/>
      <c r="F485" s="19"/>
      <c r="H485" s="19"/>
    </row>
    <row r="486" spans="1:8" ht="13.2">
      <c r="A486" s="80"/>
      <c r="B486" s="19"/>
      <c r="C486" s="19"/>
      <c r="D486" s="19"/>
      <c r="E486" s="19"/>
      <c r="F486" s="19"/>
      <c r="H486" s="19"/>
    </row>
    <row r="487" spans="1:8" ht="13.2">
      <c r="A487" s="80"/>
      <c r="B487" s="19"/>
      <c r="C487" s="19"/>
      <c r="D487" s="19"/>
      <c r="E487" s="19"/>
      <c r="F487" s="19"/>
      <c r="H487" s="19"/>
    </row>
    <row r="488" spans="1:8" ht="13.2">
      <c r="A488" s="80"/>
      <c r="B488" s="19"/>
      <c r="C488" s="19"/>
      <c r="D488" s="19"/>
      <c r="E488" s="19"/>
      <c r="F488" s="19"/>
      <c r="H488" s="19"/>
    </row>
    <row r="489" spans="1:8" ht="13.2">
      <c r="A489" s="80"/>
      <c r="B489" s="19"/>
      <c r="C489" s="19"/>
      <c r="D489" s="19"/>
      <c r="E489" s="19"/>
      <c r="F489" s="19"/>
      <c r="H489" s="19"/>
    </row>
    <row r="490" spans="1:8" ht="13.2">
      <c r="A490" s="80"/>
      <c r="B490" s="19"/>
      <c r="C490" s="19"/>
      <c r="D490" s="19"/>
      <c r="E490" s="19"/>
      <c r="F490" s="19"/>
      <c r="H490" s="19"/>
    </row>
    <row r="491" spans="1:8" ht="13.2">
      <c r="A491" s="80"/>
      <c r="B491" s="19"/>
      <c r="C491" s="19"/>
      <c r="D491" s="19"/>
      <c r="E491" s="19"/>
      <c r="F491" s="19"/>
      <c r="H491" s="19"/>
    </row>
    <row r="492" spans="1:8" ht="13.2">
      <c r="A492" s="80"/>
      <c r="B492" s="19"/>
      <c r="C492" s="19"/>
      <c r="D492" s="19"/>
      <c r="E492" s="19"/>
      <c r="F492" s="19"/>
      <c r="H492" s="19"/>
    </row>
    <row r="493" spans="1:8" ht="13.2">
      <c r="A493" s="80"/>
      <c r="B493" s="19"/>
      <c r="C493" s="19"/>
      <c r="D493" s="19"/>
      <c r="E493" s="19"/>
      <c r="F493" s="19"/>
      <c r="H493" s="19"/>
    </row>
    <row r="494" spans="1:8" ht="13.2">
      <c r="A494" s="80"/>
      <c r="B494" s="19"/>
      <c r="C494" s="19"/>
      <c r="D494" s="19"/>
      <c r="E494" s="19"/>
      <c r="F494" s="19"/>
      <c r="H494" s="19"/>
    </row>
    <row r="495" spans="1:8" ht="13.2">
      <c r="A495" s="80"/>
      <c r="B495" s="19"/>
      <c r="C495" s="19"/>
      <c r="D495" s="19"/>
      <c r="E495" s="19"/>
      <c r="F495" s="19"/>
      <c r="H495" s="19"/>
    </row>
    <row r="496" spans="1:8" ht="13.2">
      <c r="A496" s="80"/>
      <c r="B496" s="19"/>
      <c r="C496" s="19"/>
      <c r="D496" s="19"/>
      <c r="E496" s="19"/>
      <c r="F496" s="19"/>
      <c r="H496" s="19"/>
    </row>
    <row r="497" spans="1:8" ht="13.2">
      <c r="A497" s="80"/>
      <c r="B497" s="19"/>
      <c r="C497" s="19"/>
      <c r="D497" s="19"/>
      <c r="E497" s="19"/>
      <c r="F497" s="19"/>
      <c r="H497" s="19"/>
    </row>
    <row r="498" spans="1:8" ht="13.2">
      <c r="A498" s="80"/>
      <c r="B498" s="19"/>
      <c r="C498" s="19"/>
      <c r="D498" s="19"/>
      <c r="E498" s="19"/>
      <c r="F498" s="19"/>
      <c r="H498" s="19"/>
    </row>
    <row r="499" spans="1:8" ht="13.2">
      <c r="A499" s="80"/>
      <c r="B499" s="19"/>
      <c r="C499" s="19"/>
      <c r="D499" s="19"/>
      <c r="E499" s="19"/>
      <c r="F499" s="19"/>
      <c r="H499" s="19"/>
    </row>
    <row r="500" spans="1:8" ht="13.2">
      <c r="A500" s="80"/>
      <c r="B500" s="19"/>
      <c r="C500" s="19"/>
      <c r="D500" s="19"/>
      <c r="E500" s="19"/>
      <c r="F500" s="19"/>
      <c r="H500" s="19"/>
    </row>
    <row r="501" spans="1:8" ht="13.2">
      <c r="A501" s="80"/>
      <c r="B501" s="19"/>
      <c r="C501" s="19"/>
      <c r="D501" s="19"/>
      <c r="E501" s="19"/>
      <c r="F501" s="19"/>
      <c r="H501" s="19"/>
    </row>
    <row r="502" spans="1:8" ht="13.2">
      <c r="A502" s="80"/>
      <c r="B502" s="19"/>
      <c r="C502" s="19"/>
      <c r="D502" s="19"/>
      <c r="E502" s="19"/>
      <c r="F502" s="19"/>
      <c r="H502" s="19"/>
    </row>
    <row r="503" spans="1:8" ht="13.2">
      <c r="A503" s="80"/>
      <c r="B503" s="19"/>
      <c r="C503" s="19"/>
      <c r="D503" s="19"/>
      <c r="E503" s="19"/>
      <c r="F503" s="19"/>
      <c r="H503" s="19"/>
    </row>
    <row r="504" spans="1:8" ht="13.2">
      <c r="A504" s="80"/>
      <c r="B504" s="19"/>
      <c r="C504" s="19"/>
      <c r="D504" s="19"/>
      <c r="E504" s="19"/>
      <c r="F504" s="19"/>
      <c r="H504" s="19"/>
    </row>
    <row r="505" spans="1:8" ht="13.2">
      <c r="A505" s="80"/>
      <c r="B505" s="19"/>
      <c r="C505" s="19"/>
      <c r="D505" s="19"/>
      <c r="E505" s="19"/>
      <c r="F505" s="19"/>
      <c r="H505" s="19"/>
    </row>
    <row r="506" spans="1:8" ht="13.2">
      <c r="A506" s="80"/>
      <c r="B506" s="19"/>
      <c r="C506" s="19"/>
      <c r="D506" s="19"/>
      <c r="E506" s="19"/>
      <c r="F506" s="19"/>
      <c r="H506" s="19"/>
    </row>
    <row r="507" spans="1:8" ht="13.2">
      <c r="A507" s="80"/>
      <c r="B507" s="19"/>
      <c r="C507" s="19"/>
      <c r="D507" s="19"/>
      <c r="E507" s="19"/>
      <c r="F507" s="19"/>
      <c r="H507" s="19"/>
    </row>
    <row r="508" spans="1:8" ht="13.2">
      <c r="A508" s="80"/>
      <c r="B508" s="19"/>
      <c r="C508" s="19"/>
      <c r="D508" s="19"/>
      <c r="E508" s="19"/>
      <c r="F508" s="19"/>
      <c r="H508" s="19"/>
    </row>
    <row r="509" spans="1:8" ht="13.2">
      <c r="A509" s="80"/>
      <c r="B509" s="19"/>
      <c r="C509" s="19"/>
      <c r="D509" s="19"/>
      <c r="E509" s="19"/>
      <c r="F509" s="19"/>
      <c r="H509" s="19"/>
    </row>
    <row r="510" spans="1:8" ht="13.2">
      <c r="A510" s="80"/>
      <c r="B510" s="19"/>
      <c r="C510" s="19"/>
      <c r="D510" s="19"/>
      <c r="E510" s="19"/>
      <c r="F510" s="19"/>
      <c r="H510" s="19"/>
    </row>
    <row r="511" spans="1:8" ht="13.2">
      <c r="A511" s="80"/>
      <c r="B511" s="19"/>
      <c r="C511" s="19"/>
      <c r="D511" s="19"/>
      <c r="E511" s="19"/>
      <c r="F511" s="19"/>
      <c r="H511" s="19"/>
    </row>
    <row r="512" spans="1:8" ht="13.2">
      <c r="A512" s="80"/>
      <c r="B512" s="19"/>
      <c r="C512" s="19"/>
      <c r="D512" s="19"/>
      <c r="E512" s="19"/>
      <c r="F512" s="19"/>
      <c r="H512" s="19"/>
    </row>
    <row r="513" spans="1:8" ht="13.2">
      <c r="A513" s="80"/>
      <c r="B513" s="19"/>
      <c r="C513" s="19"/>
      <c r="D513" s="19"/>
      <c r="E513" s="19"/>
      <c r="F513" s="19"/>
      <c r="H513" s="19"/>
    </row>
    <row r="514" spans="1:8" ht="13.2">
      <c r="A514" s="80"/>
      <c r="B514" s="19"/>
      <c r="C514" s="19"/>
      <c r="D514" s="19"/>
      <c r="E514" s="19"/>
      <c r="F514" s="19"/>
      <c r="H514" s="19"/>
    </row>
    <row r="515" spans="1:8" ht="13.2">
      <c r="A515" s="80"/>
      <c r="B515" s="19"/>
      <c r="C515" s="19"/>
      <c r="D515" s="19"/>
      <c r="E515" s="19"/>
      <c r="F515" s="19"/>
      <c r="H515" s="19"/>
    </row>
    <row r="516" spans="1:8" ht="13.2">
      <c r="A516" s="80"/>
      <c r="B516" s="19"/>
      <c r="C516" s="19"/>
      <c r="D516" s="19"/>
      <c r="E516" s="19"/>
      <c r="F516" s="19"/>
      <c r="H516" s="19"/>
    </row>
    <row r="517" spans="1:8" ht="13.2">
      <c r="A517" s="80"/>
      <c r="B517" s="19"/>
      <c r="C517" s="19"/>
      <c r="D517" s="19"/>
      <c r="E517" s="19"/>
      <c r="F517" s="19"/>
      <c r="H517" s="19"/>
    </row>
    <row r="518" spans="1:8" ht="13.2">
      <c r="A518" s="80"/>
      <c r="B518" s="19"/>
      <c r="C518" s="19"/>
      <c r="D518" s="19"/>
      <c r="E518" s="19"/>
      <c r="F518" s="19"/>
      <c r="H518" s="19"/>
    </row>
    <row r="519" spans="1:8" ht="13.2">
      <c r="A519" s="80"/>
      <c r="B519" s="19"/>
      <c r="C519" s="19"/>
      <c r="D519" s="19"/>
      <c r="E519" s="19"/>
      <c r="F519" s="19"/>
      <c r="H519" s="19"/>
    </row>
    <row r="520" spans="1:8" ht="13.2">
      <c r="A520" s="80"/>
      <c r="B520" s="19"/>
      <c r="C520" s="19"/>
      <c r="D520" s="19"/>
      <c r="E520" s="19"/>
      <c r="F520" s="19"/>
      <c r="H520" s="19"/>
    </row>
    <row r="521" spans="1:8" ht="13.2">
      <c r="A521" s="80"/>
      <c r="B521" s="19"/>
      <c r="C521" s="19"/>
      <c r="D521" s="19"/>
      <c r="E521" s="19"/>
      <c r="F521" s="19"/>
      <c r="H521" s="19"/>
    </row>
    <row r="522" spans="1:8" ht="13.2">
      <c r="A522" s="80"/>
      <c r="B522" s="19"/>
      <c r="C522" s="19"/>
      <c r="D522" s="19"/>
      <c r="E522" s="19"/>
      <c r="F522" s="19"/>
      <c r="H522" s="19"/>
    </row>
    <row r="523" spans="1:8" ht="13.2">
      <c r="A523" s="80"/>
      <c r="B523" s="19"/>
      <c r="C523" s="19"/>
      <c r="D523" s="19"/>
      <c r="E523" s="19"/>
      <c r="F523" s="19"/>
      <c r="H523" s="19"/>
    </row>
    <row r="524" spans="1:8" ht="13.2">
      <c r="A524" s="80"/>
      <c r="B524" s="19"/>
      <c r="C524" s="19"/>
      <c r="D524" s="19"/>
      <c r="E524" s="19"/>
      <c r="F524" s="19"/>
      <c r="H524" s="19"/>
    </row>
    <row r="525" spans="1:8" ht="13.2">
      <c r="A525" s="80"/>
      <c r="B525" s="19"/>
      <c r="C525" s="19"/>
      <c r="D525" s="19"/>
      <c r="E525" s="19"/>
      <c r="F525" s="19"/>
      <c r="H525" s="19"/>
    </row>
    <row r="526" spans="1:8" ht="13.2">
      <c r="A526" s="80"/>
      <c r="B526" s="19"/>
      <c r="C526" s="19"/>
      <c r="D526" s="19"/>
      <c r="E526" s="19"/>
      <c r="F526" s="19"/>
      <c r="H526" s="19"/>
    </row>
    <row r="527" spans="1:8" ht="13.2">
      <c r="A527" s="80"/>
      <c r="B527" s="19"/>
      <c r="C527" s="19"/>
      <c r="D527" s="19"/>
      <c r="E527" s="19"/>
      <c r="F527" s="19"/>
      <c r="H527" s="19"/>
    </row>
    <row r="528" spans="1:8" ht="13.2">
      <c r="A528" s="80"/>
      <c r="B528" s="19"/>
      <c r="C528" s="19"/>
      <c r="D528" s="19"/>
      <c r="E528" s="19"/>
      <c r="F528" s="19"/>
      <c r="H528" s="19"/>
    </row>
    <row r="529" spans="1:8" ht="13.2">
      <c r="A529" s="80"/>
      <c r="B529" s="19"/>
      <c r="C529" s="19"/>
      <c r="D529" s="19"/>
      <c r="E529" s="19"/>
      <c r="F529" s="19"/>
      <c r="H529" s="19"/>
    </row>
    <row r="530" spans="1:8" ht="13.2">
      <c r="A530" s="80"/>
      <c r="B530" s="19"/>
      <c r="C530" s="19"/>
      <c r="D530" s="19"/>
      <c r="E530" s="19"/>
      <c r="F530" s="19"/>
      <c r="H530" s="19"/>
    </row>
    <row r="531" spans="1:8" ht="13.2">
      <c r="A531" s="80"/>
      <c r="B531" s="19"/>
      <c r="C531" s="19"/>
      <c r="D531" s="19"/>
      <c r="E531" s="19"/>
      <c r="F531" s="19"/>
      <c r="H531" s="19"/>
    </row>
    <row r="532" spans="1:8" ht="13.2">
      <c r="A532" s="80"/>
      <c r="B532" s="19"/>
      <c r="C532" s="19"/>
      <c r="D532" s="19"/>
      <c r="E532" s="19"/>
      <c r="F532" s="19"/>
      <c r="H532" s="19"/>
    </row>
    <row r="533" spans="1:8" ht="13.2">
      <c r="A533" s="80"/>
      <c r="B533" s="19"/>
      <c r="C533" s="19"/>
      <c r="D533" s="19"/>
      <c r="E533" s="19"/>
      <c r="F533" s="19"/>
      <c r="H533" s="19"/>
    </row>
    <row r="534" spans="1:8" ht="13.2">
      <c r="A534" s="80"/>
      <c r="B534" s="19"/>
      <c r="C534" s="19"/>
      <c r="D534" s="19"/>
      <c r="E534" s="19"/>
      <c r="F534" s="19"/>
      <c r="H534" s="19"/>
    </row>
    <row r="535" spans="1:8" ht="13.2">
      <c r="A535" s="80"/>
      <c r="B535" s="19"/>
      <c r="C535" s="19"/>
      <c r="D535" s="19"/>
      <c r="E535" s="19"/>
      <c r="F535" s="19"/>
      <c r="H535" s="19"/>
    </row>
    <row r="536" spans="1:8" ht="13.2">
      <c r="A536" s="80"/>
      <c r="B536" s="19"/>
      <c r="C536" s="19"/>
      <c r="D536" s="19"/>
      <c r="E536" s="19"/>
      <c r="F536" s="19"/>
      <c r="H536" s="19"/>
    </row>
    <row r="537" spans="1:8" ht="13.2">
      <c r="A537" s="80"/>
      <c r="B537" s="19"/>
      <c r="C537" s="19"/>
      <c r="D537" s="19"/>
      <c r="E537" s="19"/>
      <c r="F537" s="19"/>
      <c r="H537" s="19"/>
    </row>
    <row r="538" spans="1:8" ht="13.2">
      <c r="A538" s="80"/>
      <c r="B538" s="19"/>
      <c r="C538" s="19"/>
      <c r="D538" s="19"/>
      <c r="E538" s="19"/>
      <c r="F538" s="19"/>
      <c r="H538" s="19"/>
    </row>
    <row r="539" spans="1:8" ht="13.2">
      <c r="A539" s="80"/>
      <c r="B539" s="19"/>
      <c r="C539" s="19"/>
      <c r="D539" s="19"/>
      <c r="E539" s="19"/>
      <c r="F539" s="19"/>
      <c r="H539" s="19"/>
    </row>
    <row r="540" spans="1:8" ht="13.2">
      <c r="A540" s="80"/>
      <c r="B540" s="19"/>
      <c r="C540" s="19"/>
      <c r="D540" s="19"/>
      <c r="E540" s="19"/>
      <c r="F540" s="19"/>
      <c r="H540" s="19"/>
    </row>
    <row r="541" spans="1:8" ht="13.2">
      <c r="A541" s="80"/>
      <c r="B541" s="19"/>
      <c r="C541" s="19"/>
      <c r="D541" s="19"/>
      <c r="E541" s="19"/>
      <c r="F541" s="19"/>
      <c r="H541" s="19"/>
    </row>
    <row r="542" spans="1:8" ht="13.2">
      <c r="A542" s="80"/>
      <c r="B542" s="19"/>
      <c r="C542" s="19"/>
      <c r="D542" s="19"/>
      <c r="E542" s="19"/>
      <c r="F542" s="19"/>
      <c r="H542" s="19"/>
    </row>
    <row r="543" spans="1:8" ht="13.2">
      <c r="A543" s="80"/>
      <c r="B543" s="19"/>
      <c r="C543" s="19"/>
      <c r="D543" s="19"/>
      <c r="E543" s="19"/>
      <c r="F543" s="19"/>
      <c r="H543" s="19"/>
    </row>
    <row r="544" spans="1:8" ht="13.2">
      <c r="A544" s="80"/>
      <c r="B544" s="19"/>
      <c r="C544" s="19"/>
      <c r="D544" s="19"/>
      <c r="E544" s="19"/>
      <c r="F544" s="19"/>
      <c r="H544" s="19"/>
    </row>
    <row r="545" spans="1:8" ht="13.2">
      <c r="A545" s="80"/>
      <c r="B545" s="19"/>
      <c r="C545" s="19"/>
      <c r="D545" s="19"/>
      <c r="E545" s="19"/>
      <c r="F545" s="19"/>
      <c r="H545" s="19"/>
    </row>
    <row r="546" spans="1:8" ht="13.2">
      <c r="A546" s="80"/>
      <c r="B546" s="19"/>
      <c r="C546" s="19"/>
      <c r="D546" s="19"/>
      <c r="E546" s="19"/>
      <c r="F546" s="19"/>
      <c r="H546" s="19"/>
    </row>
    <row r="547" spans="1:8" ht="13.2">
      <c r="A547" s="80"/>
      <c r="B547" s="19"/>
      <c r="C547" s="19"/>
      <c r="D547" s="19"/>
      <c r="E547" s="19"/>
      <c r="F547" s="19"/>
      <c r="H547" s="19"/>
    </row>
    <row r="548" spans="1:8" ht="13.2">
      <c r="A548" s="80"/>
      <c r="B548" s="19"/>
      <c r="C548" s="19"/>
      <c r="D548" s="19"/>
      <c r="E548" s="19"/>
      <c r="F548" s="19"/>
      <c r="H548" s="19"/>
    </row>
    <row r="549" spans="1:8" ht="13.2">
      <c r="A549" s="80"/>
      <c r="B549" s="19"/>
      <c r="C549" s="19"/>
      <c r="D549" s="19"/>
      <c r="E549" s="19"/>
      <c r="F549" s="19"/>
      <c r="H549" s="19"/>
    </row>
    <row r="550" spans="1:8" ht="13.2">
      <c r="A550" s="80"/>
      <c r="B550" s="19"/>
      <c r="C550" s="19"/>
      <c r="D550" s="19"/>
      <c r="E550" s="19"/>
      <c r="F550" s="19"/>
      <c r="H550" s="19"/>
    </row>
    <row r="551" spans="1:8" ht="13.2">
      <c r="A551" s="80"/>
      <c r="B551" s="19"/>
      <c r="C551" s="19"/>
      <c r="D551" s="19"/>
      <c r="E551" s="19"/>
      <c r="F551" s="19"/>
      <c r="H551" s="19"/>
    </row>
    <row r="552" spans="1:8" ht="13.2">
      <c r="A552" s="80"/>
      <c r="B552" s="19"/>
      <c r="C552" s="19"/>
      <c r="D552" s="19"/>
      <c r="E552" s="19"/>
      <c r="F552" s="19"/>
      <c r="H552" s="19"/>
    </row>
    <row r="553" spans="1:8" ht="13.2">
      <c r="A553" s="80"/>
      <c r="B553" s="19"/>
      <c r="C553" s="19"/>
      <c r="D553" s="19"/>
      <c r="E553" s="19"/>
      <c r="F553" s="19"/>
      <c r="H553" s="19"/>
    </row>
    <row r="554" spans="1:8" ht="13.2">
      <c r="A554" s="80"/>
      <c r="B554" s="19"/>
      <c r="C554" s="19"/>
      <c r="D554" s="19"/>
      <c r="E554" s="19"/>
      <c r="F554" s="19"/>
      <c r="H554" s="19"/>
    </row>
    <row r="555" spans="1:8" ht="13.2">
      <c r="A555" s="80"/>
      <c r="B555" s="19"/>
      <c r="C555" s="19"/>
      <c r="D555" s="19"/>
      <c r="E555" s="19"/>
      <c r="F555" s="19"/>
      <c r="H555" s="19"/>
    </row>
    <row r="556" spans="1:8" ht="13.2">
      <c r="A556" s="80"/>
      <c r="B556" s="19"/>
      <c r="C556" s="19"/>
      <c r="D556" s="19"/>
      <c r="E556" s="19"/>
      <c r="F556" s="19"/>
      <c r="H556" s="19"/>
    </row>
    <row r="557" spans="1:8" ht="13.2">
      <c r="A557" s="80"/>
      <c r="B557" s="19"/>
      <c r="C557" s="19"/>
      <c r="D557" s="19"/>
      <c r="E557" s="19"/>
      <c r="F557" s="19"/>
      <c r="H557" s="19"/>
    </row>
    <row r="558" spans="1:8" ht="13.2">
      <c r="A558" s="80"/>
      <c r="B558" s="19"/>
      <c r="C558" s="19"/>
      <c r="D558" s="19"/>
      <c r="E558" s="19"/>
      <c r="F558" s="19"/>
      <c r="H558" s="19"/>
    </row>
    <row r="559" spans="1:8" ht="13.2">
      <c r="A559" s="80"/>
      <c r="B559" s="19"/>
      <c r="C559" s="19"/>
      <c r="D559" s="19"/>
      <c r="E559" s="19"/>
      <c r="F559" s="19"/>
      <c r="H559" s="19"/>
    </row>
    <row r="560" spans="1:8" ht="13.2">
      <c r="A560" s="80"/>
      <c r="B560" s="19"/>
      <c r="C560" s="19"/>
      <c r="D560" s="19"/>
      <c r="E560" s="19"/>
      <c r="F560" s="19"/>
      <c r="H560" s="19"/>
    </row>
    <row r="561" spans="1:8" ht="13.2">
      <c r="A561" s="80"/>
      <c r="B561" s="19"/>
      <c r="C561" s="19"/>
      <c r="D561" s="19"/>
      <c r="E561" s="19"/>
      <c r="F561" s="19"/>
      <c r="H561" s="19"/>
    </row>
    <row r="562" spans="1:8" ht="13.2">
      <c r="A562" s="80"/>
      <c r="B562" s="19"/>
      <c r="C562" s="19"/>
      <c r="D562" s="19"/>
      <c r="E562" s="19"/>
      <c r="F562" s="19"/>
      <c r="H562" s="19"/>
    </row>
    <row r="563" spans="1:8" ht="13.2">
      <c r="A563" s="80"/>
      <c r="B563" s="19"/>
      <c r="C563" s="19"/>
      <c r="D563" s="19"/>
      <c r="E563" s="19"/>
      <c r="F563" s="19"/>
      <c r="H563" s="19"/>
    </row>
    <row r="564" spans="1:8" ht="13.2">
      <c r="A564" s="80"/>
      <c r="B564" s="19"/>
      <c r="C564" s="19"/>
      <c r="D564" s="19"/>
      <c r="E564" s="19"/>
      <c r="F564" s="19"/>
      <c r="H564" s="19"/>
    </row>
    <row r="565" spans="1:8" ht="13.2">
      <c r="A565" s="80"/>
      <c r="B565" s="19"/>
      <c r="C565" s="19"/>
      <c r="D565" s="19"/>
      <c r="E565" s="19"/>
      <c r="F565" s="19"/>
      <c r="H565" s="19"/>
    </row>
    <row r="566" spans="1:8" ht="13.2">
      <c r="A566" s="80"/>
      <c r="B566" s="19"/>
      <c r="C566" s="19"/>
      <c r="D566" s="19"/>
      <c r="E566" s="19"/>
      <c r="F566" s="19"/>
      <c r="H566" s="19"/>
    </row>
    <row r="567" spans="1:8" ht="13.2">
      <c r="A567" s="80"/>
      <c r="B567" s="19"/>
      <c r="C567" s="19"/>
      <c r="D567" s="19"/>
      <c r="E567" s="19"/>
      <c r="F567" s="19"/>
      <c r="H567" s="19"/>
    </row>
    <row r="568" spans="1:8" ht="13.2">
      <c r="A568" s="80"/>
      <c r="B568" s="19"/>
      <c r="C568" s="19"/>
      <c r="D568" s="19"/>
      <c r="E568" s="19"/>
      <c r="F568" s="19"/>
      <c r="H568" s="19"/>
    </row>
    <row r="569" spans="1:8" ht="13.2">
      <c r="A569" s="80"/>
      <c r="B569" s="19"/>
      <c r="C569" s="19"/>
      <c r="D569" s="19"/>
      <c r="E569" s="19"/>
      <c r="F569" s="19"/>
      <c r="H569" s="19"/>
    </row>
    <row r="570" spans="1:8" ht="13.2">
      <c r="A570" s="80"/>
      <c r="B570" s="19"/>
      <c r="C570" s="19"/>
      <c r="D570" s="19"/>
      <c r="E570" s="19"/>
      <c r="F570" s="19"/>
      <c r="H570" s="19"/>
    </row>
    <row r="571" spans="1:8" ht="13.2">
      <c r="A571" s="80"/>
      <c r="B571" s="19"/>
      <c r="C571" s="19"/>
      <c r="D571" s="19"/>
      <c r="E571" s="19"/>
      <c r="F571" s="19"/>
      <c r="H571" s="19"/>
    </row>
    <row r="572" spans="1:8" ht="13.2">
      <c r="A572" s="80"/>
      <c r="B572" s="19"/>
      <c r="C572" s="19"/>
      <c r="D572" s="19"/>
      <c r="E572" s="19"/>
      <c r="F572" s="19"/>
      <c r="H572" s="19"/>
    </row>
    <row r="573" spans="1:8" ht="13.2">
      <c r="A573" s="80"/>
      <c r="B573" s="19"/>
      <c r="C573" s="19"/>
      <c r="D573" s="19"/>
      <c r="E573" s="19"/>
      <c r="F573" s="19"/>
      <c r="H573" s="19"/>
    </row>
    <row r="574" spans="1:8" ht="13.2">
      <c r="A574" s="80"/>
      <c r="B574" s="19"/>
      <c r="C574" s="19"/>
      <c r="D574" s="19"/>
      <c r="E574" s="19"/>
      <c r="F574" s="19"/>
      <c r="H574" s="19"/>
    </row>
    <row r="575" spans="1:8" ht="13.2">
      <c r="A575" s="80"/>
      <c r="B575" s="19"/>
      <c r="C575" s="19"/>
      <c r="D575" s="19"/>
      <c r="E575" s="19"/>
      <c r="F575" s="19"/>
      <c r="H575" s="19"/>
    </row>
    <row r="576" spans="1:8" ht="13.2">
      <c r="A576" s="80"/>
      <c r="B576" s="19"/>
      <c r="C576" s="19"/>
      <c r="D576" s="19"/>
      <c r="E576" s="19"/>
      <c r="F576" s="19"/>
      <c r="H576" s="19"/>
    </row>
    <row r="577" spans="1:8" ht="13.2">
      <c r="A577" s="80"/>
      <c r="B577" s="19"/>
      <c r="C577" s="19"/>
      <c r="D577" s="19"/>
      <c r="E577" s="19"/>
      <c r="F577" s="19"/>
      <c r="H577" s="19"/>
    </row>
    <row r="578" spans="1:8" ht="13.2">
      <c r="A578" s="80"/>
      <c r="B578" s="19"/>
      <c r="C578" s="19"/>
      <c r="D578" s="19"/>
      <c r="E578" s="19"/>
      <c r="F578" s="19"/>
      <c r="H578" s="19"/>
    </row>
    <row r="579" spans="1:8" ht="13.2">
      <c r="A579" s="80"/>
      <c r="B579" s="19"/>
      <c r="C579" s="19"/>
      <c r="D579" s="19"/>
      <c r="E579" s="19"/>
      <c r="F579" s="19"/>
      <c r="H579" s="19"/>
    </row>
    <row r="580" spans="1:8" ht="13.2">
      <c r="A580" s="80"/>
      <c r="B580" s="19"/>
      <c r="C580" s="19"/>
      <c r="D580" s="19"/>
      <c r="E580" s="19"/>
      <c r="F580" s="19"/>
      <c r="H580" s="19"/>
    </row>
    <row r="581" spans="1:8" ht="13.2">
      <c r="A581" s="80"/>
      <c r="B581" s="19"/>
      <c r="C581" s="19"/>
      <c r="D581" s="19"/>
      <c r="E581" s="19"/>
      <c r="F581" s="19"/>
      <c r="H581" s="19"/>
    </row>
    <row r="582" spans="1:8" ht="13.2">
      <c r="A582" s="80"/>
      <c r="B582" s="19"/>
      <c r="C582" s="19"/>
      <c r="D582" s="19"/>
      <c r="E582" s="19"/>
      <c r="F582" s="19"/>
      <c r="H582" s="19"/>
    </row>
    <row r="583" spans="1:8" ht="13.2">
      <c r="A583" s="80"/>
      <c r="B583" s="19"/>
      <c r="C583" s="19"/>
      <c r="D583" s="19"/>
      <c r="E583" s="19"/>
      <c r="F583" s="19"/>
      <c r="H583" s="19"/>
    </row>
    <row r="584" spans="1:8" ht="13.2">
      <c r="A584" s="80"/>
      <c r="B584" s="19"/>
      <c r="C584" s="19"/>
      <c r="D584" s="19"/>
      <c r="E584" s="19"/>
      <c r="F584" s="19"/>
      <c r="H584" s="19"/>
    </row>
    <row r="585" spans="1:8" ht="13.2">
      <c r="A585" s="80"/>
      <c r="B585" s="19"/>
      <c r="C585" s="19"/>
      <c r="D585" s="19"/>
      <c r="E585" s="19"/>
      <c r="F585" s="19"/>
      <c r="H585" s="19"/>
    </row>
    <row r="586" spans="1:8" ht="13.2">
      <c r="A586" s="80"/>
      <c r="B586" s="19"/>
      <c r="C586" s="19"/>
      <c r="D586" s="19"/>
      <c r="E586" s="19"/>
      <c r="F586" s="19"/>
      <c r="H586" s="19"/>
    </row>
    <row r="587" spans="1:8" ht="13.2">
      <c r="A587" s="80"/>
      <c r="B587" s="19"/>
      <c r="C587" s="19"/>
      <c r="D587" s="19"/>
      <c r="E587" s="19"/>
      <c r="F587" s="19"/>
      <c r="H587" s="19"/>
    </row>
    <row r="588" spans="1:8" ht="13.2">
      <c r="A588" s="80"/>
      <c r="B588" s="19"/>
      <c r="C588" s="19"/>
      <c r="D588" s="19"/>
      <c r="E588" s="19"/>
      <c r="F588" s="19"/>
      <c r="H588" s="19"/>
    </row>
    <row r="589" spans="1:8" ht="13.2">
      <c r="A589" s="80"/>
      <c r="B589" s="19"/>
      <c r="C589" s="19"/>
      <c r="D589" s="19"/>
      <c r="E589" s="19"/>
      <c r="F589" s="19"/>
      <c r="H589" s="19"/>
    </row>
    <row r="590" spans="1:8" ht="13.2">
      <c r="A590" s="80"/>
      <c r="B590" s="19"/>
      <c r="C590" s="19"/>
      <c r="D590" s="19"/>
      <c r="E590" s="19"/>
      <c r="F590" s="19"/>
      <c r="H590" s="19"/>
    </row>
    <row r="591" spans="1:8" ht="13.2">
      <c r="A591" s="80"/>
      <c r="B591" s="19"/>
      <c r="C591" s="19"/>
      <c r="D591" s="19"/>
      <c r="E591" s="19"/>
      <c r="F591" s="19"/>
      <c r="H591" s="19"/>
    </row>
    <row r="592" spans="1:8" ht="13.2">
      <c r="A592" s="80"/>
      <c r="B592" s="19"/>
      <c r="C592" s="19"/>
      <c r="D592" s="19"/>
      <c r="E592" s="19"/>
      <c r="F592" s="19"/>
      <c r="H592" s="19"/>
    </row>
    <row r="593" spans="1:8" ht="13.2">
      <c r="A593" s="80"/>
      <c r="B593" s="19"/>
      <c r="C593" s="19"/>
      <c r="D593" s="19"/>
      <c r="E593" s="19"/>
      <c r="F593" s="19"/>
      <c r="H593" s="19"/>
    </row>
    <row r="594" spans="1:8" ht="13.2">
      <c r="A594" s="80"/>
      <c r="B594" s="19"/>
      <c r="C594" s="19"/>
      <c r="D594" s="19"/>
      <c r="E594" s="19"/>
      <c r="F594" s="19"/>
      <c r="H594" s="19"/>
    </row>
    <row r="595" spans="1:8" ht="13.2">
      <c r="A595" s="80"/>
      <c r="B595" s="19"/>
      <c r="C595" s="19"/>
      <c r="D595" s="19"/>
      <c r="E595" s="19"/>
      <c r="F595" s="19"/>
      <c r="H595" s="19"/>
    </row>
    <row r="596" spans="1:8" ht="13.2">
      <c r="A596" s="80"/>
      <c r="B596" s="19"/>
      <c r="C596" s="19"/>
      <c r="D596" s="19"/>
      <c r="E596" s="19"/>
      <c r="F596" s="19"/>
      <c r="H596" s="19"/>
    </row>
    <row r="597" spans="1:8" ht="13.2">
      <c r="A597" s="80"/>
      <c r="B597" s="19"/>
      <c r="C597" s="19"/>
      <c r="D597" s="19"/>
      <c r="E597" s="19"/>
      <c r="F597" s="19"/>
      <c r="H597" s="19"/>
    </row>
    <row r="598" spans="1:8" ht="13.2">
      <c r="A598" s="80"/>
      <c r="B598" s="19"/>
      <c r="C598" s="19"/>
      <c r="D598" s="19"/>
      <c r="E598" s="19"/>
      <c r="F598" s="19"/>
      <c r="H598" s="19"/>
    </row>
    <row r="599" spans="1:8" ht="13.2">
      <c r="A599" s="80"/>
      <c r="B599" s="19"/>
      <c r="C599" s="19"/>
      <c r="D599" s="19"/>
      <c r="E599" s="19"/>
      <c r="F599" s="19"/>
      <c r="H599" s="19"/>
    </row>
    <row r="600" spans="1:8" ht="13.2">
      <c r="A600" s="80"/>
      <c r="B600" s="19"/>
      <c r="C600" s="19"/>
      <c r="D600" s="19"/>
      <c r="E600" s="19"/>
      <c r="F600" s="19"/>
      <c r="H600" s="19"/>
    </row>
    <row r="601" spans="1:8" ht="13.2">
      <c r="A601" s="80"/>
      <c r="B601" s="19"/>
      <c r="C601" s="19"/>
      <c r="D601" s="19"/>
      <c r="E601" s="19"/>
      <c r="F601" s="19"/>
      <c r="H601" s="19"/>
    </row>
    <row r="602" spans="1:8" ht="13.2">
      <c r="A602" s="80"/>
      <c r="B602" s="19"/>
      <c r="C602" s="19"/>
      <c r="D602" s="19"/>
      <c r="E602" s="19"/>
      <c r="F602" s="19"/>
      <c r="H602" s="19"/>
    </row>
    <row r="603" spans="1:8" ht="13.2">
      <c r="A603" s="80"/>
      <c r="B603" s="19"/>
      <c r="C603" s="19"/>
      <c r="D603" s="19"/>
      <c r="E603" s="19"/>
      <c r="F603" s="19"/>
      <c r="H603" s="19"/>
    </row>
    <row r="604" spans="1:8" ht="13.2">
      <c r="A604" s="80"/>
      <c r="B604" s="19"/>
      <c r="C604" s="19"/>
      <c r="D604" s="19"/>
      <c r="E604" s="19"/>
      <c r="F604" s="19"/>
      <c r="H604" s="19"/>
    </row>
    <row r="605" spans="1:8" ht="13.2">
      <c r="A605" s="80"/>
      <c r="B605" s="19"/>
      <c r="C605" s="19"/>
      <c r="D605" s="19"/>
      <c r="E605" s="19"/>
      <c r="F605" s="19"/>
      <c r="H605" s="19"/>
    </row>
    <row r="606" spans="1:8" ht="13.2">
      <c r="A606" s="80"/>
      <c r="B606" s="19"/>
      <c r="C606" s="19"/>
      <c r="D606" s="19"/>
      <c r="E606" s="19"/>
      <c r="F606" s="19"/>
      <c r="H606" s="19"/>
    </row>
    <row r="607" spans="1:8" ht="13.2">
      <c r="A607" s="80"/>
      <c r="B607" s="19"/>
      <c r="C607" s="19"/>
      <c r="D607" s="19"/>
      <c r="E607" s="19"/>
      <c r="F607" s="19"/>
      <c r="H607" s="19"/>
    </row>
    <row r="608" spans="1:8" ht="13.2">
      <c r="A608" s="80"/>
      <c r="B608" s="19"/>
      <c r="C608" s="19"/>
      <c r="D608" s="19"/>
      <c r="E608" s="19"/>
      <c r="F608" s="19"/>
      <c r="H608" s="19"/>
    </row>
    <row r="609" spans="1:8" ht="13.2">
      <c r="A609" s="80"/>
      <c r="B609" s="19"/>
      <c r="C609" s="19"/>
      <c r="D609" s="19"/>
      <c r="E609" s="19"/>
      <c r="F609" s="19"/>
      <c r="H609" s="19"/>
    </row>
    <row r="610" spans="1:8" ht="13.2">
      <c r="A610" s="80"/>
      <c r="B610" s="19"/>
      <c r="C610" s="19"/>
      <c r="D610" s="19"/>
      <c r="E610" s="19"/>
      <c r="F610" s="19"/>
      <c r="H610" s="19"/>
    </row>
    <row r="611" spans="1:8" ht="13.2">
      <c r="A611" s="80"/>
      <c r="B611" s="19"/>
      <c r="C611" s="19"/>
      <c r="D611" s="19"/>
      <c r="E611" s="19"/>
      <c r="F611" s="19"/>
      <c r="H611" s="19"/>
    </row>
    <row r="612" spans="1:8" ht="13.2">
      <c r="A612" s="80"/>
      <c r="B612" s="19"/>
      <c r="C612" s="19"/>
      <c r="D612" s="19"/>
      <c r="E612" s="19"/>
      <c r="F612" s="19"/>
      <c r="H612" s="19"/>
    </row>
    <row r="613" spans="1:8" ht="13.2">
      <c r="A613" s="80"/>
      <c r="B613" s="19"/>
      <c r="C613" s="19"/>
      <c r="D613" s="19"/>
      <c r="E613" s="19"/>
      <c r="F613" s="19"/>
      <c r="H613" s="19"/>
    </row>
    <row r="614" spans="1:8" ht="13.2">
      <c r="A614" s="80"/>
      <c r="B614" s="19"/>
      <c r="C614" s="19"/>
      <c r="D614" s="19"/>
      <c r="E614" s="19"/>
      <c r="F614" s="19"/>
      <c r="H614" s="19"/>
    </row>
    <row r="615" spans="1:8" ht="13.2">
      <c r="A615" s="80"/>
      <c r="B615" s="19"/>
      <c r="C615" s="19"/>
      <c r="D615" s="19"/>
      <c r="E615" s="19"/>
      <c r="F615" s="19"/>
      <c r="H615" s="19"/>
    </row>
    <row r="616" spans="1:8" ht="13.2">
      <c r="A616" s="80"/>
      <c r="B616" s="19"/>
      <c r="C616" s="19"/>
      <c r="D616" s="19"/>
      <c r="E616" s="19"/>
      <c r="F616" s="19"/>
      <c r="H616" s="19"/>
    </row>
    <row r="617" spans="1:8" ht="13.2">
      <c r="A617" s="80"/>
      <c r="B617" s="19"/>
      <c r="C617" s="19"/>
      <c r="D617" s="19"/>
      <c r="E617" s="19"/>
      <c r="F617" s="19"/>
      <c r="H617" s="19"/>
    </row>
    <row r="618" spans="1:8" ht="13.2">
      <c r="A618" s="80"/>
      <c r="B618" s="19"/>
      <c r="C618" s="19"/>
      <c r="D618" s="19"/>
      <c r="E618" s="19"/>
      <c r="F618" s="19"/>
      <c r="H618" s="19"/>
    </row>
    <row r="619" spans="1:8" ht="13.2">
      <c r="A619" s="80"/>
      <c r="B619" s="19"/>
      <c r="C619" s="19"/>
      <c r="D619" s="19"/>
      <c r="E619" s="19"/>
      <c r="F619" s="19"/>
      <c r="H619" s="19"/>
    </row>
    <row r="620" spans="1:8" ht="13.2">
      <c r="A620" s="80"/>
      <c r="B620" s="19"/>
      <c r="C620" s="19"/>
      <c r="D620" s="19"/>
      <c r="E620" s="19"/>
      <c r="F620" s="19"/>
      <c r="H620" s="19"/>
    </row>
    <row r="621" spans="1:8" ht="13.2">
      <c r="A621" s="80"/>
      <c r="B621" s="19"/>
      <c r="C621" s="19"/>
      <c r="D621" s="19"/>
      <c r="E621" s="19"/>
      <c r="F621" s="19"/>
      <c r="H621" s="19"/>
    </row>
    <row r="622" spans="1:8" ht="13.2">
      <c r="A622" s="80"/>
      <c r="B622" s="19"/>
      <c r="C622" s="19"/>
      <c r="D622" s="19"/>
      <c r="E622" s="19"/>
      <c r="F622" s="19"/>
      <c r="H622" s="19"/>
    </row>
    <row r="623" spans="1:8" ht="13.2">
      <c r="A623" s="80"/>
      <c r="B623" s="19"/>
      <c r="C623" s="19"/>
      <c r="D623" s="19"/>
      <c r="E623" s="19"/>
      <c r="F623" s="19"/>
      <c r="H623" s="19"/>
    </row>
    <row r="624" spans="1:8" ht="13.2">
      <c r="A624" s="80"/>
      <c r="B624" s="19"/>
      <c r="C624" s="19"/>
      <c r="D624" s="19"/>
      <c r="E624" s="19"/>
      <c r="F624" s="19"/>
      <c r="H624" s="19"/>
    </row>
    <row r="625" spans="1:8" ht="13.2">
      <c r="A625" s="80"/>
      <c r="B625" s="19"/>
      <c r="C625" s="19"/>
      <c r="D625" s="19"/>
      <c r="E625" s="19"/>
      <c r="F625" s="19"/>
      <c r="H625" s="19"/>
    </row>
    <row r="626" spans="1:8" ht="13.2">
      <c r="A626" s="80"/>
      <c r="B626" s="19"/>
      <c r="C626" s="19"/>
      <c r="D626" s="19"/>
      <c r="E626" s="19"/>
      <c r="F626" s="19"/>
      <c r="H626" s="19"/>
    </row>
    <row r="627" spans="1:8" ht="13.2">
      <c r="A627" s="80"/>
      <c r="B627" s="19"/>
      <c r="C627" s="19"/>
      <c r="D627" s="19"/>
      <c r="E627" s="19"/>
      <c r="F627" s="19"/>
      <c r="H627" s="19"/>
    </row>
    <row r="628" spans="1:8" ht="13.2">
      <c r="A628" s="80"/>
      <c r="B628" s="19"/>
      <c r="C628" s="19"/>
      <c r="D628" s="19"/>
      <c r="E628" s="19"/>
      <c r="F628" s="19"/>
      <c r="H628" s="19"/>
    </row>
    <row r="629" spans="1:8" ht="13.2">
      <c r="A629" s="80"/>
      <c r="B629" s="19"/>
      <c r="C629" s="19"/>
      <c r="D629" s="19"/>
      <c r="E629" s="19"/>
      <c r="F629" s="19"/>
      <c r="H629" s="19"/>
    </row>
    <row r="630" spans="1:8" ht="13.2">
      <c r="A630" s="80"/>
      <c r="B630" s="19"/>
      <c r="C630" s="19"/>
      <c r="D630" s="19"/>
      <c r="E630" s="19"/>
      <c r="F630" s="19"/>
      <c r="H630" s="19"/>
    </row>
    <row r="631" spans="1:8" ht="13.2">
      <c r="A631" s="80"/>
      <c r="B631" s="19"/>
      <c r="C631" s="19"/>
      <c r="D631" s="19"/>
      <c r="E631" s="19"/>
      <c r="F631" s="19"/>
      <c r="H631" s="19"/>
    </row>
    <row r="632" spans="1:8" ht="13.2">
      <c r="A632" s="80"/>
      <c r="B632" s="19"/>
      <c r="C632" s="19"/>
      <c r="D632" s="19"/>
      <c r="E632" s="19"/>
      <c r="F632" s="19"/>
      <c r="H632" s="19"/>
    </row>
    <row r="633" spans="1:8" ht="13.2">
      <c r="A633" s="80"/>
      <c r="B633" s="19"/>
      <c r="C633" s="19"/>
      <c r="D633" s="19"/>
      <c r="E633" s="19"/>
      <c r="F633" s="19"/>
      <c r="H633" s="19"/>
    </row>
    <row r="634" spans="1:8" ht="13.2">
      <c r="A634" s="80"/>
      <c r="B634" s="19"/>
      <c r="C634" s="19"/>
      <c r="D634" s="19"/>
      <c r="E634" s="19"/>
      <c r="F634" s="19"/>
      <c r="H634" s="19"/>
    </row>
    <row r="635" spans="1:8" ht="13.2">
      <c r="A635" s="80"/>
      <c r="B635" s="19"/>
      <c r="C635" s="19"/>
      <c r="D635" s="19"/>
      <c r="E635" s="19"/>
      <c r="F635" s="19"/>
      <c r="H635" s="19"/>
    </row>
    <row r="636" spans="1:8" ht="13.2">
      <c r="A636" s="80"/>
      <c r="B636" s="19"/>
      <c r="C636" s="19"/>
      <c r="D636" s="19"/>
      <c r="E636" s="19"/>
      <c r="F636" s="19"/>
      <c r="H636" s="19"/>
    </row>
    <row r="637" spans="1:8" ht="13.2">
      <c r="A637" s="80"/>
      <c r="B637" s="19"/>
      <c r="C637" s="19"/>
      <c r="D637" s="19"/>
      <c r="E637" s="19"/>
      <c r="F637" s="19"/>
      <c r="H637" s="19"/>
    </row>
    <row r="638" spans="1:8" ht="13.2">
      <c r="A638" s="80"/>
      <c r="B638" s="19"/>
      <c r="C638" s="19"/>
      <c r="D638" s="19"/>
      <c r="E638" s="19"/>
      <c r="F638" s="19"/>
      <c r="H638" s="19"/>
    </row>
    <row r="639" spans="1:8" ht="13.2">
      <c r="A639" s="80"/>
      <c r="B639" s="19"/>
      <c r="C639" s="19"/>
      <c r="D639" s="19"/>
      <c r="E639" s="19"/>
      <c r="F639" s="19"/>
      <c r="H639" s="19"/>
    </row>
    <row r="640" spans="1:8" ht="13.2">
      <c r="A640" s="80"/>
      <c r="B640" s="19"/>
      <c r="C640" s="19"/>
      <c r="D640" s="19"/>
      <c r="E640" s="19"/>
      <c r="F640" s="19"/>
      <c r="H640" s="19"/>
    </row>
    <row r="641" spans="1:8" ht="13.2">
      <c r="A641" s="80"/>
      <c r="B641" s="19"/>
      <c r="C641" s="19"/>
      <c r="D641" s="19"/>
      <c r="E641" s="19"/>
      <c r="F641" s="19"/>
      <c r="H641" s="19"/>
    </row>
    <row r="642" spans="1:8" ht="13.2">
      <c r="A642" s="80"/>
      <c r="B642" s="19"/>
      <c r="C642" s="19"/>
      <c r="D642" s="19"/>
      <c r="E642" s="19"/>
      <c r="F642" s="19"/>
      <c r="H642" s="19"/>
    </row>
    <row r="643" spans="1:8" ht="13.2">
      <c r="A643" s="80"/>
      <c r="B643" s="19"/>
      <c r="C643" s="19"/>
      <c r="D643" s="19"/>
      <c r="E643" s="19"/>
      <c r="F643" s="19"/>
      <c r="H643" s="19"/>
    </row>
    <row r="644" spans="1:8" ht="13.2">
      <c r="A644" s="80"/>
      <c r="B644" s="19"/>
      <c r="C644" s="19"/>
      <c r="D644" s="19"/>
      <c r="E644" s="19"/>
      <c r="F644" s="19"/>
      <c r="H644" s="19"/>
    </row>
    <row r="645" spans="1:8" ht="13.2">
      <c r="A645" s="80"/>
      <c r="B645" s="19"/>
      <c r="C645" s="19"/>
      <c r="D645" s="19"/>
      <c r="E645" s="19"/>
      <c r="F645" s="19"/>
      <c r="H645" s="19"/>
    </row>
    <row r="646" spans="1:8" ht="13.2">
      <c r="A646" s="80"/>
      <c r="B646" s="19"/>
      <c r="C646" s="19"/>
      <c r="D646" s="19"/>
      <c r="E646" s="19"/>
      <c r="F646" s="19"/>
      <c r="H646" s="19"/>
    </row>
    <row r="647" spans="1:8" ht="13.2">
      <c r="A647" s="80"/>
      <c r="B647" s="19"/>
      <c r="C647" s="19"/>
      <c r="D647" s="19"/>
      <c r="E647" s="19"/>
      <c r="F647" s="19"/>
      <c r="H647" s="19"/>
    </row>
    <row r="648" spans="1:8" ht="13.2">
      <c r="A648" s="80"/>
      <c r="B648" s="19"/>
      <c r="C648" s="19"/>
      <c r="D648" s="19"/>
      <c r="E648" s="19"/>
      <c r="F648" s="19"/>
      <c r="H648" s="19"/>
    </row>
    <row r="649" spans="1:8" ht="13.2">
      <c r="A649" s="80"/>
      <c r="B649" s="19"/>
      <c r="C649" s="19"/>
      <c r="D649" s="19"/>
      <c r="E649" s="19"/>
      <c r="F649" s="19"/>
      <c r="H649" s="19"/>
    </row>
    <row r="650" spans="1:8" ht="13.2">
      <c r="A650" s="80"/>
      <c r="B650" s="19"/>
      <c r="C650" s="19"/>
      <c r="D650" s="19"/>
      <c r="E650" s="19"/>
      <c r="F650" s="19"/>
      <c r="H650" s="19"/>
    </row>
    <row r="651" spans="1:8" ht="13.2">
      <c r="A651" s="80"/>
      <c r="B651" s="19"/>
      <c r="C651" s="19"/>
      <c r="D651" s="19"/>
      <c r="E651" s="19"/>
      <c r="F651" s="19"/>
      <c r="H651" s="19"/>
    </row>
    <row r="652" spans="1:8" ht="13.2">
      <c r="A652" s="80"/>
      <c r="B652" s="19"/>
      <c r="C652" s="19"/>
      <c r="D652" s="19"/>
      <c r="E652" s="19"/>
      <c r="F652" s="19"/>
      <c r="H652" s="19"/>
    </row>
    <row r="653" spans="1:8" ht="13.2">
      <c r="A653" s="80"/>
      <c r="B653" s="19"/>
      <c r="C653" s="19"/>
      <c r="D653" s="19"/>
      <c r="E653" s="19"/>
      <c r="F653" s="19"/>
      <c r="H653" s="19"/>
    </row>
    <row r="654" spans="1:8" ht="13.2">
      <c r="A654" s="80"/>
      <c r="B654" s="19"/>
      <c r="C654" s="19"/>
      <c r="D654" s="19"/>
      <c r="E654" s="19"/>
      <c r="F654" s="19"/>
      <c r="H654" s="19"/>
    </row>
    <row r="655" spans="1:8" ht="13.2">
      <c r="A655" s="80"/>
      <c r="B655" s="19"/>
      <c r="C655" s="19"/>
      <c r="D655" s="19"/>
      <c r="E655" s="19"/>
      <c r="F655" s="19"/>
      <c r="H655" s="19"/>
    </row>
    <row r="656" spans="1:8" ht="13.2">
      <c r="A656" s="80"/>
      <c r="B656" s="19"/>
      <c r="C656" s="19"/>
      <c r="D656" s="19"/>
      <c r="E656" s="19"/>
      <c r="F656" s="19"/>
      <c r="H656" s="19"/>
    </row>
    <row r="657" spans="1:8" ht="13.2">
      <c r="A657" s="80"/>
      <c r="B657" s="19"/>
      <c r="C657" s="19"/>
      <c r="D657" s="19"/>
      <c r="E657" s="19"/>
      <c r="F657" s="19"/>
      <c r="H657" s="19"/>
    </row>
    <row r="658" spans="1:8" ht="13.2">
      <c r="A658" s="80"/>
      <c r="B658" s="19"/>
      <c r="C658" s="19"/>
      <c r="D658" s="19"/>
      <c r="E658" s="19"/>
      <c r="F658" s="19"/>
      <c r="H658" s="19"/>
    </row>
    <row r="659" spans="1:8" ht="13.2">
      <c r="A659" s="80"/>
      <c r="B659" s="19"/>
      <c r="C659" s="19"/>
      <c r="D659" s="19"/>
      <c r="E659" s="19"/>
      <c r="F659" s="19"/>
      <c r="H659" s="19"/>
    </row>
    <row r="660" spans="1:8" ht="13.2">
      <c r="A660" s="80"/>
      <c r="B660" s="19"/>
      <c r="C660" s="19"/>
      <c r="D660" s="19"/>
      <c r="E660" s="19"/>
      <c r="F660" s="19"/>
      <c r="H660" s="19"/>
    </row>
    <row r="661" spans="1:8" ht="13.2">
      <c r="A661" s="80"/>
      <c r="B661" s="19"/>
      <c r="C661" s="19"/>
      <c r="D661" s="19"/>
      <c r="E661" s="19"/>
      <c r="F661" s="19"/>
      <c r="H661" s="19"/>
    </row>
    <row r="662" spans="1:8" ht="13.2">
      <c r="A662" s="80"/>
      <c r="B662" s="19"/>
      <c r="C662" s="19"/>
      <c r="D662" s="19"/>
      <c r="E662" s="19"/>
      <c r="F662" s="19"/>
      <c r="H662" s="19"/>
    </row>
    <row r="663" spans="1:8" ht="13.2">
      <c r="A663" s="80"/>
      <c r="B663" s="19"/>
      <c r="C663" s="19"/>
      <c r="D663" s="19"/>
      <c r="E663" s="19"/>
      <c r="F663" s="19"/>
      <c r="H663" s="19"/>
    </row>
    <row r="664" spans="1:8" ht="13.2">
      <c r="A664" s="80"/>
      <c r="B664" s="19"/>
      <c r="C664" s="19"/>
      <c r="D664" s="19"/>
      <c r="E664" s="19"/>
      <c r="F664" s="19"/>
      <c r="H664" s="19"/>
    </row>
    <row r="665" spans="1:8" ht="13.2">
      <c r="A665" s="80"/>
      <c r="B665" s="19"/>
      <c r="C665" s="19"/>
      <c r="D665" s="19"/>
      <c r="E665" s="19"/>
      <c r="F665" s="19"/>
      <c r="H665" s="19"/>
    </row>
    <row r="666" spans="1:8" ht="13.2">
      <c r="A666" s="80"/>
      <c r="B666" s="19"/>
      <c r="C666" s="19"/>
      <c r="D666" s="19"/>
      <c r="E666" s="19"/>
      <c r="F666" s="19"/>
      <c r="H666" s="19"/>
    </row>
    <row r="667" spans="1:8" ht="13.2">
      <c r="A667" s="80"/>
      <c r="B667" s="19"/>
      <c r="C667" s="19"/>
      <c r="D667" s="19"/>
      <c r="E667" s="19"/>
      <c r="F667" s="19"/>
      <c r="H667" s="19"/>
    </row>
    <row r="668" spans="1:8" ht="13.2">
      <c r="A668" s="80"/>
      <c r="B668" s="19"/>
      <c r="C668" s="19"/>
      <c r="D668" s="19"/>
      <c r="E668" s="19"/>
      <c r="F668" s="19"/>
      <c r="H668" s="19"/>
    </row>
    <row r="669" spans="1:8" ht="13.2">
      <c r="A669" s="80"/>
      <c r="B669" s="19"/>
      <c r="C669" s="19"/>
      <c r="D669" s="19"/>
      <c r="E669" s="19"/>
      <c r="F669" s="19"/>
      <c r="H669" s="19"/>
    </row>
    <row r="670" spans="1:8" ht="13.2">
      <c r="A670" s="80"/>
      <c r="B670" s="19"/>
      <c r="C670" s="19"/>
      <c r="D670" s="19"/>
      <c r="E670" s="19"/>
      <c r="F670" s="19"/>
      <c r="H670" s="19"/>
    </row>
    <row r="671" spans="1:8" ht="13.2">
      <c r="A671" s="80"/>
      <c r="B671" s="19"/>
      <c r="C671" s="19"/>
      <c r="D671" s="19"/>
      <c r="E671" s="19"/>
      <c r="F671" s="19"/>
      <c r="H671" s="19"/>
    </row>
    <row r="672" spans="1:8" ht="13.2">
      <c r="A672" s="80"/>
      <c r="B672" s="19"/>
      <c r="C672" s="19"/>
      <c r="D672" s="19"/>
      <c r="E672" s="19"/>
      <c r="F672" s="19"/>
      <c r="H672" s="19"/>
    </row>
    <row r="673" spans="1:8" ht="13.2">
      <c r="A673" s="80"/>
      <c r="B673" s="19"/>
      <c r="C673" s="19"/>
      <c r="D673" s="19"/>
      <c r="E673" s="19"/>
      <c r="F673" s="19"/>
      <c r="H673" s="19"/>
    </row>
    <row r="674" spans="1:8" ht="13.2">
      <c r="A674" s="80"/>
      <c r="B674" s="19"/>
      <c r="C674" s="19"/>
      <c r="D674" s="19"/>
      <c r="E674" s="19"/>
      <c r="F674" s="19"/>
      <c r="H674" s="19"/>
    </row>
    <row r="675" spans="1:8" ht="13.2">
      <c r="A675" s="80"/>
      <c r="B675" s="19"/>
      <c r="C675" s="19"/>
      <c r="D675" s="19"/>
      <c r="E675" s="19"/>
      <c r="F675" s="19"/>
      <c r="H675" s="19"/>
    </row>
    <row r="676" spans="1:8" ht="13.2">
      <c r="A676" s="80"/>
      <c r="B676" s="19"/>
      <c r="C676" s="19"/>
      <c r="D676" s="19"/>
      <c r="E676" s="19"/>
      <c r="F676" s="19"/>
      <c r="H676" s="19"/>
    </row>
    <row r="677" spans="1:8" ht="13.2">
      <c r="A677" s="80"/>
      <c r="B677" s="19"/>
      <c r="C677" s="19"/>
      <c r="D677" s="19"/>
      <c r="E677" s="19"/>
      <c r="F677" s="19"/>
      <c r="H677" s="19"/>
    </row>
    <row r="678" spans="1:8" ht="13.2">
      <c r="A678" s="80"/>
      <c r="B678" s="19"/>
      <c r="C678" s="19"/>
      <c r="D678" s="19"/>
      <c r="E678" s="19"/>
      <c r="F678" s="19"/>
      <c r="H678" s="19"/>
    </row>
    <row r="679" spans="1:8" ht="13.2">
      <c r="A679" s="80"/>
      <c r="B679" s="19"/>
      <c r="C679" s="19"/>
      <c r="D679" s="19"/>
      <c r="E679" s="19"/>
      <c r="F679" s="19"/>
      <c r="H679" s="19"/>
    </row>
    <row r="680" spans="1:8" ht="13.2">
      <c r="A680" s="80"/>
      <c r="B680" s="19"/>
      <c r="C680" s="19"/>
      <c r="D680" s="19"/>
      <c r="E680" s="19"/>
      <c r="F680" s="19"/>
      <c r="H680" s="19"/>
    </row>
    <row r="681" spans="1:8" ht="13.2">
      <c r="A681" s="80"/>
      <c r="B681" s="19"/>
      <c r="C681" s="19"/>
      <c r="D681" s="19"/>
      <c r="E681" s="19"/>
      <c r="F681" s="19"/>
      <c r="H681" s="19"/>
    </row>
    <row r="682" spans="1:8" ht="13.2">
      <c r="A682" s="80"/>
      <c r="B682" s="19"/>
      <c r="C682" s="19"/>
      <c r="D682" s="19"/>
      <c r="E682" s="19"/>
      <c r="F682" s="19"/>
      <c r="H682" s="19"/>
    </row>
    <row r="683" spans="1:8" ht="13.2">
      <c r="A683" s="80"/>
      <c r="B683" s="19"/>
      <c r="C683" s="19"/>
      <c r="D683" s="19"/>
      <c r="E683" s="19"/>
      <c r="F683" s="19"/>
      <c r="H683" s="19"/>
    </row>
    <row r="684" spans="1:8" ht="13.2">
      <c r="A684" s="80"/>
      <c r="B684" s="19"/>
      <c r="C684" s="19"/>
      <c r="D684" s="19"/>
      <c r="E684" s="19"/>
      <c r="F684" s="19"/>
      <c r="H684" s="19"/>
    </row>
    <row r="685" spans="1:8" ht="13.2">
      <c r="A685" s="80"/>
      <c r="B685" s="19"/>
      <c r="C685" s="19"/>
      <c r="D685" s="19"/>
      <c r="E685" s="19"/>
      <c r="F685" s="19"/>
      <c r="H685" s="19"/>
    </row>
    <row r="686" spans="1:8" ht="13.2">
      <c r="A686" s="80"/>
      <c r="B686" s="19"/>
      <c r="C686" s="19"/>
      <c r="D686" s="19"/>
      <c r="E686" s="19"/>
      <c r="F686" s="19"/>
      <c r="H686" s="19"/>
    </row>
    <row r="687" spans="1:8" ht="13.2">
      <c r="A687" s="80"/>
      <c r="B687" s="19"/>
      <c r="C687" s="19"/>
      <c r="D687" s="19"/>
      <c r="E687" s="19"/>
      <c r="F687" s="19"/>
      <c r="H687" s="19"/>
    </row>
    <row r="688" spans="1:8" ht="13.2">
      <c r="A688" s="80"/>
      <c r="B688" s="19"/>
      <c r="C688" s="19"/>
      <c r="D688" s="19"/>
      <c r="E688" s="19"/>
      <c r="F688" s="19"/>
      <c r="H688" s="19"/>
    </row>
    <row r="689" spans="1:8" ht="13.2">
      <c r="A689" s="80"/>
      <c r="B689" s="19"/>
      <c r="C689" s="19"/>
      <c r="D689" s="19"/>
      <c r="E689" s="19"/>
      <c r="F689" s="19"/>
      <c r="H689" s="19"/>
    </row>
    <row r="690" spans="1:8" ht="13.2">
      <c r="A690" s="80"/>
      <c r="B690" s="19"/>
      <c r="C690" s="19"/>
      <c r="D690" s="19"/>
      <c r="E690" s="19"/>
      <c r="F690" s="19"/>
      <c r="H690" s="19"/>
    </row>
    <row r="691" spans="1:8" ht="13.2">
      <c r="A691" s="80"/>
      <c r="B691" s="19"/>
      <c r="C691" s="19"/>
      <c r="D691" s="19"/>
      <c r="E691" s="19"/>
      <c r="F691" s="19"/>
      <c r="H691" s="19"/>
    </row>
    <row r="692" spans="1:8" ht="13.2">
      <c r="A692" s="80"/>
      <c r="B692" s="19"/>
      <c r="C692" s="19"/>
      <c r="D692" s="19"/>
      <c r="E692" s="19"/>
      <c r="F692" s="19"/>
      <c r="H692" s="19"/>
    </row>
    <row r="693" spans="1:8" ht="13.2">
      <c r="A693" s="80"/>
      <c r="B693" s="19"/>
      <c r="C693" s="19"/>
      <c r="D693" s="19"/>
      <c r="E693" s="19"/>
      <c r="F693" s="19"/>
      <c r="H693" s="19"/>
    </row>
    <row r="694" spans="1:8" ht="13.2">
      <c r="A694" s="80"/>
      <c r="B694" s="19"/>
      <c r="C694" s="19"/>
      <c r="D694" s="19"/>
      <c r="E694" s="19"/>
      <c r="F694" s="19"/>
      <c r="H694" s="19"/>
    </row>
    <row r="695" spans="1:8" ht="13.2">
      <c r="A695" s="80"/>
      <c r="B695" s="19"/>
      <c r="C695" s="19"/>
      <c r="D695" s="19"/>
      <c r="E695" s="19"/>
      <c r="F695" s="19"/>
      <c r="H695" s="19"/>
    </row>
    <row r="696" spans="1:8" ht="13.2">
      <c r="A696" s="80"/>
      <c r="B696" s="19"/>
      <c r="C696" s="19"/>
      <c r="D696" s="19"/>
      <c r="E696" s="19"/>
      <c r="F696" s="19"/>
      <c r="H696" s="19"/>
    </row>
    <row r="697" spans="1:8" ht="13.2">
      <c r="A697" s="80"/>
      <c r="B697" s="19"/>
      <c r="C697" s="19"/>
      <c r="D697" s="19"/>
      <c r="E697" s="19"/>
      <c r="F697" s="19"/>
      <c r="H697" s="19"/>
    </row>
    <row r="698" spans="1:8" ht="13.2">
      <c r="A698" s="80"/>
      <c r="B698" s="19"/>
      <c r="C698" s="19"/>
      <c r="D698" s="19"/>
      <c r="E698" s="19"/>
      <c r="F698" s="19"/>
      <c r="H698" s="19"/>
    </row>
    <row r="699" spans="1:8" ht="13.2">
      <c r="A699" s="80"/>
      <c r="B699" s="19"/>
      <c r="C699" s="19"/>
      <c r="D699" s="19"/>
      <c r="E699" s="19"/>
      <c r="F699" s="19"/>
      <c r="H699" s="19"/>
    </row>
    <row r="700" spans="1:8" ht="13.2">
      <c r="A700" s="80"/>
      <c r="B700" s="19"/>
      <c r="C700" s="19"/>
      <c r="D700" s="19"/>
      <c r="E700" s="19"/>
      <c r="F700" s="19"/>
      <c r="H700" s="19"/>
    </row>
    <row r="701" spans="1:8" ht="13.2">
      <c r="A701" s="80"/>
      <c r="B701" s="19"/>
      <c r="C701" s="19"/>
      <c r="D701" s="19"/>
      <c r="E701" s="19"/>
      <c r="F701" s="19"/>
      <c r="H701" s="19"/>
    </row>
    <row r="702" spans="1:8" ht="13.2">
      <c r="A702" s="80"/>
      <c r="B702" s="19"/>
      <c r="C702" s="19"/>
      <c r="D702" s="19"/>
      <c r="E702" s="19"/>
      <c r="F702" s="19"/>
      <c r="H702" s="19"/>
    </row>
    <row r="703" spans="1:8" ht="13.2">
      <c r="A703" s="80"/>
      <c r="B703" s="19"/>
      <c r="C703" s="19"/>
      <c r="D703" s="19"/>
      <c r="E703" s="19"/>
      <c r="F703" s="19"/>
      <c r="H703" s="19"/>
    </row>
    <row r="704" spans="1:8" ht="13.2">
      <c r="A704" s="80"/>
      <c r="B704" s="19"/>
      <c r="C704" s="19"/>
      <c r="D704" s="19"/>
      <c r="E704" s="19"/>
      <c r="F704" s="19"/>
      <c r="H704" s="19"/>
    </row>
    <row r="705" spans="1:8" ht="13.2">
      <c r="A705" s="80"/>
      <c r="B705" s="19"/>
      <c r="C705" s="19"/>
      <c r="D705" s="19"/>
      <c r="E705" s="19"/>
      <c r="F705" s="19"/>
      <c r="H705" s="19"/>
    </row>
    <row r="706" spans="1:8" ht="13.2">
      <c r="A706" s="80"/>
      <c r="B706" s="19"/>
      <c r="C706" s="19"/>
      <c r="D706" s="19"/>
      <c r="E706" s="19"/>
      <c r="F706" s="19"/>
      <c r="H706" s="19"/>
    </row>
    <row r="707" spans="1:8" ht="13.2">
      <c r="A707" s="80"/>
      <c r="B707" s="19"/>
      <c r="C707" s="19"/>
      <c r="D707" s="19"/>
      <c r="E707" s="19"/>
      <c r="F707" s="19"/>
      <c r="H707" s="19"/>
    </row>
    <row r="708" spans="1:8" ht="13.2">
      <c r="A708" s="80"/>
      <c r="B708" s="19"/>
      <c r="C708" s="19"/>
      <c r="D708" s="19"/>
      <c r="E708" s="19"/>
      <c r="F708" s="19"/>
      <c r="H708" s="19"/>
    </row>
    <row r="709" spans="1:8" ht="13.2">
      <c r="A709" s="80"/>
      <c r="B709" s="19"/>
      <c r="C709" s="19"/>
      <c r="D709" s="19"/>
      <c r="E709" s="19"/>
      <c r="F709" s="19"/>
      <c r="H709" s="19"/>
    </row>
    <row r="710" spans="1:8" ht="13.2">
      <c r="A710" s="80"/>
      <c r="B710" s="19"/>
      <c r="C710" s="19"/>
      <c r="D710" s="19"/>
      <c r="E710" s="19"/>
      <c r="F710" s="19"/>
      <c r="H710" s="19"/>
    </row>
    <row r="711" spans="1:8" ht="13.2">
      <c r="A711" s="80"/>
      <c r="B711" s="19"/>
      <c r="C711" s="19"/>
      <c r="D711" s="19"/>
      <c r="E711" s="19"/>
      <c r="F711" s="19"/>
      <c r="H711" s="19"/>
    </row>
    <row r="712" spans="1:8" ht="13.2">
      <c r="A712" s="80"/>
      <c r="B712" s="19"/>
      <c r="C712" s="19"/>
      <c r="D712" s="19"/>
      <c r="E712" s="19"/>
      <c r="F712" s="19"/>
      <c r="H712" s="19"/>
    </row>
    <row r="713" spans="1:8" ht="13.2">
      <c r="A713" s="80"/>
      <c r="B713" s="19"/>
      <c r="C713" s="19"/>
      <c r="D713" s="19"/>
      <c r="E713" s="19"/>
      <c r="F713" s="19"/>
      <c r="H713" s="19"/>
    </row>
    <row r="714" spans="1:8" ht="13.2">
      <c r="A714" s="80"/>
      <c r="B714" s="19"/>
      <c r="C714" s="19"/>
      <c r="D714" s="19"/>
      <c r="E714" s="19"/>
      <c r="F714" s="19"/>
      <c r="H714" s="19"/>
    </row>
    <row r="715" spans="1:8" ht="13.2">
      <c r="A715" s="80"/>
      <c r="B715" s="19"/>
      <c r="C715" s="19"/>
      <c r="D715" s="19"/>
      <c r="E715" s="19"/>
      <c r="F715" s="19"/>
      <c r="H715" s="19"/>
    </row>
    <row r="716" spans="1:8" ht="13.2">
      <c r="A716" s="80"/>
      <c r="B716" s="19"/>
      <c r="C716" s="19"/>
      <c r="D716" s="19"/>
      <c r="E716" s="19"/>
      <c r="F716" s="19"/>
      <c r="H716" s="19"/>
    </row>
    <row r="717" spans="1:8" ht="13.2">
      <c r="A717" s="80"/>
      <c r="B717" s="19"/>
      <c r="C717" s="19"/>
      <c r="D717" s="19"/>
      <c r="E717" s="19"/>
      <c r="F717" s="19"/>
      <c r="H717" s="19"/>
    </row>
    <row r="718" spans="1:8" ht="13.2">
      <c r="A718" s="80"/>
      <c r="B718" s="19"/>
      <c r="C718" s="19"/>
      <c r="D718" s="19"/>
      <c r="E718" s="19"/>
      <c r="F718" s="19"/>
      <c r="H718" s="19"/>
    </row>
    <row r="719" spans="1:8" ht="13.2">
      <c r="A719" s="80"/>
      <c r="B719" s="19"/>
      <c r="C719" s="19"/>
      <c r="D719" s="19"/>
      <c r="E719" s="19"/>
      <c r="F719" s="19"/>
      <c r="H719" s="19"/>
    </row>
    <row r="720" spans="1:8" ht="13.2">
      <c r="A720" s="80"/>
      <c r="B720" s="19"/>
      <c r="C720" s="19"/>
      <c r="D720" s="19"/>
      <c r="E720" s="19"/>
      <c r="F720" s="19"/>
      <c r="H720" s="19"/>
    </row>
    <row r="721" spans="1:8" ht="13.2">
      <c r="A721" s="80"/>
      <c r="B721" s="19"/>
      <c r="C721" s="19"/>
      <c r="D721" s="19"/>
      <c r="E721" s="19"/>
      <c r="F721" s="19"/>
      <c r="H721" s="19"/>
    </row>
    <row r="722" spans="1:8" ht="13.2">
      <c r="A722" s="80"/>
      <c r="B722" s="19"/>
      <c r="C722" s="19"/>
      <c r="D722" s="19"/>
      <c r="E722" s="19"/>
      <c r="F722" s="19"/>
      <c r="H722" s="19"/>
    </row>
    <row r="723" spans="1:8" ht="13.2">
      <c r="A723" s="80"/>
      <c r="B723" s="19"/>
      <c r="C723" s="19"/>
      <c r="D723" s="19"/>
      <c r="E723" s="19"/>
      <c r="F723" s="19"/>
      <c r="H723" s="19"/>
    </row>
    <row r="724" spans="1:8" ht="13.2">
      <c r="A724" s="80"/>
      <c r="B724" s="19"/>
      <c r="C724" s="19"/>
      <c r="D724" s="19"/>
      <c r="E724" s="19"/>
      <c r="F724" s="19"/>
      <c r="H724" s="19"/>
    </row>
    <row r="725" spans="1:8" ht="13.2">
      <c r="A725" s="80"/>
      <c r="B725" s="19"/>
      <c r="C725" s="19"/>
      <c r="D725" s="19"/>
      <c r="E725" s="19"/>
      <c r="F725" s="19"/>
      <c r="H725" s="19"/>
    </row>
    <row r="726" spans="1:8" ht="13.2">
      <c r="A726" s="80"/>
      <c r="B726" s="19"/>
      <c r="C726" s="19"/>
      <c r="D726" s="19"/>
      <c r="E726" s="19"/>
      <c r="F726" s="19"/>
      <c r="H726" s="19"/>
    </row>
    <row r="727" spans="1:8" ht="13.2">
      <c r="A727" s="80"/>
      <c r="B727" s="19"/>
      <c r="C727" s="19"/>
      <c r="D727" s="19"/>
      <c r="E727" s="19"/>
      <c r="F727" s="19"/>
      <c r="H727" s="19"/>
    </row>
    <row r="728" spans="1:8" ht="13.2">
      <c r="A728" s="80"/>
      <c r="B728" s="19"/>
      <c r="C728" s="19"/>
      <c r="D728" s="19"/>
      <c r="E728" s="19"/>
      <c r="F728" s="19"/>
      <c r="H728" s="19"/>
    </row>
    <row r="729" spans="1:8" ht="13.2">
      <c r="A729" s="80"/>
      <c r="B729" s="19"/>
      <c r="C729" s="19"/>
      <c r="D729" s="19"/>
      <c r="E729" s="19"/>
      <c r="F729" s="19"/>
      <c r="H729" s="19"/>
    </row>
    <row r="730" spans="1:8" ht="13.2">
      <c r="A730" s="80"/>
      <c r="B730" s="19"/>
      <c r="C730" s="19"/>
      <c r="D730" s="19"/>
      <c r="E730" s="19"/>
      <c r="F730" s="19"/>
      <c r="H730" s="19"/>
    </row>
    <row r="731" spans="1:8" ht="13.2">
      <c r="A731" s="80"/>
      <c r="B731" s="19"/>
      <c r="C731" s="19"/>
      <c r="D731" s="19"/>
      <c r="E731" s="19"/>
      <c r="F731" s="19"/>
      <c r="H731" s="19"/>
    </row>
    <row r="732" spans="1:8" ht="13.2">
      <c r="A732" s="80"/>
      <c r="B732" s="19"/>
      <c r="C732" s="19"/>
      <c r="D732" s="19"/>
      <c r="E732" s="19"/>
      <c r="F732" s="19"/>
      <c r="H732" s="19"/>
    </row>
    <row r="733" spans="1:8" ht="13.2">
      <c r="A733" s="80"/>
      <c r="B733" s="19"/>
      <c r="C733" s="19"/>
      <c r="D733" s="19"/>
      <c r="E733" s="19"/>
      <c r="F733" s="19"/>
      <c r="H733" s="19"/>
    </row>
    <row r="734" spans="1:8" ht="13.2">
      <c r="A734" s="80"/>
      <c r="B734" s="19"/>
      <c r="C734" s="19"/>
      <c r="D734" s="19"/>
      <c r="E734" s="19"/>
      <c r="F734" s="19"/>
      <c r="H734" s="19"/>
    </row>
    <row r="735" spans="1:8" ht="13.2">
      <c r="A735" s="80"/>
      <c r="B735" s="19"/>
      <c r="C735" s="19"/>
      <c r="D735" s="19"/>
      <c r="E735" s="19"/>
      <c r="F735" s="19"/>
      <c r="H735" s="19"/>
    </row>
    <row r="736" spans="1:8" ht="13.2">
      <c r="A736" s="80"/>
      <c r="B736" s="19"/>
      <c r="C736" s="19"/>
      <c r="D736" s="19"/>
      <c r="E736" s="19"/>
      <c r="F736" s="19"/>
      <c r="H736" s="19"/>
    </row>
    <row r="737" spans="1:8" ht="13.2">
      <c r="A737" s="80"/>
      <c r="B737" s="19"/>
      <c r="C737" s="19"/>
      <c r="D737" s="19"/>
      <c r="E737" s="19"/>
      <c r="F737" s="19"/>
      <c r="H737" s="19"/>
    </row>
    <row r="738" spans="1:8" ht="13.2">
      <c r="A738" s="80"/>
      <c r="B738" s="19"/>
      <c r="C738" s="19"/>
      <c r="D738" s="19"/>
      <c r="E738" s="19"/>
      <c r="F738" s="19"/>
      <c r="H738" s="19"/>
    </row>
    <row r="739" spans="1:8" ht="13.2">
      <c r="A739" s="80"/>
      <c r="B739" s="19"/>
      <c r="C739" s="19"/>
      <c r="D739" s="19"/>
      <c r="E739" s="19"/>
      <c r="F739" s="19"/>
      <c r="H739" s="19"/>
    </row>
    <row r="740" spans="1:8" ht="13.2">
      <c r="A740" s="80"/>
      <c r="B740" s="19"/>
      <c r="C740" s="19"/>
      <c r="D740" s="19"/>
      <c r="E740" s="19"/>
      <c r="F740" s="19"/>
      <c r="H740" s="19"/>
    </row>
    <row r="741" spans="1:8" ht="13.2">
      <c r="A741" s="80"/>
      <c r="B741" s="19"/>
      <c r="C741" s="19"/>
      <c r="D741" s="19"/>
      <c r="E741" s="19"/>
      <c r="F741" s="19"/>
      <c r="H741" s="19"/>
    </row>
    <row r="742" spans="1:8" ht="13.2">
      <c r="A742" s="80"/>
      <c r="B742" s="19"/>
      <c r="C742" s="19"/>
      <c r="D742" s="19"/>
      <c r="E742" s="19"/>
      <c r="F742" s="19"/>
      <c r="H742" s="19"/>
    </row>
    <row r="743" spans="1:8" ht="13.2">
      <c r="A743" s="80"/>
      <c r="B743" s="19"/>
      <c r="C743" s="19"/>
      <c r="D743" s="19"/>
      <c r="E743" s="19"/>
      <c r="F743" s="19"/>
      <c r="H743" s="19"/>
    </row>
    <row r="744" spans="1:8" ht="13.2">
      <c r="A744" s="80"/>
      <c r="B744" s="19"/>
      <c r="C744" s="19"/>
      <c r="D744" s="19"/>
      <c r="E744" s="19"/>
      <c r="F744" s="19"/>
      <c r="H744" s="19"/>
    </row>
    <row r="745" spans="1:8" ht="13.2">
      <c r="A745" s="80"/>
      <c r="B745" s="19"/>
      <c r="C745" s="19"/>
      <c r="D745" s="19"/>
      <c r="E745" s="19"/>
      <c r="F745" s="19"/>
      <c r="H745" s="19"/>
    </row>
    <row r="746" spans="1:8" ht="13.2">
      <c r="A746" s="80"/>
      <c r="B746" s="19"/>
      <c r="C746" s="19"/>
      <c r="D746" s="19"/>
      <c r="E746" s="19"/>
      <c r="F746" s="19"/>
      <c r="H746" s="19"/>
    </row>
    <row r="747" spans="1:8" ht="13.2">
      <c r="A747" s="80"/>
      <c r="B747" s="19"/>
      <c r="C747" s="19"/>
      <c r="D747" s="19"/>
      <c r="E747" s="19"/>
      <c r="F747" s="19"/>
      <c r="H747" s="19"/>
    </row>
    <row r="748" spans="1:8" ht="13.2">
      <c r="A748" s="80"/>
      <c r="B748" s="19"/>
      <c r="C748" s="19"/>
      <c r="D748" s="19"/>
      <c r="E748" s="19"/>
      <c r="F748" s="19"/>
      <c r="H748" s="19"/>
    </row>
    <row r="749" spans="1:8" ht="13.2">
      <c r="A749" s="80"/>
      <c r="B749" s="19"/>
      <c r="C749" s="19"/>
      <c r="D749" s="19"/>
      <c r="E749" s="19"/>
      <c r="F749" s="19"/>
      <c r="H749" s="19"/>
    </row>
    <row r="750" spans="1:8" ht="13.2">
      <c r="A750" s="80"/>
      <c r="B750" s="19"/>
      <c r="C750" s="19"/>
      <c r="D750" s="19"/>
      <c r="E750" s="19"/>
      <c r="F750" s="19"/>
      <c r="H750" s="19"/>
    </row>
    <row r="751" spans="1:8" ht="13.2">
      <c r="A751" s="80"/>
      <c r="B751" s="19"/>
      <c r="C751" s="19"/>
      <c r="D751" s="19"/>
      <c r="E751" s="19"/>
      <c r="F751" s="19"/>
      <c r="H751" s="19"/>
    </row>
    <row r="752" spans="1:8" ht="13.2">
      <c r="A752" s="80"/>
      <c r="B752" s="19"/>
      <c r="C752" s="19"/>
      <c r="D752" s="19"/>
      <c r="E752" s="19"/>
      <c r="F752" s="19"/>
      <c r="H752" s="19"/>
    </row>
    <row r="753" spans="1:8" ht="13.2">
      <c r="A753" s="80"/>
      <c r="B753" s="19"/>
      <c r="C753" s="19"/>
      <c r="D753" s="19"/>
      <c r="E753" s="19"/>
      <c r="F753" s="19"/>
      <c r="H753" s="19"/>
    </row>
    <row r="754" spans="1:8" ht="13.2">
      <c r="A754" s="80"/>
      <c r="B754" s="19"/>
      <c r="C754" s="19"/>
      <c r="D754" s="19"/>
      <c r="E754" s="19"/>
      <c r="F754" s="19"/>
      <c r="H754" s="19"/>
    </row>
    <row r="755" spans="1:8" ht="13.2">
      <c r="A755" s="80"/>
      <c r="B755" s="19"/>
      <c r="C755" s="19"/>
      <c r="D755" s="19"/>
      <c r="E755" s="19"/>
      <c r="F755" s="19"/>
      <c r="H755" s="19"/>
    </row>
    <row r="756" spans="1:8" ht="13.2">
      <c r="A756" s="80"/>
      <c r="B756" s="19"/>
      <c r="C756" s="19"/>
      <c r="D756" s="19"/>
      <c r="E756" s="19"/>
      <c r="F756" s="19"/>
      <c r="H756" s="19"/>
    </row>
    <row r="757" spans="1:8" ht="13.2">
      <c r="A757" s="80"/>
      <c r="B757" s="19"/>
      <c r="C757" s="19"/>
      <c r="D757" s="19"/>
      <c r="E757" s="19"/>
      <c r="F757" s="19"/>
      <c r="H757" s="19"/>
    </row>
    <row r="758" spans="1:8" ht="13.2">
      <c r="A758" s="80"/>
      <c r="B758" s="19"/>
      <c r="C758" s="19"/>
      <c r="D758" s="19"/>
      <c r="E758" s="19"/>
      <c r="F758" s="19"/>
      <c r="H758" s="19"/>
    </row>
    <row r="759" spans="1:8" ht="13.2">
      <c r="A759" s="80"/>
      <c r="B759" s="19"/>
      <c r="C759" s="19"/>
      <c r="D759" s="19"/>
      <c r="E759" s="19"/>
      <c r="F759" s="19"/>
      <c r="H759" s="19"/>
    </row>
    <row r="760" spans="1:8" ht="13.2">
      <c r="A760" s="80"/>
      <c r="B760" s="19"/>
      <c r="C760" s="19"/>
      <c r="D760" s="19"/>
      <c r="E760" s="19"/>
      <c r="F760" s="19"/>
      <c r="H760" s="19"/>
    </row>
    <row r="761" spans="1:8" ht="13.2">
      <c r="A761" s="80"/>
      <c r="B761" s="19"/>
      <c r="C761" s="19"/>
      <c r="D761" s="19"/>
      <c r="E761" s="19"/>
      <c r="F761" s="19"/>
      <c r="H761" s="19"/>
    </row>
    <row r="762" spans="1:8" ht="13.2">
      <c r="A762" s="80"/>
      <c r="B762" s="19"/>
      <c r="C762" s="19"/>
      <c r="D762" s="19"/>
      <c r="E762" s="19"/>
      <c r="F762" s="19"/>
      <c r="H762" s="19"/>
    </row>
    <row r="763" spans="1:8" ht="13.2">
      <c r="A763" s="80"/>
      <c r="B763" s="19"/>
      <c r="C763" s="19"/>
      <c r="D763" s="19"/>
      <c r="E763" s="19"/>
      <c r="F763" s="19"/>
      <c r="H763" s="19"/>
    </row>
    <row r="764" spans="1:8" ht="13.2">
      <c r="A764" s="80"/>
      <c r="B764" s="19"/>
      <c r="C764" s="19"/>
      <c r="D764" s="19"/>
      <c r="E764" s="19"/>
      <c r="F764" s="19"/>
      <c r="H764" s="19"/>
    </row>
    <row r="765" spans="1:8" ht="13.2">
      <c r="A765" s="80"/>
      <c r="B765" s="19"/>
      <c r="C765" s="19"/>
      <c r="D765" s="19"/>
      <c r="E765" s="19"/>
      <c r="F765" s="19"/>
      <c r="H765" s="19"/>
    </row>
    <row r="766" spans="1:8" ht="13.2">
      <c r="A766" s="80"/>
      <c r="B766" s="19"/>
      <c r="C766" s="19"/>
      <c r="D766" s="19"/>
      <c r="E766" s="19"/>
      <c r="F766" s="19"/>
      <c r="H766" s="19"/>
    </row>
    <row r="767" spans="1:8" ht="13.2">
      <c r="A767" s="80"/>
      <c r="B767" s="19"/>
      <c r="C767" s="19"/>
      <c r="D767" s="19"/>
      <c r="E767" s="19"/>
      <c r="F767" s="19"/>
      <c r="H767" s="19"/>
    </row>
    <row r="768" spans="1:8" ht="13.2">
      <c r="A768" s="80"/>
      <c r="B768" s="19"/>
      <c r="C768" s="19"/>
      <c r="D768" s="19"/>
      <c r="E768" s="19"/>
      <c r="F768" s="19"/>
      <c r="H768" s="19"/>
    </row>
    <row r="769" spans="1:8" ht="13.2">
      <c r="A769" s="80"/>
      <c r="B769" s="19"/>
      <c r="C769" s="19"/>
      <c r="D769" s="19"/>
      <c r="E769" s="19"/>
      <c r="F769" s="19"/>
      <c r="H769" s="19"/>
    </row>
    <row r="770" spans="1:8" ht="13.2">
      <c r="A770" s="80"/>
      <c r="B770" s="19"/>
      <c r="C770" s="19"/>
      <c r="D770" s="19"/>
      <c r="E770" s="19"/>
      <c r="F770" s="19"/>
      <c r="H770" s="19"/>
    </row>
    <row r="771" spans="1:8" ht="13.2">
      <c r="A771" s="80"/>
      <c r="B771" s="19"/>
      <c r="C771" s="19"/>
      <c r="D771" s="19"/>
      <c r="E771" s="19"/>
      <c r="F771" s="19"/>
      <c r="H771" s="19"/>
    </row>
    <row r="772" spans="1:8" ht="13.2">
      <c r="A772" s="80"/>
      <c r="B772" s="19"/>
      <c r="C772" s="19"/>
      <c r="D772" s="19"/>
      <c r="E772" s="19"/>
      <c r="F772" s="19"/>
      <c r="H772" s="19"/>
    </row>
    <row r="773" spans="1:8" ht="13.2">
      <c r="A773" s="80"/>
      <c r="B773" s="19"/>
      <c r="C773" s="19"/>
      <c r="D773" s="19"/>
      <c r="E773" s="19"/>
      <c r="F773" s="19"/>
      <c r="H773" s="19"/>
    </row>
    <row r="774" spans="1:8" ht="13.2">
      <c r="A774" s="80"/>
      <c r="B774" s="19"/>
      <c r="C774" s="19"/>
      <c r="D774" s="19"/>
      <c r="E774" s="19"/>
      <c r="F774" s="19"/>
      <c r="H774" s="19"/>
    </row>
    <row r="775" spans="1:8" ht="13.2">
      <c r="A775" s="80"/>
      <c r="B775" s="19"/>
      <c r="C775" s="19"/>
      <c r="D775" s="19"/>
      <c r="E775" s="19"/>
      <c r="F775" s="19"/>
      <c r="H775" s="19"/>
    </row>
    <row r="776" spans="1:8" ht="13.2">
      <c r="A776" s="80"/>
      <c r="B776" s="19"/>
      <c r="C776" s="19"/>
      <c r="D776" s="19"/>
      <c r="E776" s="19"/>
      <c r="F776" s="19"/>
      <c r="H776" s="19"/>
    </row>
    <row r="777" spans="1:8" ht="13.2">
      <c r="A777" s="80"/>
      <c r="B777" s="19"/>
      <c r="C777" s="19"/>
      <c r="D777" s="19"/>
      <c r="E777" s="19"/>
      <c r="F777" s="19"/>
      <c r="H777" s="19"/>
    </row>
    <row r="778" spans="1:8" ht="13.2">
      <c r="A778" s="80"/>
      <c r="B778" s="19"/>
      <c r="C778" s="19"/>
      <c r="D778" s="19"/>
      <c r="E778" s="19"/>
      <c r="F778" s="19"/>
      <c r="H778" s="19"/>
    </row>
    <row r="779" spans="1:8" ht="13.2">
      <c r="A779" s="80"/>
      <c r="B779" s="19"/>
      <c r="C779" s="19"/>
      <c r="D779" s="19"/>
      <c r="E779" s="19"/>
      <c r="F779" s="19"/>
      <c r="H779" s="19"/>
    </row>
    <row r="780" spans="1:8" ht="13.2">
      <c r="A780" s="80"/>
      <c r="B780" s="19"/>
      <c r="C780" s="19"/>
      <c r="D780" s="19"/>
      <c r="E780" s="19"/>
      <c r="F780" s="19"/>
      <c r="H780" s="19"/>
    </row>
    <row r="781" spans="1:8" ht="13.2">
      <c r="A781" s="80"/>
      <c r="B781" s="19"/>
      <c r="C781" s="19"/>
      <c r="D781" s="19"/>
      <c r="E781" s="19"/>
      <c r="F781" s="19"/>
      <c r="H781" s="19"/>
    </row>
    <row r="782" spans="1:8" ht="13.2">
      <c r="A782" s="80"/>
      <c r="B782" s="19"/>
      <c r="C782" s="19"/>
      <c r="D782" s="19"/>
      <c r="E782" s="19"/>
      <c r="F782" s="19"/>
      <c r="H782" s="19"/>
    </row>
    <row r="783" spans="1:8" ht="13.2">
      <c r="A783" s="80"/>
      <c r="B783" s="19"/>
      <c r="C783" s="19"/>
      <c r="D783" s="19"/>
      <c r="E783" s="19"/>
      <c r="F783" s="19"/>
      <c r="H783" s="19"/>
    </row>
    <row r="784" spans="1:8" ht="13.2">
      <c r="A784" s="80"/>
      <c r="B784" s="19"/>
      <c r="C784" s="19"/>
      <c r="D784" s="19"/>
      <c r="E784" s="19"/>
      <c r="F784" s="19"/>
      <c r="H784" s="19"/>
    </row>
    <row r="785" spans="1:8" ht="13.2">
      <c r="A785" s="80"/>
      <c r="B785" s="19"/>
      <c r="C785" s="19"/>
      <c r="D785" s="19"/>
      <c r="E785" s="19"/>
      <c r="F785" s="19"/>
      <c r="H785" s="19"/>
    </row>
    <row r="786" spans="1:8" ht="13.2">
      <c r="A786" s="80"/>
      <c r="B786" s="19"/>
      <c r="C786" s="19"/>
      <c r="D786" s="19"/>
      <c r="E786" s="19"/>
      <c r="F786" s="19"/>
      <c r="H786" s="19"/>
    </row>
    <row r="787" spans="1:8" ht="13.2">
      <c r="A787" s="80"/>
      <c r="B787" s="19"/>
      <c r="C787" s="19"/>
      <c r="D787" s="19"/>
      <c r="E787" s="19"/>
      <c r="F787" s="19"/>
      <c r="H787" s="19"/>
    </row>
    <row r="788" spans="1:8" ht="13.2">
      <c r="A788" s="80"/>
      <c r="B788" s="19"/>
      <c r="C788" s="19"/>
      <c r="D788" s="19"/>
      <c r="E788" s="19"/>
      <c r="F788" s="19"/>
      <c r="H788" s="19"/>
    </row>
    <row r="789" spans="1:8" ht="13.2">
      <c r="A789" s="80"/>
      <c r="B789" s="19"/>
      <c r="C789" s="19"/>
      <c r="D789" s="19"/>
      <c r="E789" s="19"/>
      <c r="F789" s="19"/>
      <c r="H789" s="19"/>
    </row>
    <row r="790" spans="1:8" ht="13.2">
      <c r="A790" s="80"/>
      <c r="B790" s="19"/>
      <c r="C790" s="19"/>
      <c r="D790" s="19"/>
      <c r="E790" s="19"/>
      <c r="F790" s="19"/>
      <c r="H790" s="19"/>
    </row>
    <row r="791" spans="1:8" ht="13.2">
      <c r="A791" s="80"/>
      <c r="B791" s="19"/>
      <c r="C791" s="19"/>
      <c r="D791" s="19"/>
      <c r="E791" s="19"/>
      <c r="F791" s="19"/>
      <c r="H791" s="19"/>
    </row>
    <row r="792" spans="1:8" ht="13.2">
      <c r="A792" s="80"/>
      <c r="B792" s="19"/>
      <c r="C792" s="19"/>
      <c r="D792" s="19"/>
      <c r="E792" s="19"/>
      <c r="F792" s="19"/>
      <c r="H792" s="19"/>
    </row>
    <row r="793" spans="1:8" ht="13.2">
      <c r="A793" s="80"/>
      <c r="B793" s="19"/>
      <c r="C793" s="19"/>
      <c r="D793" s="19"/>
      <c r="E793" s="19"/>
      <c r="F793" s="19"/>
      <c r="H793" s="19"/>
    </row>
    <row r="794" spans="1:8" ht="13.2">
      <c r="A794" s="80"/>
      <c r="B794" s="19"/>
      <c r="C794" s="19"/>
      <c r="D794" s="19"/>
      <c r="E794" s="19"/>
      <c r="F794" s="19"/>
      <c r="H794" s="19"/>
    </row>
    <row r="795" spans="1:8" ht="13.2">
      <c r="A795" s="80"/>
      <c r="B795" s="19"/>
      <c r="C795" s="19"/>
      <c r="D795" s="19"/>
      <c r="E795" s="19"/>
      <c r="F795" s="19"/>
      <c r="H795" s="19"/>
    </row>
    <row r="796" spans="1:8" ht="13.2">
      <c r="A796" s="80"/>
      <c r="B796" s="19"/>
      <c r="C796" s="19"/>
      <c r="D796" s="19"/>
      <c r="E796" s="19"/>
      <c r="F796" s="19"/>
      <c r="H796" s="19"/>
    </row>
    <row r="797" spans="1:8" ht="13.2">
      <c r="A797" s="80"/>
      <c r="B797" s="19"/>
      <c r="C797" s="19"/>
      <c r="D797" s="19"/>
      <c r="E797" s="19"/>
      <c r="F797" s="19"/>
      <c r="H797" s="19"/>
    </row>
    <row r="798" spans="1:8" ht="13.2">
      <c r="A798" s="80"/>
      <c r="B798" s="19"/>
      <c r="C798" s="19"/>
      <c r="D798" s="19"/>
      <c r="E798" s="19"/>
      <c r="F798" s="19"/>
      <c r="H798" s="19"/>
    </row>
    <row r="799" spans="1:8" ht="13.2">
      <c r="A799" s="80"/>
      <c r="B799" s="19"/>
      <c r="C799" s="19"/>
      <c r="D799" s="19"/>
      <c r="E799" s="19"/>
      <c r="F799" s="19"/>
      <c r="H799" s="19"/>
    </row>
    <row r="800" spans="1:8" ht="13.2">
      <c r="A800" s="80"/>
      <c r="B800" s="19"/>
      <c r="C800" s="19"/>
      <c r="D800" s="19"/>
      <c r="E800" s="19"/>
      <c r="F800" s="19"/>
      <c r="H800" s="19"/>
    </row>
    <row r="801" spans="1:8" ht="13.2">
      <c r="A801" s="80"/>
      <c r="B801" s="19"/>
      <c r="C801" s="19"/>
      <c r="D801" s="19"/>
      <c r="E801" s="19"/>
      <c r="F801" s="19"/>
      <c r="H801" s="19"/>
    </row>
    <row r="802" spans="1:8" ht="13.2">
      <c r="A802" s="80"/>
      <c r="B802" s="19"/>
      <c r="C802" s="19"/>
      <c r="D802" s="19"/>
      <c r="E802" s="19"/>
      <c r="F802" s="19"/>
      <c r="H802" s="19"/>
    </row>
    <row r="803" spans="1:8" ht="13.2">
      <c r="A803" s="80"/>
      <c r="B803" s="19"/>
      <c r="C803" s="19"/>
      <c r="D803" s="19"/>
      <c r="E803" s="19"/>
      <c r="F803" s="19"/>
      <c r="H803" s="19"/>
    </row>
    <row r="804" spans="1:8" ht="13.2">
      <c r="A804" s="80"/>
      <c r="B804" s="19"/>
      <c r="C804" s="19"/>
      <c r="D804" s="19"/>
      <c r="E804" s="19"/>
      <c r="F804" s="19"/>
      <c r="H804" s="19"/>
    </row>
    <row r="805" spans="1:8" ht="13.2">
      <c r="A805" s="80"/>
      <c r="B805" s="19"/>
      <c r="C805" s="19"/>
      <c r="D805" s="19"/>
      <c r="E805" s="19"/>
      <c r="F805" s="19"/>
      <c r="H805" s="19"/>
    </row>
    <row r="806" spans="1:8" ht="13.2">
      <c r="A806" s="80"/>
      <c r="B806" s="19"/>
      <c r="C806" s="19"/>
      <c r="D806" s="19"/>
      <c r="E806" s="19"/>
      <c r="F806" s="19"/>
      <c r="H806" s="19"/>
    </row>
    <row r="807" spans="1:8" ht="13.2">
      <c r="A807" s="80"/>
      <c r="B807" s="19"/>
      <c r="C807" s="19"/>
      <c r="D807" s="19"/>
      <c r="E807" s="19"/>
      <c r="F807" s="19"/>
      <c r="H807" s="19"/>
    </row>
    <row r="808" spans="1:8" ht="13.2">
      <c r="A808" s="80"/>
      <c r="B808" s="19"/>
      <c r="C808" s="19"/>
      <c r="D808" s="19"/>
      <c r="E808" s="19"/>
      <c r="F808" s="19"/>
      <c r="H808" s="19"/>
    </row>
    <row r="809" spans="1:8" ht="13.2">
      <c r="A809" s="80"/>
      <c r="B809" s="19"/>
      <c r="C809" s="19"/>
      <c r="D809" s="19"/>
      <c r="E809" s="19"/>
      <c r="F809" s="19"/>
      <c r="H809" s="19"/>
    </row>
    <row r="810" spans="1:8" ht="13.2">
      <c r="A810" s="80"/>
      <c r="B810" s="19"/>
      <c r="C810" s="19"/>
      <c r="D810" s="19"/>
      <c r="E810" s="19"/>
      <c r="F810" s="19"/>
      <c r="H810" s="19"/>
    </row>
    <row r="811" spans="1:8" ht="13.2">
      <c r="A811" s="80"/>
      <c r="B811" s="19"/>
      <c r="C811" s="19"/>
      <c r="D811" s="19"/>
      <c r="E811" s="19"/>
      <c r="F811" s="19"/>
      <c r="H811" s="19"/>
    </row>
    <row r="812" spans="1:8" ht="13.2">
      <c r="A812" s="80"/>
      <c r="B812" s="19"/>
      <c r="C812" s="19"/>
      <c r="D812" s="19"/>
      <c r="E812" s="19"/>
      <c r="F812" s="19"/>
      <c r="H812" s="19"/>
    </row>
    <row r="813" spans="1:8" ht="13.2">
      <c r="A813" s="80"/>
      <c r="B813" s="19"/>
      <c r="C813" s="19"/>
      <c r="D813" s="19"/>
      <c r="E813" s="19"/>
      <c r="F813" s="19"/>
      <c r="H813" s="19"/>
    </row>
    <row r="814" spans="1:8" ht="13.2">
      <c r="A814" s="80"/>
      <c r="B814" s="19"/>
      <c r="C814" s="19"/>
      <c r="D814" s="19"/>
      <c r="E814" s="19"/>
      <c r="F814" s="19"/>
      <c r="H814" s="19"/>
    </row>
    <row r="815" spans="1:8" ht="13.2">
      <c r="A815" s="80"/>
      <c r="B815" s="19"/>
      <c r="C815" s="19"/>
      <c r="D815" s="19"/>
      <c r="E815" s="19"/>
      <c r="F815" s="19"/>
      <c r="H815" s="19"/>
    </row>
    <row r="816" spans="1:8" ht="13.2">
      <c r="A816" s="80"/>
      <c r="B816" s="19"/>
      <c r="C816" s="19"/>
      <c r="D816" s="19"/>
      <c r="E816" s="19"/>
      <c r="F816" s="19"/>
      <c r="H816" s="19"/>
    </row>
    <row r="817" spans="1:8" ht="13.2">
      <c r="A817" s="80"/>
      <c r="B817" s="19"/>
      <c r="C817" s="19"/>
      <c r="D817" s="19"/>
      <c r="E817" s="19"/>
      <c r="F817" s="19"/>
      <c r="H817" s="19"/>
    </row>
    <row r="818" spans="1:8" ht="13.2">
      <c r="A818" s="80"/>
      <c r="B818" s="19"/>
      <c r="C818" s="19"/>
      <c r="D818" s="19"/>
      <c r="E818" s="19"/>
      <c r="F818" s="19"/>
      <c r="H818" s="19"/>
    </row>
    <row r="819" spans="1:8" ht="13.2">
      <c r="A819" s="80"/>
      <c r="B819" s="19"/>
      <c r="C819" s="19"/>
      <c r="D819" s="19"/>
      <c r="E819" s="19"/>
      <c r="F819" s="19"/>
      <c r="H819" s="19"/>
    </row>
    <row r="820" spans="1:8" ht="13.2">
      <c r="A820" s="80"/>
      <c r="B820" s="19"/>
      <c r="C820" s="19"/>
      <c r="D820" s="19"/>
      <c r="E820" s="19"/>
      <c r="F820" s="19"/>
      <c r="H820" s="19"/>
    </row>
    <row r="821" spans="1:8" ht="13.2">
      <c r="A821" s="80"/>
      <c r="B821" s="19"/>
      <c r="C821" s="19"/>
      <c r="D821" s="19"/>
      <c r="E821" s="19"/>
      <c r="F821" s="19"/>
      <c r="H821" s="19"/>
    </row>
    <row r="822" spans="1:8" ht="13.2">
      <c r="A822" s="80"/>
      <c r="B822" s="19"/>
      <c r="C822" s="19"/>
      <c r="D822" s="19"/>
      <c r="E822" s="19"/>
      <c r="F822" s="19"/>
      <c r="H822" s="19"/>
    </row>
    <row r="823" spans="1:8" ht="13.2">
      <c r="A823" s="80"/>
      <c r="B823" s="19"/>
      <c r="C823" s="19"/>
      <c r="D823" s="19"/>
      <c r="E823" s="19"/>
      <c r="F823" s="19"/>
      <c r="H823" s="19"/>
    </row>
    <row r="824" spans="1:8" ht="13.2">
      <c r="A824" s="80"/>
      <c r="B824" s="19"/>
      <c r="C824" s="19"/>
      <c r="D824" s="19"/>
      <c r="E824" s="19"/>
      <c r="F824" s="19"/>
      <c r="H824" s="19"/>
    </row>
    <row r="825" spans="1:8" ht="13.2">
      <c r="A825" s="80"/>
      <c r="B825" s="19"/>
      <c r="C825" s="19"/>
      <c r="D825" s="19"/>
      <c r="E825" s="19"/>
      <c r="F825" s="19"/>
      <c r="H825" s="19"/>
    </row>
    <row r="826" spans="1:8" ht="13.2">
      <c r="A826" s="80"/>
      <c r="B826" s="19"/>
      <c r="C826" s="19"/>
      <c r="D826" s="19"/>
      <c r="E826" s="19"/>
      <c r="F826" s="19"/>
      <c r="H826" s="19"/>
    </row>
    <row r="827" spans="1:8" ht="13.2">
      <c r="A827" s="80"/>
      <c r="B827" s="19"/>
      <c r="C827" s="19"/>
      <c r="D827" s="19"/>
      <c r="E827" s="19"/>
      <c r="F827" s="19"/>
      <c r="H827" s="19"/>
    </row>
    <row r="828" spans="1:8" ht="13.2">
      <c r="A828" s="80"/>
      <c r="B828" s="19"/>
      <c r="C828" s="19"/>
      <c r="D828" s="19"/>
      <c r="E828" s="19"/>
      <c r="F828" s="19"/>
      <c r="H828" s="19"/>
    </row>
    <row r="829" spans="1:8" ht="13.2">
      <c r="A829" s="80"/>
      <c r="B829" s="19"/>
      <c r="C829" s="19"/>
      <c r="D829" s="19"/>
      <c r="E829" s="19"/>
      <c r="F829" s="19"/>
      <c r="H829" s="19"/>
    </row>
    <row r="830" spans="1:8" ht="13.2">
      <c r="A830" s="80"/>
      <c r="B830" s="19"/>
      <c r="C830" s="19"/>
      <c r="D830" s="19"/>
      <c r="E830" s="19"/>
      <c r="F830" s="19"/>
      <c r="H830" s="19"/>
    </row>
    <row r="831" spans="1:8" ht="13.2">
      <c r="A831" s="80"/>
      <c r="B831" s="19"/>
      <c r="C831" s="19"/>
      <c r="D831" s="19"/>
      <c r="E831" s="19"/>
      <c r="F831" s="19"/>
      <c r="H831" s="19"/>
    </row>
    <row r="832" spans="1:8" ht="13.2">
      <c r="A832" s="80"/>
      <c r="B832" s="19"/>
      <c r="C832" s="19"/>
      <c r="D832" s="19"/>
      <c r="E832" s="19"/>
      <c r="F832" s="19"/>
      <c r="H832" s="19"/>
    </row>
    <row r="833" spans="1:8" ht="13.2">
      <c r="A833" s="80"/>
      <c r="B833" s="19"/>
      <c r="C833" s="19"/>
      <c r="D833" s="19"/>
      <c r="E833" s="19"/>
      <c r="F833" s="19"/>
      <c r="H833" s="19"/>
    </row>
    <row r="834" spans="1:8" ht="13.2">
      <c r="A834" s="80"/>
      <c r="B834" s="19"/>
      <c r="C834" s="19"/>
      <c r="D834" s="19"/>
      <c r="E834" s="19"/>
      <c r="F834" s="19"/>
      <c r="H834" s="19"/>
    </row>
    <row r="835" spans="1:8" ht="13.2">
      <c r="A835" s="80"/>
      <c r="B835" s="19"/>
      <c r="C835" s="19"/>
      <c r="D835" s="19"/>
      <c r="E835" s="19"/>
      <c r="F835" s="19"/>
      <c r="H835" s="19"/>
    </row>
    <row r="836" spans="1:8" ht="13.2">
      <c r="A836" s="80"/>
      <c r="B836" s="19"/>
      <c r="C836" s="19"/>
      <c r="D836" s="19"/>
      <c r="E836" s="19"/>
      <c r="F836" s="19"/>
      <c r="H836" s="19"/>
    </row>
    <row r="837" spans="1:8" ht="13.2">
      <c r="A837" s="80"/>
      <c r="B837" s="19"/>
      <c r="C837" s="19"/>
      <c r="D837" s="19"/>
      <c r="E837" s="19"/>
      <c r="F837" s="19"/>
      <c r="H837" s="19"/>
    </row>
    <row r="838" spans="1:8" ht="13.2">
      <c r="A838" s="80"/>
      <c r="B838" s="19"/>
      <c r="C838" s="19"/>
      <c r="D838" s="19"/>
      <c r="E838" s="19"/>
      <c r="F838" s="19"/>
      <c r="H838" s="19"/>
    </row>
    <row r="839" spans="1:8" ht="13.2">
      <c r="A839" s="80"/>
      <c r="B839" s="19"/>
      <c r="C839" s="19"/>
      <c r="D839" s="19"/>
      <c r="E839" s="19"/>
      <c r="F839" s="19"/>
      <c r="H839" s="19"/>
    </row>
    <row r="840" spans="1:8" ht="13.2">
      <c r="A840" s="80"/>
      <c r="B840" s="19"/>
      <c r="C840" s="19"/>
      <c r="D840" s="19"/>
      <c r="E840" s="19"/>
      <c r="F840" s="19"/>
      <c r="H840" s="19"/>
    </row>
    <row r="841" spans="1:8" ht="13.2">
      <c r="A841" s="80"/>
      <c r="B841" s="19"/>
      <c r="C841" s="19"/>
      <c r="D841" s="19"/>
      <c r="E841" s="19"/>
      <c r="F841" s="19"/>
      <c r="H841" s="19"/>
    </row>
    <row r="842" spans="1:8" ht="13.2">
      <c r="A842" s="80"/>
      <c r="B842" s="19"/>
      <c r="C842" s="19"/>
      <c r="D842" s="19"/>
      <c r="E842" s="19"/>
      <c r="F842" s="19"/>
      <c r="H842" s="19"/>
    </row>
    <row r="843" spans="1:8" ht="13.2">
      <c r="A843" s="80"/>
      <c r="B843" s="19"/>
      <c r="C843" s="19"/>
      <c r="D843" s="19"/>
      <c r="E843" s="19"/>
      <c r="F843" s="19"/>
      <c r="H843" s="19"/>
    </row>
    <row r="844" spans="1:8" ht="13.2">
      <c r="A844" s="80"/>
      <c r="B844" s="19"/>
      <c r="C844" s="19"/>
      <c r="D844" s="19"/>
      <c r="E844" s="19"/>
      <c r="F844" s="19"/>
      <c r="H844" s="19"/>
    </row>
    <row r="845" spans="1:8" ht="13.2">
      <c r="A845" s="80"/>
      <c r="B845" s="19"/>
      <c r="C845" s="19"/>
      <c r="D845" s="19"/>
      <c r="E845" s="19"/>
      <c r="F845" s="19"/>
      <c r="H845" s="19"/>
    </row>
    <row r="846" spans="1:8" ht="13.2">
      <c r="A846" s="80"/>
      <c r="B846" s="19"/>
      <c r="C846" s="19"/>
      <c r="D846" s="19"/>
      <c r="E846" s="19"/>
      <c r="F846" s="19"/>
      <c r="H846" s="19"/>
    </row>
    <row r="847" spans="1:8" ht="13.2">
      <c r="A847" s="80"/>
      <c r="B847" s="19"/>
      <c r="C847" s="19"/>
      <c r="D847" s="19"/>
      <c r="E847" s="19"/>
      <c r="F847" s="19"/>
      <c r="H847" s="19"/>
    </row>
    <row r="848" spans="1:8" ht="13.2">
      <c r="A848" s="80"/>
      <c r="B848" s="19"/>
      <c r="C848" s="19"/>
      <c r="D848" s="19"/>
      <c r="E848" s="19"/>
      <c r="F848" s="19"/>
      <c r="H848" s="19"/>
    </row>
    <row r="849" spans="1:8" ht="13.2">
      <c r="A849" s="80"/>
      <c r="B849" s="19"/>
      <c r="C849" s="19"/>
      <c r="D849" s="19"/>
      <c r="E849" s="19"/>
      <c r="F849" s="19"/>
      <c r="H849" s="19"/>
    </row>
    <row r="850" spans="1:8" ht="13.2">
      <c r="A850" s="80"/>
      <c r="B850" s="19"/>
      <c r="C850" s="19"/>
      <c r="D850" s="19"/>
      <c r="E850" s="19"/>
      <c r="F850" s="19"/>
      <c r="H850" s="19"/>
    </row>
    <row r="851" spans="1:8" ht="13.2">
      <c r="A851" s="80"/>
      <c r="B851" s="19"/>
      <c r="C851" s="19"/>
      <c r="D851" s="19"/>
      <c r="E851" s="19"/>
      <c r="F851" s="19"/>
      <c r="H851" s="19"/>
    </row>
    <row r="852" spans="1:8" ht="13.2">
      <c r="A852" s="80"/>
      <c r="B852" s="19"/>
      <c r="C852" s="19"/>
      <c r="D852" s="19"/>
      <c r="E852" s="19"/>
      <c r="F852" s="19"/>
      <c r="H852" s="19"/>
    </row>
    <row r="853" spans="1:8" ht="13.2">
      <c r="A853" s="80"/>
      <c r="B853" s="19"/>
      <c r="C853" s="19"/>
      <c r="D853" s="19"/>
      <c r="E853" s="19"/>
      <c r="F853" s="19"/>
      <c r="H853" s="19"/>
    </row>
    <row r="854" spans="1:8" ht="13.2">
      <c r="A854" s="80"/>
      <c r="B854" s="19"/>
      <c r="C854" s="19"/>
      <c r="D854" s="19"/>
      <c r="E854" s="19"/>
      <c r="F854" s="19"/>
      <c r="H854" s="19"/>
    </row>
    <row r="855" spans="1:8" ht="13.2">
      <c r="A855" s="80"/>
      <c r="B855" s="19"/>
      <c r="C855" s="19"/>
      <c r="D855" s="19"/>
      <c r="E855" s="19"/>
      <c r="F855" s="19"/>
      <c r="H855" s="19"/>
    </row>
    <row r="856" spans="1:8" ht="13.2">
      <c r="A856" s="80"/>
      <c r="B856" s="19"/>
      <c r="C856" s="19"/>
      <c r="D856" s="19"/>
      <c r="E856" s="19"/>
      <c r="F856" s="19"/>
      <c r="H856" s="19"/>
    </row>
    <row r="857" spans="1:8" ht="13.2">
      <c r="A857" s="80"/>
      <c r="B857" s="19"/>
      <c r="C857" s="19"/>
      <c r="D857" s="19"/>
      <c r="E857" s="19"/>
      <c r="F857" s="19"/>
      <c r="H857" s="19"/>
    </row>
    <row r="858" spans="1:8" ht="13.2">
      <c r="A858" s="80"/>
      <c r="B858" s="19"/>
      <c r="C858" s="19"/>
      <c r="D858" s="19"/>
      <c r="E858" s="19"/>
      <c r="F858" s="19"/>
      <c r="H858" s="19"/>
    </row>
    <row r="859" spans="1:8" ht="13.2">
      <c r="A859" s="80"/>
      <c r="B859" s="19"/>
      <c r="C859" s="19"/>
      <c r="D859" s="19"/>
      <c r="E859" s="19"/>
      <c r="F859" s="19"/>
      <c r="H859" s="19"/>
    </row>
    <row r="860" spans="1:8" ht="13.2">
      <c r="A860" s="80"/>
      <c r="B860" s="19"/>
      <c r="C860" s="19"/>
      <c r="D860" s="19"/>
      <c r="E860" s="19"/>
      <c r="F860" s="19"/>
      <c r="H860" s="19"/>
    </row>
    <row r="861" spans="1:8" ht="13.2">
      <c r="A861" s="80"/>
      <c r="B861" s="19"/>
      <c r="C861" s="19"/>
      <c r="D861" s="19"/>
      <c r="E861" s="19"/>
      <c r="F861" s="19"/>
      <c r="H861" s="19"/>
    </row>
    <row r="862" spans="1:8" ht="13.2">
      <c r="A862" s="80"/>
      <c r="B862" s="19"/>
      <c r="C862" s="19"/>
      <c r="D862" s="19"/>
      <c r="E862" s="19"/>
      <c r="F862" s="19"/>
      <c r="H862" s="19"/>
    </row>
    <row r="863" spans="1:8" ht="13.2">
      <c r="A863" s="80"/>
      <c r="B863" s="19"/>
      <c r="C863" s="19"/>
      <c r="D863" s="19"/>
      <c r="E863" s="19"/>
      <c r="F863" s="19"/>
      <c r="H863" s="19"/>
    </row>
    <row r="864" spans="1:8" ht="13.2">
      <c r="A864" s="80"/>
      <c r="B864" s="19"/>
      <c r="C864" s="19"/>
      <c r="D864" s="19"/>
      <c r="E864" s="19"/>
      <c r="F864" s="19"/>
      <c r="H864" s="19"/>
    </row>
    <row r="865" spans="1:8" ht="13.2">
      <c r="A865" s="80"/>
      <c r="B865" s="19"/>
      <c r="C865" s="19"/>
      <c r="D865" s="19"/>
      <c r="E865" s="19"/>
      <c r="F865" s="19"/>
      <c r="H865" s="19"/>
    </row>
    <row r="866" spans="1:8" ht="13.2">
      <c r="A866" s="80"/>
      <c r="B866" s="19"/>
      <c r="C866" s="19"/>
      <c r="D866" s="19"/>
      <c r="E866" s="19"/>
      <c r="F866" s="19"/>
      <c r="H866" s="19"/>
    </row>
    <row r="867" spans="1:8" ht="13.2">
      <c r="A867" s="80"/>
      <c r="B867" s="19"/>
      <c r="C867" s="19"/>
      <c r="D867" s="19"/>
      <c r="E867" s="19"/>
      <c r="F867" s="19"/>
      <c r="H867" s="19"/>
    </row>
    <row r="868" spans="1:8" ht="13.2">
      <c r="A868" s="80"/>
      <c r="B868" s="19"/>
      <c r="C868" s="19"/>
      <c r="D868" s="19"/>
      <c r="E868" s="19"/>
      <c r="F868" s="19"/>
      <c r="H868" s="19"/>
    </row>
    <row r="869" spans="1:8" ht="13.2">
      <c r="A869" s="80"/>
      <c r="B869" s="19"/>
      <c r="C869" s="19"/>
      <c r="D869" s="19"/>
      <c r="E869" s="19"/>
      <c r="F869" s="19"/>
      <c r="H869" s="19"/>
    </row>
    <row r="870" spans="1:8" ht="13.2">
      <c r="A870" s="80"/>
      <c r="B870" s="19"/>
      <c r="C870" s="19"/>
      <c r="D870" s="19"/>
      <c r="E870" s="19"/>
      <c r="F870" s="19"/>
      <c r="H870" s="19"/>
    </row>
    <row r="871" spans="1:8" ht="13.2">
      <c r="A871" s="80"/>
      <c r="B871" s="19"/>
      <c r="C871" s="19"/>
      <c r="D871" s="19"/>
      <c r="E871" s="19"/>
      <c r="F871" s="19"/>
      <c r="H871" s="19"/>
    </row>
    <row r="872" spans="1:8" ht="13.2">
      <c r="A872" s="80"/>
      <c r="B872" s="19"/>
      <c r="C872" s="19"/>
      <c r="D872" s="19"/>
      <c r="E872" s="19"/>
      <c r="F872" s="19"/>
      <c r="H872" s="19"/>
    </row>
    <row r="873" spans="1:8" ht="13.2">
      <c r="A873" s="80"/>
      <c r="B873" s="19"/>
      <c r="C873" s="19"/>
      <c r="D873" s="19"/>
      <c r="E873" s="19"/>
      <c r="F873" s="19"/>
      <c r="H873" s="19"/>
    </row>
    <row r="874" spans="1:8" ht="13.2">
      <c r="A874" s="80"/>
      <c r="B874" s="19"/>
      <c r="C874" s="19"/>
      <c r="D874" s="19"/>
      <c r="E874" s="19"/>
      <c r="F874" s="19"/>
      <c r="H874" s="19"/>
    </row>
    <row r="875" spans="1:8" ht="13.2">
      <c r="A875" s="80"/>
      <c r="B875" s="19"/>
      <c r="C875" s="19"/>
      <c r="D875" s="19"/>
      <c r="E875" s="19"/>
      <c r="F875" s="19"/>
      <c r="H875" s="19"/>
    </row>
    <row r="876" spans="1:8" ht="13.2">
      <c r="A876" s="80"/>
      <c r="B876" s="19"/>
      <c r="C876" s="19"/>
      <c r="D876" s="19"/>
      <c r="E876" s="19"/>
      <c r="F876" s="19"/>
      <c r="H876" s="19"/>
    </row>
    <row r="877" spans="1:8" ht="13.2">
      <c r="A877" s="80"/>
      <c r="B877" s="19"/>
      <c r="C877" s="19"/>
      <c r="D877" s="19"/>
      <c r="E877" s="19"/>
      <c r="F877" s="19"/>
      <c r="H877" s="19"/>
    </row>
    <row r="878" spans="1:8" ht="13.2">
      <c r="A878" s="80"/>
      <c r="B878" s="19"/>
      <c r="C878" s="19"/>
      <c r="D878" s="19"/>
      <c r="E878" s="19"/>
      <c r="F878" s="19"/>
      <c r="H878" s="19"/>
    </row>
    <row r="879" spans="1:8" ht="13.2">
      <c r="A879" s="80"/>
      <c r="B879" s="19"/>
      <c r="C879" s="19"/>
      <c r="D879" s="19"/>
      <c r="E879" s="19"/>
      <c r="F879" s="19"/>
      <c r="H879" s="19"/>
    </row>
    <row r="880" spans="1:8" ht="13.2">
      <c r="A880" s="80"/>
      <c r="B880" s="19"/>
      <c r="C880" s="19"/>
      <c r="D880" s="19"/>
      <c r="E880" s="19"/>
      <c r="F880" s="19"/>
      <c r="H880" s="19"/>
    </row>
    <row r="881" spans="1:8" ht="13.2">
      <c r="A881" s="80"/>
      <c r="B881" s="19"/>
      <c r="C881" s="19"/>
      <c r="D881" s="19"/>
      <c r="E881" s="19"/>
      <c r="F881" s="19"/>
      <c r="H881" s="19"/>
    </row>
    <row r="882" spans="1:8" ht="13.2">
      <c r="A882" s="80"/>
      <c r="B882" s="19"/>
      <c r="C882" s="19"/>
      <c r="D882" s="19"/>
      <c r="E882" s="19"/>
      <c r="F882" s="19"/>
      <c r="H882" s="19"/>
    </row>
    <row r="883" spans="1:8" ht="13.2">
      <c r="A883" s="80"/>
      <c r="B883" s="19"/>
      <c r="C883" s="19"/>
      <c r="D883" s="19"/>
      <c r="E883" s="19"/>
      <c r="F883" s="19"/>
      <c r="H883" s="19"/>
    </row>
    <row r="884" spans="1:8" ht="13.2">
      <c r="A884" s="80"/>
      <c r="B884" s="19"/>
      <c r="C884" s="19"/>
      <c r="D884" s="19"/>
      <c r="E884" s="19"/>
      <c r="F884" s="19"/>
      <c r="H884" s="19"/>
    </row>
    <row r="885" spans="1:8" ht="13.2">
      <c r="A885" s="80"/>
      <c r="B885" s="19"/>
      <c r="C885" s="19"/>
      <c r="D885" s="19"/>
      <c r="E885" s="19"/>
      <c r="F885" s="19"/>
      <c r="H885" s="19"/>
    </row>
    <row r="886" spans="1:8" ht="13.2">
      <c r="A886" s="80"/>
      <c r="B886" s="19"/>
      <c r="C886" s="19"/>
      <c r="D886" s="19"/>
      <c r="E886" s="19"/>
      <c r="F886" s="19"/>
      <c r="H886" s="19"/>
    </row>
    <row r="887" spans="1:8" ht="13.2">
      <c r="A887" s="80"/>
      <c r="B887" s="19"/>
      <c r="C887" s="19"/>
      <c r="D887" s="19"/>
      <c r="E887" s="19"/>
      <c r="F887" s="19"/>
      <c r="H887" s="19"/>
    </row>
    <row r="888" spans="1:8" ht="13.2">
      <c r="A888" s="80"/>
      <c r="B888" s="19"/>
      <c r="C888" s="19"/>
      <c r="D888" s="19"/>
      <c r="E888" s="19"/>
      <c r="F888" s="19"/>
      <c r="H888" s="19"/>
    </row>
    <row r="889" spans="1:8" ht="13.2">
      <c r="A889" s="80"/>
      <c r="B889" s="19"/>
      <c r="C889" s="19"/>
      <c r="D889" s="19"/>
      <c r="E889" s="19"/>
      <c r="F889" s="19"/>
      <c r="H889" s="19"/>
    </row>
    <row r="890" spans="1:8" ht="13.2">
      <c r="A890" s="80"/>
      <c r="B890" s="19"/>
      <c r="C890" s="19"/>
      <c r="D890" s="19"/>
      <c r="E890" s="19"/>
      <c r="F890" s="19"/>
      <c r="H890" s="19"/>
    </row>
    <row r="891" spans="1:8" ht="13.2">
      <c r="A891" s="80"/>
      <c r="B891" s="19"/>
      <c r="C891" s="19"/>
      <c r="D891" s="19"/>
      <c r="E891" s="19"/>
      <c r="F891" s="19"/>
      <c r="H891" s="19"/>
    </row>
    <row r="892" spans="1:8" ht="13.2">
      <c r="A892" s="80"/>
      <c r="B892" s="19"/>
      <c r="C892" s="19"/>
      <c r="D892" s="19"/>
      <c r="E892" s="19"/>
      <c r="F892" s="19"/>
      <c r="H892" s="19"/>
    </row>
    <row r="893" spans="1:8" ht="13.2">
      <c r="A893" s="80"/>
      <c r="B893" s="19"/>
      <c r="C893" s="19"/>
      <c r="D893" s="19"/>
      <c r="E893" s="19"/>
      <c r="F893" s="19"/>
      <c r="H893" s="19"/>
    </row>
    <row r="894" spans="1:8" ht="13.2">
      <c r="A894" s="80"/>
      <c r="B894" s="19"/>
      <c r="C894" s="19"/>
      <c r="D894" s="19"/>
      <c r="E894" s="19"/>
      <c r="F894" s="19"/>
      <c r="H894" s="19"/>
    </row>
    <row r="895" spans="1:8" ht="13.2">
      <c r="A895" s="80"/>
      <c r="B895" s="19"/>
      <c r="C895" s="19"/>
      <c r="D895" s="19"/>
      <c r="E895" s="19"/>
      <c r="F895" s="19"/>
      <c r="H895" s="19"/>
    </row>
    <row r="896" spans="1:8" ht="13.2">
      <c r="A896" s="80"/>
      <c r="B896" s="19"/>
      <c r="C896" s="19"/>
      <c r="D896" s="19"/>
      <c r="E896" s="19"/>
      <c r="F896" s="19"/>
      <c r="H896" s="19"/>
    </row>
    <row r="897" spans="1:8" ht="13.2">
      <c r="A897" s="80"/>
      <c r="B897" s="19"/>
      <c r="C897" s="19"/>
      <c r="D897" s="19"/>
      <c r="E897" s="19"/>
      <c r="F897" s="19"/>
      <c r="H897" s="19"/>
    </row>
    <row r="898" spans="1:8" ht="13.2">
      <c r="A898" s="80"/>
      <c r="B898" s="19"/>
      <c r="C898" s="19"/>
      <c r="D898" s="19"/>
      <c r="E898" s="19"/>
      <c r="F898" s="19"/>
      <c r="H898" s="19"/>
    </row>
    <row r="899" spans="1:8" ht="13.2">
      <c r="A899" s="80"/>
      <c r="B899" s="19"/>
      <c r="C899" s="19"/>
      <c r="D899" s="19"/>
      <c r="E899" s="19"/>
      <c r="F899" s="19"/>
      <c r="H899" s="19"/>
    </row>
    <row r="900" spans="1:8" ht="13.2">
      <c r="A900" s="80"/>
      <c r="B900" s="19"/>
      <c r="C900" s="19"/>
      <c r="D900" s="19"/>
      <c r="E900" s="19"/>
      <c r="F900" s="19"/>
      <c r="H900" s="19"/>
    </row>
    <row r="901" spans="1:8" ht="13.2">
      <c r="A901" s="80"/>
      <c r="B901" s="19"/>
      <c r="C901" s="19"/>
      <c r="D901" s="19"/>
      <c r="E901" s="19"/>
      <c r="F901" s="19"/>
      <c r="H901" s="19"/>
    </row>
    <row r="902" spans="1:8" ht="13.2">
      <c r="A902" s="80"/>
      <c r="B902" s="19"/>
      <c r="C902" s="19"/>
      <c r="D902" s="19"/>
      <c r="E902" s="19"/>
      <c r="F902" s="19"/>
      <c r="H902" s="19"/>
    </row>
    <row r="903" spans="1:8" ht="13.2">
      <c r="A903" s="80"/>
      <c r="B903" s="19"/>
      <c r="C903" s="19"/>
      <c r="D903" s="19"/>
      <c r="E903" s="19"/>
      <c r="F903" s="19"/>
      <c r="H903" s="19"/>
    </row>
    <row r="904" spans="1:8" ht="13.2">
      <c r="A904" s="80"/>
      <c r="B904" s="19"/>
      <c r="C904" s="19"/>
      <c r="D904" s="19"/>
      <c r="E904" s="19"/>
      <c r="F904" s="19"/>
      <c r="H904" s="19"/>
    </row>
    <row r="905" spans="1:8" ht="13.2">
      <c r="A905" s="80"/>
      <c r="B905" s="19"/>
      <c r="C905" s="19"/>
      <c r="D905" s="19"/>
      <c r="E905" s="19"/>
      <c r="F905" s="19"/>
      <c r="H905" s="19"/>
    </row>
    <row r="906" spans="1:8" ht="13.2">
      <c r="A906" s="80"/>
      <c r="B906" s="19"/>
      <c r="C906" s="19"/>
      <c r="D906" s="19"/>
      <c r="E906" s="19"/>
      <c r="F906" s="19"/>
      <c r="H906" s="19"/>
    </row>
    <row r="907" spans="1:8" ht="13.2">
      <c r="A907" s="80"/>
      <c r="B907" s="19"/>
      <c r="C907" s="19"/>
      <c r="D907" s="19"/>
      <c r="E907" s="19"/>
      <c r="F907" s="19"/>
      <c r="H907" s="19"/>
    </row>
    <row r="908" spans="1:8" ht="13.2">
      <c r="A908" s="80"/>
      <c r="B908" s="19"/>
      <c r="C908" s="19"/>
      <c r="D908" s="19"/>
      <c r="E908" s="19"/>
      <c r="F908" s="19"/>
      <c r="H908" s="19"/>
    </row>
    <row r="909" spans="1:8" ht="13.2">
      <c r="A909" s="80"/>
      <c r="B909" s="19"/>
      <c r="C909" s="19"/>
      <c r="D909" s="19"/>
      <c r="E909" s="19"/>
      <c r="F909" s="19"/>
      <c r="H909" s="19"/>
    </row>
    <row r="910" spans="1:8" ht="13.2">
      <c r="A910" s="80"/>
      <c r="B910" s="19"/>
      <c r="C910" s="19"/>
      <c r="D910" s="19"/>
      <c r="E910" s="19"/>
      <c r="F910" s="19"/>
      <c r="H910" s="19"/>
    </row>
    <row r="911" spans="1:8" ht="13.2">
      <c r="A911" s="80"/>
      <c r="B911" s="19"/>
      <c r="C911" s="19"/>
      <c r="D911" s="19"/>
      <c r="E911" s="19"/>
      <c r="F911" s="19"/>
      <c r="H911" s="19"/>
    </row>
    <row r="912" spans="1:8" ht="13.2">
      <c r="A912" s="80"/>
      <c r="B912" s="19"/>
      <c r="C912" s="19"/>
      <c r="D912" s="19"/>
      <c r="E912" s="19"/>
      <c r="F912" s="19"/>
      <c r="H912" s="19"/>
    </row>
    <row r="913" spans="1:8" ht="13.2">
      <c r="A913" s="80"/>
      <c r="B913" s="19"/>
      <c r="C913" s="19"/>
      <c r="D913" s="19"/>
      <c r="E913" s="19"/>
      <c r="F913" s="19"/>
      <c r="H913" s="19"/>
    </row>
    <row r="914" spans="1:8" ht="13.2">
      <c r="A914" s="80"/>
      <c r="B914" s="19"/>
      <c r="C914" s="19"/>
      <c r="D914" s="19"/>
      <c r="E914" s="19"/>
      <c r="F914" s="19"/>
      <c r="H914" s="19"/>
    </row>
    <row r="915" spans="1:8" ht="13.2">
      <c r="A915" s="80"/>
      <c r="B915" s="19"/>
      <c r="C915" s="19"/>
      <c r="D915" s="19"/>
      <c r="E915" s="19"/>
      <c r="F915" s="19"/>
      <c r="H915" s="19"/>
    </row>
    <row r="916" spans="1:8" ht="13.2">
      <c r="A916" s="80"/>
      <c r="B916" s="19"/>
      <c r="C916" s="19"/>
      <c r="D916" s="19"/>
      <c r="E916" s="19"/>
      <c r="F916" s="19"/>
      <c r="H916" s="19"/>
    </row>
    <row r="917" spans="1:8" ht="13.2">
      <c r="A917" s="80"/>
      <c r="B917" s="19"/>
      <c r="C917" s="19"/>
      <c r="D917" s="19"/>
      <c r="E917" s="19"/>
      <c r="F917" s="19"/>
      <c r="H917" s="19"/>
    </row>
    <row r="918" spans="1:8" ht="13.2">
      <c r="A918" s="80"/>
      <c r="B918" s="19"/>
      <c r="C918" s="19"/>
      <c r="D918" s="19"/>
      <c r="E918" s="19"/>
      <c r="F918" s="19"/>
      <c r="H918" s="19"/>
    </row>
    <row r="919" spans="1:8" ht="13.2">
      <c r="A919" s="80"/>
      <c r="B919" s="19"/>
      <c r="C919" s="19"/>
      <c r="D919" s="19"/>
      <c r="E919" s="19"/>
      <c r="F919" s="19"/>
      <c r="H919" s="19"/>
    </row>
    <row r="920" spans="1:8" ht="13.2">
      <c r="A920" s="80"/>
      <c r="B920" s="19"/>
      <c r="C920" s="19"/>
      <c r="D920" s="19"/>
      <c r="E920" s="19"/>
      <c r="F920" s="19"/>
      <c r="H920" s="19"/>
    </row>
    <row r="921" spans="1:8" ht="13.2">
      <c r="A921" s="80"/>
      <c r="B921" s="19"/>
      <c r="C921" s="19"/>
      <c r="D921" s="19"/>
      <c r="E921" s="19"/>
      <c r="F921" s="19"/>
      <c r="H921" s="19"/>
    </row>
    <row r="922" spans="1:8" ht="13.2">
      <c r="A922" s="80"/>
      <c r="B922" s="19"/>
      <c r="C922" s="19"/>
      <c r="D922" s="19"/>
      <c r="E922" s="19"/>
      <c r="F922" s="19"/>
      <c r="H922" s="19"/>
    </row>
    <row r="923" spans="1:8" ht="13.2">
      <c r="A923" s="80"/>
      <c r="B923" s="19"/>
      <c r="C923" s="19"/>
      <c r="D923" s="19"/>
      <c r="E923" s="19"/>
      <c r="F923" s="19"/>
      <c r="H923" s="19"/>
    </row>
    <row r="924" spans="1:8" ht="13.2">
      <c r="A924" s="80"/>
      <c r="B924" s="19"/>
      <c r="C924" s="19"/>
      <c r="D924" s="19"/>
      <c r="E924" s="19"/>
      <c r="F924" s="19"/>
      <c r="H924" s="19"/>
    </row>
    <row r="925" spans="1:8" ht="13.2">
      <c r="A925" s="80"/>
      <c r="B925" s="19"/>
      <c r="C925" s="19"/>
      <c r="D925" s="19"/>
      <c r="E925" s="19"/>
      <c r="F925" s="19"/>
      <c r="H925" s="19"/>
    </row>
    <row r="926" spans="1:8" ht="13.2">
      <c r="A926" s="80"/>
      <c r="B926" s="19"/>
      <c r="C926" s="19"/>
      <c r="D926" s="19"/>
      <c r="E926" s="19"/>
      <c r="F926" s="19"/>
      <c r="H926" s="19"/>
    </row>
    <row r="927" spans="1:8" ht="13.2">
      <c r="A927" s="80"/>
      <c r="B927" s="19"/>
      <c r="C927" s="19"/>
      <c r="D927" s="19"/>
      <c r="E927" s="19"/>
      <c r="F927" s="19"/>
      <c r="H927" s="19"/>
    </row>
    <row r="928" spans="1:8" ht="13.2">
      <c r="A928" s="80"/>
      <c r="B928" s="19"/>
      <c r="C928" s="19"/>
      <c r="D928" s="19"/>
      <c r="E928" s="19"/>
      <c r="F928" s="19"/>
      <c r="H928" s="19"/>
    </row>
    <row r="929" spans="1:8" ht="13.2">
      <c r="A929" s="80"/>
      <c r="B929" s="19"/>
      <c r="C929" s="19"/>
      <c r="D929" s="19"/>
      <c r="E929" s="19"/>
      <c r="F929" s="19"/>
      <c r="H929" s="19"/>
    </row>
    <row r="930" spans="1:8" ht="13.2">
      <c r="A930" s="80"/>
      <c r="B930" s="19"/>
      <c r="C930" s="19"/>
      <c r="D930" s="19"/>
      <c r="E930" s="19"/>
      <c r="F930" s="19"/>
      <c r="H930" s="19"/>
    </row>
    <row r="931" spans="1:8" ht="13.2">
      <c r="A931" s="80"/>
      <c r="B931" s="19"/>
      <c r="C931" s="19"/>
      <c r="D931" s="19"/>
      <c r="E931" s="19"/>
      <c r="F931" s="19"/>
      <c r="H931" s="19"/>
    </row>
    <row r="932" spans="1:8" ht="13.2">
      <c r="A932" s="80"/>
      <c r="B932" s="19"/>
      <c r="C932" s="19"/>
      <c r="D932" s="19"/>
      <c r="E932" s="19"/>
      <c r="F932" s="19"/>
      <c r="H932" s="19"/>
    </row>
    <row r="933" spans="1:8" ht="13.2">
      <c r="A933" s="80"/>
      <c r="B933" s="19"/>
      <c r="C933" s="19"/>
      <c r="D933" s="19"/>
      <c r="E933" s="19"/>
      <c r="F933" s="19"/>
      <c r="H933" s="19"/>
    </row>
    <row r="934" spans="1:8" ht="13.2">
      <c r="A934" s="80"/>
      <c r="B934" s="19"/>
      <c r="C934" s="19"/>
      <c r="D934" s="19"/>
      <c r="E934" s="19"/>
      <c r="F934" s="19"/>
      <c r="H934" s="19"/>
    </row>
    <row r="935" spans="1:8" ht="13.2">
      <c r="A935" s="80"/>
      <c r="B935" s="19"/>
      <c r="C935" s="19"/>
      <c r="D935" s="19"/>
      <c r="E935" s="19"/>
      <c r="F935" s="19"/>
      <c r="H935" s="19"/>
    </row>
    <row r="936" spans="1:8" ht="13.2">
      <c r="A936" s="80"/>
      <c r="B936" s="19"/>
      <c r="C936" s="19"/>
      <c r="D936" s="19"/>
      <c r="E936" s="19"/>
      <c r="F936" s="19"/>
      <c r="H936" s="19"/>
    </row>
    <row r="937" spans="1:8" ht="13.2">
      <c r="A937" s="80"/>
      <c r="B937" s="19"/>
      <c r="C937" s="19"/>
      <c r="D937" s="19"/>
      <c r="E937" s="19"/>
      <c r="F937" s="19"/>
      <c r="H937" s="19"/>
    </row>
    <row r="938" spans="1:8" ht="13.2">
      <c r="A938" s="80"/>
      <c r="B938" s="19"/>
      <c r="C938" s="19"/>
      <c r="D938" s="19"/>
      <c r="E938" s="19"/>
      <c r="F938" s="19"/>
      <c r="H938" s="19"/>
    </row>
    <row r="939" spans="1:8" ht="13.2">
      <c r="A939" s="80"/>
      <c r="B939" s="19"/>
      <c r="C939" s="19"/>
      <c r="D939" s="19"/>
      <c r="E939" s="19"/>
      <c r="F939" s="19"/>
      <c r="H939" s="19"/>
    </row>
    <row r="940" spans="1:8" ht="13.2">
      <c r="A940" s="80"/>
      <c r="B940" s="19"/>
      <c r="C940" s="19"/>
      <c r="D940" s="19"/>
      <c r="E940" s="19"/>
      <c r="F940" s="19"/>
      <c r="H940" s="19"/>
    </row>
    <row r="941" spans="1:8" ht="13.2">
      <c r="A941" s="80"/>
      <c r="B941" s="19"/>
      <c r="C941" s="19"/>
      <c r="D941" s="19"/>
      <c r="E941" s="19"/>
      <c r="F941" s="19"/>
      <c r="H941" s="19"/>
    </row>
    <row r="942" spans="1:8" ht="13.2">
      <c r="A942" s="80"/>
      <c r="B942" s="19"/>
      <c r="C942" s="19"/>
      <c r="D942" s="19"/>
      <c r="E942" s="19"/>
      <c r="F942" s="19"/>
      <c r="H942" s="19"/>
    </row>
    <row r="943" spans="1:8" ht="13.2">
      <c r="A943" s="80"/>
      <c r="B943" s="19"/>
      <c r="C943" s="19"/>
      <c r="D943" s="19"/>
      <c r="E943" s="19"/>
      <c r="F943" s="19"/>
      <c r="H943" s="19"/>
    </row>
    <row r="944" spans="1:8" ht="13.2">
      <c r="A944" s="80"/>
      <c r="B944" s="19"/>
      <c r="C944" s="19"/>
      <c r="D944" s="19"/>
      <c r="E944" s="19"/>
      <c r="F944" s="19"/>
      <c r="H944" s="19"/>
    </row>
    <row r="945" spans="1:8" ht="13.2">
      <c r="A945" s="80"/>
      <c r="B945" s="19"/>
      <c r="C945" s="19"/>
      <c r="D945" s="19"/>
      <c r="E945" s="19"/>
      <c r="F945" s="19"/>
      <c r="H945" s="19"/>
    </row>
    <row r="946" spans="1:8" ht="13.2">
      <c r="A946" s="80"/>
      <c r="B946" s="19"/>
      <c r="C946" s="19"/>
      <c r="D946" s="19"/>
      <c r="E946" s="19"/>
      <c r="F946" s="19"/>
      <c r="H946" s="19"/>
    </row>
    <row r="947" spans="1:8" ht="13.2">
      <c r="A947" s="80"/>
      <c r="B947" s="19"/>
      <c r="C947" s="19"/>
      <c r="D947" s="19"/>
      <c r="E947" s="19"/>
      <c r="F947" s="19"/>
      <c r="H947" s="19"/>
    </row>
    <row r="948" spans="1:8" ht="13.2">
      <c r="A948" s="80"/>
      <c r="B948" s="19"/>
      <c r="C948" s="19"/>
      <c r="D948" s="19"/>
      <c r="E948" s="19"/>
      <c r="F948" s="19"/>
      <c r="H948" s="19"/>
    </row>
    <row r="949" spans="1:8" ht="13.2">
      <c r="A949" s="80"/>
      <c r="B949" s="19"/>
      <c r="C949" s="19"/>
      <c r="D949" s="19"/>
      <c r="E949" s="19"/>
      <c r="F949" s="19"/>
      <c r="H949" s="19"/>
    </row>
    <row r="950" spans="1:8" ht="13.2">
      <c r="A950" s="80"/>
      <c r="B950" s="19"/>
      <c r="C950" s="19"/>
      <c r="D950" s="19"/>
      <c r="E950" s="19"/>
      <c r="F950" s="19"/>
      <c r="H950" s="19"/>
    </row>
    <row r="951" spans="1:8" ht="13.2">
      <c r="A951" s="80"/>
      <c r="B951" s="19"/>
      <c r="C951" s="19"/>
      <c r="D951" s="19"/>
      <c r="E951" s="19"/>
      <c r="F951" s="19"/>
      <c r="H951" s="19"/>
    </row>
    <row r="952" spans="1:8" ht="13.2">
      <c r="A952" s="80"/>
      <c r="B952" s="19"/>
      <c r="C952" s="19"/>
      <c r="D952" s="19"/>
      <c r="E952" s="19"/>
      <c r="F952" s="19"/>
      <c r="H952" s="19"/>
    </row>
    <row r="953" spans="1:8" ht="13.2">
      <c r="A953" s="80"/>
      <c r="B953" s="19"/>
      <c r="C953" s="19"/>
      <c r="D953" s="19"/>
      <c r="E953" s="19"/>
      <c r="F953" s="19"/>
      <c r="H953" s="19"/>
    </row>
    <row r="954" spans="1:8" ht="13.2">
      <c r="A954" s="80"/>
      <c r="B954" s="19"/>
      <c r="C954" s="19"/>
      <c r="D954" s="19"/>
      <c r="E954" s="19"/>
      <c r="F954" s="19"/>
      <c r="H954" s="19"/>
    </row>
    <row r="955" spans="1:8" ht="13.2">
      <c r="A955" s="80"/>
      <c r="B955" s="19"/>
      <c r="C955" s="19"/>
      <c r="D955" s="19"/>
      <c r="E955" s="19"/>
      <c r="F955" s="19"/>
      <c r="H955" s="19"/>
    </row>
    <row r="956" spans="1:8" ht="13.2">
      <c r="A956" s="80"/>
      <c r="B956" s="19"/>
      <c r="C956" s="19"/>
      <c r="D956" s="19"/>
      <c r="E956" s="19"/>
      <c r="F956" s="19"/>
      <c r="H956" s="19"/>
    </row>
    <row r="957" spans="1:8" ht="13.2">
      <c r="A957" s="80"/>
      <c r="B957" s="19"/>
      <c r="C957" s="19"/>
      <c r="D957" s="19"/>
      <c r="E957" s="19"/>
      <c r="F957" s="19"/>
      <c r="H957" s="19"/>
    </row>
    <row r="958" spans="1:8" ht="13.2">
      <c r="A958" s="80"/>
      <c r="B958" s="19"/>
      <c r="C958" s="19"/>
      <c r="D958" s="19"/>
      <c r="E958" s="19"/>
      <c r="F958" s="19"/>
      <c r="H958" s="19"/>
    </row>
    <row r="959" spans="1:8" ht="13.2">
      <c r="A959" s="80"/>
      <c r="B959" s="19"/>
      <c r="C959" s="19"/>
      <c r="D959" s="19"/>
      <c r="E959" s="19"/>
      <c r="F959" s="19"/>
      <c r="H959" s="19"/>
    </row>
    <row r="960" spans="1:8" ht="13.2">
      <c r="A960" s="80"/>
      <c r="B960" s="19"/>
      <c r="C960" s="19"/>
      <c r="D960" s="19"/>
      <c r="E960" s="19"/>
      <c r="F960" s="19"/>
      <c r="H960" s="19"/>
    </row>
    <row r="961" spans="1:8" ht="13.2">
      <c r="A961" s="80"/>
      <c r="B961" s="19"/>
      <c r="C961" s="19"/>
      <c r="D961" s="19"/>
      <c r="E961" s="19"/>
      <c r="F961" s="19"/>
      <c r="H961" s="19"/>
    </row>
    <row r="962" spans="1:8" ht="13.2">
      <c r="A962" s="80"/>
      <c r="B962" s="19"/>
      <c r="C962" s="19"/>
      <c r="D962" s="19"/>
      <c r="E962" s="19"/>
      <c r="F962" s="19"/>
      <c r="H962" s="19"/>
    </row>
    <row r="963" spans="1:8" ht="13.2">
      <c r="A963" s="80"/>
      <c r="B963" s="19"/>
      <c r="C963" s="19"/>
      <c r="D963" s="19"/>
      <c r="E963" s="19"/>
      <c r="F963" s="19"/>
      <c r="H963" s="19"/>
    </row>
    <row r="964" spans="1:8" ht="13.2">
      <c r="A964" s="80"/>
      <c r="B964" s="19"/>
      <c r="C964" s="19"/>
      <c r="D964" s="19"/>
      <c r="E964" s="19"/>
      <c r="F964" s="19"/>
      <c r="H964" s="19"/>
    </row>
    <row r="965" spans="1:8" ht="13.2">
      <c r="A965" s="80"/>
      <c r="B965" s="19"/>
      <c r="C965" s="19"/>
      <c r="D965" s="19"/>
      <c r="E965" s="19"/>
      <c r="F965" s="19"/>
      <c r="H965" s="19"/>
    </row>
    <row r="966" spans="1:8" ht="13.2">
      <c r="A966" s="80"/>
      <c r="B966" s="19"/>
      <c r="C966" s="19"/>
      <c r="D966" s="19"/>
      <c r="E966" s="19"/>
      <c r="F966" s="19"/>
      <c r="H966" s="19"/>
    </row>
    <row r="967" spans="1:8" ht="13.2">
      <c r="A967" s="80"/>
      <c r="B967" s="19"/>
      <c r="C967" s="19"/>
      <c r="D967" s="19"/>
      <c r="E967" s="19"/>
      <c r="F967" s="19"/>
      <c r="H967" s="19"/>
    </row>
    <row r="968" spans="1:8" ht="13.2">
      <c r="A968" s="80"/>
      <c r="B968" s="19"/>
      <c r="C968" s="19"/>
      <c r="D968" s="19"/>
      <c r="E968" s="19"/>
      <c r="F968" s="19"/>
      <c r="H968" s="19"/>
    </row>
    <row r="969" spans="1:8" ht="13.2">
      <c r="A969" s="80"/>
      <c r="B969" s="19"/>
      <c r="C969" s="19"/>
      <c r="D969" s="19"/>
      <c r="E969" s="19"/>
      <c r="F969" s="19"/>
      <c r="H969" s="19"/>
    </row>
    <row r="970" spans="1:8" ht="13.2">
      <c r="A970" s="80"/>
      <c r="B970" s="19"/>
      <c r="C970" s="19"/>
      <c r="D970" s="19"/>
      <c r="E970" s="19"/>
      <c r="F970" s="19"/>
      <c r="H970" s="19"/>
    </row>
    <row r="971" spans="1:8" ht="13.2">
      <c r="A971" s="80"/>
      <c r="B971" s="19"/>
      <c r="C971" s="19"/>
      <c r="D971" s="19"/>
      <c r="E971" s="19"/>
      <c r="F971" s="19"/>
      <c r="H971" s="19"/>
    </row>
    <row r="972" spans="1:8" ht="13.2">
      <c r="A972" s="80"/>
      <c r="B972" s="19"/>
      <c r="C972" s="19"/>
      <c r="D972" s="19"/>
      <c r="E972" s="19"/>
      <c r="F972" s="19"/>
      <c r="H972" s="19"/>
    </row>
    <row r="973" spans="1:8" ht="13.2">
      <c r="A973" s="80"/>
      <c r="B973" s="19"/>
      <c r="C973" s="19"/>
      <c r="D973" s="19"/>
      <c r="E973" s="19"/>
      <c r="F973" s="19"/>
      <c r="H973" s="19"/>
    </row>
    <row r="974" spans="1:8" ht="13.2">
      <c r="A974" s="80"/>
      <c r="B974" s="19"/>
      <c r="C974" s="19"/>
      <c r="D974" s="19"/>
      <c r="E974" s="19"/>
      <c r="F974" s="19"/>
      <c r="H974" s="19"/>
    </row>
    <row r="975" spans="1:8" ht="13.2">
      <c r="A975" s="80"/>
      <c r="B975" s="19"/>
      <c r="C975" s="19"/>
      <c r="D975" s="19"/>
      <c r="E975" s="19"/>
      <c r="F975" s="19"/>
      <c r="H975" s="19"/>
    </row>
    <row r="976" spans="1:8" ht="13.2">
      <c r="A976" s="80"/>
      <c r="B976" s="19"/>
      <c r="C976" s="19"/>
      <c r="D976" s="19"/>
      <c r="E976" s="19"/>
      <c r="F976" s="19"/>
      <c r="H976" s="19"/>
    </row>
    <row r="977" spans="1:8" ht="13.2">
      <c r="A977" s="80"/>
      <c r="B977" s="19"/>
      <c r="C977" s="19"/>
      <c r="D977" s="19"/>
      <c r="E977" s="19"/>
      <c r="F977" s="19"/>
      <c r="H977" s="19"/>
    </row>
    <row r="978" spans="1:8" ht="13.2">
      <c r="A978" s="80"/>
      <c r="B978" s="19"/>
      <c r="C978" s="19"/>
      <c r="D978" s="19"/>
      <c r="E978" s="19"/>
      <c r="F978" s="19"/>
      <c r="H978" s="19"/>
    </row>
    <row r="979" spans="1:8" ht="13.2">
      <c r="A979" s="80"/>
      <c r="B979" s="19"/>
      <c r="C979" s="19"/>
      <c r="D979" s="19"/>
      <c r="E979" s="19"/>
      <c r="F979" s="19"/>
      <c r="H979" s="19"/>
    </row>
    <row r="980" spans="1:8" ht="13.2">
      <c r="A980" s="80"/>
      <c r="B980" s="19"/>
      <c r="C980" s="19"/>
      <c r="D980" s="19"/>
      <c r="E980" s="19"/>
      <c r="F980" s="19"/>
      <c r="H980" s="19"/>
    </row>
    <row r="981" spans="1:8" ht="13.2">
      <c r="A981" s="80"/>
      <c r="B981" s="19"/>
      <c r="C981" s="19"/>
      <c r="D981" s="19"/>
      <c r="E981" s="19"/>
      <c r="F981" s="19"/>
      <c r="H981" s="19"/>
    </row>
    <row r="982" spans="1:8" ht="13.2">
      <c r="A982" s="80"/>
      <c r="B982" s="19"/>
      <c r="C982" s="19"/>
      <c r="D982" s="19"/>
      <c r="E982" s="19"/>
      <c r="F982" s="19"/>
      <c r="H982" s="19"/>
    </row>
    <row r="983" spans="1:8" ht="13.2">
      <c r="A983" s="80"/>
      <c r="B983" s="19"/>
      <c r="C983" s="19"/>
      <c r="D983" s="19"/>
      <c r="E983" s="19"/>
      <c r="F983" s="19"/>
      <c r="H983" s="19"/>
    </row>
    <row r="984" spans="1:8" ht="13.2">
      <c r="A984" s="80"/>
      <c r="B984" s="19"/>
      <c r="C984" s="19"/>
      <c r="D984" s="19"/>
      <c r="E984" s="19"/>
      <c r="F984" s="19"/>
      <c r="H984" s="19"/>
    </row>
    <row r="985" spans="1:8" ht="13.2">
      <c r="A985" s="80"/>
      <c r="B985" s="19"/>
      <c r="C985" s="19"/>
      <c r="D985" s="19"/>
      <c r="E985" s="19"/>
      <c r="F985" s="19"/>
      <c r="H985" s="19"/>
    </row>
    <row r="986" spans="1:8" ht="13.2">
      <c r="A986" s="80"/>
      <c r="B986" s="19"/>
      <c r="C986" s="19"/>
      <c r="D986" s="19"/>
      <c r="E986" s="19"/>
      <c r="F986" s="19"/>
      <c r="H986" s="19"/>
    </row>
    <row r="987" spans="1:8" ht="13.2">
      <c r="A987" s="80"/>
      <c r="B987" s="19"/>
      <c r="C987" s="19"/>
      <c r="D987" s="19"/>
      <c r="E987" s="19"/>
      <c r="F987" s="19"/>
      <c r="H987" s="19"/>
    </row>
    <row r="988" spans="1:8" ht="13.2">
      <c r="A988" s="80"/>
      <c r="B988" s="19"/>
      <c r="C988" s="19"/>
      <c r="D988" s="19"/>
      <c r="E988" s="19"/>
      <c r="F988" s="19"/>
      <c r="H988" s="19"/>
    </row>
    <row r="989" spans="1:8" ht="13.2">
      <c r="A989" s="80"/>
      <c r="B989" s="19"/>
      <c r="C989" s="19"/>
      <c r="D989" s="19"/>
      <c r="E989" s="19"/>
      <c r="F989" s="19"/>
      <c r="H989" s="19"/>
    </row>
    <row r="990" spans="1:8" ht="13.2">
      <c r="A990" s="80"/>
      <c r="B990" s="19"/>
      <c r="C990" s="19"/>
      <c r="D990" s="19"/>
      <c r="E990" s="19"/>
      <c r="F990" s="19"/>
      <c r="H990" s="19"/>
    </row>
    <row r="991" spans="1:8" ht="13.2">
      <c r="A991" s="80"/>
      <c r="B991" s="19"/>
      <c r="C991" s="19"/>
      <c r="D991" s="19"/>
      <c r="E991" s="19"/>
      <c r="F991" s="19"/>
      <c r="H991" s="19"/>
    </row>
    <row r="992" spans="1:8" ht="13.2">
      <c r="A992" s="80"/>
      <c r="B992" s="19"/>
      <c r="C992" s="19"/>
      <c r="D992" s="19"/>
      <c r="E992" s="19"/>
      <c r="F992" s="19"/>
      <c r="H992" s="19"/>
    </row>
    <row r="993" spans="1:8" ht="13.2">
      <c r="A993" s="80"/>
      <c r="B993" s="19"/>
      <c r="C993" s="19"/>
      <c r="D993" s="19"/>
      <c r="E993" s="19"/>
      <c r="F993" s="19"/>
      <c r="H993" s="19"/>
    </row>
    <row r="994" spans="1:8" ht="13.2">
      <c r="A994" s="80"/>
      <c r="B994" s="19"/>
      <c r="C994" s="19"/>
      <c r="D994" s="19"/>
      <c r="E994" s="19"/>
      <c r="F994" s="19"/>
      <c r="H994" s="19"/>
    </row>
    <row r="995" spans="1:8" ht="13.2">
      <c r="A995" s="80"/>
      <c r="B995" s="19"/>
      <c r="C995" s="19"/>
      <c r="D995" s="19"/>
      <c r="E995" s="19"/>
      <c r="F995" s="19"/>
      <c r="H995" s="19"/>
    </row>
    <row r="996" spans="1:8" ht="13.2">
      <c r="A996" s="80"/>
      <c r="B996" s="19"/>
      <c r="C996" s="19"/>
      <c r="D996" s="19"/>
      <c r="E996" s="19"/>
      <c r="F996" s="19"/>
      <c r="H996" s="19"/>
    </row>
    <row r="997" spans="1:8" ht="13.2">
      <c r="A997" s="80"/>
      <c r="B997" s="19"/>
      <c r="C997" s="19"/>
      <c r="D997" s="19"/>
      <c r="E997" s="19"/>
      <c r="F997" s="19"/>
      <c r="H997" s="19"/>
    </row>
    <row r="998" spans="1:8" ht="13.2">
      <c r="A998" s="80"/>
      <c r="B998" s="19"/>
      <c r="C998" s="19"/>
      <c r="D998" s="19"/>
      <c r="E998" s="19"/>
      <c r="F998" s="19"/>
      <c r="H998" s="19"/>
    </row>
    <row r="999" spans="1:8" ht="13.2">
      <c r="A999" s="80"/>
      <c r="B999" s="19"/>
      <c r="C999" s="19"/>
      <c r="D999" s="19"/>
      <c r="E999" s="19"/>
      <c r="F999" s="19"/>
      <c r="H999" s="19"/>
    </row>
    <row r="1000" spans="1:8" ht="13.2">
      <c r="A1000" s="80"/>
      <c r="B1000" s="19"/>
      <c r="C1000" s="19"/>
      <c r="D1000" s="19"/>
      <c r="E1000" s="19"/>
      <c r="F1000" s="19"/>
      <c r="H1000" s="19"/>
    </row>
    <row r="1001" spans="1:8" ht="13.2">
      <c r="A1001" s="80"/>
      <c r="B1001" s="19"/>
      <c r="C1001" s="19"/>
      <c r="D1001" s="19"/>
      <c r="E1001" s="19"/>
      <c r="F1001" s="19"/>
      <c r="H1001" s="19"/>
    </row>
    <row r="1002" spans="1:8" ht="13.2">
      <c r="A1002" s="80"/>
      <c r="B1002" s="19"/>
      <c r="C1002" s="19"/>
      <c r="D1002" s="19"/>
      <c r="E1002" s="19"/>
      <c r="F1002" s="19"/>
      <c r="H1002" s="19"/>
    </row>
    <row r="1003" spans="1:8" ht="13.2">
      <c r="A1003" s="80"/>
      <c r="B1003" s="19"/>
      <c r="C1003" s="19"/>
      <c r="D1003" s="19"/>
      <c r="E1003" s="19"/>
      <c r="F1003" s="19"/>
      <c r="H1003" s="19"/>
    </row>
    <row r="1004" spans="1:8" ht="13.2">
      <c r="A1004" s="80"/>
      <c r="B1004" s="19"/>
      <c r="C1004" s="19"/>
      <c r="D1004" s="19"/>
      <c r="E1004" s="19"/>
      <c r="F1004" s="19"/>
      <c r="H1004" s="19"/>
    </row>
    <row r="1005" spans="1:8" ht="13.2">
      <c r="A1005" s="80"/>
      <c r="B1005" s="19"/>
      <c r="C1005" s="19"/>
      <c r="D1005" s="19"/>
      <c r="E1005" s="19"/>
      <c r="F1005" s="19"/>
      <c r="H1005" s="19"/>
    </row>
    <row r="1006" spans="1:8" ht="13.2">
      <c r="A1006" s="80"/>
      <c r="B1006" s="19"/>
      <c r="C1006" s="19"/>
      <c r="D1006" s="19"/>
      <c r="E1006" s="19"/>
      <c r="F1006" s="19"/>
      <c r="H1006" s="19"/>
    </row>
    <row r="1007" spans="1:8" ht="13.2">
      <c r="A1007" s="80"/>
      <c r="B1007" s="19"/>
      <c r="C1007" s="19"/>
      <c r="D1007" s="19"/>
      <c r="E1007" s="19"/>
      <c r="F1007" s="19"/>
      <c r="H1007" s="19"/>
    </row>
    <row r="1008" spans="1:8" ht="13.2">
      <c r="A1008" s="80"/>
      <c r="B1008" s="19"/>
      <c r="C1008" s="19"/>
      <c r="D1008" s="19"/>
      <c r="E1008" s="19"/>
      <c r="F1008" s="19"/>
      <c r="H1008" s="19"/>
    </row>
    <row r="1009" spans="1:8" ht="13.2">
      <c r="A1009" s="80"/>
      <c r="B1009" s="19"/>
      <c r="C1009" s="19"/>
      <c r="D1009" s="19"/>
      <c r="E1009" s="19"/>
      <c r="F1009" s="19"/>
      <c r="H1009" s="19"/>
    </row>
    <row r="1010" spans="1:8" ht="13.2">
      <c r="A1010" s="80"/>
      <c r="B1010" s="19"/>
      <c r="C1010" s="19"/>
      <c r="D1010" s="19"/>
      <c r="E1010" s="19"/>
      <c r="F1010" s="19"/>
      <c r="H1010" s="19"/>
    </row>
    <row r="1011" spans="1:8" ht="13.2">
      <c r="A1011" s="80"/>
      <c r="B1011" s="19"/>
      <c r="C1011" s="19"/>
      <c r="D1011" s="19"/>
      <c r="E1011" s="19"/>
      <c r="F1011" s="19"/>
      <c r="H1011" s="19"/>
    </row>
    <row r="1012" spans="1:8" ht="13.2">
      <c r="A1012" s="80"/>
      <c r="B1012" s="19"/>
      <c r="C1012" s="19"/>
      <c r="D1012" s="19"/>
      <c r="E1012" s="19"/>
      <c r="F1012" s="19"/>
      <c r="H1012" s="19"/>
    </row>
    <row r="1013" spans="1:8" ht="13.2">
      <c r="A1013" s="80"/>
      <c r="B1013" s="19"/>
      <c r="C1013" s="19"/>
      <c r="D1013" s="19"/>
      <c r="E1013" s="19"/>
      <c r="F1013" s="19"/>
      <c r="H1013" s="19"/>
    </row>
    <row r="1014" spans="1:8" ht="13.2">
      <c r="A1014" s="80"/>
      <c r="B1014" s="19"/>
      <c r="C1014" s="19"/>
      <c r="D1014" s="19"/>
      <c r="E1014" s="19"/>
      <c r="F1014" s="19"/>
      <c r="H1014" s="19"/>
    </row>
    <row r="1015" spans="1:8" ht="13.2">
      <c r="A1015" s="80"/>
      <c r="B1015" s="19"/>
      <c r="C1015" s="19"/>
      <c r="D1015" s="19"/>
      <c r="E1015" s="19"/>
      <c r="F1015" s="19"/>
      <c r="H1015" s="19"/>
    </row>
    <row r="1016" spans="1:8" ht="13.2">
      <c r="A1016" s="80"/>
      <c r="B1016" s="19"/>
      <c r="C1016" s="19"/>
      <c r="D1016" s="19"/>
      <c r="E1016" s="19"/>
      <c r="F1016" s="19"/>
      <c r="H1016" s="19"/>
    </row>
    <row r="1017" spans="1:8" ht="13.2">
      <c r="A1017" s="80"/>
      <c r="B1017" s="19"/>
      <c r="C1017" s="19"/>
      <c r="D1017" s="19"/>
      <c r="E1017" s="19"/>
      <c r="F1017" s="19"/>
      <c r="H1017" s="19"/>
    </row>
    <row r="1018" spans="1:8" ht="13.2">
      <c r="A1018" s="80"/>
      <c r="B1018" s="19"/>
      <c r="C1018" s="19"/>
      <c r="D1018" s="19"/>
      <c r="E1018" s="19"/>
      <c r="F1018" s="19"/>
      <c r="H1018" s="19"/>
    </row>
    <row r="1019" spans="1:8" ht="13.2">
      <c r="A1019" s="80"/>
      <c r="B1019" s="19"/>
      <c r="C1019" s="19"/>
      <c r="D1019" s="19"/>
      <c r="E1019" s="19"/>
      <c r="F1019" s="19"/>
      <c r="H1019" s="19"/>
    </row>
    <row r="1020" spans="1:8" ht="13.2">
      <c r="A1020" s="80"/>
      <c r="B1020" s="19"/>
      <c r="C1020" s="19"/>
      <c r="D1020" s="19"/>
      <c r="E1020" s="19"/>
      <c r="F1020" s="19"/>
      <c r="H1020" s="19"/>
    </row>
    <row r="1021" spans="1:8" ht="13.2">
      <c r="A1021" s="80"/>
      <c r="B1021" s="19"/>
      <c r="C1021" s="19"/>
      <c r="D1021" s="19"/>
      <c r="E1021" s="19"/>
      <c r="F1021" s="19"/>
      <c r="H1021" s="19"/>
    </row>
    <row r="1022" spans="1:8" ht="13.2">
      <c r="A1022" s="80"/>
      <c r="B1022" s="19"/>
      <c r="C1022" s="19"/>
      <c r="D1022" s="19"/>
      <c r="E1022" s="19"/>
      <c r="F1022" s="19"/>
      <c r="H1022" s="19"/>
    </row>
    <row r="1023" spans="1:8" ht="13.2">
      <c r="A1023" s="80"/>
      <c r="B1023" s="19"/>
      <c r="C1023" s="19"/>
      <c r="D1023" s="19"/>
      <c r="E1023" s="19"/>
      <c r="F1023" s="19"/>
      <c r="H1023" s="19"/>
    </row>
    <row r="1024" spans="1:8" ht="13.2">
      <c r="A1024" s="80"/>
      <c r="B1024" s="19"/>
      <c r="C1024" s="19"/>
      <c r="D1024" s="19"/>
      <c r="E1024" s="19"/>
      <c r="F1024" s="19"/>
      <c r="H1024" s="19"/>
    </row>
    <row r="1025" spans="1:8" ht="13.2">
      <c r="A1025" s="80"/>
      <c r="B1025" s="19"/>
      <c r="C1025" s="19"/>
      <c r="D1025" s="19"/>
      <c r="E1025" s="19"/>
      <c r="F1025" s="19"/>
      <c r="H1025" s="19"/>
    </row>
    <row r="1026" spans="1:8" ht="13.2">
      <c r="A1026" s="80"/>
      <c r="B1026" s="19"/>
      <c r="C1026" s="19"/>
      <c r="D1026" s="19"/>
      <c r="E1026" s="19"/>
      <c r="F1026" s="19"/>
      <c r="H1026" s="19"/>
    </row>
    <row r="1027" spans="1:8" ht="13.2">
      <c r="A1027" s="80"/>
      <c r="B1027" s="19"/>
      <c r="C1027" s="19"/>
      <c r="D1027" s="19"/>
      <c r="E1027" s="19"/>
      <c r="F1027" s="19"/>
      <c r="H1027" s="19"/>
    </row>
    <row r="1028" spans="1:8" ht="13.2">
      <c r="A1028" s="80"/>
      <c r="B1028" s="19"/>
      <c r="C1028" s="19"/>
      <c r="D1028" s="19"/>
      <c r="E1028" s="19"/>
      <c r="F1028" s="19"/>
      <c r="H1028" s="19"/>
    </row>
    <row r="1029" spans="1:8" ht="13.2">
      <c r="A1029" s="80"/>
      <c r="B1029" s="19"/>
      <c r="C1029" s="19"/>
      <c r="D1029" s="19"/>
      <c r="E1029" s="19"/>
      <c r="F1029" s="19"/>
      <c r="H1029" s="19"/>
    </row>
    <row r="1030" spans="1:8" ht="13.2">
      <c r="A1030" s="80"/>
      <c r="B1030" s="19"/>
      <c r="C1030" s="19"/>
      <c r="D1030" s="19"/>
      <c r="E1030" s="19"/>
      <c r="F1030" s="19"/>
      <c r="H1030" s="19"/>
    </row>
    <row r="1031" spans="1:8" ht="13.2">
      <c r="A1031" s="80"/>
      <c r="B1031" s="19"/>
      <c r="C1031" s="19"/>
      <c r="D1031" s="19"/>
      <c r="E1031" s="19"/>
      <c r="F1031" s="19"/>
      <c r="H1031" s="19"/>
    </row>
    <row r="1032" spans="1:8" ht="13.2">
      <c r="A1032" s="80"/>
      <c r="B1032" s="19"/>
      <c r="C1032" s="19"/>
      <c r="D1032" s="19"/>
      <c r="E1032" s="19"/>
      <c r="F1032" s="19"/>
      <c r="H1032" s="19"/>
    </row>
    <row r="1033" spans="1:8" ht="13.2">
      <c r="A1033" s="80"/>
      <c r="B1033" s="19"/>
      <c r="C1033" s="19"/>
      <c r="D1033" s="19"/>
      <c r="E1033" s="19"/>
      <c r="F1033" s="19"/>
      <c r="H1033" s="19"/>
    </row>
    <row r="1034" spans="1:8" ht="13.2">
      <c r="A1034" s="80"/>
      <c r="B1034" s="19"/>
      <c r="C1034" s="19"/>
      <c r="D1034" s="19"/>
      <c r="E1034" s="19"/>
      <c r="F1034" s="19"/>
      <c r="H1034" s="19"/>
    </row>
    <row r="1035" spans="1:8" ht="13.2">
      <c r="A1035" s="80"/>
      <c r="B1035" s="19"/>
      <c r="C1035" s="19"/>
      <c r="D1035" s="19"/>
      <c r="E1035" s="19"/>
      <c r="F1035" s="19"/>
      <c r="H1035" s="19"/>
    </row>
    <row r="1036" spans="1:8" ht="13.2">
      <c r="A1036" s="80"/>
      <c r="B1036" s="19"/>
      <c r="C1036" s="19"/>
      <c r="D1036" s="19"/>
      <c r="E1036" s="19"/>
      <c r="F1036" s="19"/>
      <c r="H1036" s="19"/>
    </row>
    <row r="1037" spans="1:8" ht="13.2">
      <c r="A1037" s="80"/>
      <c r="B1037" s="19"/>
      <c r="C1037" s="19"/>
      <c r="D1037" s="19"/>
      <c r="E1037" s="19"/>
      <c r="F1037" s="19"/>
      <c r="H1037" s="19"/>
    </row>
    <row r="1038" spans="1:8" ht="13.2">
      <c r="A1038" s="80"/>
      <c r="B1038" s="19"/>
      <c r="C1038" s="19"/>
      <c r="D1038" s="19"/>
      <c r="E1038" s="19"/>
      <c r="F1038" s="19"/>
      <c r="H1038" s="19"/>
    </row>
    <row r="1039" spans="1:8" ht="13.2">
      <c r="A1039" s="80"/>
      <c r="B1039" s="19"/>
      <c r="C1039" s="19"/>
      <c r="D1039" s="19"/>
      <c r="E1039" s="19"/>
      <c r="F1039" s="19"/>
      <c r="H1039" s="19"/>
    </row>
    <row r="1040" spans="1:8" ht="13.2">
      <c r="A1040" s="80"/>
      <c r="B1040" s="19"/>
      <c r="C1040" s="19"/>
      <c r="D1040" s="19"/>
      <c r="E1040" s="19"/>
      <c r="F1040" s="19"/>
      <c r="H1040" s="19"/>
    </row>
    <row r="1041" spans="1:8" ht="13.2">
      <c r="A1041" s="80"/>
      <c r="B1041" s="19"/>
      <c r="C1041" s="19"/>
      <c r="D1041" s="19"/>
      <c r="E1041" s="19"/>
      <c r="F1041" s="19"/>
      <c r="H1041" s="19"/>
    </row>
    <row r="1042" spans="1:8" ht="13.2">
      <c r="A1042" s="80"/>
      <c r="B1042" s="19"/>
      <c r="C1042" s="19"/>
      <c r="D1042" s="19"/>
      <c r="E1042" s="19"/>
      <c r="F1042" s="19"/>
      <c r="H1042" s="19"/>
    </row>
    <row r="1043" spans="1:8" ht="13.2">
      <c r="A1043" s="80"/>
      <c r="B1043" s="19"/>
      <c r="C1043" s="19"/>
      <c r="D1043" s="19"/>
      <c r="E1043" s="19"/>
      <c r="F1043" s="19"/>
      <c r="H1043" s="19"/>
    </row>
    <row r="1044" spans="1:8" ht="13.2">
      <c r="A1044" s="80"/>
      <c r="B1044" s="19"/>
      <c r="C1044" s="19"/>
      <c r="D1044" s="19"/>
      <c r="E1044" s="19"/>
      <c r="F1044" s="19"/>
      <c r="H1044" s="19"/>
    </row>
    <row r="1045" spans="1:8" ht="13.2">
      <c r="A1045" s="80"/>
      <c r="B1045" s="19"/>
      <c r="C1045" s="19"/>
      <c r="D1045" s="19"/>
      <c r="E1045" s="19"/>
      <c r="F1045" s="19"/>
      <c r="H1045" s="19"/>
    </row>
    <row r="1046" spans="1:8" ht="13.2">
      <c r="A1046" s="80"/>
      <c r="B1046" s="19"/>
      <c r="C1046" s="19"/>
      <c r="D1046" s="19"/>
      <c r="E1046" s="19"/>
      <c r="F1046" s="19"/>
      <c r="H1046" s="19"/>
    </row>
    <row r="1047" spans="1:8" ht="13.2">
      <c r="A1047" s="80"/>
      <c r="B1047" s="19"/>
      <c r="C1047" s="19"/>
      <c r="D1047" s="19"/>
      <c r="E1047" s="19"/>
      <c r="F1047" s="19"/>
      <c r="H1047" s="19"/>
    </row>
    <row r="1048" spans="1:8" ht="13.2">
      <c r="A1048" s="80"/>
      <c r="B1048" s="19"/>
      <c r="C1048" s="19"/>
      <c r="D1048" s="19"/>
      <c r="E1048" s="19"/>
      <c r="F1048" s="19"/>
      <c r="H1048" s="19"/>
    </row>
    <row r="1049" spans="1:8" ht="13.2">
      <c r="A1049" s="80"/>
      <c r="B1049" s="19"/>
      <c r="C1049" s="19"/>
      <c r="D1049" s="19"/>
      <c r="E1049" s="19"/>
      <c r="F1049" s="19"/>
      <c r="H1049" s="19"/>
    </row>
    <row r="1050" spans="1:8" ht="13.2">
      <c r="A1050" s="80"/>
      <c r="B1050" s="19"/>
      <c r="C1050" s="19"/>
      <c r="D1050" s="19"/>
      <c r="E1050" s="19"/>
      <c r="F1050" s="19"/>
      <c r="H1050" s="19"/>
    </row>
    <row r="1051" spans="1:8" ht="13.2">
      <c r="A1051" s="80"/>
      <c r="B1051" s="19"/>
      <c r="C1051" s="19"/>
      <c r="D1051" s="19"/>
      <c r="E1051" s="19"/>
      <c r="F1051" s="19"/>
      <c r="H1051" s="19"/>
    </row>
    <row r="1052" spans="1:8" ht="13.2">
      <c r="A1052" s="80"/>
      <c r="B1052" s="19"/>
      <c r="C1052" s="19"/>
      <c r="D1052" s="19"/>
      <c r="E1052" s="19"/>
      <c r="F1052" s="19"/>
      <c r="H1052" s="19"/>
    </row>
    <row r="1053" spans="1:8" ht="13.2">
      <c r="A1053" s="80"/>
      <c r="B1053" s="19"/>
      <c r="C1053" s="19"/>
      <c r="D1053" s="19"/>
      <c r="E1053" s="19"/>
      <c r="F1053" s="19"/>
      <c r="H1053" s="19"/>
    </row>
    <row r="1054" spans="1:8" ht="13.2">
      <c r="A1054" s="80"/>
      <c r="B1054" s="19"/>
      <c r="C1054" s="19"/>
      <c r="D1054" s="19"/>
      <c r="E1054" s="19"/>
      <c r="F1054" s="19"/>
      <c r="H1054" s="19"/>
    </row>
    <row r="1055" spans="1:8" ht="13.2">
      <c r="A1055" s="80"/>
      <c r="B1055" s="19"/>
      <c r="C1055" s="19"/>
      <c r="D1055" s="19"/>
      <c r="E1055" s="19"/>
      <c r="F1055" s="19"/>
      <c r="H1055" s="19"/>
    </row>
    <row r="1056" spans="1:8" ht="13.2">
      <c r="A1056" s="80"/>
      <c r="B1056" s="19"/>
      <c r="C1056" s="19"/>
      <c r="D1056" s="19"/>
      <c r="E1056" s="19"/>
      <c r="F1056" s="19"/>
      <c r="H1056" s="19"/>
    </row>
    <row r="1057" spans="1:8" ht="13.2">
      <c r="A1057" s="80"/>
      <c r="B1057" s="19"/>
      <c r="C1057" s="19"/>
      <c r="D1057" s="19"/>
      <c r="E1057" s="19"/>
      <c r="F1057" s="19"/>
      <c r="H1057" s="19"/>
    </row>
    <row r="1058" spans="1:8" ht="13.2">
      <c r="A1058" s="80"/>
      <c r="B1058" s="19"/>
      <c r="C1058" s="19"/>
      <c r="D1058" s="19"/>
      <c r="E1058" s="19"/>
      <c r="F1058" s="19"/>
      <c r="H1058" s="19"/>
    </row>
    <row r="1059" spans="1:8" ht="13.2">
      <c r="A1059" s="80"/>
      <c r="B1059" s="19"/>
      <c r="C1059" s="19"/>
      <c r="D1059" s="19"/>
      <c r="E1059" s="19"/>
      <c r="F1059" s="19"/>
      <c r="H1059" s="19"/>
    </row>
    <row r="1060" spans="1:8" ht="13.2">
      <c r="A1060" s="80"/>
      <c r="B1060" s="19"/>
      <c r="C1060" s="19"/>
      <c r="D1060" s="19"/>
      <c r="E1060" s="19"/>
      <c r="F1060" s="19"/>
      <c r="H1060" s="19"/>
    </row>
    <row r="1061" spans="1:8" ht="13.2">
      <c r="A1061" s="80"/>
      <c r="B1061" s="19"/>
      <c r="C1061" s="19"/>
      <c r="D1061" s="19"/>
      <c r="E1061" s="19"/>
      <c r="F1061" s="19"/>
      <c r="H1061" s="19"/>
    </row>
    <row r="1062" spans="1:8" ht="13.2">
      <c r="A1062" s="80"/>
      <c r="B1062" s="19"/>
      <c r="C1062" s="19"/>
      <c r="D1062" s="19"/>
      <c r="E1062" s="19"/>
      <c r="F1062" s="19"/>
      <c r="H1062" s="19"/>
    </row>
    <row r="1063" spans="1:8" ht="13.2">
      <c r="A1063" s="80"/>
      <c r="B1063" s="19"/>
      <c r="C1063" s="19"/>
      <c r="D1063" s="19"/>
      <c r="E1063" s="19"/>
      <c r="F1063" s="19"/>
      <c r="H1063" s="19"/>
    </row>
    <row r="1064" spans="1:8" ht="13.2">
      <c r="A1064" s="80"/>
      <c r="B1064" s="19"/>
      <c r="C1064" s="19"/>
      <c r="D1064" s="19"/>
      <c r="E1064" s="19"/>
      <c r="F1064" s="19"/>
      <c r="H1064" s="19"/>
    </row>
    <row r="1065" spans="1:8" ht="13.2">
      <c r="A1065" s="80"/>
      <c r="B1065" s="19"/>
      <c r="C1065" s="19"/>
      <c r="D1065" s="19"/>
      <c r="E1065" s="19"/>
      <c r="F1065" s="19"/>
      <c r="H1065" s="19"/>
    </row>
    <row r="1066" spans="1:8" ht="13.2">
      <c r="A1066" s="80"/>
      <c r="B1066" s="19"/>
      <c r="C1066" s="19"/>
      <c r="D1066" s="19"/>
      <c r="E1066" s="19"/>
      <c r="F1066" s="19"/>
      <c r="H1066" s="19"/>
    </row>
    <row r="1067" spans="1:8" ht="13.2">
      <c r="A1067" s="80"/>
      <c r="B1067" s="19"/>
      <c r="C1067" s="19"/>
      <c r="D1067" s="19"/>
      <c r="E1067" s="19"/>
      <c r="F1067" s="19"/>
      <c r="H1067" s="19"/>
    </row>
    <row r="1068" spans="1:8" ht="13.2">
      <c r="A1068" s="80"/>
      <c r="B1068" s="19"/>
      <c r="C1068" s="19"/>
      <c r="D1068" s="19"/>
      <c r="E1068" s="19"/>
      <c r="F1068" s="19"/>
      <c r="H1068" s="19"/>
    </row>
    <row r="1069" spans="1:8" ht="13.2">
      <c r="A1069" s="80"/>
      <c r="B1069" s="19"/>
      <c r="C1069" s="19"/>
      <c r="D1069" s="19"/>
      <c r="E1069" s="19"/>
      <c r="F1069" s="19"/>
      <c r="H1069" s="19"/>
    </row>
    <row r="1070" spans="1:8" ht="13.2">
      <c r="A1070" s="80"/>
      <c r="B1070" s="19"/>
      <c r="C1070" s="19"/>
      <c r="D1070" s="19"/>
      <c r="E1070" s="19"/>
      <c r="F1070" s="19"/>
      <c r="H1070" s="19"/>
    </row>
    <row r="1071" spans="1:8" ht="13.2">
      <c r="A1071" s="80"/>
      <c r="B1071" s="19"/>
      <c r="C1071" s="19"/>
      <c r="D1071" s="19"/>
      <c r="E1071" s="19"/>
      <c r="F1071" s="19"/>
      <c r="H1071" s="19"/>
    </row>
    <row r="1072" spans="1:8" ht="13.2">
      <c r="A1072" s="80"/>
      <c r="B1072" s="19"/>
      <c r="C1072" s="19"/>
      <c r="D1072" s="19"/>
      <c r="E1072" s="19"/>
      <c r="F1072" s="19"/>
      <c r="H1072" s="19"/>
    </row>
    <row r="1073" spans="1:8" ht="13.2">
      <c r="A1073" s="80"/>
      <c r="B1073" s="19"/>
      <c r="C1073" s="19"/>
      <c r="D1073" s="19"/>
      <c r="E1073" s="19"/>
      <c r="F1073" s="19"/>
      <c r="H1073" s="19"/>
    </row>
    <row r="1074" spans="1:8" ht="13.2">
      <c r="A1074" s="80"/>
      <c r="B1074" s="19"/>
      <c r="C1074" s="19"/>
      <c r="D1074" s="19"/>
      <c r="E1074" s="19"/>
      <c r="F1074" s="19"/>
      <c r="H1074" s="19"/>
    </row>
    <row r="1075" spans="1:8" ht="13.2">
      <c r="A1075" s="80"/>
      <c r="B1075" s="19"/>
      <c r="C1075" s="19"/>
      <c r="D1075" s="19"/>
      <c r="E1075" s="19"/>
      <c r="F1075" s="19"/>
      <c r="H1075" s="19"/>
    </row>
    <row r="1076" spans="1:8" ht="13.2">
      <c r="A1076" s="80"/>
      <c r="B1076" s="19"/>
      <c r="C1076" s="19"/>
      <c r="D1076" s="19"/>
      <c r="E1076" s="19"/>
      <c r="F1076" s="19"/>
      <c r="H1076" s="19"/>
    </row>
    <row r="1077" spans="1:8" ht="13.2">
      <c r="A1077" s="80"/>
      <c r="B1077" s="19"/>
      <c r="C1077" s="19"/>
      <c r="D1077" s="19"/>
      <c r="E1077" s="19"/>
      <c r="F1077" s="19"/>
      <c r="H1077" s="19"/>
    </row>
    <row r="1078" spans="1:8" ht="13.2">
      <c r="A1078" s="80"/>
      <c r="B1078" s="19"/>
      <c r="C1078" s="19"/>
      <c r="D1078" s="19"/>
      <c r="E1078" s="19"/>
      <c r="F1078" s="19"/>
      <c r="H1078" s="19"/>
    </row>
    <row r="1079" spans="1:8" ht="13.2">
      <c r="A1079" s="80"/>
      <c r="B1079" s="19"/>
      <c r="C1079" s="19"/>
      <c r="D1079" s="19"/>
      <c r="E1079" s="19"/>
      <c r="F1079" s="19"/>
      <c r="H1079" s="19"/>
    </row>
    <row r="1080" spans="1:8" ht="13.2">
      <c r="A1080" s="80"/>
      <c r="B1080" s="19"/>
      <c r="C1080" s="19"/>
      <c r="D1080" s="19"/>
      <c r="E1080" s="19"/>
      <c r="F1080" s="19"/>
      <c r="H1080" s="19"/>
    </row>
    <row r="1081" spans="1:8" ht="13.2">
      <c r="A1081" s="80"/>
      <c r="B1081" s="19"/>
      <c r="C1081" s="19"/>
      <c r="D1081" s="19"/>
      <c r="E1081" s="19"/>
      <c r="F1081" s="19"/>
      <c r="H1081" s="19"/>
    </row>
    <row r="1082" spans="1:8" ht="13.2">
      <c r="A1082" s="80"/>
      <c r="B1082" s="19"/>
      <c r="C1082" s="19"/>
      <c r="D1082" s="19"/>
      <c r="E1082" s="19"/>
      <c r="F1082" s="19"/>
      <c r="H1082" s="19"/>
    </row>
    <row r="1083" spans="1:8" ht="13.2">
      <c r="A1083" s="80"/>
      <c r="B1083" s="19"/>
      <c r="C1083" s="19"/>
      <c r="D1083" s="19"/>
      <c r="E1083" s="19"/>
      <c r="F1083" s="19"/>
      <c r="H1083" s="19"/>
    </row>
    <row r="1084" spans="1:8" ht="13.2">
      <c r="A1084" s="80"/>
      <c r="B1084" s="19"/>
      <c r="C1084" s="19"/>
      <c r="D1084" s="19"/>
      <c r="E1084" s="19"/>
      <c r="F1084" s="19"/>
      <c r="H1084" s="19"/>
    </row>
    <row r="1085" spans="1:8" ht="13.2">
      <c r="A1085" s="80"/>
      <c r="B1085" s="19"/>
      <c r="C1085" s="19"/>
      <c r="D1085" s="19"/>
      <c r="E1085" s="19"/>
      <c r="F1085" s="19"/>
      <c r="H1085" s="19"/>
    </row>
    <row r="1086" spans="1:8" ht="13.2">
      <c r="A1086" s="80"/>
      <c r="B1086" s="19"/>
      <c r="C1086" s="19"/>
      <c r="D1086" s="19"/>
      <c r="E1086" s="19"/>
      <c r="F1086" s="19"/>
      <c r="H1086" s="19"/>
    </row>
    <row r="1087" spans="1:8" ht="13.2">
      <c r="A1087" s="80"/>
      <c r="B1087" s="19"/>
      <c r="C1087" s="19"/>
      <c r="D1087" s="19"/>
      <c r="E1087" s="19"/>
      <c r="F1087" s="19"/>
      <c r="H1087" s="19"/>
    </row>
    <row r="1088" spans="1:8" ht="13.2">
      <c r="A1088" s="80"/>
      <c r="B1088" s="19"/>
      <c r="C1088" s="19"/>
      <c r="D1088" s="19"/>
      <c r="E1088" s="19"/>
      <c r="F1088" s="19"/>
      <c r="H1088" s="19"/>
    </row>
    <row r="1089" spans="1:8" ht="13.2">
      <c r="A1089" s="80"/>
      <c r="B1089" s="19"/>
      <c r="C1089" s="19"/>
      <c r="D1089" s="19"/>
      <c r="E1089" s="19"/>
      <c r="F1089" s="19"/>
      <c r="H1089" s="19"/>
    </row>
    <row r="1090" spans="1:8" ht="13.2">
      <c r="A1090" s="80"/>
      <c r="B1090" s="19"/>
      <c r="C1090" s="19"/>
      <c r="D1090" s="19"/>
      <c r="E1090" s="19"/>
      <c r="F1090" s="19"/>
      <c r="H1090" s="19"/>
    </row>
    <row r="1091" spans="1:8" ht="13.2">
      <c r="A1091" s="80"/>
      <c r="B1091" s="19"/>
      <c r="C1091" s="19"/>
      <c r="D1091" s="19"/>
      <c r="E1091" s="19"/>
      <c r="F1091" s="19"/>
      <c r="H1091" s="19"/>
    </row>
    <row r="1092" spans="1:8" ht="13.2">
      <c r="A1092" s="80"/>
      <c r="B1092" s="19"/>
      <c r="C1092" s="19"/>
      <c r="D1092" s="19"/>
      <c r="E1092" s="19"/>
      <c r="F1092" s="19"/>
      <c r="H1092" s="19"/>
    </row>
    <row r="1093" spans="1:8" ht="13.2">
      <c r="A1093" s="80"/>
      <c r="B1093" s="19"/>
      <c r="C1093" s="19"/>
      <c r="D1093" s="19"/>
      <c r="E1093" s="19"/>
      <c r="F1093" s="19"/>
      <c r="H1093" s="19"/>
    </row>
    <row r="1094" spans="1:8" ht="13.2">
      <c r="A1094" s="80"/>
      <c r="B1094" s="19"/>
      <c r="C1094" s="19"/>
      <c r="D1094" s="19"/>
      <c r="E1094" s="19"/>
      <c r="F1094" s="19"/>
      <c r="H1094" s="19"/>
    </row>
    <row r="1095" spans="1:8" ht="13.2">
      <c r="A1095" s="80"/>
      <c r="B1095" s="19"/>
      <c r="C1095" s="19"/>
      <c r="D1095" s="19"/>
      <c r="E1095" s="19"/>
      <c r="F1095" s="19"/>
      <c r="H1095" s="19"/>
    </row>
    <row r="1096" spans="1:8" ht="13.2">
      <c r="A1096" s="80"/>
      <c r="B1096" s="19"/>
      <c r="C1096" s="19"/>
      <c r="D1096" s="19"/>
      <c r="E1096" s="19"/>
      <c r="F1096" s="19"/>
      <c r="H1096" s="19"/>
    </row>
    <row r="1097" spans="1:8" ht="13.2">
      <c r="A1097" s="80"/>
      <c r="B1097" s="19"/>
      <c r="C1097" s="19"/>
      <c r="D1097" s="19"/>
      <c r="E1097" s="19"/>
      <c r="F1097" s="19"/>
      <c r="H1097" s="19"/>
    </row>
    <row r="1098" spans="1:8" ht="13.2">
      <c r="A1098" s="80"/>
      <c r="B1098" s="19"/>
      <c r="C1098" s="19"/>
      <c r="D1098" s="19"/>
      <c r="E1098" s="19"/>
      <c r="F1098" s="19"/>
      <c r="H1098" s="19"/>
    </row>
    <row r="1099" spans="1:8" ht="13.2">
      <c r="A1099" s="80"/>
      <c r="B1099" s="19"/>
      <c r="C1099" s="19"/>
      <c r="D1099" s="19"/>
      <c r="E1099" s="19"/>
      <c r="F1099" s="19"/>
      <c r="H1099" s="19"/>
    </row>
    <row r="1100" spans="1:8" ht="13.2">
      <c r="A1100" s="80"/>
      <c r="B1100" s="19"/>
      <c r="C1100" s="19"/>
      <c r="D1100" s="19"/>
      <c r="E1100" s="19"/>
      <c r="F1100" s="19"/>
      <c r="H1100" s="19"/>
    </row>
    <row r="1101" spans="1:8" ht="13.2">
      <c r="A1101" s="80"/>
      <c r="B1101" s="19"/>
      <c r="C1101" s="19"/>
      <c r="D1101" s="19"/>
      <c r="E1101" s="19"/>
      <c r="F1101" s="19"/>
      <c r="H1101" s="19"/>
    </row>
    <row r="1102" spans="1:8" ht="13.2">
      <c r="A1102" s="80"/>
      <c r="B1102" s="19"/>
      <c r="C1102" s="19"/>
      <c r="D1102" s="19"/>
      <c r="E1102" s="19"/>
      <c r="F1102" s="19"/>
      <c r="H1102" s="19"/>
    </row>
    <row r="1103" spans="1:8" ht="13.2">
      <c r="A1103" s="80"/>
      <c r="B1103" s="19"/>
      <c r="C1103" s="19"/>
      <c r="D1103" s="19"/>
      <c r="E1103" s="19"/>
      <c r="F1103" s="19"/>
      <c r="H1103" s="19"/>
    </row>
    <row r="1104" spans="1:8" ht="13.2">
      <c r="A1104" s="80"/>
      <c r="B1104" s="19"/>
      <c r="C1104" s="19"/>
      <c r="D1104" s="19"/>
      <c r="E1104" s="19"/>
      <c r="F1104" s="19"/>
      <c r="H1104" s="19"/>
    </row>
    <row r="1105" spans="1:8" ht="13.2">
      <c r="A1105" s="80"/>
      <c r="B1105" s="19"/>
      <c r="C1105" s="19"/>
      <c r="D1105" s="19"/>
      <c r="E1105" s="19"/>
      <c r="F1105" s="19"/>
      <c r="H1105" s="19"/>
    </row>
    <row r="1106" spans="1:8" ht="13.2">
      <c r="A1106" s="80"/>
      <c r="B1106" s="19"/>
      <c r="C1106" s="19"/>
      <c r="D1106" s="19"/>
      <c r="E1106" s="19"/>
      <c r="F1106" s="19"/>
      <c r="H1106" s="19"/>
    </row>
    <row r="1107" spans="1:8" ht="13.2">
      <c r="A1107" s="80"/>
      <c r="B1107" s="19"/>
      <c r="C1107" s="19"/>
      <c r="D1107" s="19"/>
      <c r="E1107" s="19"/>
      <c r="F1107" s="19"/>
      <c r="H1107" s="19"/>
    </row>
    <row r="1108" spans="1:8" ht="13.2">
      <c r="A1108" s="80"/>
      <c r="B1108" s="19"/>
      <c r="C1108" s="19"/>
      <c r="D1108" s="19"/>
      <c r="E1108" s="19"/>
      <c r="F1108" s="19"/>
      <c r="H1108" s="19"/>
    </row>
    <row r="1109" spans="1:8" ht="13.2">
      <c r="A1109" s="80"/>
      <c r="B1109" s="19"/>
      <c r="C1109" s="19"/>
      <c r="D1109" s="19"/>
      <c r="E1109" s="19"/>
      <c r="F1109" s="19"/>
      <c r="H1109" s="19"/>
    </row>
    <row r="1110" spans="1:8" ht="13.2">
      <c r="A1110" s="80"/>
      <c r="B1110" s="19"/>
      <c r="C1110" s="19"/>
      <c r="D1110" s="19"/>
      <c r="E1110" s="19"/>
      <c r="F1110" s="19"/>
      <c r="H1110" s="19"/>
    </row>
    <row r="1111" spans="1:8" ht="13.2">
      <c r="A1111" s="80"/>
      <c r="B1111" s="19"/>
      <c r="C1111" s="19"/>
      <c r="D1111" s="19"/>
      <c r="E1111" s="19"/>
      <c r="F1111" s="19"/>
      <c r="H1111" s="19"/>
    </row>
    <row r="1112" spans="1:8" ht="13.2">
      <c r="A1112" s="80"/>
      <c r="B1112" s="19"/>
      <c r="C1112" s="19"/>
      <c r="D1112" s="19"/>
      <c r="E1112" s="19"/>
      <c r="F1112" s="19"/>
      <c r="H1112" s="19"/>
    </row>
    <row r="1113" spans="1:8" ht="13.2">
      <c r="A1113" s="80"/>
      <c r="B1113" s="19"/>
      <c r="C1113" s="19"/>
      <c r="D1113" s="19"/>
      <c r="E1113" s="19"/>
      <c r="F1113" s="19"/>
      <c r="H1113" s="19"/>
    </row>
    <row r="1114" spans="1:8" ht="13.2">
      <c r="A1114" s="80"/>
      <c r="B1114" s="19"/>
      <c r="C1114" s="19"/>
      <c r="D1114" s="19"/>
      <c r="E1114" s="19"/>
      <c r="F1114" s="19"/>
      <c r="H1114" s="19"/>
    </row>
    <row r="1115" spans="1:8" ht="13.2">
      <c r="A1115" s="80"/>
      <c r="B1115" s="19"/>
      <c r="C1115" s="19"/>
      <c r="D1115" s="19"/>
      <c r="E1115" s="19"/>
      <c r="F1115" s="19"/>
      <c r="H1115" s="19"/>
    </row>
    <row r="1116" spans="1:8" ht="13.2">
      <c r="A1116" s="80"/>
      <c r="B1116" s="19"/>
      <c r="C1116" s="19"/>
      <c r="D1116" s="19"/>
      <c r="E1116" s="19"/>
      <c r="F1116" s="19"/>
      <c r="H1116" s="19"/>
    </row>
    <row r="1117" spans="1:8" ht="13.2">
      <c r="A1117" s="80"/>
      <c r="B1117" s="19"/>
      <c r="C1117" s="19"/>
      <c r="D1117" s="19"/>
      <c r="E1117" s="19"/>
      <c r="F1117" s="19"/>
      <c r="H1117" s="19"/>
    </row>
    <row r="1118" spans="1:8" ht="13.2">
      <c r="A1118" s="80"/>
      <c r="B1118" s="19"/>
      <c r="C1118" s="19"/>
      <c r="D1118" s="19"/>
      <c r="E1118" s="19"/>
      <c r="F1118" s="19"/>
      <c r="H1118" s="19"/>
    </row>
    <row r="1119" spans="1:8" ht="13.2">
      <c r="A1119" s="80"/>
      <c r="B1119" s="19"/>
      <c r="C1119" s="19"/>
      <c r="D1119" s="19"/>
      <c r="E1119" s="19"/>
      <c r="F1119" s="19"/>
      <c r="H1119" s="19"/>
    </row>
    <row r="1120" spans="1:8" ht="13.2">
      <c r="A1120" s="80"/>
      <c r="B1120" s="19"/>
      <c r="C1120" s="19"/>
      <c r="D1120" s="19"/>
      <c r="E1120" s="19"/>
      <c r="F1120" s="19"/>
      <c r="H1120" s="19"/>
    </row>
    <row r="1121" spans="1:8" ht="13.2">
      <c r="A1121" s="80"/>
      <c r="B1121" s="19"/>
      <c r="C1121" s="19"/>
      <c r="D1121" s="19"/>
      <c r="E1121" s="19"/>
      <c r="F1121" s="19"/>
      <c r="H1121" s="19"/>
    </row>
    <row r="1122" spans="1:8" ht="13.2">
      <c r="A1122" s="80"/>
      <c r="B1122" s="19"/>
      <c r="C1122" s="19"/>
      <c r="D1122" s="19"/>
      <c r="E1122" s="19"/>
      <c r="F1122" s="19"/>
      <c r="H1122" s="19"/>
    </row>
    <row r="1123" spans="1:8" ht="13.2">
      <c r="A1123" s="80"/>
      <c r="B1123" s="19"/>
      <c r="C1123" s="19"/>
      <c r="D1123" s="19"/>
      <c r="E1123" s="19"/>
      <c r="F1123" s="19"/>
      <c r="H1123" s="19"/>
    </row>
    <row r="1124" spans="1:8" ht="13.2">
      <c r="A1124" s="80"/>
      <c r="B1124" s="19"/>
      <c r="C1124" s="19"/>
      <c r="D1124" s="19"/>
      <c r="E1124" s="19"/>
      <c r="F1124" s="19"/>
      <c r="H1124" s="19"/>
    </row>
    <row r="1125" spans="1:8" ht="13.2">
      <c r="A1125" s="80"/>
      <c r="B1125" s="19"/>
      <c r="C1125" s="19"/>
      <c r="D1125" s="19"/>
      <c r="E1125" s="19"/>
      <c r="F1125" s="19"/>
      <c r="H1125" s="19"/>
    </row>
    <row r="1126" spans="1:8" ht="13.2">
      <c r="A1126" s="80"/>
      <c r="B1126" s="19"/>
      <c r="C1126" s="19"/>
      <c r="D1126" s="19"/>
      <c r="E1126" s="19"/>
      <c r="F1126" s="19"/>
      <c r="H1126" s="19"/>
    </row>
    <row r="1127" spans="1:8" ht="13.2">
      <c r="A1127" s="80"/>
      <c r="B1127" s="19"/>
      <c r="C1127" s="19"/>
      <c r="D1127" s="19"/>
      <c r="E1127" s="19"/>
      <c r="F1127" s="19"/>
      <c r="H1127" s="19"/>
    </row>
    <row r="1128" spans="1:8" ht="13.2">
      <c r="A1128" s="80"/>
      <c r="B1128" s="19"/>
      <c r="C1128" s="19"/>
      <c r="D1128" s="19"/>
      <c r="E1128" s="19"/>
      <c r="F1128" s="19"/>
      <c r="H1128" s="19"/>
    </row>
    <row r="1129" spans="1:8" ht="13.2">
      <c r="A1129" s="80"/>
      <c r="B1129" s="19"/>
      <c r="C1129" s="19"/>
      <c r="D1129" s="19"/>
      <c r="E1129" s="19"/>
      <c r="F1129" s="19"/>
      <c r="H1129" s="19"/>
    </row>
    <row r="1130" spans="1:8" ht="13.2">
      <c r="A1130" s="80"/>
      <c r="B1130" s="19"/>
      <c r="C1130" s="19"/>
      <c r="D1130" s="19"/>
      <c r="E1130" s="19"/>
      <c r="F1130" s="19"/>
      <c r="H1130" s="19"/>
    </row>
    <row r="1131" spans="1:8" ht="13.2">
      <c r="A1131" s="80"/>
      <c r="B1131" s="19"/>
      <c r="C1131" s="19"/>
      <c r="D1131" s="19"/>
      <c r="E1131" s="19"/>
      <c r="F1131" s="19"/>
      <c r="H1131" s="19"/>
    </row>
    <row r="1132" spans="1:8" ht="13.2">
      <c r="A1132" s="80"/>
      <c r="B1132" s="19"/>
      <c r="C1132" s="19"/>
      <c r="D1132" s="19"/>
      <c r="E1132" s="19"/>
      <c r="F1132" s="19"/>
      <c r="H1132" s="19"/>
    </row>
    <row r="1133" spans="1:8" ht="13.2">
      <c r="A1133" s="80"/>
      <c r="B1133" s="19"/>
      <c r="C1133" s="19"/>
      <c r="D1133" s="19"/>
      <c r="E1133" s="19"/>
      <c r="F1133" s="19"/>
      <c r="H1133" s="19"/>
    </row>
    <row r="1134" spans="1:8" ht="13.2">
      <c r="A1134" s="80"/>
      <c r="B1134" s="19"/>
      <c r="C1134" s="19"/>
      <c r="D1134" s="19"/>
      <c r="E1134" s="19"/>
      <c r="F1134" s="19"/>
      <c r="H1134" s="19"/>
    </row>
    <row r="1135" spans="1:8" ht="13.2">
      <c r="A1135" s="80"/>
      <c r="B1135" s="19"/>
      <c r="C1135" s="19"/>
      <c r="D1135" s="19"/>
      <c r="E1135" s="19"/>
      <c r="F1135" s="19"/>
      <c r="H1135" s="19"/>
    </row>
    <row r="1136" spans="1:8" ht="13.2">
      <c r="A1136" s="80"/>
      <c r="B1136" s="19"/>
      <c r="C1136" s="19"/>
      <c r="D1136" s="19"/>
      <c r="E1136" s="19"/>
      <c r="F1136" s="19"/>
      <c r="H1136" s="19"/>
    </row>
    <row r="1137" spans="1:8" ht="13.2">
      <c r="A1137" s="80"/>
      <c r="B1137" s="19"/>
      <c r="C1137" s="19"/>
      <c r="D1137" s="19"/>
      <c r="E1137" s="19"/>
      <c r="F1137" s="19"/>
      <c r="H1137" s="19"/>
    </row>
    <row r="1138" spans="1:8" ht="13.2">
      <c r="A1138" s="80"/>
      <c r="B1138" s="19"/>
      <c r="C1138" s="19"/>
      <c r="D1138" s="19"/>
      <c r="E1138" s="19"/>
      <c r="F1138" s="19"/>
      <c r="H1138" s="19"/>
    </row>
    <row r="1139" spans="1:8" ht="13.2">
      <c r="A1139" s="80"/>
      <c r="B1139" s="19"/>
      <c r="C1139" s="19"/>
      <c r="D1139" s="19"/>
      <c r="E1139" s="19"/>
      <c r="F1139" s="19"/>
      <c r="H1139" s="19"/>
    </row>
    <row r="1140" spans="1:8" ht="13.2">
      <c r="A1140" s="80"/>
      <c r="B1140" s="19"/>
      <c r="C1140" s="19"/>
      <c r="D1140" s="19"/>
      <c r="E1140" s="19"/>
      <c r="F1140" s="19"/>
      <c r="H1140" s="19"/>
    </row>
    <row r="1141" spans="1:8" ht="13.2">
      <c r="A1141" s="80"/>
      <c r="B1141" s="19"/>
      <c r="C1141" s="19"/>
      <c r="D1141" s="19"/>
      <c r="E1141" s="19"/>
      <c r="F1141" s="19"/>
      <c r="H1141" s="19"/>
    </row>
    <row r="1142" spans="1:8" ht="13.2">
      <c r="A1142" s="80"/>
      <c r="B1142" s="19"/>
      <c r="C1142" s="19"/>
      <c r="D1142" s="19"/>
      <c r="E1142" s="19"/>
      <c r="F1142" s="19"/>
      <c r="H1142" s="19"/>
    </row>
    <row r="1143" spans="1:8" ht="13.2">
      <c r="A1143" s="80"/>
      <c r="B1143" s="19"/>
      <c r="C1143" s="19"/>
      <c r="D1143" s="19"/>
      <c r="E1143" s="19"/>
      <c r="F1143" s="19"/>
      <c r="H1143" s="19"/>
    </row>
    <row r="1144" spans="1:8" ht="13.2">
      <c r="A1144" s="80"/>
      <c r="B1144" s="19"/>
      <c r="C1144" s="19"/>
      <c r="D1144" s="19"/>
      <c r="E1144" s="19"/>
      <c r="F1144" s="19"/>
      <c r="H1144" s="19"/>
    </row>
    <row r="1145" spans="1:8" ht="13.2">
      <c r="A1145" s="80"/>
      <c r="B1145" s="19"/>
      <c r="C1145" s="19"/>
      <c r="D1145" s="19"/>
      <c r="E1145" s="19"/>
      <c r="F1145" s="19"/>
      <c r="H1145" s="19"/>
    </row>
    <row r="1146" spans="1:8" ht="13.2">
      <c r="A1146" s="80"/>
      <c r="B1146" s="19"/>
      <c r="C1146" s="19"/>
      <c r="D1146" s="19"/>
      <c r="E1146" s="19"/>
      <c r="F1146" s="19"/>
      <c r="H1146" s="19"/>
    </row>
    <row r="1147" spans="1:8" ht="13.2">
      <c r="A1147" s="80"/>
      <c r="B1147" s="19"/>
      <c r="C1147" s="19"/>
      <c r="D1147" s="19"/>
      <c r="E1147" s="19"/>
      <c r="F1147" s="19"/>
      <c r="H1147" s="19"/>
    </row>
    <row r="1148" spans="1:8" ht="13.2">
      <c r="A1148" s="80"/>
      <c r="B1148" s="19"/>
      <c r="C1148" s="19"/>
      <c r="D1148" s="19"/>
      <c r="E1148" s="19"/>
      <c r="F1148" s="19"/>
      <c r="H1148" s="19"/>
    </row>
    <row r="1149" spans="1:8" ht="13.2">
      <c r="A1149" s="80"/>
      <c r="B1149" s="19"/>
      <c r="C1149" s="19"/>
      <c r="D1149" s="19"/>
      <c r="E1149" s="19"/>
      <c r="F1149" s="19"/>
      <c r="H1149" s="19"/>
    </row>
    <row r="1150" spans="1:8" ht="13.2">
      <c r="A1150" s="80"/>
      <c r="B1150" s="19"/>
      <c r="C1150" s="19"/>
      <c r="D1150" s="19"/>
      <c r="E1150" s="19"/>
      <c r="F1150" s="19"/>
      <c r="H1150" s="19"/>
    </row>
    <row r="1151" spans="1:8" ht="13.2">
      <c r="A1151" s="80"/>
      <c r="B1151" s="19"/>
      <c r="C1151" s="19"/>
      <c r="D1151" s="19"/>
      <c r="E1151" s="19"/>
      <c r="F1151" s="19"/>
      <c r="H1151" s="19"/>
    </row>
    <row r="1152" spans="1:8" ht="13.2">
      <c r="A1152" s="80"/>
      <c r="B1152" s="19"/>
      <c r="C1152" s="19"/>
      <c r="D1152" s="19"/>
      <c r="E1152" s="19"/>
      <c r="F1152" s="19"/>
      <c r="H1152" s="19"/>
    </row>
    <row r="1153" spans="1:8" ht="13.2">
      <c r="A1153" s="80"/>
      <c r="B1153" s="19"/>
      <c r="C1153" s="19"/>
      <c r="D1153" s="19"/>
      <c r="E1153" s="19"/>
      <c r="F1153" s="19"/>
      <c r="H1153" s="19"/>
    </row>
    <row r="1154" spans="1:8" ht="13.2">
      <c r="A1154" s="80"/>
      <c r="B1154" s="19"/>
      <c r="C1154" s="19"/>
      <c r="D1154" s="19"/>
      <c r="E1154" s="19"/>
      <c r="F1154" s="19"/>
      <c r="H1154" s="19"/>
    </row>
    <row r="1155" spans="1:8" ht="13.2">
      <c r="A1155" s="80"/>
      <c r="B1155" s="19"/>
      <c r="C1155" s="19"/>
      <c r="D1155" s="19"/>
      <c r="E1155" s="19"/>
      <c r="F1155" s="19"/>
      <c r="H1155" s="19"/>
    </row>
    <row r="1156" spans="1:8" ht="13.2">
      <c r="A1156" s="80"/>
      <c r="B1156" s="19"/>
      <c r="C1156" s="19"/>
      <c r="D1156" s="19"/>
      <c r="E1156" s="19"/>
      <c r="F1156" s="19"/>
      <c r="H1156" s="19"/>
    </row>
    <row r="1157" spans="1:8" ht="13.2">
      <c r="A1157" s="80"/>
      <c r="B1157" s="19"/>
      <c r="C1157" s="19"/>
      <c r="D1157" s="19"/>
      <c r="E1157" s="19"/>
      <c r="F1157" s="19"/>
      <c r="H1157" s="19"/>
    </row>
    <row r="1158" spans="1:8" ht="13.2">
      <c r="A1158" s="80"/>
      <c r="B1158" s="19"/>
      <c r="C1158" s="19"/>
      <c r="D1158" s="19"/>
      <c r="E1158" s="19"/>
      <c r="F1158" s="19"/>
      <c r="H1158" s="19"/>
    </row>
    <row r="1159" spans="1:8" ht="13.2">
      <c r="A1159" s="80"/>
      <c r="B1159" s="19"/>
      <c r="C1159" s="19"/>
      <c r="D1159" s="19"/>
      <c r="E1159" s="19"/>
      <c r="F1159" s="19"/>
      <c r="H1159" s="19"/>
    </row>
    <row r="1160" spans="1:8" ht="13.2">
      <c r="A1160" s="80"/>
      <c r="B1160" s="19"/>
      <c r="C1160" s="19"/>
      <c r="D1160" s="19"/>
      <c r="E1160" s="19"/>
      <c r="F1160" s="19"/>
      <c r="H1160" s="19"/>
    </row>
    <row r="1161" spans="1:8" ht="13.2">
      <c r="A1161" s="80"/>
      <c r="B1161" s="19"/>
      <c r="C1161" s="19"/>
      <c r="D1161" s="19"/>
      <c r="E1161" s="19"/>
      <c r="F1161" s="19"/>
      <c r="H1161" s="19"/>
    </row>
    <row r="1162" spans="1:8" ht="13.2">
      <c r="A1162" s="80"/>
      <c r="B1162" s="19"/>
      <c r="C1162" s="19"/>
      <c r="D1162" s="19"/>
      <c r="E1162" s="19"/>
      <c r="F1162" s="19"/>
      <c r="H1162" s="19"/>
    </row>
    <row r="1163" spans="1:8" ht="13.2">
      <c r="A1163" s="80"/>
      <c r="B1163" s="19"/>
      <c r="C1163" s="19"/>
      <c r="D1163" s="19"/>
      <c r="E1163" s="19"/>
      <c r="F1163" s="19"/>
      <c r="H1163" s="19"/>
    </row>
    <row r="1164" spans="1:8" ht="13.2">
      <c r="A1164" s="80"/>
      <c r="B1164" s="19"/>
      <c r="C1164" s="19"/>
      <c r="D1164" s="19"/>
      <c r="E1164" s="19"/>
      <c r="F1164" s="19"/>
      <c r="H1164" s="19"/>
    </row>
    <row r="1165" spans="1:8" ht="13.2">
      <c r="A1165" s="80"/>
      <c r="B1165" s="19"/>
      <c r="C1165" s="19"/>
      <c r="D1165" s="19"/>
      <c r="E1165" s="19"/>
      <c r="F1165" s="19"/>
      <c r="H1165" s="19"/>
    </row>
  </sheetData>
  <mergeCells count="26">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Y1:Y2"/>
    <mergeCell ref="Z1:Z2"/>
    <mergeCell ref="O1:O2"/>
    <mergeCell ref="P1:P2"/>
    <mergeCell ref="Q1:Q2"/>
    <mergeCell ref="R1:R2"/>
    <mergeCell ref="S1:S2"/>
    <mergeCell ref="T1:T2"/>
    <mergeCell ref="U1:U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210"/>
  <sheetViews>
    <sheetView workbookViewId="0">
      <pane ySplit="1" topLeftCell="A2" activePane="bottomLeft" state="frozen"/>
      <selection pane="bottomLeft" activeCell="B3" sqref="B3"/>
    </sheetView>
  </sheetViews>
  <sheetFormatPr defaultColWidth="12.5546875" defaultRowHeight="15.75" customHeight="1"/>
  <cols>
    <col min="3" max="3" width="13.88671875" customWidth="1"/>
    <col min="4" max="4" width="12.5546875" customWidth="1"/>
    <col min="5" max="5" width="14.44140625" customWidth="1"/>
    <col min="8" max="8" width="11.88671875" customWidth="1"/>
    <col min="9" max="9" width="21.6640625" customWidth="1"/>
  </cols>
  <sheetData>
    <row r="1" spans="1:25" ht="15.75" customHeight="1">
      <c r="A1" s="102" t="s">
        <v>595</v>
      </c>
      <c r="B1" s="102" t="s">
        <v>596</v>
      </c>
      <c r="C1" s="103" t="s">
        <v>597</v>
      </c>
      <c r="D1" s="103" t="s">
        <v>598</v>
      </c>
      <c r="E1" s="103" t="s">
        <v>599</v>
      </c>
      <c r="F1" s="103" t="s">
        <v>600</v>
      </c>
      <c r="G1" s="103" t="s">
        <v>601</v>
      </c>
      <c r="H1" s="103" t="s">
        <v>602</v>
      </c>
      <c r="I1" s="104" t="s">
        <v>593</v>
      </c>
      <c r="J1" s="104"/>
      <c r="K1" s="104"/>
      <c r="L1" s="104"/>
      <c r="M1" s="104"/>
      <c r="N1" s="104"/>
      <c r="O1" s="104"/>
      <c r="P1" s="104"/>
      <c r="Q1" s="104"/>
      <c r="R1" s="104"/>
      <c r="S1" s="104"/>
      <c r="T1" s="104"/>
      <c r="U1" s="104"/>
      <c r="V1" s="104"/>
      <c r="W1" s="104"/>
      <c r="X1" s="104"/>
      <c r="Y1" s="104"/>
    </row>
    <row r="2" spans="1:25" ht="15.75" customHeight="1">
      <c r="A2" s="105" t="s">
        <v>603</v>
      </c>
      <c r="B2" s="105">
        <v>40</v>
      </c>
      <c r="C2" s="106">
        <v>23</v>
      </c>
      <c r="D2" s="101">
        <v>4.8507639837610341</v>
      </c>
      <c r="E2" s="101">
        <v>-15.126438525426948</v>
      </c>
      <c r="F2" s="101">
        <v>8.154620790614979E-2</v>
      </c>
      <c r="G2" s="101">
        <v>2.1559209879118546</v>
      </c>
      <c r="H2" s="101">
        <v>26.438028735720845</v>
      </c>
      <c r="I2" s="107">
        <f t="shared" ref="I2:I54" si="0">F2/100</f>
        <v>8.1546207906149789E-4</v>
      </c>
      <c r="J2" s="104"/>
      <c r="K2" s="104"/>
      <c r="L2" s="104"/>
      <c r="M2" s="104"/>
      <c r="N2" s="104"/>
      <c r="O2" s="104"/>
      <c r="P2" s="104"/>
      <c r="Q2" s="104"/>
      <c r="R2" s="104"/>
      <c r="S2" s="104"/>
      <c r="T2" s="104"/>
      <c r="U2" s="104"/>
      <c r="V2" s="104"/>
      <c r="W2" s="104"/>
      <c r="X2" s="104"/>
      <c r="Y2" s="104"/>
    </row>
    <row r="3" spans="1:25" ht="15.75" customHeight="1">
      <c r="A3" s="105" t="s">
        <v>604</v>
      </c>
      <c r="B3" s="105">
        <v>41</v>
      </c>
      <c r="C3" s="106">
        <v>25.1</v>
      </c>
      <c r="D3" s="101">
        <v>4.3493373785544218</v>
      </c>
      <c r="E3" s="101">
        <v>-19.767889209180503</v>
      </c>
      <c r="F3" s="101">
        <v>0.13779229729128159</v>
      </c>
      <c r="G3" s="101">
        <v>3.7056055304795428</v>
      </c>
      <c r="H3" s="101">
        <v>26.892689963983962</v>
      </c>
      <c r="I3" s="107">
        <f t="shared" si="0"/>
        <v>1.3779229729128158E-3</v>
      </c>
      <c r="J3" s="104"/>
      <c r="K3" s="104"/>
      <c r="L3" s="104"/>
      <c r="M3" s="104"/>
      <c r="N3" s="104"/>
      <c r="O3" s="104"/>
      <c r="P3" s="104"/>
      <c r="Q3" s="104"/>
      <c r="R3" s="104"/>
      <c r="S3" s="104"/>
      <c r="T3" s="104"/>
      <c r="U3" s="104"/>
      <c r="V3" s="104"/>
      <c r="W3" s="104"/>
      <c r="X3" s="104"/>
      <c r="Y3" s="104"/>
    </row>
    <row r="4" spans="1:25" ht="15.75" customHeight="1">
      <c r="A4" s="105" t="s">
        <v>605</v>
      </c>
      <c r="B4" s="105">
        <v>42</v>
      </c>
      <c r="C4" s="106">
        <v>24.2</v>
      </c>
      <c r="D4" s="101">
        <v>5.2260950968921129</v>
      </c>
      <c r="E4" s="101">
        <v>-18.53625858872946</v>
      </c>
      <c r="F4" s="101">
        <v>0.11046785416534613</v>
      </c>
      <c r="G4" s="101">
        <v>2.9817122401733589</v>
      </c>
      <c r="H4" s="101">
        <v>26.991673394057155</v>
      </c>
      <c r="I4" s="107">
        <f t="shared" si="0"/>
        <v>1.1046785416534612E-3</v>
      </c>
      <c r="J4" s="104"/>
      <c r="K4" s="104"/>
      <c r="L4" s="104"/>
      <c r="M4" s="104"/>
      <c r="N4" s="104"/>
      <c r="O4" s="104"/>
      <c r="P4" s="104"/>
      <c r="Q4" s="104"/>
      <c r="R4" s="104"/>
      <c r="S4" s="104"/>
      <c r="T4" s="104"/>
      <c r="U4" s="104"/>
      <c r="V4" s="104"/>
      <c r="W4" s="104"/>
      <c r="X4" s="104"/>
      <c r="Y4" s="104"/>
    </row>
    <row r="5" spans="1:25" ht="15.75" customHeight="1">
      <c r="A5" s="105" t="s">
        <v>606</v>
      </c>
      <c r="B5" s="105">
        <v>43</v>
      </c>
      <c r="C5" s="106">
        <v>26.7</v>
      </c>
      <c r="D5" s="101">
        <v>4.582811063100527</v>
      </c>
      <c r="E5" s="101">
        <v>-17.047661840458154</v>
      </c>
      <c r="F5" s="101">
        <v>9.6116189825198456E-2</v>
      </c>
      <c r="G5" s="101">
        <v>2.5858272756857335</v>
      </c>
      <c r="H5" s="101">
        <v>26.903139631194744</v>
      </c>
      <c r="I5" s="107">
        <f t="shared" si="0"/>
        <v>9.611618982519846E-4</v>
      </c>
      <c r="J5" s="104"/>
      <c r="K5" s="104"/>
      <c r="L5" s="104"/>
      <c r="M5" s="104"/>
      <c r="N5" s="104"/>
      <c r="O5" s="104"/>
      <c r="P5" s="104"/>
      <c r="Q5" s="104"/>
      <c r="R5" s="104"/>
      <c r="S5" s="104"/>
      <c r="T5" s="104"/>
      <c r="U5" s="104"/>
      <c r="V5" s="104"/>
      <c r="W5" s="104"/>
      <c r="X5" s="104"/>
      <c r="Y5" s="104"/>
    </row>
    <row r="6" spans="1:25" ht="15.75" customHeight="1">
      <c r="A6" s="105" t="s">
        <v>607</v>
      </c>
      <c r="B6" s="105">
        <v>44</v>
      </c>
      <c r="C6" s="106">
        <v>26.8</v>
      </c>
      <c r="D6" s="101">
        <v>4.2340782178291301</v>
      </c>
      <c r="E6" s="101">
        <v>-19.662492945816719</v>
      </c>
      <c r="F6" s="101">
        <v>0.13082540441173587</v>
      </c>
      <c r="G6" s="101">
        <v>3.3845898711287474</v>
      </c>
      <c r="H6" s="101">
        <v>25.871044590672238</v>
      </c>
      <c r="I6" s="107">
        <f t="shared" si="0"/>
        <v>1.3082540441173587E-3</v>
      </c>
      <c r="J6" s="104"/>
      <c r="K6" s="104"/>
      <c r="L6" s="104"/>
      <c r="M6" s="104"/>
      <c r="N6" s="104"/>
      <c r="O6" s="104"/>
      <c r="P6" s="104"/>
      <c r="Q6" s="104"/>
      <c r="R6" s="104"/>
      <c r="S6" s="104"/>
      <c r="T6" s="104"/>
      <c r="U6" s="104"/>
      <c r="V6" s="104"/>
      <c r="W6" s="104"/>
      <c r="X6" s="104"/>
      <c r="Y6" s="104"/>
    </row>
    <row r="7" spans="1:25" ht="15.75" customHeight="1">
      <c r="A7" s="105" t="s">
        <v>608</v>
      </c>
      <c r="B7" s="105">
        <v>45</v>
      </c>
      <c r="C7" s="106">
        <v>27.1</v>
      </c>
      <c r="D7" s="101">
        <v>3.9513484816910207</v>
      </c>
      <c r="E7" s="101">
        <v>-17.516424268942778</v>
      </c>
      <c r="F7" s="101">
        <v>0.10123251024899647</v>
      </c>
      <c r="G7" s="101">
        <v>2.8179844237569847</v>
      </c>
      <c r="H7" s="101">
        <v>27.836753398940036</v>
      </c>
      <c r="I7" s="107">
        <f t="shared" si="0"/>
        <v>1.0123251024899648E-3</v>
      </c>
      <c r="J7" s="104"/>
      <c r="K7" s="104"/>
      <c r="L7" s="104"/>
      <c r="M7" s="104"/>
      <c r="N7" s="104"/>
      <c r="O7" s="104"/>
      <c r="P7" s="104"/>
      <c r="Q7" s="104"/>
      <c r="R7" s="104"/>
      <c r="S7" s="104"/>
      <c r="T7" s="104"/>
      <c r="U7" s="104"/>
      <c r="V7" s="104"/>
      <c r="W7" s="104"/>
      <c r="X7" s="104"/>
      <c r="Y7" s="104"/>
    </row>
    <row r="8" spans="1:25" ht="15.75" customHeight="1">
      <c r="A8" s="105" t="s">
        <v>609</v>
      </c>
      <c r="B8" s="105">
        <v>46</v>
      </c>
      <c r="C8" s="106">
        <v>25.3</v>
      </c>
      <c r="D8" s="101">
        <v>4.8428830155063132</v>
      </c>
      <c r="E8" s="101">
        <v>-16.4965899491561</v>
      </c>
      <c r="F8" s="101">
        <v>8.542731568813558E-2</v>
      </c>
      <c r="G8" s="101">
        <v>2.3046644453282381</v>
      </c>
      <c r="H8" s="101">
        <v>26.978074012552842</v>
      </c>
      <c r="I8" s="107">
        <f t="shared" si="0"/>
        <v>8.5427315688135579E-4</v>
      </c>
      <c r="J8" s="104"/>
      <c r="K8" s="104"/>
      <c r="L8" s="104"/>
      <c r="M8" s="104"/>
      <c r="N8" s="104"/>
      <c r="O8" s="104"/>
      <c r="P8" s="104"/>
      <c r="Q8" s="104"/>
      <c r="R8" s="104"/>
      <c r="S8" s="104"/>
      <c r="T8" s="104"/>
      <c r="U8" s="104"/>
      <c r="V8" s="104"/>
      <c r="W8" s="104"/>
      <c r="X8" s="104"/>
      <c r="Y8" s="104"/>
    </row>
    <row r="9" spans="1:25" ht="15.75" customHeight="1">
      <c r="A9" s="105" t="s">
        <v>610</v>
      </c>
      <c r="B9" s="105">
        <v>47</v>
      </c>
      <c r="C9" s="106">
        <v>24.9</v>
      </c>
      <c r="D9" s="101">
        <v>4.3030366900579367</v>
      </c>
      <c r="E9" s="101">
        <v>-18.385692498209774</v>
      </c>
      <c r="F9" s="101">
        <v>0.10139533402089886</v>
      </c>
      <c r="G9" s="101">
        <v>2.6694254839212115</v>
      </c>
      <c r="H9" s="101">
        <v>26.326906555394444</v>
      </c>
      <c r="I9" s="107">
        <f t="shared" si="0"/>
        <v>1.0139533402089885E-3</v>
      </c>
      <c r="J9" s="104"/>
      <c r="K9" s="104"/>
      <c r="L9" s="104"/>
      <c r="M9" s="104"/>
      <c r="N9" s="104"/>
      <c r="O9" s="104"/>
      <c r="P9" s="104"/>
      <c r="Q9" s="104"/>
      <c r="R9" s="104"/>
      <c r="S9" s="104"/>
      <c r="T9" s="104"/>
      <c r="U9" s="104"/>
      <c r="V9" s="104"/>
      <c r="W9" s="104"/>
      <c r="X9" s="104"/>
      <c r="Y9" s="104"/>
    </row>
    <row r="10" spans="1:25" ht="15.75" customHeight="1">
      <c r="A10" s="105" t="s">
        <v>611</v>
      </c>
      <c r="B10" s="105">
        <v>48</v>
      </c>
      <c r="C10" s="106">
        <v>23.1</v>
      </c>
      <c r="D10" s="101">
        <v>5.0251304063967321</v>
      </c>
      <c r="E10" s="101">
        <v>-19.147556916239388</v>
      </c>
      <c r="F10" s="101">
        <v>0.11154216342726705</v>
      </c>
      <c r="G10" s="101">
        <v>3.0069633953637065</v>
      </c>
      <c r="H10" s="101">
        <v>26.958087443986575</v>
      </c>
      <c r="I10" s="107">
        <f t="shared" si="0"/>
        <v>1.1154216342726705E-3</v>
      </c>
      <c r="J10" s="104"/>
      <c r="K10" s="104"/>
      <c r="L10" s="104"/>
      <c r="M10" s="104"/>
      <c r="N10" s="104"/>
      <c r="O10" s="104"/>
      <c r="P10" s="104"/>
      <c r="Q10" s="104"/>
      <c r="R10" s="104"/>
      <c r="S10" s="104"/>
      <c r="T10" s="104"/>
      <c r="U10" s="104"/>
      <c r="V10" s="104"/>
      <c r="W10" s="104"/>
      <c r="X10" s="104"/>
      <c r="Y10" s="104"/>
    </row>
    <row r="11" spans="1:25" ht="15.75" customHeight="1">
      <c r="A11" s="105" t="s">
        <v>612</v>
      </c>
      <c r="B11" s="105">
        <v>49</v>
      </c>
      <c r="C11" s="106">
        <v>24</v>
      </c>
      <c r="D11" s="101">
        <v>4.3444117733952217</v>
      </c>
      <c r="E11" s="101">
        <v>-19.631375953775986</v>
      </c>
      <c r="F11" s="101">
        <v>0.10902302846656189</v>
      </c>
      <c r="G11" s="101">
        <v>2.9929556704664502</v>
      </c>
      <c r="H11" s="101">
        <v>27.452509002576551</v>
      </c>
      <c r="I11" s="107">
        <f t="shared" si="0"/>
        <v>1.090230284665619E-3</v>
      </c>
      <c r="J11" s="104"/>
      <c r="K11" s="104"/>
      <c r="L11" s="104"/>
      <c r="M11" s="104"/>
      <c r="N11" s="104"/>
      <c r="O11" s="104"/>
      <c r="P11" s="104"/>
      <c r="Q11" s="104"/>
      <c r="R11" s="104"/>
      <c r="S11" s="104"/>
      <c r="T11" s="104"/>
      <c r="U11" s="104"/>
      <c r="V11" s="104"/>
      <c r="W11" s="104"/>
      <c r="X11" s="104"/>
      <c r="Y11" s="104"/>
    </row>
    <row r="12" spans="1:25" ht="15.75" customHeight="1">
      <c r="A12" s="105" t="s">
        <v>613</v>
      </c>
      <c r="B12" s="105">
        <v>50</v>
      </c>
      <c r="C12" s="106">
        <v>23.2</v>
      </c>
      <c r="D12" s="101">
        <v>4.5690193686547653</v>
      </c>
      <c r="E12" s="101">
        <v>-16.735488146114005</v>
      </c>
      <c r="F12" s="101">
        <v>8.6334240263794437E-2</v>
      </c>
      <c r="G12" s="101">
        <v>2.4340112036451611</v>
      </c>
      <c r="H12" s="101">
        <v>28.192883799151243</v>
      </c>
      <c r="I12" s="107">
        <f t="shared" si="0"/>
        <v>8.6334240263794438E-4</v>
      </c>
      <c r="J12" s="104"/>
      <c r="K12" s="104"/>
      <c r="L12" s="104"/>
      <c r="M12" s="104"/>
      <c r="N12" s="104"/>
      <c r="O12" s="104"/>
      <c r="P12" s="104"/>
      <c r="Q12" s="104"/>
      <c r="R12" s="104"/>
      <c r="S12" s="104"/>
      <c r="T12" s="104"/>
      <c r="U12" s="104"/>
      <c r="V12" s="104"/>
      <c r="W12" s="104"/>
      <c r="X12" s="104"/>
      <c r="Y12" s="104"/>
    </row>
    <row r="13" spans="1:25" ht="15.75" customHeight="1">
      <c r="A13" s="105" t="s">
        <v>614</v>
      </c>
      <c r="B13" s="105">
        <v>51</v>
      </c>
      <c r="C13" s="106">
        <v>26.7</v>
      </c>
      <c r="D13" s="101">
        <v>4.6675314718387746</v>
      </c>
      <c r="E13" s="101">
        <v>-18.192967902344577</v>
      </c>
      <c r="F13" s="101">
        <v>9.5597357725168267E-2</v>
      </c>
      <c r="G13" s="101">
        <v>2.653714012788793</v>
      </c>
      <c r="H13" s="101">
        <v>27.759282012981203</v>
      </c>
      <c r="I13" s="107">
        <f t="shared" si="0"/>
        <v>9.559735772516827E-4</v>
      </c>
      <c r="J13" s="104"/>
      <c r="K13" s="104"/>
      <c r="L13" s="104"/>
      <c r="M13" s="104"/>
      <c r="N13" s="104"/>
      <c r="O13" s="104"/>
      <c r="P13" s="104"/>
      <c r="Q13" s="104"/>
      <c r="R13" s="104"/>
      <c r="S13" s="104"/>
      <c r="T13" s="104"/>
      <c r="U13" s="104"/>
      <c r="V13" s="104"/>
      <c r="W13" s="104"/>
      <c r="X13" s="104"/>
      <c r="Y13" s="104"/>
    </row>
    <row r="14" spans="1:25" ht="15.75" customHeight="1">
      <c r="A14" s="105" t="s">
        <v>615</v>
      </c>
      <c r="B14" s="105">
        <v>52</v>
      </c>
      <c r="C14" s="106">
        <v>27.2</v>
      </c>
      <c r="D14" s="101">
        <v>5.0261155274285718</v>
      </c>
      <c r="E14" s="101">
        <v>-15.975631275957983</v>
      </c>
      <c r="F14" s="101">
        <v>7.7512662992787071E-2</v>
      </c>
      <c r="G14" s="101">
        <v>2.2207812793513337</v>
      </c>
      <c r="H14" s="101">
        <v>28.650561000052189</v>
      </c>
      <c r="I14" s="107">
        <f t="shared" si="0"/>
        <v>7.7512662992787072E-4</v>
      </c>
      <c r="J14" s="104"/>
      <c r="K14" s="104"/>
      <c r="L14" s="104"/>
      <c r="M14" s="104"/>
      <c r="N14" s="104"/>
      <c r="O14" s="104"/>
      <c r="P14" s="104"/>
      <c r="Q14" s="104"/>
      <c r="R14" s="104"/>
      <c r="S14" s="104"/>
      <c r="T14" s="104"/>
      <c r="U14" s="104"/>
      <c r="V14" s="104"/>
      <c r="W14" s="104"/>
      <c r="X14" s="104"/>
      <c r="Y14" s="104"/>
    </row>
    <row r="15" spans="1:25" ht="15.75" customHeight="1">
      <c r="A15" s="105" t="s">
        <v>616</v>
      </c>
      <c r="B15" s="105">
        <v>53</v>
      </c>
      <c r="C15" s="106">
        <v>24.9</v>
      </c>
      <c r="D15" s="101">
        <v>4.1808816821097645</v>
      </c>
      <c r="E15" s="101">
        <v>-18.49309630944715</v>
      </c>
      <c r="F15" s="101">
        <v>9.4719277601233415E-2</v>
      </c>
      <c r="G15" s="101">
        <v>2.5082043840234456</v>
      </c>
      <c r="H15" s="101">
        <v>26.48040026849597</v>
      </c>
      <c r="I15" s="107">
        <f t="shared" si="0"/>
        <v>9.4719277601233417E-4</v>
      </c>
      <c r="J15" s="104"/>
      <c r="K15" s="104"/>
      <c r="L15" s="104"/>
      <c r="M15" s="104"/>
      <c r="N15" s="104"/>
      <c r="O15" s="104"/>
      <c r="P15" s="104"/>
      <c r="Q15" s="104"/>
      <c r="R15" s="104"/>
      <c r="S15" s="104"/>
      <c r="T15" s="104"/>
      <c r="U15" s="104"/>
      <c r="V15" s="104"/>
      <c r="W15" s="104"/>
      <c r="X15" s="104"/>
      <c r="Y15" s="104"/>
    </row>
    <row r="16" spans="1:25" ht="15.75" customHeight="1">
      <c r="A16" s="105" t="s">
        <v>617</v>
      </c>
      <c r="B16" s="105">
        <v>54</v>
      </c>
      <c r="C16" s="106">
        <v>23.8</v>
      </c>
      <c r="D16" s="101">
        <v>3.0667097950986077</v>
      </c>
      <c r="E16" s="101">
        <v>-20.302900717493792</v>
      </c>
      <c r="F16" s="101">
        <v>0.12084979400458237</v>
      </c>
      <c r="G16" s="101">
        <v>3.2780318672063151</v>
      </c>
      <c r="H16" s="101">
        <v>27.12484447496881</v>
      </c>
      <c r="I16" s="107">
        <f t="shared" si="0"/>
        <v>1.2084979400458237E-3</v>
      </c>
      <c r="J16" s="104"/>
      <c r="K16" s="104"/>
      <c r="L16" s="104"/>
      <c r="M16" s="104"/>
      <c r="N16" s="104"/>
      <c r="O16" s="104"/>
      <c r="P16" s="104"/>
      <c r="Q16" s="104"/>
      <c r="R16" s="104"/>
      <c r="S16" s="104"/>
      <c r="T16" s="104"/>
      <c r="U16" s="104"/>
      <c r="V16" s="104"/>
      <c r="W16" s="104"/>
      <c r="X16" s="104"/>
      <c r="Y16" s="104"/>
    </row>
    <row r="17" spans="1:25" ht="15.75" customHeight="1">
      <c r="A17" s="105" t="s">
        <v>618</v>
      </c>
      <c r="B17" s="105">
        <v>55</v>
      </c>
      <c r="C17" s="106">
        <v>25.7</v>
      </c>
      <c r="D17" s="101">
        <v>4.5276442853174812</v>
      </c>
      <c r="E17" s="101">
        <v>-17.398982718337425</v>
      </c>
      <c r="F17" s="101">
        <v>8.699361967635777E-2</v>
      </c>
      <c r="G17" s="101">
        <v>2.3330233655093231</v>
      </c>
      <c r="H17" s="101">
        <v>26.818327300195879</v>
      </c>
      <c r="I17" s="107">
        <f t="shared" si="0"/>
        <v>8.6993619676357774E-4</v>
      </c>
      <c r="J17" s="104"/>
      <c r="K17" s="104"/>
      <c r="L17" s="104"/>
      <c r="M17" s="104"/>
      <c r="N17" s="104"/>
      <c r="O17" s="104"/>
      <c r="P17" s="104"/>
      <c r="Q17" s="104"/>
      <c r="R17" s="104"/>
      <c r="S17" s="104"/>
      <c r="T17" s="104"/>
      <c r="U17" s="104"/>
      <c r="V17" s="104"/>
      <c r="W17" s="104"/>
      <c r="X17" s="104"/>
      <c r="Y17" s="104"/>
    </row>
    <row r="18" spans="1:25" ht="15.75" customHeight="1">
      <c r="A18" s="105" t="s">
        <v>619</v>
      </c>
      <c r="B18" s="105">
        <v>56</v>
      </c>
      <c r="C18" s="106">
        <v>25.5</v>
      </c>
      <c r="D18" s="101">
        <v>4.2390038229883302</v>
      </c>
      <c r="E18" s="101">
        <v>-19.617323118660813</v>
      </c>
      <c r="F18" s="101">
        <v>0.11163208220072607</v>
      </c>
      <c r="G18" s="101">
        <v>2.9130537312749176</v>
      </c>
      <c r="H18" s="101">
        <v>26.095130305255299</v>
      </c>
      <c r="I18" s="107">
        <f t="shared" si="0"/>
        <v>1.1163208220072607E-3</v>
      </c>
      <c r="J18" s="104"/>
      <c r="K18" s="104"/>
      <c r="L18" s="104"/>
      <c r="M18" s="104"/>
      <c r="N18" s="104"/>
      <c r="O18" s="104"/>
      <c r="P18" s="104"/>
      <c r="Q18" s="104"/>
      <c r="R18" s="104"/>
      <c r="S18" s="104"/>
      <c r="T18" s="104"/>
      <c r="U18" s="104"/>
      <c r="V18" s="104"/>
      <c r="W18" s="104"/>
      <c r="X18" s="104"/>
      <c r="Y18" s="104"/>
    </row>
    <row r="19" spans="1:25" ht="15.75" customHeight="1">
      <c r="A19" s="105" t="s">
        <v>620</v>
      </c>
      <c r="B19" s="105">
        <v>57</v>
      </c>
      <c r="C19" s="106">
        <v>24</v>
      </c>
      <c r="D19" s="101">
        <v>4.416325608719549</v>
      </c>
      <c r="E19" s="101">
        <v>-19.75383637406533</v>
      </c>
      <c r="F19" s="101">
        <v>0.10638601345226638</v>
      </c>
      <c r="G19" s="101">
        <v>2.9325137376674983</v>
      </c>
      <c r="H19" s="101">
        <v>27.564842806928453</v>
      </c>
      <c r="I19" s="107">
        <f t="shared" si="0"/>
        <v>1.0638601345226639E-3</v>
      </c>
      <c r="J19" s="104"/>
      <c r="K19" s="104"/>
      <c r="L19" s="104"/>
      <c r="M19" s="104"/>
      <c r="N19" s="104"/>
      <c r="O19" s="104"/>
      <c r="P19" s="104"/>
      <c r="Q19" s="104"/>
      <c r="R19" s="104"/>
      <c r="S19" s="104"/>
      <c r="T19" s="104"/>
      <c r="U19" s="104"/>
      <c r="V19" s="104"/>
      <c r="W19" s="104"/>
      <c r="X19" s="104"/>
      <c r="Y19" s="104"/>
    </row>
    <row r="20" spans="1:25" ht="15.75" customHeight="1">
      <c r="A20" s="105" t="s">
        <v>621</v>
      </c>
      <c r="B20" s="105">
        <v>58</v>
      </c>
      <c r="C20" s="106">
        <v>27.3</v>
      </c>
      <c r="D20" s="101">
        <v>3.8794346463666924</v>
      </c>
      <c r="E20" s="101">
        <v>-16.786680616890699</v>
      </c>
      <c r="F20" s="101">
        <v>8.3695968684635469E-2</v>
      </c>
      <c r="G20" s="101">
        <v>2.3101231943287015</v>
      </c>
      <c r="H20" s="101">
        <v>27.601367552518496</v>
      </c>
      <c r="I20" s="107">
        <f t="shared" si="0"/>
        <v>8.3695968684635472E-4</v>
      </c>
      <c r="J20" s="104"/>
      <c r="K20" s="104"/>
      <c r="L20" s="104"/>
      <c r="M20" s="104"/>
      <c r="N20" s="104"/>
      <c r="O20" s="104"/>
      <c r="P20" s="104"/>
      <c r="Q20" s="104"/>
      <c r="R20" s="104"/>
      <c r="S20" s="104"/>
      <c r="T20" s="104"/>
      <c r="U20" s="104"/>
      <c r="V20" s="104"/>
      <c r="W20" s="104"/>
      <c r="X20" s="104"/>
      <c r="Y20" s="104"/>
    </row>
    <row r="21" spans="1:25" ht="15.75" customHeight="1">
      <c r="A21" s="105" t="s">
        <v>622</v>
      </c>
      <c r="B21" s="105">
        <v>59</v>
      </c>
      <c r="C21" s="106">
        <v>25.2</v>
      </c>
      <c r="D21" s="101">
        <v>4.6419183250109324</v>
      </c>
      <c r="E21" s="101">
        <v>-17.708145090871184</v>
      </c>
      <c r="F21" s="101">
        <v>8.5475287403897912E-2</v>
      </c>
      <c r="G21" s="101">
        <v>2.3306640264060241</v>
      </c>
      <c r="H21" s="101">
        <v>27.267109561069919</v>
      </c>
      <c r="I21" s="107">
        <f t="shared" si="0"/>
        <v>8.5475287403897907E-4</v>
      </c>
      <c r="J21" s="104"/>
      <c r="K21" s="104"/>
      <c r="L21" s="104"/>
      <c r="M21" s="104"/>
      <c r="N21" s="104"/>
      <c r="O21" s="104"/>
      <c r="P21" s="104"/>
      <c r="Q21" s="104"/>
      <c r="R21" s="104"/>
      <c r="S21" s="104"/>
      <c r="T21" s="104"/>
      <c r="U21" s="104"/>
      <c r="V21" s="104"/>
      <c r="W21" s="104"/>
      <c r="X21" s="104"/>
      <c r="Y21" s="104"/>
    </row>
    <row r="22" spans="1:25" ht="15.75" customHeight="1">
      <c r="A22" s="105" t="s">
        <v>623</v>
      </c>
      <c r="B22" s="105">
        <v>60</v>
      </c>
      <c r="C22" s="106">
        <v>26.7</v>
      </c>
      <c r="D22" s="101">
        <v>4.2922003587076967</v>
      </c>
      <c r="E22" s="101">
        <v>-18.734002054278651</v>
      </c>
      <c r="F22" s="101">
        <v>0.10371555411387576</v>
      </c>
      <c r="G22" s="101">
        <v>2.5474387394513394</v>
      </c>
      <c r="H22" s="101">
        <v>24.561781125465018</v>
      </c>
      <c r="I22" s="107">
        <f t="shared" si="0"/>
        <v>1.0371555411387576E-3</v>
      </c>
      <c r="J22" s="104"/>
      <c r="K22" s="104"/>
      <c r="L22" s="104"/>
      <c r="M22" s="104"/>
      <c r="N22" s="104"/>
      <c r="O22" s="104"/>
      <c r="P22" s="104"/>
      <c r="Q22" s="104"/>
      <c r="R22" s="104"/>
      <c r="S22" s="104"/>
      <c r="T22" s="104"/>
      <c r="U22" s="104"/>
      <c r="V22" s="104"/>
      <c r="W22" s="104"/>
      <c r="X22" s="104"/>
      <c r="Y22" s="104"/>
    </row>
    <row r="23" spans="1:25" ht="15.75" customHeight="1">
      <c r="A23" s="105" t="s">
        <v>624</v>
      </c>
      <c r="B23" s="105">
        <v>61</v>
      </c>
      <c r="C23" s="106">
        <v>24.4</v>
      </c>
      <c r="D23" s="101">
        <v>4.627141509533331</v>
      </c>
      <c r="E23" s="101">
        <v>-17.745284726532706</v>
      </c>
      <c r="F23" s="101">
        <v>8.5472460197401595E-2</v>
      </c>
      <c r="G23" s="101">
        <v>2.335663395846054</v>
      </c>
      <c r="H23" s="101">
        <v>27.326502483393583</v>
      </c>
      <c r="I23" s="107">
        <f t="shared" si="0"/>
        <v>8.5472460197401595E-4</v>
      </c>
      <c r="J23" s="104"/>
      <c r="K23" s="104"/>
      <c r="L23" s="104"/>
      <c r="M23" s="104"/>
      <c r="N23" s="104"/>
      <c r="O23" s="104"/>
      <c r="P23" s="104"/>
      <c r="Q23" s="104"/>
      <c r="R23" s="104"/>
      <c r="S23" s="104"/>
      <c r="T23" s="104"/>
      <c r="U23" s="104"/>
      <c r="V23" s="104"/>
      <c r="W23" s="104"/>
      <c r="X23" s="104"/>
      <c r="Y23" s="104"/>
    </row>
    <row r="24" spans="1:25" ht="15.75" customHeight="1">
      <c r="A24" s="105" t="s">
        <v>625</v>
      </c>
      <c r="B24" s="105">
        <v>62</v>
      </c>
      <c r="C24" s="106">
        <v>25.9</v>
      </c>
      <c r="D24" s="101">
        <v>4.3109176583126576</v>
      </c>
      <c r="E24" s="101">
        <v>-18.740024697899436</v>
      </c>
      <c r="F24" s="101">
        <v>9.0034396663538033E-2</v>
      </c>
      <c r="G24" s="101">
        <v>2.291129735636134</v>
      </c>
      <c r="H24" s="101">
        <v>25.447271493340185</v>
      </c>
      <c r="I24" s="107">
        <f t="shared" si="0"/>
        <v>9.0034396663538031E-4</v>
      </c>
      <c r="J24" s="104"/>
      <c r="K24" s="104"/>
      <c r="L24" s="104"/>
      <c r="M24" s="104"/>
      <c r="N24" s="104"/>
      <c r="O24" s="104"/>
      <c r="P24" s="104"/>
      <c r="Q24" s="104"/>
      <c r="R24" s="104"/>
      <c r="S24" s="104"/>
      <c r="T24" s="104"/>
      <c r="U24" s="104"/>
      <c r="V24" s="104"/>
      <c r="W24" s="104"/>
      <c r="X24" s="104"/>
      <c r="Y24" s="104"/>
    </row>
    <row r="25" spans="1:25" ht="15.75" customHeight="1">
      <c r="A25" s="105" t="s">
        <v>626</v>
      </c>
      <c r="B25" s="105">
        <v>63</v>
      </c>
      <c r="C25" s="106">
        <v>23.5</v>
      </c>
      <c r="D25" s="101">
        <v>3.8124464162015661</v>
      </c>
      <c r="E25" s="101">
        <v>-19.854213767745122</v>
      </c>
      <c r="F25" s="101">
        <v>9.868615114771756E-2</v>
      </c>
      <c r="G25" s="101">
        <v>2.8029511958253766</v>
      </c>
      <c r="H25" s="101">
        <v>28.402680246692384</v>
      </c>
      <c r="I25" s="107">
        <f t="shared" si="0"/>
        <v>9.8686151147717562E-4</v>
      </c>
      <c r="J25" s="104"/>
      <c r="K25" s="104"/>
      <c r="L25" s="104"/>
      <c r="M25" s="104"/>
      <c r="N25" s="104"/>
      <c r="O25" s="104"/>
      <c r="P25" s="104"/>
      <c r="Q25" s="104"/>
      <c r="R25" s="104"/>
      <c r="S25" s="104"/>
      <c r="T25" s="104"/>
      <c r="U25" s="104"/>
      <c r="V25" s="104"/>
      <c r="W25" s="104"/>
      <c r="X25" s="104"/>
      <c r="Y25" s="104"/>
    </row>
    <row r="26" spans="1:25" ht="15.75" customHeight="1">
      <c r="A26" s="105" t="s">
        <v>627</v>
      </c>
      <c r="B26" s="105">
        <v>64</v>
      </c>
      <c r="C26" s="106">
        <v>24.3</v>
      </c>
      <c r="D26" s="101">
        <v>4.5266591642856406</v>
      </c>
      <c r="E26" s="101">
        <v>-16.927208968042407</v>
      </c>
      <c r="F26" s="101">
        <v>6.8867268597784401E-2</v>
      </c>
      <c r="G26" s="101">
        <v>1.9091781781073971</v>
      </c>
      <c r="H26" s="101">
        <v>27.722577314019091</v>
      </c>
      <c r="I26" s="107">
        <f t="shared" si="0"/>
        <v>6.8867268597784395E-4</v>
      </c>
      <c r="J26" s="104"/>
      <c r="K26" s="104"/>
      <c r="L26" s="104"/>
      <c r="M26" s="104"/>
      <c r="N26" s="104"/>
      <c r="O26" s="104"/>
      <c r="P26" s="104"/>
      <c r="Q26" s="104"/>
      <c r="R26" s="104"/>
      <c r="S26" s="104"/>
      <c r="T26" s="104"/>
      <c r="U26" s="104"/>
      <c r="V26" s="104"/>
      <c r="W26" s="104"/>
      <c r="X26" s="104"/>
      <c r="Y26" s="104"/>
    </row>
    <row r="27" spans="1:25" ht="15.75" customHeight="1">
      <c r="A27" s="105" t="s">
        <v>628</v>
      </c>
      <c r="B27" s="105">
        <v>65</v>
      </c>
      <c r="C27" s="106">
        <v>27.3</v>
      </c>
      <c r="D27" s="101">
        <v>4.1946733765555262</v>
      </c>
      <c r="E27" s="101">
        <v>-19.045171974686006</v>
      </c>
      <c r="F27" s="101">
        <v>8.5407298524597094E-2</v>
      </c>
      <c r="G27" s="101">
        <v>2.3906430339787428</v>
      </c>
      <c r="H27" s="101">
        <v>27.991085952569303</v>
      </c>
      <c r="I27" s="107">
        <f t="shared" si="0"/>
        <v>8.5407298524597095E-4</v>
      </c>
      <c r="J27" s="104"/>
      <c r="K27" s="104"/>
      <c r="L27" s="104"/>
      <c r="M27" s="104"/>
      <c r="N27" s="104"/>
      <c r="O27" s="104"/>
      <c r="P27" s="104"/>
      <c r="Q27" s="104"/>
      <c r="R27" s="104"/>
      <c r="S27" s="104"/>
      <c r="T27" s="104"/>
      <c r="U27" s="104"/>
      <c r="V27" s="104"/>
      <c r="W27" s="104"/>
      <c r="X27" s="104"/>
      <c r="Y27" s="104"/>
    </row>
    <row r="28" spans="1:25" ht="15.75" customHeight="1">
      <c r="A28" s="105" t="s">
        <v>629</v>
      </c>
      <c r="B28" s="105">
        <v>66</v>
      </c>
      <c r="C28" s="106">
        <v>27.4</v>
      </c>
      <c r="D28" s="101">
        <v>4.4173107297513896</v>
      </c>
      <c r="E28" s="101">
        <v>-18.893602110229516</v>
      </c>
      <c r="F28" s="101">
        <v>9.1221999918101121E-2</v>
      </c>
      <c r="G28" s="101">
        <v>2.5449258155611516</v>
      </c>
      <c r="H28" s="101">
        <v>27.89815853462958</v>
      </c>
      <c r="I28" s="107">
        <f t="shared" si="0"/>
        <v>9.1221999918101118E-4</v>
      </c>
      <c r="J28" s="104"/>
      <c r="K28" s="104"/>
      <c r="L28" s="104"/>
      <c r="M28" s="104"/>
      <c r="N28" s="104"/>
      <c r="O28" s="104"/>
      <c r="P28" s="104"/>
      <c r="Q28" s="104"/>
      <c r="R28" s="104"/>
      <c r="S28" s="104"/>
      <c r="T28" s="104"/>
      <c r="U28" s="104"/>
      <c r="V28" s="104"/>
      <c r="W28" s="104"/>
      <c r="X28" s="104"/>
      <c r="Y28" s="104"/>
    </row>
    <row r="29" spans="1:25" ht="15.75" customHeight="1">
      <c r="A29" s="105" t="s">
        <v>630</v>
      </c>
      <c r="B29" s="105">
        <v>67</v>
      </c>
      <c r="C29" s="106">
        <v>25</v>
      </c>
      <c r="D29" s="101">
        <v>4.419280971815069</v>
      </c>
      <c r="E29" s="101">
        <v>-18.302379261455549</v>
      </c>
      <c r="F29" s="101">
        <v>7.2002053904493879E-2</v>
      </c>
      <c r="G29" s="101">
        <v>2.1189221223168775</v>
      </c>
      <c r="H29" s="101">
        <v>29.428634426560834</v>
      </c>
      <c r="I29" s="107">
        <f t="shared" si="0"/>
        <v>7.2002053904493882E-4</v>
      </c>
      <c r="J29" s="104"/>
      <c r="K29" s="104"/>
      <c r="L29" s="104"/>
      <c r="M29" s="104"/>
      <c r="N29" s="104"/>
      <c r="O29" s="104"/>
      <c r="P29" s="104"/>
      <c r="Q29" s="104"/>
      <c r="R29" s="104"/>
      <c r="S29" s="104"/>
      <c r="T29" s="104"/>
      <c r="U29" s="104"/>
      <c r="V29" s="104"/>
      <c r="W29" s="104"/>
      <c r="X29" s="104"/>
      <c r="Y29" s="104"/>
    </row>
    <row r="30" spans="1:25" ht="15.75" customHeight="1">
      <c r="A30" s="105" t="s">
        <v>631</v>
      </c>
      <c r="B30" s="105">
        <v>68</v>
      </c>
      <c r="C30" s="106">
        <v>26</v>
      </c>
      <c r="D30" s="101">
        <v>4.1946733765555262</v>
      </c>
      <c r="E30" s="101">
        <v>-21.132017989288865</v>
      </c>
      <c r="F30" s="101">
        <v>9.2028254582751004E-2</v>
      </c>
      <c r="G30" s="101">
        <v>2.6144495440130595</v>
      </c>
      <c r="H30" s="101">
        <v>28.409204932406592</v>
      </c>
      <c r="I30" s="107">
        <f t="shared" si="0"/>
        <v>9.2028254582751006E-4</v>
      </c>
      <c r="J30" s="104"/>
      <c r="K30" s="104"/>
      <c r="L30" s="104"/>
      <c r="M30" s="104"/>
      <c r="N30" s="104"/>
      <c r="O30" s="104"/>
      <c r="P30" s="104"/>
      <c r="Q30" s="104"/>
      <c r="R30" s="104"/>
      <c r="S30" s="104"/>
      <c r="T30" s="104"/>
      <c r="U30" s="104"/>
      <c r="V30" s="104"/>
      <c r="W30" s="104"/>
      <c r="X30" s="104"/>
      <c r="Y30" s="104"/>
    </row>
    <row r="31" spans="1:25" ht="15.75" customHeight="1">
      <c r="A31" s="105" t="s">
        <v>632</v>
      </c>
      <c r="B31" s="105">
        <v>69</v>
      </c>
      <c r="C31" s="106">
        <v>26.6</v>
      </c>
      <c r="D31" s="101">
        <v>3.4499218764844084</v>
      </c>
      <c r="E31" s="101">
        <v>-23.320245171508319</v>
      </c>
      <c r="F31" s="101">
        <v>0.13090023738070092</v>
      </c>
      <c r="G31" s="101">
        <v>3.6010268439915158</v>
      </c>
      <c r="H31" s="101">
        <v>27.509704459271116</v>
      </c>
      <c r="I31" s="107">
        <f t="shared" si="0"/>
        <v>1.3090023738070091E-3</v>
      </c>
      <c r="J31" s="104"/>
      <c r="K31" s="104"/>
      <c r="L31" s="104"/>
      <c r="M31" s="104"/>
      <c r="N31" s="104"/>
      <c r="O31" s="104"/>
      <c r="P31" s="104"/>
      <c r="Q31" s="104"/>
      <c r="R31" s="104"/>
      <c r="S31" s="104"/>
      <c r="T31" s="104"/>
      <c r="U31" s="104"/>
      <c r="V31" s="104"/>
      <c r="W31" s="104"/>
      <c r="X31" s="104"/>
      <c r="Y31" s="104"/>
    </row>
    <row r="32" spans="1:25" ht="15.75" customHeight="1">
      <c r="A32" s="105" t="s">
        <v>633</v>
      </c>
      <c r="B32" s="105">
        <v>70</v>
      </c>
      <c r="C32" s="106">
        <v>25.2</v>
      </c>
      <c r="D32" s="101">
        <v>4.4931650492030775</v>
      </c>
      <c r="E32" s="101">
        <v>-20.713444257644134</v>
      </c>
      <c r="F32" s="101">
        <v>7.959010368100658E-2</v>
      </c>
      <c r="G32" s="101">
        <v>2.41872392551302</v>
      </c>
      <c r="H32" s="101">
        <v>30.389757188998679</v>
      </c>
      <c r="I32" s="107">
        <f t="shared" si="0"/>
        <v>7.9590103681006575E-4</v>
      </c>
      <c r="J32" s="104"/>
      <c r="K32" s="104"/>
      <c r="L32" s="104"/>
      <c r="M32" s="104"/>
      <c r="N32" s="104"/>
      <c r="O32" s="104"/>
      <c r="P32" s="104"/>
      <c r="Q32" s="104"/>
      <c r="R32" s="104"/>
      <c r="S32" s="104"/>
      <c r="T32" s="104"/>
      <c r="U32" s="104"/>
      <c r="V32" s="104"/>
      <c r="W32" s="104"/>
      <c r="X32" s="104"/>
      <c r="Y32" s="104"/>
    </row>
    <row r="33" spans="1:25" ht="15.75" customHeight="1">
      <c r="A33" s="105" t="s">
        <v>634</v>
      </c>
      <c r="B33" s="105">
        <v>71</v>
      </c>
      <c r="C33" s="106">
        <v>23.6</v>
      </c>
      <c r="D33" s="101">
        <v>4.582811063100527</v>
      </c>
      <c r="E33" s="101">
        <v>-20.920221688624505</v>
      </c>
      <c r="F33" s="101">
        <v>9.2006829232320661E-2</v>
      </c>
      <c r="G33" s="101">
        <v>2.5805471416074739</v>
      </c>
      <c r="H33" s="101">
        <v>28.047343475901084</v>
      </c>
      <c r="I33" s="107">
        <f t="shared" si="0"/>
        <v>9.2006829232320656E-4</v>
      </c>
      <c r="J33" s="104"/>
      <c r="K33" s="104"/>
      <c r="L33" s="104"/>
      <c r="M33" s="104"/>
      <c r="N33" s="104"/>
      <c r="O33" s="104"/>
      <c r="P33" s="104"/>
      <c r="Q33" s="104"/>
      <c r="R33" s="104"/>
      <c r="S33" s="104"/>
      <c r="T33" s="104"/>
      <c r="U33" s="104"/>
      <c r="V33" s="104"/>
      <c r="W33" s="104"/>
      <c r="X33" s="104"/>
      <c r="Y33" s="104"/>
    </row>
    <row r="34" spans="1:25" ht="15.75" customHeight="1">
      <c r="A34" s="105" t="s">
        <v>635</v>
      </c>
      <c r="B34" s="105">
        <v>72</v>
      </c>
      <c r="C34" s="106">
        <v>26</v>
      </c>
      <c r="D34" s="101">
        <v>3.5484339796684177</v>
      </c>
      <c r="E34" s="101">
        <v>-20.886093374773377</v>
      </c>
      <c r="F34" s="101">
        <v>9.1025335699796733E-2</v>
      </c>
      <c r="G34" s="101">
        <v>2.4057259290559281</v>
      </c>
      <c r="H34" s="101">
        <v>26.429190406834174</v>
      </c>
      <c r="I34" s="107">
        <f t="shared" si="0"/>
        <v>9.1025335699796729E-4</v>
      </c>
      <c r="J34" s="104"/>
      <c r="K34" s="104"/>
      <c r="L34" s="104"/>
      <c r="M34" s="104"/>
      <c r="N34" s="104"/>
      <c r="O34" s="104"/>
      <c r="P34" s="104"/>
      <c r="Q34" s="104"/>
      <c r="R34" s="104"/>
      <c r="S34" s="104"/>
      <c r="T34" s="104"/>
      <c r="U34" s="104"/>
      <c r="V34" s="104"/>
      <c r="W34" s="104"/>
      <c r="X34" s="104"/>
      <c r="Y34" s="104"/>
    </row>
    <row r="35" spans="1:25" ht="15.75" customHeight="1">
      <c r="A35" s="105" t="s">
        <v>636</v>
      </c>
      <c r="B35" s="105">
        <v>73</v>
      </c>
      <c r="C35" s="106">
        <v>24</v>
      </c>
      <c r="D35" s="101">
        <v>7.1329758245887023</v>
      </c>
      <c r="E35" s="101">
        <v>-17.194008981833296</v>
      </c>
      <c r="F35" s="101">
        <v>7.101623261374336E-2</v>
      </c>
      <c r="G35" s="101">
        <v>2.0148643451764601</v>
      </c>
      <c r="H35" s="101">
        <v>28.371884441340178</v>
      </c>
      <c r="I35" s="107">
        <f t="shared" si="0"/>
        <v>7.1016232613743365E-4</v>
      </c>
      <c r="J35" s="104"/>
      <c r="K35" s="104"/>
      <c r="L35" s="104"/>
      <c r="M35" s="104"/>
      <c r="N35" s="104"/>
      <c r="O35" s="104"/>
      <c r="P35" s="104"/>
      <c r="Q35" s="104"/>
      <c r="R35" s="104"/>
      <c r="S35" s="104"/>
      <c r="T35" s="104"/>
      <c r="U35" s="104"/>
      <c r="V35" s="104"/>
      <c r="W35" s="104"/>
      <c r="X35" s="104"/>
      <c r="Y35" s="104"/>
    </row>
    <row r="36" spans="1:25" ht="15.75" customHeight="1">
      <c r="A36" s="105" t="s">
        <v>637</v>
      </c>
      <c r="B36" s="105">
        <v>74</v>
      </c>
      <c r="C36" s="106">
        <v>26.6</v>
      </c>
      <c r="D36" s="101">
        <v>5.8871725740002203</v>
      </c>
      <c r="E36" s="101">
        <v>-18.411502177739393</v>
      </c>
      <c r="F36" s="101">
        <v>9.1128021368553344E-2</v>
      </c>
      <c r="G36" s="101">
        <v>2.3246229991497964</v>
      </c>
      <c r="H36" s="101">
        <v>25.509420310446711</v>
      </c>
      <c r="I36" s="107">
        <f t="shared" si="0"/>
        <v>9.1128021368553345E-4</v>
      </c>
      <c r="J36" s="104"/>
      <c r="K36" s="104"/>
      <c r="L36" s="104"/>
      <c r="M36" s="104"/>
      <c r="N36" s="104"/>
      <c r="O36" s="104"/>
      <c r="P36" s="104"/>
      <c r="Q36" s="104"/>
      <c r="R36" s="104"/>
      <c r="S36" s="104"/>
      <c r="T36" s="104"/>
      <c r="U36" s="104"/>
      <c r="V36" s="104"/>
      <c r="W36" s="104"/>
      <c r="X36" s="104"/>
      <c r="Y36" s="104"/>
    </row>
    <row r="37" spans="1:25" ht="15.75" customHeight="1">
      <c r="A37" s="105" t="s">
        <v>638</v>
      </c>
      <c r="B37" s="105">
        <v>75</v>
      </c>
      <c r="C37" s="106">
        <v>22.9</v>
      </c>
      <c r="D37" s="101">
        <v>7.1346844025493183</v>
      </c>
      <c r="E37" s="101">
        <v>-19.352569539516566</v>
      </c>
      <c r="F37" s="101">
        <v>9.9337343470650485E-2</v>
      </c>
      <c r="G37" s="101">
        <v>2.539651332388194</v>
      </c>
      <c r="H37" s="101">
        <v>25.565927612494907</v>
      </c>
      <c r="I37" s="107">
        <f t="shared" si="0"/>
        <v>9.9337343470650482E-4</v>
      </c>
      <c r="J37" s="104"/>
      <c r="K37" s="104"/>
      <c r="L37" s="104"/>
      <c r="M37" s="104"/>
      <c r="N37" s="104"/>
      <c r="O37" s="104"/>
      <c r="P37" s="104"/>
      <c r="Q37" s="104"/>
      <c r="R37" s="104"/>
      <c r="S37" s="104"/>
      <c r="T37" s="104"/>
      <c r="U37" s="104"/>
      <c r="V37" s="104"/>
      <c r="W37" s="104"/>
      <c r="X37" s="104"/>
      <c r="Y37" s="104"/>
    </row>
    <row r="38" spans="1:25" ht="15.75" customHeight="1">
      <c r="A38" s="105" t="s">
        <v>639</v>
      </c>
      <c r="B38" s="105">
        <v>76</v>
      </c>
      <c r="C38" s="106">
        <v>24.8</v>
      </c>
      <c r="D38" s="101">
        <v>5.7538745363589534</v>
      </c>
      <c r="E38" s="101">
        <v>-19.390171583129693</v>
      </c>
      <c r="F38" s="101">
        <v>0.10667682407442544</v>
      </c>
      <c r="G38" s="101">
        <v>2.8315658239916299</v>
      </c>
      <c r="H38" s="101">
        <v>26.543401985947064</v>
      </c>
      <c r="I38" s="107">
        <f t="shared" si="0"/>
        <v>1.0667682407442544E-3</v>
      </c>
      <c r="J38" s="104"/>
      <c r="K38" s="104"/>
      <c r="L38" s="104"/>
      <c r="M38" s="104"/>
      <c r="N38" s="104"/>
      <c r="O38" s="104"/>
      <c r="P38" s="104"/>
      <c r="Q38" s="104"/>
      <c r="R38" s="104"/>
      <c r="S38" s="104"/>
      <c r="T38" s="104"/>
      <c r="U38" s="104"/>
      <c r="V38" s="104"/>
      <c r="W38" s="104"/>
      <c r="X38" s="104"/>
      <c r="Y38" s="104"/>
    </row>
    <row r="39" spans="1:25" ht="15.75" customHeight="1">
      <c r="A39" s="105" t="s">
        <v>640</v>
      </c>
      <c r="B39" s="105">
        <v>77</v>
      </c>
      <c r="C39" s="106">
        <v>27.2</v>
      </c>
      <c r="D39" s="101">
        <v>4.6834545967438235</v>
      </c>
      <c r="E39" s="101">
        <v>-18.063937342180225</v>
      </c>
      <c r="F39" s="101">
        <v>0.10418980555953013</v>
      </c>
      <c r="G39" s="101">
        <v>2.9250912638901596</v>
      </c>
      <c r="H39" s="101">
        <v>28.074639818949205</v>
      </c>
      <c r="I39" s="107">
        <f t="shared" si="0"/>
        <v>1.0418980555953012E-3</v>
      </c>
      <c r="J39" s="104"/>
      <c r="K39" s="104"/>
      <c r="L39" s="104"/>
      <c r="M39" s="104"/>
      <c r="N39" s="104"/>
      <c r="O39" s="104"/>
      <c r="P39" s="104"/>
      <c r="Q39" s="104"/>
      <c r="R39" s="104"/>
      <c r="S39" s="104"/>
      <c r="T39" s="104"/>
      <c r="U39" s="104"/>
      <c r="V39" s="104"/>
      <c r="W39" s="104"/>
      <c r="X39" s="104"/>
      <c r="Y39" s="104"/>
    </row>
    <row r="40" spans="1:25" ht="15.75" customHeight="1">
      <c r="A40" s="105" t="s">
        <v>641</v>
      </c>
      <c r="B40" s="105">
        <v>78</v>
      </c>
      <c r="C40" s="106">
        <v>24.4</v>
      </c>
      <c r="D40" s="101">
        <v>3.5090673364786582</v>
      </c>
      <c r="E40" s="101">
        <v>-21.454218896055643</v>
      </c>
      <c r="F40" s="101">
        <v>0.17245665387492232</v>
      </c>
      <c r="G40" s="101">
        <v>4.0125770716044498</v>
      </c>
      <c r="H40" s="101">
        <v>23.267162973686435</v>
      </c>
      <c r="I40" s="107">
        <f t="shared" si="0"/>
        <v>1.7245665387492233E-3</v>
      </c>
      <c r="J40" s="104"/>
      <c r="K40" s="104"/>
      <c r="L40" s="104"/>
      <c r="M40" s="104"/>
      <c r="N40" s="104"/>
      <c r="O40" s="104"/>
      <c r="P40" s="104"/>
      <c r="Q40" s="104"/>
      <c r="R40" s="104"/>
      <c r="S40" s="104"/>
      <c r="T40" s="104"/>
      <c r="U40" s="104"/>
      <c r="V40" s="104"/>
      <c r="W40" s="104"/>
      <c r="X40" s="104"/>
      <c r="Y40" s="104"/>
    </row>
    <row r="41" spans="1:25" ht="15.75" customHeight="1">
      <c r="A41" s="105" t="s">
        <v>642</v>
      </c>
      <c r="B41" s="105">
        <v>79</v>
      </c>
      <c r="C41" s="106">
        <v>24.2</v>
      </c>
      <c r="D41" s="101">
        <v>5.8062976452692201</v>
      </c>
      <c r="E41" s="101">
        <v>-18.783457528074649</v>
      </c>
      <c r="F41" s="101">
        <v>0.10866428745300834</v>
      </c>
      <c r="G41" s="101">
        <v>2.823368604001999</v>
      </c>
      <c r="H41" s="101">
        <v>25.982488545033338</v>
      </c>
      <c r="I41" s="107">
        <f t="shared" si="0"/>
        <v>1.0866428745300834E-3</v>
      </c>
      <c r="J41" s="104"/>
      <c r="K41" s="104"/>
      <c r="L41" s="104"/>
      <c r="M41" s="104"/>
      <c r="N41" s="104"/>
      <c r="O41" s="104"/>
      <c r="P41" s="104"/>
      <c r="Q41" s="104"/>
      <c r="R41" s="104"/>
      <c r="S41" s="104"/>
      <c r="T41" s="104"/>
      <c r="U41" s="104"/>
      <c r="V41" s="104"/>
      <c r="W41" s="104"/>
      <c r="X41" s="104"/>
      <c r="Y41" s="104"/>
    </row>
    <row r="42" spans="1:25" ht="15.75" customHeight="1">
      <c r="A42" s="105" t="s">
        <v>643</v>
      </c>
      <c r="B42" s="105">
        <v>80</v>
      </c>
      <c r="C42" s="106">
        <v>26</v>
      </c>
      <c r="D42" s="101">
        <v>2.6381555850436191</v>
      </c>
      <c r="E42" s="101">
        <v>-20.718438366977164</v>
      </c>
      <c r="F42" s="101">
        <v>0.16685444763081686</v>
      </c>
      <c r="G42" s="101">
        <v>3.8510751653755735</v>
      </c>
      <c r="H42" s="101">
        <v>23.080446581181253</v>
      </c>
      <c r="I42" s="107">
        <f t="shared" si="0"/>
        <v>1.6685444763081686E-3</v>
      </c>
      <c r="J42" s="104"/>
      <c r="K42" s="104"/>
      <c r="L42" s="104"/>
      <c r="M42" s="104"/>
      <c r="N42" s="104"/>
      <c r="O42" s="104"/>
      <c r="P42" s="104"/>
      <c r="Q42" s="104"/>
      <c r="R42" s="104"/>
      <c r="S42" s="104"/>
      <c r="T42" s="104"/>
      <c r="U42" s="104"/>
      <c r="V42" s="104"/>
      <c r="W42" s="104"/>
      <c r="X42" s="104"/>
      <c r="Y42" s="104"/>
    </row>
    <row r="43" spans="1:25" ht="15.75" customHeight="1">
      <c r="A43" s="105" t="s">
        <v>644</v>
      </c>
      <c r="B43" s="105">
        <v>81</v>
      </c>
      <c r="C43" s="106">
        <v>25.5</v>
      </c>
      <c r="D43" s="101">
        <v>2.6220665669757501</v>
      </c>
      <c r="E43" s="101">
        <v>-19.268219009249279</v>
      </c>
      <c r="F43" s="101">
        <v>0.13897625353618989</v>
      </c>
      <c r="G43" s="101">
        <v>3.3631608252629173</v>
      </c>
      <c r="H43" s="101">
        <v>24.199535817729743</v>
      </c>
      <c r="I43" s="107">
        <f t="shared" si="0"/>
        <v>1.389762535361899E-3</v>
      </c>
      <c r="J43" s="104"/>
      <c r="K43" s="104"/>
      <c r="L43" s="104"/>
      <c r="M43" s="104"/>
      <c r="N43" s="104"/>
      <c r="O43" s="104"/>
      <c r="P43" s="104"/>
      <c r="Q43" s="104"/>
      <c r="R43" s="104"/>
      <c r="S43" s="104"/>
      <c r="T43" s="104"/>
      <c r="U43" s="104"/>
      <c r="V43" s="104"/>
      <c r="W43" s="104"/>
      <c r="X43" s="104"/>
      <c r="Y43" s="104"/>
    </row>
    <row r="44" spans="1:25" ht="15.75" customHeight="1">
      <c r="A44" s="105" t="s">
        <v>645</v>
      </c>
      <c r="B44" s="105">
        <v>82</v>
      </c>
      <c r="C44" s="106">
        <v>24.2</v>
      </c>
      <c r="D44" s="101">
        <v>4.027963263513799</v>
      </c>
      <c r="E44" s="101">
        <v>-19.89119340748838</v>
      </c>
      <c r="F44" s="101">
        <v>0.12567136795310654</v>
      </c>
      <c r="G44" s="101">
        <v>2.9480626847273959</v>
      </c>
      <c r="H44" s="101">
        <v>23.458507158348482</v>
      </c>
      <c r="I44" s="107">
        <f t="shared" si="0"/>
        <v>1.2567136795310655E-3</v>
      </c>
      <c r="J44" s="104"/>
      <c r="K44" s="104"/>
      <c r="L44" s="104"/>
      <c r="M44" s="104"/>
      <c r="N44" s="104"/>
      <c r="O44" s="104"/>
      <c r="P44" s="104"/>
      <c r="Q44" s="104"/>
      <c r="R44" s="104"/>
      <c r="S44" s="104"/>
      <c r="T44" s="104"/>
      <c r="U44" s="104"/>
      <c r="V44" s="104"/>
      <c r="W44" s="104"/>
      <c r="X44" s="104"/>
      <c r="Y44" s="104"/>
    </row>
    <row r="45" spans="1:25" ht="15.75" customHeight="1">
      <c r="A45" s="105" t="s">
        <v>646</v>
      </c>
      <c r="B45" s="105">
        <v>83</v>
      </c>
      <c r="C45" s="106">
        <v>24.3</v>
      </c>
      <c r="D45" s="101">
        <v>5.3481204161779461</v>
      </c>
      <c r="E45" s="101">
        <v>-16.946038748276461</v>
      </c>
      <c r="F45" s="101">
        <v>8.220894652416659E-2</v>
      </c>
      <c r="G45" s="101">
        <v>2.1296428878434641</v>
      </c>
      <c r="H45" s="101">
        <v>25.905244841173371</v>
      </c>
      <c r="I45" s="107">
        <f t="shared" si="0"/>
        <v>8.2208946524166585E-4</v>
      </c>
      <c r="J45" s="104"/>
      <c r="K45" s="104"/>
      <c r="L45" s="104"/>
      <c r="M45" s="104"/>
      <c r="N45" s="104"/>
      <c r="O45" s="104"/>
      <c r="P45" s="104"/>
      <c r="Q45" s="104"/>
      <c r="R45" s="104"/>
      <c r="S45" s="104"/>
      <c r="T45" s="104"/>
      <c r="U45" s="104"/>
      <c r="V45" s="104"/>
      <c r="W45" s="104"/>
      <c r="X45" s="104"/>
      <c r="Y45" s="104"/>
    </row>
    <row r="46" spans="1:25" ht="15.75" customHeight="1">
      <c r="A46" s="105" t="s">
        <v>647</v>
      </c>
      <c r="B46" s="105">
        <v>84</v>
      </c>
      <c r="C46" s="106">
        <v>23.4</v>
      </c>
      <c r="D46" s="101">
        <v>3.2977155586775955</v>
      </c>
      <c r="E46" s="101">
        <v>-20.350548102437926</v>
      </c>
      <c r="F46" s="101">
        <v>0.15045327669264727</v>
      </c>
      <c r="G46" s="101">
        <v>3.7170537791454406</v>
      </c>
      <c r="H46" s="101">
        <v>24.705701735820654</v>
      </c>
      <c r="I46" s="107">
        <f t="shared" si="0"/>
        <v>1.5045327669264727E-3</v>
      </c>
      <c r="J46" s="104"/>
      <c r="K46" s="104"/>
      <c r="L46" s="104"/>
      <c r="M46" s="104"/>
      <c r="N46" s="104"/>
      <c r="O46" s="104"/>
      <c r="P46" s="104"/>
      <c r="Q46" s="104"/>
      <c r="R46" s="104"/>
      <c r="S46" s="104"/>
      <c r="T46" s="104"/>
      <c r="U46" s="104"/>
      <c r="V46" s="104"/>
      <c r="W46" s="104"/>
      <c r="X46" s="104"/>
      <c r="Y46" s="104"/>
    </row>
    <row r="47" spans="1:25" ht="15.75" customHeight="1">
      <c r="A47" s="105" t="s">
        <v>648</v>
      </c>
      <c r="B47" s="105">
        <v>86</v>
      </c>
      <c r="C47" s="106">
        <v>26.5</v>
      </c>
      <c r="D47" s="101">
        <v>4.7501383583937278</v>
      </c>
      <c r="E47" s="101">
        <v>-15.148254554989407</v>
      </c>
      <c r="F47" s="101">
        <v>0.11630408984904528</v>
      </c>
      <c r="G47" s="101">
        <v>2.3374413595287127</v>
      </c>
      <c r="H47" s="101">
        <v>20.097671221730476</v>
      </c>
      <c r="I47" s="107">
        <f t="shared" si="0"/>
        <v>1.1630408984904528E-3</v>
      </c>
      <c r="J47" s="104"/>
      <c r="K47" s="104"/>
      <c r="L47" s="104"/>
      <c r="M47" s="104"/>
      <c r="N47" s="104"/>
      <c r="O47" s="104"/>
      <c r="P47" s="104"/>
      <c r="Q47" s="104"/>
      <c r="R47" s="104"/>
      <c r="S47" s="104"/>
      <c r="T47" s="104"/>
      <c r="U47" s="104"/>
      <c r="V47" s="104"/>
      <c r="W47" s="104"/>
      <c r="X47" s="104"/>
      <c r="Y47" s="104"/>
    </row>
    <row r="48" spans="1:25" ht="15.75" customHeight="1">
      <c r="A48" s="105" t="s">
        <v>649</v>
      </c>
      <c r="B48" s="105">
        <v>89</v>
      </c>
      <c r="C48" s="106">
        <v>26.2</v>
      </c>
      <c r="D48" s="101">
        <v>6.6599991849001885</v>
      </c>
      <c r="E48" s="101">
        <v>-10.980525342626372</v>
      </c>
      <c r="F48" s="101">
        <v>7.2287019764212354E-2</v>
      </c>
      <c r="G48" s="101">
        <v>2.2017538284957294</v>
      </c>
      <c r="H48" s="101">
        <v>30.458494978454862</v>
      </c>
      <c r="I48" s="107">
        <f t="shared" si="0"/>
        <v>7.228701976421235E-4</v>
      </c>
      <c r="J48" s="104"/>
      <c r="K48" s="104"/>
      <c r="L48" s="104"/>
      <c r="M48" s="104"/>
      <c r="N48" s="104"/>
      <c r="O48" s="104"/>
      <c r="P48" s="104"/>
      <c r="Q48" s="104"/>
      <c r="R48" s="104"/>
      <c r="S48" s="104"/>
      <c r="T48" s="104"/>
      <c r="U48" s="104"/>
      <c r="V48" s="104"/>
      <c r="W48" s="104"/>
      <c r="X48" s="104"/>
      <c r="Y48" s="104"/>
    </row>
    <row r="49" spans="1:25" ht="15.75" customHeight="1">
      <c r="A49" s="105" t="s">
        <v>650</v>
      </c>
      <c r="B49" s="105">
        <v>92</v>
      </c>
      <c r="C49" s="106">
        <v>25.5</v>
      </c>
      <c r="D49" s="101">
        <v>5.726351667760218</v>
      </c>
      <c r="E49" s="101">
        <v>-17.330189355999753</v>
      </c>
      <c r="F49" s="101">
        <v>0.17352591292212233</v>
      </c>
      <c r="G49" s="101">
        <v>3.4022060704069497</v>
      </c>
      <c r="H49" s="101">
        <v>19.606328605998144</v>
      </c>
      <c r="I49" s="107">
        <f t="shared" si="0"/>
        <v>1.7352591292212232E-3</v>
      </c>
      <c r="J49" s="104"/>
      <c r="K49" s="104"/>
      <c r="L49" s="104"/>
      <c r="M49" s="104"/>
      <c r="N49" s="104"/>
      <c r="O49" s="104"/>
      <c r="P49" s="104"/>
      <c r="Q49" s="104"/>
      <c r="R49" s="104"/>
      <c r="S49" s="104"/>
      <c r="T49" s="104"/>
      <c r="U49" s="104"/>
      <c r="V49" s="104"/>
      <c r="W49" s="104"/>
      <c r="X49" s="104"/>
      <c r="Y49" s="104"/>
    </row>
    <row r="50" spans="1:25" ht="15.75" customHeight="1">
      <c r="A50" s="105" t="s">
        <v>651</v>
      </c>
      <c r="B50" s="105">
        <v>95</v>
      </c>
      <c r="C50" s="106">
        <v>26.4</v>
      </c>
      <c r="D50" s="101">
        <v>2.8216125330412281</v>
      </c>
      <c r="E50" s="101">
        <v>-19.060899633652582</v>
      </c>
      <c r="F50" s="101">
        <v>0.24790876657087582</v>
      </c>
      <c r="G50" s="101">
        <v>4.022175309490029</v>
      </c>
      <c r="H50" s="101">
        <v>16.224417414218831</v>
      </c>
      <c r="I50" s="107">
        <f t="shared" si="0"/>
        <v>2.4790876657087581E-3</v>
      </c>
      <c r="J50" s="104"/>
      <c r="K50" s="104"/>
      <c r="L50" s="104"/>
      <c r="M50" s="104"/>
      <c r="N50" s="104"/>
      <c r="O50" s="104"/>
      <c r="P50" s="104"/>
      <c r="Q50" s="104"/>
      <c r="R50" s="104"/>
      <c r="S50" s="104"/>
      <c r="T50" s="104"/>
      <c r="U50" s="104"/>
      <c r="V50" s="104"/>
      <c r="W50" s="104"/>
      <c r="X50" s="104"/>
      <c r="Y50" s="104"/>
    </row>
    <row r="51" spans="1:25" ht="15.75" customHeight="1">
      <c r="A51" s="105" t="s">
        <v>652</v>
      </c>
      <c r="B51" s="105">
        <v>98</v>
      </c>
      <c r="C51" s="106">
        <v>25.7</v>
      </c>
      <c r="D51" s="101">
        <v>3.683751126616035</v>
      </c>
      <c r="E51" s="101">
        <v>-13.811857599549906</v>
      </c>
      <c r="F51" s="101">
        <v>0.13523013722105132</v>
      </c>
      <c r="G51" s="101">
        <v>2.88067980088183</v>
      </c>
      <c r="H51" s="101">
        <v>21.302054853149951</v>
      </c>
      <c r="I51" s="107">
        <f t="shared" si="0"/>
        <v>1.3523013722105133E-3</v>
      </c>
      <c r="J51" s="104"/>
      <c r="K51" s="104"/>
      <c r="L51" s="104"/>
      <c r="M51" s="104"/>
      <c r="N51" s="104"/>
      <c r="O51" s="104"/>
      <c r="P51" s="104"/>
      <c r="Q51" s="104"/>
      <c r="R51" s="104"/>
      <c r="S51" s="104"/>
      <c r="T51" s="104"/>
      <c r="U51" s="104"/>
      <c r="V51" s="104"/>
      <c r="W51" s="104"/>
      <c r="X51" s="104"/>
      <c r="Y51" s="104"/>
    </row>
    <row r="52" spans="1:25" ht="15.6">
      <c r="A52" s="105" t="s">
        <v>653</v>
      </c>
      <c r="B52" s="105">
        <v>101</v>
      </c>
      <c r="C52" s="106">
        <v>24.8</v>
      </c>
      <c r="D52" s="101">
        <v>5.2373448948385164</v>
      </c>
      <c r="E52" s="101">
        <v>-17.732632849805107</v>
      </c>
      <c r="F52" s="101">
        <v>0.18380693846534693</v>
      </c>
      <c r="G52" s="101">
        <v>3.2759097197679816</v>
      </c>
      <c r="H52" s="101">
        <v>17.82255744597796</v>
      </c>
      <c r="I52" s="107">
        <f t="shared" si="0"/>
        <v>1.8380693846534694E-3</v>
      </c>
      <c r="J52" s="104"/>
      <c r="K52" s="104"/>
      <c r="L52" s="104"/>
      <c r="M52" s="104"/>
      <c r="N52" s="104"/>
      <c r="O52" s="104"/>
      <c r="P52" s="104"/>
      <c r="Q52" s="104"/>
      <c r="R52" s="104"/>
      <c r="S52" s="104"/>
      <c r="T52" s="104"/>
      <c r="U52" s="104"/>
      <c r="V52" s="104"/>
      <c r="W52" s="104"/>
      <c r="X52" s="104"/>
      <c r="Y52" s="104"/>
    </row>
    <row r="53" spans="1:25" ht="15.6">
      <c r="A53" s="105" t="s">
        <v>654</v>
      </c>
      <c r="B53" s="105">
        <v>104</v>
      </c>
      <c r="C53" s="106">
        <v>25</v>
      </c>
      <c r="D53" s="101">
        <v>6.1483332261530963</v>
      </c>
      <c r="E53" s="101">
        <v>-15.818993711331665</v>
      </c>
      <c r="F53" s="101">
        <v>0.1430008683994923</v>
      </c>
      <c r="G53" s="101">
        <v>2.8215852542328057</v>
      </c>
      <c r="H53" s="101">
        <v>19.731245591812247</v>
      </c>
      <c r="I53" s="107">
        <f t="shared" si="0"/>
        <v>1.430008683994923E-3</v>
      </c>
      <c r="J53" s="104"/>
      <c r="K53" s="104"/>
      <c r="L53" s="104"/>
      <c r="M53" s="104"/>
      <c r="N53" s="104"/>
      <c r="O53" s="104"/>
      <c r="P53" s="104"/>
      <c r="Q53" s="104"/>
      <c r="R53" s="104"/>
      <c r="S53" s="104"/>
      <c r="T53" s="104"/>
      <c r="U53" s="104"/>
      <c r="V53" s="104"/>
      <c r="W53" s="104"/>
      <c r="X53" s="104"/>
      <c r="Y53" s="104"/>
    </row>
    <row r="54" spans="1:25" ht="15.6">
      <c r="A54" s="105" t="s">
        <v>655</v>
      </c>
      <c r="B54" s="105">
        <v>107</v>
      </c>
      <c r="C54" s="106">
        <v>26</v>
      </c>
      <c r="D54" s="101">
        <v>2.7070936097153337</v>
      </c>
      <c r="E54" s="101">
        <v>-18.286500789511976</v>
      </c>
      <c r="F54" s="101">
        <v>0.24047791955380601</v>
      </c>
      <c r="G54" s="101">
        <v>3.8385156815321078</v>
      </c>
      <c r="H54" s="101">
        <v>15.962029647687693</v>
      </c>
      <c r="I54" s="107">
        <f t="shared" si="0"/>
        <v>2.4047791955380603E-3</v>
      </c>
      <c r="J54" s="104"/>
      <c r="K54" s="104"/>
      <c r="L54" s="104"/>
      <c r="M54" s="104"/>
      <c r="N54" s="104"/>
      <c r="O54" s="104"/>
      <c r="P54" s="104"/>
      <c r="Q54" s="104"/>
      <c r="R54" s="104"/>
      <c r="S54" s="104"/>
      <c r="T54" s="104"/>
      <c r="U54" s="104"/>
      <c r="V54" s="104"/>
      <c r="W54" s="104"/>
      <c r="X54" s="104"/>
      <c r="Y54" s="104"/>
    </row>
    <row r="55" spans="1:25" ht="15.6">
      <c r="A55" s="105" t="s">
        <v>656</v>
      </c>
      <c r="B55" s="105">
        <v>109</v>
      </c>
      <c r="C55" s="106">
        <v>24.1</v>
      </c>
      <c r="D55" s="108">
        <v>-3.226347542879866</v>
      </c>
      <c r="E55" s="101">
        <v>-15.311874258278959</v>
      </c>
      <c r="F55" s="108">
        <v>0.37725818888089779</v>
      </c>
      <c r="G55" s="101">
        <v>7.629348904686803</v>
      </c>
      <c r="H55" s="101">
        <v>20.22314989985658</v>
      </c>
      <c r="I55" s="104" t="s">
        <v>87</v>
      </c>
      <c r="J55" s="104"/>
      <c r="K55" s="104"/>
      <c r="L55" s="104"/>
      <c r="M55" s="104"/>
      <c r="N55" s="104"/>
      <c r="O55" s="104"/>
      <c r="P55" s="104"/>
      <c r="Q55" s="104"/>
      <c r="R55" s="104"/>
      <c r="S55" s="104"/>
      <c r="T55" s="104"/>
      <c r="U55" s="104"/>
      <c r="V55" s="104"/>
      <c r="W55" s="104"/>
      <c r="X55" s="104"/>
      <c r="Y55" s="104"/>
    </row>
    <row r="56" spans="1:25" ht="15.6">
      <c r="A56" s="105" t="s">
        <v>657</v>
      </c>
      <c r="B56" s="105">
        <v>110</v>
      </c>
      <c r="C56" s="106">
        <v>25.2</v>
      </c>
      <c r="D56" s="108">
        <v>-3.2427266850495995</v>
      </c>
      <c r="E56" s="101">
        <v>-32.493975646579813</v>
      </c>
      <c r="F56" s="108">
        <v>0.40989695486279748</v>
      </c>
      <c r="G56" s="101">
        <v>7.9527967707317151</v>
      </c>
      <c r="H56" s="101">
        <v>19.40194157674021</v>
      </c>
      <c r="I56" s="104" t="s">
        <v>87</v>
      </c>
      <c r="J56" s="104"/>
      <c r="K56" s="104"/>
      <c r="L56" s="104"/>
      <c r="M56" s="104"/>
      <c r="N56" s="104"/>
      <c r="O56" s="104"/>
      <c r="P56" s="104"/>
      <c r="Q56" s="104"/>
      <c r="R56" s="104"/>
      <c r="S56" s="104"/>
      <c r="T56" s="104"/>
      <c r="U56" s="104"/>
      <c r="V56" s="104"/>
      <c r="W56" s="104"/>
      <c r="X56" s="104"/>
      <c r="Y56" s="104"/>
    </row>
    <row r="57" spans="1:25" ht="15.6">
      <c r="A57" s="105" t="s">
        <v>658</v>
      </c>
      <c r="B57" s="105">
        <v>111</v>
      </c>
      <c r="C57" s="106">
        <v>24.9</v>
      </c>
      <c r="D57" s="108">
        <v>-3.3218811214300992</v>
      </c>
      <c r="E57" s="101">
        <v>-21.064986931087329</v>
      </c>
      <c r="F57" s="108">
        <v>0.37405475361604379</v>
      </c>
      <c r="G57" s="101">
        <v>7.5169383549663742</v>
      </c>
      <c r="H57" s="101">
        <v>20.095823625549457</v>
      </c>
      <c r="I57" s="104" t="s">
        <v>87</v>
      </c>
      <c r="J57" s="104"/>
      <c r="K57" s="104"/>
      <c r="L57" s="104"/>
      <c r="M57" s="104"/>
      <c r="N57" s="104"/>
      <c r="O57" s="104"/>
      <c r="P57" s="104"/>
      <c r="Q57" s="104"/>
      <c r="R57" s="104"/>
      <c r="S57" s="104"/>
      <c r="T57" s="104"/>
      <c r="U57" s="104"/>
      <c r="V57" s="104"/>
      <c r="W57" s="104"/>
      <c r="X57" s="104"/>
      <c r="Y57" s="104"/>
    </row>
    <row r="58" spans="1:25" ht="15.6">
      <c r="A58" s="105" t="s">
        <v>659</v>
      </c>
      <c r="B58" s="105">
        <v>112</v>
      </c>
      <c r="C58" s="106">
        <v>24.8</v>
      </c>
      <c r="D58" s="101">
        <v>1.9155302125172518</v>
      </c>
      <c r="E58" s="101">
        <v>-17.205187967772332</v>
      </c>
      <c r="F58" s="101">
        <v>0.12165471875665479</v>
      </c>
      <c r="G58" s="101">
        <v>2.8241820845217882</v>
      </c>
      <c r="H58" s="101">
        <v>23.214735222650777</v>
      </c>
      <c r="I58" s="107">
        <f>F58/100</f>
        <v>1.2165471875665479E-3</v>
      </c>
      <c r="J58" s="104"/>
      <c r="K58" s="104"/>
      <c r="L58" s="104"/>
      <c r="M58" s="104"/>
      <c r="N58" s="104"/>
      <c r="O58" s="104"/>
      <c r="P58" s="104"/>
      <c r="Q58" s="104"/>
      <c r="R58" s="104"/>
      <c r="S58" s="104"/>
      <c r="T58" s="104"/>
      <c r="U58" s="104"/>
      <c r="V58" s="104"/>
      <c r="W58" s="104"/>
      <c r="X58" s="104"/>
      <c r="Y58" s="104"/>
    </row>
    <row r="59" spans="1:25" ht="15.6">
      <c r="A59" s="105" t="s">
        <v>660</v>
      </c>
      <c r="B59" s="105">
        <v>113</v>
      </c>
      <c r="C59" s="106">
        <v>26.1</v>
      </c>
      <c r="D59" s="108">
        <v>0.90214357718260418</v>
      </c>
      <c r="E59" s="101">
        <v>-20.246888414639578</v>
      </c>
      <c r="F59" s="101">
        <v>0.16967815840824113</v>
      </c>
      <c r="G59" s="101">
        <v>4.2490083374677186</v>
      </c>
      <c r="H59" s="101">
        <v>25.041575046121832</v>
      </c>
      <c r="I59" s="104" t="s">
        <v>87</v>
      </c>
      <c r="J59" s="104"/>
      <c r="K59" s="104"/>
      <c r="L59" s="104"/>
      <c r="M59" s="104"/>
      <c r="N59" s="104"/>
      <c r="O59" s="104"/>
      <c r="P59" s="104"/>
      <c r="Q59" s="104"/>
      <c r="R59" s="104"/>
      <c r="S59" s="104"/>
      <c r="T59" s="104"/>
      <c r="U59" s="104"/>
      <c r="V59" s="104"/>
      <c r="W59" s="104"/>
      <c r="X59" s="104"/>
      <c r="Y59" s="104"/>
    </row>
    <row r="60" spans="1:25" ht="15.6">
      <c r="A60" s="105" t="s">
        <v>661</v>
      </c>
      <c r="B60" s="105">
        <v>114</v>
      </c>
      <c r="C60" s="106">
        <v>24.6</v>
      </c>
      <c r="D60" s="101">
        <v>3.6367214940146368</v>
      </c>
      <c r="E60" s="101">
        <v>-20.131033469453186</v>
      </c>
      <c r="F60" s="101">
        <v>0.13931808699855894</v>
      </c>
      <c r="G60" s="101">
        <v>3.1981605340703352</v>
      </c>
      <c r="H60" s="101">
        <v>22.955817173282146</v>
      </c>
      <c r="I60" s="107">
        <f t="shared" ref="I60:I62" si="1">F60/100</f>
        <v>1.3931808699855894E-3</v>
      </c>
      <c r="J60" s="104"/>
      <c r="K60" s="104"/>
      <c r="L60" s="104"/>
      <c r="M60" s="104"/>
      <c r="N60" s="104"/>
      <c r="O60" s="104"/>
      <c r="P60" s="104"/>
      <c r="Q60" s="104"/>
      <c r="R60" s="104"/>
      <c r="S60" s="104"/>
      <c r="T60" s="104"/>
      <c r="U60" s="104"/>
      <c r="V60" s="104"/>
      <c r="W60" s="104"/>
      <c r="X60" s="104"/>
      <c r="Y60" s="104"/>
    </row>
    <row r="61" spans="1:25" ht="15.6">
      <c r="A61" s="105" t="s">
        <v>662</v>
      </c>
      <c r="B61" s="105">
        <v>115</v>
      </c>
      <c r="C61" s="106">
        <v>24.6</v>
      </c>
      <c r="D61" s="101">
        <v>4.2837090094727559</v>
      </c>
      <c r="E61" s="101">
        <v>-20.019243610062809</v>
      </c>
      <c r="F61" s="101">
        <v>0.1452604758008387</v>
      </c>
      <c r="G61" s="101">
        <v>3.5877555617835122</v>
      </c>
      <c r="H61" s="101">
        <v>24.698773303638024</v>
      </c>
      <c r="I61" s="107">
        <f t="shared" si="1"/>
        <v>1.4526047580083871E-3</v>
      </c>
      <c r="J61" s="104"/>
      <c r="K61" s="104"/>
      <c r="L61" s="104"/>
      <c r="M61" s="104"/>
      <c r="N61" s="104"/>
      <c r="O61" s="104"/>
      <c r="P61" s="104"/>
      <c r="Q61" s="104"/>
      <c r="R61" s="104"/>
      <c r="S61" s="104"/>
      <c r="T61" s="104"/>
      <c r="U61" s="104"/>
      <c r="V61" s="104"/>
      <c r="W61" s="104"/>
      <c r="X61" s="104"/>
      <c r="Y61" s="104"/>
    </row>
    <row r="62" spans="1:25" ht="15.6">
      <c r="A62" s="105" t="s">
        <v>663</v>
      </c>
      <c r="B62" s="105">
        <v>116</v>
      </c>
      <c r="C62" s="106">
        <v>24</v>
      </c>
      <c r="D62" s="101">
        <v>1.4073547972075329</v>
      </c>
      <c r="E62" s="101">
        <v>-21.384096166074407</v>
      </c>
      <c r="F62" s="101">
        <v>0.21162683604106311</v>
      </c>
      <c r="G62" s="101">
        <v>4.7782676789240632</v>
      </c>
      <c r="H62" s="101">
        <v>22.578741752756301</v>
      </c>
      <c r="I62" s="107">
        <f t="shared" si="1"/>
        <v>2.1162683604106312E-3</v>
      </c>
      <c r="J62" s="104"/>
      <c r="K62" s="104"/>
      <c r="L62" s="104"/>
      <c r="M62" s="104"/>
      <c r="N62" s="104"/>
      <c r="O62" s="104"/>
      <c r="P62" s="104"/>
      <c r="Q62" s="104"/>
      <c r="R62" s="104"/>
      <c r="S62" s="104"/>
      <c r="T62" s="104"/>
      <c r="U62" s="104"/>
      <c r="V62" s="104"/>
      <c r="W62" s="104"/>
      <c r="X62" s="104"/>
      <c r="Y62" s="104"/>
    </row>
    <row r="63" spans="1:25" ht="15.6">
      <c r="A63" s="105" t="s">
        <v>664</v>
      </c>
      <c r="B63" s="105">
        <v>117</v>
      </c>
      <c r="C63" s="106">
        <v>26.4</v>
      </c>
      <c r="D63" s="108">
        <v>-0.58179768637606832</v>
      </c>
      <c r="E63" s="101">
        <v>-20.868846541429669</v>
      </c>
      <c r="F63" s="101">
        <v>0.20495596354126272</v>
      </c>
      <c r="G63" s="101">
        <v>5.2395513822911282</v>
      </c>
      <c r="H63" s="101">
        <v>25.564278744376601</v>
      </c>
      <c r="I63" s="104" t="s">
        <v>87</v>
      </c>
      <c r="J63" s="104"/>
      <c r="K63" s="104"/>
      <c r="L63" s="104"/>
      <c r="M63" s="104"/>
      <c r="N63" s="104"/>
      <c r="O63" s="104"/>
      <c r="P63" s="104"/>
      <c r="Q63" s="104"/>
      <c r="R63" s="104"/>
      <c r="S63" s="104"/>
      <c r="T63" s="104"/>
      <c r="U63" s="104"/>
      <c r="V63" s="104"/>
      <c r="W63" s="104"/>
      <c r="X63" s="104"/>
      <c r="Y63" s="104"/>
    </row>
    <row r="64" spans="1:25" ht="15.6">
      <c r="A64" s="105" t="s">
        <v>665</v>
      </c>
      <c r="B64" s="105">
        <v>118</v>
      </c>
      <c r="C64" s="106">
        <v>24.5</v>
      </c>
      <c r="D64" s="101">
        <v>3.4655217765856969</v>
      </c>
      <c r="E64" s="101">
        <v>-20.901367227797778</v>
      </c>
      <c r="F64" s="101">
        <v>0.15540565188851635</v>
      </c>
      <c r="G64" s="101">
        <v>3.8836890532761292</v>
      </c>
      <c r="H64" s="101">
        <v>24.990655140793585</v>
      </c>
      <c r="I64" s="107">
        <f t="shared" ref="I64:I65" si="2">F64/100</f>
        <v>1.5540565188851634E-3</v>
      </c>
      <c r="J64" s="104"/>
      <c r="K64" s="104"/>
      <c r="L64" s="104"/>
      <c r="M64" s="104"/>
      <c r="N64" s="104"/>
      <c r="O64" s="104"/>
      <c r="P64" s="104"/>
      <c r="Q64" s="104"/>
      <c r="R64" s="104"/>
      <c r="S64" s="104"/>
      <c r="T64" s="104"/>
      <c r="U64" s="104"/>
      <c r="V64" s="104"/>
      <c r="W64" s="104"/>
      <c r="X64" s="104"/>
      <c r="Y64" s="104"/>
    </row>
    <row r="65" spans="1:25" ht="15.6">
      <c r="A65" s="105" t="s">
        <v>666</v>
      </c>
      <c r="B65" s="105">
        <v>119</v>
      </c>
      <c r="C65" s="106">
        <v>25.6</v>
      </c>
      <c r="D65" s="101">
        <v>2.8021661956766022</v>
      </c>
      <c r="E65" s="101">
        <v>-20.455224061685279</v>
      </c>
      <c r="F65" s="101">
        <v>0.17220859978373237</v>
      </c>
      <c r="G65" s="101">
        <v>3.7784417991063934</v>
      </c>
      <c r="H65" s="101">
        <v>21.941074974487556</v>
      </c>
      <c r="I65" s="107">
        <f t="shared" si="2"/>
        <v>1.7220859978373238E-3</v>
      </c>
      <c r="J65" s="104"/>
      <c r="K65" s="104"/>
      <c r="L65" s="104"/>
      <c r="M65" s="104"/>
      <c r="N65" s="104"/>
      <c r="O65" s="104"/>
      <c r="P65" s="104"/>
      <c r="Q65" s="104"/>
      <c r="R65" s="104"/>
      <c r="S65" s="104"/>
      <c r="T65" s="104"/>
      <c r="U65" s="104"/>
      <c r="V65" s="104"/>
      <c r="W65" s="104"/>
      <c r="X65" s="104"/>
      <c r="Y65" s="104"/>
    </row>
    <row r="66" spans="1:25" ht="15.6">
      <c r="A66" s="105" t="s">
        <v>667</v>
      </c>
      <c r="B66" s="105">
        <v>120</v>
      </c>
      <c r="C66" s="106">
        <v>26.5</v>
      </c>
      <c r="D66" s="108">
        <v>-1.3081739222481019</v>
      </c>
      <c r="E66" s="101">
        <v>-21.644261657019278</v>
      </c>
      <c r="F66" s="101">
        <v>0.19917086262695405</v>
      </c>
      <c r="G66" s="101">
        <v>6.1504050574164584</v>
      </c>
      <c r="H66" s="101">
        <v>30.88004428105598</v>
      </c>
      <c r="I66" s="104" t="s">
        <v>87</v>
      </c>
      <c r="J66" s="104"/>
      <c r="K66" s="104"/>
      <c r="L66" s="104"/>
      <c r="M66" s="104"/>
      <c r="N66" s="104"/>
      <c r="O66" s="104"/>
      <c r="P66" s="104"/>
      <c r="Q66" s="104"/>
      <c r="R66" s="104"/>
      <c r="S66" s="104"/>
      <c r="T66" s="104"/>
      <c r="U66" s="104"/>
      <c r="V66" s="104"/>
      <c r="W66" s="104"/>
      <c r="X66" s="104"/>
      <c r="Y66" s="104"/>
    </row>
    <row r="67" spans="1:25" ht="15.6">
      <c r="A67" s="105" t="s">
        <v>668</v>
      </c>
      <c r="B67" s="105">
        <v>122</v>
      </c>
      <c r="C67" s="106">
        <v>24.5</v>
      </c>
      <c r="D67" s="101">
        <v>3.8028856889731002</v>
      </c>
      <c r="E67" s="101">
        <v>-16.269201963240182</v>
      </c>
      <c r="F67" s="101">
        <v>0.10131059423362672</v>
      </c>
      <c r="G67" s="101">
        <v>1.9705901743991985</v>
      </c>
      <c r="H67" s="101">
        <v>19.450978343438894</v>
      </c>
      <c r="I67" s="107">
        <f t="shared" ref="I67:I210" si="3">F67/100</f>
        <v>1.0131059423362672E-3</v>
      </c>
      <c r="J67" s="104"/>
      <c r="K67" s="104"/>
      <c r="L67" s="104"/>
      <c r="M67" s="104"/>
      <c r="N67" s="104"/>
      <c r="O67" s="104"/>
      <c r="P67" s="104"/>
      <c r="Q67" s="104"/>
      <c r="R67" s="104"/>
      <c r="S67" s="104"/>
      <c r="T67" s="104"/>
      <c r="U67" s="104"/>
      <c r="V67" s="104"/>
      <c r="W67" s="104"/>
      <c r="X67" s="104"/>
      <c r="Y67" s="104"/>
    </row>
    <row r="68" spans="1:25" ht="15.6">
      <c r="A68" s="105" t="s">
        <v>669</v>
      </c>
      <c r="B68" s="105">
        <v>125</v>
      </c>
      <c r="C68" s="106">
        <v>24.2</v>
      </c>
      <c r="D68" s="101">
        <v>6.4861479752745144</v>
      </c>
      <c r="E68" s="101">
        <v>-13.494915399834023</v>
      </c>
      <c r="F68" s="101">
        <v>9.2156045125128594E-2</v>
      </c>
      <c r="G68" s="101">
        <v>2.3026514502902442</v>
      </c>
      <c r="H68" s="101">
        <v>24.986439545704528</v>
      </c>
      <c r="I68" s="107">
        <f t="shared" si="3"/>
        <v>9.2156045125128599E-4</v>
      </c>
      <c r="J68" s="104"/>
      <c r="K68" s="104"/>
      <c r="L68" s="104"/>
      <c r="M68" s="104"/>
      <c r="N68" s="104"/>
      <c r="O68" s="104"/>
      <c r="P68" s="104"/>
      <c r="Q68" s="104"/>
      <c r="R68" s="104"/>
      <c r="S68" s="104"/>
      <c r="T68" s="104"/>
      <c r="U68" s="104"/>
      <c r="V68" s="104"/>
      <c r="W68" s="104"/>
      <c r="X68" s="104"/>
      <c r="Y68" s="104"/>
    </row>
    <row r="69" spans="1:25" ht="15.6">
      <c r="A69" s="105" t="s">
        <v>670</v>
      </c>
      <c r="B69" s="105">
        <v>128</v>
      </c>
      <c r="C69" s="106">
        <v>25.9</v>
      </c>
      <c r="D69" s="101">
        <v>6.5851492399447249</v>
      </c>
      <c r="E69" s="101">
        <v>-17.923658565233506</v>
      </c>
      <c r="F69" s="101">
        <v>0.17513467863760898</v>
      </c>
      <c r="G69" s="101">
        <v>3.399411506051838</v>
      </c>
      <c r="H69" s="101">
        <v>19.41027061285758</v>
      </c>
      <c r="I69" s="107">
        <f t="shared" si="3"/>
        <v>1.7513467863760899E-3</v>
      </c>
      <c r="J69" s="104"/>
      <c r="K69" s="104"/>
      <c r="L69" s="104"/>
      <c r="M69" s="104"/>
      <c r="N69" s="104"/>
      <c r="O69" s="104"/>
      <c r="P69" s="104"/>
      <c r="Q69" s="104"/>
      <c r="R69" s="104"/>
      <c r="S69" s="104"/>
      <c r="T69" s="104"/>
      <c r="U69" s="104"/>
      <c r="V69" s="104"/>
      <c r="W69" s="104"/>
      <c r="X69" s="104"/>
      <c r="Y69" s="104"/>
    </row>
    <row r="70" spans="1:25" ht="15.6">
      <c r="A70" s="105" t="s">
        <v>671</v>
      </c>
      <c r="B70" s="105">
        <v>131</v>
      </c>
      <c r="C70" s="106">
        <v>25.8</v>
      </c>
      <c r="D70" s="101">
        <v>6.8883406129972453</v>
      </c>
      <c r="E70" s="101">
        <v>-20.384903561134472</v>
      </c>
      <c r="F70" s="101">
        <v>0.24198284761270489</v>
      </c>
      <c r="G70" s="101">
        <v>3.9495318047660497</v>
      </c>
      <c r="H70" s="101">
        <v>16.321536190396852</v>
      </c>
      <c r="I70" s="107">
        <f t="shared" si="3"/>
        <v>2.419828476127049E-3</v>
      </c>
      <c r="J70" s="104"/>
      <c r="K70" s="104"/>
      <c r="L70" s="104"/>
      <c r="M70" s="104"/>
      <c r="N70" s="104"/>
      <c r="O70" s="104"/>
      <c r="P70" s="104"/>
      <c r="Q70" s="104"/>
      <c r="R70" s="104"/>
      <c r="S70" s="104"/>
      <c r="T70" s="104"/>
      <c r="U70" s="104"/>
      <c r="V70" s="104"/>
      <c r="W70" s="104"/>
      <c r="X70" s="104"/>
      <c r="Y70" s="104"/>
    </row>
    <row r="71" spans="1:25" ht="15.6">
      <c r="A71" s="105" t="s">
        <v>672</v>
      </c>
      <c r="B71" s="105">
        <v>134</v>
      </c>
      <c r="C71" s="106">
        <v>25.7</v>
      </c>
      <c r="D71" s="101">
        <v>6.3098019725807024</v>
      </c>
      <c r="E71" s="101">
        <v>-15.276996577741455</v>
      </c>
      <c r="F71" s="101">
        <v>0.10770336083954664</v>
      </c>
      <c r="G71" s="101">
        <v>2.4949520559717855</v>
      </c>
      <c r="H71" s="101">
        <v>23.165034373334858</v>
      </c>
      <c r="I71" s="107">
        <f t="shared" si="3"/>
        <v>1.0770336083954664E-3</v>
      </c>
      <c r="J71" s="104"/>
      <c r="K71" s="104"/>
      <c r="L71" s="104"/>
      <c r="M71" s="104"/>
      <c r="N71" s="104"/>
      <c r="O71" s="104"/>
      <c r="P71" s="104"/>
      <c r="Q71" s="104"/>
      <c r="R71" s="104"/>
      <c r="S71" s="104"/>
      <c r="T71" s="104"/>
      <c r="U71" s="104"/>
      <c r="V71" s="104"/>
      <c r="W71" s="104"/>
      <c r="X71" s="104"/>
      <c r="Y71" s="104"/>
    </row>
    <row r="72" spans="1:25" ht="15.6">
      <c r="A72" s="105" t="s">
        <v>673</v>
      </c>
      <c r="B72" s="105">
        <v>137</v>
      </c>
      <c r="C72" s="106">
        <v>24.5</v>
      </c>
      <c r="D72" s="101">
        <v>7.1987508282653003</v>
      </c>
      <c r="E72" s="101">
        <v>-19.752236730809273</v>
      </c>
      <c r="F72" s="101">
        <v>0.22553849100149578</v>
      </c>
      <c r="G72" s="101">
        <v>3.905102960136368</v>
      </c>
      <c r="H72" s="101">
        <v>17.314574300802914</v>
      </c>
      <c r="I72" s="107">
        <f t="shared" si="3"/>
        <v>2.255384910014958E-3</v>
      </c>
      <c r="J72" s="104"/>
      <c r="K72" s="104"/>
      <c r="L72" s="104"/>
      <c r="M72" s="104"/>
      <c r="N72" s="104"/>
      <c r="O72" s="104"/>
      <c r="P72" s="104"/>
      <c r="Q72" s="104"/>
      <c r="R72" s="104"/>
      <c r="S72" s="104"/>
      <c r="T72" s="104"/>
      <c r="U72" s="104"/>
      <c r="V72" s="104"/>
      <c r="W72" s="104"/>
      <c r="X72" s="104"/>
      <c r="Y72" s="104"/>
    </row>
    <row r="73" spans="1:25" ht="15.6">
      <c r="A73" s="105" t="s">
        <v>674</v>
      </c>
      <c r="B73" s="105">
        <v>139</v>
      </c>
      <c r="C73" s="106">
        <v>25.4</v>
      </c>
      <c r="D73" s="101">
        <v>6.3417711309637914</v>
      </c>
      <c r="E73" s="101">
        <v>-11.680046062891476</v>
      </c>
      <c r="F73" s="101">
        <v>9.380474282536537E-2</v>
      </c>
      <c r="G73" s="101">
        <v>2.8782804264180943</v>
      </c>
      <c r="H73" s="101">
        <v>30.683740925302018</v>
      </c>
      <c r="I73" s="107">
        <f t="shared" si="3"/>
        <v>9.3804742825365369E-4</v>
      </c>
      <c r="J73" s="104"/>
      <c r="K73" s="104"/>
      <c r="L73" s="104"/>
      <c r="M73" s="104"/>
      <c r="N73" s="104"/>
      <c r="O73" s="104"/>
      <c r="P73" s="104"/>
      <c r="Q73" s="104"/>
      <c r="R73" s="104"/>
      <c r="S73" s="104"/>
      <c r="T73" s="104"/>
      <c r="U73" s="104"/>
      <c r="V73" s="104"/>
      <c r="W73" s="104"/>
      <c r="X73" s="104"/>
      <c r="Y73" s="104"/>
    </row>
    <row r="74" spans="1:25" ht="15.6">
      <c r="A74" s="105" t="s">
        <v>675</v>
      </c>
      <c r="B74" s="105">
        <v>140</v>
      </c>
      <c r="C74" s="106">
        <v>25.8</v>
      </c>
      <c r="D74" s="101">
        <v>7.7411952576041632</v>
      </c>
      <c r="E74" s="101">
        <v>-7.94898667721582</v>
      </c>
      <c r="F74" s="101">
        <v>9.8546557523541356E-2</v>
      </c>
      <c r="G74" s="101">
        <v>4.0386401208585037</v>
      </c>
      <c r="H74" s="101">
        <v>40.982051756538837</v>
      </c>
      <c r="I74" s="107">
        <f t="shared" si="3"/>
        <v>9.8546557523541359E-4</v>
      </c>
      <c r="J74" s="104"/>
      <c r="K74" s="104"/>
      <c r="L74" s="104"/>
      <c r="M74" s="104"/>
      <c r="N74" s="104"/>
      <c r="O74" s="104"/>
      <c r="P74" s="104"/>
      <c r="Q74" s="104"/>
      <c r="R74" s="104"/>
      <c r="S74" s="104"/>
      <c r="T74" s="104"/>
      <c r="U74" s="104"/>
      <c r="V74" s="104"/>
      <c r="W74" s="104"/>
      <c r="X74" s="104"/>
      <c r="Y74" s="104"/>
    </row>
    <row r="75" spans="1:25" ht="15.6">
      <c r="A75" s="105" t="s">
        <v>676</v>
      </c>
      <c r="B75" s="105">
        <v>143</v>
      </c>
      <c r="C75" s="106">
        <v>26</v>
      </c>
      <c r="D75" s="101">
        <v>7.3317837776658967</v>
      </c>
      <c r="E75" s="101">
        <v>-17.372688243365612</v>
      </c>
      <c r="F75" s="101">
        <v>0.21485757472679093</v>
      </c>
      <c r="G75" s="101">
        <v>3.8108918311158964</v>
      </c>
      <c r="H75" s="101">
        <v>17.73682792408766</v>
      </c>
      <c r="I75" s="107">
        <f t="shared" si="3"/>
        <v>2.1485757472679092E-3</v>
      </c>
      <c r="J75" s="104"/>
      <c r="K75" s="104"/>
      <c r="L75" s="104"/>
      <c r="M75" s="104"/>
      <c r="N75" s="104"/>
      <c r="O75" s="104"/>
      <c r="P75" s="104"/>
      <c r="Q75" s="104"/>
      <c r="R75" s="104"/>
      <c r="S75" s="104"/>
      <c r="T75" s="104"/>
      <c r="U75" s="104"/>
      <c r="V75" s="104"/>
      <c r="W75" s="104"/>
      <c r="X75" s="104"/>
      <c r="Y75" s="104"/>
    </row>
    <row r="76" spans="1:25" ht="15.6">
      <c r="A76" s="105" t="s">
        <v>677</v>
      </c>
      <c r="B76" s="105">
        <v>144</v>
      </c>
      <c r="C76" s="106">
        <v>26.5</v>
      </c>
      <c r="D76" s="101">
        <v>4.6401868944445468</v>
      </c>
      <c r="E76" s="101">
        <v>-14.024064625573375</v>
      </c>
      <c r="F76" s="101">
        <v>0.10871969303535772</v>
      </c>
      <c r="G76" s="101">
        <v>2.9102829824056253</v>
      </c>
      <c r="H76" s="101">
        <v>26.768682849933597</v>
      </c>
      <c r="I76" s="107">
        <f t="shared" si="3"/>
        <v>1.0871969303535773E-3</v>
      </c>
      <c r="J76" s="104"/>
      <c r="K76" s="104"/>
      <c r="L76" s="104"/>
      <c r="M76" s="104"/>
      <c r="N76" s="104"/>
      <c r="O76" s="104"/>
      <c r="P76" s="104"/>
      <c r="Q76" s="104"/>
      <c r="R76" s="104"/>
      <c r="S76" s="104"/>
      <c r="T76" s="104"/>
      <c r="U76" s="104"/>
      <c r="V76" s="104"/>
      <c r="W76" s="104"/>
      <c r="X76" s="104"/>
      <c r="Y76" s="104"/>
    </row>
    <row r="77" spans="1:25" ht="15.6">
      <c r="A77" s="105" t="s">
        <v>678</v>
      </c>
      <c r="B77" s="105">
        <v>200</v>
      </c>
      <c r="C77" s="106">
        <v>26.7</v>
      </c>
      <c r="D77" s="101">
        <v>5.7601387010263041</v>
      </c>
      <c r="E77" s="101">
        <v>-14.696310266537873</v>
      </c>
      <c r="F77" s="101">
        <v>6.3036362741580657E-2</v>
      </c>
      <c r="G77" s="101">
        <v>1.8888708581483025</v>
      </c>
      <c r="H77" s="101">
        <v>29.964781849672733</v>
      </c>
      <c r="I77" s="107">
        <f t="shared" si="3"/>
        <v>6.3036362741580659E-4</v>
      </c>
      <c r="J77" s="104"/>
      <c r="K77" s="104"/>
      <c r="L77" s="104"/>
      <c r="M77" s="104"/>
      <c r="N77" s="104"/>
      <c r="O77" s="104"/>
      <c r="P77" s="104"/>
      <c r="Q77" s="104"/>
      <c r="R77" s="104"/>
      <c r="S77" s="104"/>
      <c r="T77" s="104"/>
      <c r="U77" s="104"/>
      <c r="V77" s="104"/>
      <c r="W77" s="104"/>
      <c r="X77" s="104"/>
      <c r="Y77" s="104"/>
    </row>
    <row r="78" spans="1:25" ht="15.6">
      <c r="A78" s="105" t="s">
        <v>679</v>
      </c>
      <c r="B78" s="105">
        <v>201</v>
      </c>
      <c r="C78" s="106">
        <v>24.5</v>
      </c>
      <c r="D78" s="101">
        <v>4.7061877375580208</v>
      </c>
      <c r="E78" s="101">
        <v>-16.869750994015767</v>
      </c>
      <c r="F78" s="101">
        <v>8.6878918702204072E-2</v>
      </c>
      <c r="G78" s="101">
        <v>2.5912709791628861</v>
      </c>
      <c r="H78" s="101">
        <v>29.826234233474029</v>
      </c>
      <c r="I78" s="107">
        <f t="shared" si="3"/>
        <v>8.6878918702204067E-4</v>
      </c>
      <c r="J78" s="104"/>
      <c r="K78" s="104"/>
      <c r="L78" s="104"/>
      <c r="M78" s="104"/>
      <c r="N78" s="104"/>
      <c r="O78" s="104"/>
      <c r="P78" s="104"/>
      <c r="Q78" s="104"/>
      <c r="R78" s="104"/>
      <c r="S78" s="104"/>
      <c r="T78" s="104"/>
      <c r="U78" s="104"/>
      <c r="V78" s="104"/>
      <c r="W78" s="104"/>
      <c r="X78" s="104"/>
      <c r="Y78" s="104"/>
    </row>
    <row r="79" spans="1:25" ht="15.6">
      <c r="A79" s="105" t="s">
        <v>680</v>
      </c>
      <c r="B79" s="105">
        <v>203</v>
      </c>
      <c r="C79" s="106">
        <v>26</v>
      </c>
      <c r="D79" s="101">
        <v>4.9547221624071955</v>
      </c>
      <c r="E79" s="101">
        <v>-18.868704116247613</v>
      </c>
      <c r="F79" s="101">
        <v>0.15032596982870891</v>
      </c>
      <c r="G79" s="101">
        <v>3.2425892108230561</v>
      </c>
      <c r="H79" s="101">
        <v>21.57038610506136</v>
      </c>
      <c r="I79" s="107">
        <f t="shared" si="3"/>
        <v>1.503259698287089E-3</v>
      </c>
      <c r="J79" s="104"/>
      <c r="K79" s="104"/>
      <c r="L79" s="104"/>
      <c r="M79" s="104"/>
      <c r="N79" s="104"/>
      <c r="O79" s="104"/>
      <c r="P79" s="104"/>
      <c r="Q79" s="104"/>
      <c r="R79" s="104"/>
      <c r="S79" s="104"/>
      <c r="T79" s="104"/>
      <c r="U79" s="104"/>
      <c r="V79" s="104"/>
      <c r="W79" s="104"/>
      <c r="X79" s="104"/>
      <c r="Y79" s="104"/>
    </row>
    <row r="80" spans="1:25" ht="15.6">
      <c r="A80" s="105" t="s">
        <v>681</v>
      </c>
      <c r="B80" s="105">
        <v>204</v>
      </c>
      <c r="C80" s="106">
        <v>25.5</v>
      </c>
      <c r="D80" s="101">
        <v>4.755688369893126</v>
      </c>
      <c r="E80" s="101">
        <v>-13.482386165926842</v>
      </c>
      <c r="F80" s="101">
        <v>6.8931454334183351E-2</v>
      </c>
      <c r="G80" s="101">
        <v>1.9690827356358191</v>
      </c>
      <c r="H80" s="101">
        <v>28.565808666818512</v>
      </c>
      <c r="I80" s="107">
        <f t="shared" si="3"/>
        <v>6.8931454334183356E-4</v>
      </c>
      <c r="J80" s="104"/>
      <c r="K80" s="104"/>
      <c r="L80" s="104"/>
      <c r="M80" s="104"/>
      <c r="N80" s="104"/>
      <c r="O80" s="104"/>
      <c r="P80" s="104"/>
      <c r="Q80" s="104"/>
      <c r="R80" s="104"/>
      <c r="S80" s="104"/>
      <c r="T80" s="104"/>
      <c r="U80" s="104"/>
      <c r="V80" s="104"/>
      <c r="W80" s="104"/>
      <c r="X80" s="104"/>
      <c r="Y80" s="104"/>
    </row>
    <row r="81" spans="1:25" ht="15.6">
      <c r="A81" s="105" t="s">
        <v>682</v>
      </c>
      <c r="B81" s="105">
        <v>205</v>
      </c>
      <c r="C81" s="106">
        <v>24.1</v>
      </c>
      <c r="D81" s="101">
        <v>4.7855950019289191</v>
      </c>
      <c r="E81" s="101">
        <v>-19.83650980300683</v>
      </c>
      <c r="F81" s="101">
        <v>0.12196223228033008</v>
      </c>
      <c r="G81" s="101">
        <v>3.0261716662112637</v>
      </c>
      <c r="H81" s="101">
        <v>24.812366989607167</v>
      </c>
      <c r="I81" s="107">
        <f t="shared" si="3"/>
        <v>1.2196223228033009E-3</v>
      </c>
      <c r="J81" s="104"/>
      <c r="K81" s="104"/>
      <c r="L81" s="104"/>
      <c r="M81" s="104"/>
      <c r="N81" s="104"/>
      <c r="O81" s="104"/>
      <c r="P81" s="104"/>
      <c r="Q81" s="104"/>
      <c r="R81" s="104"/>
      <c r="S81" s="104"/>
      <c r="T81" s="104"/>
      <c r="U81" s="104"/>
      <c r="V81" s="104"/>
      <c r="W81" s="104"/>
      <c r="X81" s="104"/>
      <c r="Y81" s="104"/>
    </row>
    <row r="82" spans="1:25" ht="15.6">
      <c r="A82" s="105" t="s">
        <v>683</v>
      </c>
      <c r="B82" s="105">
        <v>206</v>
      </c>
      <c r="C82" s="106">
        <v>25.5</v>
      </c>
      <c r="D82" s="101">
        <v>5.298132799231988</v>
      </c>
      <c r="E82" s="101">
        <v>-19.859942337108158</v>
      </c>
      <c r="F82" s="101">
        <v>0.12663476353452391</v>
      </c>
      <c r="G82" s="101">
        <v>3.3986764392944324</v>
      </c>
      <c r="H82" s="101">
        <v>26.83841580647691</v>
      </c>
      <c r="I82" s="107">
        <f t="shared" si="3"/>
        <v>1.266347635345239E-3</v>
      </c>
      <c r="J82" s="104"/>
      <c r="K82" s="104"/>
      <c r="L82" s="104"/>
      <c r="M82" s="104"/>
      <c r="N82" s="104"/>
      <c r="O82" s="104"/>
      <c r="P82" s="104"/>
      <c r="Q82" s="104"/>
      <c r="R82" s="104"/>
      <c r="S82" s="104"/>
      <c r="T82" s="104"/>
      <c r="U82" s="104"/>
      <c r="V82" s="104"/>
      <c r="W82" s="104"/>
      <c r="X82" s="104"/>
      <c r="Y82" s="104"/>
    </row>
    <row r="83" spans="1:25" ht="15.6">
      <c r="A83" s="105" t="s">
        <v>684</v>
      </c>
      <c r="B83" s="105">
        <v>207</v>
      </c>
      <c r="C83" s="106">
        <v>25</v>
      </c>
      <c r="D83" s="101">
        <v>4.349370679475804</v>
      </c>
      <c r="E83" s="101">
        <v>-19.776075022006459</v>
      </c>
      <c r="F83" s="101">
        <v>0.14124052186037886</v>
      </c>
      <c r="G83" s="101">
        <v>3.7574761090426803</v>
      </c>
      <c r="H83" s="101">
        <v>26.603385909017494</v>
      </c>
      <c r="I83" s="107">
        <f t="shared" si="3"/>
        <v>1.4124052186037885E-3</v>
      </c>
      <c r="J83" s="104"/>
      <c r="K83" s="104"/>
      <c r="L83" s="104"/>
      <c r="M83" s="104"/>
      <c r="N83" s="104"/>
      <c r="O83" s="104"/>
      <c r="P83" s="104"/>
      <c r="Q83" s="104"/>
      <c r="R83" s="104"/>
      <c r="S83" s="104"/>
      <c r="T83" s="104"/>
      <c r="U83" s="104"/>
      <c r="V83" s="104"/>
      <c r="W83" s="104"/>
      <c r="X83" s="104"/>
      <c r="Y83" s="104"/>
    </row>
    <row r="84" spans="1:25" ht="15.6">
      <c r="A84" s="105" t="s">
        <v>685</v>
      </c>
      <c r="B84" s="105">
        <v>208</v>
      </c>
      <c r="C84" s="106">
        <v>24.5</v>
      </c>
      <c r="D84" s="101">
        <v>3.8801459354659524</v>
      </c>
      <c r="E84" s="101">
        <v>-17.407189279647479</v>
      </c>
      <c r="F84" s="101">
        <v>8.0130001466397843E-2</v>
      </c>
      <c r="G84" s="101">
        <v>2.4848101789024031</v>
      </c>
      <c r="H84" s="101">
        <v>31.009735847120844</v>
      </c>
      <c r="I84" s="107">
        <f t="shared" si="3"/>
        <v>8.0130001466397838E-4</v>
      </c>
      <c r="J84" s="104"/>
      <c r="K84" s="104"/>
      <c r="L84" s="104"/>
      <c r="M84" s="104"/>
      <c r="N84" s="104"/>
      <c r="O84" s="104"/>
      <c r="P84" s="104"/>
      <c r="Q84" s="104"/>
      <c r="R84" s="104"/>
      <c r="S84" s="104"/>
      <c r="T84" s="104"/>
      <c r="U84" s="104"/>
      <c r="V84" s="104"/>
      <c r="W84" s="104"/>
      <c r="X84" s="104"/>
      <c r="Y84" s="104"/>
    </row>
    <row r="85" spans="1:25" ht="15.6">
      <c r="A85" s="105" t="s">
        <v>686</v>
      </c>
      <c r="B85" s="105">
        <v>209</v>
      </c>
      <c r="C85" s="106">
        <v>25.9</v>
      </c>
      <c r="D85" s="101">
        <v>5.5899802773743801</v>
      </c>
      <c r="E85" s="101">
        <v>-17.588061779401848</v>
      </c>
      <c r="F85" s="101">
        <v>8.9045910457689156E-2</v>
      </c>
      <c r="G85" s="101">
        <v>2.3457536405794177</v>
      </c>
      <c r="H85" s="101">
        <v>26.3431933990278</v>
      </c>
      <c r="I85" s="107">
        <f t="shared" si="3"/>
        <v>8.9045910457689155E-4</v>
      </c>
      <c r="J85" s="104"/>
      <c r="K85" s="104"/>
      <c r="L85" s="104"/>
      <c r="M85" s="104"/>
      <c r="N85" s="104"/>
      <c r="O85" s="104"/>
      <c r="P85" s="104"/>
      <c r="Q85" s="104"/>
      <c r="R85" s="104"/>
      <c r="S85" s="104"/>
      <c r="T85" s="104"/>
      <c r="U85" s="104"/>
      <c r="V85" s="104"/>
      <c r="W85" s="104"/>
      <c r="X85" s="104"/>
      <c r="Y85" s="104"/>
    </row>
    <row r="86" spans="1:25" ht="15.6">
      <c r="A86" s="105" t="s">
        <v>687</v>
      </c>
      <c r="B86" s="105">
        <v>210</v>
      </c>
      <c r="C86" s="106">
        <v>24.2</v>
      </c>
      <c r="D86" s="101">
        <v>5.3868214321657186</v>
      </c>
      <c r="E86" s="101">
        <v>-17.265527509998087</v>
      </c>
      <c r="F86" s="101">
        <v>0.43992754182981036</v>
      </c>
      <c r="G86" s="101">
        <v>7.9979292396615369</v>
      </c>
      <c r="H86" s="101">
        <v>18.180105765589012</v>
      </c>
      <c r="I86" s="107">
        <f t="shared" si="3"/>
        <v>4.3992754182981039E-3</v>
      </c>
      <c r="J86" s="104"/>
      <c r="K86" s="104"/>
      <c r="L86" s="104"/>
      <c r="M86" s="104"/>
      <c r="N86" s="104"/>
      <c r="O86" s="104"/>
      <c r="P86" s="104"/>
      <c r="Q86" s="104"/>
      <c r="R86" s="104"/>
      <c r="S86" s="104"/>
      <c r="T86" s="104"/>
      <c r="U86" s="104"/>
      <c r="V86" s="104"/>
      <c r="W86" s="104"/>
      <c r="X86" s="104"/>
      <c r="Y86" s="104"/>
    </row>
    <row r="87" spans="1:25" ht="15.6">
      <c r="A87" s="105" t="s">
        <v>688</v>
      </c>
      <c r="B87" s="105">
        <v>211</v>
      </c>
      <c r="C87" s="106">
        <v>25.5</v>
      </c>
      <c r="D87" s="101">
        <v>4.2379942567218176</v>
      </c>
      <c r="E87" s="101">
        <v>-16.311227773324156</v>
      </c>
      <c r="F87" s="101">
        <v>0.38264582937375163</v>
      </c>
      <c r="G87" s="101">
        <v>7.5641341646257452</v>
      </c>
      <c r="H87" s="101">
        <v>19.767977549906682</v>
      </c>
      <c r="I87" s="107">
        <f t="shared" si="3"/>
        <v>3.8264582937375165E-3</v>
      </c>
      <c r="J87" s="104"/>
      <c r="K87" s="104"/>
      <c r="L87" s="104"/>
      <c r="M87" s="104"/>
      <c r="N87" s="104"/>
      <c r="O87" s="104"/>
      <c r="P87" s="104"/>
      <c r="Q87" s="104"/>
      <c r="R87" s="104"/>
      <c r="S87" s="104"/>
      <c r="T87" s="104"/>
      <c r="U87" s="104"/>
      <c r="V87" s="104"/>
      <c r="W87" s="104"/>
      <c r="X87" s="104"/>
      <c r="Y87" s="104"/>
    </row>
    <row r="88" spans="1:25" ht="15.6">
      <c r="A88" s="105" t="s">
        <v>689</v>
      </c>
      <c r="B88" s="105">
        <v>212</v>
      </c>
      <c r="C88" s="106">
        <v>24.8</v>
      </c>
      <c r="D88" s="101">
        <v>1.7196495866733363</v>
      </c>
      <c r="E88" s="101">
        <v>-15.992069991441715</v>
      </c>
      <c r="F88" s="101">
        <v>0.360350453215595</v>
      </c>
      <c r="G88" s="101">
        <v>7.1080218037836778</v>
      </c>
      <c r="H88" s="101">
        <v>19.725302799969011</v>
      </c>
      <c r="I88" s="107">
        <f t="shared" si="3"/>
        <v>3.6035045321559499E-3</v>
      </c>
      <c r="J88" s="104"/>
      <c r="K88" s="104"/>
      <c r="L88" s="104"/>
      <c r="M88" s="104"/>
      <c r="N88" s="104"/>
      <c r="O88" s="104"/>
      <c r="P88" s="104"/>
      <c r="Q88" s="104"/>
      <c r="R88" s="104"/>
      <c r="S88" s="104"/>
      <c r="T88" s="104"/>
      <c r="U88" s="104"/>
      <c r="V88" s="104"/>
      <c r="W88" s="104"/>
      <c r="X88" s="104"/>
      <c r="Y88" s="104"/>
    </row>
    <row r="89" spans="1:25" ht="15.6">
      <c r="A89" s="105" t="s">
        <v>690</v>
      </c>
      <c r="B89" s="105">
        <v>213</v>
      </c>
      <c r="C89" s="106">
        <v>25.6</v>
      </c>
      <c r="D89" s="101">
        <v>4.8155016339647112</v>
      </c>
      <c r="E89" s="101">
        <v>-16.292275968347116</v>
      </c>
      <c r="F89" s="101">
        <v>0.15191055361916836</v>
      </c>
      <c r="G89" s="101">
        <v>2.9888096935717336</v>
      </c>
      <c r="H89" s="101">
        <v>19.674799560434227</v>
      </c>
      <c r="I89" s="107">
        <f t="shared" si="3"/>
        <v>1.5191055361916837E-3</v>
      </c>
      <c r="J89" s="104"/>
      <c r="K89" s="104"/>
      <c r="L89" s="104"/>
      <c r="M89" s="104"/>
      <c r="N89" s="104"/>
      <c r="O89" s="104"/>
      <c r="P89" s="104"/>
      <c r="Q89" s="104"/>
      <c r="R89" s="104"/>
      <c r="S89" s="104"/>
      <c r="T89" s="104"/>
      <c r="U89" s="104"/>
      <c r="V89" s="104"/>
      <c r="W89" s="104"/>
      <c r="X89" s="104"/>
      <c r="Y89" s="104"/>
    </row>
    <row r="90" spans="1:25" ht="15.6">
      <c r="A90" s="105" t="s">
        <v>691</v>
      </c>
      <c r="B90" s="105">
        <v>214</v>
      </c>
      <c r="C90" s="106">
        <v>24.4</v>
      </c>
      <c r="D90" s="101">
        <v>4.1823060453448235</v>
      </c>
      <c r="E90" s="101">
        <v>-13.612153423463734</v>
      </c>
      <c r="F90" s="101">
        <v>9.6514880738088421E-2</v>
      </c>
      <c r="G90" s="101">
        <v>2.3654436214044368</v>
      </c>
      <c r="H90" s="101">
        <v>24.508589797914379</v>
      </c>
      <c r="I90" s="107">
        <f t="shared" si="3"/>
        <v>9.6514880738088425E-4</v>
      </c>
      <c r="J90" s="104"/>
      <c r="K90" s="104"/>
      <c r="L90" s="104"/>
      <c r="M90" s="104"/>
      <c r="N90" s="104"/>
      <c r="O90" s="104"/>
      <c r="P90" s="104"/>
      <c r="Q90" s="104"/>
      <c r="R90" s="104"/>
      <c r="S90" s="104"/>
      <c r="T90" s="104"/>
      <c r="U90" s="104"/>
      <c r="V90" s="104"/>
      <c r="W90" s="104"/>
      <c r="X90" s="104"/>
      <c r="Y90" s="104"/>
    </row>
    <row r="91" spans="1:25" ht="15.6">
      <c r="A91" s="105" t="s">
        <v>692</v>
      </c>
      <c r="B91" s="105">
        <v>215</v>
      </c>
      <c r="C91" s="106">
        <v>24.7</v>
      </c>
      <c r="D91" s="101">
        <v>4.1214615180995899</v>
      </c>
      <c r="E91" s="101">
        <v>-16.651012560868853</v>
      </c>
      <c r="F91" s="101">
        <v>0.15634453405117316</v>
      </c>
      <c r="G91" s="101">
        <v>3.0274642963327056</v>
      </c>
      <c r="H91" s="101">
        <v>19.364055895563229</v>
      </c>
      <c r="I91" s="107">
        <f t="shared" si="3"/>
        <v>1.5634453405117316E-3</v>
      </c>
      <c r="J91" s="104"/>
      <c r="K91" s="104"/>
      <c r="L91" s="104"/>
      <c r="M91" s="104"/>
      <c r="N91" s="104"/>
      <c r="O91" s="104"/>
      <c r="P91" s="104"/>
      <c r="Q91" s="104"/>
      <c r="R91" s="104"/>
      <c r="S91" s="104"/>
      <c r="T91" s="104"/>
      <c r="U91" s="104"/>
      <c r="V91" s="104"/>
      <c r="W91" s="104"/>
      <c r="X91" s="104"/>
      <c r="Y91" s="104"/>
    </row>
    <row r="92" spans="1:25" ht="15.6">
      <c r="A92" s="105" t="s">
        <v>693</v>
      </c>
      <c r="B92" s="105">
        <v>216</v>
      </c>
      <c r="C92" s="106">
        <v>24.5</v>
      </c>
      <c r="D92" s="101">
        <v>5.3806338531238298</v>
      </c>
      <c r="E92" s="101">
        <v>-18.537017100457994</v>
      </c>
      <c r="F92" s="101">
        <v>0.20279863278272592</v>
      </c>
      <c r="G92" s="101">
        <v>3.579710431907591</v>
      </c>
      <c r="H92" s="101">
        <v>17.651551111504858</v>
      </c>
      <c r="I92" s="107">
        <f t="shared" si="3"/>
        <v>2.0279863278272591E-3</v>
      </c>
      <c r="J92" s="104"/>
      <c r="K92" s="104"/>
      <c r="L92" s="104"/>
      <c r="M92" s="104"/>
      <c r="N92" s="104"/>
      <c r="O92" s="104"/>
      <c r="P92" s="104"/>
      <c r="Q92" s="104"/>
      <c r="R92" s="104"/>
      <c r="S92" s="104"/>
      <c r="T92" s="104"/>
      <c r="U92" s="104"/>
      <c r="V92" s="104"/>
      <c r="W92" s="104"/>
      <c r="X92" s="104"/>
      <c r="Y92" s="104"/>
    </row>
    <row r="93" spans="1:25" ht="15.6">
      <c r="A93" s="105" t="s">
        <v>694</v>
      </c>
      <c r="B93" s="105">
        <v>217</v>
      </c>
      <c r="C93" s="106">
        <v>25.8</v>
      </c>
      <c r="D93" s="101">
        <v>6.2623638665928931</v>
      </c>
      <c r="E93" s="101">
        <v>-17.359092444417001</v>
      </c>
      <c r="F93" s="101">
        <v>0.16737933038837977</v>
      </c>
      <c r="G93" s="101">
        <v>3.7566024058751748</v>
      </c>
      <c r="H93" s="101">
        <v>22.443645802373069</v>
      </c>
      <c r="I93" s="107">
        <f t="shared" si="3"/>
        <v>1.6737933038837977E-3</v>
      </c>
      <c r="J93" s="104"/>
      <c r="K93" s="104"/>
      <c r="L93" s="104"/>
      <c r="M93" s="104"/>
      <c r="N93" s="104"/>
      <c r="O93" s="104"/>
      <c r="P93" s="104"/>
      <c r="Q93" s="104"/>
      <c r="R93" s="104"/>
      <c r="S93" s="104"/>
      <c r="T93" s="104"/>
      <c r="U93" s="104"/>
      <c r="V93" s="104"/>
      <c r="W93" s="104"/>
      <c r="X93" s="104"/>
      <c r="Y93" s="104"/>
    </row>
    <row r="94" spans="1:25" ht="15.6">
      <c r="A94" s="105" t="s">
        <v>695</v>
      </c>
      <c r="B94" s="105">
        <v>218</v>
      </c>
      <c r="C94" s="106">
        <v>26</v>
      </c>
      <c r="D94" s="101">
        <v>7.1471876695828991</v>
      </c>
      <c r="E94" s="101">
        <v>-16.953325581706217</v>
      </c>
      <c r="F94" s="101">
        <v>0.18048109691845546</v>
      </c>
      <c r="G94" s="101">
        <v>3.5527380393047712</v>
      </c>
      <c r="H94" s="101">
        <v>19.684820737265138</v>
      </c>
      <c r="I94" s="107">
        <f t="shared" si="3"/>
        <v>1.8048109691845547E-3</v>
      </c>
      <c r="J94" s="104"/>
      <c r="K94" s="104"/>
      <c r="L94" s="104"/>
      <c r="M94" s="104"/>
      <c r="N94" s="104"/>
      <c r="O94" s="104"/>
      <c r="P94" s="104"/>
      <c r="Q94" s="104"/>
      <c r="R94" s="104"/>
      <c r="S94" s="104"/>
      <c r="T94" s="104"/>
      <c r="U94" s="104"/>
      <c r="V94" s="104"/>
      <c r="W94" s="104"/>
      <c r="X94" s="104"/>
      <c r="Y94" s="104"/>
    </row>
    <row r="95" spans="1:25" ht="15.6">
      <c r="A95" s="105" t="s">
        <v>696</v>
      </c>
      <c r="B95" s="105">
        <v>219</v>
      </c>
      <c r="C95" s="106">
        <v>24.5</v>
      </c>
      <c r="D95" s="101">
        <v>4.5360293139060968</v>
      </c>
      <c r="E95" s="101">
        <v>-14.126793896788799</v>
      </c>
      <c r="F95" s="101">
        <v>0.12513252173574937</v>
      </c>
      <c r="G95" s="101">
        <v>3.004338884173559</v>
      </c>
      <c r="H95" s="101">
        <v>24.00925708600375</v>
      </c>
      <c r="I95" s="107">
        <f t="shared" si="3"/>
        <v>1.2513252173574937E-3</v>
      </c>
      <c r="J95" s="104"/>
      <c r="K95" s="104"/>
      <c r="L95" s="104"/>
      <c r="M95" s="104"/>
      <c r="N95" s="104"/>
      <c r="O95" s="104"/>
      <c r="P95" s="104"/>
      <c r="Q95" s="104"/>
      <c r="R95" s="104"/>
      <c r="S95" s="104"/>
      <c r="T95" s="104"/>
      <c r="U95" s="104"/>
      <c r="V95" s="104"/>
      <c r="W95" s="104"/>
      <c r="X95" s="104"/>
      <c r="Y95" s="104"/>
    </row>
    <row r="96" spans="1:25" ht="15.6">
      <c r="A96" s="105" t="s">
        <v>697</v>
      </c>
      <c r="B96" s="105">
        <v>220</v>
      </c>
      <c r="C96" s="106">
        <v>26.2</v>
      </c>
      <c r="D96" s="101">
        <v>5.3208205890522446</v>
      </c>
      <c r="E96" s="101">
        <v>-17.047690439906209</v>
      </c>
      <c r="F96" s="101">
        <v>0.18814642814447868</v>
      </c>
      <c r="G96" s="101">
        <v>3.5341469846073261</v>
      </c>
      <c r="H96" s="101">
        <v>18.784023802426027</v>
      </c>
      <c r="I96" s="107">
        <f t="shared" si="3"/>
        <v>1.8814642814447868E-3</v>
      </c>
      <c r="J96" s="104"/>
      <c r="K96" s="104"/>
      <c r="L96" s="104"/>
      <c r="M96" s="104"/>
      <c r="N96" s="104"/>
      <c r="O96" s="104"/>
      <c r="P96" s="104"/>
      <c r="Q96" s="104"/>
      <c r="R96" s="104"/>
      <c r="S96" s="104"/>
      <c r="T96" s="104"/>
      <c r="U96" s="104"/>
      <c r="V96" s="104"/>
      <c r="W96" s="104"/>
      <c r="X96" s="104"/>
      <c r="Y96" s="104"/>
    </row>
    <row r="97" spans="1:25" ht="15.6">
      <c r="A97" s="105" t="s">
        <v>698</v>
      </c>
      <c r="B97" s="105">
        <v>221</v>
      </c>
      <c r="C97" s="106">
        <v>25.3</v>
      </c>
      <c r="D97" s="101">
        <v>4.9505971097126036</v>
      </c>
      <c r="E97" s="101">
        <v>-17.347896416811608</v>
      </c>
      <c r="F97" s="101">
        <v>0.37425948487259814</v>
      </c>
      <c r="G97" s="101">
        <v>7.6195426937105291</v>
      </c>
      <c r="H97" s="101">
        <v>20.35898354400905</v>
      </c>
      <c r="I97" s="107">
        <f t="shared" si="3"/>
        <v>3.7425948487259816E-3</v>
      </c>
      <c r="J97" s="104"/>
      <c r="K97" s="104"/>
      <c r="L97" s="104"/>
      <c r="M97" s="104"/>
      <c r="N97" s="104"/>
      <c r="O97" s="104"/>
      <c r="P97" s="104"/>
      <c r="Q97" s="104"/>
      <c r="R97" s="104"/>
      <c r="S97" s="104"/>
      <c r="T97" s="104"/>
      <c r="U97" s="104"/>
      <c r="V97" s="104"/>
      <c r="W97" s="104"/>
      <c r="X97" s="104"/>
      <c r="Y97" s="104"/>
    </row>
    <row r="98" spans="1:25" ht="15.6">
      <c r="A98" s="105" t="s">
        <v>699</v>
      </c>
      <c r="B98" s="105">
        <v>222</v>
      </c>
      <c r="C98" s="106">
        <v>24.1</v>
      </c>
      <c r="D98" s="101">
        <v>4.7711573174978472</v>
      </c>
      <c r="E98" s="101">
        <v>-21.39457189486199</v>
      </c>
      <c r="F98" s="101">
        <v>0.38977620625672493</v>
      </c>
      <c r="G98" s="101">
        <v>8.1979246192966642</v>
      </c>
      <c r="H98" s="101">
        <v>21.032388554516142</v>
      </c>
      <c r="I98" s="107">
        <f t="shared" si="3"/>
        <v>3.8977620625672495E-3</v>
      </c>
      <c r="J98" s="104"/>
      <c r="K98" s="104"/>
      <c r="L98" s="104"/>
      <c r="M98" s="104"/>
      <c r="N98" s="104"/>
      <c r="O98" s="104"/>
      <c r="P98" s="104"/>
      <c r="Q98" s="104"/>
      <c r="R98" s="104"/>
      <c r="S98" s="104"/>
      <c r="T98" s="104"/>
      <c r="U98" s="104"/>
      <c r="V98" s="104"/>
      <c r="W98" s="104"/>
      <c r="X98" s="104"/>
      <c r="Y98" s="104"/>
    </row>
    <row r="99" spans="1:25" ht="15.6">
      <c r="A99" s="105" t="s">
        <v>700</v>
      </c>
      <c r="B99" s="105">
        <v>223</v>
      </c>
      <c r="C99" s="106">
        <v>26.2</v>
      </c>
      <c r="D99" s="101">
        <v>2.3899706495445536</v>
      </c>
      <c r="E99" s="101">
        <v>-15.13544783777667</v>
      </c>
      <c r="F99" s="101">
        <v>0.36497310749013906</v>
      </c>
      <c r="G99" s="101">
        <v>7.3200996119031956</v>
      </c>
      <c r="H99" s="101">
        <v>20.056545158196272</v>
      </c>
      <c r="I99" s="107">
        <f t="shared" si="3"/>
        <v>3.6497310749013905E-3</v>
      </c>
      <c r="J99" s="104"/>
      <c r="K99" s="104"/>
      <c r="L99" s="104"/>
      <c r="M99" s="104"/>
      <c r="N99" s="104"/>
      <c r="O99" s="104"/>
      <c r="P99" s="104"/>
      <c r="Q99" s="104"/>
      <c r="R99" s="104"/>
      <c r="S99" s="104"/>
      <c r="T99" s="104"/>
      <c r="U99" s="104"/>
      <c r="V99" s="104"/>
      <c r="W99" s="104"/>
      <c r="X99" s="104"/>
      <c r="Y99" s="104"/>
    </row>
    <row r="100" spans="1:25" ht="15.6">
      <c r="A100" s="105" t="s">
        <v>701</v>
      </c>
      <c r="B100" s="105">
        <v>224</v>
      </c>
      <c r="C100" s="106">
        <v>26</v>
      </c>
      <c r="D100" s="101">
        <v>0.83482578368332994</v>
      </c>
      <c r="E100" s="101">
        <v>-13.707825401814619</v>
      </c>
      <c r="F100" s="101">
        <v>9.4347188560463729E-2</v>
      </c>
      <c r="G100" s="101">
        <v>2.2708199047727122</v>
      </c>
      <c r="H100" s="101">
        <v>24.068760706286707</v>
      </c>
      <c r="I100" s="107">
        <f t="shared" si="3"/>
        <v>9.4347188560463735E-4</v>
      </c>
      <c r="J100" s="104"/>
      <c r="K100" s="104"/>
      <c r="L100" s="104"/>
      <c r="M100" s="104"/>
      <c r="N100" s="104"/>
      <c r="O100" s="104"/>
      <c r="P100" s="104"/>
      <c r="Q100" s="104"/>
      <c r="R100" s="104"/>
      <c r="S100" s="104"/>
      <c r="T100" s="104"/>
      <c r="U100" s="104"/>
      <c r="V100" s="104"/>
      <c r="W100" s="104"/>
      <c r="X100" s="104"/>
      <c r="Y100" s="104"/>
    </row>
    <row r="101" spans="1:25" ht="15.6">
      <c r="A101" s="105" t="s">
        <v>702</v>
      </c>
      <c r="B101" s="105">
        <v>225</v>
      </c>
      <c r="C101" s="106">
        <v>25.6</v>
      </c>
      <c r="D101" s="101">
        <v>8.6605509251415</v>
      </c>
      <c r="E101" s="101">
        <v>-16.631725441419924</v>
      </c>
      <c r="F101" s="101">
        <v>0.17155581994795624</v>
      </c>
      <c r="G101" s="101">
        <v>3.0639865980058945</v>
      </c>
      <c r="H101" s="101">
        <v>17.859997981621351</v>
      </c>
      <c r="I101" s="107">
        <f t="shared" si="3"/>
        <v>1.7155581994795625E-3</v>
      </c>
      <c r="J101" s="104"/>
      <c r="K101" s="104"/>
      <c r="L101" s="104"/>
      <c r="M101" s="104"/>
      <c r="N101" s="104"/>
      <c r="O101" s="104"/>
      <c r="P101" s="104"/>
      <c r="Q101" s="104"/>
      <c r="R101" s="104"/>
      <c r="S101" s="104"/>
      <c r="T101" s="104"/>
      <c r="U101" s="104"/>
      <c r="V101" s="104"/>
      <c r="W101" s="104"/>
      <c r="X101" s="104"/>
      <c r="Y101" s="104"/>
    </row>
    <row r="102" spans="1:25" ht="15.6">
      <c r="A102" s="105" t="s">
        <v>703</v>
      </c>
      <c r="B102" s="105">
        <v>226</v>
      </c>
      <c r="C102" s="106">
        <v>24.7</v>
      </c>
      <c r="D102" s="101">
        <v>6.2655029744568402</v>
      </c>
      <c r="E102" s="101">
        <v>-16.801738761912517</v>
      </c>
      <c r="F102" s="101">
        <v>0.12604218847888182</v>
      </c>
      <c r="G102" s="101">
        <v>2.4186435707193321</v>
      </c>
      <c r="H102" s="101">
        <v>19.18915880395533</v>
      </c>
      <c r="I102" s="107">
        <f t="shared" si="3"/>
        <v>1.2604218847888182E-3</v>
      </c>
      <c r="J102" s="104"/>
      <c r="K102" s="104"/>
      <c r="L102" s="104"/>
      <c r="M102" s="104"/>
      <c r="N102" s="104"/>
      <c r="O102" s="104"/>
      <c r="P102" s="104"/>
      <c r="Q102" s="104"/>
      <c r="R102" s="104"/>
      <c r="S102" s="104"/>
      <c r="T102" s="104"/>
      <c r="U102" s="104"/>
      <c r="V102" s="104"/>
      <c r="W102" s="104"/>
      <c r="X102" s="104"/>
      <c r="Y102" s="104"/>
    </row>
    <row r="103" spans="1:25" ht="15.6">
      <c r="A103" s="105" t="s">
        <v>704</v>
      </c>
      <c r="B103" s="105">
        <v>227</v>
      </c>
      <c r="C103" s="106">
        <v>26.1</v>
      </c>
      <c r="D103" s="101">
        <v>7.0921981392042328</v>
      </c>
      <c r="E103" s="101">
        <v>-17.133903515244867</v>
      </c>
      <c r="F103" s="101">
        <v>0.14068107948963571</v>
      </c>
      <c r="G103" s="101">
        <v>2.4127992394142974</v>
      </c>
      <c r="H103" s="101">
        <v>17.15084393841358</v>
      </c>
      <c r="I103" s="107">
        <f t="shared" si="3"/>
        <v>1.4068107948963572E-3</v>
      </c>
      <c r="J103" s="104"/>
      <c r="K103" s="104"/>
      <c r="L103" s="104"/>
      <c r="M103" s="104"/>
      <c r="N103" s="104"/>
      <c r="O103" s="104"/>
      <c r="P103" s="104"/>
      <c r="Q103" s="104"/>
      <c r="R103" s="104"/>
      <c r="S103" s="104"/>
      <c r="T103" s="104"/>
      <c r="U103" s="104"/>
      <c r="V103" s="104"/>
      <c r="W103" s="104"/>
      <c r="X103" s="104"/>
      <c r="Y103" s="104"/>
    </row>
    <row r="104" spans="1:25" ht="15.6">
      <c r="A104" s="105" t="s">
        <v>705</v>
      </c>
      <c r="B104" s="105">
        <v>228</v>
      </c>
      <c r="C104" s="106">
        <v>25.9</v>
      </c>
      <c r="D104" s="101">
        <v>6.4395915715513432</v>
      </c>
      <c r="E104" s="101">
        <v>-14.789095522786315</v>
      </c>
      <c r="F104" s="101">
        <v>9.7685273867334957E-2</v>
      </c>
      <c r="G104" s="101">
        <v>2.1371684372840596</v>
      </c>
      <c r="H104" s="101">
        <v>21.878102529420339</v>
      </c>
      <c r="I104" s="107">
        <f t="shared" si="3"/>
        <v>9.7685273867334954E-4</v>
      </c>
      <c r="J104" s="104"/>
      <c r="K104" s="104"/>
      <c r="L104" s="104"/>
      <c r="M104" s="104"/>
      <c r="N104" s="104"/>
      <c r="O104" s="104"/>
      <c r="P104" s="104"/>
      <c r="Q104" s="104"/>
      <c r="R104" s="104"/>
      <c r="S104" s="104"/>
      <c r="T104" s="104"/>
      <c r="U104" s="104"/>
      <c r="V104" s="104"/>
      <c r="W104" s="104"/>
      <c r="X104" s="104"/>
      <c r="Y104" s="104"/>
    </row>
    <row r="105" spans="1:25" ht="15.6">
      <c r="A105" s="105" t="s">
        <v>706</v>
      </c>
      <c r="B105" s="105">
        <v>229</v>
      </c>
      <c r="C105" s="106">
        <v>25.8</v>
      </c>
      <c r="D105" s="101">
        <v>7.3321474536016771</v>
      </c>
      <c r="E105" s="101">
        <v>-16.778153098954007</v>
      </c>
      <c r="F105" s="101">
        <v>0.15306952649531205</v>
      </c>
      <c r="G105" s="101">
        <v>2.6140438269012032</v>
      </c>
      <c r="H105" s="101">
        <v>17.077493389784944</v>
      </c>
      <c r="I105" s="107">
        <f t="shared" si="3"/>
        <v>1.5306952649531205E-3</v>
      </c>
      <c r="J105" s="104"/>
      <c r="K105" s="104"/>
      <c r="L105" s="104"/>
      <c r="M105" s="104"/>
      <c r="N105" s="104"/>
      <c r="O105" s="104"/>
      <c r="P105" s="104"/>
      <c r="Q105" s="104"/>
      <c r="R105" s="104"/>
      <c r="S105" s="104"/>
      <c r="T105" s="104"/>
      <c r="U105" s="104"/>
      <c r="V105" s="104"/>
      <c r="W105" s="104"/>
      <c r="X105" s="104"/>
      <c r="Y105" s="104"/>
    </row>
    <row r="106" spans="1:25" ht="15.6">
      <c r="A106" s="105" t="s">
        <v>707</v>
      </c>
      <c r="B106" s="105">
        <v>230</v>
      </c>
      <c r="C106" s="106">
        <v>26.4</v>
      </c>
      <c r="D106" s="101">
        <v>6.7640638300317901</v>
      </c>
      <c r="E106" s="101">
        <v>-14.339002454661415</v>
      </c>
      <c r="F106" s="101">
        <v>0.12437089099318598</v>
      </c>
      <c r="G106" s="101">
        <v>2.6064302377241901</v>
      </c>
      <c r="H106" s="101">
        <v>20.956915375535832</v>
      </c>
      <c r="I106" s="107">
        <f t="shared" si="3"/>
        <v>1.2437089099318597E-3</v>
      </c>
      <c r="J106" s="104"/>
      <c r="K106" s="104"/>
      <c r="L106" s="104"/>
      <c r="M106" s="104"/>
      <c r="N106" s="104"/>
      <c r="O106" s="104"/>
      <c r="P106" s="104"/>
      <c r="Q106" s="104"/>
      <c r="R106" s="104"/>
      <c r="S106" s="104"/>
      <c r="T106" s="104"/>
      <c r="U106" s="104"/>
      <c r="V106" s="104"/>
      <c r="W106" s="104"/>
      <c r="X106" s="104"/>
      <c r="Y106" s="104"/>
    </row>
    <row r="107" spans="1:25" ht="15.6">
      <c r="A107" s="105" t="s">
        <v>708</v>
      </c>
      <c r="B107" s="105">
        <v>231</v>
      </c>
      <c r="C107" s="106">
        <v>25.5</v>
      </c>
      <c r="D107" s="101">
        <v>7.4592804103505719</v>
      </c>
      <c r="E107" s="101">
        <v>-17.792336606169943</v>
      </c>
      <c r="F107" s="101">
        <v>0.17595166514779853</v>
      </c>
      <c r="G107" s="101">
        <v>2.9331084193899981</v>
      </c>
      <c r="H107" s="101">
        <v>16.669966816888046</v>
      </c>
      <c r="I107" s="107">
        <f t="shared" si="3"/>
        <v>1.7595166514779853E-3</v>
      </c>
      <c r="J107" s="104"/>
      <c r="K107" s="104"/>
      <c r="L107" s="104"/>
      <c r="M107" s="104"/>
      <c r="N107" s="104"/>
      <c r="O107" s="104"/>
      <c r="P107" s="104"/>
      <c r="Q107" s="104"/>
      <c r="R107" s="104"/>
      <c r="S107" s="104"/>
      <c r="T107" s="104"/>
      <c r="U107" s="104"/>
      <c r="V107" s="104"/>
      <c r="W107" s="104"/>
      <c r="X107" s="104"/>
      <c r="Y107" s="104"/>
    </row>
    <row r="108" spans="1:25" ht="15.6">
      <c r="A108" s="105" t="s">
        <v>709</v>
      </c>
      <c r="B108" s="105">
        <v>232</v>
      </c>
      <c r="C108" s="106">
        <v>25.8</v>
      </c>
      <c r="D108" s="101">
        <v>4.459019052995119</v>
      </c>
      <c r="E108" s="101">
        <v>-17.285244852561974</v>
      </c>
      <c r="F108" s="101">
        <v>8.3201387957645409E-2</v>
      </c>
      <c r="G108" s="101">
        <v>1.8626757521404063</v>
      </c>
      <c r="H108" s="101">
        <v>22.387556239910591</v>
      </c>
      <c r="I108" s="107">
        <f t="shared" si="3"/>
        <v>8.3201387957645414E-4</v>
      </c>
      <c r="J108" s="104"/>
      <c r="K108" s="104"/>
      <c r="L108" s="104"/>
      <c r="M108" s="104"/>
      <c r="N108" s="104"/>
      <c r="O108" s="104"/>
      <c r="P108" s="104"/>
      <c r="Q108" s="104"/>
      <c r="R108" s="104"/>
      <c r="S108" s="104"/>
      <c r="T108" s="104"/>
      <c r="U108" s="104"/>
      <c r="V108" s="104"/>
      <c r="W108" s="104"/>
      <c r="X108" s="104"/>
      <c r="Y108" s="104"/>
    </row>
    <row r="109" spans="1:25" ht="15.6">
      <c r="A109" s="105" t="s">
        <v>710</v>
      </c>
      <c r="B109" s="105">
        <v>233</v>
      </c>
      <c r="C109" s="106">
        <v>25.7</v>
      </c>
      <c r="D109" s="101">
        <v>5.7712877465616064</v>
      </c>
      <c r="E109" s="101">
        <v>-16.163943126076138</v>
      </c>
      <c r="F109" s="101">
        <v>6.8508836231486347E-2</v>
      </c>
      <c r="G109" s="101">
        <v>1.6655448990726247</v>
      </c>
      <c r="H109" s="101">
        <v>24.311388000299264</v>
      </c>
      <c r="I109" s="107">
        <f t="shared" si="3"/>
        <v>6.8508836231486348E-4</v>
      </c>
      <c r="J109" s="104"/>
      <c r="K109" s="104"/>
      <c r="L109" s="104"/>
      <c r="M109" s="104"/>
      <c r="N109" s="104"/>
      <c r="O109" s="104"/>
      <c r="P109" s="104"/>
      <c r="Q109" s="104"/>
      <c r="R109" s="104"/>
      <c r="S109" s="104"/>
      <c r="T109" s="104"/>
      <c r="U109" s="104"/>
      <c r="V109" s="104"/>
      <c r="W109" s="104"/>
      <c r="X109" s="104"/>
      <c r="Y109" s="104"/>
    </row>
    <row r="110" spans="1:25" ht="15.6">
      <c r="A110" s="105" t="s">
        <v>711</v>
      </c>
      <c r="B110" s="105">
        <v>234</v>
      </c>
      <c r="C110" s="106">
        <v>25.8</v>
      </c>
      <c r="D110" s="101">
        <v>4.9225327569816892</v>
      </c>
      <c r="E110" s="101">
        <v>-14.581738235942748</v>
      </c>
      <c r="F110" s="101">
        <v>6.1887304655457102E-2</v>
      </c>
      <c r="G110" s="101">
        <v>1.4137255331961962</v>
      </c>
      <c r="H110" s="101">
        <v>22.84354668646143</v>
      </c>
      <c r="I110" s="107">
        <f t="shared" si="3"/>
        <v>6.18873046554571E-4</v>
      </c>
      <c r="J110" s="104"/>
      <c r="K110" s="104"/>
      <c r="L110" s="104"/>
      <c r="M110" s="104"/>
      <c r="N110" s="104"/>
      <c r="O110" s="104"/>
      <c r="P110" s="104"/>
      <c r="Q110" s="104"/>
      <c r="R110" s="104"/>
      <c r="S110" s="104"/>
      <c r="T110" s="104"/>
      <c r="U110" s="104"/>
      <c r="V110" s="104"/>
      <c r="W110" s="104"/>
      <c r="X110" s="104"/>
      <c r="Y110" s="104"/>
    </row>
    <row r="111" spans="1:25" ht="15.6">
      <c r="A111" s="105" t="s">
        <v>712</v>
      </c>
      <c r="B111" s="105">
        <v>235</v>
      </c>
      <c r="C111" s="106">
        <v>26</v>
      </c>
      <c r="D111" s="101">
        <v>6.8968303724782292</v>
      </c>
      <c r="E111" s="101">
        <v>-16.837117256350282</v>
      </c>
      <c r="F111" s="101">
        <v>7.7819195932337742E-2</v>
      </c>
      <c r="G111" s="101">
        <v>1.7487294525806478</v>
      </c>
      <c r="H111" s="101">
        <v>22.471697781369183</v>
      </c>
      <c r="I111" s="107">
        <f t="shared" si="3"/>
        <v>7.7819195932337737E-4</v>
      </c>
      <c r="J111" s="104"/>
      <c r="K111" s="104"/>
      <c r="L111" s="104"/>
      <c r="M111" s="104"/>
      <c r="N111" s="104"/>
      <c r="O111" s="104"/>
      <c r="P111" s="104"/>
      <c r="Q111" s="104"/>
      <c r="R111" s="104"/>
      <c r="S111" s="104"/>
      <c r="T111" s="104"/>
      <c r="U111" s="104"/>
      <c r="V111" s="104"/>
      <c r="W111" s="104"/>
      <c r="X111" s="104"/>
      <c r="Y111" s="104"/>
    </row>
    <row r="112" spans="1:25" ht="15.6">
      <c r="A112" s="105" t="s">
        <v>713</v>
      </c>
      <c r="B112" s="105">
        <v>236</v>
      </c>
      <c r="C112" s="106">
        <v>25</v>
      </c>
      <c r="D112" s="101">
        <v>6.3342517261204101</v>
      </c>
      <c r="E112" s="101">
        <v>-20.309123391034298</v>
      </c>
      <c r="F112" s="101">
        <v>0.13868414510676605</v>
      </c>
      <c r="G112" s="101">
        <v>2.8268749136114137</v>
      </c>
      <c r="H112" s="101">
        <v>20.383547891758951</v>
      </c>
      <c r="I112" s="107">
        <f t="shared" si="3"/>
        <v>1.3868414510676604E-3</v>
      </c>
      <c r="J112" s="104"/>
      <c r="K112" s="104"/>
      <c r="L112" s="104"/>
      <c r="M112" s="104"/>
      <c r="N112" s="104"/>
      <c r="O112" s="104"/>
      <c r="P112" s="104"/>
      <c r="Q112" s="104"/>
      <c r="R112" s="104"/>
      <c r="S112" s="104"/>
      <c r="T112" s="104"/>
      <c r="U112" s="104"/>
      <c r="V112" s="104"/>
      <c r="W112" s="104"/>
      <c r="X112" s="104"/>
      <c r="Y112" s="104"/>
    </row>
    <row r="113" spans="1:25" ht="15.6">
      <c r="A113" s="105" t="s">
        <v>714</v>
      </c>
      <c r="B113" s="105">
        <v>237</v>
      </c>
      <c r="C113" s="106">
        <v>24.9</v>
      </c>
      <c r="D113" s="101">
        <v>6.5610761227655292</v>
      </c>
      <c r="E113" s="101">
        <v>-19.586812462929924</v>
      </c>
      <c r="F113" s="101">
        <v>0.12225686325265692</v>
      </c>
      <c r="G113" s="101">
        <v>2.5132497698392937</v>
      </c>
      <c r="H113" s="101">
        <v>20.557126225669585</v>
      </c>
      <c r="I113" s="107">
        <f t="shared" si="3"/>
        <v>1.2225686325265691E-3</v>
      </c>
      <c r="J113" s="104"/>
      <c r="K113" s="104"/>
      <c r="L113" s="104"/>
      <c r="M113" s="104"/>
      <c r="N113" s="104"/>
      <c r="O113" s="104"/>
      <c r="P113" s="104"/>
      <c r="Q113" s="104"/>
      <c r="R113" s="104"/>
      <c r="S113" s="104"/>
      <c r="T113" s="104"/>
      <c r="U113" s="104"/>
      <c r="V113" s="104"/>
      <c r="W113" s="104"/>
      <c r="X113" s="104"/>
      <c r="Y113" s="104"/>
    </row>
    <row r="114" spans="1:25" ht="15.6">
      <c r="A114" s="105" t="s">
        <v>715</v>
      </c>
      <c r="B114" s="105">
        <v>238</v>
      </c>
      <c r="C114" s="106">
        <v>26.1</v>
      </c>
      <c r="D114" s="101">
        <v>4.6323842181067825</v>
      </c>
      <c r="E114" s="101">
        <v>-15.517302866630317</v>
      </c>
      <c r="F114" s="101">
        <v>6.3774162965415798E-2</v>
      </c>
      <c r="G114" s="101">
        <v>1.596718975527587</v>
      </c>
      <c r="H114" s="101">
        <v>25.037082437185017</v>
      </c>
      <c r="I114" s="107">
        <f t="shared" si="3"/>
        <v>6.3774162965415796E-4</v>
      </c>
      <c r="J114" s="104"/>
      <c r="K114" s="104"/>
      <c r="L114" s="104"/>
      <c r="M114" s="104"/>
      <c r="N114" s="104"/>
      <c r="O114" s="104"/>
      <c r="P114" s="104"/>
      <c r="Q114" s="104"/>
      <c r="R114" s="104"/>
      <c r="S114" s="104"/>
      <c r="T114" s="104"/>
      <c r="U114" s="104"/>
      <c r="V114" s="104"/>
      <c r="W114" s="104"/>
      <c r="X114" s="104"/>
      <c r="Y114" s="104"/>
    </row>
    <row r="115" spans="1:25" ht="15.6">
      <c r="A115" s="105" t="s">
        <v>716</v>
      </c>
      <c r="B115" s="105">
        <v>239</v>
      </c>
      <c r="C115" s="106">
        <v>24.6</v>
      </c>
      <c r="D115" s="101">
        <v>6.2886027275918019</v>
      </c>
      <c r="E115" s="101">
        <v>-17.618392341850928</v>
      </c>
      <c r="F115" s="101">
        <v>8.4854202685989671E-2</v>
      </c>
      <c r="G115" s="101">
        <v>1.9299954724709127</v>
      </c>
      <c r="H115" s="101">
        <v>22.744842463643529</v>
      </c>
      <c r="I115" s="107">
        <f t="shared" si="3"/>
        <v>8.4854202685989667E-4</v>
      </c>
      <c r="J115" s="104"/>
      <c r="K115" s="104"/>
      <c r="L115" s="104"/>
      <c r="M115" s="104"/>
      <c r="N115" s="104"/>
      <c r="O115" s="104"/>
      <c r="P115" s="104"/>
      <c r="Q115" s="104"/>
      <c r="R115" s="104"/>
      <c r="S115" s="104"/>
      <c r="T115" s="104"/>
      <c r="U115" s="104"/>
      <c r="V115" s="104"/>
      <c r="W115" s="104"/>
      <c r="X115" s="104"/>
      <c r="Y115" s="104"/>
    </row>
    <row r="116" spans="1:25" ht="15.6">
      <c r="A116" s="105" t="s">
        <v>717</v>
      </c>
      <c r="B116" s="105">
        <v>240</v>
      </c>
      <c r="C116" s="106">
        <v>26.2</v>
      </c>
      <c r="D116" s="101">
        <v>4.5668712398847404</v>
      </c>
      <c r="E116" s="101">
        <v>-15.832761108700392</v>
      </c>
      <c r="F116" s="101">
        <v>6.5789621245391519E-2</v>
      </c>
      <c r="G116" s="101">
        <v>1.7223324000622122</v>
      </c>
      <c r="H116" s="101">
        <v>26.179393762399254</v>
      </c>
      <c r="I116" s="107">
        <f t="shared" si="3"/>
        <v>6.5789621245391518E-4</v>
      </c>
      <c r="J116" s="104"/>
      <c r="K116" s="104"/>
      <c r="L116" s="104"/>
      <c r="M116" s="104"/>
      <c r="N116" s="104"/>
      <c r="O116" s="104"/>
      <c r="P116" s="104"/>
      <c r="Q116" s="104"/>
      <c r="R116" s="104"/>
      <c r="S116" s="104"/>
      <c r="T116" s="104"/>
      <c r="U116" s="104"/>
      <c r="V116" s="104"/>
      <c r="W116" s="104"/>
      <c r="X116" s="104"/>
      <c r="Y116" s="104"/>
    </row>
    <row r="117" spans="1:25" ht="15.6">
      <c r="A117" s="105" t="s">
        <v>718</v>
      </c>
      <c r="B117" s="105">
        <v>241</v>
      </c>
      <c r="C117" s="106">
        <v>25.8</v>
      </c>
      <c r="D117" s="101">
        <v>6.4237796412563881</v>
      </c>
      <c r="E117" s="101">
        <v>-16.20521803625353</v>
      </c>
      <c r="F117" s="101">
        <v>7.5650658895435208E-2</v>
      </c>
      <c r="G117" s="101">
        <v>1.6926046796167489</v>
      </c>
      <c r="H117" s="101">
        <v>22.373958195873445</v>
      </c>
      <c r="I117" s="107">
        <f t="shared" si="3"/>
        <v>7.5650658895435208E-4</v>
      </c>
      <c r="J117" s="104"/>
      <c r="K117" s="104"/>
      <c r="L117" s="104"/>
      <c r="M117" s="104"/>
      <c r="N117" s="104"/>
      <c r="O117" s="104"/>
      <c r="P117" s="104"/>
      <c r="Q117" s="104"/>
      <c r="R117" s="104"/>
      <c r="S117" s="104"/>
      <c r="T117" s="104"/>
      <c r="U117" s="104"/>
      <c r="V117" s="104"/>
      <c r="W117" s="104"/>
      <c r="X117" s="104"/>
      <c r="Y117" s="104"/>
    </row>
    <row r="118" spans="1:25" ht="15.6">
      <c r="A118" s="105" t="s">
        <v>719</v>
      </c>
      <c r="B118" s="105">
        <v>242</v>
      </c>
      <c r="C118" s="106">
        <v>24.5</v>
      </c>
      <c r="D118" s="101">
        <v>4.9414721391188472</v>
      </c>
      <c r="E118" s="101">
        <v>-19.3254046984731</v>
      </c>
      <c r="F118" s="101">
        <v>9.8687697242999459E-2</v>
      </c>
      <c r="G118" s="101">
        <v>2.311494263749978</v>
      </c>
      <c r="H118" s="101">
        <v>23.422314313995678</v>
      </c>
      <c r="I118" s="107">
        <f t="shared" si="3"/>
        <v>9.8687697242999463E-4</v>
      </c>
      <c r="J118" s="104"/>
      <c r="K118" s="104"/>
      <c r="L118" s="104"/>
      <c r="M118" s="104"/>
      <c r="N118" s="104"/>
      <c r="O118" s="104"/>
      <c r="P118" s="104"/>
      <c r="Q118" s="104"/>
      <c r="R118" s="104"/>
      <c r="S118" s="104"/>
      <c r="T118" s="104"/>
      <c r="U118" s="104"/>
      <c r="V118" s="104"/>
      <c r="W118" s="104"/>
      <c r="X118" s="104"/>
      <c r="Y118" s="104"/>
    </row>
    <row r="119" spans="1:25" ht="15.6">
      <c r="A119" s="105" t="s">
        <v>720</v>
      </c>
      <c r="B119" s="105">
        <v>243</v>
      </c>
      <c r="C119" s="106">
        <v>25.9</v>
      </c>
      <c r="D119" s="101">
        <v>5.2886357557394739</v>
      </c>
      <c r="E119" s="101">
        <v>-17.686201122856648</v>
      </c>
      <c r="F119" s="101">
        <v>8.2404097984579344E-2</v>
      </c>
      <c r="G119" s="101">
        <v>1.9581264254996722</v>
      </c>
      <c r="H119" s="101">
        <v>23.762488436753539</v>
      </c>
      <c r="I119" s="107">
        <f t="shared" si="3"/>
        <v>8.2404097984579343E-4</v>
      </c>
      <c r="J119" s="104"/>
      <c r="K119" s="104"/>
      <c r="L119" s="104"/>
      <c r="M119" s="104"/>
      <c r="N119" s="104"/>
      <c r="O119" s="104"/>
      <c r="P119" s="104"/>
      <c r="Q119" s="104"/>
      <c r="R119" s="104"/>
      <c r="S119" s="104"/>
      <c r="T119" s="104"/>
      <c r="U119" s="104"/>
      <c r="V119" s="104"/>
      <c r="W119" s="104"/>
      <c r="X119" s="104"/>
      <c r="Y119" s="104"/>
    </row>
    <row r="120" spans="1:25" ht="15.6">
      <c r="A120" s="105" t="s">
        <v>721</v>
      </c>
      <c r="B120" s="105">
        <v>244</v>
      </c>
      <c r="C120" s="106">
        <v>24.2</v>
      </c>
      <c r="D120" s="101">
        <v>6.1482528106599599</v>
      </c>
      <c r="E120" s="101">
        <v>-17.704873106032135</v>
      </c>
      <c r="F120" s="101">
        <v>8.6052955267466411E-2</v>
      </c>
      <c r="G120" s="101">
        <v>2.0054385206266434</v>
      </c>
      <c r="H120" s="101">
        <v>23.304702486897959</v>
      </c>
      <c r="I120" s="107">
        <f t="shared" si="3"/>
        <v>8.6052955267466413E-4</v>
      </c>
      <c r="J120" s="104"/>
      <c r="K120" s="104"/>
      <c r="L120" s="104"/>
      <c r="M120" s="104"/>
      <c r="N120" s="104"/>
      <c r="O120" s="104"/>
      <c r="P120" s="104"/>
      <c r="Q120" s="104"/>
      <c r="R120" s="104"/>
      <c r="S120" s="104"/>
      <c r="T120" s="104"/>
      <c r="U120" s="104"/>
      <c r="V120" s="104"/>
      <c r="W120" s="104"/>
      <c r="X120" s="104"/>
      <c r="Y120" s="104"/>
    </row>
    <row r="121" spans="1:25" ht="15.6">
      <c r="A121" s="105" t="s">
        <v>722</v>
      </c>
      <c r="B121" s="105">
        <v>245</v>
      </c>
      <c r="C121" s="106">
        <v>26.5</v>
      </c>
      <c r="D121" s="101">
        <v>8.1097952202245089</v>
      </c>
      <c r="E121" s="101">
        <v>-18.021314084058812</v>
      </c>
      <c r="F121" s="101">
        <v>0.1597739319012301</v>
      </c>
      <c r="G121" s="101">
        <v>2.7384975100397906</v>
      </c>
      <c r="H121" s="101">
        <v>17.139826738023132</v>
      </c>
      <c r="I121" s="107">
        <f t="shared" si="3"/>
        <v>1.5977393190123009E-3</v>
      </c>
      <c r="J121" s="104"/>
      <c r="K121" s="104"/>
      <c r="L121" s="104"/>
      <c r="M121" s="104"/>
      <c r="N121" s="104"/>
      <c r="O121" s="104"/>
      <c r="P121" s="104"/>
      <c r="Q121" s="104"/>
      <c r="R121" s="104"/>
      <c r="S121" s="104"/>
      <c r="T121" s="104"/>
      <c r="U121" s="104"/>
      <c r="V121" s="104"/>
      <c r="W121" s="104"/>
      <c r="X121" s="104"/>
      <c r="Y121" s="104"/>
    </row>
    <row r="122" spans="1:25" ht="15.6">
      <c r="A122" s="105" t="s">
        <v>723</v>
      </c>
      <c r="B122" s="105">
        <v>246</v>
      </c>
      <c r="C122" s="106">
        <v>25.7</v>
      </c>
      <c r="D122" s="101">
        <v>4.8405898194180947</v>
      </c>
      <c r="E122" s="101">
        <v>-17.286227588518578</v>
      </c>
      <c r="F122" s="101">
        <v>8.5012365407698756E-2</v>
      </c>
      <c r="G122" s="101">
        <v>1.8614729469575184</v>
      </c>
      <c r="H122" s="101">
        <v>21.89649632768532</v>
      </c>
      <c r="I122" s="107">
        <f t="shared" si="3"/>
        <v>8.501236540769876E-4</v>
      </c>
      <c r="J122" s="104"/>
      <c r="K122" s="104"/>
      <c r="L122" s="104"/>
      <c r="M122" s="104"/>
      <c r="N122" s="104"/>
      <c r="O122" s="104"/>
      <c r="P122" s="104"/>
      <c r="Q122" s="104"/>
      <c r="R122" s="104"/>
      <c r="S122" s="104"/>
      <c r="T122" s="104"/>
      <c r="U122" s="104"/>
      <c r="V122" s="104"/>
      <c r="W122" s="104"/>
      <c r="X122" s="104"/>
      <c r="Y122" s="104"/>
    </row>
    <row r="123" spans="1:25" ht="15.6">
      <c r="A123" s="105" t="s">
        <v>724</v>
      </c>
      <c r="B123" s="105">
        <v>247</v>
      </c>
      <c r="C123" s="106">
        <v>24.4</v>
      </c>
      <c r="D123" s="101">
        <v>4.1881763191374413</v>
      </c>
      <c r="E123" s="101">
        <v>-17.516187802364051</v>
      </c>
      <c r="F123" s="101">
        <v>8.4842288769100022E-2</v>
      </c>
      <c r="G123" s="101">
        <v>1.9807590128522952</v>
      </c>
      <c r="H123" s="101">
        <v>23.346364667777532</v>
      </c>
      <c r="I123" s="107">
        <f t="shared" si="3"/>
        <v>8.4842288769100018E-4</v>
      </c>
      <c r="J123" s="104"/>
      <c r="K123" s="104"/>
      <c r="L123" s="104"/>
      <c r="M123" s="104"/>
      <c r="N123" s="104"/>
      <c r="O123" s="104"/>
      <c r="P123" s="104"/>
      <c r="Q123" s="104"/>
      <c r="R123" s="104"/>
      <c r="S123" s="104"/>
      <c r="T123" s="104"/>
      <c r="U123" s="104"/>
      <c r="V123" s="104"/>
      <c r="W123" s="104"/>
      <c r="X123" s="104"/>
      <c r="Y123" s="104"/>
    </row>
    <row r="124" spans="1:25" ht="15.6">
      <c r="A124" s="105" t="s">
        <v>725</v>
      </c>
      <c r="B124" s="105">
        <v>248</v>
      </c>
      <c r="C124" s="106">
        <v>25.1</v>
      </c>
      <c r="D124" s="101">
        <v>5.5099527705420552</v>
      </c>
      <c r="E124" s="101">
        <v>-19.821686356558423</v>
      </c>
      <c r="F124" s="101">
        <v>0.11514243032502267</v>
      </c>
      <c r="G124" s="101">
        <v>2.417273482143687</v>
      </c>
      <c r="H124" s="101">
        <v>20.993768112417261</v>
      </c>
      <c r="I124" s="107">
        <f t="shared" si="3"/>
        <v>1.1514243032502266E-3</v>
      </c>
      <c r="J124" s="104"/>
      <c r="K124" s="104"/>
      <c r="L124" s="104"/>
      <c r="M124" s="104"/>
      <c r="N124" s="104"/>
      <c r="O124" s="104"/>
      <c r="P124" s="104"/>
      <c r="Q124" s="104"/>
      <c r="R124" s="104"/>
      <c r="S124" s="104"/>
      <c r="T124" s="104"/>
      <c r="U124" s="104"/>
      <c r="V124" s="104"/>
      <c r="W124" s="104"/>
      <c r="X124" s="104"/>
      <c r="Y124" s="104"/>
    </row>
    <row r="125" spans="1:25" ht="15.6">
      <c r="A125" s="105" t="s">
        <v>726</v>
      </c>
      <c r="B125" s="105">
        <v>249</v>
      </c>
      <c r="C125" s="106">
        <v>25.3</v>
      </c>
      <c r="D125" s="101">
        <v>6.8407846393111447</v>
      </c>
      <c r="E125" s="101">
        <v>-16.225855491342227</v>
      </c>
      <c r="F125" s="101">
        <v>7.4855238870394747E-2</v>
      </c>
      <c r="G125" s="101">
        <v>1.7409981909478813</v>
      </c>
      <c r="H125" s="101">
        <v>23.25820099194749</v>
      </c>
      <c r="I125" s="107">
        <f t="shared" si="3"/>
        <v>7.4855238870394749E-4</v>
      </c>
      <c r="J125" s="104"/>
      <c r="K125" s="104"/>
      <c r="L125" s="104"/>
      <c r="M125" s="104"/>
      <c r="N125" s="104"/>
      <c r="O125" s="104"/>
      <c r="P125" s="104"/>
      <c r="Q125" s="104"/>
      <c r="R125" s="104"/>
      <c r="S125" s="104"/>
      <c r="T125" s="104"/>
      <c r="U125" s="104"/>
      <c r="V125" s="104"/>
      <c r="W125" s="104"/>
      <c r="X125" s="104"/>
      <c r="Y125" s="104"/>
    </row>
    <row r="126" spans="1:25" ht="15.6">
      <c r="A126" s="105" t="s">
        <v>727</v>
      </c>
      <c r="B126" s="105">
        <v>250</v>
      </c>
      <c r="C126" s="106">
        <v>25</v>
      </c>
      <c r="D126" s="101">
        <v>5.4288210731527338</v>
      </c>
      <c r="E126" s="101">
        <v>-15.570370608286966</v>
      </c>
      <c r="F126" s="101">
        <v>6.4952709497016675E-2</v>
      </c>
      <c r="G126" s="101">
        <v>1.6245039197386786</v>
      </c>
      <c r="H126" s="101">
        <v>25.010564337016508</v>
      </c>
      <c r="I126" s="107">
        <f t="shared" si="3"/>
        <v>6.4952709497016672E-4</v>
      </c>
      <c r="J126" s="104"/>
      <c r="K126" s="104"/>
      <c r="L126" s="104"/>
      <c r="M126" s="104"/>
      <c r="N126" s="104"/>
      <c r="O126" s="104"/>
      <c r="P126" s="104"/>
      <c r="Q126" s="104"/>
      <c r="R126" s="104"/>
      <c r="S126" s="104"/>
      <c r="T126" s="104"/>
      <c r="U126" s="104"/>
      <c r="V126" s="104"/>
      <c r="W126" s="104"/>
      <c r="X126" s="104"/>
      <c r="Y126" s="104"/>
    </row>
    <row r="127" spans="1:25" ht="15.6">
      <c r="A127" s="105" t="s">
        <v>728</v>
      </c>
      <c r="B127" s="105">
        <v>251</v>
      </c>
      <c r="C127" s="106">
        <v>25.4</v>
      </c>
      <c r="D127" s="101">
        <v>6.2002559082058699</v>
      </c>
      <c r="E127" s="101">
        <v>-17.70585584198874</v>
      </c>
      <c r="F127" s="101">
        <v>9.4462758865886481E-2</v>
      </c>
      <c r="G127" s="101">
        <v>2.1398119269104217</v>
      </c>
      <c r="H127" s="101">
        <v>22.652439465042725</v>
      </c>
      <c r="I127" s="107">
        <f t="shared" si="3"/>
        <v>9.4462758865886478E-4</v>
      </c>
      <c r="J127" s="104"/>
      <c r="K127" s="104"/>
      <c r="L127" s="104"/>
      <c r="M127" s="104"/>
      <c r="N127" s="104"/>
      <c r="O127" s="104"/>
      <c r="P127" s="104"/>
      <c r="Q127" s="104"/>
      <c r="R127" s="104"/>
      <c r="S127" s="104"/>
      <c r="T127" s="104"/>
      <c r="U127" s="104"/>
      <c r="V127" s="104"/>
      <c r="W127" s="104"/>
      <c r="X127" s="104"/>
      <c r="Y127" s="104"/>
    </row>
    <row r="128" spans="1:25" ht="15.6">
      <c r="A128" s="105" t="s">
        <v>729</v>
      </c>
      <c r="B128" s="105">
        <v>252</v>
      </c>
      <c r="C128" s="106">
        <v>25.1</v>
      </c>
      <c r="D128" s="101">
        <v>5.8339668512226837</v>
      </c>
      <c r="E128" s="101">
        <v>-17.63509885311321</v>
      </c>
      <c r="F128" s="101">
        <v>9.1367286862006042E-2</v>
      </c>
      <c r="G128" s="101">
        <v>2.0634792458601616</v>
      </c>
      <c r="H128" s="101">
        <v>22.584442602270528</v>
      </c>
      <c r="I128" s="107">
        <f t="shared" si="3"/>
        <v>9.1367286862006046E-4</v>
      </c>
      <c r="J128" s="104"/>
      <c r="K128" s="104"/>
      <c r="L128" s="104"/>
      <c r="M128" s="104"/>
      <c r="N128" s="104"/>
      <c r="O128" s="104"/>
      <c r="P128" s="104"/>
      <c r="Q128" s="104"/>
      <c r="R128" s="104"/>
      <c r="S128" s="104"/>
      <c r="T128" s="104"/>
      <c r="U128" s="104"/>
      <c r="V128" s="104"/>
      <c r="W128" s="104"/>
      <c r="X128" s="104"/>
      <c r="Y128" s="104"/>
    </row>
    <row r="129" spans="1:25" ht="15.6">
      <c r="A129" s="105" t="s">
        <v>730</v>
      </c>
      <c r="B129" s="105">
        <v>253</v>
      </c>
      <c r="C129" s="106">
        <v>25.5</v>
      </c>
      <c r="D129" s="101">
        <v>5.2894375821364426</v>
      </c>
      <c r="E129" s="101">
        <v>-17.131938043331658</v>
      </c>
      <c r="F129" s="101">
        <v>8.2729678226953374E-2</v>
      </c>
      <c r="G129" s="101">
        <v>1.8953145064155297</v>
      </c>
      <c r="H129" s="101">
        <v>22.909728975568953</v>
      </c>
      <c r="I129" s="107">
        <f t="shared" si="3"/>
        <v>8.272967822695337E-4</v>
      </c>
      <c r="J129" s="104"/>
      <c r="K129" s="104"/>
      <c r="L129" s="104"/>
      <c r="M129" s="104"/>
      <c r="N129" s="104"/>
      <c r="O129" s="104"/>
      <c r="P129" s="104"/>
      <c r="Q129" s="104"/>
      <c r="R129" s="104"/>
      <c r="S129" s="104"/>
      <c r="T129" s="104"/>
      <c r="U129" s="104"/>
      <c r="V129" s="104"/>
      <c r="W129" s="104"/>
      <c r="X129" s="104"/>
      <c r="Y129" s="104"/>
    </row>
    <row r="130" spans="1:25" ht="15.6">
      <c r="A130" s="105" t="s">
        <v>731</v>
      </c>
      <c r="B130" s="105">
        <v>254</v>
      </c>
      <c r="C130" s="106">
        <v>24.4</v>
      </c>
      <c r="D130" s="101">
        <v>5.1242339655616647</v>
      </c>
      <c r="E130" s="101">
        <v>-17.725510561120828</v>
      </c>
      <c r="F130" s="101">
        <v>8.332634555106963E-2</v>
      </c>
      <c r="G130" s="101">
        <v>1.9349363445013812</v>
      </c>
      <c r="H130" s="101">
        <v>23.221183308890993</v>
      </c>
      <c r="I130" s="107">
        <f t="shared" si="3"/>
        <v>8.3326345551069632E-4</v>
      </c>
      <c r="J130" s="104"/>
      <c r="K130" s="104"/>
      <c r="L130" s="104"/>
      <c r="M130" s="104"/>
      <c r="N130" s="104"/>
      <c r="O130" s="104"/>
      <c r="P130" s="104"/>
      <c r="Q130" s="104"/>
      <c r="R130" s="104"/>
      <c r="S130" s="104"/>
      <c r="T130" s="104"/>
      <c r="U130" s="104"/>
      <c r="V130" s="104"/>
      <c r="W130" s="104"/>
      <c r="X130" s="104"/>
      <c r="Y130" s="104"/>
    </row>
    <row r="131" spans="1:25" ht="15.6">
      <c r="A131" s="105" t="s">
        <v>732</v>
      </c>
      <c r="B131" s="105">
        <v>255</v>
      </c>
      <c r="C131" s="106">
        <v>24.9</v>
      </c>
      <c r="D131" s="101">
        <v>5.9460654704591267</v>
      </c>
      <c r="E131" s="101">
        <v>-17.029733503844781</v>
      </c>
      <c r="F131" s="101">
        <v>8.9823390012280152E-2</v>
      </c>
      <c r="G131" s="101">
        <v>2.0479109146396146</v>
      </c>
      <c r="H131" s="101">
        <v>22.799305552369329</v>
      </c>
      <c r="I131" s="107">
        <f t="shared" si="3"/>
        <v>8.9823390012280151E-4</v>
      </c>
      <c r="J131" s="104"/>
      <c r="K131" s="104"/>
      <c r="L131" s="104"/>
      <c r="M131" s="104"/>
      <c r="N131" s="104"/>
      <c r="O131" s="104"/>
      <c r="P131" s="104"/>
      <c r="Q131" s="104"/>
      <c r="R131" s="104"/>
      <c r="S131" s="104"/>
      <c r="T131" s="104"/>
      <c r="U131" s="104"/>
      <c r="V131" s="104"/>
      <c r="W131" s="104"/>
      <c r="X131" s="104"/>
      <c r="Y131" s="104"/>
    </row>
    <row r="132" spans="1:25" ht="15.6">
      <c r="A132" s="105" t="s">
        <v>733</v>
      </c>
      <c r="B132" s="105">
        <v>256</v>
      </c>
      <c r="C132" s="106">
        <v>24.5</v>
      </c>
      <c r="D132" s="101">
        <v>6.5445700298848797</v>
      </c>
      <c r="E132" s="101">
        <v>-16.755550171952102</v>
      </c>
      <c r="F132" s="101">
        <v>8.0922905235463111E-2</v>
      </c>
      <c r="G132" s="101">
        <v>1.925561232425768</v>
      </c>
      <c r="H132" s="101">
        <v>23.795008679222789</v>
      </c>
      <c r="I132" s="107">
        <f t="shared" si="3"/>
        <v>8.0922905235463112E-4</v>
      </c>
      <c r="J132" s="104"/>
      <c r="K132" s="104"/>
      <c r="L132" s="104"/>
      <c r="M132" s="104"/>
      <c r="N132" s="104"/>
      <c r="O132" s="104"/>
      <c r="P132" s="104"/>
      <c r="Q132" s="104"/>
      <c r="R132" s="104"/>
      <c r="S132" s="104"/>
      <c r="T132" s="104"/>
      <c r="U132" s="104"/>
      <c r="V132" s="104"/>
      <c r="W132" s="104"/>
      <c r="X132" s="104"/>
      <c r="Y132" s="104"/>
    </row>
    <row r="133" spans="1:25" ht="15.6">
      <c r="A133" s="105" t="s">
        <v>734</v>
      </c>
      <c r="B133" s="105">
        <v>257</v>
      </c>
      <c r="C133" s="106">
        <v>25.1</v>
      </c>
      <c r="D133" s="101">
        <v>6.3267474038371887</v>
      </c>
      <c r="E133" s="101">
        <v>-18.94803409113694</v>
      </c>
      <c r="F133" s="101">
        <v>0.11779502897585513</v>
      </c>
      <c r="G133" s="101">
        <v>2.4618182274728633</v>
      </c>
      <c r="H133" s="101">
        <v>20.899169081043912</v>
      </c>
      <c r="I133" s="107">
        <f t="shared" si="3"/>
        <v>1.1779502897585512E-3</v>
      </c>
      <c r="J133" s="104"/>
      <c r="K133" s="104"/>
      <c r="L133" s="104"/>
      <c r="M133" s="104"/>
      <c r="N133" s="104"/>
      <c r="O133" s="104"/>
      <c r="P133" s="104"/>
      <c r="Q133" s="104"/>
      <c r="R133" s="104"/>
      <c r="S133" s="104"/>
      <c r="T133" s="104"/>
      <c r="U133" s="104"/>
      <c r="V133" s="104"/>
      <c r="W133" s="104"/>
      <c r="X133" s="104"/>
      <c r="Y133" s="104"/>
    </row>
    <row r="134" spans="1:25" ht="15.6">
      <c r="A134" s="105" t="s">
        <v>735</v>
      </c>
      <c r="B134" s="105">
        <v>258</v>
      </c>
      <c r="C134" s="106">
        <v>27</v>
      </c>
      <c r="D134" s="101">
        <v>5.0159922582435552</v>
      </c>
      <c r="E134" s="101">
        <v>-17.083065160446402</v>
      </c>
      <c r="F134" s="101">
        <v>8.2882818237666162E-2</v>
      </c>
      <c r="G134" s="101">
        <v>2.2534908679052714</v>
      </c>
      <c r="H134" s="101">
        <v>27.188878416795568</v>
      </c>
      <c r="I134" s="107">
        <f t="shared" si="3"/>
        <v>8.2882818237666161E-4</v>
      </c>
      <c r="J134" s="104"/>
      <c r="K134" s="104"/>
      <c r="L134" s="104"/>
      <c r="M134" s="104"/>
      <c r="N134" s="104"/>
      <c r="O134" s="104"/>
      <c r="P134" s="104"/>
      <c r="Q134" s="104"/>
      <c r="R134" s="104"/>
      <c r="S134" s="104"/>
      <c r="T134" s="104"/>
      <c r="U134" s="104"/>
      <c r="V134" s="104"/>
      <c r="W134" s="104"/>
      <c r="X134" s="104"/>
      <c r="Y134" s="104"/>
    </row>
    <row r="135" spans="1:25" ht="15.6">
      <c r="A135" s="105" t="s">
        <v>736</v>
      </c>
      <c r="B135" s="105">
        <v>259</v>
      </c>
      <c r="C135" s="106">
        <v>26.4</v>
      </c>
      <c r="D135" s="101">
        <v>5.0683116113005759</v>
      </c>
      <c r="E135" s="101">
        <v>-18.515305981271908</v>
      </c>
      <c r="F135" s="101">
        <v>8.2592264794182926E-2</v>
      </c>
      <c r="G135" s="101">
        <v>2.2145452441517404</v>
      </c>
      <c r="H135" s="101">
        <v>26.812986054690601</v>
      </c>
      <c r="I135" s="107">
        <f t="shared" si="3"/>
        <v>8.259226479418293E-4</v>
      </c>
      <c r="J135" s="104"/>
      <c r="K135" s="104"/>
      <c r="L135" s="104"/>
      <c r="M135" s="104"/>
      <c r="N135" s="104"/>
      <c r="O135" s="104"/>
      <c r="P135" s="104"/>
      <c r="Q135" s="104"/>
      <c r="R135" s="104"/>
      <c r="S135" s="104"/>
      <c r="T135" s="104"/>
      <c r="U135" s="104"/>
      <c r="V135" s="104"/>
      <c r="W135" s="104"/>
      <c r="X135" s="104"/>
      <c r="Y135" s="104"/>
    </row>
    <row r="136" spans="1:25" ht="15.6">
      <c r="A136" s="105" t="s">
        <v>737</v>
      </c>
      <c r="B136" s="105">
        <v>260</v>
      </c>
      <c r="C136" s="106">
        <v>23.7</v>
      </c>
      <c r="D136" s="101">
        <v>4.5702352975374358</v>
      </c>
      <c r="E136" s="101">
        <v>-18.467710242404699</v>
      </c>
      <c r="F136" s="101">
        <v>9.2001510150482246E-2</v>
      </c>
      <c r="G136" s="101">
        <v>2.4518977494787197</v>
      </c>
      <c r="H136" s="101">
        <v>26.650625032874718</v>
      </c>
      <c r="I136" s="107">
        <f t="shared" si="3"/>
        <v>9.200151015048225E-4</v>
      </c>
      <c r="J136" s="104"/>
      <c r="K136" s="104"/>
      <c r="L136" s="104"/>
      <c r="M136" s="104"/>
      <c r="N136" s="104"/>
      <c r="O136" s="104"/>
      <c r="P136" s="104"/>
      <c r="Q136" s="104"/>
      <c r="R136" s="104"/>
      <c r="S136" s="104"/>
      <c r="T136" s="104"/>
      <c r="U136" s="104"/>
      <c r="V136" s="104"/>
      <c r="W136" s="104"/>
      <c r="X136" s="104"/>
      <c r="Y136" s="104"/>
    </row>
    <row r="137" spans="1:25" ht="15.6">
      <c r="A137" s="105" t="s">
        <v>738</v>
      </c>
      <c r="B137" s="105">
        <v>261</v>
      </c>
      <c r="C137" s="106">
        <v>26.5</v>
      </c>
      <c r="D137" s="101">
        <v>4.4918851757378713</v>
      </c>
      <c r="E137" s="101">
        <v>-19.29570968677762</v>
      </c>
      <c r="F137" s="101">
        <v>0.10050663086224507</v>
      </c>
      <c r="G137" s="101">
        <v>2.6420953442738644</v>
      </c>
      <c r="H137" s="101">
        <v>26.287771479427409</v>
      </c>
      <c r="I137" s="107">
        <f t="shared" si="3"/>
        <v>1.0050663086224507E-3</v>
      </c>
      <c r="J137" s="104"/>
      <c r="K137" s="104"/>
      <c r="L137" s="104"/>
      <c r="M137" s="104"/>
      <c r="N137" s="104"/>
      <c r="O137" s="104"/>
      <c r="P137" s="104"/>
      <c r="Q137" s="104"/>
      <c r="R137" s="104"/>
      <c r="S137" s="104"/>
      <c r="T137" s="104"/>
      <c r="U137" s="104"/>
      <c r="V137" s="104"/>
      <c r="W137" s="104"/>
      <c r="X137" s="104"/>
      <c r="Y137" s="104"/>
    </row>
    <row r="138" spans="1:25" ht="15.6">
      <c r="A138" s="105" t="s">
        <v>739</v>
      </c>
      <c r="B138" s="105">
        <v>262</v>
      </c>
      <c r="C138" s="106">
        <v>23.8</v>
      </c>
      <c r="D138" s="101">
        <v>4.9964516685341875</v>
      </c>
      <c r="E138" s="101">
        <v>-18.348124280658521</v>
      </c>
      <c r="F138" s="101">
        <v>9.4200548365920928E-2</v>
      </c>
      <c r="G138" s="101">
        <v>2.3804520728424459</v>
      </c>
      <c r="H138" s="101">
        <v>25.270044751710017</v>
      </c>
      <c r="I138" s="107">
        <f t="shared" si="3"/>
        <v>9.4200548365920924E-4</v>
      </c>
      <c r="J138" s="104"/>
      <c r="K138" s="104"/>
      <c r="L138" s="104"/>
      <c r="M138" s="104"/>
      <c r="N138" s="104"/>
      <c r="O138" s="104"/>
      <c r="P138" s="104"/>
      <c r="Q138" s="104"/>
      <c r="R138" s="104"/>
      <c r="S138" s="104"/>
      <c r="T138" s="104"/>
      <c r="U138" s="104"/>
      <c r="V138" s="104"/>
      <c r="W138" s="104"/>
      <c r="X138" s="104"/>
      <c r="Y138" s="104"/>
    </row>
    <row r="139" spans="1:25" ht="15.6">
      <c r="A139" s="105" t="s">
        <v>740</v>
      </c>
      <c r="B139" s="105">
        <v>263</v>
      </c>
      <c r="C139" s="106">
        <v>23.7</v>
      </c>
      <c r="D139" s="101">
        <v>5.0398617392146221</v>
      </c>
      <c r="E139" s="101">
        <v>-18.797842395866642</v>
      </c>
      <c r="F139" s="101">
        <v>9.4467102619829935E-2</v>
      </c>
      <c r="G139" s="101">
        <v>2.4771406192268821</v>
      </c>
      <c r="H139" s="101">
        <v>26.222256748953118</v>
      </c>
      <c r="I139" s="107">
        <f t="shared" si="3"/>
        <v>9.446710261982994E-4</v>
      </c>
      <c r="J139" s="104"/>
      <c r="K139" s="104"/>
      <c r="L139" s="104"/>
      <c r="M139" s="104"/>
      <c r="N139" s="104"/>
      <c r="O139" s="104"/>
      <c r="P139" s="104"/>
      <c r="Q139" s="104"/>
      <c r="R139" s="104"/>
      <c r="S139" s="104"/>
      <c r="T139" s="104"/>
      <c r="U139" s="104"/>
      <c r="V139" s="104"/>
      <c r="W139" s="104"/>
      <c r="X139" s="104"/>
      <c r="Y139" s="104"/>
    </row>
    <row r="140" spans="1:25" ht="15.6">
      <c r="A140" s="105" t="s">
        <v>741</v>
      </c>
      <c r="B140" s="105">
        <v>264</v>
      </c>
      <c r="C140" s="106">
        <v>27.3</v>
      </c>
      <c r="D140" s="101">
        <v>4.6595859368752217</v>
      </c>
      <c r="E140" s="101">
        <v>-17.961403991914434</v>
      </c>
      <c r="F140" s="101">
        <v>9.5686111869481144E-2</v>
      </c>
      <c r="G140" s="101">
        <v>2.4291028931724399</v>
      </c>
      <c r="H140" s="101">
        <v>25.386159451079092</v>
      </c>
      <c r="I140" s="107">
        <f t="shared" si="3"/>
        <v>9.568611186948114E-4</v>
      </c>
      <c r="J140" s="104"/>
      <c r="K140" s="104"/>
      <c r="L140" s="104"/>
      <c r="M140" s="104"/>
      <c r="N140" s="104"/>
      <c r="O140" s="104"/>
      <c r="P140" s="104"/>
      <c r="Q140" s="104"/>
      <c r="R140" s="104"/>
      <c r="S140" s="104"/>
      <c r="T140" s="104"/>
      <c r="U140" s="104"/>
      <c r="V140" s="104"/>
      <c r="W140" s="104"/>
      <c r="X140" s="104"/>
      <c r="Y140" s="104"/>
    </row>
    <row r="141" spans="1:25" ht="15.6">
      <c r="A141" s="105" t="s">
        <v>742</v>
      </c>
      <c r="B141" s="105">
        <v>265</v>
      </c>
      <c r="C141" s="106">
        <v>25.4</v>
      </c>
      <c r="D141" s="101">
        <v>4.574306373227202</v>
      </c>
      <c r="E141" s="101">
        <v>-17.024090566851612</v>
      </c>
      <c r="F141" s="101">
        <v>8.1873914269708095E-2</v>
      </c>
      <c r="G141" s="101">
        <v>2.2281905526739698</v>
      </c>
      <c r="H141" s="101">
        <v>27.214901993495637</v>
      </c>
      <c r="I141" s="107">
        <f t="shared" si="3"/>
        <v>8.187391426970809E-4</v>
      </c>
      <c r="J141" s="104"/>
      <c r="K141" s="104"/>
      <c r="L141" s="104"/>
      <c r="M141" s="104"/>
      <c r="N141" s="104"/>
      <c r="O141" s="104"/>
      <c r="P141" s="104"/>
      <c r="Q141" s="104"/>
      <c r="R141" s="104"/>
      <c r="S141" s="104"/>
      <c r="T141" s="104"/>
      <c r="U141" s="104"/>
      <c r="V141" s="104"/>
      <c r="W141" s="104"/>
      <c r="X141" s="104"/>
      <c r="Y141" s="104"/>
    </row>
    <row r="142" spans="1:25" ht="15.6">
      <c r="A142" s="105" t="s">
        <v>743</v>
      </c>
      <c r="B142" s="105">
        <v>266</v>
      </c>
      <c r="C142" s="106">
        <v>25.5</v>
      </c>
      <c r="D142" s="101">
        <v>4.5611445679175038</v>
      </c>
      <c r="E142" s="101">
        <v>-20.916488673619767</v>
      </c>
      <c r="F142" s="101">
        <v>0.12591361038336282</v>
      </c>
      <c r="G142" s="101">
        <v>3.1798859758284768</v>
      </c>
      <c r="H142" s="101">
        <v>25.25450557844254</v>
      </c>
      <c r="I142" s="107">
        <f t="shared" si="3"/>
        <v>1.2591361038336282E-3</v>
      </c>
      <c r="J142" s="104"/>
      <c r="K142" s="104"/>
      <c r="L142" s="104"/>
      <c r="M142" s="104"/>
      <c r="N142" s="104"/>
      <c r="O142" s="104"/>
      <c r="P142" s="104"/>
      <c r="Q142" s="104"/>
      <c r="R142" s="104"/>
      <c r="S142" s="104"/>
      <c r="T142" s="104"/>
      <c r="U142" s="104"/>
      <c r="V142" s="104"/>
      <c r="W142" s="104"/>
      <c r="X142" s="104"/>
      <c r="Y142" s="104"/>
    </row>
    <row r="143" spans="1:25" ht="15.6">
      <c r="A143" s="105" t="s">
        <v>744</v>
      </c>
      <c r="B143" s="105">
        <v>267</v>
      </c>
      <c r="C143" s="106">
        <v>25.2</v>
      </c>
      <c r="D143" s="101">
        <v>4.3610342536379392</v>
      </c>
      <c r="E143" s="101">
        <v>-18.894768771617848</v>
      </c>
      <c r="F143" s="101">
        <v>9.7996261077983343E-2</v>
      </c>
      <c r="G143" s="101">
        <v>2.5255578386610362</v>
      </c>
      <c r="H143" s="101">
        <v>25.771981613168393</v>
      </c>
      <c r="I143" s="107">
        <f t="shared" si="3"/>
        <v>9.7996261077983341E-4</v>
      </c>
      <c r="J143" s="104"/>
      <c r="K143" s="104"/>
      <c r="L143" s="104"/>
      <c r="M143" s="104"/>
      <c r="N143" s="104"/>
      <c r="O143" s="104"/>
      <c r="P143" s="104"/>
      <c r="Q143" s="104"/>
      <c r="R143" s="104"/>
      <c r="S143" s="104"/>
      <c r="T143" s="104"/>
      <c r="U143" s="104"/>
      <c r="V143" s="104"/>
      <c r="W143" s="104"/>
      <c r="X143" s="104"/>
      <c r="Y143" s="104"/>
    </row>
    <row r="144" spans="1:25" ht="15.6">
      <c r="A144" s="105" t="s">
        <v>745</v>
      </c>
      <c r="B144" s="105">
        <v>268</v>
      </c>
      <c r="C144" s="106">
        <v>27</v>
      </c>
      <c r="D144" s="101">
        <v>4.4668093009544716</v>
      </c>
      <c r="E144" s="101">
        <v>-17.229137694136391</v>
      </c>
      <c r="F144" s="101">
        <v>9.6471578385470699E-2</v>
      </c>
      <c r="G144" s="101">
        <v>2.5293738499433269</v>
      </c>
      <c r="H144" s="101">
        <v>26.21885007247138</v>
      </c>
      <c r="I144" s="107">
        <f t="shared" si="3"/>
        <v>9.6471578385470694E-4</v>
      </c>
      <c r="J144" s="104"/>
      <c r="K144" s="104"/>
      <c r="L144" s="104"/>
      <c r="M144" s="104"/>
      <c r="N144" s="104"/>
      <c r="O144" s="104"/>
      <c r="P144" s="104"/>
      <c r="Q144" s="104"/>
      <c r="R144" s="104"/>
      <c r="S144" s="104"/>
      <c r="T144" s="104"/>
      <c r="U144" s="104"/>
      <c r="V144" s="104"/>
      <c r="W144" s="104"/>
      <c r="X144" s="104"/>
      <c r="Y144" s="104"/>
    </row>
    <row r="145" spans="1:25" ht="15.6">
      <c r="A145" s="105" t="s">
        <v>746</v>
      </c>
      <c r="B145" s="105">
        <v>269</v>
      </c>
      <c r="C145" s="106">
        <v>23.4</v>
      </c>
      <c r="D145" s="101">
        <v>4.6032718764570202</v>
      </c>
      <c r="E145" s="101">
        <v>-18.874224809505289</v>
      </c>
      <c r="F145" s="101">
        <v>0.10465046947459489</v>
      </c>
      <c r="G145" s="101">
        <v>2.8819587453452042</v>
      </c>
      <c r="H145" s="101">
        <v>27.538899345739036</v>
      </c>
      <c r="I145" s="107">
        <f t="shared" si="3"/>
        <v>1.0465046947459489E-3</v>
      </c>
      <c r="J145" s="104"/>
      <c r="K145" s="104"/>
      <c r="L145" s="104"/>
      <c r="M145" s="104"/>
      <c r="N145" s="104"/>
      <c r="O145" s="104"/>
      <c r="P145" s="104"/>
      <c r="Q145" s="104"/>
      <c r="R145" s="104"/>
      <c r="S145" s="104"/>
      <c r="T145" s="104"/>
      <c r="U145" s="104"/>
      <c r="V145" s="104"/>
      <c r="W145" s="104"/>
      <c r="X145" s="104"/>
      <c r="Y145" s="104"/>
    </row>
    <row r="146" spans="1:25" ht="15.6">
      <c r="A146" s="105" t="s">
        <v>747</v>
      </c>
      <c r="B146" s="105">
        <v>270</v>
      </c>
      <c r="C146" s="106">
        <v>26.8</v>
      </c>
      <c r="D146" s="101">
        <v>5.3533385947414649</v>
      </c>
      <c r="E146" s="101">
        <v>-18.20303696122927</v>
      </c>
      <c r="F146" s="101">
        <v>9.3390298829062759E-2</v>
      </c>
      <c r="G146" s="101">
        <v>2.2439204802913322</v>
      </c>
      <c r="H146" s="101">
        <v>24.027340188711673</v>
      </c>
      <c r="I146" s="107">
        <f t="shared" si="3"/>
        <v>9.3390298829062763E-4</v>
      </c>
      <c r="J146" s="104"/>
      <c r="K146" s="104"/>
      <c r="L146" s="104"/>
      <c r="M146" s="104"/>
      <c r="N146" s="104"/>
      <c r="O146" s="104"/>
      <c r="P146" s="104"/>
      <c r="Q146" s="104"/>
      <c r="R146" s="104"/>
      <c r="S146" s="104"/>
      <c r="T146" s="104"/>
      <c r="U146" s="104"/>
      <c r="V146" s="104"/>
      <c r="W146" s="104"/>
      <c r="X146" s="104"/>
      <c r="Y146" s="104"/>
    </row>
    <row r="147" spans="1:25" ht="15.6">
      <c r="A147" s="105" t="s">
        <v>748</v>
      </c>
      <c r="B147" s="105">
        <v>271</v>
      </c>
      <c r="C147" s="106">
        <v>25.7</v>
      </c>
      <c r="D147" s="101">
        <v>4.7869577827578373</v>
      </c>
      <c r="E147" s="101">
        <v>-18.006146191118354</v>
      </c>
      <c r="F147" s="101">
        <v>8.6753392024635098E-2</v>
      </c>
      <c r="G147" s="101">
        <v>2.3135395895568034</v>
      </c>
      <c r="H147" s="101">
        <v>26.66800151053269</v>
      </c>
      <c r="I147" s="107">
        <f t="shared" si="3"/>
        <v>8.6753392024635099E-4</v>
      </c>
      <c r="J147" s="104"/>
      <c r="K147" s="104"/>
      <c r="L147" s="104"/>
      <c r="M147" s="104"/>
      <c r="N147" s="104"/>
      <c r="O147" s="104"/>
      <c r="P147" s="104"/>
      <c r="Q147" s="104"/>
      <c r="R147" s="104"/>
      <c r="S147" s="104"/>
      <c r="T147" s="104"/>
      <c r="U147" s="104"/>
      <c r="V147" s="104"/>
      <c r="W147" s="104"/>
      <c r="X147" s="104"/>
      <c r="Y147" s="104"/>
    </row>
    <row r="148" spans="1:25" ht="15.6">
      <c r="A148" s="105" t="s">
        <v>749</v>
      </c>
      <c r="B148" s="105">
        <v>272</v>
      </c>
      <c r="C148" s="106">
        <v>27.6</v>
      </c>
      <c r="D148" s="101">
        <v>4.643272923529981</v>
      </c>
      <c r="E148" s="101">
        <v>-19.045983179823565</v>
      </c>
      <c r="F148" s="101">
        <v>0.10422025690159399</v>
      </c>
      <c r="G148" s="101">
        <v>2.6987935920906891</v>
      </c>
      <c r="H148" s="101">
        <v>25.895096330830601</v>
      </c>
      <c r="I148" s="107">
        <f t="shared" si="3"/>
        <v>1.0422025690159399E-3</v>
      </c>
      <c r="J148" s="104"/>
      <c r="K148" s="104"/>
      <c r="L148" s="104"/>
      <c r="M148" s="104"/>
      <c r="N148" s="104"/>
      <c r="O148" s="104"/>
      <c r="P148" s="104"/>
      <c r="Q148" s="104"/>
      <c r="R148" s="104"/>
      <c r="S148" s="104"/>
      <c r="T148" s="104"/>
      <c r="U148" s="104"/>
      <c r="V148" s="104"/>
      <c r="W148" s="104"/>
      <c r="X148" s="104"/>
      <c r="Y148" s="104"/>
    </row>
    <row r="149" spans="1:25" ht="15.6">
      <c r="A149" s="105" t="s">
        <v>750</v>
      </c>
      <c r="B149" s="105">
        <v>273</v>
      </c>
      <c r="C149" s="106">
        <v>24.8</v>
      </c>
      <c r="D149" s="101">
        <v>4.3936665960471641</v>
      </c>
      <c r="E149" s="101">
        <v>-19.691398835986277</v>
      </c>
      <c r="F149" s="101">
        <v>0.12158571639443402</v>
      </c>
      <c r="G149" s="101">
        <v>2.9471856898564104</v>
      </c>
      <c r="H149" s="101">
        <v>24.2395716968554</v>
      </c>
      <c r="I149" s="107">
        <f t="shared" si="3"/>
        <v>1.2158571639443402E-3</v>
      </c>
      <c r="J149" s="104"/>
      <c r="K149" s="104"/>
      <c r="L149" s="104"/>
      <c r="M149" s="104"/>
      <c r="N149" s="104"/>
      <c r="O149" s="104"/>
      <c r="P149" s="104"/>
      <c r="Q149" s="104"/>
      <c r="R149" s="104"/>
      <c r="S149" s="104"/>
      <c r="T149" s="104"/>
      <c r="U149" s="104"/>
      <c r="V149" s="104"/>
      <c r="W149" s="104"/>
      <c r="X149" s="104"/>
      <c r="Y149" s="104"/>
    </row>
    <row r="150" spans="1:25" ht="15.6">
      <c r="A150" s="105" t="s">
        <v>751</v>
      </c>
      <c r="B150" s="105">
        <v>274</v>
      </c>
      <c r="C150" s="106">
        <v>27</v>
      </c>
      <c r="D150" s="101">
        <v>5.1041365037690083</v>
      </c>
      <c r="E150" s="101">
        <v>-17.159066848219432</v>
      </c>
      <c r="F150" s="101">
        <v>8.6234520881592586E-2</v>
      </c>
      <c r="G150" s="101">
        <v>2.2061813333412226</v>
      </c>
      <c r="H150" s="101">
        <v>25.583505431316762</v>
      </c>
      <c r="I150" s="107">
        <f t="shared" si="3"/>
        <v>8.6234520881592585E-4</v>
      </c>
      <c r="J150" s="104"/>
      <c r="K150" s="104"/>
      <c r="L150" s="104"/>
      <c r="M150" s="104"/>
      <c r="N150" s="104"/>
      <c r="O150" s="104"/>
      <c r="P150" s="104"/>
      <c r="Q150" s="104"/>
      <c r="R150" s="104"/>
      <c r="S150" s="104"/>
      <c r="T150" s="104"/>
      <c r="U150" s="104"/>
      <c r="V150" s="104"/>
      <c r="W150" s="104"/>
      <c r="X150" s="104"/>
      <c r="Y150" s="104"/>
    </row>
    <row r="151" spans="1:25" ht="15.6">
      <c r="A151" s="105" t="s">
        <v>752</v>
      </c>
      <c r="B151" s="105">
        <v>275</v>
      </c>
      <c r="C151" s="106">
        <v>24.5</v>
      </c>
      <c r="D151" s="101">
        <v>4.288295785240992</v>
      </c>
      <c r="E151" s="101">
        <v>-20.113511737604099</v>
      </c>
      <c r="F151" s="101">
        <v>0.11711181276624952</v>
      </c>
      <c r="G151" s="101">
        <v>2.9239465219598153</v>
      </c>
      <c r="H151" s="101">
        <v>24.967135704712344</v>
      </c>
      <c r="I151" s="107">
        <f t="shared" si="3"/>
        <v>1.1711181276624952E-3</v>
      </c>
      <c r="J151" s="104"/>
      <c r="K151" s="104"/>
      <c r="L151" s="104"/>
      <c r="M151" s="104"/>
      <c r="N151" s="104"/>
      <c r="O151" s="104"/>
      <c r="P151" s="104"/>
      <c r="Q151" s="104"/>
      <c r="R151" s="104"/>
      <c r="S151" s="104"/>
      <c r="T151" s="104"/>
      <c r="U151" s="104"/>
      <c r="V151" s="104"/>
      <c r="W151" s="104"/>
      <c r="X151" s="104"/>
      <c r="Y151" s="104"/>
    </row>
    <row r="152" spans="1:25" ht="15.6">
      <c r="A152" s="105" t="s">
        <v>753</v>
      </c>
      <c r="B152" s="105">
        <v>276</v>
      </c>
      <c r="C152" s="106">
        <v>23.1</v>
      </c>
      <c r="D152" s="101">
        <v>5.1751179209048379</v>
      </c>
      <c r="E152" s="101">
        <v>-20.368541062068733</v>
      </c>
      <c r="F152" s="101">
        <v>0.1127813738633853</v>
      </c>
      <c r="G152" s="101">
        <v>2.8006514211004969</v>
      </c>
      <c r="H152" s="101">
        <v>24.832570531486795</v>
      </c>
      <c r="I152" s="107">
        <f t="shared" si="3"/>
        <v>1.1278137386338529E-3</v>
      </c>
      <c r="J152" s="104"/>
      <c r="K152" s="104"/>
      <c r="L152" s="104"/>
      <c r="M152" s="104"/>
      <c r="N152" s="104"/>
      <c r="O152" s="104"/>
      <c r="P152" s="104"/>
      <c r="Q152" s="104"/>
      <c r="R152" s="104"/>
      <c r="S152" s="104"/>
      <c r="T152" s="104"/>
      <c r="U152" s="104"/>
      <c r="V152" s="104"/>
      <c r="W152" s="104"/>
      <c r="X152" s="104"/>
      <c r="Y152" s="104"/>
    </row>
    <row r="153" spans="1:25" ht="15.6">
      <c r="A153" s="105" t="s">
        <v>754</v>
      </c>
      <c r="B153" s="105">
        <v>277</v>
      </c>
      <c r="C153" s="106">
        <v>27.3</v>
      </c>
      <c r="D153" s="101">
        <v>4.7176283379683648</v>
      </c>
      <c r="E153" s="101">
        <v>-16.866984600374103</v>
      </c>
      <c r="F153" s="101">
        <v>7.8230949623073767E-2</v>
      </c>
      <c r="G153" s="101">
        <v>2.0876101476516946</v>
      </c>
      <c r="H153" s="101">
        <v>26.685220589933451</v>
      </c>
      <c r="I153" s="107">
        <f t="shared" si="3"/>
        <v>7.8230949623073762E-4</v>
      </c>
      <c r="J153" s="104"/>
      <c r="K153" s="104"/>
      <c r="L153" s="104"/>
      <c r="M153" s="104"/>
      <c r="N153" s="104"/>
      <c r="O153" s="104"/>
      <c r="P153" s="104"/>
      <c r="Q153" s="104"/>
      <c r="R153" s="104"/>
      <c r="S153" s="104"/>
      <c r="T153" s="104"/>
      <c r="U153" s="104"/>
      <c r="V153" s="104"/>
      <c r="W153" s="104"/>
      <c r="X153" s="104"/>
      <c r="Y153" s="104"/>
    </row>
    <row r="154" spans="1:25" ht="15.6">
      <c r="A154" s="105" t="s">
        <v>755</v>
      </c>
      <c r="B154" s="105">
        <v>278</v>
      </c>
      <c r="C154" s="106">
        <v>28</v>
      </c>
      <c r="D154" s="101">
        <v>4.7767307119354134</v>
      </c>
      <c r="E154" s="101">
        <v>-18.430178469698184</v>
      </c>
      <c r="F154" s="101">
        <v>9.5436312681066074E-2</v>
      </c>
      <c r="G154" s="101">
        <v>2.5107969667009531</v>
      </c>
      <c r="H154" s="101">
        <v>26.308612478477265</v>
      </c>
      <c r="I154" s="107">
        <f t="shared" si="3"/>
        <v>9.5436312681066078E-4</v>
      </c>
      <c r="J154" s="104"/>
      <c r="K154" s="104"/>
      <c r="L154" s="104"/>
      <c r="M154" s="104"/>
      <c r="N154" s="104"/>
      <c r="O154" s="104"/>
      <c r="P154" s="104"/>
      <c r="Q154" s="104"/>
      <c r="R154" s="104"/>
      <c r="S154" s="104"/>
      <c r="T154" s="104"/>
      <c r="U154" s="104"/>
      <c r="V154" s="104"/>
      <c r="W154" s="104"/>
      <c r="X154" s="104"/>
      <c r="Y154" s="104"/>
    </row>
    <row r="155" spans="1:25" ht="15.6">
      <c r="A155" s="105" t="s">
        <v>756</v>
      </c>
      <c r="B155" s="105">
        <v>279</v>
      </c>
      <c r="C155" s="106">
        <v>25.2</v>
      </c>
      <c r="D155" s="101">
        <v>4.7765842909969871</v>
      </c>
      <c r="E155" s="101">
        <v>-20.215481864410833</v>
      </c>
      <c r="F155" s="101">
        <v>0.12401641793001622</v>
      </c>
      <c r="G155" s="101">
        <v>2.8666349532728868</v>
      </c>
      <c r="H155" s="101">
        <v>23.114963334052749</v>
      </c>
      <c r="I155" s="107">
        <f t="shared" si="3"/>
        <v>1.2401641793001622E-3</v>
      </c>
      <c r="J155" s="104"/>
      <c r="K155" s="104"/>
      <c r="L155" s="104"/>
      <c r="M155" s="104"/>
      <c r="N155" s="104"/>
      <c r="O155" s="104"/>
      <c r="P155" s="104"/>
      <c r="Q155" s="104"/>
      <c r="R155" s="104"/>
      <c r="S155" s="104"/>
      <c r="T155" s="104"/>
      <c r="U155" s="104"/>
      <c r="V155" s="104"/>
      <c r="W155" s="104"/>
      <c r="X155" s="104"/>
      <c r="Y155" s="104"/>
    </row>
    <row r="156" spans="1:25" ht="15.6">
      <c r="A156" s="105" t="s">
        <v>757</v>
      </c>
      <c r="B156" s="105">
        <v>280</v>
      </c>
      <c r="C156" s="106">
        <v>25.3</v>
      </c>
      <c r="D156" s="101">
        <v>5.0258977766029505</v>
      </c>
      <c r="E156" s="101">
        <v>-17.859865642532778</v>
      </c>
      <c r="F156" s="101">
        <v>7.8160721531364177E-2</v>
      </c>
      <c r="G156" s="101">
        <v>2.0077982938091745</v>
      </c>
      <c r="H156" s="101">
        <v>25.688072659404625</v>
      </c>
      <c r="I156" s="107">
        <f t="shared" si="3"/>
        <v>7.8160721531364173E-4</v>
      </c>
      <c r="J156" s="104"/>
      <c r="K156" s="104"/>
      <c r="L156" s="104"/>
      <c r="M156" s="104"/>
      <c r="N156" s="104"/>
      <c r="O156" s="104"/>
      <c r="P156" s="104"/>
      <c r="Q156" s="104"/>
      <c r="R156" s="104"/>
      <c r="S156" s="104"/>
      <c r="T156" s="104"/>
      <c r="U156" s="104"/>
      <c r="V156" s="104"/>
      <c r="W156" s="104"/>
      <c r="X156" s="104"/>
      <c r="Y156" s="104"/>
    </row>
    <row r="157" spans="1:25" ht="15.6">
      <c r="A157" s="105" t="s">
        <v>758</v>
      </c>
      <c r="B157" s="105">
        <v>281</v>
      </c>
      <c r="C157" s="106">
        <v>27.6</v>
      </c>
      <c r="D157" s="101">
        <v>4.3417164531955823</v>
      </c>
      <c r="E157" s="101">
        <v>-19.609862779856712</v>
      </c>
      <c r="F157" s="101">
        <v>0.10950387262226807</v>
      </c>
      <c r="G157" s="101">
        <v>2.5285310679209974</v>
      </c>
      <c r="H157" s="101">
        <v>23.090791287748576</v>
      </c>
      <c r="I157" s="107">
        <f t="shared" si="3"/>
        <v>1.0950387262226807E-3</v>
      </c>
      <c r="J157" s="104"/>
      <c r="K157" s="104"/>
      <c r="L157" s="104"/>
      <c r="M157" s="104"/>
      <c r="N157" s="104"/>
      <c r="O157" s="104"/>
      <c r="P157" s="104"/>
      <c r="Q157" s="104"/>
      <c r="R157" s="104"/>
      <c r="S157" s="104"/>
      <c r="T157" s="104"/>
      <c r="U157" s="104"/>
      <c r="V157" s="104"/>
      <c r="W157" s="104"/>
      <c r="X157" s="104"/>
      <c r="Y157" s="104"/>
    </row>
    <row r="158" spans="1:25" ht="15.6">
      <c r="A158" s="105" t="s">
        <v>759</v>
      </c>
      <c r="B158" s="105">
        <v>282</v>
      </c>
      <c r="C158" s="106">
        <v>26.8</v>
      </c>
      <c r="D158" s="101">
        <v>4.3721111395047467</v>
      </c>
      <c r="E158" s="101">
        <v>-20.611182781594678</v>
      </c>
      <c r="F158" s="101">
        <v>0.14798696216311921</v>
      </c>
      <c r="G158" s="101">
        <v>3.5036291007543201</v>
      </c>
      <c r="H158" s="101">
        <v>23.675255235609413</v>
      </c>
      <c r="I158" s="107">
        <f t="shared" si="3"/>
        <v>1.479869621631192E-3</v>
      </c>
      <c r="J158" s="104"/>
      <c r="K158" s="104"/>
      <c r="L158" s="104"/>
      <c r="M158" s="104"/>
      <c r="N158" s="104"/>
      <c r="O158" s="104"/>
      <c r="P158" s="104"/>
      <c r="Q158" s="104"/>
      <c r="R158" s="104"/>
      <c r="S158" s="104"/>
      <c r="T158" s="104"/>
      <c r="U158" s="104"/>
      <c r="V158" s="104"/>
      <c r="W158" s="104"/>
      <c r="X158" s="104"/>
      <c r="Y158" s="104"/>
    </row>
    <row r="159" spans="1:25" ht="15.6">
      <c r="A159" s="105" t="s">
        <v>760</v>
      </c>
      <c r="B159" s="105">
        <v>283</v>
      </c>
      <c r="C159" s="106">
        <v>23.8</v>
      </c>
      <c r="D159" s="101">
        <v>4.5095636352713599</v>
      </c>
      <c r="E159" s="101">
        <v>-20.435475765916991</v>
      </c>
      <c r="F159" s="101">
        <v>0.12565142917774669</v>
      </c>
      <c r="G159" s="101">
        <v>3.1404918670614963</v>
      </c>
      <c r="H159" s="101">
        <v>24.993682026640158</v>
      </c>
      <c r="I159" s="107">
        <f t="shared" si="3"/>
        <v>1.2565142917774668E-3</v>
      </c>
      <c r="J159" s="104"/>
      <c r="K159" s="104"/>
      <c r="L159" s="104"/>
      <c r="M159" s="104"/>
      <c r="N159" s="104"/>
      <c r="O159" s="104"/>
      <c r="P159" s="104"/>
      <c r="Q159" s="104"/>
      <c r="R159" s="104"/>
      <c r="S159" s="104"/>
      <c r="T159" s="104"/>
      <c r="U159" s="104"/>
      <c r="V159" s="104"/>
      <c r="W159" s="104"/>
      <c r="X159" s="104"/>
      <c r="Y159" s="104"/>
    </row>
    <row r="160" spans="1:25" ht="15.6">
      <c r="A160" s="105" t="s">
        <v>761</v>
      </c>
      <c r="B160" s="105">
        <v>284</v>
      </c>
      <c r="C160" s="106">
        <v>27.5</v>
      </c>
      <c r="D160" s="101">
        <v>4.460911121393746</v>
      </c>
      <c r="E160" s="101">
        <v>-18.795063443713186</v>
      </c>
      <c r="F160" s="101">
        <v>0.10524798999428915</v>
      </c>
      <c r="G160" s="101">
        <v>2.576129228854497</v>
      </c>
      <c r="H160" s="101">
        <v>24.476754653407443</v>
      </c>
      <c r="I160" s="107">
        <f t="shared" si="3"/>
        <v>1.0524798999428915E-3</v>
      </c>
      <c r="J160" s="104"/>
      <c r="K160" s="104"/>
      <c r="L160" s="104"/>
      <c r="M160" s="104"/>
      <c r="N160" s="104"/>
      <c r="O160" s="104"/>
      <c r="P160" s="104"/>
      <c r="Q160" s="104"/>
      <c r="R160" s="104"/>
      <c r="S160" s="104"/>
      <c r="T160" s="104"/>
      <c r="U160" s="104"/>
      <c r="V160" s="104"/>
      <c r="W160" s="104"/>
      <c r="X160" s="104"/>
      <c r="Y160" s="104"/>
    </row>
    <row r="161" spans="1:25" ht="15.6">
      <c r="A161" s="105" t="s">
        <v>762</v>
      </c>
      <c r="B161" s="105">
        <v>285</v>
      </c>
      <c r="C161" s="106">
        <v>25.1</v>
      </c>
      <c r="D161" s="101">
        <v>4.770609743107677</v>
      </c>
      <c r="E161" s="101">
        <v>-19.408199093120501</v>
      </c>
      <c r="F161" s="101">
        <v>0.12221334143695639</v>
      </c>
      <c r="G161" s="101">
        <v>2.9989255419096463</v>
      </c>
      <c r="H161" s="101">
        <v>24.538446512049902</v>
      </c>
      <c r="I161" s="107">
        <f t="shared" si="3"/>
        <v>1.2221334143695639E-3</v>
      </c>
      <c r="J161" s="104"/>
      <c r="K161" s="104"/>
      <c r="L161" s="104"/>
      <c r="M161" s="104"/>
      <c r="N161" s="104"/>
      <c r="O161" s="104"/>
      <c r="P161" s="104"/>
      <c r="Q161" s="104"/>
      <c r="R161" s="104"/>
      <c r="S161" s="104"/>
      <c r="T161" s="104"/>
      <c r="U161" s="104"/>
      <c r="V161" s="104"/>
      <c r="W161" s="104"/>
      <c r="X161" s="104"/>
      <c r="Y161" s="104"/>
    </row>
    <row r="162" spans="1:25" ht="15.6">
      <c r="A162" s="105" t="s">
        <v>763</v>
      </c>
      <c r="B162" s="105">
        <v>286</v>
      </c>
      <c r="C162" s="106">
        <v>24.3</v>
      </c>
      <c r="D162" s="101">
        <v>4.1436973740776546</v>
      </c>
      <c r="E162" s="101">
        <v>-20.115972783426578</v>
      </c>
      <c r="F162" s="101">
        <v>0.37052806720460219</v>
      </c>
      <c r="G162" s="101">
        <v>7.0188241970479988</v>
      </c>
      <c r="H162" s="101">
        <v>18.942759856225059</v>
      </c>
      <c r="I162" s="107">
        <f t="shared" si="3"/>
        <v>3.7052806720460217E-3</v>
      </c>
      <c r="J162" s="104"/>
      <c r="K162" s="104"/>
      <c r="L162" s="104"/>
      <c r="M162" s="104"/>
      <c r="N162" s="104"/>
      <c r="O162" s="104"/>
      <c r="P162" s="104"/>
      <c r="Q162" s="104"/>
      <c r="R162" s="104"/>
      <c r="S162" s="104"/>
      <c r="T162" s="104"/>
      <c r="U162" s="104"/>
      <c r="V162" s="104"/>
      <c r="W162" s="104"/>
      <c r="X162" s="104"/>
      <c r="Y162" s="104"/>
    </row>
    <row r="163" spans="1:25" ht="15.6">
      <c r="A163" s="105" t="s">
        <v>764</v>
      </c>
      <c r="B163" s="105">
        <v>287</v>
      </c>
      <c r="C163" s="106">
        <v>20.9</v>
      </c>
      <c r="D163" s="101">
        <v>3.6248327347691491</v>
      </c>
      <c r="E163" s="101">
        <v>-20.061315793081626</v>
      </c>
      <c r="F163" s="101">
        <v>0.36135294985838184</v>
      </c>
      <c r="G163" s="101">
        <v>6.6757825211522155</v>
      </c>
      <c r="H163" s="101">
        <v>18.474409919079193</v>
      </c>
      <c r="I163" s="107">
        <f t="shared" si="3"/>
        <v>3.6135294985838186E-3</v>
      </c>
      <c r="J163" s="104"/>
      <c r="K163" s="104"/>
      <c r="L163" s="104"/>
      <c r="M163" s="104"/>
      <c r="N163" s="104"/>
      <c r="O163" s="104"/>
      <c r="P163" s="104"/>
      <c r="Q163" s="104"/>
      <c r="R163" s="104"/>
      <c r="S163" s="104"/>
      <c r="T163" s="104"/>
      <c r="U163" s="104"/>
      <c r="V163" s="104"/>
      <c r="W163" s="104"/>
      <c r="X163" s="104"/>
      <c r="Y163" s="104"/>
    </row>
    <row r="164" spans="1:25" ht="15.6">
      <c r="A164" s="105" t="s">
        <v>765</v>
      </c>
      <c r="B164" s="105">
        <v>288</v>
      </c>
      <c r="C164" s="106">
        <v>27.3</v>
      </c>
      <c r="D164" s="101">
        <v>3.6217165530385262</v>
      </c>
      <c r="E164" s="101">
        <v>-19.593071216183162</v>
      </c>
      <c r="F164" s="101">
        <v>0.34300388275414528</v>
      </c>
      <c r="G164" s="101">
        <v>6.6361501253244537</v>
      </c>
      <c r="H164" s="101">
        <v>19.347157449179793</v>
      </c>
      <c r="I164" s="107">
        <f t="shared" si="3"/>
        <v>3.4300388275414527E-3</v>
      </c>
      <c r="J164" s="104"/>
      <c r="K164" s="104"/>
      <c r="L164" s="104"/>
      <c r="M164" s="104"/>
      <c r="N164" s="104"/>
      <c r="O164" s="104"/>
      <c r="P164" s="104"/>
      <c r="Q164" s="104"/>
      <c r="R164" s="104"/>
      <c r="S164" s="104"/>
      <c r="T164" s="104"/>
      <c r="U164" s="104"/>
      <c r="V164" s="104"/>
      <c r="W164" s="104"/>
      <c r="X164" s="104"/>
      <c r="Y164" s="104"/>
    </row>
    <row r="165" spans="1:25" ht="15.6">
      <c r="A165" s="105" t="s">
        <v>766</v>
      </c>
      <c r="B165" s="105">
        <v>289</v>
      </c>
      <c r="C165" s="106">
        <v>22.6</v>
      </c>
      <c r="D165" s="101">
        <v>3.9967499121807499</v>
      </c>
      <c r="E165" s="101">
        <v>-19.777488025870365</v>
      </c>
      <c r="F165" s="101">
        <v>0.35424996940537495</v>
      </c>
      <c r="G165" s="101">
        <v>6.8486264390371865</v>
      </c>
      <c r="H165" s="101">
        <v>19.332750968286391</v>
      </c>
      <c r="I165" s="107">
        <f t="shared" si="3"/>
        <v>3.5424996940537495E-3</v>
      </c>
      <c r="J165" s="104"/>
      <c r="K165" s="104"/>
      <c r="L165" s="104"/>
      <c r="M165" s="104"/>
      <c r="N165" s="104"/>
      <c r="O165" s="104"/>
      <c r="P165" s="104"/>
      <c r="Q165" s="104"/>
      <c r="R165" s="104"/>
      <c r="S165" s="104"/>
      <c r="T165" s="104"/>
      <c r="U165" s="104"/>
      <c r="V165" s="104"/>
      <c r="W165" s="104"/>
      <c r="X165" s="104"/>
      <c r="Y165" s="104"/>
    </row>
    <row r="166" spans="1:25" ht="15.6">
      <c r="A166" s="105" t="s">
        <v>767</v>
      </c>
      <c r="B166" s="105">
        <v>290</v>
      </c>
      <c r="C166" s="106">
        <v>26.8</v>
      </c>
      <c r="D166" s="101">
        <v>3.6976475714946826</v>
      </c>
      <c r="E166" s="101">
        <v>-20.065806107301505</v>
      </c>
      <c r="F166" s="101">
        <v>0.35222035430283311</v>
      </c>
      <c r="G166" s="101">
        <v>6.7790747388621968</v>
      </c>
      <c r="H166" s="101">
        <v>19.246686501921076</v>
      </c>
      <c r="I166" s="107">
        <f t="shared" si="3"/>
        <v>3.5222035430283309E-3</v>
      </c>
      <c r="J166" s="104"/>
      <c r="K166" s="104"/>
      <c r="L166" s="104"/>
      <c r="M166" s="104"/>
      <c r="N166" s="104"/>
      <c r="O166" s="104"/>
      <c r="P166" s="104"/>
      <c r="Q166" s="104"/>
      <c r="R166" s="104"/>
      <c r="S166" s="104"/>
      <c r="T166" s="104"/>
      <c r="U166" s="104"/>
      <c r="V166" s="104"/>
      <c r="W166" s="104"/>
      <c r="X166" s="104"/>
      <c r="Y166" s="104"/>
    </row>
    <row r="167" spans="1:25" ht="15.6">
      <c r="A167" s="105" t="s">
        <v>768</v>
      </c>
      <c r="B167" s="105">
        <v>291</v>
      </c>
      <c r="C167" s="106">
        <v>26.9</v>
      </c>
      <c r="D167" s="101">
        <v>5.7915852958863425</v>
      </c>
      <c r="E167" s="101">
        <v>-23.795932839089716</v>
      </c>
      <c r="F167" s="101">
        <v>0.36363440474080738</v>
      </c>
      <c r="G167" s="101">
        <v>7.2065143801194207</v>
      </c>
      <c r="H167" s="101">
        <v>19.818021304271539</v>
      </c>
      <c r="I167" s="107">
        <f t="shared" si="3"/>
        <v>3.6363440474080737E-3</v>
      </c>
      <c r="J167" s="104"/>
      <c r="K167" s="104"/>
      <c r="L167" s="104"/>
      <c r="M167" s="104"/>
      <c r="N167" s="104"/>
      <c r="O167" s="104"/>
      <c r="P167" s="104"/>
      <c r="Q167" s="104"/>
      <c r="R167" s="104"/>
      <c r="S167" s="104"/>
      <c r="T167" s="104"/>
      <c r="U167" s="104"/>
      <c r="V167" s="104"/>
      <c r="W167" s="104"/>
      <c r="X167" s="104"/>
      <c r="Y167" s="104"/>
    </row>
    <row r="168" spans="1:25" ht="15.6">
      <c r="A168" s="105" t="s">
        <v>769</v>
      </c>
      <c r="B168" s="105">
        <v>292</v>
      </c>
      <c r="C168" s="106">
        <v>26.7</v>
      </c>
      <c r="D168" s="101">
        <v>7.436906081616697</v>
      </c>
      <c r="E168" s="101">
        <v>-14.819916332931768</v>
      </c>
      <c r="F168" s="101">
        <v>8.5485352662817662E-2</v>
      </c>
      <c r="G168" s="101">
        <v>1.9817889333161434</v>
      </c>
      <c r="H168" s="101">
        <v>23.182789467254942</v>
      </c>
      <c r="I168" s="107">
        <f t="shared" si="3"/>
        <v>8.5485352662817665E-4</v>
      </c>
      <c r="J168" s="104"/>
      <c r="K168" s="104"/>
      <c r="L168" s="104"/>
      <c r="M168" s="104"/>
      <c r="N168" s="104"/>
      <c r="O168" s="104"/>
      <c r="P168" s="104"/>
      <c r="Q168" s="104"/>
      <c r="R168" s="104"/>
      <c r="S168" s="104"/>
      <c r="T168" s="104"/>
      <c r="U168" s="104"/>
      <c r="V168" s="104"/>
      <c r="W168" s="104"/>
      <c r="X168" s="104"/>
      <c r="Y168" s="104"/>
    </row>
    <row r="169" spans="1:25" ht="15.6">
      <c r="A169" s="105" t="s">
        <v>770</v>
      </c>
      <c r="B169" s="105">
        <v>293</v>
      </c>
      <c r="C169" s="106">
        <v>27.3</v>
      </c>
      <c r="D169" s="101">
        <v>9.0035318861148639</v>
      </c>
      <c r="E169" s="101">
        <v>-16.620379855040046</v>
      </c>
      <c r="F169" s="101">
        <v>0.19022448009453208</v>
      </c>
      <c r="G169" s="101">
        <v>3.5810810931349906</v>
      </c>
      <c r="H169" s="101">
        <v>18.82555332181942</v>
      </c>
      <c r="I169" s="107">
        <f t="shared" si="3"/>
        <v>1.9022448009453207E-3</v>
      </c>
      <c r="J169" s="104"/>
      <c r="K169" s="104"/>
      <c r="L169" s="104"/>
      <c r="M169" s="104"/>
      <c r="N169" s="104"/>
      <c r="O169" s="104"/>
      <c r="P169" s="104"/>
      <c r="Q169" s="104"/>
      <c r="R169" s="104"/>
      <c r="S169" s="104"/>
      <c r="T169" s="104"/>
      <c r="U169" s="104"/>
      <c r="V169" s="104"/>
      <c r="W169" s="104"/>
      <c r="X169" s="104"/>
      <c r="Y169" s="104"/>
    </row>
    <row r="170" spans="1:25" ht="15.6">
      <c r="A170" s="105" t="s">
        <v>771</v>
      </c>
      <c r="B170" s="105">
        <v>294</v>
      </c>
      <c r="C170" s="106">
        <v>23.6</v>
      </c>
      <c r="D170" s="101">
        <v>4.9961001887900052</v>
      </c>
      <c r="E170" s="101">
        <v>-16.904138247232758</v>
      </c>
      <c r="F170" s="101">
        <v>0.16368500068397984</v>
      </c>
      <c r="G170" s="101">
        <v>3.0209156445722702</v>
      </c>
      <c r="H170" s="101">
        <v>18.45566565017544</v>
      </c>
      <c r="I170" s="107">
        <f t="shared" si="3"/>
        <v>1.6368500068397985E-3</v>
      </c>
      <c r="J170" s="104"/>
      <c r="K170" s="104"/>
      <c r="L170" s="104"/>
      <c r="M170" s="104"/>
      <c r="N170" s="104"/>
      <c r="O170" s="104"/>
      <c r="P170" s="104"/>
      <c r="Q170" s="104"/>
      <c r="R170" s="104"/>
      <c r="S170" s="104"/>
      <c r="T170" s="104"/>
      <c r="U170" s="104"/>
      <c r="V170" s="104"/>
      <c r="W170" s="104"/>
      <c r="X170" s="104"/>
      <c r="Y170" s="104"/>
    </row>
    <row r="171" spans="1:25" ht="15.6">
      <c r="A171" s="105" t="s">
        <v>772</v>
      </c>
      <c r="B171" s="105">
        <v>295</v>
      </c>
      <c r="C171" s="106">
        <v>26.6</v>
      </c>
      <c r="D171" s="101">
        <v>5.7858765774562668</v>
      </c>
      <c r="E171" s="101">
        <v>-19.187272309719397</v>
      </c>
      <c r="F171" s="101">
        <v>0.2499687043960126</v>
      </c>
      <c r="G171" s="101">
        <v>3.9143325749629048</v>
      </c>
      <c r="H171" s="101">
        <v>15.659290567676937</v>
      </c>
      <c r="I171" s="107">
        <f t="shared" si="3"/>
        <v>2.4996870439601259E-3</v>
      </c>
      <c r="J171" s="104"/>
      <c r="K171" s="104"/>
      <c r="L171" s="104"/>
      <c r="M171" s="104"/>
      <c r="N171" s="104"/>
      <c r="O171" s="104"/>
      <c r="P171" s="104"/>
      <c r="Q171" s="104"/>
      <c r="R171" s="104"/>
      <c r="S171" s="104"/>
      <c r="T171" s="104"/>
      <c r="U171" s="104"/>
      <c r="V171" s="104"/>
      <c r="W171" s="104"/>
      <c r="X171" s="104"/>
      <c r="Y171" s="104"/>
    </row>
    <row r="172" spans="1:25" ht="15.6">
      <c r="A172" s="105" t="s">
        <v>773</v>
      </c>
      <c r="B172" s="105">
        <v>296</v>
      </c>
      <c r="C172" s="106">
        <v>21.6</v>
      </c>
      <c r="D172" s="101">
        <v>6.7045463027179464</v>
      </c>
      <c r="E172" s="101">
        <v>-12.704909661284656</v>
      </c>
      <c r="F172" s="101">
        <v>9.1752651321316658E-2</v>
      </c>
      <c r="G172" s="101">
        <v>2.4877095297586957</v>
      </c>
      <c r="H172" s="101">
        <v>27.113216827345592</v>
      </c>
      <c r="I172" s="107">
        <f t="shared" si="3"/>
        <v>9.1752651321316662E-4</v>
      </c>
      <c r="J172" s="104"/>
      <c r="K172" s="104"/>
      <c r="L172" s="104"/>
      <c r="M172" s="104"/>
      <c r="N172" s="104"/>
      <c r="O172" s="104"/>
      <c r="P172" s="104"/>
      <c r="Q172" s="104"/>
      <c r="R172" s="104"/>
      <c r="S172" s="104"/>
      <c r="T172" s="104"/>
      <c r="U172" s="104"/>
      <c r="V172" s="104"/>
      <c r="W172" s="104"/>
      <c r="X172" s="104"/>
      <c r="Y172" s="104"/>
    </row>
    <row r="173" spans="1:25" ht="15.6">
      <c r="A173" s="105" t="s">
        <v>774</v>
      </c>
      <c r="B173" s="105">
        <v>297</v>
      </c>
      <c r="C173" s="106">
        <v>27.3</v>
      </c>
      <c r="D173" s="101">
        <v>6.9190492478629997</v>
      </c>
      <c r="E173" s="101">
        <v>-19.019228546126634</v>
      </c>
      <c r="F173" s="101">
        <v>0.23167936046244011</v>
      </c>
      <c r="G173" s="101">
        <v>3.8902608764665123</v>
      </c>
      <c r="H173" s="101">
        <v>16.791572925190295</v>
      </c>
      <c r="I173" s="107">
        <f t="shared" si="3"/>
        <v>2.316793604624401E-3</v>
      </c>
      <c r="J173" s="104"/>
      <c r="K173" s="104"/>
      <c r="L173" s="104"/>
      <c r="M173" s="104"/>
      <c r="N173" s="104"/>
      <c r="O173" s="104"/>
      <c r="P173" s="104"/>
      <c r="Q173" s="104"/>
      <c r="R173" s="104"/>
      <c r="S173" s="104"/>
      <c r="T173" s="104"/>
      <c r="U173" s="104"/>
      <c r="V173" s="104"/>
      <c r="W173" s="104"/>
      <c r="X173" s="104"/>
      <c r="Y173" s="104"/>
    </row>
    <row r="174" spans="1:25" ht="15.6">
      <c r="A174" s="105" t="s">
        <v>775</v>
      </c>
      <c r="B174" s="105">
        <v>298</v>
      </c>
      <c r="C174" s="106">
        <v>22.7</v>
      </c>
      <c r="D174" s="101">
        <v>5.8325299708187082</v>
      </c>
      <c r="E174" s="101">
        <v>-17.474445576091902</v>
      </c>
      <c r="F174" s="101">
        <v>0.16014983150396242</v>
      </c>
      <c r="G174" s="101">
        <v>3.0433183135266839</v>
      </c>
      <c r="H174" s="101">
        <v>19.002944211348648</v>
      </c>
      <c r="I174" s="107">
        <f t="shared" si="3"/>
        <v>1.6014983150396242E-3</v>
      </c>
      <c r="J174" s="104"/>
      <c r="K174" s="104"/>
      <c r="L174" s="104"/>
      <c r="M174" s="104"/>
      <c r="N174" s="104"/>
      <c r="O174" s="104"/>
      <c r="P174" s="104"/>
      <c r="Q174" s="104"/>
      <c r="R174" s="104"/>
      <c r="S174" s="104"/>
      <c r="T174" s="104"/>
      <c r="U174" s="104"/>
      <c r="V174" s="104"/>
      <c r="W174" s="104"/>
      <c r="X174" s="104"/>
      <c r="Y174" s="104"/>
    </row>
    <row r="175" spans="1:25" ht="15.6">
      <c r="A175" s="105" t="s">
        <v>776</v>
      </c>
      <c r="B175" s="105">
        <v>299</v>
      </c>
      <c r="C175" s="106">
        <v>27.6</v>
      </c>
      <c r="D175" s="101">
        <v>5.344790430390951</v>
      </c>
      <c r="E175" s="101">
        <v>-17.860662225412277</v>
      </c>
      <c r="F175" s="101">
        <v>0.20178804551090665</v>
      </c>
      <c r="G175" s="101">
        <v>3.7490451995746756</v>
      </c>
      <c r="H175" s="101">
        <v>18.579124397991354</v>
      </c>
      <c r="I175" s="107">
        <f t="shared" si="3"/>
        <v>2.0178804551090664E-3</v>
      </c>
      <c r="J175" s="104"/>
      <c r="K175" s="104"/>
      <c r="L175" s="104"/>
      <c r="M175" s="104"/>
      <c r="N175" s="104"/>
      <c r="O175" s="104"/>
      <c r="P175" s="104"/>
      <c r="Q175" s="104"/>
      <c r="R175" s="104"/>
      <c r="S175" s="104"/>
      <c r="T175" s="104"/>
      <c r="U175" s="104"/>
      <c r="V175" s="104"/>
      <c r="W175" s="104"/>
      <c r="X175" s="104"/>
      <c r="Y175" s="104"/>
    </row>
    <row r="176" spans="1:25" ht="15.6">
      <c r="A176" s="105" t="s">
        <v>777</v>
      </c>
      <c r="B176" s="105">
        <v>300</v>
      </c>
      <c r="C176" s="106">
        <v>24.4</v>
      </c>
      <c r="D176" s="101">
        <v>5.0912115391159585</v>
      </c>
      <c r="E176" s="101">
        <v>-18.072936564350769</v>
      </c>
      <c r="F176" s="101">
        <v>9.9934263146201519E-2</v>
      </c>
      <c r="G176" s="101">
        <v>2.4224090892117562</v>
      </c>
      <c r="H176" s="101">
        <v>24.240025522255841</v>
      </c>
      <c r="I176" s="107">
        <f t="shared" si="3"/>
        <v>9.9934263146201512E-4</v>
      </c>
      <c r="J176" s="104"/>
      <c r="K176" s="104"/>
      <c r="L176" s="104"/>
      <c r="M176" s="104"/>
      <c r="N176" s="104"/>
      <c r="O176" s="104"/>
      <c r="P176" s="104"/>
      <c r="Q176" s="104"/>
      <c r="R176" s="104"/>
      <c r="S176" s="104"/>
      <c r="T176" s="104"/>
      <c r="U176" s="104"/>
      <c r="V176" s="104"/>
      <c r="W176" s="104"/>
      <c r="X176" s="104"/>
      <c r="Y176" s="104"/>
    </row>
    <row r="177" spans="1:25" ht="15.6">
      <c r="A177" s="105" t="s">
        <v>778</v>
      </c>
      <c r="B177" s="105">
        <v>301</v>
      </c>
      <c r="C177" s="106">
        <v>26.7</v>
      </c>
      <c r="D177" s="101">
        <v>4.2673495370933949</v>
      </c>
      <c r="E177" s="101">
        <v>-19.917948119646457</v>
      </c>
      <c r="F177" s="101">
        <v>0.1297364905624612</v>
      </c>
      <c r="G177" s="101">
        <v>3.3105743135425634</v>
      </c>
      <c r="H177" s="101">
        <v>25.517680485959335</v>
      </c>
      <c r="I177" s="107">
        <f t="shared" si="3"/>
        <v>1.297364905624612E-3</v>
      </c>
      <c r="J177" s="104"/>
      <c r="K177" s="104"/>
      <c r="L177" s="104"/>
      <c r="M177" s="104"/>
      <c r="N177" s="104"/>
      <c r="O177" s="104"/>
      <c r="P177" s="104"/>
      <c r="Q177" s="104"/>
      <c r="R177" s="104"/>
      <c r="S177" s="104"/>
      <c r="T177" s="104"/>
      <c r="U177" s="104"/>
      <c r="V177" s="104"/>
      <c r="W177" s="104"/>
      <c r="X177" s="104"/>
      <c r="Y177" s="104"/>
    </row>
    <row r="178" spans="1:25" ht="15.6">
      <c r="A178" s="105" t="s">
        <v>779</v>
      </c>
      <c r="B178" s="105">
        <v>302</v>
      </c>
      <c r="C178" s="106">
        <v>24.1</v>
      </c>
      <c r="D178" s="101">
        <v>4.4021354882629842</v>
      </c>
      <c r="E178" s="101">
        <v>-16.96834810305058</v>
      </c>
      <c r="F178" s="101">
        <v>9.1462884594399774E-2</v>
      </c>
      <c r="G178" s="101">
        <v>2.3812669182033379</v>
      </c>
      <c r="H178" s="101">
        <v>26.035335849763278</v>
      </c>
      <c r="I178" s="107">
        <f t="shared" si="3"/>
        <v>9.146288459439977E-4</v>
      </c>
      <c r="J178" s="104"/>
      <c r="K178" s="104"/>
      <c r="L178" s="104"/>
      <c r="M178" s="104"/>
      <c r="N178" s="104"/>
      <c r="O178" s="104"/>
      <c r="P178" s="104"/>
      <c r="Q178" s="104"/>
      <c r="R178" s="104"/>
      <c r="S178" s="104"/>
      <c r="T178" s="104"/>
      <c r="U178" s="104"/>
      <c r="V178" s="104"/>
      <c r="W178" s="104"/>
      <c r="X178" s="104"/>
      <c r="Y178" s="104"/>
    </row>
    <row r="179" spans="1:25" ht="15.6">
      <c r="A179" s="105" t="s">
        <v>780</v>
      </c>
      <c r="B179" s="105">
        <v>303</v>
      </c>
      <c r="C179" s="106">
        <v>26.3</v>
      </c>
      <c r="D179" s="101">
        <v>5.1868018132128695</v>
      </c>
      <c r="E179" s="101">
        <v>-16.902868415866045</v>
      </c>
      <c r="F179" s="101">
        <v>8.149926441453291E-2</v>
      </c>
      <c r="G179" s="101">
        <v>2.2860276314707351</v>
      </c>
      <c r="H179" s="101">
        <v>28.049671955850091</v>
      </c>
      <c r="I179" s="107">
        <f t="shared" si="3"/>
        <v>8.1499264414532915E-4</v>
      </c>
      <c r="J179" s="104"/>
      <c r="K179" s="104"/>
      <c r="L179" s="104"/>
      <c r="M179" s="104"/>
      <c r="N179" s="104"/>
      <c r="O179" s="104"/>
      <c r="P179" s="104"/>
      <c r="Q179" s="104"/>
      <c r="R179" s="104"/>
      <c r="S179" s="104"/>
      <c r="T179" s="104"/>
      <c r="U179" s="104"/>
      <c r="V179" s="104"/>
      <c r="W179" s="104"/>
      <c r="X179" s="104"/>
      <c r="Y179" s="104"/>
    </row>
    <row r="180" spans="1:25" ht="15.6">
      <c r="A180" s="105" t="s">
        <v>781</v>
      </c>
      <c r="B180" s="105">
        <v>304</v>
      </c>
      <c r="C180" s="106">
        <v>22.8</v>
      </c>
      <c r="D180" s="101">
        <v>5.9184432064551835</v>
      </c>
      <c r="E180" s="101">
        <v>-19.820140769974998</v>
      </c>
      <c r="F180" s="101">
        <v>0.1195134634252142</v>
      </c>
      <c r="G180" s="101">
        <v>2.849361441315835</v>
      </c>
      <c r="H180" s="101">
        <v>23.841342721180773</v>
      </c>
      <c r="I180" s="107">
        <f t="shared" si="3"/>
        <v>1.1951346342521419E-3</v>
      </c>
      <c r="J180" s="104"/>
      <c r="K180" s="104"/>
      <c r="L180" s="104"/>
      <c r="M180" s="104"/>
      <c r="N180" s="104"/>
      <c r="O180" s="104"/>
      <c r="P180" s="104"/>
      <c r="Q180" s="104"/>
      <c r="R180" s="104"/>
      <c r="S180" s="104"/>
      <c r="T180" s="104"/>
      <c r="U180" s="104"/>
      <c r="V180" s="104"/>
      <c r="W180" s="104"/>
      <c r="X180" s="104"/>
      <c r="Y180" s="104"/>
    </row>
    <row r="181" spans="1:25" ht="15.6">
      <c r="A181" s="105" t="s">
        <v>782</v>
      </c>
      <c r="B181" s="105">
        <v>305</v>
      </c>
      <c r="C181" s="106">
        <v>27.2</v>
      </c>
      <c r="D181" s="101">
        <v>5.397096976442084</v>
      </c>
      <c r="E181" s="101">
        <v>-21.338812082153609</v>
      </c>
      <c r="F181" s="101">
        <v>0.17885349061175712</v>
      </c>
      <c r="G181" s="101">
        <v>4.3065436068982441</v>
      </c>
      <c r="H181" s="101">
        <v>24.078610890779835</v>
      </c>
      <c r="I181" s="107">
        <f t="shared" si="3"/>
        <v>1.7885349061175712E-3</v>
      </c>
      <c r="J181" s="104"/>
      <c r="K181" s="104"/>
      <c r="L181" s="104"/>
      <c r="M181" s="104"/>
      <c r="N181" s="104"/>
      <c r="O181" s="104"/>
      <c r="P181" s="104"/>
      <c r="Q181" s="104"/>
      <c r="R181" s="104"/>
      <c r="S181" s="104"/>
      <c r="T181" s="104"/>
      <c r="U181" s="104"/>
      <c r="V181" s="104"/>
      <c r="W181" s="104"/>
      <c r="X181" s="104"/>
      <c r="Y181" s="104"/>
    </row>
    <row r="182" spans="1:25" ht="15.6">
      <c r="A182" s="105" t="s">
        <v>783</v>
      </c>
      <c r="B182" s="105">
        <v>306</v>
      </c>
      <c r="C182" s="106">
        <v>22.2</v>
      </c>
      <c r="D182" s="101">
        <v>4.9983922756220114</v>
      </c>
      <c r="E182" s="101">
        <v>-16.059246329778961</v>
      </c>
      <c r="F182" s="101">
        <v>8.4724049665059933E-2</v>
      </c>
      <c r="G182" s="101">
        <v>2.13091900888542</v>
      </c>
      <c r="H182" s="101">
        <v>25.151288415858239</v>
      </c>
      <c r="I182" s="107">
        <f t="shared" si="3"/>
        <v>8.4724049665059931E-4</v>
      </c>
      <c r="J182" s="104"/>
      <c r="K182" s="104"/>
      <c r="L182" s="104"/>
      <c r="M182" s="104"/>
      <c r="N182" s="104"/>
      <c r="O182" s="104"/>
      <c r="P182" s="104"/>
      <c r="Q182" s="104"/>
      <c r="R182" s="104"/>
      <c r="S182" s="104"/>
      <c r="T182" s="104"/>
      <c r="U182" s="104"/>
      <c r="V182" s="104"/>
      <c r="W182" s="104"/>
      <c r="X182" s="104"/>
      <c r="Y182" s="104"/>
    </row>
    <row r="183" spans="1:25" ht="15.6">
      <c r="A183" s="105" t="s">
        <v>784</v>
      </c>
      <c r="B183" s="105">
        <v>307</v>
      </c>
      <c r="C183" s="106">
        <v>25.1</v>
      </c>
      <c r="D183" s="101">
        <v>4.3859671805146778</v>
      </c>
      <c r="E183" s="101">
        <v>-20.140877732110837</v>
      </c>
      <c r="F183" s="101">
        <v>0.13670600947622882</v>
      </c>
      <c r="G183" s="101">
        <v>3.3818902343167387</v>
      </c>
      <c r="H183" s="101">
        <v>24.738416747544665</v>
      </c>
      <c r="I183" s="107">
        <f t="shared" si="3"/>
        <v>1.3670600947622883E-3</v>
      </c>
      <c r="J183" s="104"/>
      <c r="K183" s="104"/>
      <c r="L183" s="104"/>
      <c r="M183" s="104"/>
      <c r="N183" s="104"/>
      <c r="O183" s="104"/>
      <c r="P183" s="104"/>
      <c r="Q183" s="104"/>
      <c r="R183" s="104"/>
      <c r="S183" s="104"/>
      <c r="T183" s="104"/>
      <c r="U183" s="104"/>
      <c r="V183" s="104"/>
      <c r="W183" s="104"/>
      <c r="X183" s="104"/>
      <c r="Y183" s="104"/>
    </row>
    <row r="184" spans="1:25" ht="15.6">
      <c r="A184" s="105" t="s">
        <v>785</v>
      </c>
      <c r="B184" s="105">
        <v>308</v>
      </c>
      <c r="C184" s="106">
        <v>25.4</v>
      </c>
      <c r="D184" s="101">
        <v>6.8345899824593532</v>
      </c>
      <c r="E184" s="101">
        <v>-15.297468304664099</v>
      </c>
      <c r="F184" s="101">
        <v>7.3957694968220189E-2</v>
      </c>
      <c r="G184" s="101">
        <v>2.0180102252868388</v>
      </c>
      <c r="H184" s="101">
        <v>27.286007577088267</v>
      </c>
      <c r="I184" s="107">
        <f t="shared" si="3"/>
        <v>7.3957694968220184E-4</v>
      </c>
      <c r="J184" s="104"/>
      <c r="K184" s="104"/>
      <c r="L184" s="104"/>
      <c r="M184" s="104"/>
      <c r="N184" s="104"/>
      <c r="O184" s="104"/>
      <c r="P184" s="104"/>
      <c r="Q184" s="104"/>
      <c r="R184" s="104"/>
      <c r="S184" s="104"/>
      <c r="T184" s="104"/>
      <c r="U184" s="104"/>
      <c r="V184" s="104"/>
      <c r="W184" s="104"/>
      <c r="X184" s="104"/>
      <c r="Y184" s="104"/>
    </row>
    <row r="185" spans="1:25" ht="15.6">
      <c r="A185" s="105" t="s">
        <v>786</v>
      </c>
      <c r="B185" s="105">
        <v>309</v>
      </c>
      <c r="C185" s="106">
        <v>26</v>
      </c>
      <c r="D185" s="101">
        <v>6.0178820696397164</v>
      </c>
      <c r="E185" s="101">
        <v>-16.646235490267468</v>
      </c>
      <c r="F185" s="101">
        <v>8.2656420576688677E-2</v>
      </c>
      <c r="G185" s="101">
        <v>2.1017727617856972</v>
      </c>
      <c r="H185" s="101">
        <v>25.427822147653625</v>
      </c>
      <c r="I185" s="107">
        <f t="shared" si="3"/>
        <v>8.2656420576688672E-4</v>
      </c>
      <c r="J185" s="104"/>
      <c r="K185" s="104"/>
      <c r="L185" s="104"/>
      <c r="M185" s="104"/>
      <c r="N185" s="104"/>
      <c r="O185" s="104"/>
      <c r="P185" s="104"/>
      <c r="Q185" s="104"/>
      <c r="R185" s="104"/>
      <c r="S185" s="104"/>
      <c r="T185" s="104"/>
      <c r="U185" s="104"/>
      <c r="V185" s="104"/>
      <c r="W185" s="104"/>
      <c r="X185" s="104"/>
      <c r="Y185" s="104"/>
    </row>
    <row r="186" spans="1:25" ht="15.6">
      <c r="A186" s="105" t="s">
        <v>787</v>
      </c>
      <c r="B186" s="105">
        <v>310</v>
      </c>
      <c r="C186" s="106">
        <v>27</v>
      </c>
      <c r="D186" s="101">
        <v>4.7954350977398201</v>
      </c>
      <c r="E186" s="101">
        <v>-19.659855916153845</v>
      </c>
      <c r="F186" s="101">
        <v>0.12309359132591763</v>
      </c>
      <c r="G186" s="101">
        <v>3.1617638726281156</v>
      </c>
      <c r="H186" s="101">
        <v>25.685852842303085</v>
      </c>
      <c r="I186" s="107">
        <f t="shared" si="3"/>
        <v>1.2309359132591762E-3</v>
      </c>
      <c r="J186" s="104"/>
      <c r="K186" s="104"/>
      <c r="L186" s="104"/>
      <c r="M186" s="104"/>
      <c r="N186" s="104"/>
      <c r="O186" s="104"/>
      <c r="P186" s="104"/>
      <c r="Q186" s="104"/>
      <c r="R186" s="104"/>
      <c r="S186" s="104"/>
      <c r="T186" s="104"/>
      <c r="U186" s="104"/>
      <c r="V186" s="104"/>
      <c r="W186" s="104"/>
      <c r="X186" s="104"/>
      <c r="Y186" s="104"/>
    </row>
    <row r="187" spans="1:25" ht="15.6">
      <c r="A187" s="105" t="s">
        <v>788</v>
      </c>
      <c r="B187" s="105">
        <v>311</v>
      </c>
      <c r="C187" s="106">
        <v>24.2</v>
      </c>
      <c r="D187" s="101">
        <v>3.6924438858603841</v>
      </c>
      <c r="E187" s="101">
        <v>-19.476272140984079</v>
      </c>
      <c r="F187" s="101">
        <v>0.13471565313092004</v>
      </c>
      <c r="G187" s="101">
        <v>3.3705747067459608</v>
      </c>
      <c r="H187" s="101">
        <v>25.019918832077753</v>
      </c>
      <c r="I187" s="107">
        <f t="shared" si="3"/>
        <v>1.3471565313092004E-3</v>
      </c>
      <c r="J187" s="104"/>
      <c r="K187" s="104"/>
      <c r="L187" s="104"/>
      <c r="M187" s="104"/>
      <c r="N187" s="104"/>
      <c r="O187" s="104"/>
      <c r="P187" s="104"/>
      <c r="Q187" s="104"/>
      <c r="R187" s="104"/>
      <c r="S187" s="104"/>
      <c r="T187" s="104"/>
      <c r="U187" s="104"/>
      <c r="V187" s="104"/>
      <c r="W187" s="104"/>
      <c r="X187" s="104"/>
      <c r="Y187" s="104"/>
    </row>
    <row r="188" spans="1:25" ht="15.6">
      <c r="A188" s="105" t="s">
        <v>789</v>
      </c>
      <c r="B188" s="105">
        <v>312</v>
      </c>
      <c r="C188" s="106">
        <v>26.7</v>
      </c>
      <c r="D188" s="101">
        <v>5.5748716280305901</v>
      </c>
      <c r="E188" s="101">
        <v>-17.855861114607926</v>
      </c>
      <c r="F188" s="101">
        <v>9.7095669106373503E-2</v>
      </c>
      <c r="G188" s="101">
        <v>2.3677541324454401</v>
      </c>
      <c r="H188" s="101">
        <v>24.385785218199988</v>
      </c>
      <c r="I188" s="107">
        <f t="shared" si="3"/>
        <v>9.7095669106373502E-4</v>
      </c>
      <c r="J188" s="104"/>
      <c r="K188" s="104"/>
      <c r="L188" s="104"/>
      <c r="M188" s="104"/>
      <c r="N188" s="104"/>
      <c r="O188" s="104"/>
      <c r="P188" s="104"/>
      <c r="Q188" s="104"/>
      <c r="R188" s="104"/>
      <c r="S188" s="104"/>
      <c r="T188" s="104"/>
      <c r="U188" s="104"/>
      <c r="V188" s="104"/>
      <c r="W188" s="104"/>
      <c r="X188" s="104"/>
      <c r="Y188" s="104"/>
    </row>
    <row r="189" spans="1:25" ht="15.6">
      <c r="A189" s="105" t="s">
        <v>790</v>
      </c>
      <c r="B189" s="105">
        <v>313</v>
      </c>
      <c r="C189" s="106">
        <v>27.3</v>
      </c>
      <c r="D189" s="101">
        <v>4.585443561597442</v>
      </c>
      <c r="E189" s="101">
        <v>-18.682483911223969</v>
      </c>
      <c r="F189" s="101">
        <v>0.1137320965644557</v>
      </c>
      <c r="G189" s="101">
        <v>2.6960858714447391</v>
      </c>
      <c r="H189" s="101">
        <v>23.705584904229557</v>
      </c>
      <c r="I189" s="107">
        <f t="shared" si="3"/>
        <v>1.137320965644557E-3</v>
      </c>
      <c r="J189" s="104"/>
      <c r="K189" s="104"/>
      <c r="L189" s="104"/>
      <c r="M189" s="104"/>
      <c r="N189" s="104"/>
      <c r="O189" s="104"/>
      <c r="P189" s="104"/>
      <c r="Q189" s="104"/>
      <c r="R189" s="104"/>
      <c r="S189" s="104"/>
      <c r="T189" s="104"/>
      <c r="U189" s="104"/>
      <c r="V189" s="104"/>
      <c r="W189" s="104"/>
      <c r="X189" s="104"/>
      <c r="Y189" s="104"/>
    </row>
    <row r="190" spans="1:25" ht="15.6">
      <c r="A190" s="105" t="s">
        <v>791</v>
      </c>
      <c r="B190" s="105">
        <v>314</v>
      </c>
      <c r="C190" s="106">
        <v>27</v>
      </c>
      <c r="D190" s="101">
        <v>4.4933426837599324</v>
      </c>
      <c r="E190" s="101">
        <v>-19.071914382140303</v>
      </c>
      <c r="F190" s="101">
        <v>0.12371114679398858</v>
      </c>
      <c r="G190" s="101">
        <v>2.8854654003655678</v>
      </c>
      <c r="H190" s="101">
        <v>23.324215118388825</v>
      </c>
      <c r="I190" s="107">
        <f t="shared" si="3"/>
        <v>1.2371114679398858E-3</v>
      </c>
      <c r="J190" s="104"/>
      <c r="K190" s="104"/>
      <c r="L190" s="104"/>
      <c r="M190" s="104"/>
      <c r="N190" s="104"/>
      <c r="O190" s="104"/>
      <c r="P190" s="104"/>
      <c r="Q190" s="104"/>
      <c r="R190" s="104"/>
      <c r="S190" s="104"/>
      <c r="T190" s="104"/>
      <c r="U190" s="104"/>
      <c r="V190" s="104"/>
      <c r="W190" s="104"/>
      <c r="X190" s="104"/>
      <c r="Y190" s="104"/>
    </row>
    <row r="191" spans="1:25" ht="15.6">
      <c r="A191" s="105" t="s">
        <v>792</v>
      </c>
      <c r="B191" s="105">
        <v>315</v>
      </c>
      <c r="C191" s="106">
        <v>25.2</v>
      </c>
      <c r="D191" s="101">
        <v>3.9810748374935709</v>
      </c>
      <c r="E191" s="101">
        <v>-15.221923875569445</v>
      </c>
      <c r="F191" s="101">
        <v>7.4759003493941628E-2</v>
      </c>
      <c r="G191" s="101">
        <v>1.8895845664759443</v>
      </c>
      <c r="H191" s="101">
        <v>25.275678890356982</v>
      </c>
      <c r="I191" s="107">
        <f t="shared" si="3"/>
        <v>7.4759003493941629E-4</v>
      </c>
      <c r="J191" s="104"/>
      <c r="K191" s="104"/>
      <c r="L191" s="104"/>
      <c r="M191" s="104"/>
      <c r="N191" s="104"/>
      <c r="O191" s="104"/>
      <c r="P191" s="104"/>
      <c r="Q191" s="104"/>
      <c r="R191" s="104"/>
      <c r="S191" s="104"/>
      <c r="T191" s="104"/>
      <c r="U191" s="104"/>
      <c r="V191" s="104"/>
      <c r="W191" s="104"/>
      <c r="X191" s="104"/>
      <c r="Y191" s="104"/>
    </row>
    <row r="192" spans="1:25" ht="15.6">
      <c r="A192" s="105" t="s">
        <v>793</v>
      </c>
      <c r="B192" s="105">
        <v>316</v>
      </c>
      <c r="C192" s="106">
        <v>22.1</v>
      </c>
      <c r="D192" s="101">
        <v>5.4015528197033804</v>
      </c>
      <c r="E192" s="101">
        <v>-21.433678684003201</v>
      </c>
      <c r="F192" s="101">
        <v>0.15725053664258343</v>
      </c>
      <c r="G192" s="101">
        <v>3.6262294377779307</v>
      </c>
      <c r="H192" s="101">
        <v>23.060203896283227</v>
      </c>
      <c r="I192" s="107">
        <f t="shared" si="3"/>
        <v>1.5725053664258342E-3</v>
      </c>
      <c r="J192" s="104"/>
      <c r="K192" s="104"/>
      <c r="L192" s="104"/>
      <c r="M192" s="104"/>
      <c r="N192" s="104"/>
      <c r="O192" s="104"/>
      <c r="P192" s="104"/>
      <c r="Q192" s="104"/>
      <c r="R192" s="104"/>
      <c r="S192" s="104"/>
      <c r="T192" s="104"/>
      <c r="U192" s="104"/>
      <c r="V192" s="104"/>
      <c r="W192" s="104"/>
      <c r="X192" s="104"/>
      <c r="Y192" s="104"/>
    </row>
    <row r="193" spans="1:25" ht="15.6">
      <c r="A193" s="105" t="s">
        <v>794</v>
      </c>
      <c r="B193" s="105">
        <v>317</v>
      </c>
      <c r="C193" s="106">
        <v>25.4</v>
      </c>
      <c r="D193" s="101">
        <v>6.651354673786229</v>
      </c>
      <c r="E193" s="101">
        <v>-19.53872745309998</v>
      </c>
      <c r="F193" s="101">
        <v>0.12051988422437183</v>
      </c>
      <c r="G193" s="101">
        <v>3.0128816729724694</v>
      </c>
      <c r="H193" s="101">
        <v>24.999042210855336</v>
      </c>
      <c r="I193" s="107">
        <f t="shared" si="3"/>
        <v>1.2051988422437183E-3</v>
      </c>
      <c r="J193" s="104"/>
      <c r="K193" s="104"/>
      <c r="L193" s="104"/>
      <c r="M193" s="104"/>
      <c r="N193" s="104"/>
      <c r="O193" s="104"/>
      <c r="P193" s="104"/>
      <c r="Q193" s="104"/>
      <c r="R193" s="104"/>
      <c r="S193" s="104"/>
      <c r="T193" s="104"/>
      <c r="U193" s="104"/>
      <c r="V193" s="104"/>
      <c r="W193" s="104"/>
      <c r="X193" s="104"/>
      <c r="Y193" s="104"/>
    </row>
    <row r="194" spans="1:25" ht="15.6">
      <c r="A194" s="105" t="s">
        <v>795</v>
      </c>
      <c r="B194" s="105">
        <v>318</v>
      </c>
      <c r="C194" s="106">
        <v>23.3</v>
      </c>
      <c r="D194" s="101">
        <v>4.637869838591314</v>
      </c>
      <c r="E194" s="101">
        <v>-17.363020013038891</v>
      </c>
      <c r="F194" s="101">
        <v>0.42270090850445013</v>
      </c>
      <c r="G194" s="101">
        <v>7.6014936928548646</v>
      </c>
      <c r="H194" s="101">
        <v>17.983149645335661</v>
      </c>
      <c r="I194" s="107">
        <f t="shared" si="3"/>
        <v>4.2270090850445013E-3</v>
      </c>
      <c r="J194" s="104"/>
      <c r="K194" s="104"/>
      <c r="L194" s="104"/>
      <c r="M194" s="104"/>
      <c r="N194" s="104"/>
      <c r="O194" s="104"/>
      <c r="P194" s="104"/>
      <c r="Q194" s="104"/>
      <c r="R194" s="104"/>
      <c r="S194" s="104"/>
      <c r="T194" s="104"/>
      <c r="U194" s="104"/>
      <c r="V194" s="104"/>
      <c r="W194" s="104"/>
      <c r="X194" s="104"/>
      <c r="Y194" s="104"/>
    </row>
    <row r="195" spans="1:25" ht="15.6">
      <c r="A195" s="105" t="s">
        <v>796</v>
      </c>
      <c r="B195" s="105">
        <v>319</v>
      </c>
      <c r="C195" s="106">
        <v>24.9</v>
      </c>
      <c r="D195" s="101">
        <v>1.7770167082785095</v>
      </c>
      <c r="E195" s="101">
        <v>-15.722819152717973</v>
      </c>
      <c r="F195" s="101">
        <v>0.38345761749235913</v>
      </c>
      <c r="G195" s="101">
        <v>7.3496322119694826</v>
      </c>
      <c r="H195" s="101">
        <v>19.166739364920645</v>
      </c>
      <c r="I195" s="107">
        <f t="shared" si="3"/>
        <v>3.8345761749235914E-3</v>
      </c>
      <c r="J195" s="104"/>
      <c r="K195" s="104"/>
      <c r="L195" s="104"/>
      <c r="M195" s="104"/>
      <c r="N195" s="104"/>
      <c r="O195" s="104"/>
      <c r="P195" s="104"/>
      <c r="Q195" s="104"/>
      <c r="R195" s="104"/>
      <c r="S195" s="104"/>
      <c r="T195" s="104"/>
      <c r="U195" s="104"/>
      <c r="V195" s="104"/>
      <c r="W195" s="104"/>
      <c r="X195" s="104"/>
      <c r="Y195" s="104"/>
    </row>
    <row r="196" spans="1:25" ht="15.6">
      <c r="A196" s="105" t="s">
        <v>797</v>
      </c>
      <c r="B196" s="105">
        <v>320</v>
      </c>
      <c r="C196" s="106">
        <v>24.6</v>
      </c>
      <c r="D196" s="101">
        <v>4.3533911031325863</v>
      </c>
      <c r="E196" s="101">
        <v>-17.380314568317818</v>
      </c>
      <c r="F196" s="101">
        <v>0.35807185583587825</v>
      </c>
      <c r="G196" s="101">
        <v>6.8622257672816485</v>
      </c>
      <c r="H196" s="101">
        <v>19.164381828509136</v>
      </c>
      <c r="I196" s="107">
        <f t="shared" si="3"/>
        <v>3.5807185583587825E-3</v>
      </c>
      <c r="J196" s="104"/>
      <c r="K196" s="104"/>
      <c r="L196" s="104"/>
      <c r="M196" s="104"/>
      <c r="N196" s="104"/>
      <c r="O196" s="104"/>
      <c r="P196" s="104"/>
      <c r="Q196" s="104"/>
      <c r="R196" s="104"/>
      <c r="S196" s="104"/>
      <c r="T196" s="104"/>
      <c r="U196" s="104"/>
      <c r="V196" s="104"/>
      <c r="W196" s="104"/>
      <c r="X196" s="104"/>
      <c r="Y196" s="104"/>
    </row>
    <row r="197" spans="1:25" ht="15.6">
      <c r="A197" s="105" t="s">
        <v>798</v>
      </c>
      <c r="B197" s="105">
        <v>321</v>
      </c>
      <c r="C197" s="106">
        <v>27.4</v>
      </c>
      <c r="D197" s="101">
        <v>4.5801582011969444</v>
      </c>
      <c r="E197" s="101">
        <v>-15.319603213926555</v>
      </c>
      <c r="F197" s="101">
        <v>0.12682489104977884</v>
      </c>
      <c r="G197" s="101">
        <v>2.6277238280570687</v>
      </c>
      <c r="H197" s="101">
        <v>20.719306804101141</v>
      </c>
      <c r="I197" s="107">
        <f t="shared" si="3"/>
        <v>1.2682489104977885E-3</v>
      </c>
      <c r="J197" s="104"/>
      <c r="K197" s="104"/>
      <c r="L197" s="104"/>
      <c r="M197" s="104"/>
      <c r="N197" s="104"/>
      <c r="O197" s="104"/>
      <c r="P197" s="104"/>
      <c r="Q197" s="104"/>
      <c r="R197" s="104"/>
      <c r="S197" s="104"/>
      <c r="T197" s="104"/>
      <c r="U197" s="104"/>
      <c r="V197" s="104"/>
      <c r="W197" s="104"/>
      <c r="X197" s="104"/>
      <c r="Y197" s="104"/>
    </row>
    <row r="198" spans="1:25" ht="15.6">
      <c r="A198" s="105" t="s">
        <v>799</v>
      </c>
      <c r="B198" s="105">
        <v>322</v>
      </c>
      <c r="C198" s="106">
        <v>21.8</v>
      </c>
      <c r="D198" s="101">
        <v>2.0638430963106256</v>
      </c>
      <c r="E198" s="101">
        <v>-13.56865609030357</v>
      </c>
      <c r="F198" s="101">
        <v>0.11145443827489121</v>
      </c>
      <c r="G198" s="101">
        <v>2.6870062424388759</v>
      </c>
      <c r="H198" s="101">
        <v>24.108562063824181</v>
      </c>
      <c r="I198" s="107">
        <f t="shared" si="3"/>
        <v>1.1145443827489121E-3</v>
      </c>
      <c r="J198" s="104"/>
      <c r="K198" s="104"/>
      <c r="L198" s="104"/>
      <c r="M198" s="104"/>
      <c r="N198" s="104"/>
      <c r="O198" s="104"/>
      <c r="P198" s="104"/>
      <c r="Q198" s="104"/>
      <c r="R198" s="104"/>
      <c r="S198" s="104"/>
      <c r="T198" s="104"/>
      <c r="U198" s="104"/>
      <c r="V198" s="104"/>
      <c r="W198" s="104"/>
      <c r="X198" s="104"/>
      <c r="Y198" s="104"/>
    </row>
    <row r="199" spans="1:25" ht="15.6">
      <c r="A199" s="105" t="s">
        <v>800</v>
      </c>
      <c r="B199" s="105">
        <v>323</v>
      </c>
      <c r="C199" s="106">
        <v>28</v>
      </c>
      <c r="D199" s="101">
        <v>4.1159249538645168</v>
      </c>
      <c r="E199" s="101">
        <v>-15.730683881770137</v>
      </c>
      <c r="F199" s="101">
        <v>0.14101605748806736</v>
      </c>
      <c r="G199" s="101">
        <v>2.7915136404473211</v>
      </c>
      <c r="H199" s="101">
        <v>19.795714687907342</v>
      </c>
      <c r="I199" s="107">
        <f t="shared" si="3"/>
        <v>1.4101605748806736E-3</v>
      </c>
      <c r="J199" s="104"/>
      <c r="K199" s="104"/>
      <c r="L199" s="104"/>
      <c r="M199" s="104"/>
      <c r="N199" s="104"/>
      <c r="O199" s="104"/>
      <c r="P199" s="104"/>
      <c r="Q199" s="104"/>
      <c r="R199" s="104"/>
      <c r="S199" s="104"/>
      <c r="T199" s="104"/>
      <c r="U199" s="104"/>
      <c r="V199" s="104"/>
      <c r="W199" s="104"/>
      <c r="X199" s="104"/>
      <c r="Y199" s="104"/>
    </row>
    <row r="200" spans="1:25" ht="15.6">
      <c r="A200" s="105" t="s">
        <v>801</v>
      </c>
      <c r="B200" s="105">
        <v>324</v>
      </c>
      <c r="C200" s="106">
        <v>27.1</v>
      </c>
      <c r="D200" s="101">
        <v>8.8741206583677208</v>
      </c>
      <c r="E200" s="101">
        <v>-17.301629059193395</v>
      </c>
      <c r="F200" s="101">
        <v>0.23127548972221793</v>
      </c>
      <c r="G200" s="101">
        <v>4.4859762599102053</v>
      </c>
      <c r="H200" s="101">
        <v>19.396678244193776</v>
      </c>
      <c r="I200" s="107">
        <f t="shared" si="3"/>
        <v>2.3127548972221791E-3</v>
      </c>
      <c r="J200" s="104"/>
      <c r="K200" s="104"/>
      <c r="L200" s="104"/>
      <c r="M200" s="104"/>
      <c r="N200" s="104"/>
      <c r="O200" s="104"/>
      <c r="P200" s="104"/>
      <c r="Q200" s="104"/>
      <c r="R200" s="104"/>
      <c r="S200" s="104"/>
      <c r="T200" s="104"/>
      <c r="U200" s="104"/>
      <c r="V200" s="104"/>
      <c r="W200" s="104"/>
      <c r="X200" s="104"/>
      <c r="Y200" s="104"/>
    </row>
    <row r="201" spans="1:25" ht="15.6">
      <c r="A201" s="105" t="s">
        <v>802</v>
      </c>
      <c r="B201" s="105">
        <v>325</v>
      </c>
      <c r="C201" s="106">
        <v>26.7</v>
      </c>
      <c r="D201" s="101">
        <v>6.49438383696973</v>
      </c>
      <c r="E201" s="101">
        <v>-15.952861370608781</v>
      </c>
      <c r="F201" s="101">
        <v>0.12366838113940692</v>
      </c>
      <c r="G201" s="101">
        <v>2.5269032272477223</v>
      </c>
      <c r="H201" s="101">
        <v>20.432896460407573</v>
      </c>
      <c r="I201" s="107">
        <f t="shared" si="3"/>
        <v>1.2366838113940693E-3</v>
      </c>
      <c r="J201" s="104"/>
      <c r="K201" s="104"/>
      <c r="L201" s="104"/>
      <c r="M201" s="104"/>
      <c r="N201" s="104"/>
      <c r="O201" s="104"/>
      <c r="P201" s="104"/>
      <c r="Q201" s="104"/>
      <c r="R201" s="104"/>
      <c r="S201" s="104"/>
      <c r="T201" s="104"/>
      <c r="U201" s="104"/>
      <c r="V201" s="104"/>
      <c r="W201" s="104"/>
      <c r="X201" s="104"/>
      <c r="Y201" s="104"/>
    </row>
    <row r="202" spans="1:25" ht="15.6">
      <c r="A202" s="105" t="s">
        <v>803</v>
      </c>
      <c r="B202" s="105">
        <v>326</v>
      </c>
      <c r="C202" s="106">
        <v>26.6</v>
      </c>
      <c r="D202" s="101">
        <v>7.7691302605979384</v>
      </c>
      <c r="E202" s="101">
        <v>-17.447262858529427</v>
      </c>
      <c r="F202" s="101">
        <v>0.17643015506732296</v>
      </c>
      <c r="G202" s="101">
        <v>3.3816826070686452</v>
      </c>
      <c r="H202" s="101">
        <v>19.167259733905741</v>
      </c>
      <c r="I202" s="107">
        <f t="shared" si="3"/>
        <v>1.7643015506732295E-3</v>
      </c>
      <c r="J202" s="104"/>
      <c r="K202" s="104"/>
      <c r="L202" s="104"/>
      <c r="M202" s="104"/>
      <c r="N202" s="104"/>
      <c r="O202" s="104"/>
      <c r="P202" s="104"/>
      <c r="Q202" s="104"/>
      <c r="R202" s="104"/>
      <c r="S202" s="104"/>
      <c r="T202" s="104"/>
      <c r="U202" s="104"/>
      <c r="V202" s="104"/>
      <c r="W202" s="104"/>
      <c r="X202" s="104"/>
      <c r="Y202" s="104"/>
    </row>
    <row r="203" spans="1:25" ht="15.6">
      <c r="A203" s="105" t="s">
        <v>804</v>
      </c>
      <c r="B203" s="105">
        <v>327</v>
      </c>
      <c r="C203" s="106">
        <v>26.8</v>
      </c>
      <c r="D203" s="101">
        <v>7.5386698271046004</v>
      </c>
      <c r="E203" s="101">
        <v>-17.364077379690066</v>
      </c>
      <c r="F203" s="101">
        <v>0.17024371043222264</v>
      </c>
      <c r="G203" s="101">
        <v>3.260112953524795</v>
      </c>
      <c r="H203" s="101">
        <v>19.149682212916229</v>
      </c>
      <c r="I203" s="107">
        <f t="shared" si="3"/>
        <v>1.7024371043222264E-3</v>
      </c>
      <c r="J203" s="104"/>
      <c r="K203" s="104"/>
      <c r="L203" s="104"/>
      <c r="M203" s="104"/>
      <c r="N203" s="104"/>
      <c r="O203" s="104"/>
      <c r="P203" s="104"/>
      <c r="Q203" s="104"/>
      <c r="R203" s="104"/>
      <c r="S203" s="104"/>
      <c r="T203" s="104"/>
      <c r="U203" s="104"/>
      <c r="V203" s="104"/>
      <c r="W203" s="104"/>
      <c r="X203" s="104"/>
      <c r="Y203" s="104"/>
    </row>
    <row r="204" spans="1:25" ht="15.6">
      <c r="A204" s="105" t="s">
        <v>805</v>
      </c>
      <c r="B204" s="105">
        <v>328</v>
      </c>
      <c r="C204" s="106">
        <v>26.8</v>
      </c>
      <c r="D204" s="101">
        <v>8.3334158058351662</v>
      </c>
      <c r="E204" s="101">
        <v>-18.183310853110925</v>
      </c>
      <c r="F204" s="101">
        <v>0.19587424562610023</v>
      </c>
      <c r="G204" s="101">
        <v>3.7636246330875638</v>
      </c>
      <c r="H204" s="101">
        <v>19.214494590942081</v>
      </c>
      <c r="I204" s="107">
        <f t="shared" si="3"/>
        <v>1.9587424562610024E-3</v>
      </c>
      <c r="J204" s="104"/>
      <c r="K204" s="104"/>
      <c r="L204" s="104"/>
      <c r="M204" s="104"/>
      <c r="N204" s="104"/>
      <c r="O204" s="104"/>
      <c r="P204" s="104"/>
      <c r="Q204" s="104"/>
      <c r="R204" s="104"/>
      <c r="S204" s="104"/>
      <c r="T204" s="104"/>
      <c r="U204" s="104"/>
      <c r="V204" s="104"/>
      <c r="W204" s="104"/>
      <c r="X204" s="104"/>
      <c r="Y204" s="104"/>
    </row>
    <row r="205" spans="1:25" ht="15.6">
      <c r="A205" s="105" t="s">
        <v>656</v>
      </c>
      <c r="B205" s="105">
        <v>109</v>
      </c>
      <c r="C205" s="106">
        <v>23.9</v>
      </c>
      <c r="D205" s="101">
        <v>3.120739718755785</v>
      </c>
      <c r="E205" s="101">
        <v>-20.108626874905752</v>
      </c>
      <c r="F205" s="101">
        <v>0.37124459234404827</v>
      </c>
      <c r="G205" s="101">
        <v>7.5802854565205529</v>
      </c>
      <c r="H205" s="101">
        <v>20.418574742485617</v>
      </c>
      <c r="I205" s="107">
        <f t="shared" si="3"/>
        <v>3.7124459234404829E-3</v>
      </c>
    </row>
    <row r="206" spans="1:25" ht="15.6">
      <c r="A206" s="105" t="s">
        <v>657</v>
      </c>
      <c r="B206" s="105">
        <v>110</v>
      </c>
      <c r="C206" s="106">
        <v>24.2</v>
      </c>
      <c r="D206" s="101">
        <v>3.760104122913777</v>
      </c>
      <c r="E206" s="101">
        <v>-20.949007216597174</v>
      </c>
      <c r="F206" s="101">
        <v>0.4027785988393533</v>
      </c>
      <c r="G206" s="101">
        <v>7.6027770583203962</v>
      </c>
      <c r="H206" s="101">
        <v>18.875821804407078</v>
      </c>
      <c r="I206" s="107">
        <f t="shared" si="3"/>
        <v>4.0277859883935327E-3</v>
      </c>
    </row>
    <row r="207" spans="1:25" ht="15.6">
      <c r="A207" s="105" t="s">
        <v>658</v>
      </c>
      <c r="B207" s="105">
        <v>111</v>
      </c>
      <c r="C207" s="106">
        <v>24.9</v>
      </c>
      <c r="D207" s="101">
        <v>3.1041612998466048</v>
      </c>
      <c r="E207" s="101">
        <v>-19.971774395686946</v>
      </c>
      <c r="F207" s="101">
        <v>0.35069327517939708</v>
      </c>
      <c r="G207" s="101">
        <v>6.9856902960896985</v>
      </c>
      <c r="H207" s="101">
        <v>19.919658546392629</v>
      </c>
      <c r="I207" s="107">
        <f t="shared" si="3"/>
        <v>3.5069327517939708E-3</v>
      </c>
    </row>
    <row r="208" spans="1:25" ht="15.6">
      <c r="A208" s="105" t="s">
        <v>660</v>
      </c>
      <c r="B208" s="105">
        <v>113</v>
      </c>
      <c r="C208" s="106">
        <v>25.6</v>
      </c>
      <c r="D208" s="101">
        <v>4.0579107520623978</v>
      </c>
      <c r="E208" s="101">
        <v>-23.128957339985782</v>
      </c>
      <c r="F208" s="101">
        <v>0.1558618662762552</v>
      </c>
      <c r="G208" s="101">
        <v>3.9710378329913358</v>
      </c>
      <c r="H208" s="101">
        <v>25.477930733569718</v>
      </c>
      <c r="I208" s="107">
        <f t="shared" si="3"/>
        <v>1.558618662762552E-3</v>
      </c>
    </row>
    <row r="209" spans="1:9" ht="15.6">
      <c r="A209" s="105" t="s">
        <v>664</v>
      </c>
      <c r="B209" s="105">
        <v>117</v>
      </c>
      <c r="C209" s="106">
        <v>27</v>
      </c>
      <c r="D209" s="101">
        <v>2.9634407398121851</v>
      </c>
      <c r="E209" s="101">
        <v>-23.976393716262223</v>
      </c>
      <c r="F209" s="101">
        <v>0.18846973003806541</v>
      </c>
      <c r="G209" s="101">
        <v>4.879011418083449</v>
      </c>
      <c r="H209" s="101">
        <v>25.887506800683752</v>
      </c>
      <c r="I209" s="107">
        <f t="shared" si="3"/>
        <v>1.8846973003806542E-3</v>
      </c>
    </row>
    <row r="210" spans="1:9" ht="15.6">
      <c r="A210" s="105" t="s">
        <v>667</v>
      </c>
      <c r="B210" s="105">
        <v>120</v>
      </c>
      <c r="C210" s="106">
        <v>24.3</v>
      </c>
      <c r="D210" s="101">
        <v>2.1635748914977739</v>
      </c>
      <c r="E210" s="101">
        <v>-25.733632081835204</v>
      </c>
      <c r="F210" s="101">
        <v>0.19279383956160803</v>
      </c>
      <c r="G210" s="101">
        <v>5.9990131590239439</v>
      </c>
      <c r="H210" s="101">
        <v>31.116207720459531</v>
      </c>
      <c r="I210" s="107">
        <f t="shared" si="3"/>
        <v>1.9279383956160804E-3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126"/>
  <sheetViews>
    <sheetView workbookViewId="0">
      <selection sqref="A1:A2"/>
    </sheetView>
  </sheetViews>
  <sheetFormatPr defaultColWidth="12.5546875" defaultRowHeight="15.75" customHeight="1"/>
  <cols>
    <col min="6" max="6" width="17.6640625" customWidth="1"/>
  </cols>
  <sheetData>
    <row r="1" spans="1:25">
      <c r="A1" s="179" t="s">
        <v>259</v>
      </c>
      <c r="B1" s="177" t="s">
        <v>273</v>
      </c>
      <c r="C1" s="177" t="s">
        <v>14</v>
      </c>
      <c r="D1" s="177" t="s">
        <v>15</v>
      </c>
      <c r="E1" s="177" t="s">
        <v>16</v>
      </c>
      <c r="F1" s="177" t="s">
        <v>806</v>
      </c>
      <c r="G1" s="177"/>
      <c r="H1" s="177"/>
      <c r="I1" s="177"/>
      <c r="J1" s="177"/>
      <c r="K1" s="177"/>
      <c r="L1" s="177"/>
      <c r="M1" s="177"/>
      <c r="N1" s="177"/>
      <c r="O1" s="177"/>
      <c r="P1" s="177"/>
      <c r="Q1" s="177"/>
      <c r="R1" s="177"/>
      <c r="S1" s="177"/>
      <c r="T1" s="177"/>
      <c r="U1" s="177"/>
      <c r="V1" s="177"/>
      <c r="W1" s="177"/>
      <c r="X1" s="177"/>
      <c r="Y1" s="178"/>
    </row>
    <row r="2" spans="1:25">
      <c r="A2" s="166"/>
      <c r="B2" s="147"/>
      <c r="C2" s="147"/>
      <c r="D2" s="147"/>
      <c r="E2" s="147"/>
      <c r="F2" s="147"/>
      <c r="G2" s="147"/>
      <c r="H2" s="147"/>
      <c r="I2" s="147"/>
      <c r="J2" s="147"/>
      <c r="K2" s="147"/>
      <c r="L2" s="147"/>
      <c r="M2" s="147"/>
      <c r="N2" s="147"/>
      <c r="O2" s="147"/>
      <c r="P2" s="147"/>
      <c r="Q2" s="147"/>
      <c r="R2" s="147"/>
      <c r="S2" s="147"/>
      <c r="T2" s="147"/>
      <c r="U2" s="147"/>
      <c r="V2" s="147"/>
      <c r="W2" s="147"/>
      <c r="X2" s="147"/>
      <c r="Y2" s="149"/>
    </row>
    <row r="3" spans="1:25">
      <c r="A3" s="20">
        <v>44077</v>
      </c>
      <c r="B3" s="21" t="s">
        <v>84</v>
      </c>
      <c r="C3" s="21" t="s">
        <v>85</v>
      </c>
      <c r="D3" s="21">
        <v>1</v>
      </c>
      <c r="E3" s="21">
        <v>40</v>
      </c>
      <c r="F3" s="21">
        <v>0.32950000000000002</v>
      </c>
      <c r="G3" s="21"/>
      <c r="H3" s="24"/>
      <c r="I3" s="24"/>
      <c r="J3" s="24"/>
      <c r="K3" s="24"/>
      <c r="L3" s="24"/>
      <c r="M3" s="24"/>
      <c r="N3" s="24"/>
      <c r="O3" s="24"/>
      <c r="P3" s="24"/>
      <c r="Q3" s="24"/>
      <c r="R3" s="24"/>
      <c r="S3" s="24"/>
      <c r="T3" s="24"/>
      <c r="U3" s="24"/>
      <c r="V3" s="24"/>
      <c r="W3" s="24"/>
      <c r="X3" s="24"/>
      <c r="Y3" s="24"/>
    </row>
    <row r="4" spans="1:25">
      <c r="A4" s="20">
        <v>44077</v>
      </c>
      <c r="B4" s="21" t="s">
        <v>84</v>
      </c>
      <c r="C4" s="21" t="s">
        <v>89</v>
      </c>
      <c r="D4" s="21">
        <v>2</v>
      </c>
      <c r="E4" s="21">
        <v>41</v>
      </c>
      <c r="F4" s="21">
        <v>0.2772</v>
      </c>
      <c r="G4" s="21"/>
      <c r="H4" s="24"/>
      <c r="I4" s="24"/>
      <c r="J4" s="24"/>
      <c r="K4" s="24"/>
      <c r="L4" s="24"/>
      <c r="M4" s="24"/>
      <c r="N4" s="24"/>
      <c r="O4" s="24"/>
      <c r="P4" s="24"/>
      <c r="Q4" s="24"/>
      <c r="R4" s="24"/>
      <c r="S4" s="24"/>
      <c r="T4" s="24"/>
      <c r="U4" s="24"/>
      <c r="V4" s="24"/>
      <c r="W4" s="24"/>
      <c r="X4" s="24"/>
      <c r="Y4" s="24"/>
    </row>
    <row r="5" spans="1:25">
      <c r="A5" s="27">
        <v>44077</v>
      </c>
      <c r="B5" s="21" t="s">
        <v>84</v>
      </c>
      <c r="C5" s="21" t="s">
        <v>90</v>
      </c>
      <c r="D5" s="21">
        <v>3</v>
      </c>
      <c r="E5" s="21">
        <v>42</v>
      </c>
      <c r="F5" s="21">
        <v>0.2319</v>
      </c>
      <c r="G5" s="21"/>
      <c r="H5" s="24"/>
      <c r="I5" s="24"/>
      <c r="J5" s="24"/>
      <c r="K5" s="24"/>
      <c r="L5" s="24"/>
      <c r="M5" s="24"/>
      <c r="N5" s="24"/>
      <c r="O5" s="24"/>
      <c r="P5" s="24"/>
      <c r="Q5" s="24"/>
      <c r="R5" s="24"/>
      <c r="S5" s="24"/>
      <c r="T5" s="24"/>
      <c r="U5" s="24"/>
      <c r="V5" s="24"/>
      <c r="W5" s="24"/>
      <c r="X5" s="24"/>
      <c r="Y5" s="24"/>
    </row>
    <row r="6" spans="1:25">
      <c r="A6" s="27">
        <v>44077</v>
      </c>
      <c r="B6" s="21" t="s">
        <v>84</v>
      </c>
      <c r="C6" s="21" t="s">
        <v>89</v>
      </c>
      <c r="D6" s="21">
        <v>4</v>
      </c>
      <c r="E6" s="21">
        <v>43</v>
      </c>
      <c r="F6" s="21">
        <v>0.26879999999999998</v>
      </c>
      <c r="G6" s="21"/>
      <c r="H6" s="24"/>
      <c r="I6" s="24"/>
      <c r="J6" s="24"/>
      <c r="K6" s="24"/>
      <c r="L6" s="24"/>
      <c r="M6" s="24"/>
      <c r="N6" s="24"/>
      <c r="O6" s="24"/>
      <c r="P6" s="24"/>
      <c r="Q6" s="24"/>
      <c r="R6" s="24"/>
      <c r="S6" s="24"/>
      <c r="T6" s="24"/>
      <c r="U6" s="24"/>
      <c r="V6" s="24"/>
      <c r="W6" s="24"/>
      <c r="X6" s="24"/>
      <c r="Y6" s="24"/>
    </row>
    <row r="7" spans="1:25">
      <c r="A7" s="27">
        <v>44077</v>
      </c>
      <c r="B7" s="21" t="s">
        <v>84</v>
      </c>
      <c r="C7" s="21" t="s">
        <v>85</v>
      </c>
      <c r="D7" s="21">
        <v>5</v>
      </c>
      <c r="E7" s="21">
        <v>44</v>
      </c>
      <c r="F7" s="21">
        <v>0.28620000000000001</v>
      </c>
      <c r="G7" s="21"/>
      <c r="H7" s="24"/>
      <c r="I7" s="24"/>
      <c r="J7" s="24"/>
      <c r="K7" s="24"/>
      <c r="L7" s="24"/>
      <c r="M7" s="24"/>
      <c r="N7" s="24"/>
      <c r="O7" s="24"/>
      <c r="P7" s="24"/>
      <c r="Q7" s="24"/>
      <c r="R7" s="24"/>
      <c r="S7" s="24"/>
      <c r="T7" s="24"/>
      <c r="U7" s="24"/>
      <c r="V7" s="24"/>
      <c r="W7" s="24"/>
      <c r="X7" s="24"/>
      <c r="Y7" s="24"/>
    </row>
    <row r="8" spans="1:25">
      <c r="A8" s="27">
        <v>44077</v>
      </c>
      <c r="B8" s="21" t="s">
        <v>84</v>
      </c>
      <c r="C8" s="21" t="s">
        <v>90</v>
      </c>
      <c r="D8" s="21">
        <v>6</v>
      </c>
      <c r="E8" s="21">
        <v>45</v>
      </c>
      <c r="F8" s="21">
        <v>0.28620000000000001</v>
      </c>
      <c r="G8" s="21"/>
      <c r="H8" s="24"/>
      <c r="I8" s="24"/>
      <c r="J8" s="24"/>
      <c r="K8" s="24"/>
      <c r="L8" s="24"/>
      <c r="M8" s="24"/>
      <c r="N8" s="24"/>
      <c r="O8" s="24"/>
      <c r="P8" s="24"/>
      <c r="Q8" s="24"/>
      <c r="R8" s="24"/>
      <c r="S8" s="24"/>
      <c r="T8" s="24"/>
      <c r="U8" s="24"/>
      <c r="V8" s="24"/>
      <c r="W8" s="24"/>
      <c r="X8" s="24"/>
      <c r="Y8" s="24"/>
    </row>
    <row r="9" spans="1:25">
      <c r="A9" s="27">
        <v>44077</v>
      </c>
      <c r="B9" s="21" t="s">
        <v>84</v>
      </c>
      <c r="C9" s="21" t="s">
        <v>89</v>
      </c>
      <c r="D9" s="21">
        <v>7</v>
      </c>
      <c r="E9" s="21">
        <v>46</v>
      </c>
      <c r="F9" s="21">
        <v>0.32550000000000001</v>
      </c>
      <c r="G9" s="21"/>
      <c r="H9" s="24"/>
      <c r="I9" s="24"/>
      <c r="J9" s="24"/>
      <c r="K9" s="24"/>
      <c r="L9" s="24"/>
      <c r="M9" s="24"/>
      <c r="N9" s="24"/>
      <c r="O9" s="24"/>
      <c r="P9" s="24"/>
      <c r="Q9" s="24"/>
      <c r="R9" s="24"/>
      <c r="S9" s="24"/>
      <c r="T9" s="24"/>
      <c r="U9" s="24"/>
      <c r="V9" s="24"/>
      <c r="W9" s="24"/>
      <c r="X9" s="24"/>
      <c r="Y9" s="24"/>
    </row>
    <row r="10" spans="1:25">
      <c r="A10" s="27">
        <v>44077</v>
      </c>
      <c r="B10" s="21" t="s">
        <v>84</v>
      </c>
      <c r="C10" s="21" t="s">
        <v>85</v>
      </c>
      <c r="D10" s="21">
        <v>8</v>
      </c>
      <c r="E10" s="21">
        <v>47</v>
      </c>
      <c r="F10" s="21">
        <v>0.27989999999999998</v>
      </c>
      <c r="G10" s="21"/>
      <c r="H10" s="24"/>
      <c r="I10" s="24"/>
      <c r="J10" s="24"/>
      <c r="K10" s="24"/>
      <c r="L10" s="24"/>
      <c r="M10" s="24"/>
      <c r="N10" s="24"/>
      <c r="O10" s="24"/>
      <c r="P10" s="24"/>
      <c r="Q10" s="24"/>
      <c r="R10" s="24"/>
      <c r="S10" s="24"/>
      <c r="T10" s="24"/>
      <c r="U10" s="24"/>
      <c r="V10" s="24"/>
      <c r="W10" s="24"/>
      <c r="X10" s="24"/>
      <c r="Y10" s="24"/>
    </row>
    <row r="11" spans="1:25">
      <c r="A11" s="27">
        <v>44077</v>
      </c>
      <c r="B11" s="21" t="s">
        <v>84</v>
      </c>
      <c r="C11" s="21" t="s">
        <v>90</v>
      </c>
      <c r="D11" s="21">
        <v>9</v>
      </c>
      <c r="E11" s="21">
        <v>48</v>
      </c>
      <c r="F11" s="21">
        <v>0.30520000000000003</v>
      </c>
      <c r="G11" s="21"/>
      <c r="H11" s="24"/>
      <c r="I11" s="24"/>
      <c r="J11" s="24"/>
      <c r="K11" s="24"/>
      <c r="L11" s="24"/>
      <c r="M11" s="24"/>
      <c r="N11" s="24"/>
      <c r="O11" s="24"/>
      <c r="P11" s="24"/>
      <c r="Q11" s="24"/>
      <c r="R11" s="24"/>
      <c r="S11" s="24"/>
      <c r="T11" s="24"/>
      <c r="U11" s="24"/>
      <c r="V11" s="24"/>
      <c r="W11" s="24"/>
      <c r="X11" s="24"/>
      <c r="Y11" s="24"/>
    </row>
    <row r="12" spans="1:25">
      <c r="A12" s="20">
        <v>44083</v>
      </c>
      <c r="B12" s="21" t="s">
        <v>84</v>
      </c>
      <c r="C12" s="21" t="s">
        <v>85</v>
      </c>
      <c r="D12" s="21">
        <v>1</v>
      </c>
      <c r="E12" s="21">
        <v>49</v>
      </c>
      <c r="F12" s="21">
        <v>0.2356</v>
      </c>
      <c r="G12" s="21"/>
      <c r="H12" s="24"/>
      <c r="I12" s="24"/>
      <c r="J12" s="24"/>
      <c r="K12" s="24"/>
      <c r="L12" s="24"/>
      <c r="M12" s="24"/>
      <c r="N12" s="24"/>
      <c r="O12" s="24"/>
      <c r="P12" s="24"/>
      <c r="Q12" s="24"/>
      <c r="R12" s="24"/>
      <c r="S12" s="24"/>
      <c r="T12" s="24"/>
      <c r="U12" s="24"/>
      <c r="V12" s="24"/>
      <c r="W12" s="24"/>
      <c r="X12" s="24"/>
      <c r="Y12" s="24"/>
    </row>
    <row r="13" spans="1:25">
      <c r="A13" s="20">
        <v>44083</v>
      </c>
      <c r="B13" s="21" t="s">
        <v>84</v>
      </c>
      <c r="C13" s="21" t="s">
        <v>89</v>
      </c>
      <c r="D13" s="21">
        <v>2</v>
      </c>
      <c r="E13" s="21">
        <v>50</v>
      </c>
      <c r="F13" s="21">
        <v>0.4471</v>
      </c>
      <c r="G13" s="21"/>
      <c r="H13" s="24"/>
      <c r="I13" s="24"/>
      <c r="J13" s="24"/>
      <c r="K13" s="24"/>
      <c r="L13" s="24"/>
      <c r="M13" s="24"/>
      <c r="N13" s="24"/>
      <c r="O13" s="24"/>
      <c r="P13" s="24"/>
      <c r="Q13" s="24"/>
      <c r="R13" s="24"/>
      <c r="S13" s="24"/>
      <c r="T13" s="24"/>
      <c r="U13" s="24"/>
      <c r="V13" s="24"/>
      <c r="W13" s="24"/>
      <c r="X13" s="24"/>
      <c r="Y13" s="24"/>
    </row>
    <row r="14" spans="1:25">
      <c r="A14" s="20">
        <v>44083</v>
      </c>
      <c r="B14" s="21" t="s">
        <v>84</v>
      </c>
      <c r="C14" s="21" t="s">
        <v>90</v>
      </c>
      <c r="D14" s="21">
        <v>3</v>
      </c>
      <c r="E14" s="21">
        <v>51</v>
      </c>
      <c r="F14" s="21">
        <v>0.43419999999999997</v>
      </c>
      <c r="G14" s="21"/>
      <c r="H14" s="24"/>
      <c r="I14" s="24"/>
      <c r="J14" s="24"/>
      <c r="K14" s="24"/>
      <c r="L14" s="24"/>
      <c r="M14" s="24"/>
      <c r="N14" s="24"/>
      <c r="O14" s="24"/>
      <c r="P14" s="24"/>
      <c r="Q14" s="24"/>
      <c r="R14" s="24"/>
      <c r="S14" s="24"/>
      <c r="T14" s="24"/>
      <c r="U14" s="24"/>
      <c r="V14" s="24"/>
      <c r="W14" s="24"/>
      <c r="X14" s="24"/>
      <c r="Y14" s="24"/>
    </row>
    <row r="15" spans="1:25">
      <c r="A15" s="20">
        <v>44083</v>
      </c>
      <c r="B15" s="21" t="s">
        <v>84</v>
      </c>
      <c r="C15" s="21" t="s">
        <v>89</v>
      </c>
      <c r="D15" s="21">
        <v>4</v>
      </c>
      <c r="E15" s="21">
        <v>52</v>
      </c>
      <c r="F15" s="21">
        <v>0.26850000000000002</v>
      </c>
      <c r="G15" s="21"/>
      <c r="H15" s="24"/>
      <c r="I15" s="24"/>
      <c r="J15" s="24"/>
      <c r="K15" s="24"/>
      <c r="L15" s="24"/>
      <c r="M15" s="24"/>
      <c r="N15" s="24"/>
      <c r="O15" s="24"/>
      <c r="P15" s="24"/>
      <c r="Q15" s="24"/>
      <c r="R15" s="24"/>
      <c r="S15" s="24"/>
      <c r="T15" s="24"/>
      <c r="U15" s="24"/>
      <c r="V15" s="24"/>
      <c r="W15" s="24"/>
      <c r="X15" s="24"/>
      <c r="Y15" s="24"/>
    </row>
    <row r="16" spans="1:25">
      <c r="A16" s="20">
        <v>44083</v>
      </c>
      <c r="B16" s="21" t="s">
        <v>84</v>
      </c>
      <c r="C16" s="21" t="s">
        <v>85</v>
      </c>
      <c r="D16" s="21">
        <v>5</v>
      </c>
      <c r="E16" s="21">
        <v>53</v>
      </c>
      <c r="F16" s="21">
        <v>0.37459999999999999</v>
      </c>
      <c r="G16" s="21"/>
      <c r="H16" s="24"/>
      <c r="I16" s="24"/>
      <c r="J16" s="24"/>
      <c r="K16" s="24"/>
      <c r="L16" s="24"/>
      <c r="M16" s="24"/>
      <c r="N16" s="24"/>
      <c r="O16" s="24"/>
      <c r="P16" s="24"/>
      <c r="Q16" s="24"/>
      <c r="R16" s="24"/>
      <c r="S16" s="24"/>
      <c r="T16" s="24"/>
      <c r="U16" s="24"/>
      <c r="V16" s="24"/>
      <c r="W16" s="24"/>
      <c r="X16" s="24"/>
      <c r="Y16" s="24"/>
    </row>
    <row r="17" spans="1:25">
      <c r="A17" s="20">
        <v>44083</v>
      </c>
      <c r="B17" s="21" t="s">
        <v>84</v>
      </c>
      <c r="C17" s="21" t="s">
        <v>90</v>
      </c>
      <c r="D17" s="21">
        <v>6</v>
      </c>
      <c r="E17" s="21">
        <v>54</v>
      </c>
      <c r="F17" s="21">
        <v>0.28720000000000001</v>
      </c>
      <c r="G17" s="21"/>
      <c r="H17" s="24"/>
      <c r="I17" s="24"/>
      <c r="J17" s="24"/>
      <c r="K17" s="24"/>
      <c r="L17" s="24"/>
      <c r="M17" s="24"/>
      <c r="N17" s="24"/>
      <c r="O17" s="24"/>
      <c r="P17" s="24"/>
      <c r="Q17" s="24"/>
      <c r="R17" s="24"/>
      <c r="S17" s="24"/>
      <c r="T17" s="24"/>
      <c r="U17" s="24"/>
      <c r="V17" s="24"/>
      <c r="W17" s="24"/>
      <c r="X17" s="24"/>
      <c r="Y17" s="24"/>
    </row>
    <row r="18" spans="1:25">
      <c r="A18" s="20">
        <v>44083</v>
      </c>
      <c r="B18" s="21" t="s">
        <v>84</v>
      </c>
      <c r="C18" s="21" t="s">
        <v>89</v>
      </c>
      <c r="D18" s="21">
        <v>7</v>
      </c>
      <c r="E18" s="21">
        <v>55</v>
      </c>
      <c r="F18" s="21">
        <v>0.26140000000000002</v>
      </c>
      <c r="G18" s="21"/>
      <c r="H18" s="24"/>
      <c r="I18" s="24"/>
      <c r="J18" s="24"/>
      <c r="K18" s="24"/>
      <c r="L18" s="24"/>
      <c r="M18" s="24"/>
      <c r="N18" s="24"/>
      <c r="O18" s="24"/>
      <c r="P18" s="24"/>
      <c r="Q18" s="24"/>
      <c r="R18" s="24"/>
      <c r="S18" s="24"/>
      <c r="T18" s="24"/>
      <c r="U18" s="24"/>
      <c r="V18" s="24"/>
      <c r="W18" s="24"/>
      <c r="X18" s="24"/>
      <c r="Y18" s="24"/>
    </row>
    <row r="19" spans="1:25">
      <c r="A19" s="20">
        <v>44083</v>
      </c>
      <c r="B19" s="21" t="s">
        <v>84</v>
      </c>
      <c r="C19" s="21" t="s">
        <v>85</v>
      </c>
      <c r="D19" s="21">
        <v>8</v>
      </c>
      <c r="E19" s="21">
        <v>56</v>
      </c>
      <c r="F19" s="21">
        <v>0.47420000000000001</v>
      </c>
      <c r="G19" s="21"/>
      <c r="H19" s="24"/>
      <c r="I19" s="24"/>
      <c r="J19" s="24"/>
      <c r="K19" s="24"/>
      <c r="L19" s="24"/>
      <c r="M19" s="24"/>
      <c r="N19" s="24"/>
      <c r="O19" s="24"/>
      <c r="P19" s="24"/>
      <c r="Q19" s="24"/>
      <c r="R19" s="24"/>
      <c r="S19" s="24"/>
      <c r="T19" s="24"/>
      <c r="U19" s="24"/>
      <c r="V19" s="24"/>
      <c r="W19" s="24"/>
      <c r="X19" s="24"/>
      <c r="Y19" s="24"/>
    </row>
    <row r="20" spans="1:25">
      <c r="A20" s="20">
        <v>44083</v>
      </c>
      <c r="B20" s="21" t="s">
        <v>84</v>
      </c>
      <c r="C20" s="21" t="s">
        <v>90</v>
      </c>
      <c r="D20" s="21">
        <v>9</v>
      </c>
      <c r="E20" s="21">
        <v>57</v>
      </c>
      <c r="F20" s="21">
        <v>0.34010000000000001</v>
      </c>
      <c r="G20" s="21"/>
      <c r="H20" s="24"/>
      <c r="I20" s="24"/>
      <c r="J20" s="24"/>
      <c r="K20" s="24"/>
      <c r="L20" s="24"/>
      <c r="M20" s="24"/>
      <c r="N20" s="24"/>
      <c r="O20" s="24"/>
      <c r="P20" s="24"/>
      <c r="Q20" s="24"/>
      <c r="R20" s="24"/>
      <c r="S20" s="24"/>
      <c r="T20" s="24"/>
      <c r="U20" s="24"/>
      <c r="V20" s="24"/>
      <c r="W20" s="24"/>
      <c r="X20" s="24"/>
      <c r="Y20" s="24"/>
    </row>
    <row r="21" spans="1:25">
      <c r="A21" s="20">
        <v>44085</v>
      </c>
      <c r="B21" s="21" t="s">
        <v>84</v>
      </c>
      <c r="C21" s="21" t="s">
        <v>85</v>
      </c>
      <c r="D21" s="21">
        <v>1</v>
      </c>
      <c r="E21" s="21">
        <v>58</v>
      </c>
      <c r="F21" s="21">
        <v>0.26840000000000003</v>
      </c>
      <c r="G21" s="21"/>
      <c r="H21" s="24"/>
      <c r="I21" s="24"/>
      <c r="J21" s="24"/>
      <c r="K21" s="24"/>
      <c r="L21" s="24"/>
      <c r="M21" s="24"/>
      <c r="N21" s="24"/>
      <c r="O21" s="24"/>
      <c r="P21" s="24"/>
      <c r="Q21" s="24"/>
      <c r="R21" s="24"/>
      <c r="S21" s="24"/>
      <c r="T21" s="24"/>
      <c r="U21" s="24"/>
      <c r="V21" s="24"/>
      <c r="W21" s="24"/>
      <c r="X21" s="24"/>
      <c r="Y21" s="24"/>
    </row>
    <row r="22" spans="1:25">
      <c r="A22" s="20">
        <v>44085</v>
      </c>
      <c r="B22" s="21" t="s">
        <v>84</v>
      </c>
      <c r="C22" s="21" t="s">
        <v>89</v>
      </c>
      <c r="D22" s="21">
        <v>2</v>
      </c>
      <c r="E22" s="21">
        <v>59</v>
      </c>
      <c r="F22" s="19"/>
      <c r="G22" s="21"/>
      <c r="H22" s="24"/>
      <c r="I22" s="24"/>
      <c r="J22" s="24"/>
      <c r="K22" s="24"/>
      <c r="L22" s="24"/>
      <c r="M22" s="24"/>
      <c r="N22" s="24"/>
      <c r="O22" s="24"/>
      <c r="P22" s="24"/>
      <c r="Q22" s="24"/>
      <c r="R22" s="24"/>
      <c r="S22" s="24"/>
      <c r="T22" s="24"/>
      <c r="U22" s="24"/>
      <c r="V22" s="24"/>
      <c r="W22" s="24"/>
      <c r="X22" s="24"/>
      <c r="Y22" s="24"/>
    </row>
    <row r="23" spans="1:25">
      <c r="A23" s="27">
        <v>44085</v>
      </c>
      <c r="B23" s="21" t="s">
        <v>84</v>
      </c>
      <c r="C23" s="21" t="s">
        <v>90</v>
      </c>
      <c r="D23" s="21">
        <v>3</v>
      </c>
      <c r="E23" s="21">
        <v>60</v>
      </c>
      <c r="F23" s="19"/>
      <c r="G23" s="21"/>
      <c r="H23" s="24"/>
      <c r="I23" s="24"/>
      <c r="J23" s="24"/>
      <c r="K23" s="24"/>
      <c r="L23" s="24"/>
      <c r="M23" s="24"/>
      <c r="N23" s="24"/>
      <c r="O23" s="24"/>
      <c r="P23" s="24"/>
      <c r="Q23" s="24"/>
      <c r="R23" s="24"/>
      <c r="S23" s="24"/>
      <c r="T23" s="24"/>
      <c r="U23" s="24"/>
      <c r="V23" s="24"/>
      <c r="W23" s="24"/>
      <c r="X23" s="24"/>
      <c r="Y23" s="24"/>
    </row>
    <row r="24" spans="1:25">
      <c r="A24" s="27">
        <v>44085</v>
      </c>
      <c r="B24" s="21" t="s">
        <v>84</v>
      </c>
      <c r="C24" s="21" t="s">
        <v>89</v>
      </c>
      <c r="D24" s="21">
        <v>4</v>
      </c>
      <c r="E24" s="21">
        <v>61</v>
      </c>
      <c r="F24" s="19"/>
      <c r="G24" s="21"/>
      <c r="H24" s="24"/>
      <c r="I24" s="24"/>
      <c r="J24" s="24"/>
      <c r="K24" s="24"/>
      <c r="L24" s="24"/>
      <c r="M24" s="24"/>
      <c r="N24" s="24"/>
      <c r="O24" s="24"/>
      <c r="P24" s="24"/>
      <c r="Q24" s="24"/>
      <c r="R24" s="24"/>
      <c r="S24" s="24"/>
      <c r="T24" s="24"/>
      <c r="U24" s="24"/>
      <c r="V24" s="24"/>
      <c r="W24" s="24"/>
      <c r="X24" s="24"/>
      <c r="Y24" s="24"/>
    </row>
    <row r="25" spans="1:25">
      <c r="A25" s="27">
        <v>44085</v>
      </c>
      <c r="B25" s="21" t="s">
        <v>84</v>
      </c>
      <c r="C25" s="21" t="s">
        <v>85</v>
      </c>
      <c r="D25" s="21">
        <v>5</v>
      </c>
      <c r="E25" s="21">
        <v>62</v>
      </c>
      <c r="F25" s="19"/>
      <c r="G25" s="21"/>
      <c r="H25" s="24"/>
      <c r="I25" s="24"/>
      <c r="J25" s="24"/>
      <c r="K25" s="24"/>
      <c r="L25" s="24"/>
      <c r="M25" s="24"/>
      <c r="N25" s="24"/>
      <c r="O25" s="24"/>
      <c r="P25" s="24"/>
      <c r="Q25" s="24"/>
      <c r="R25" s="24"/>
      <c r="S25" s="24"/>
      <c r="T25" s="24"/>
      <c r="U25" s="24"/>
      <c r="V25" s="24"/>
      <c r="W25" s="24"/>
      <c r="X25" s="24"/>
      <c r="Y25" s="24"/>
    </row>
    <row r="26" spans="1:25">
      <c r="A26" s="27">
        <v>44085</v>
      </c>
      <c r="B26" s="21" t="s">
        <v>84</v>
      </c>
      <c r="C26" s="21" t="s">
        <v>90</v>
      </c>
      <c r="D26" s="21">
        <v>6</v>
      </c>
      <c r="E26" s="21">
        <v>63</v>
      </c>
      <c r="F26" s="19"/>
      <c r="G26" s="21"/>
      <c r="H26" s="24"/>
      <c r="I26" s="24"/>
      <c r="J26" s="24"/>
      <c r="K26" s="24"/>
      <c r="L26" s="24"/>
      <c r="M26" s="24"/>
      <c r="N26" s="24"/>
      <c r="O26" s="24"/>
      <c r="P26" s="24"/>
      <c r="Q26" s="24"/>
      <c r="R26" s="24"/>
      <c r="S26" s="24"/>
      <c r="T26" s="24"/>
      <c r="U26" s="24"/>
      <c r="V26" s="24"/>
      <c r="W26" s="24"/>
      <c r="X26" s="24"/>
      <c r="Y26" s="24"/>
    </row>
    <row r="27" spans="1:25">
      <c r="A27" s="27">
        <v>44085</v>
      </c>
      <c r="B27" s="21" t="s">
        <v>84</v>
      </c>
      <c r="C27" s="21" t="s">
        <v>89</v>
      </c>
      <c r="D27" s="21">
        <v>7</v>
      </c>
      <c r="E27" s="21">
        <v>64</v>
      </c>
      <c r="F27" s="19"/>
      <c r="G27" s="21"/>
      <c r="H27" s="24"/>
      <c r="I27" s="24"/>
      <c r="J27" s="24"/>
      <c r="K27" s="24"/>
      <c r="L27" s="24"/>
      <c r="M27" s="24"/>
      <c r="N27" s="24"/>
      <c r="O27" s="24"/>
      <c r="P27" s="24"/>
      <c r="Q27" s="24"/>
      <c r="R27" s="24"/>
      <c r="S27" s="24"/>
      <c r="T27" s="24"/>
      <c r="U27" s="24"/>
      <c r="V27" s="24"/>
      <c r="W27" s="24"/>
      <c r="X27" s="24"/>
      <c r="Y27" s="24"/>
    </row>
    <row r="28" spans="1:25">
      <c r="A28" s="27">
        <v>44085</v>
      </c>
      <c r="B28" s="21" t="s">
        <v>84</v>
      </c>
      <c r="C28" s="21" t="s">
        <v>85</v>
      </c>
      <c r="D28" s="21">
        <v>8</v>
      </c>
      <c r="E28" s="21">
        <v>65</v>
      </c>
      <c r="F28" s="19"/>
      <c r="G28" s="21"/>
      <c r="H28" s="24"/>
      <c r="I28" s="24"/>
      <c r="J28" s="24"/>
      <c r="K28" s="24"/>
      <c r="L28" s="24"/>
      <c r="M28" s="24"/>
      <c r="N28" s="24"/>
      <c r="O28" s="24"/>
      <c r="P28" s="24"/>
      <c r="Q28" s="24"/>
      <c r="R28" s="24"/>
      <c r="S28" s="24"/>
      <c r="T28" s="24"/>
      <c r="U28" s="24"/>
      <c r="V28" s="24"/>
      <c r="W28" s="24"/>
      <c r="X28" s="24"/>
      <c r="Y28" s="24"/>
    </row>
    <row r="29" spans="1:25">
      <c r="A29" s="27">
        <v>44085</v>
      </c>
      <c r="B29" s="21" t="s">
        <v>84</v>
      </c>
      <c r="C29" s="21" t="s">
        <v>90</v>
      </c>
      <c r="D29" s="21">
        <v>9</v>
      </c>
      <c r="E29" s="21">
        <v>66</v>
      </c>
      <c r="F29" s="19"/>
      <c r="G29" s="21"/>
      <c r="H29" s="24"/>
      <c r="I29" s="24"/>
      <c r="J29" s="24"/>
      <c r="K29" s="24"/>
      <c r="L29" s="24"/>
      <c r="M29" s="24"/>
      <c r="N29" s="24"/>
      <c r="O29" s="24"/>
      <c r="P29" s="24"/>
      <c r="Q29" s="24"/>
      <c r="R29" s="24"/>
      <c r="S29" s="24"/>
      <c r="T29" s="24"/>
      <c r="U29" s="24"/>
      <c r="V29" s="24"/>
      <c r="W29" s="24"/>
      <c r="X29" s="24"/>
      <c r="Y29" s="24"/>
    </row>
    <row r="30" spans="1:25">
      <c r="A30" s="20">
        <v>44089</v>
      </c>
      <c r="B30" s="21" t="s">
        <v>84</v>
      </c>
      <c r="C30" s="21" t="s">
        <v>85</v>
      </c>
      <c r="D30" s="21">
        <v>1</v>
      </c>
      <c r="E30" s="21">
        <v>67</v>
      </c>
      <c r="F30" s="19"/>
      <c r="G30" s="21"/>
      <c r="H30" s="24"/>
      <c r="I30" s="24"/>
      <c r="J30" s="24"/>
      <c r="K30" s="24"/>
      <c r="L30" s="24"/>
      <c r="M30" s="24"/>
      <c r="N30" s="24"/>
      <c r="O30" s="24"/>
      <c r="P30" s="24"/>
      <c r="Q30" s="24"/>
      <c r="R30" s="24"/>
      <c r="S30" s="24"/>
      <c r="T30" s="24"/>
      <c r="U30" s="24"/>
      <c r="V30" s="24"/>
      <c r="W30" s="24"/>
      <c r="X30" s="24"/>
      <c r="Y30" s="24"/>
    </row>
    <row r="31" spans="1:25">
      <c r="A31" s="27">
        <v>44089</v>
      </c>
      <c r="B31" s="21" t="s">
        <v>84</v>
      </c>
      <c r="C31" s="21" t="s">
        <v>89</v>
      </c>
      <c r="D31" s="21">
        <v>2</v>
      </c>
      <c r="E31" s="21">
        <v>68</v>
      </c>
      <c r="F31" s="19"/>
      <c r="G31" s="21"/>
      <c r="H31" s="24"/>
      <c r="I31" s="24"/>
      <c r="J31" s="24"/>
      <c r="K31" s="24"/>
      <c r="L31" s="24"/>
      <c r="M31" s="24"/>
      <c r="N31" s="24"/>
      <c r="O31" s="24"/>
      <c r="P31" s="24"/>
      <c r="Q31" s="24"/>
      <c r="R31" s="24"/>
      <c r="S31" s="24"/>
      <c r="T31" s="24"/>
      <c r="U31" s="24"/>
      <c r="V31" s="24"/>
      <c r="W31" s="24"/>
      <c r="X31" s="24"/>
      <c r="Y31" s="24"/>
    </row>
    <row r="32" spans="1:25">
      <c r="A32" s="27">
        <v>44089</v>
      </c>
      <c r="B32" s="21" t="s">
        <v>84</v>
      </c>
      <c r="C32" s="21" t="s">
        <v>90</v>
      </c>
      <c r="D32" s="21">
        <v>3</v>
      </c>
      <c r="E32" s="21">
        <v>69</v>
      </c>
      <c r="F32" s="19"/>
      <c r="G32" s="21"/>
      <c r="H32" s="24"/>
      <c r="I32" s="24"/>
      <c r="J32" s="24"/>
      <c r="K32" s="24"/>
      <c r="L32" s="24"/>
      <c r="M32" s="24"/>
      <c r="N32" s="24"/>
      <c r="O32" s="24"/>
      <c r="P32" s="24"/>
      <c r="Q32" s="24"/>
      <c r="R32" s="24"/>
      <c r="S32" s="24"/>
      <c r="T32" s="24"/>
      <c r="U32" s="24"/>
      <c r="V32" s="24"/>
      <c r="W32" s="24"/>
      <c r="X32" s="24"/>
      <c r="Y32" s="24"/>
    </row>
    <row r="33" spans="1:25">
      <c r="A33" s="27">
        <v>44089</v>
      </c>
      <c r="B33" s="21" t="s">
        <v>84</v>
      </c>
      <c r="C33" s="21" t="s">
        <v>89</v>
      </c>
      <c r="D33" s="21">
        <v>4</v>
      </c>
      <c r="E33" s="21">
        <v>70</v>
      </c>
      <c r="F33" s="19"/>
      <c r="G33" s="21"/>
      <c r="H33" s="24"/>
      <c r="I33" s="24"/>
      <c r="J33" s="24"/>
      <c r="K33" s="24"/>
      <c r="L33" s="24"/>
      <c r="M33" s="24"/>
      <c r="N33" s="24"/>
      <c r="O33" s="24"/>
      <c r="P33" s="24"/>
      <c r="Q33" s="24"/>
      <c r="R33" s="24"/>
      <c r="S33" s="24"/>
      <c r="T33" s="24"/>
      <c r="U33" s="24"/>
      <c r="V33" s="24"/>
      <c r="W33" s="24"/>
      <c r="X33" s="24"/>
      <c r="Y33" s="24"/>
    </row>
    <row r="34" spans="1:25">
      <c r="A34" s="27">
        <v>44089</v>
      </c>
      <c r="B34" s="21" t="s">
        <v>84</v>
      </c>
      <c r="C34" s="21" t="s">
        <v>85</v>
      </c>
      <c r="D34" s="21">
        <v>5</v>
      </c>
      <c r="E34" s="21">
        <v>71</v>
      </c>
      <c r="F34" s="19"/>
      <c r="G34" s="21"/>
      <c r="H34" s="24"/>
      <c r="I34" s="24"/>
      <c r="J34" s="24"/>
      <c r="K34" s="24"/>
      <c r="L34" s="24"/>
      <c r="M34" s="24"/>
      <c r="N34" s="24"/>
      <c r="O34" s="24"/>
      <c r="P34" s="24"/>
      <c r="Q34" s="24"/>
      <c r="R34" s="24"/>
      <c r="S34" s="24"/>
      <c r="T34" s="24"/>
      <c r="U34" s="24"/>
      <c r="V34" s="24"/>
      <c r="W34" s="24"/>
      <c r="X34" s="24"/>
      <c r="Y34" s="24"/>
    </row>
    <row r="35" spans="1:25">
      <c r="A35" s="27">
        <v>44089</v>
      </c>
      <c r="B35" s="21" t="s">
        <v>84</v>
      </c>
      <c r="C35" s="21" t="s">
        <v>90</v>
      </c>
      <c r="D35" s="21">
        <v>6</v>
      </c>
      <c r="E35" s="21">
        <v>72</v>
      </c>
      <c r="F35" s="19"/>
      <c r="G35" s="21"/>
      <c r="H35" s="24"/>
      <c r="I35" s="24"/>
      <c r="J35" s="24"/>
      <c r="K35" s="24"/>
      <c r="L35" s="24"/>
      <c r="M35" s="24"/>
      <c r="N35" s="24"/>
      <c r="O35" s="24"/>
      <c r="P35" s="24"/>
      <c r="Q35" s="24"/>
      <c r="R35" s="24"/>
      <c r="S35" s="24"/>
      <c r="T35" s="24"/>
      <c r="U35" s="24"/>
      <c r="V35" s="24"/>
      <c r="W35" s="24"/>
      <c r="X35" s="24"/>
      <c r="Y35" s="24"/>
    </row>
    <row r="36" spans="1:25">
      <c r="A36" s="27">
        <v>44089</v>
      </c>
      <c r="B36" s="21" t="s">
        <v>84</v>
      </c>
      <c r="C36" s="21" t="s">
        <v>89</v>
      </c>
      <c r="D36" s="21">
        <v>7</v>
      </c>
      <c r="E36" s="21">
        <v>73</v>
      </c>
      <c r="F36" s="19"/>
      <c r="G36" s="21"/>
      <c r="H36" s="24"/>
      <c r="I36" s="24"/>
      <c r="J36" s="24"/>
      <c r="K36" s="24"/>
      <c r="L36" s="24"/>
      <c r="M36" s="24"/>
      <c r="N36" s="24"/>
      <c r="O36" s="24"/>
      <c r="P36" s="24"/>
      <c r="Q36" s="24"/>
      <c r="R36" s="24"/>
      <c r="S36" s="24"/>
      <c r="T36" s="24"/>
      <c r="U36" s="24"/>
      <c r="V36" s="24"/>
      <c r="W36" s="24"/>
      <c r="X36" s="24"/>
      <c r="Y36" s="24"/>
    </row>
    <row r="37" spans="1:25">
      <c r="A37" s="27">
        <v>44089</v>
      </c>
      <c r="B37" s="21" t="s">
        <v>84</v>
      </c>
      <c r="C37" s="21" t="s">
        <v>85</v>
      </c>
      <c r="D37" s="21">
        <v>8</v>
      </c>
      <c r="E37" s="21">
        <v>74</v>
      </c>
      <c r="F37" s="19"/>
      <c r="G37" s="21"/>
      <c r="H37" s="24"/>
      <c r="I37" s="24"/>
      <c r="J37" s="24"/>
      <c r="K37" s="24"/>
      <c r="L37" s="24"/>
      <c r="M37" s="24"/>
      <c r="N37" s="24"/>
      <c r="O37" s="24"/>
      <c r="P37" s="24"/>
      <c r="Q37" s="24"/>
      <c r="R37" s="24"/>
      <c r="S37" s="24"/>
      <c r="T37" s="24"/>
      <c r="U37" s="24"/>
      <c r="V37" s="24"/>
      <c r="W37" s="24"/>
      <c r="X37" s="24"/>
      <c r="Y37" s="24"/>
    </row>
    <row r="38" spans="1:25">
      <c r="A38" s="27">
        <v>44089</v>
      </c>
      <c r="B38" s="21" t="s">
        <v>84</v>
      </c>
      <c r="C38" s="21" t="s">
        <v>90</v>
      </c>
      <c r="D38" s="21">
        <v>9</v>
      </c>
      <c r="E38" s="21">
        <v>75</v>
      </c>
      <c r="F38" s="19"/>
      <c r="G38" s="21"/>
      <c r="H38" s="24"/>
      <c r="I38" s="24"/>
      <c r="J38" s="24"/>
      <c r="K38" s="24"/>
      <c r="L38" s="24"/>
      <c r="M38" s="24"/>
      <c r="N38" s="24"/>
      <c r="O38" s="24"/>
      <c r="P38" s="24"/>
      <c r="Q38" s="24"/>
      <c r="R38" s="24"/>
      <c r="S38" s="24"/>
      <c r="T38" s="24"/>
      <c r="U38" s="24"/>
      <c r="V38" s="24"/>
      <c r="W38" s="24"/>
      <c r="X38" s="24"/>
      <c r="Y38" s="24"/>
    </row>
    <row r="39" spans="1:25">
      <c r="A39" s="20">
        <v>44096</v>
      </c>
      <c r="B39" s="21" t="s">
        <v>84</v>
      </c>
      <c r="C39" s="21" t="s">
        <v>85</v>
      </c>
      <c r="D39" s="21">
        <v>1</v>
      </c>
      <c r="E39" s="21">
        <v>76</v>
      </c>
      <c r="F39" s="21">
        <v>0.2366</v>
      </c>
      <c r="G39" s="21"/>
      <c r="H39" s="24"/>
      <c r="I39" s="24"/>
      <c r="J39" s="24"/>
      <c r="K39" s="24"/>
      <c r="L39" s="24"/>
      <c r="M39" s="24"/>
      <c r="N39" s="24"/>
      <c r="O39" s="24"/>
      <c r="P39" s="24"/>
      <c r="Q39" s="24"/>
      <c r="R39" s="24"/>
      <c r="S39" s="24"/>
      <c r="T39" s="24"/>
      <c r="U39" s="24"/>
      <c r="V39" s="24"/>
      <c r="W39" s="24"/>
      <c r="X39" s="24"/>
      <c r="Y39" s="24"/>
    </row>
    <row r="40" spans="1:25">
      <c r="A40" s="20">
        <v>44096</v>
      </c>
      <c r="B40" s="21" t="s">
        <v>84</v>
      </c>
      <c r="C40" s="21" t="s">
        <v>89</v>
      </c>
      <c r="D40" s="21">
        <v>2</v>
      </c>
      <c r="E40" s="21">
        <v>77</v>
      </c>
      <c r="F40" s="21">
        <v>0.2392</v>
      </c>
      <c r="G40" s="21"/>
      <c r="H40" s="24"/>
      <c r="I40" s="24"/>
      <c r="J40" s="24"/>
      <c r="K40" s="24"/>
      <c r="L40" s="24"/>
      <c r="M40" s="24"/>
      <c r="N40" s="24"/>
      <c r="O40" s="24"/>
      <c r="P40" s="24"/>
      <c r="Q40" s="24"/>
      <c r="R40" s="24"/>
      <c r="S40" s="24"/>
      <c r="T40" s="24"/>
      <c r="U40" s="24"/>
      <c r="V40" s="24"/>
      <c r="W40" s="24"/>
      <c r="X40" s="24"/>
      <c r="Y40" s="24"/>
    </row>
    <row r="41" spans="1:25">
      <c r="A41" s="20">
        <v>44096</v>
      </c>
      <c r="B41" s="21" t="s">
        <v>84</v>
      </c>
      <c r="C41" s="21" t="s">
        <v>90</v>
      </c>
      <c r="D41" s="21">
        <v>3</v>
      </c>
      <c r="E41" s="21">
        <v>78</v>
      </c>
      <c r="F41" s="21">
        <v>0.25530000000000003</v>
      </c>
      <c r="G41" s="21"/>
      <c r="H41" s="24"/>
      <c r="I41" s="24"/>
      <c r="J41" s="24"/>
      <c r="K41" s="24"/>
      <c r="L41" s="24"/>
      <c r="M41" s="24"/>
      <c r="N41" s="24"/>
      <c r="O41" s="24"/>
      <c r="P41" s="24"/>
      <c r="Q41" s="24"/>
      <c r="R41" s="24"/>
      <c r="S41" s="24"/>
      <c r="T41" s="24"/>
      <c r="U41" s="24"/>
      <c r="V41" s="24"/>
      <c r="W41" s="24"/>
      <c r="X41" s="24"/>
      <c r="Y41" s="24"/>
    </row>
    <row r="42" spans="1:25">
      <c r="A42" s="20">
        <v>44096</v>
      </c>
      <c r="B42" s="21" t="s">
        <v>84</v>
      </c>
      <c r="C42" s="21" t="s">
        <v>89</v>
      </c>
      <c r="D42" s="21">
        <v>4</v>
      </c>
      <c r="E42" s="21">
        <v>79</v>
      </c>
      <c r="F42" s="21">
        <v>0.23530000000000001</v>
      </c>
      <c r="G42" s="21"/>
      <c r="H42" s="24"/>
      <c r="I42" s="24"/>
      <c r="J42" s="24"/>
      <c r="K42" s="24"/>
      <c r="L42" s="24"/>
      <c r="M42" s="24"/>
      <c r="N42" s="24"/>
      <c r="O42" s="24"/>
      <c r="P42" s="24"/>
      <c r="Q42" s="24"/>
      <c r="R42" s="24"/>
      <c r="S42" s="24"/>
      <c r="T42" s="24"/>
      <c r="U42" s="24"/>
      <c r="V42" s="24"/>
      <c r="W42" s="24"/>
      <c r="X42" s="24"/>
      <c r="Y42" s="24"/>
    </row>
    <row r="43" spans="1:25">
      <c r="A43" s="20">
        <v>44096</v>
      </c>
      <c r="B43" s="21" t="s">
        <v>84</v>
      </c>
      <c r="C43" s="21" t="s">
        <v>85</v>
      </c>
      <c r="D43" s="21">
        <v>5</v>
      </c>
      <c r="E43" s="21">
        <v>80</v>
      </c>
      <c r="F43" s="21">
        <v>0.2606</v>
      </c>
      <c r="G43" s="21"/>
      <c r="H43" s="24"/>
      <c r="I43" s="24"/>
      <c r="J43" s="24"/>
      <c r="K43" s="24"/>
      <c r="L43" s="24"/>
      <c r="M43" s="24"/>
      <c r="N43" s="24"/>
      <c r="O43" s="24"/>
      <c r="P43" s="24"/>
      <c r="Q43" s="24"/>
      <c r="R43" s="24"/>
      <c r="S43" s="24"/>
      <c r="T43" s="24"/>
      <c r="U43" s="24"/>
      <c r="V43" s="24"/>
      <c r="W43" s="24"/>
      <c r="X43" s="24"/>
      <c r="Y43" s="24"/>
    </row>
    <row r="44" spans="1:25">
      <c r="A44" s="20">
        <v>44096</v>
      </c>
      <c r="B44" s="21" t="s">
        <v>84</v>
      </c>
      <c r="C44" s="21" t="s">
        <v>90</v>
      </c>
      <c r="D44" s="21">
        <v>6</v>
      </c>
      <c r="E44" s="21">
        <v>81</v>
      </c>
      <c r="F44" s="21">
        <v>0.2407</v>
      </c>
      <c r="G44" s="21"/>
      <c r="H44" s="24"/>
      <c r="I44" s="24"/>
      <c r="J44" s="24"/>
      <c r="K44" s="24"/>
      <c r="L44" s="24"/>
      <c r="M44" s="24"/>
      <c r="N44" s="24"/>
      <c r="O44" s="24"/>
      <c r="P44" s="24"/>
      <c r="Q44" s="24"/>
      <c r="R44" s="24"/>
      <c r="S44" s="24"/>
      <c r="T44" s="24"/>
      <c r="U44" s="24"/>
      <c r="V44" s="24"/>
      <c r="W44" s="24"/>
      <c r="X44" s="24"/>
      <c r="Y44" s="24"/>
    </row>
    <row r="45" spans="1:25">
      <c r="A45" s="20">
        <v>44096</v>
      </c>
      <c r="B45" s="21" t="s">
        <v>84</v>
      </c>
      <c r="C45" s="21" t="s">
        <v>89</v>
      </c>
      <c r="D45" s="21">
        <v>7</v>
      </c>
      <c r="E45" s="21">
        <v>82</v>
      </c>
      <c r="F45" s="21">
        <v>0.29849999999999999</v>
      </c>
      <c r="G45" s="21"/>
      <c r="H45" s="24"/>
      <c r="I45" s="24"/>
      <c r="J45" s="24"/>
      <c r="K45" s="24"/>
      <c r="L45" s="24"/>
      <c r="M45" s="24"/>
      <c r="N45" s="24"/>
      <c r="O45" s="24"/>
      <c r="P45" s="24"/>
      <c r="Q45" s="24"/>
      <c r="R45" s="24"/>
      <c r="S45" s="24"/>
      <c r="T45" s="24"/>
      <c r="U45" s="24"/>
      <c r="V45" s="24"/>
      <c r="W45" s="24"/>
      <c r="X45" s="24"/>
      <c r="Y45" s="24"/>
    </row>
    <row r="46" spans="1:25">
      <c r="A46" s="20">
        <v>44096</v>
      </c>
      <c r="B46" s="21" t="s">
        <v>84</v>
      </c>
      <c r="C46" s="21" t="s">
        <v>85</v>
      </c>
      <c r="D46" s="21">
        <v>8</v>
      </c>
      <c r="E46" s="21">
        <v>83</v>
      </c>
      <c r="F46" s="21">
        <v>0.42330000000000001</v>
      </c>
      <c r="G46" s="21"/>
      <c r="H46" s="24"/>
      <c r="I46" s="24"/>
      <c r="J46" s="24"/>
      <c r="K46" s="24"/>
      <c r="L46" s="24"/>
      <c r="M46" s="24"/>
      <c r="N46" s="24"/>
      <c r="O46" s="24"/>
      <c r="P46" s="24"/>
      <c r="Q46" s="24"/>
      <c r="R46" s="24"/>
      <c r="S46" s="24"/>
      <c r="T46" s="24"/>
      <c r="U46" s="24"/>
      <c r="V46" s="24"/>
      <c r="W46" s="24"/>
      <c r="X46" s="24"/>
      <c r="Y46" s="24"/>
    </row>
    <row r="47" spans="1:25">
      <c r="A47" s="20">
        <v>44096</v>
      </c>
      <c r="B47" s="21" t="s">
        <v>84</v>
      </c>
      <c r="C47" s="21" t="s">
        <v>90</v>
      </c>
      <c r="D47" s="21">
        <v>9</v>
      </c>
      <c r="E47" s="21">
        <v>84</v>
      </c>
      <c r="F47" s="21">
        <v>0.30790000000000001</v>
      </c>
      <c r="G47" s="21"/>
      <c r="H47" s="24"/>
      <c r="I47" s="24"/>
      <c r="J47" s="24"/>
      <c r="K47" s="24"/>
      <c r="L47" s="24"/>
      <c r="M47" s="24"/>
      <c r="N47" s="24"/>
      <c r="O47" s="24"/>
      <c r="P47" s="24"/>
      <c r="Q47" s="24"/>
      <c r="R47" s="24"/>
      <c r="S47" s="24"/>
      <c r="T47" s="24"/>
      <c r="U47" s="24"/>
      <c r="V47" s="24"/>
      <c r="W47" s="24"/>
      <c r="X47" s="24"/>
      <c r="Y47" s="24"/>
    </row>
    <row r="48" spans="1:25">
      <c r="A48" s="20">
        <v>44089</v>
      </c>
      <c r="B48" s="21" t="s">
        <v>91</v>
      </c>
      <c r="C48" s="21" t="s">
        <v>92</v>
      </c>
      <c r="D48" s="21" t="s">
        <v>93</v>
      </c>
      <c r="E48" s="21">
        <v>85</v>
      </c>
      <c r="F48" s="21">
        <v>0.32950000000000002</v>
      </c>
      <c r="G48" s="21"/>
      <c r="H48" s="24"/>
      <c r="I48" s="24"/>
      <c r="J48" s="24"/>
      <c r="K48" s="24"/>
      <c r="L48" s="24"/>
      <c r="M48" s="24"/>
      <c r="N48" s="24"/>
      <c r="O48" s="24"/>
      <c r="P48" s="24"/>
      <c r="Q48" s="24"/>
      <c r="R48" s="24"/>
      <c r="S48" s="24"/>
      <c r="T48" s="24"/>
      <c r="U48" s="24"/>
      <c r="V48" s="24"/>
      <c r="W48" s="24"/>
      <c r="X48" s="24"/>
      <c r="Y48" s="24"/>
    </row>
    <row r="49" spans="1:25">
      <c r="A49" s="20">
        <v>44089</v>
      </c>
      <c r="B49" s="21" t="s">
        <v>91</v>
      </c>
      <c r="C49" s="21" t="s">
        <v>92</v>
      </c>
      <c r="D49" s="21" t="s">
        <v>96</v>
      </c>
      <c r="E49" s="21">
        <v>86</v>
      </c>
      <c r="F49" s="21">
        <v>0.35639999999999999</v>
      </c>
      <c r="G49" s="21"/>
      <c r="H49" s="24"/>
      <c r="I49" s="24"/>
      <c r="J49" s="24"/>
      <c r="K49" s="24"/>
      <c r="L49" s="24"/>
      <c r="M49" s="24"/>
      <c r="N49" s="24"/>
      <c r="O49" s="24"/>
      <c r="P49" s="24"/>
      <c r="Q49" s="24"/>
      <c r="R49" s="24"/>
      <c r="S49" s="24"/>
      <c r="T49" s="24"/>
      <c r="U49" s="24"/>
      <c r="V49" s="24"/>
      <c r="W49" s="24"/>
      <c r="X49" s="24"/>
      <c r="Y49" s="24"/>
    </row>
    <row r="50" spans="1:25">
      <c r="A50" s="20">
        <v>44089</v>
      </c>
      <c r="B50" s="21" t="s">
        <v>91</v>
      </c>
      <c r="C50" s="21" t="s">
        <v>92</v>
      </c>
      <c r="D50" s="21" t="s">
        <v>97</v>
      </c>
      <c r="E50" s="21">
        <v>87</v>
      </c>
      <c r="F50" s="21">
        <v>0.35139999999999999</v>
      </c>
      <c r="G50" s="21"/>
      <c r="H50" s="24"/>
      <c r="I50" s="24"/>
      <c r="J50" s="24"/>
      <c r="K50" s="24"/>
      <c r="L50" s="24"/>
      <c r="M50" s="24"/>
      <c r="N50" s="24"/>
      <c r="O50" s="24"/>
      <c r="P50" s="24"/>
      <c r="Q50" s="24"/>
      <c r="R50" s="24"/>
      <c r="S50" s="24"/>
      <c r="T50" s="24"/>
      <c r="U50" s="24"/>
      <c r="V50" s="24"/>
      <c r="W50" s="24"/>
      <c r="X50" s="24"/>
      <c r="Y50" s="24"/>
    </row>
    <row r="51" spans="1:25">
      <c r="A51" s="20">
        <v>44089</v>
      </c>
      <c r="B51" s="21" t="s">
        <v>91</v>
      </c>
      <c r="C51" s="21" t="s">
        <v>98</v>
      </c>
      <c r="D51" s="21" t="s">
        <v>99</v>
      </c>
      <c r="E51" s="21">
        <v>88</v>
      </c>
      <c r="F51" s="21">
        <v>0.31380000000000002</v>
      </c>
      <c r="G51" s="21"/>
      <c r="H51" s="24"/>
      <c r="I51" s="24"/>
      <c r="J51" s="24"/>
      <c r="K51" s="24"/>
      <c r="L51" s="24"/>
      <c r="M51" s="24"/>
      <c r="N51" s="24"/>
      <c r="O51" s="24"/>
      <c r="P51" s="24"/>
      <c r="Q51" s="24"/>
      <c r="R51" s="24"/>
      <c r="S51" s="24"/>
      <c r="T51" s="24"/>
      <c r="U51" s="24"/>
      <c r="V51" s="24"/>
      <c r="W51" s="24"/>
      <c r="X51" s="24"/>
      <c r="Y51" s="24"/>
    </row>
    <row r="52" spans="1:25">
      <c r="A52" s="20">
        <v>44089</v>
      </c>
      <c r="B52" s="21" t="s">
        <v>91</v>
      </c>
      <c r="C52" s="21" t="s">
        <v>98</v>
      </c>
      <c r="D52" s="21" t="s">
        <v>100</v>
      </c>
      <c r="E52" s="21">
        <v>89</v>
      </c>
      <c r="F52" s="21">
        <v>0.23619999999999999</v>
      </c>
      <c r="G52" s="21"/>
      <c r="H52" s="24"/>
      <c r="I52" s="24"/>
      <c r="J52" s="24"/>
      <c r="K52" s="24"/>
      <c r="L52" s="24"/>
      <c r="M52" s="24"/>
      <c r="N52" s="24"/>
      <c r="O52" s="24"/>
      <c r="P52" s="24"/>
      <c r="Q52" s="24"/>
      <c r="R52" s="24"/>
      <c r="S52" s="24"/>
      <c r="T52" s="24"/>
      <c r="U52" s="24"/>
      <c r="V52" s="24"/>
      <c r="W52" s="24"/>
      <c r="X52" s="24"/>
      <c r="Y52" s="24"/>
    </row>
    <row r="53" spans="1:25">
      <c r="A53" s="20">
        <v>44089</v>
      </c>
      <c r="B53" s="21" t="s">
        <v>91</v>
      </c>
      <c r="C53" s="21" t="s">
        <v>98</v>
      </c>
      <c r="D53" s="21" t="s">
        <v>101</v>
      </c>
      <c r="E53" s="21">
        <v>90</v>
      </c>
      <c r="F53" s="21">
        <v>0.42709999999999998</v>
      </c>
      <c r="G53" s="21"/>
      <c r="H53" s="24"/>
      <c r="I53" s="24"/>
      <c r="J53" s="24"/>
      <c r="K53" s="24"/>
      <c r="L53" s="24"/>
      <c r="M53" s="24"/>
      <c r="N53" s="24"/>
      <c r="O53" s="24"/>
      <c r="P53" s="24"/>
      <c r="Q53" s="24"/>
      <c r="R53" s="24"/>
      <c r="S53" s="24"/>
      <c r="T53" s="24"/>
      <c r="U53" s="24"/>
      <c r="V53" s="24"/>
      <c r="W53" s="24"/>
      <c r="X53" s="24"/>
      <c r="Y53" s="24"/>
    </row>
    <row r="54" spans="1:25">
      <c r="A54" s="20">
        <v>44096</v>
      </c>
      <c r="B54" s="21" t="s">
        <v>91</v>
      </c>
      <c r="C54" s="21" t="s">
        <v>92</v>
      </c>
      <c r="D54" s="21" t="s">
        <v>102</v>
      </c>
      <c r="E54" s="21">
        <v>91</v>
      </c>
      <c r="F54" s="21">
        <v>0.25700000000000001</v>
      </c>
      <c r="G54" s="21"/>
      <c r="H54" s="24"/>
      <c r="I54" s="24"/>
      <c r="J54" s="24"/>
      <c r="K54" s="24"/>
      <c r="L54" s="24"/>
      <c r="M54" s="24"/>
      <c r="N54" s="24"/>
      <c r="O54" s="24"/>
      <c r="P54" s="24"/>
      <c r="Q54" s="24"/>
      <c r="R54" s="24"/>
      <c r="S54" s="24"/>
      <c r="T54" s="24"/>
      <c r="U54" s="24"/>
      <c r="V54" s="24"/>
      <c r="W54" s="24"/>
      <c r="X54" s="24"/>
      <c r="Y54" s="24"/>
    </row>
    <row r="55" spans="1:25">
      <c r="A55" s="20">
        <v>44096</v>
      </c>
      <c r="B55" s="21" t="s">
        <v>91</v>
      </c>
      <c r="C55" s="21" t="s">
        <v>92</v>
      </c>
      <c r="D55" s="21" t="s">
        <v>103</v>
      </c>
      <c r="E55" s="21">
        <v>92</v>
      </c>
      <c r="F55" s="21">
        <v>0.34660000000000002</v>
      </c>
      <c r="G55" s="21"/>
      <c r="H55" s="24"/>
      <c r="I55" s="24"/>
      <c r="J55" s="24"/>
      <c r="K55" s="24"/>
      <c r="L55" s="24"/>
      <c r="M55" s="24"/>
      <c r="N55" s="24"/>
      <c r="O55" s="24"/>
      <c r="P55" s="24"/>
      <c r="Q55" s="24"/>
      <c r="R55" s="24"/>
      <c r="S55" s="24"/>
      <c r="T55" s="24"/>
      <c r="U55" s="24"/>
      <c r="V55" s="24"/>
      <c r="W55" s="24"/>
      <c r="X55" s="24"/>
      <c r="Y55" s="24"/>
    </row>
    <row r="56" spans="1:25">
      <c r="A56" s="20">
        <v>44096</v>
      </c>
      <c r="B56" s="21" t="s">
        <v>91</v>
      </c>
      <c r="C56" s="21" t="s">
        <v>92</v>
      </c>
      <c r="D56" s="21" t="s">
        <v>104</v>
      </c>
      <c r="E56" s="21">
        <v>93</v>
      </c>
      <c r="F56" s="21">
        <v>0.33739999999999998</v>
      </c>
      <c r="G56" s="21"/>
      <c r="H56" s="24"/>
      <c r="I56" s="24"/>
      <c r="J56" s="24"/>
      <c r="K56" s="24"/>
      <c r="L56" s="24"/>
      <c r="M56" s="24"/>
      <c r="N56" s="24"/>
      <c r="O56" s="24"/>
      <c r="P56" s="24"/>
      <c r="Q56" s="24"/>
      <c r="R56" s="24"/>
      <c r="S56" s="24"/>
      <c r="T56" s="24"/>
      <c r="U56" s="24"/>
      <c r="V56" s="24"/>
      <c r="W56" s="24"/>
      <c r="X56" s="24"/>
      <c r="Y56" s="24"/>
    </row>
    <row r="57" spans="1:25">
      <c r="A57" s="20">
        <v>44096</v>
      </c>
      <c r="B57" s="21" t="s">
        <v>91</v>
      </c>
      <c r="C57" s="21" t="s">
        <v>98</v>
      </c>
      <c r="D57" s="21" t="s">
        <v>105</v>
      </c>
      <c r="E57" s="21">
        <v>94</v>
      </c>
      <c r="F57" s="21">
        <v>0.27029999999999998</v>
      </c>
      <c r="G57" s="21"/>
      <c r="H57" s="24"/>
      <c r="I57" s="24"/>
      <c r="J57" s="24"/>
      <c r="K57" s="24"/>
      <c r="L57" s="24"/>
      <c r="M57" s="24"/>
      <c r="N57" s="24"/>
      <c r="O57" s="24"/>
      <c r="P57" s="24"/>
      <c r="Q57" s="24"/>
      <c r="R57" s="24"/>
      <c r="S57" s="24"/>
      <c r="T57" s="24"/>
      <c r="U57" s="24"/>
      <c r="V57" s="24"/>
      <c r="W57" s="24"/>
      <c r="X57" s="24"/>
      <c r="Y57" s="24"/>
    </row>
    <row r="58" spans="1:25">
      <c r="A58" s="20">
        <v>44096</v>
      </c>
      <c r="B58" s="21" t="s">
        <v>91</v>
      </c>
      <c r="C58" s="21" t="s">
        <v>98</v>
      </c>
      <c r="D58" s="21" t="s">
        <v>106</v>
      </c>
      <c r="E58" s="21">
        <v>95</v>
      </c>
      <c r="F58" s="21">
        <v>0.28670000000000001</v>
      </c>
      <c r="G58" s="21"/>
      <c r="H58" s="24"/>
      <c r="I58" s="24"/>
      <c r="J58" s="24"/>
      <c r="K58" s="24"/>
      <c r="L58" s="24"/>
      <c r="M58" s="24"/>
      <c r="N58" s="24"/>
      <c r="O58" s="24"/>
      <c r="P58" s="24"/>
      <c r="Q58" s="24"/>
      <c r="R58" s="24"/>
      <c r="S58" s="24"/>
      <c r="T58" s="24"/>
      <c r="U58" s="24"/>
      <c r="V58" s="24"/>
      <c r="W58" s="24"/>
      <c r="X58" s="24"/>
      <c r="Y58" s="24"/>
    </row>
    <row r="59" spans="1:25">
      <c r="A59" s="20">
        <v>44096</v>
      </c>
      <c r="B59" s="21" t="s">
        <v>91</v>
      </c>
      <c r="C59" s="21" t="s">
        <v>98</v>
      </c>
      <c r="D59" s="21" t="s">
        <v>107</v>
      </c>
      <c r="E59" s="21">
        <v>96</v>
      </c>
      <c r="F59" s="21">
        <v>0.5544</v>
      </c>
      <c r="G59" s="21"/>
      <c r="H59" s="24"/>
      <c r="I59" s="24"/>
      <c r="J59" s="24"/>
      <c r="K59" s="24"/>
      <c r="L59" s="24"/>
      <c r="M59" s="24"/>
      <c r="N59" s="24"/>
      <c r="O59" s="24"/>
      <c r="P59" s="24"/>
      <c r="Q59" s="24"/>
      <c r="R59" s="24"/>
      <c r="S59" s="24"/>
      <c r="T59" s="24"/>
      <c r="U59" s="24"/>
      <c r="V59" s="24"/>
      <c r="W59" s="24"/>
      <c r="X59" s="24"/>
      <c r="Y59" s="24"/>
    </row>
    <row r="60" spans="1:25">
      <c r="A60" s="20">
        <v>44096</v>
      </c>
      <c r="B60" s="21" t="s">
        <v>91</v>
      </c>
      <c r="C60" s="21" t="s">
        <v>92</v>
      </c>
      <c r="D60" s="21" t="s">
        <v>108</v>
      </c>
      <c r="E60" s="21">
        <v>97</v>
      </c>
      <c r="F60" s="21">
        <v>0.4052</v>
      </c>
      <c r="G60" s="21"/>
      <c r="H60" s="24"/>
      <c r="I60" s="24"/>
      <c r="J60" s="24"/>
      <c r="K60" s="24"/>
      <c r="L60" s="24"/>
      <c r="M60" s="24"/>
      <c r="N60" s="24"/>
      <c r="O60" s="24"/>
      <c r="P60" s="24"/>
      <c r="Q60" s="24"/>
      <c r="R60" s="24"/>
      <c r="S60" s="24"/>
      <c r="T60" s="24"/>
      <c r="U60" s="24"/>
      <c r="V60" s="24"/>
      <c r="W60" s="24"/>
      <c r="X60" s="24"/>
      <c r="Y60" s="24"/>
    </row>
    <row r="61" spans="1:25">
      <c r="A61" s="20">
        <v>44096</v>
      </c>
      <c r="B61" s="21" t="s">
        <v>91</v>
      </c>
      <c r="C61" s="21" t="s">
        <v>92</v>
      </c>
      <c r="D61" s="21" t="s">
        <v>109</v>
      </c>
      <c r="E61" s="21">
        <v>98</v>
      </c>
      <c r="F61" s="21">
        <v>0.24859999999999999</v>
      </c>
      <c r="G61" s="21"/>
      <c r="H61" s="24"/>
      <c r="I61" s="24"/>
      <c r="J61" s="24"/>
      <c r="K61" s="24"/>
      <c r="L61" s="24"/>
      <c r="M61" s="24"/>
      <c r="N61" s="24"/>
      <c r="O61" s="24"/>
      <c r="P61" s="24"/>
      <c r="Q61" s="24"/>
      <c r="R61" s="24"/>
      <c r="S61" s="24"/>
      <c r="T61" s="24"/>
      <c r="U61" s="24"/>
      <c r="V61" s="24"/>
      <c r="W61" s="24"/>
      <c r="X61" s="24"/>
      <c r="Y61" s="24"/>
    </row>
    <row r="62" spans="1:25">
      <c r="A62" s="20">
        <v>44096</v>
      </c>
      <c r="B62" s="21" t="s">
        <v>91</v>
      </c>
      <c r="C62" s="21" t="s">
        <v>92</v>
      </c>
      <c r="D62" s="21" t="s">
        <v>110</v>
      </c>
      <c r="E62" s="21">
        <v>99</v>
      </c>
      <c r="F62" s="21">
        <v>0.25159999999999999</v>
      </c>
      <c r="G62" s="21"/>
      <c r="H62" s="24"/>
      <c r="I62" s="24"/>
      <c r="J62" s="24"/>
      <c r="K62" s="24"/>
      <c r="L62" s="24"/>
      <c r="M62" s="24"/>
      <c r="N62" s="24"/>
      <c r="O62" s="24"/>
      <c r="P62" s="24"/>
      <c r="Q62" s="24"/>
      <c r="R62" s="24"/>
      <c r="S62" s="24"/>
      <c r="T62" s="24"/>
      <c r="U62" s="24"/>
      <c r="V62" s="24"/>
      <c r="W62" s="24"/>
      <c r="X62" s="24"/>
      <c r="Y62" s="24"/>
    </row>
    <row r="63" spans="1:25">
      <c r="A63" s="20">
        <v>44096</v>
      </c>
      <c r="B63" s="21" t="s">
        <v>91</v>
      </c>
      <c r="C63" s="21" t="s">
        <v>98</v>
      </c>
      <c r="D63" s="21" t="s">
        <v>111</v>
      </c>
      <c r="E63" s="21">
        <v>100</v>
      </c>
      <c r="F63" s="21">
        <v>0.38550000000000001</v>
      </c>
      <c r="G63" s="21"/>
      <c r="H63" s="24"/>
      <c r="I63" s="24"/>
      <c r="J63" s="24"/>
      <c r="K63" s="24"/>
      <c r="L63" s="24"/>
      <c r="M63" s="24"/>
      <c r="N63" s="24"/>
      <c r="O63" s="24"/>
      <c r="P63" s="24"/>
      <c r="Q63" s="24"/>
      <c r="R63" s="24"/>
      <c r="S63" s="24"/>
      <c r="T63" s="24"/>
      <c r="U63" s="24"/>
      <c r="V63" s="24"/>
      <c r="W63" s="24"/>
      <c r="X63" s="24"/>
      <c r="Y63" s="24"/>
    </row>
    <row r="64" spans="1:25">
      <c r="A64" s="20">
        <v>44096</v>
      </c>
      <c r="B64" s="21" t="s">
        <v>91</v>
      </c>
      <c r="C64" s="21" t="s">
        <v>98</v>
      </c>
      <c r="D64" s="21" t="s">
        <v>112</v>
      </c>
      <c r="E64" s="21">
        <v>101</v>
      </c>
      <c r="F64" s="21">
        <v>0.374</v>
      </c>
      <c r="G64" s="21"/>
      <c r="H64" s="24"/>
      <c r="I64" s="24"/>
      <c r="J64" s="24"/>
      <c r="K64" s="24"/>
      <c r="L64" s="24"/>
      <c r="M64" s="24"/>
      <c r="N64" s="24"/>
      <c r="O64" s="24"/>
      <c r="P64" s="24"/>
      <c r="Q64" s="24"/>
      <c r="R64" s="24"/>
      <c r="S64" s="24"/>
      <c r="T64" s="24"/>
      <c r="U64" s="24"/>
      <c r="V64" s="24"/>
      <c r="W64" s="24"/>
      <c r="X64" s="24"/>
      <c r="Y64" s="24"/>
    </row>
    <row r="65" spans="1:25">
      <c r="A65" s="20">
        <v>44096</v>
      </c>
      <c r="B65" s="21" t="s">
        <v>91</v>
      </c>
      <c r="C65" s="21" t="s">
        <v>98</v>
      </c>
      <c r="D65" s="21" t="s">
        <v>113</v>
      </c>
      <c r="E65" s="21">
        <v>102</v>
      </c>
      <c r="F65" s="21">
        <v>0.50460000000000005</v>
      </c>
      <c r="G65" s="21"/>
      <c r="H65" s="24"/>
      <c r="I65" s="24"/>
      <c r="J65" s="24"/>
      <c r="K65" s="24"/>
      <c r="L65" s="24"/>
      <c r="M65" s="24"/>
      <c r="N65" s="24"/>
      <c r="O65" s="24"/>
      <c r="P65" s="24"/>
      <c r="Q65" s="24"/>
      <c r="R65" s="24"/>
      <c r="S65" s="24"/>
      <c r="T65" s="24"/>
      <c r="U65" s="24"/>
      <c r="V65" s="24"/>
      <c r="W65" s="24"/>
      <c r="X65" s="24"/>
      <c r="Y65" s="24"/>
    </row>
    <row r="66" spans="1:25">
      <c r="A66" s="20">
        <v>44096</v>
      </c>
      <c r="B66" s="21" t="s">
        <v>91</v>
      </c>
      <c r="C66" s="21" t="s">
        <v>92</v>
      </c>
      <c r="D66" s="21" t="s">
        <v>114</v>
      </c>
      <c r="E66" s="21">
        <v>103</v>
      </c>
      <c r="F66" s="21">
        <v>0.45179999999999998</v>
      </c>
      <c r="G66" s="21"/>
      <c r="H66" s="24"/>
      <c r="I66" s="24"/>
      <c r="J66" s="24"/>
      <c r="K66" s="24"/>
      <c r="L66" s="24"/>
      <c r="M66" s="24"/>
      <c r="N66" s="24"/>
      <c r="O66" s="24"/>
      <c r="P66" s="24"/>
      <c r="Q66" s="24"/>
      <c r="R66" s="24"/>
      <c r="S66" s="24"/>
      <c r="T66" s="24"/>
      <c r="U66" s="24"/>
      <c r="V66" s="24"/>
      <c r="W66" s="24"/>
      <c r="X66" s="24"/>
      <c r="Y66" s="24"/>
    </row>
    <row r="67" spans="1:25">
      <c r="A67" s="20">
        <v>44096</v>
      </c>
      <c r="B67" s="21" t="s">
        <v>91</v>
      </c>
      <c r="C67" s="21" t="s">
        <v>115</v>
      </c>
      <c r="D67" s="21" t="s">
        <v>116</v>
      </c>
      <c r="E67" s="21">
        <v>104</v>
      </c>
      <c r="F67" s="21">
        <v>0.32040000000000002</v>
      </c>
      <c r="G67" s="21"/>
      <c r="H67" s="24"/>
      <c r="I67" s="24"/>
      <c r="J67" s="24"/>
      <c r="K67" s="24"/>
      <c r="L67" s="24"/>
      <c r="M67" s="24"/>
      <c r="N67" s="24"/>
      <c r="O67" s="24"/>
      <c r="P67" s="24"/>
      <c r="Q67" s="24"/>
      <c r="R67" s="24"/>
      <c r="S67" s="24"/>
      <c r="T67" s="24"/>
      <c r="U67" s="24"/>
      <c r="V67" s="24"/>
      <c r="W67" s="24"/>
      <c r="X67" s="24"/>
      <c r="Y67" s="24"/>
    </row>
    <row r="68" spans="1:25">
      <c r="A68" s="20">
        <v>44096</v>
      </c>
      <c r="B68" s="21" t="s">
        <v>91</v>
      </c>
      <c r="C68" s="21" t="s">
        <v>92</v>
      </c>
      <c r="D68" s="21" t="s">
        <v>117</v>
      </c>
      <c r="E68" s="21">
        <v>105</v>
      </c>
      <c r="F68" s="21">
        <v>0.32190000000000002</v>
      </c>
      <c r="G68" s="21"/>
      <c r="H68" s="24"/>
      <c r="I68" s="24"/>
      <c r="J68" s="24"/>
      <c r="K68" s="24"/>
      <c r="L68" s="24"/>
      <c r="M68" s="24"/>
      <c r="N68" s="24"/>
      <c r="O68" s="24"/>
      <c r="P68" s="24"/>
      <c r="Q68" s="24"/>
      <c r="R68" s="24"/>
      <c r="S68" s="24"/>
      <c r="T68" s="24"/>
      <c r="U68" s="24"/>
      <c r="V68" s="24"/>
      <c r="W68" s="24"/>
      <c r="X68" s="24"/>
      <c r="Y68" s="24"/>
    </row>
    <row r="69" spans="1:25">
      <c r="A69" s="20">
        <v>44096</v>
      </c>
      <c r="B69" s="21" t="s">
        <v>91</v>
      </c>
      <c r="C69" s="21" t="s">
        <v>98</v>
      </c>
      <c r="D69" s="21" t="s">
        <v>118</v>
      </c>
      <c r="E69" s="21">
        <v>106</v>
      </c>
      <c r="F69" s="21">
        <v>0.38900000000000001</v>
      </c>
      <c r="G69" s="21"/>
      <c r="H69" s="24"/>
      <c r="I69" s="24"/>
      <c r="J69" s="24"/>
      <c r="K69" s="24"/>
      <c r="L69" s="24"/>
      <c r="M69" s="24"/>
      <c r="N69" s="24"/>
      <c r="O69" s="24"/>
      <c r="P69" s="24"/>
      <c r="Q69" s="24"/>
      <c r="R69" s="24"/>
      <c r="S69" s="24"/>
      <c r="T69" s="24"/>
      <c r="U69" s="24"/>
      <c r="V69" s="24"/>
      <c r="W69" s="24"/>
      <c r="X69" s="24"/>
      <c r="Y69" s="24"/>
    </row>
    <row r="70" spans="1:25">
      <c r="A70" s="20">
        <v>44096</v>
      </c>
      <c r="B70" s="21" t="s">
        <v>91</v>
      </c>
      <c r="C70" s="21" t="s">
        <v>98</v>
      </c>
      <c r="D70" s="21" t="s">
        <v>119</v>
      </c>
      <c r="E70" s="21">
        <v>107</v>
      </c>
      <c r="F70" s="21">
        <v>0.35299999999999998</v>
      </c>
      <c r="G70" s="21"/>
      <c r="H70" s="24"/>
      <c r="I70" s="24"/>
      <c r="J70" s="24"/>
      <c r="K70" s="24"/>
      <c r="L70" s="24"/>
      <c r="M70" s="24"/>
      <c r="N70" s="24"/>
      <c r="O70" s="24"/>
      <c r="P70" s="24"/>
      <c r="Q70" s="24"/>
      <c r="R70" s="24"/>
      <c r="S70" s="24"/>
      <c r="T70" s="24"/>
      <c r="U70" s="24"/>
      <c r="V70" s="24"/>
      <c r="W70" s="24"/>
      <c r="X70" s="24"/>
      <c r="Y70" s="24"/>
    </row>
    <row r="71" spans="1:25">
      <c r="A71" s="20">
        <v>44096</v>
      </c>
      <c r="B71" s="21" t="s">
        <v>91</v>
      </c>
      <c r="C71" s="21" t="s">
        <v>98</v>
      </c>
      <c r="D71" s="21" t="s">
        <v>120</v>
      </c>
      <c r="E71" s="21">
        <v>108</v>
      </c>
      <c r="F71" s="21">
        <v>0.34739999999999999</v>
      </c>
      <c r="G71" s="21"/>
      <c r="H71" s="24"/>
      <c r="I71" s="24"/>
      <c r="J71" s="24"/>
      <c r="K71" s="24"/>
      <c r="L71" s="24"/>
      <c r="M71" s="24"/>
      <c r="N71" s="24"/>
      <c r="O71" s="24"/>
      <c r="P71" s="24"/>
      <c r="Q71" s="24"/>
      <c r="R71" s="24"/>
      <c r="S71" s="24"/>
      <c r="T71" s="24"/>
      <c r="U71" s="24"/>
      <c r="V71" s="24"/>
      <c r="W71" s="24"/>
      <c r="X71" s="24"/>
      <c r="Y71" s="24"/>
    </row>
    <row r="72" spans="1:25">
      <c r="A72" s="20">
        <v>44098</v>
      </c>
      <c r="B72" s="21" t="s">
        <v>121</v>
      </c>
      <c r="C72" s="21" t="s">
        <v>122</v>
      </c>
      <c r="D72" s="21">
        <v>1</v>
      </c>
      <c r="E72" s="21">
        <v>109</v>
      </c>
      <c r="F72" s="21">
        <v>0.2833</v>
      </c>
      <c r="G72" s="21"/>
      <c r="H72" s="24"/>
      <c r="I72" s="24"/>
      <c r="J72" s="24"/>
      <c r="K72" s="24"/>
      <c r="L72" s="24"/>
      <c r="M72" s="24"/>
      <c r="N72" s="24"/>
      <c r="O72" s="24"/>
      <c r="P72" s="24"/>
      <c r="Q72" s="24"/>
      <c r="R72" s="24"/>
      <c r="S72" s="24"/>
      <c r="T72" s="24"/>
      <c r="U72" s="24"/>
      <c r="V72" s="24"/>
      <c r="W72" s="24"/>
      <c r="X72" s="24"/>
      <c r="Y72" s="24"/>
    </row>
    <row r="73" spans="1:25">
      <c r="A73" s="20">
        <v>44098</v>
      </c>
      <c r="B73" s="21" t="s">
        <v>121</v>
      </c>
      <c r="C73" s="21" t="s">
        <v>122</v>
      </c>
      <c r="D73" s="21">
        <v>2</v>
      </c>
      <c r="E73" s="21">
        <v>110</v>
      </c>
      <c r="F73" s="21">
        <v>0.27750000000000002</v>
      </c>
      <c r="G73" s="21"/>
      <c r="H73" s="24"/>
      <c r="I73" s="24"/>
      <c r="J73" s="24"/>
      <c r="K73" s="24"/>
      <c r="L73" s="24"/>
      <c r="M73" s="24"/>
      <c r="N73" s="24"/>
      <c r="O73" s="24"/>
      <c r="P73" s="24"/>
      <c r="Q73" s="24"/>
      <c r="R73" s="24"/>
      <c r="S73" s="24"/>
      <c r="T73" s="24"/>
      <c r="U73" s="24"/>
      <c r="V73" s="24"/>
      <c r="W73" s="24"/>
      <c r="X73" s="24"/>
      <c r="Y73" s="24"/>
    </row>
    <row r="74" spans="1:25">
      <c r="A74" s="20">
        <v>44098</v>
      </c>
      <c r="B74" s="21" t="s">
        <v>121</v>
      </c>
      <c r="C74" s="21" t="s">
        <v>122</v>
      </c>
      <c r="D74" s="21">
        <v>3</v>
      </c>
      <c r="E74" s="21">
        <v>111</v>
      </c>
      <c r="F74" s="21">
        <v>0.27300000000000002</v>
      </c>
      <c r="G74" s="21"/>
      <c r="H74" s="24"/>
      <c r="I74" s="24"/>
      <c r="J74" s="24"/>
      <c r="K74" s="24"/>
      <c r="L74" s="24"/>
      <c r="M74" s="24"/>
      <c r="N74" s="24"/>
      <c r="O74" s="24"/>
      <c r="P74" s="24"/>
      <c r="Q74" s="24"/>
      <c r="R74" s="24"/>
      <c r="S74" s="24"/>
      <c r="T74" s="24"/>
      <c r="U74" s="24"/>
      <c r="V74" s="24"/>
      <c r="W74" s="24"/>
      <c r="X74" s="24"/>
      <c r="Y74" s="24"/>
    </row>
    <row r="75" spans="1:25">
      <c r="A75" s="20">
        <v>44139</v>
      </c>
      <c r="B75" s="21" t="s">
        <v>84</v>
      </c>
      <c r="C75" s="21" t="s">
        <v>85</v>
      </c>
      <c r="D75" s="21">
        <v>1</v>
      </c>
      <c r="E75" s="21">
        <v>112</v>
      </c>
      <c r="F75" s="19"/>
      <c r="G75" s="21"/>
      <c r="H75" s="24"/>
      <c r="I75" s="24"/>
      <c r="J75" s="24"/>
      <c r="K75" s="24"/>
      <c r="L75" s="24"/>
      <c r="M75" s="24"/>
      <c r="N75" s="24"/>
      <c r="O75" s="24"/>
      <c r="P75" s="24"/>
      <c r="Q75" s="24"/>
      <c r="R75" s="24"/>
      <c r="S75" s="24"/>
      <c r="T75" s="24"/>
      <c r="U75" s="24"/>
      <c r="V75" s="24"/>
      <c r="W75" s="24"/>
      <c r="X75" s="24"/>
      <c r="Y75" s="24"/>
    </row>
    <row r="76" spans="1:25">
      <c r="A76" s="20">
        <v>44139</v>
      </c>
      <c r="B76" s="21" t="s">
        <v>84</v>
      </c>
      <c r="C76" s="21" t="s">
        <v>89</v>
      </c>
      <c r="D76" s="21">
        <v>2</v>
      </c>
      <c r="E76" s="21">
        <v>113</v>
      </c>
      <c r="F76" s="19"/>
      <c r="G76" s="21"/>
      <c r="H76" s="24"/>
      <c r="I76" s="24"/>
      <c r="J76" s="24"/>
      <c r="K76" s="24"/>
      <c r="L76" s="24"/>
      <c r="M76" s="24"/>
      <c r="N76" s="24"/>
      <c r="O76" s="24"/>
      <c r="P76" s="24"/>
      <c r="Q76" s="24"/>
      <c r="R76" s="24"/>
      <c r="S76" s="24"/>
      <c r="T76" s="24"/>
      <c r="U76" s="24"/>
      <c r="V76" s="24"/>
      <c r="W76" s="24"/>
      <c r="X76" s="24"/>
      <c r="Y76" s="24"/>
    </row>
    <row r="77" spans="1:25">
      <c r="A77" s="20">
        <v>44139</v>
      </c>
      <c r="B77" s="21" t="s">
        <v>84</v>
      </c>
      <c r="C77" s="21" t="s">
        <v>90</v>
      </c>
      <c r="D77" s="21">
        <v>3</v>
      </c>
      <c r="E77" s="21">
        <v>114</v>
      </c>
      <c r="F77" s="19"/>
      <c r="G77" s="21"/>
      <c r="H77" s="24"/>
      <c r="I77" s="24"/>
      <c r="J77" s="24"/>
      <c r="K77" s="24"/>
      <c r="L77" s="24"/>
      <c r="M77" s="24"/>
      <c r="N77" s="24"/>
      <c r="O77" s="24"/>
      <c r="P77" s="24"/>
      <c r="Q77" s="24"/>
      <c r="R77" s="24"/>
      <c r="S77" s="24"/>
      <c r="T77" s="24"/>
      <c r="U77" s="24"/>
      <c r="V77" s="24"/>
      <c r="W77" s="24"/>
      <c r="X77" s="24"/>
      <c r="Y77" s="24"/>
    </row>
    <row r="78" spans="1:25">
      <c r="A78" s="20">
        <v>44139</v>
      </c>
      <c r="B78" s="21" t="s">
        <v>84</v>
      </c>
      <c r="C78" s="21" t="s">
        <v>89</v>
      </c>
      <c r="D78" s="21">
        <v>4</v>
      </c>
      <c r="E78" s="21">
        <v>115</v>
      </c>
      <c r="F78" s="19"/>
      <c r="G78" s="21"/>
      <c r="H78" s="24"/>
      <c r="I78" s="24"/>
      <c r="J78" s="24"/>
      <c r="K78" s="24"/>
      <c r="L78" s="24"/>
      <c r="M78" s="24"/>
      <c r="N78" s="24"/>
      <c r="O78" s="24"/>
      <c r="P78" s="24"/>
      <c r="Q78" s="24"/>
      <c r="R78" s="24"/>
      <c r="S78" s="24"/>
      <c r="T78" s="24"/>
      <c r="U78" s="24"/>
      <c r="V78" s="24"/>
      <c r="W78" s="24"/>
      <c r="X78" s="24"/>
      <c r="Y78" s="24"/>
    </row>
    <row r="79" spans="1:25">
      <c r="A79" s="20">
        <v>44139</v>
      </c>
      <c r="B79" s="21" t="s">
        <v>84</v>
      </c>
      <c r="C79" s="21" t="s">
        <v>85</v>
      </c>
      <c r="D79" s="21">
        <v>5</v>
      </c>
      <c r="E79" s="21">
        <v>116</v>
      </c>
      <c r="F79" s="19"/>
      <c r="G79" s="21"/>
      <c r="H79" s="24"/>
      <c r="I79" s="24"/>
      <c r="J79" s="24"/>
      <c r="K79" s="24"/>
      <c r="L79" s="24"/>
      <c r="M79" s="24"/>
      <c r="N79" s="24"/>
      <c r="O79" s="24"/>
      <c r="P79" s="24"/>
      <c r="Q79" s="24"/>
      <c r="R79" s="24"/>
      <c r="S79" s="24"/>
      <c r="T79" s="24"/>
      <c r="U79" s="24"/>
      <c r="V79" s="24"/>
      <c r="W79" s="24"/>
      <c r="X79" s="24"/>
      <c r="Y79" s="24"/>
    </row>
    <row r="80" spans="1:25">
      <c r="A80" s="20">
        <v>44139</v>
      </c>
      <c r="B80" s="21" t="s">
        <v>84</v>
      </c>
      <c r="C80" s="21" t="s">
        <v>90</v>
      </c>
      <c r="D80" s="21">
        <v>6</v>
      </c>
      <c r="E80" s="21">
        <v>117</v>
      </c>
      <c r="F80" s="19"/>
      <c r="G80" s="21"/>
      <c r="H80" s="24"/>
      <c r="I80" s="24"/>
      <c r="J80" s="24"/>
      <c r="K80" s="24"/>
      <c r="L80" s="24"/>
      <c r="M80" s="24"/>
      <c r="N80" s="24"/>
      <c r="O80" s="24"/>
      <c r="P80" s="24"/>
      <c r="Q80" s="24"/>
      <c r="R80" s="24"/>
      <c r="S80" s="24"/>
      <c r="T80" s="24"/>
      <c r="U80" s="24"/>
      <c r="V80" s="24"/>
      <c r="W80" s="24"/>
      <c r="X80" s="24"/>
      <c r="Y80" s="24"/>
    </row>
    <row r="81" spans="1:25">
      <c r="A81" s="20">
        <v>44139</v>
      </c>
      <c r="B81" s="21" t="s">
        <v>84</v>
      </c>
      <c r="C81" s="21" t="s">
        <v>89</v>
      </c>
      <c r="D81" s="21">
        <v>7</v>
      </c>
      <c r="E81" s="21">
        <v>118</v>
      </c>
      <c r="F81" s="19"/>
      <c r="G81" s="21"/>
      <c r="H81" s="24"/>
      <c r="I81" s="24"/>
      <c r="J81" s="24"/>
      <c r="K81" s="24"/>
      <c r="L81" s="24"/>
      <c r="M81" s="24"/>
      <c r="N81" s="24"/>
      <c r="O81" s="24"/>
      <c r="P81" s="24"/>
      <c r="Q81" s="24"/>
      <c r="R81" s="24"/>
      <c r="S81" s="24"/>
      <c r="T81" s="24"/>
      <c r="U81" s="24"/>
      <c r="V81" s="24"/>
      <c r="W81" s="24"/>
      <c r="X81" s="24"/>
      <c r="Y81" s="24"/>
    </row>
    <row r="82" spans="1:25">
      <c r="A82" s="20">
        <v>44139</v>
      </c>
      <c r="B82" s="21" t="s">
        <v>84</v>
      </c>
      <c r="C82" s="21" t="s">
        <v>85</v>
      </c>
      <c r="D82" s="21">
        <v>8</v>
      </c>
      <c r="E82" s="21">
        <v>119</v>
      </c>
      <c r="F82" s="19"/>
      <c r="G82" s="21"/>
      <c r="H82" s="24"/>
      <c r="I82" s="24"/>
      <c r="J82" s="24"/>
      <c r="K82" s="24"/>
      <c r="L82" s="24"/>
      <c r="M82" s="24"/>
      <c r="N82" s="24"/>
      <c r="O82" s="24"/>
      <c r="P82" s="24"/>
      <c r="Q82" s="24"/>
      <c r="R82" s="24"/>
      <c r="S82" s="24"/>
      <c r="T82" s="24"/>
      <c r="U82" s="24"/>
      <c r="V82" s="24"/>
      <c r="W82" s="24"/>
      <c r="X82" s="24"/>
      <c r="Y82" s="24"/>
    </row>
    <row r="83" spans="1:25">
      <c r="A83" s="20">
        <v>44139</v>
      </c>
      <c r="B83" s="21" t="s">
        <v>84</v>
      </c>
      <c r="C83" s="21" t="s">
        <v>90</v>
      </c>
      <c r="D83" s="21">
        <v>9</v>
      </c>
      <c r="E83" s="21">
        <v>120</v>
      </c>
      <c r="F83" s="19"/>
      <c r="G83" s="21"/>
      <c r="H83" s="24"/>
      <c r="I83" s="24"/>
      <c r="J83" s="24"/>
      <c r="K83" s="24"/>
      <c r="L83" s="24"/>
      <c r="M83" s="24"/>
      <c r="N83" s="24"/>
      <c r="O83" s="24"/>
      <c r="P83" s="24"/>
      <c r="Q83" s="24"/>
      <c r="R83" s="24"/>
      <c r="S83" s="24"/>
      <c r="T83" s="24"/>
      <c r="U83" s="24"/>
      <c r="V83" s="24"/>
      <c r="W83" s="24"/>
      <c r="X83" s="24"/>
      <c r="Y83" s="24"/>
    </row>
    <row r="84" spans="1:25">
      <c r="A84" s="20">
        <v>44154</v>
      </c>
      <c r="B84" s="21" t="s">
        <v>91</v>
      </c>
      <c r="C84" s="21" t="s">
        <v>92</v>
      </c>
      <c r="D84" s="21" t="s">
        <v>93</v>
      </c>
      <c r="E84" s="21">
        <v>121</v>
      </c>
      <c r="F84" s="19"/>
      <c r="G84" s="21"/>
      <c r="H84" s="24"/>
      <c r="I84" s="24"/>
      <c r="J84" s="24"/>
      <c r="K84" s="24"/>
      <c r="L84" s="24"/>
      <c r="M84" s="24"/>
      <c r="N84" s="24"/>
      <c r="O84" s="24"/>
      <c r="P84" s="24"/>
      <c r="Q84" s="24"/>
      <c r="R84" s="24"/>
      <c r="S84" s="24"/>
      <c r="T84" s="24"/>
      <c r="U84" s="24"/>
      <c r="V84" s="24"/>
      <c r="W84" s="24"/>
      <c r="X84" s="24"/>
      <c r="Y84" s="24"/>
    </row>
    <row r="85" spans="1:25">
      <c r="A85" s="20">
        <v>44154</v>
      </c>
      <c r="B85" s="21" t="s">
        <v>91</v>
      </c>
      <c r="C85" s="21" t="s">
        <v>92</v>
      </c>
      <c r="D85" s="21" t="s">
        <v>96</v>
      </c>
      <c r="E85" s="21">
        <v>122</v>
      </c>
      <c r="F85" s="21">
        <v>0.24529999999999999</v>
      </c>
      <c r="G85" s="21"/>
      <c r="H85" s="24"/>
      <c r="I85" s="24"/>
      <c r="J85" s="24"/>
      <c r="K85" s="24"/>
      <c r="L85" s="24"/>
      <c r="M85" s="24"/>
      <c r="N85" s="24"/>
      <c r="O85" s="24"/>
      <c r="P85" s="24"/>
      <c r="Q85" s="24"/>
      <c r="R85" s="24"/>
      <c r="S85" s="24"/>
      <c r="T85" s="24"/>
      <c r="U85" s="24"/>
      <c r="V85" s="24"/>
      <c r="W85" s="24"/>
      <c r="X85" s="24"/>
      <c r="Y85" s="24"/>
    </row>
    <row r="86" spans="1:25">
      <c r="A86" s="20">
        <v>44154</v>
      </c>
      <c r="B86" s="21" t="s">
        <v>91</v>
      </c>
      <c r="C86" s="21" t="s">
        <v>92</v>
      </c>
      <c r="D86" s="21" t="s">
        <v>97</v>
      </c>
      <c r="E86" s="21">
        <v>123</v>
      </c>
      <c r="F86" s="19"/>
      <c r="G86" s="21"/>
      <c r="H86" s="24"/>
      <c r="I86" s="24"/>
      <c r="J86" s="24"/>
      <c r="K86" s="24"/>
      <c r="L86" s="24"/>
      <c r="M86" s="24"/>
      <c r="N86" s="24"/>
      <c r="O86" s="24"/>
      <c r="P86" s="24"/>
      <c r="Q86" s="24"/>
      <c r="R86" s="24"/>
      <c r="S86" s="24"/>
      <c r="T86" s="24"/>
      <c r="U86" s="24"/>
      <c r="V86" s="24"/>
      <c r="W86" s="24"/>
      <c r="X86" s="24"/>
      <c r="Y86" s="24"/>
    </row>
    <row r="87" spans="1:25">
      <c r="A87" s="20">
        <v>44154</v>
      </c>
      <c r="B87" s="21" t="s">
        <v>91</v>
      </c>
      <c r="C87" s="21" t="s">
        <v>98</v>
      </c>
      <c r="D87" s="21" t="s">
        <v>99</v>
      </c>
      <c r="E87" s="21">
        <v>124</v>
      </c>
      <c r="F87" s="19"/>
      <c r="G87" s="21"/>
      <c r="H87" s="24"/>
      <c r="I87" s="24"/>
      <c r="J87" s="24"/>
      <c r="K87" s="24"/>
      <c r="L87" s="24"/>
      <c r="M87" s="24"/>
      <c r="N87" s="24"/>
      <c r="O87" s="24"/>
      <c r="P87" s="24"/>
      <c r="Q87" s="24"/>
      <c r="R87" s="24"/>
      <c r="S87" s="24"/>
      <c r="T87" s="24"/>
      <c r="U87" s="24"/>
      <c r="V87" s="24"/>
      <c r="W87" s="24"/>
      <c r="X87" s="24"/>
      <c r="Y87" s="24"/>
    </row>
    <row r="88" spans="1:25">
      <c r="A88" s="20">
        <v>44154</v>
      </c>
      <c r="B88" s="21" t="s">
        <v>91</v>
      </c>
      <c r="C88" s="21" t="s">
        <v>98</v>
      </c>
      <c r="D88" s="21" t="s">
        <v>100</v>
      </c>
      <c r="E88" s="21">
        <v>125</v>
      </c>
      <c r="F88" s="21">
        <v>0.26190000000000002</v>
      </c>
      <c r="G88" s="21"/>
      <c r="H88" s="24"/>
      <c r="I88" s="24"/>
      <c r="J88" s="24"/>
      <c r="K88" s="24"/>
      <c r="L88" s="24"/>
      <c r="M88" s="24"/>
      <c r="N88" s="24"/>
      <c r="O88" s="24"/>
      <c r="P88" s="24"/>
      <c r="Q88" s="24"/>
      <c r="R88" s="24"/>
      <c r="S88" s="24"/>
      <c r="T88" s="24"/>
      <c r="U88" s="24"/>
      <c r="V88" s="24"/>
      <c r="W88" s="24"/>
      <c r="X88" s="24"/>
      <c r="Y88" s="24"/>
    </row>
    <row r="89" spans="1:25">
      <c r="A89" s="20">
        <v>44154</v>
      </c>
      <c r="B89" s="21" t="s">
        <v>91</v>
      </c>
      <c r="C89" s="21" t="s">
        <v>98</v>
      </c>
      <c r="D89" s="21" t="s">
        <v>101</v>
      </c>
      <c r="E89" s="21">
        <v>126</v>
      </c>
      <c r="F89" s="19"/>
      <c r="G89" s="21"/>
      <c r="H89" s="24"/>
      <c r="I89" s="24"/>
      <c r="J89" s="24"/>
      <c r="K89" s="24"/>
      <c r="L89" s="24"/>
      <c r="M89" s="24"/>
      <c r="N89" s="24"/>
      <c r="O89" s="24"/>
      <c r="P89" s="24"/>
      <c r="Q89" s="24"/>
      <c r="R89" s="24"/>
      <c r="S89" s="24"/>
      <c r="T89" s="24"/>
      <c r="U89" s="24"/>
      <c r="V89" s="24"/>
      <c r="W89" s="24"/>
      <c r="X89" s="24"/>
      <c r="Y89" s="24"/>
    </row>
    <row r="90" spans="1:25">
      <c r="A90" s="20">
        <v>44154</v>
      </c>
      <c r="B90" s="21" t="s">
        <v>91</v>
      </c>
      <c r="C90" s="21" t="s">
        <v>92</v>
      </c>
      <c r="D90" s="21" t="s">
        <v>102</v>
      </c>
      <c r="E90" s="21">
        <v>127</v>
      </c>
      <c r="F90" s="19"/>
      <c r="G90" s="21"/>
      <c r="H90" s="24"/>
      <c r="I90" s="24"/>
      <c r="J90" s="24"/>
      <c r="K90" s="24"/>
      <c r="L90" s="24"/>
      <c r="M90" s="24"/>
      <c r="N90" s="24"/>
      <c r="O90" s="24"/>
      <c r="P90" s="24"/>
      <c r="Q90" s="24"/>
      <c r="R90" s="24"/>
      <c r="S90" s="24"/>
      <c r="T90" s="24"/>
      <c r="U90" s="24"/>
      <c r="V90" s="24"/>
      <c r="W90" s="24"/>
      <c r="X90" s="24"/>
      <c r="Y90" s="24"/>
    </row>
    <row r="91" spans="1:25">
      <c r="A91" s="20">
        <v>44154</v>
      </c>
      <c r="B91" s="21" t="s">
        <v>91</v>
      </c>
      <c r="C91" s="21" t="s">
        <v>92</v>
      </c>
      <c r="D91" s="21" t="s">
        <v>103</v>
      </c>
      <c r="E91" s="21">
        <v>128</v>
      </c>
      <c r="F91" s="21">
        <v>0.25740000000000002</v>
      </c>
      <c r="G91" s="21"/>
      <c r="H91" s="24"/>
      <c r="I91" s="24"/>
      <c r="J91" s="24"/>
      <c r="K91" s="24"/>
      <c r="L91" s="24"/>
      <c r="M91" s="24"/>
      <c r="N91" s="24"/>
      <c r="O91" s="24"/>
      <c r="P91" s="24"/>
      <c r="Q91" s="24"/>
      <c r="R91" s="24"/>
      <c r="S91" s="24"/>
      <c r="T91" s="24"/>
      <c r="U91" s="24"/>
      <c r="V91" s="24"/>
      <c r="W91" s="24"/>
      <c r="X91" s="24"/>
      <c r="Y91" s="24"/>
    </row>
    <row r="92" spans="1:25">
      <c r="A92" s="20">
        <v>44154</v>
      </c>
      <c r="B92" s="21" t="s">
        <v>91</v>
      </c>
      <c r="C92" s="21" t="s">
        <v>92</v>
      </c>
      <c r="D92" s="21" t="s">
        <v>104</v>
      </c>
      <c r="E92" s="21">
        <v>129</v>
      </c>
      <c r="F92" s="19"/>
      <c r="G92" s="21"/>
      <c r="H92" s="24"/>
      <c r="I92" s="24"/>
      <c r="J92" s="24"/>
      <c r="K92" s="24"/>
      <c r="L92" s="24"/>
      <c r="M92" s="24"/>
      <c r="N92" s="24"/>
      <c r="O92" s="24"/>
      <c r="P92" s="24"/>
      <c r="Q92" s="24"/>
      <c r="R92" s="24"/>
      <c r="S92" s="24"/>
      <c r="T92" s="24"/>
      <c r="U92" s="24"/>
      <c r="V92" s="24"/>
      <c r="W92" s="24"/>
      <c r="X92" s="24"/>
      <c r="Y92" s="24"/>
    </row>
    <row r="93" spans="1:25">
      <c r="A93" s="20">
        <v>44154</v>
      </c>
      <c r="B93" s="21" t="s">
        <v>91</v>
      </c>
      <c r="C93" s="21" t="s">
        <v>98</v>
      </c>
      <c r="D93" s="21" t="s">
        <v>105</v>
      </c>
      <c r="E93" s="21">
        <v>130</v>
      </c>
      <c r="F93" s="19"/>
      <c r="G93" s="21"/>
      <c r="H93" s="24"/>
      <c r="I93" s="24"/>
      <c r="J93" s="24"/>
      <c r="K93" s="24"/>
      <c r="L93" s="24"/>
      <c r="M93" s="24"/>
      <c r="N93" s="24"/>
      <c r="O93" s="24"/>
      <c r="P93" s="24"/>
      <c r="Q93" s="24"/>
      <c r="R93" s="24"/>
      <c r="S93" s="24"/>
      <c r="T93" s="24"/>
      <c r="U93" s="24"/>
      <c r="V93" s="24"/>
      <c r="W93" s="24"/>
      <c r="X93" s="24"/>
      <c r="Y93" s="24"/>
    </row>
    <row r="94" spans="1:25">
      <c r="A94" s="20">
        <v>44154</v>
      </c>
      <c r="B94" s="21" t="s">
        <v>91</v>
      </c>
      <c r="C94" s="21" t="s">
        <v>98</v>
      </c>
      <c r="D94" s="21" t="s">
        <v>106</v>
      </c>
      <c r="E94" s="21">
        <v>131</v>
      </c>
      <c r="F94" s="19"/>
      <c r="G94" s="21"/>
      <c r="H94" s="24"/>
      <c r="I94" s="24"/>
      <c r="J94" s="24"/>
      <c r="K94" s="24"/>
      <c r="L94" s="24"/>
      <c r="M94" s="24"/>
      <c r="N94" s="24"/>
      <c r="O94" s="24"/>
      <c r="P94" s="24"/>
      <c r="Q94" s="24"/>
      <c r="R94" s="24"/>
      <c r="S94" s="24"/>
      <c r="T94" s="24"/>
      <c r="U94" s="24"/>
      <c r="V94" s="24"/>
      <c r="W94" s="24"/>
      <c r="X94" s="24"/>
      <c r="Y94" s="24"/>
    </row>
    <row r="95" spans="1:25">
      <c r="A95" s="20">
        <v>44154</v>
      </c>
      <c r="B95" s="21" t="s">
        <v>91</v>
      </c>
      <c r="C95" s="21" t="s">
        <v>98</v>
      </c>
      <c r="D95" s="21" t="s">
        <v>107</v>
      </c>
      <c r="E95" s="21">
        <v>132</v>
      </c>
      <c r="F95" s="109">
        <v>0.28810000000000002</v>
      </c>
      <c r="G95" s="21"/>
      <c r="H95" s="24"/>
      <c r="I95" s="24"/>
      <c r="J95" s="24"/>
      <c r="K95" s="24"/>
      <c r="L95" s="24"/>
      <c r="M95" s="24"/>
      <c r="N95" s="24"/>
      <c r="O95" s="24"/>
      <c r="P95" s="24"/>
      <c r="Q95" s="24"/>
      <c r="R95" s="24"/>
      <c r="S95" s="24"/>
      <c r="T95" s="24"/>
      <c r="U95" s="24"/>
      <c r="V95" s="24"/>
      <c r="W95" s="24"/>
      <c r="X95" s="24"/>
      <c r="Y95" s="24"/>
    </row>
    <row r="96" spans="1:25">
      <c r="A96" s="20">
        <v>44154</v>
      </c>
      <c r="B96" s="21" t="s">
        <v>91</v>
      </c>
      <c r="C96" s="21" t="s">
        <v>92</v>
      </c>
      <c r="D96" s="21" t="s">
        <v>108</v>
      </c>
      <c r="E96" s="21">
        <v>133</v>
      </c>
      <c r="F96" s="19"/>
      <c r="G96" s="21"/>
      <c r="H96" s="24"/>
      <c r="I96" s="24"/>
      <c r="J96" s="24"/>
      <c r="K96" s="24"/>
      <c r="L96" s="24"/>
      <c r="M96" s="24"/>
      <c r="N96" s="24"/>
      <c r="O96" s="24"/>
      <c r="P96" s="24"/>
      <c r="Q96" s="24"/>
      <c r="R96" s="24"/>
      <c r="S96" s="24"/>
      <c r="T96" s="24"/>
      <c r="U96" s="24"/>
      <c r="V96" s="24"/>
      <c r="W96" s="24"/>
      <c r="X96" s="24"/>
      <c r="Y96" s="24"/>
    </row>
    <row r="97" spans="1:25">
      <c r="A97" s="20">
        <v>44154</v>
      </c>
      <c r="B97" s="21" t="s">
        <v>91</v>
      </c>
      <c r="C97" s="21" t="s">
        <v>92</v>
      </c>
      <c r="D97" s="21" t="s">
        <v>109</v>
      </c>
      <c r="E97" s="21">
        <v>134</v>
      </c>
      <c r="F97" s="21">
        <v>0.24110000000000001</v>
      </c>
      <c r="G97" s="21"/>
      <c r="H97" s="24"/>
      <c r="I97" s="24"/>
      <c r="J97" s="24"/>
      <c r="K97" s="24"/>
      <c r="L97" s="24"/>
      <c r="M97" s="24"/>
      <c r="N97" s="24"/>
      <c r="O97" s="24"/>
      <c r="P97" s="24"/>
      <c r="Q97" s="24"/>
      <c r="R97" s="24"/>
      <c r="S97" s="24"/>
      <c r="T97" s="24"/>
      <c r="U97" s="24"/>
      <c r="V97" s="24"/>
      <c r="W97" s="24"/>
      <c r="X97" s="24"/>
      <c r="Y97" s="24"/>
    </row>
    <row r="98" spans="1:25">
      <c r="A98" s="20">
        <v>44154</v>
      </c>
      <c r="B98" s="21" t="s">
        <v>91</v>
      </c>
      <c r="C98" s="21" t="s">
        <v>92</v>
      </c>
      <c r="D98" s="21" t="s">
        <v>110</v>
      </c>
      <c r="E98" s="21">
        <v>135</v>
      </c>
      <c r="F98" s="19"/>
      <c r="G98" s="21"/>
      <c r="H98" s="24"/>
      <c r="I98" s="24"/>
      <c r="J98" s="24"/>
      <c r="K98" s="24"/>
      <c r="L98" s="24"/>
      <c r="M98" s="24"/>
      <c r="N98" s="24"/>
      <c r="O98" s="24"/>
      <c r="P98" s="24"/>
      <c r="Q98" s="24"/>
      <c r="R98" s="24"/>
      <c r="S98" s="24"/>
      <c r="T98" s="24"/>
      <c r="U98" s="24"/>
      <c r="V98" s="24"/>
      <c r="W98" s="24"/>
      <c r="X98" s="24"/>
      <c r="Y98" s="24"/>
    </row>
    <row r="99" spans="1:25">
      <c r="A99" s="20">
        <v>44154</v>
      </c>
      <c r="B99" s="21" t="s">
        <v>91</v>
      </c>
      <c r="C99" s="21" t="s">
        <v>98</v>
      </c>
      <c r="D99" s="21" t="s">
        <v>111</v>
      </c>
      <c r="E99" s="21">
        <v>136</v>
      </c>
      <c r="F99" s="19"/>
      <c r="G99" s="21"/>
      <c r="H99" s="24"/>
      <c r="I99" s="24"/>
      <c r="J99" s="24"/>
      <c r="K99" s="24"/>
      <c r="L99" s="24"/>
      <c r="M99" s="24"/>
      <c r="N99" s="24"/>
      <c r="O99" s="24"/>
      <c r="P99" s="24"/>
      <c r="Q99" s="24"/>
      <c r="R99" s="24"/>
      <c r="S99" s="24"/>
      <c r="T99" s="24"/>
      <c r="U99" s="24"/>
      <c r="V99" s="24"/>
      <c r="W99" s="24"/>
      <c r="X99" s="24"/>
      <c r="Y99" s="24"/>
    </row>
    <row r="100" spans="1:25">
      <c r="A100" s="20">
        <v>44154</v>
      </c>
      <c r="B100" s="21" t="s">
        <v>91</v>
      </c>
      <c r="C100" s="21" t="s">
        <v>98</v>
      </c>
      <c r="D100" s="21" t="s">
        <v>112</v>
      </c>
      <c r="E100" s="21">
        <v>137</v>
      </c>
      <c r="F100" s="21">
        <v>0.2414</v>
      </c>
      <c r="G100" s="21"/>
      <c r="H100" s="24"/>
      <c r="I100" s="24"/>
      <c r="J100" s="24"/>
      <c r="K100" s="24"/>
      <c r="L100" s="24"/>
      <c r="M100" s="24"/>
      <c r="N100" s="24"/>
      <c r="O100" s="24"/>
      <c r="P100" s="24"/>
      <c r="Q100" s="24"/>
      <c r="R100" s="24"/>
      <c r="S100" s="24"/>
      <c r="T100" s="24"/>
      <c r="U100" s="24"/>
      <c r="V100" s="24"/>
      <c r="W100" s="24"/>
      <c r="X100" s="24"/>
      <c r="Y100" s="24"/>
    </row>
    <row r="101" spans="1:25">
      <c r="A101" s="20">
        <v>44154</v>
      </c>
      <c r="B101" s="21" t="s">
        <v>91</v>
      </c>
      <c r="C101" s="21" t="s">
        <v>98</v>
      </c>
      <c r="D101" s="21" t="s">
        <v>113</v>
      </c>
      <c r="E101" s="21">
        <v>138</v>
      </c>
      <c r="F101" s="19"/>
      <c r="G101" s="21"/>
      <c r="H101" s="24"/>
      <c r="I101" s="24"/>
      <c r="J101" s="24"/>
      <c r="K101" s="24"/>
      <c r="L101" s="24"/>
      <c r="M101" s="24"/>
      <c r="N101" s="24"/>
      <c r="O101" s="24"/>
      <c r="P101" s="24"/>
      <c r="Q101" s="24"/>
      <c r="R101" s="24"/>
      <c r="S101" s="24"/>
      <c r="T101" s="24"/>
      <c r="U101" s="24"/>
      <c r="V101" s="24"/>
      <c r="W101" s="24"/>
      <c r="X101" s="24"/>
      <c r="Y101" s="24"/>
    </row>
    <row r="102" spans="1:25">
      <c r="A102" s="20">
        <v>44154</v>
      </c>
      <c r="B102" s="21" t="s">
        <v>91</v>
      </c>
      <c r="C102" s="21" t="s">
        <v>92</v>
      </c>
      <c r="D102" s="21" t="s">
        <v>114</v>
      </c>
      <c r="E102" s="21">
        <v>139</v>
      </c>
      <c r="F102" s="19"/>
      <c r="G102" s="21"/>
      <c r="H102" s="24"/>
      <c r="I102" s="24"/>
      <c r="J102" s="24"/>
      <c r="K102" s="24"/>
      <c r="L102" s="24"/>
      <c r="M102" s="24"/>
      <c r="N102" s="24"/>
      <c r="O102" s="24"/>
      <c r="P102" s="24"/>
      <c r="Q102" s="24"/>
      <c r="R102" s="24"/>
      <c r="S102" s="24"/>
      <c r="T102" s="24"/>
      <c r="U102" s="24"/>
      <c r="V102" s="24"/>
      <c r="W102" s="24"/>
      <c r="X102" s="24"/>
      <c r="Y102" s="24"/>
    </row>
    <row r="103" spans="1:25">
      <c r="A103" s="20">
        <v>44154</v>
      </c>
      <c r="B103" s="21" t="s">
        <v>91</v>
      </c>
      <c r="C103" s="21" t="s">
        <v>115</v>
      </c>
      <c r="D103" s="21" t="s">
        <v>116</v>
      </c>
      <c r="E103" s="21">
        <v>140</v>
      </c>
      <c r="F103" s="21">
        <v>0.26600000000000001</v>
      </c>
      <c r="G103" s="21"/>
      <c r="H103" s="24"/>
      <c r="I103" s="24"/>
      <c r="J103" s="24"/>
      <c r="K103" s="24"/>
      <c r="L103" s="24"/>
      <c r="M103" s="24"/>
      <c r="N103" s="24"/>
      <c r="O103" s="24"/>
      <c r="P103" s="24"/>
      <c r="Q103" s="24"/>
      <c r="R103" s="24"/>
      <c r="S103" s="24"/>
      <c r="T103" s="24"/>
      <c r="U103" s="24"/>
      <c r="V103" s="24"/>
      <c r="W103" s="24"/>
      <c r="X103" s="24"/>
      <c r="Y103" s="24"/>
    </row>
    <row r="104" spans="1:25">
      <c r="A104" s="20">
        <v>44154</v>
      </c>
      <c r="B104" s="21" t="s">
        <v>91</v>
      </c>
      <c r="C104" s="21" t="s">
        <v>92</v>
      </c>
      <c r="D104" s="21" t="s">
        <v>117</v>
      </c>
      <c r="E104" s="21">
        <v>141</v>
      </c>
      <c r="F104" s="19"/>
      <c r="G104" s="21"/>
      <c r="H104" s="24"/>
      <c r="I104" s="24"/>
      <c r="J104" s="24"/>
      <c r="K104" s="24"/>
      <c r="L104" s="24"/>
      <c r="M104" s="24"/>
      <c r="N104" s="24"/>
      <c r="O104" s="24"/>
      <c r="P104" s="24"/>
      <c r="Q104" s="24"/>
      <c r="R104" s="24"/>
      <c r="S104" s="24"/>
      <c r="T104" s="24"/>
      <c r="U104" s="24"/>
      <c r="V104" s="24"/>
      <c r="W104" s="24"/>
      <c r="X104" s="24"/>
      <c r="Y104" s="24"/>
    </row>
    <row r="105" spans="1:25">
      <c r="A105" s="20">
        <v>44154</v>
      </c>
      <c r="B105" s="21" t="s">
        <v>91</v>
      </c>
      <c r="C105" s="21" t="s">
        <v>98</v>
      </c>
      <c r="D105" s="21" t="s">
        <v>118</v>
      </c>
      <c r="E105" s="21">
        <v>142</v>
      </c>
      <c r="F105" s="19"/>
      <c r="G105" s="21"/>
      <c r="H105" s="24"/>
      <c r="I105" s="24"/>
      <c r="J105" s="24"/>
      <c r="K105" s="24"/>
      <c r="L105" s="24"/>
      <c r="M105" s="24"/>
      <c r="N105" s="24"/>
      <c r="O105" s="24"/>
      <c r="P105" s="24"/>
      <c r="Q105" s="24"/>
      <c r="R105" s="24"/>
      <c r="S105" s="24"/>
      <c r="T105" s="24"/>
      <c r="U105" s="24"/>
      <c r="V105" s="24"/>
      <c r="W105" s="24"/>
      <c r="X105" s="24"/>
      <c r="Y105" s="24"/>
    </row>
    <row r="106" spans="1:25">
      <c r="A106" s="20">
        <v>44154</v>
      </c>
      <c r="B106" s="21" t="s">
        <v>91</v>
      </c>
      <c r="C106" s="21" t="s">
        <v>98</v>
      </c>
      <c r="D106" s="21" t="s">
        <v>119</v>
      </c>
      <c r="E106" s="21">
        <v>143</v>
      </c>
      <c r="F106" s="21">
        <v>0.26679999999999998</v>
      </c>
      <c r="G106" s="21"/>
      <c r="H106" s="24"/>
      <c r="I106" s="24"/>
      <c r="J106" s="24"/>
      <c r="K106" s="24"/>
      <c r="L106" s="24"/>
      <c r="M106" s="24"/>
      <c r="N106" s="24"/>
      <c r="O106" s="24"/>
      <c r="P106" s="24"/>
      <c r="Q106" s="24"/>
      <c r="R106" s="24"/>
      <c r="S106" s="24"/>
      <c r="T106" s="24"/>
      <c r="U106" s="24"/>
      <c r="V106" s="24"/>
      <c r="W106" s="24"/>
      <c r="X106" s="24"/>
      <c r="Y106" s="24"/>
    </row>
    <row r="107" spans="1:25">
      <c r="A107" s="20">
        <v>44154</v>
      </c>
      <c r="B107" s="21" t="s">
        <v>91</v>
      </c>
      <c r="C107" s="21" t="s">
        <v>98</v>
      </c>
      <c r="D107" s="21" t="s">
        <v>120</v>
      </c>
      <c r="E107" s="21">
        <v>144</v>
      </c>
      <c r="F107" s="19"/>
      <c r="G107" s="21"/>
      <c r="H107" s="24"/>
      <c r="I107" s="24"/>
      <c r="J107" s="24"/>
      <c r="K107" s="24"/>
      <c r="L107" s="24"/>
      <c r="M107" s="24"/>
      <c r="N107" s="24"/>
      <c r="O107" s="24"/>
      <c r="P107" s="24"/>
      <c r="Q107" s="24"/>
      <c r="R107" s="24"/>
      <c r="S107" s="24"/>
      <c r="T107" s="24"/>
      <c r="U107" s="24"/>
      <c r="V107" s="24"/>
      <c r="W107" s="24"/>
      <c r="X107" s="24"/>
      <c r="Y107" s="24"/>
    </row>
    <row r="108" spans="1:25">
      <c r="A108" s="20">
        <v>44334</v>
      </c>
      <c r="B108" s="21" t="s">
        <v>84</v>
      </c>
      <c r="C108" s="21" t="s">
        <v>85</v>
      </c>
      <c r="D108" s="21">
        <v>1</v>
      </c>
      <c r="E108" s="21">
        <v>200</v>
      </c>
      <c r="F108" s="19"/>
      <c r="G108" s="21"/>
      <c r="H108" s="24"/>
      <c r="I108" s="24"/>
      <c r="J108" s="24"/>
      <c r="K108" s="24"/>
      <c r="L108" s="24"/>
      <c r="M108" s="24"/>
      <c r="N108" s="24"/>
      <c r="O108" s="24"/>
      <c r="P108" s="24"/>
      <c r="Q108" s="24"/>
      <c r="R108" s="24"/>
      <c r="S108" s="24"/>
      <c r="T108" s="24"/>
      <c r="U108" s="24"/>
      <c r="V108" s="24"/>
      <c r="W108" s="24"/>
      <c r="X108" s="24"/>
      <c r="Y108" s="24"/>
    </row>
    <row r="109" spans="1:25">
      <c r="A109" s="20">
        <v>44334</v>
      </c>
      <c r="B109" s="21" t="s">
        <v>84</v>
      </c>
      <c r="C109" s="21" t="s">
        <v>89</v>
      </c>
      <c r="D109" s="21">
        <v>2</v>
      </c>
      <c r="E109" s="21">
        <v>201</v>
      </c>
      <c r="F109" s="19"/>
      <c r="G109" s="21"/>
      <c r="H109" s="24"/>
      <c r="I109" s="24"/>
      <c r="J109" s="24"/>
      <c r="K109" s="24"/>
      <c r="L109" s="24"/>
      <c r="M109" s="24"/>
      <c r="N109" s="24"/>
      <c r="O109" s="24"/>
      <c r="P109" s="24"/>
      <c r="Q109" s="24"/>
      <c r="R109" s="24"/>
      <c r="S109" s="24"/>
      <c r="T109" s="24"/>
      <c r="U109" s="24"/>
      <c r="V109" s="24"/>
      <c r="W109" s="24"/>
      <c r="X109" s="24"/>
      <c r="Y109" s="24"/>
    </row>
    <row r="110" spans="1:25">
      <c r="A110" s="20">
        <v>44334</v>
      </c>
      <c r="B110" s="21" t="s">
        <v>84</v>
      </c>
      <c r="C110" s="21" t="s">
        <v>90</v>
      </c>
      <c r="D110" s="21">
        <v>3</v>
      </c>
      <c r="E110" s="21">
        <v>203</v>
      </c>
      <c r="F110" s="19"/>
      <c r="G110" s="21"/>
      <c r="H110" s="24"/>
      <c r="I110" s="24"/>
      <c r="J110" s="24"/>
      <c r="K110" s="24"/>
      <c r="L110" s="24"/>
      <c r="M110" s="24"/>
      <c r="N110" s="24"/>
      <c r="O110" s="24"/>
      <c r="P110" s="24"/>
      <c r="Q110" s="24"/>
      <c r="R110" s="24"/>
      <c r="S110" s="24"/>
      <c r="T110" s="24"/>
      <c r="U110" s="24"/>
      <c r="V110" s="24"/>
      <c r="W110" s="24"/>
      <c r="X110" s="24"/>
      <c r="Y110" s="24"/>
    </row>
    <row r="111" spans="1:25">
      <c r="A111" s="20">
        <v>44334</v>
      </c>
      <c r="B111" s="21" t="s">
        <v>84</v>
      </c>
      <c r="C111" s="21" t="s">
        <v>89</v>
      </c>
      <c r="D111" s="21">
        <v>4</v>
      </c>
      <c r="E111" s="21">
        <v>204</v>
      </c>
      <c r="F111" s="19"/>
      <c r="G111" s="21"/>
      <c r="H111" s="24"/>
      <c r="I111" s="24"/>
      <c r="J111" s="24"/>
      <c r="K111" s="24"/>
      <c r="L111" s="24"/>
      <c r="M111" s="24"/>
      <c r="N111" s="24"/>
      <c r="O111" s="24"/>
      <c r="P111" s="24"/>
      <c r="Q111" s="24"/>
      <c r="R111" s="24"/>
      <c r="S111" s="24"/>
      <c r="T111" s="24"/>
      <c r="U111" s="24"/>
      <c r="V111" s="24"/>
      <c r="W111" s="24"/>
      <c r="X111" s="24"/>
      <c r="Y111" s="24"/>
    </row>
    <row r="112" spans="1:25">
      <c r="A112" s="20">
        <v>44334</v>
      </c>
      <c r="B112" s="21" t="s">
        <v>84</v>
      </c>
      <c r="C112" s="21" t="s">
        <v>85</v>
      </c>
      <c r="D112" s="21">
        <v>5</v>
      </c>
      <c r="E112" s="21">
        <v>205</v>
      </c>
      <c r="F112" s="19"/>
      <c r="G112" s="21"/>
      <c r="H112" s="24"/>
      <c r="I112" s="24"/>
      <c r="J112" s="24"/>
      <c r="K112" s="24"/>
      <c r="L112" s="24"/>
      <c r="M112" s="24"/>
      <c r="N112" s="24"/>
      <c r="O112" s="24"/>
      <c r="P112" s="24"/>
      <c r="Q112" s="24"/>
      <c r="R112" s="24"/>
      <c r="S112" s="24"/>
      <c r="T112" s="24"/>
      <c r="U112" s="24"/>
      <c r="V112" s="24"/>
      <c r="W112" s="24"/>
      <c r="X112" s="24"/>
      <c r="Y112" s="24"/>
    </row>
    <row r="113" spans="1:25">
      <c r="A113" s="20">
        <v>44334</v>
      </c>
      <c r="B113" s="21" t="s">
        <v>84</v>
      </c>
      <c r="C113" s="21" t="s">
        <v>90</v>
      </c>
      <c r="D113" s="21">
        <v>6</v>
      </c>
      <c r="E113" s="21">
        <v>206</v>
      </c>
      <c r="F113" s="19"/>
      <c r="G113" s="21"/>
      <c r="H113" s="24"/>
      <c r="I113" s="24"/>
      <c r="J113" s="24"/>
      <c r="K113" s="24"/>
      <c r="L113" s="24"/>
      <c r="M113" s="24"/>
      <c r="N113" s="24"/>
      <c r="O113" s="24"/>
      <c r="P113" s="24"/>
      <c r="Q113" s="24"/>
      <c r="R113" s="24"/>
      <c r="S113" s="24"/>
      <c r="T113" s="24"/>
      <c r="U113" s="24"/>
      <c r="V113" s="24"/>
      <c r="W113" s="24"/>
      <c r="X113" s="24"/>
      <c r="Y113" s="24"/>
    </row>
    <row r="114" spans="1:25">
      <c r="A114" s="20">
        <v>44334</v>
      </c>
      <c r="B114" s="21" t="s">
        <v>84</v>
      </c>
      <c r="C114" s="21" t="s">
        <v>89</v>
      </c>
      <c r="D114" s="21">
        <v>7</v>
      </c>
      <c r="E114" s="21">
        <v>207</v>
      </c>
      <c r="F114" s="19"/>
      <c r="G114" s="21"/>
      <c r="H114" s="24"/>
      <c r="I114" s="24"/>
      <c r="J114" s="24"/>
      <c r="K114" s="24"/>
      <c r="L114" s="24"/>
      <c r="M114" s="24"/>
      <c r="N114" s="24"/>
      <c r="O114" s="24"/>
      <c r="P114" s="24"/>
      <c r="Q114" s="24"/>
      <c r="R114" s="24"/>
      <c r="S114" s="24"/>
      <c r="T114" s="24"/>
      <c r="U114" s="24"/>
      <c r="V114" s="24"/>
      <c r="W114" s="24"/>
      <c r="X114" s="24"/>
      <c r="Y114" s="24"/>
    </row>
    <row r="115" spans="1:25">
      <c r="A115" s="20">
        <v>44334</v>
      </c>
      <c r="B115" s="21" t="s">
        <v>84</v>
      </c>
      <c r="C115" s="21" t="s">
        <v>85</v>
      </c>
      <c r="D115" s="21">
        <v>8</v>
      </c>
      <c r="E115" s="21">
        <v>208</v>
      </c>
      <c r="F115" s="19"/>
      <c r="G115" s="21"/>
      <c r="H115" s="24"/>
      <c r="I115" s="24"/>
      <c r="J115" s="24"/>
      <c r="K115" s="24"/>
      <c r="L115" s="24"/>
      <c r="M115" s="24"/>
      <c r="N115" s="24"/>
      <c r="O115" s="24"/>
      <c r="P115" s="24"/>
      <c r="Q115" s="24"/>
      <c r="R115" s="24"/>
      <c r="S115" s="24"/>
      <c r="T115" s="24"/>
      <c r="U115" s="24"/>
      <c r="V115" s="24"/>
      <c r="W115" s="24"/>
      <c r="X115" s="24"/>
      <c r="Y115" s="24"/>
    </row>
    <row r="116" spans="1:25">
      <c r="A116" s="20">
        <v>44334</v>
      </c>
      <c r="B116" s="21" t="s">
        <v>84</v>
      </c>
      <c r="C116" s="21" t="s">
        <v>90</v>
      </c>
      <c r="D116" s="21">
        <v>9</v>
      </c>
      <c r="E116" s="21">
        <v>209</v>
      </c>
      <c r="F116" s="19"/>
      <c r="G116" s="21"/>
      <c r="H116" s="24"/>
      <c r="I116" s="24"/>
      <c r="J116" s="24"/>
      <c r="K116" s="24"/>
      <c r="L116" s="24"/>
      <c r="M116" s="24"/>
      <c r="N116" s="24"/>
      <c r="O116" s="24"/>
      <c r="P116" s="24"/>
      <c r="Q116" s="24"/>
      <c r="R116" s="24"/>
      <c r="S116" s="24"/>
      <c r="T116" s="24"/>
      <c r="U116" s="24"/>
      <c r="V116" s="24"/>
      <c r="W116" s="24"/>
      <c r="X116" s="24"/>
      <c r="Y116" s="24"/>
    </row>
    <row r="117" spans="1:25">
      <c r="A117" s="20">
        <v>44334</v>
      </c>
      <c r="B117" s="21" t="s">
        <v>121</v>
      </c>
      <c r="C117" s="21" t="s">
        <v>122</v>
      </c>
      <c r="D117" s="21">
        <v>1</v>
      </c>
      <c r="E117" s="21">
        <v>210</v>
      </c>
      <c r="F117" s="19"/>
      <c r="G117" s="21"/>
      <c r="H117" s="24"/>
      <c r="I117" s="24"/>
      <c r="J117" s="24"/>
      <c r="K117" s="24"/>
      <c r="L117" s="24"/>
      <c r="M117" s="24"/>
      <c r="N117" s="24"/>
      <c r="O117" s="24"/>
      <c r="P117" s="24"/>
      <c r="Q117" s="24"/>
      <c r="R117" s="24"/>
      <c r="S117" s="24"/>
      <c r="T117" s="24"/>
      <c r="U117" s="24"/>
      <c r="V117" s="24"/>
      <c r="W117" s="24"/>
      <c r="X117" s="24"/>
      <c r="Y117" s="24"/>
    </row>
    <row r="118" spans="1:25">
      <c r="A118" s="20">
        <v>44334</v>
      </c>
      <c r="B118" s="21" t="s">
        <v>121</v>
      </c>
      <c r="C118" s="21" t="s">
        <v>122</v>
      </c>
      <c r="D118" s="21">
        <v>2</v>
      </c>
      <c r="E118" s="21">
        <v>211</v>
      </c>
      <c r="F118" s="19"/>
      <c r="G118" s="21"/>
      <c r="H118" s="24"/>
      <c r="I118" s="24"/>
      <c r="J118" s="24"/>
      <c r="K118" s="24"/>
      <c r="L118" s="24"/>
      <c r="M118" s="24"/>
      <c r="N118" s="24"/>
      <c r="O118" s="24"/>
      <c r="P118" s="24"/>
      <c r="Q118" s="24"/>
      <c r="R118" s="24"/>
      <c r="S118" s="24"/>
      <c r="T118" s="24"/>
      <c r="U118" s="24"/>
      <c r="V118" s="24"/>
      <c r="W118" s="24"/>
      <c r="X118" s="24"/>
      <c r="Y118" s="24"/>
    </row>
    <row r="119" spans="1:25">
      <c r="A119" s="20">
        <v>44334</v>
      </c>
      <c r="B119" s="21" t="s">
        <v>121</v>
      </c>
      <c r="C119" s="21" t="s">
        <v>122</v>
      </c>
      <c r="D119" s="21">
        <v>3</v>
      </c>
      <c r="E119" s="21">
        <v>212</v>
      </c>
      <c r="F119" s="19"/>
      <c r="G119" s="21"/>
      <c r="H119" s="24"/>
      <c r="I119" s="24"/>
      <c r="J119" s="24"/>
      <c r="K119" s="24"/>
      <c r="L119" s="24"/>
      <c r="M119" s="24"/>
      <c r="N119" s="24"/>
      <c r="O119" s="24"/>
      <c r="P119" s="24"/>
      <c r="Q119" s="24"/>
      <c r="R119" s="24"/>
      <c r="S119" s="24"/>
      <c r="T119" s="24"/>
      <c r="U119" s="24"/>
      <c r="V119" s="24"/>
      <c r="W119" s="24"/>
      <c r="X119" s="24"/>
      <c r="Y119" s="24"/>
    </row>
    <row r="120" spans="1:25">
      <c r="A120" s="20">
        <v>44334</v>
      </c>
      <c r="B120" s="21" t="s">
        <v>91</v>
      </c>
      <c r="C120" s="21" t="s">
        <v>92</v>
      </c>
      <c r="D120" s="21">
        <v>1</v>
      </c>
      <c r="E120" s="21">
        <v>213</v>
      </c>
      <c r="F120" s="21">
        <v>0.27739999999999998</v>
      </c>
      <c r="G120" s="21"/>
      <c r="H120" s="24"/>
      <c r="I120" s="24"/>
      <c r="J120" s="24"/>
      <c r="K120" s="24"/>
      <c r="L120" s="24"/>
      <c r="M120" s="24"/>
      <c r="N120" s="24"/>
      <c r="O120" s="24"/>
      <c r="P120" s="24"/>
      <c r="Q120" s="24"/>
      <c r="R120" s="24"/>
      <c r="S120" s="24"/>
      <c r="T120" s="24"/>
      <c r="U120" s="24"/>
      <c r="V120" s="24"/>
      <c r="W120" s="24"/>
      <c r="X120" s="24"/>
      <c r="Y120" s="24"/>
    </row>
    <row r="121" spans="1:25">
      <c r="A121" s="20">
        <v>44334</v>
      </c>
      <c r="B121" s="21" t="s">
        <v>91</v>
      </c>
      <c r="C121" s="21" t="s">
        <v>98</v>
      </c>
      <c r="D121" s="21">
        <v>2</v>
      </c>
      <c r="E121" s="21">
        <v>214</v>
      </c>
      <c r="F121" s="21">
        <v>0.25340000000000001</v>
      </c>
      <c r="G121" s="21"/>
      <c r="H121" s="24"/>
      <c r="I121" s="24"/>
      <c r="J121" s="24"/>
      <c r="K121" s="24"/>
      <c r="L121" s="24"/>
      <c r="M121" s="24"/>
      <c r="N121" s="24"/>
      <c r="O121" s="24"/>
      <c r="P121" s="24"/>
      <c r="Q121" s="24"/>
      <c r="R121" s="24"/>
      <c r="S121" s="24"/>
      <c r="T121" s="24"/>
      <c r="U121" s="24"/>
      <c r="V121" s="24"/>
      <c r="W121" s="24"/>
      <c r="X121" s="24"/>
      <c r="Y121" s="24"/>
    </row>
    <row r="122" spans="1:25">
      <c r="A122" s="20">
        <v>44334</v>
      </c>
      <c r="B122" s="21" t="s">
        <v>91</v>
      </c>
      <c r="C122" s="21" t="s">
        <v>92</v>
      </c>
      <c r="D122" s="21">
        <v>3</v>
      </c>
      <c r="E122" s="21">
        <v>215</v>
      </c>
      <c r="F122" s="21">
        <v>0.25259999999999999</v>
      </c>
      <c r="G122" s="21"/>
      <c r="H122" s="24"/>
      <c r="I122" s="24"/>
      <c r="J122" s="24"/>
      <c r="K122" s="24"/>
      <c r="L122" s="24"/>
      <c r="M122" s="24"/>
      <c r="N122" s="24"/>
      <c r="O122" s="24"/>
      <c r="P122" s="24"/>
      <c r="Q122" s="24"/>
      <c r="R122" s="24"/>
      <c r="S122" s="24"/>
      <c r="T122" s="24"/>
      <c r="U122" s="24"/>
      <c r="V122" s="24"/>
      <c r="W122" s="24"/>
      <c r="X122" s="24"/>
      <c r="Y122" s="24"/>
    </row>
    <row r="123" spans="1:25">
      <c r="A123" s="20">
        <v>44334</v>
      </c>
      <c r="B123" s="21" t="s">
        <v>91</v>
      </c>
      <c r="C123" s="21" t="s">
        <v>98</v>
      </c>
      <c r="D123" s="21">
        <v>4</v>
      </c>
      <c r="E123" s="21">
        <v>216</v>
      </c>
      <c r="F123" s="21">
        <v>0.24399999999999999</v>
      </c>
      <c r="G123" s="21"/>
      <c r="H123" s="24"/>
      <c r="I123" s="24"/>
      <c r="J123" s="24"/>
      <c r="K123" s="24"/>
      <c r="L123" s="24"/>
      <c r="M123" s="24"/>
      <c r="N123" s="24"/>
      <c r="O123" s="24"/>
      <c r="P123" s="24"/>
      <c r="Q123" s="24"/>
      <c r="R123" s="24"/>
      <c r="S123" s="24"/>
      <c r="T123" s="24"/>
      <c r="U123" s="24"/>
      <c r="V123" s="24"/>
      <c r="W123" s="24"/>
      <c r="X123" s="24"/>
      <c r="Y123" s="24"/>
    </row>
    <row r="124" spans="1:25">
      <c r="A124" s="20">
        <v>44334</v>
      </c>
      <c r="B124" s="21" t="s">
        <v>91</v>
      </c>
      <c r="C124" s="21" t="s">
        <v>92</v>
      </c>
      <c r="D124" s="21">
        <v>5</v>
      </c>
      <c r="E124" s="21">
        <v>217</v>
      </c>
      <c r="F124" s="21">
        <v>0.2361</v>
      </c>
      <c r="G124" s="21"/>
      <c r="H124" s="24"/>
      <c r="I124" s="24"/>
      <c r="J124" s="24"/>
      <c r="K124" s="24"/>
      <c r="L124" s="24"/>
      <c r="M124" s="24"/>
      <c r="N124" s="24"/>
      <c r="O124" s="24"/>
      <c r="P124" s="24"/>
      <c r="Q124" s="24"/>
      <c r="R124" s="24"/>
      <c r="S124" s="24"/>
      <c r="T124" s="24"/>
      <c r="U124" s="24"/>
      <c r="V124" s="24"/>
      <c r="W124" s="24"/>
      <c r="X124" s="24"/>
      <c r="Y124" s="24"/>
    </row>
    <row r="125" spans="1:25">
      <c r="A125" s="20">
        <v>44334</v>
      </c>
      <c r="B125" s="21" t="s">
        <v>91</v>
      </c>
      <c r="C125" s="21" t="s">
        <v>98</v>
      </c>
      <c r="D125" s="21">
        <v>6</v>
      </c>
      <c r="E125" s="21">
        <v>218</v>
      </c>
      <c r="F125" s="21">
        <v>0.27750000000000002</v>
      </c>
      <c r="G125" s="21"/>
      <c r="H125" s="24"/>
      <c r="I125" s="24"/>
      <c r="J125" s="24"/>
      <c r="K125" s="24"/>
      <c r="L125" s="24"/>
      <c r="M125" s="24"/>
      <c r="N125" s="24"/>
      <c r="O125" s="24"/>
      <c r="P125" s="24"/>
      <c r="Q125" s="24"/>
      <c r="R125" s="24"/>
      <c r="S125" s="24"/>
      <c r="T125" s="24"/>
      <c r="U125" s="24"/>
      <c r="V125" s="24"/>
      <c r="W125" s="24"/>
      <c r="X125" s="24"/>
      <c r="Y125" s="24"/>
    </row>
    <row r="126" spans="1:25">
      <c r="A126" s="20">
        <v>44334</v>
      </c>
      <c r="B126" s="21" t="s">
        <v>91</v>
      </c>
      <c r="C126" s="21" t="s">
        <v>92</v>
      </c>
      <c r="D126" s="21">
        <v>7</v>
      </c>
      <c r="E126" s="21">
        <v>219</v>
      </c>
      <c r="F126" s="21">
        <v>0.22700000000000001</v>
      </c>
      <c r="G126" s="21"/>
      <c r="H126" s="24"/>
      <c r="I126" s="24"/>
      <c r="J126" s="24"/>
      <c r="K126" s="24"/>
      <c r="L126" s="24"/>
      <c r="M126" s="24"/>
      <c r="N126" s="24"/>
      <c r="O126" s="24"/>
      <c r="P126" s="24"/>
      <c r="Q126" s="24"/>
      <c r="R126" s="24"/>
      <c r="S126" s="24"/>
      <c r="T126" s="24"/>
      <c r="U126" s="24"/>
      <c r="V126" s="24"/>
      <c r="W126" s="24"/>
      <c r="X126" s="24"/>
      <c r="Y126" s="24"/>
    </row>
    <row r="127" spans="1:25">
      <c r="A127" s="20">
        <v>44334</v>
      </c>
      <c r="B127" s="21" t="s">
        <v>91</v>
      </c>
      <c r="C127" s="21" t="s">
        <v>98</v>
      </c>
      <c r="D127" s="21">
        <v>8</v>
      </c>
      <c r="E127" s="21">
        <v>220</v>
      </c>
      <c r="F127" s="21">
        <v>0.2397</v>
      </c>
      <c r="G127" s="21"/>
      <c r="H127" s="24"/>
      <c r="I127" s="24"/>
      <c r="J127" s="24"/>
      <c r="K127" s="24"/>
      <c r="L127" s="24"/>
      <c r="M127" s="24"/>
      <c r="N127" s="24"/>
      <c r="O127" s="24"/>
      <c r="P127" s="24"/>
      <c r="Q127" s="24"/>
      <c r="R127" s="24"/>
      <c r="S127" s="24"/>
      <c r="T127" s="24"/>
      <c r="U127" s="24"/>
      <c r="V127" s="24"/>
      <c r="W127" s="24"/>
      <c r="X127" s="24"/>
      <c r="Y127" s="24"/>
    </row>
    <row r="128" spans="1:25">
      <c r="A128" s="79">
        <v>44364</v>
      </c>
      <c r="B128" s="21" t="s">
        <v>121</v>
      </c>
      <c r="C128" s="21" t="s">
        <v>122</v>
      </c>
      <c r="D128" s="21">
        <v>1</v>
      </c>
      <c r="E128" s="21">
        <v>221</v>
      </c>
      <c r="F128" s="21">
        <v>0.24010000000000001</v>
      </c>
      <c r="G128" s="21"/>
      <c r="H128" s="24"/>
      <c r="I128" s="24"/>
      <c r="J128" s="24"/>
      <c r="K128" s="24"/>
      <c r="L128" s="24"/>
      <c r="M128" s="24"/>
      <c r="N128" s="24"/>
      <c r="O128" s="24"/>
      <c r="P128" s="24"/>
      <c r="Q128" s="24"/>
      <c r="R128" s="24"/>
      <c r="S128" s="24"/>
      <c r="T128" s="24"/>
      <c r="U128" s="24"/>
      <c r="V128" s="24"/>
      <c r="W128" s="24"/>
      <c r="X128" s="24"/>
      <c r="Y128" s="24"/>
    </row>
    <row r="129" spans="1:25">
      <c r="A129" s="79">
        <v>44364</v>
      </c>
      <c r="B129" s="21" t="s">
        <v>121</v>
      </c>
      <c r="C129" s="21" t="s">
        <v>122</v>
      </c>
      <c r="D129" s="21">
        <v>2</v>
      </c>
      <c r="E129" s="21">
        <v>222</v>
      </c>
      <c r="F129" s="21">
        <v>0.2646</v>
      </c>
      <c r="G129" s="21"/>
      <c r="H129" s="24"/>
      <c r="I129" s="24"/>
      <c r="J129" s="24"/>
      <c r="K129" s="24"/>
      <c r="L129" s="24"/>
      <c r="M129" s="24"/>
      <c r="N129" s="24"/>
      <c r="O129" s="24"/>
      <c r="P129" s="24"/>
      <c r="Q129" s="24"/>
      <c r="R129" s="24"/>
      <c r="S129" s="24"/>
      <c r="T129" s="24"/>
      <c r="U129" s="24"/>
      <c r="V129" s="24"/>
      <c r="W129" s="24"/>
      <c r="X129" s="24"/>
      <c r="Y129" s="24"/>
    </row>
    <row r="130" spans="1:25">
      <c r="A130" s="79">
        <v>44364</v>
      </c>
      <c r="B130" s="21" t="s">
        <v>121</v>
      </c>
      <c r="C130" s="21" t="s">
        <v>122</v>
      </c>
      <c r="D130" s="21">
        <v>3</v>
      </c>
      <c r="E130" s="21">
        <v>223</v>
      </c>
      <c r="F130" s="21">
        <v>0.25369999999999998</v>
      </c>
      <c r="G130" s="21"/>
      <c r="H130" s="24"/>
      <c r="I130" s="24"/>
      <c r="J130" s="24"/>
      <c r="K130" s="24"/>
      <c r="L130" s="24"/>
      <c r="M130" s="24"/>
      <c r="N130" s="24"/>
      <c r="O130" s="24"/>
      <c r="P130" s="24"/>
      <c r="Q130" s="24"/>
      <c r="R130" s="24"/>
      <c r="S130" s="24"/>
      <c r="T130" s="24"/>
      <c r="U130" s="24"/>
      <c r="V130" s="24"/>
      <c r="W130" s="24"/>
      <c r="X130" s="24"/>
      <c r="Y130" s="24"/>
    </row>
    <row r="131" spans="1:25">
      <c r="A131" s="79">
        <v>44364</v>
      </c>
      <c r="B131" s="21" t="s">
        <v>91</v>
      </c>
      <c r="C131" s="21" t="s">
        <v>92</v>
      </c>
      <c r="D131" s="21">
        <v>1</v>
      </c>
      <c r="E131" s="21">
        <v>224</v>
      </c>
      <c r="F131" s="21">
        <v>0.24310000000000001</v>
      </c>
      <c r="G131" s="21"/>
      <c r="H131" s="24"/>
      <c r="I131" s="24"/>
      <c r="J131" s="24"/>
      <c r="K131" s="24"/>
      <c r="L131" s="24"/>
      <c r="M131" s="24"/>
      <c r="N131" s="24"/>
      <c r="O131" s="24"/>
      <c r="P131" s="24"/>
      <c r="Q131" s="24"/>
      <c r="R131" s="24"/>
      <c r="S131" s="24"/>
      <c r="T131" s="24"/>
      <c r="U131" s="24"/>
      <c r="V131" s="24"/>
      <c r="W131" s="24"/>
      <c r="X131" s="24"/>
      <c r="Y131" s="24"/>
    </row>
    <row r="132" spans="1:25">
      <c r="A132" s="79">
        <v>44364</v>
      </c>
      <c r="B132" s="21" t="s">
        <v>91</v>
      </c>
      <c r="C132" s="21" t="s">
        <v>98</v>
      </c>
      <c r="D132" s="21">
        <v>2</v>
      </c>
      <c r="E132" s="21">
        <v>225</v>
      </c>
      <c r="F132" s="21">
        <v>0.23799999999999999</v>
      </c>
      <c r="G132" s="21"/>
      <c r="H132" s="24"/>
      <c r="I132" s="24"/>
      <c r="J132" s="24"/>
      <c r="K132" s="24"/>
      <c r="L132" s="24"/>
      <c r="M132" s="24"/>
      <c r="N132" s="24"/>
      <c r="O132" s="24"/>
      <c r="P132" s="24"/>
      <c r="Q132" s="24"/>
      <c r="R132" s="24"/>
      <c r="S132" s="24"/>
      <c r="T132" s="24"/>
      <c r="U132" s="24"/>
      <c r="V132" s="24"/>
      <c r="W132" s="24"/>
      <c r="X132" s="24"/>
      <c r="Y132" s="24"/>
    </row>
    <row r="133" spans="1:25">
      <c r="A133" s="79">
        <v>44364</v>
      </c>
      <c r="B133" s="21" t="s">
        <v>91</v>
      </c>
      <c r="C133" s="21" t="s">
        <v>92</v>
      </c>
      <c r="D133" s="21">
        <v>3</v>
      </c>
      <c r="E133" s="21">
        <v>226</v>
      </c>
      <c r="F133" s="21">
        <v>0.25779999999999997</v>
      </c>
      <c r="G133" s="21"/>
      <c r="H133" s="24"/>
      <c r="I133" s="24"/>
      <c r="J133" s="24"/>
      <c r="K133" s="24"/>
      <c r="L133" s="24"/>
      <c r="M133" s="24"/>
      <c r="N133" s="24"/>
      <c r="O133" s="24"/>
      <c r="P133" s="24"/>
      <c r="Q133" s="24"/>
      <c r="R133" s="24"/>
      <c r="S133" s="24"/>
      <c r="T133" s="24"/>
      <c r="U133" s="24"/>
      <c r="V133" s="24"/>
      <c r="W133" s="24"/>
      <c r="X133" s="24"/>
      <c r="Y133" s="24"/>
    </row>
    <row r="134" spans="1:25">
      <c r="A134" s="79">
        <v>44364</v>
      </c>
      <c r="B134" s="21" t="s">
        <v>91</v>
      </c>
      <c r="C134" s="21" t="s">
        <v>98</v>
      </c>
      <c r="D134" s="21">
        <v>4</v>
      </c>
      <c r="E134" s="21">
        <v>227</v>
      </c>
      <c r="F134" s="21">
        <v>0.25069999999999998</v>
      </c>
      <c r="G134" s="21"/>
      <c r="H134" s="24"/>
      <c r="I134" s="24"/>
      <c r="J134" s="24"/>
      <c r="K134" s="24"/>
      <c r="L134" s="24"/>
      <c r="M134" s="24"/>
      <c r="N134" s="24"/>
      <c r="O134" s="24"/>
      <c r="P134" s="24"/>
      <c r="Q134" s="24"/>
      <c r="R134" s="24"/>
      <c r="S134" s="24"/>
      <c r="T134" s="24"/>
      <c r="U134" s="24"/>
      <c r="V134" s="24"/>
      <c r="W134" s="24"/>
      <c r="X134" s="24"/>
      <c r="Y134" s="24"/>
    </row>
    <row r="135" spans="1:25">
      <c r="A135" s="79">
        <v>44364</v>
      </c>
      <c r="B135" s="21" t="s">
        <v>91</v>
      </c>
      <c r="C135" s="21" t="s">
        <v>92</v>
      </c>
      <c r="D135" s="21">
        <v>5</v>
      </c>
      <c r="E135" s="21">
        <v>228</v>
      </c>
      <c r="F135" s="21">
        <v>0.26790000000000003</v>
      </c>
      <c r="G135" s="21"/>
      <c r="H135" s="24"/>
      <c r="I135" s="24"/>
      <c r="J135" s="24"/>
      <c r="K135" s="24"/>
      <c r="L135" s="24"/>
      <c r="M135" s="24"/>
      <c r="N135" s="24"/>
      <c r="O135" s="24"/>
      <c r="P135" s="24"/>
      <c r="Q135" s="24"/>
      <c r="R135" s="24"/>
      <c r="S135" s="24"/>
      <c r="T135" s="24"/>
      <c r="U135" s="24"/>
      <c r="V135" s="24"/>
      <c r="W135" s="24"/>
      <c r="X135" s="24"/>
      <c r="Y135" s="24"/>
    </row>
    <row r="136" spans="1:25">
      <c r="A136" s="79">
        <v>44364</v>
      </c>
      <c r="B136" s="21" t="s">
        <v>91</v>
      </c>
      <c r="C136" s="21" t="s">
        <v>98</v>
      </c>
      <c r="D136" s="21">
        <v>6</v>
      </c>
      <c r="E136" s="21">
        <v>229</v>
      </c>
      <c r="F136" s="21">
        <v>0.23369999999999999</v>
      </c>
      <c r="G136" s="21"/>
      <c r="H136" s="24"/>
      <c r="I136" s="24"/>
      <c r="J136" s="24"/>
      <c r="K136" s="24"/>
      <c r="L136" s="24"/>
      <c r="M136" s="24"/>
      <c r="N136" s="24"/>
      <c r="O136" s="24"/>
      <c r="P136" s="24"/>
      <c r="Q136" s="24"/>
      <c r="R136" s="24"/>
      <c r="S136" s="24"/>
      <c r="T136" s="24"/>
      <c r="U136" s="24"/>
      <c r="V136" s="24"/>
      <c r="W136" s="24"/>
      <c r="X136" s="24"/>
      <c r="Y136" s="24"/>
    </row>
    <row r="137" spans="1:25">
      <c r="A137" s="79">
        <v>44364</v>
      </c>
      <c r="B137" s="21" t="s">
        <v>91</v>
      </c>
      <c r="C137" s="21" t="s">
        <v>92</v>
      </c>
      <c r="D137" s="21">
        <v>7</v>
      </c>
      <c r="E137" s="21">
        <v>230</v>
      </c>
      <c r="F137" s="21">
        <v>0.2419</v>
      </c>
      <c r="G137" s="21"/>
      <c r="H137" s="24"/>
      <c r="I137" s="24"/>
      <c r="J137" s="24"/>
      <c r="K137" s="24"/>
      <c r="L137" s="24"/>
      <c r="M137" s="24"/>
      <c r="N137" s="24"/>
      <c r="O137" s="24"/>
      <c r="P137" s="24"/>
      <c r="Q137" s="24"/>
      <c r="R137" s="24"/>
      <c r="S137" s="24"/>
      <c r="T137" s="24"/>
      <c r="U137" s="24"/>
      <c r="V137" s="24"/>
      <c r="W137" s="24"/>
      <c r="X137" s="24"/>
      <c r="Y137" s="24"/>
    </row>
    <row r="138" spans="1:25">
      <c r="A138" s="79">
        <v>44364</v>
      </c>
      <c r="B138" s="21" t="s">
        <v>91</v>
      </c>
      <c r="C138" s="21" t="s">
        <v>98</v>
      </c>
      <c r="D138" s="21">
        <v>8</v>
      </c>
      <c r="E138" s="21">
        <v>231</v>
      </c>
      <c r="F138" s="21">
        <v>0.25080000000000002</v>
      </c>
      <c r="G138" s="21"/>
      <c r="H138" s="24"/>
      <c r="I138" s="24"/>
      <c r="J138" s="24"/>
      <c r="K138" s="24"/>
      <c r="L138" s="24"/>
      <c r="M138" s="24"/>
      <c r="N138" s="24"/>
      <c r="O138" s="24"/>
      <c r="P138" s="24"/>
      <c r="Q138" s="24"/>
      <c r="R138" s="24"/>
      <c r="S138" s="24"/>
      <c r="T138" s="24"/>
      <c r="U138" s="24"/>
      <c r="V138" s="24"/>
      <c r="W138" s="24"/>
      <c r="X138" s="24"/>
      <c r="Y138" s="24"/>
    </row>
    <row r="139" spans="1:25">
      <c r="A139" s="79">
        <v>44368</v>
      </c>
      <c r="B139" s="21" t="s">
        <v>84</v>
      </c>
      <c r="C139" s="21" t="s">
        <v>85</v>
      </c>
      <c r="D139" s="21">
        <v>1</v>
      </c>
      <c r="E139" s="21">
        <v>232</v>
      </c>
      <c r="F139" s="21">
        <v>0.22420000000000001</v>
      </c>
      <c r="G139" s="21"/>
      <c r="H139" s="24"/>
      <c r="I139" s="24"/>
      <c r="J139" s="24"/>
      <c r="K139" s="24"/>
      <c r="L139" s="24"/>
      <c r="M139" s="24"/>
      <c r="N139" s="24"/>
      <c r="O139" s="24"/>
      <c r="P139" s="24"/>
      <c r="Q139" s="24"/>
      <c r="R139" s="24"/>
      <c r="S139" s="24"/>
      <c r="T139" s="24"/>
      <c r="U139" s="24"/>
      <c r="V139" s="24"/>
      <c r="W139" s="24"/>
      <c r="X139" s="24"/>
      <c r="Y139" s="24"/>
    </row>
    <row r="140" spans="1:25">
      <c r="A140" s="79">
        <v>44368</v>
      </c>
      <c r="B140" s="21" t="s">
        <v>84</v>
      </c>
      <c r="C140" s="21" t="s">
        <v>89</v>
      </c>
      <c r="D140" s="21">
        <v>2</v>
      </c>
      <c r="E140" s="21">
        <v>233</v>
      </c>
      <c r="F140" s="21">
        <v>0.23219999999999999</v>
      </c>
      <c r="G140" s="21"/>
      <c r="H140" s="24"/>
      <c r="I140" s="24"/>
      <c r="J140" s="24"/>
      <c r="K140" s="24"/>
      <c r="L140" s="24"/>
      <c r="M140" s="24"/>
      <c r="N140" s="24"/>
      <c r="O140" s="24"/>
      <c r="P140" s="24"/>
      <c r="Q140" s="24"/>
      <c r="R140" s="24"/>
      <c r="S140" s="24"/>
      <c r="T140" s="24"/>
      <c r="U140" s="24"/>
      <c r="V140" s="24"/>
      <c r="W140" s="24"/>
      <c r="X140" s="24"/>
      <c r="Y140" s="24"/>
    </row>
    <row r="141" spans="1:25">
      <c r="A141" s="79">
        <v>44368</v>
      </c>
      <c r="B141" s="21" t="s">
        <v>84</v>
      </c>
      <c r="C141" s="21" t="s">
        <v>90</v>
      </c>
      <c r="D141" s="21">
        <v>3</v>
      </c>
      <c r="E141" s="21">
        <v>234</v>
      </c>
      <c r="F141" s="21">
        <v>0.2581</v>
      </c>
      <c r="G141" s="21"/>
      <c r="H141" s="24"/>
      <c r="I141" s="24"/>
      <c r="J141" s="24"/>
      <c r="K141" s="24"/>
      <c r="L141" s="24"/>
      <c r="M141" s="24"/>
      <c r="N141" s="24"/>
      <c r="O141" s="24"/>
      <c r="P141" s="24"/>
      <c r="Q141" s="24"/>
      <c r="R141" s="24"/>
      <c r="S141" s="24"/>
      <c r="T141" s="24"/>
      <c r="U141" s="24"/>
      <c r="V141" s="24"/>
      <c r="W141" s="24"/>
      <c r="X141" s="24"/>
      <c r="Y141" s="24"/>
    </row>
    <row r="142" spans="1:25">
      <c r="A142" s="79">
        <v>44368</v>
      </c>
      <c r="B142" s="21" t="s">
        <v>84</v>
      </c>
      <c r="C142" s="21" t="s">
        <v>89</v>
      </c>
      <c r="D142" s="21">
        <v>4</v>
      </c>
      <c r="E142" s="21">
        <v>235</v>
      </c>
      <c r="F142" s="21">
        <v>0.25119999999999998</v>
      </c>
      <c r="G142" s="21"/>
      <c r="H142" s="24"/>
      <c r="I142" s="24"/>
      <c r="J142" s="24"/>
      <c r="K142" s="24"/>
      <c r="L142" s="24"/>
      <c r="M142" s="24"/>
      <c r="N142" s="24"/>
      <c r="O142" s="24"/>
      <c r="P142" s="24"/>
      <c r="Q142" s="24"/>
      <c r="R142" s="24"/>
      <c r="S142" s="24"/>
      <c r="T142" s="24"/>
      <c r="U142" s="24"/>
      <c r="V142" s="24"/>
      <c r="W142" s="24"/>
      <c r="X142" s="24"/>
      <c r="Y142" s="24"/>
    </row>
    <row r="143" spans="1:25">
      <c r="A143" s="79">
        <v>44368</v>
      </c>
      <c r="B143" s="21" t="s">
        <v>84</v>
      </c>
      <c r="C143" s="21" t="s">
        <v>85</v>
      </c>
      <c r="D143" s="21">
        <v>5</v>
      </c>
      <c r="E143" s="21">
        <v>236</v>
      </c>
      <c r="F143" s="21">
        <v>0.26079999999999998</v>
      </c>
      <c r="G143" s="21"/>
      <c r="H143" s="24"/>
      <c r="I143" s="24"/>
      <c r="J143" s="24"/>
      <c r="K143" s="24"/>
      <c r="L143" s="24"/>
      <c r="M143" s="24"/>
      <c r="N143" s="24"/>
      <c r="O143" s="24"/>
      <c r="P143" s="24"/>
      <c r="Q143" s="24"/>
      <c r="R143" s="24"/>
      <c r="S143" s="24"/>
      <c r="T143" s="24"/>
      <c r="U143" s="24"/>
      <c r="V143" s="24"/>
      <c r="W143" s="24"/>
      <c r="X143" s="24"/>
      <c r="Y143" s="24"/>
    </row>
    <row r="144" spans="1:25">
      <c r="A144" s="79">
        <v>44368</v>
      </c>
      <c r="B144" s="21" t="s">
        <v>84</v>
      </c>
      <c r="C144" s="21" t="s">
        <v>90</v>
      </c>
      <c r="D144" s="21">
        <v>6</v>
      </c>
      <c r="E144" s="21">
        <v>237</v>
      </c>
      <c r="F144" s="21">
        <v>0.24110000000000001</v>
      </c>
      <c r="G144" s="21"/>
      <c r="H144" s="24"/>
      <c r="I144" s="24"/>
      <c r="J144" s="24"/>
      <c r="K144" s="24"/>
      <c r="L144" s="24"/>
      <c r="M144" s="24"/>
      <c r="N144" s="24"/>
      <c r="O144" s="24"/>
      <c r="P144" s="24"/>
      <c r="Q144" s="24"/>
      <c r="R144" s="24"/>
      <c r="S144" s="24"/>
      <c r="T144" s="24"/>
      <c r="U144" s="24"/>
      <c r="V144" s="24"/>
      <c r="W144" s="24"/>
      <c r="X144" s="24"/>
      <c r="Y144" s="24"/>
    </row>
    <row r="145" spans="1:25">
      <c r="A145" s="79">
        <v>44368</v>
      </c>
      <c r="B145" s="21" t="s">
        <v>84</v>
      </c>
      <c r="C145" s="21" t="s">
        <v>89</v>
      </c>
      <c r="D145" s="21">
        <v>7</v>
      </c>
      <c r="E145" s="21">
        <v>238</v>
      </c>
      <c r="F145" s="21">
        <v>0.25209999999999999</v>
      </c>
      <c r="G145" s="21"/>
      <c r="H145" s="24"/>
      <c r="I145" s="24"/>
      <c r="J145" s="24"/>
      <c r="K145" s="24"/>
      <c r="L145" s="24"/>
      <c r="M145" s="24"/>
      <c r="N145" s="24"/>
      <c r="O145" s="24"/>
      <c r="P145" s="24"/>
      <c r="Q145" s="24"/>
      <c r="R145" s="24"/>
      <c r="S145" s="24"/>
      <c r="T145" s="24"/>
      <c r="U145" s="24"/>
      <c r="V145" s="24"/>
      <c r="W145" s="24"/>
      <c r="X145" s="24"/>
      <c r="Y145" s="24"/>
    </row>
    <row r="146" spans="1:25">
      <c r="A146" s="79">
        <v>44368</v>
      </c>
      <c r="B146" s="21" t="s">
        <v>84</v>
      </c>
      <c r="C146" s="21" t="s">
        <v>85</v>
      </c>
      <c r="D146" s="21">
        <v>8</v>
      </c>
      <c r="E146" s="21">
        <v>239</v>
      </c>
      <c r="F146" s="21">
        <v>0.2702</v>
      </c>
      <c r="G146" s="21"/>
      <c r="H146" s="24"/>
      <c r="I146" s="24"/>
      <c r="J146" s="24"/>
      <c r="K146" s="24"/>
      <c r="L146" s="24"/>
      <c r="M146" s="24"/>
      <c r="N146" s="24"/>
      <c r="O146" s="24"/>
      <c r="P146" s="24"/>
      <c r="Q146" s="24"/>
      <c r="R146" s="24"/>
      <c r="S146" s="24"/>
      <c r="T146" s="24"/>
      <c r="U146" s="24"/>
      <c r="V146" s="24"/>
      <c r="W146" s="24"/>
      <c r="X146" s="24"/>
      <c r="Y146" s="24"/>
    </row>
    <row r="147" spans="1:25">
      <c r="A147" s="79">
        <v>44368</v>
      </c>
      <c r="B147" s="21" t="s">
        <v>84</v>
      </c>
      <c r="C147" s="21" t="s">
        <v>90</v>
      </c>
      <c r="D147" s="21">
        <v>9</v>
      </c>
      <c r="E147" s="21">
        <v>240</v>
      </c>
      <c r="F147" s="21">
        <v>0.25259999999999999</v>
      </c>
      <c r="G147" s="21"/>
      <c r="H147" s="24"/>
      <c r="I147" s="24"/>
      <c r="J147" s="24"/>
      <c r="K147" s="24"/>
      <c r="L147" s="24"/>
      <c r="M147" s="24"/>
      <c r="N147" s="24"/>
      <c r="O147" s="24"/>
      <c r="P147" s="24"/>
      <c r="Q147" s="24"/>
      <c r="R147" s="24"/>
      <c r="S147" s="24"/>
      <c r="T147" s="24"/>
      <c r="U147" s="24"/>
      <c r="V147" s="24"/>
      <c r="W147" s="24"/>
      <c r="X147" s="24"/>
      <c r="Y147" s="24"/>
    </row>
    <row r="148" spans="1:25">
      <c r="A148" s="79">
        <v>44369</v>
      </c>
      <c r="B148" s="21" t="s">
        <v>84</v>
      </c>
      <c r="C148" s="21" t="s">
        <v>85</v>
      </c>
      <c r="D148" s="21">
        <v>1</v>
      </c>
      <c r="E148" s="21">
        <v>241</v>
      </c>
      <c r="F148" s="21"/>
      <c r="G148" s="21"/>
      <c r="H148" s="24"/>
      <c r="I148" s="24"/>
      <c r="J148" s="24"/>
      <c r="K148" s="24"/>
      <c r="L148" s="24"/>
      <c r="M148" s="24"/>
      <c r="N148" s="24"/>
      <c r="O148" s="24"/>
      <c r="P148" s="24"/>
      <c r="Q148" s="24"/>
      <c r="R148" s="24"/>
      <c r="S148" s="24"/>
      <c r="T148" s="24"/>
      <c r="U148" s="24"/>
      <c r="V148" s="24"/>
      <c r="W148" s="24"/>
      <c r="X148" s="24"/>
      <c r="Y148" s="24"/>
    </row>
    <row r="149" spans="1:25">
      <c r="A149" s="79">
        <v>44369</v>
      </c>
      <c r="B149" s="21" t="s">
        <v>84</v>
      </c>
      <c r="C149" s="21" t="s">
        <v>89</v>
      </c>
      <c r="D149" s="21">
        <v>2</v>
      </c>
      <c r="E149" s="21">
        <v>242</v>
      </c>
      <c r="F149" s="21"/>
      <c r="G149" s="21"/>
      <c r="H149" s="24"/>
      <c r="I149" s="24"/>
      <c r="J149" s="24"/>
      <c r="K149" s="24"/>
      <c r="L149" s="24"/>
      <c r="M149" s="24"/>
      <c r="N149" s="24"/>
      <c r="O149" s="24"/>
      <c r="P149" s="24"/>
      <c r="Q149" s="24"/>
      <c r="R149" s="24"/>
      <c r="S149" s="24"/>
      <c r="T149" s="24"/>
      <c r="U149" s="24"/>
      <c r="V149" s="24"/>
      <c r="W149" s="24"/>
      <c r="X149" s="24"/>
      <c r="Y149" s="24"/>
    </row>
    <row r="150" spans="1:25">
      <c r="A150" s="79">
        <v>44369</v>
      </c>
      <c r="B150" s="21" t="s">
        <v>84</v>
      </c>
      <c r="C150" s="21" t="s">
        <v>90</v>
      </c>
      <c r="D150" s="21">
        <v>3</v>
      </c>
      <c r="E150" s="21">
        <v>243</v>
      </c>
      <c r="F150" s="21"/>
      <c r="G150" s="21"/>
      <c r="H150" s="24"/>
      <c r="I150" s="24"/>
      <c r="J150" s="24"/>
      <c r="K150" s="24"/>
      <c r="L150" s="24"/>
      <c r="M150" s="24"/>
      <c r="N150" s="24"/>
      <c r="O150" s="24"/>
      <c r="P150" s="24"/>
      <c r="Q150" s="24"/>
      <c r="R150" s="24"/>
      <c r="S150" s="24"/>
      <c r="T150" s="24"/>
      <c r="U150" s="24"/>
      <c r="V150" s="24"/>
      <c r="W150" s="24"/>
      <c r="X150" s="24"/>
      <c r="Y150" s="24"/>
    </row>
    <row r="151" spans="1:25">
      <c r="A151" s="79">
        <v>44369</v>
      </c>
      <c r="B151" s="21" t="s">
        <v>84</v>
      </c>
      <c r="C151" s="21" t="s">
        <v>89</v>
      </c>
      <c r="D151" s="21">
        <v>4</v>
      </c>
      <c r="E151" s="21">
        <v>244</v>
      </c>
      <c r="F151" s="21"/>
      <c r="G151" s="21"/>
      <c r="H151" s="24"/>
      <c r="I151" s="24"/>
      <c r="J151" s="24"/>
      <c r="K151" s="24"/>
      <c r="L151" s="24"/>
      <c r="M151" s="24"/>
      <c r="N151" s="24"/>
      <c r="O151" s="24"/>
      <c r="P151" s="24"/>
      <c r="Q151" s="24"/>
      <c r="R151" s="24"/>
      <c r="S151" s="24"/>
      <c r="T151" s="24"/>
      <c r="U151" s="24"/>
      <c r="V151" s="24"/>
      <c r="W151" s="24"/>
      <c r="X151" s="24"/>
      <c r="Y151" s="24"/>
    </row>
    <row r="152" spans="1:25">
      <c r="A152" s="79">
        <v>44369</v>
      </c>
      <c r="B152" s="21" t="s">
        <v>84</v>
      </c>
      <c r="C152" s="21" t="s">
        <v>85</v>
      </c>
      <c r="D152" s="21">
        <v>5</v>
      </c>
      <c r="E152" s="21">
        <v>245</v>
      </c>
      <c r="F152" s="21"/>
      <c r="G152" s="21"/>
      <c r="H152" s="24"/>
      <c r="I152" s="24"/>
      <c r="J152" s="24"/>
      <c r="K152" s="24"/>
      <c r="L152" s="24"/>
      <c r="M152" s="24"/>
      <c r="N152" s="24"/>
      <c r="O152" s="24"/>
      <c r="P152" s="24"/>
      <c r="Q152" s="24"/>
      <c r="R152" s="24"/>
      <c r="S152" s="24"/>
      <c r="T152" s="24"/>
      <c r="U152" s="24"/>
      <c r="V152" s="24"/>
      <c r="W152" s="24"/>
      <c r="X152" s="24"/>
      <c r="Y152" s="24"/>
    </row>
    <row r="153" spans="1:25">
      <c r="A153" s="79">
        <v>44369</v>
      </c>
      <c r="B153" s="21" t="s">
        <v>84</v>
      </c>
      <c r="C153" s="21" t="s">
        <v>90</v>
      </c>
      <c r="D153" s="21">
        <v>6</v>
      </c>
      <c r="E153" s="21">
        <v>246</v>
      </c>
      <c r="F153" s="21"/>
      <c r="G153" s="21"/>
      <c r="H153" s="24"/>
      <c r="I153" s="24"/>
      <c r="J153" s="24"/>
      <c r="K153" s="24"/>
      <c r="L153" s="24"/>
      <c r="M153" s="24"/>
      <c r="N153" s="24"/>
      <c r="O153" s="24"/>
      <c r="P153" s="24"/>
      <c r="Q153" s="24"/>
      <c r="R153" s="24"/>
      <c r="S153" s="24"/>
      <c r="T153" s="24"/>
      <c r="U153" s="24"/>
      <c r="V153" s="24"/>
      <c r="W153" s="24"/>
      <c r="X153" s="24"/>
      <c r="Y153" s="24"/>
    </row>
    <row r="154" spans="1:25">
      <c r="A154" s="79">
        <v>44369</v>
      </c>
      <c r="B154" s="21" t="s">
        <v>84</v>
      </c>
      <c r="C154" s="21" t="s">
        <v>89</v>
      </c>
      <c r="D154" s="21">
        <v>7</v>
      </c>
      <c r="E154" s="21">
        <v>247</v>
      </c>
      <c r="F154" s="21"/>
      <c r="G154" s="21"/>
      <c r="H154" s="24"/>
      <c r="I154" s="24"/>
      <c r="J154" s="24"/>
      <c r="K154" s="24"/>
      <c r="L154" s="24"/>
      <c r="M154" s="24"/>
      <c r="N154" s="24"/>
      <c r="O154" s="24"/>
      <c r="P154" s="24"/>
      <c r="Q154" s="24"/>
      <c r="R154" s="24"/>
      <c r="S154" s="24"/>
      <c r="T154" s="24"/>
      <c r="U154" s="24"/>
      <c r="V154" s="24"/>
      <c r="W154" s="24"/>
      <c r="X154" s="24"/>
      <c r="Y154" s="24"/>
    </row>
    <row r="155" spans="1:25">
      <c r="A155" s="79">
        <v>44369</v>
      </c>
      <c r="B155" s="21" t="s">
        <v>84</v>
      </c>
      <c r="C155" s="21" t="s">
        <v>85</v>
      </c>
      <c r="D155" s="21">
        <v>8</v>
      </c>
      <c r="E155" s="21">
        <v>248</v>
      </c>
      <c r="F155" s="21"/>
      <c r="G155" s="21"/>
      <c r="H155" s="24"/>
      <c r="I155" s="24"/>
      <c r="J155" s="24"/>
      <c r="K155" s="24"/>
      <c r="L155" s="24"/>
      <c r="M155" s="24"/>
      <c r="N155" s="24"/>
      <c r="O155" s="24"/>
      <c r="P155" s="24"/>
      <c r="Q155" s="24"/>
      <c r="R155" s="24"/>
      <c r="S155" s="24"/>
      <c r="T155" s="24"/>
      <c r="U155" s="24"/>
      <c r="V155" s="24"/>
      <c r="W155" s="24"/>
      <c r="X155" s="24"/>
      <c r="Y155" s="24"/>
    </row>
    <row r="156" spans="1:25">
      <c r="A156" s="79">
        <v>44369</v>
      </c>
      <c r="B156" s="21" t="s">
        <v>84</v>
      </c>
      <c r="C156" s="21" t="s">
        <v>90</v>
      </c>
      <c r="D156" s="21">
        <v>9</v>
      </c>
      <c r="E156" s="21">
        <v>249</v>
      </c>
      <c r="F156" s="21"/>
      <c r="G156" s="21"/>
      <c r="H156" s="24"/>
      <c r="I156" s="24"/>
      <c r="J156" s="24"/>
      <c r="K156" s="24"/>
      <c r="L156" s="24"/>
      <c r="M156" s="24"/>
      <c r="N156" s="24"/>
      <c r="O156" s="24"/>
      <c r="P156" s="24"/>
      <c r="Q156" s="24"/>
      <c r="R156" s="24"/>
      <c r="S156" s="24"/>
      <c r="T156" s="24"/>
      <c r="U156" s="24"/>
      <c r="V156" s="24"/>
      <c r="W156" s="24"/>
      <c r="X156" s="24"/>
      <c r="Y156" s="24"/>
    </row>
    <row r="157" spans="1:25">
      <c r="A157" s="79">
        <v>44370</v>
      </c>
      <c r="B157" s="21" t="s">
        <v>84</v>
      </c>
      <c r="C157" s="21" t="s">
        <v>85</v>
      </c>
      <c r="D157" s="21">
        <v>1</v>
      </c>
      <c r="E157" s="21">
        <v>250</v>
      </c>
      <c r="F157" s="21"/>
      <c r="G157" s="21"/>
      <c r="H157" s="24"/>
      <c r="I157" s="24"/>
      <c r="J157" s="24"/>
      <c r="K157" s="24"/>
      <c r="L157" s="24"/>
      <c r="M157" s="24"/>
      <c r="N157" s="24"/>
      <c r="O157" s="24"/>
      <c r="P157" s="24"/>
      <c r="Q157" s="24"/>
      <c r="R157" s="24"/>
      <c r="S157" s="24"/>
      <c r="T157" s="24"/>
      <c r="U157" s="24"/>
      <c r="V157" s="24"/>
      <c r="W157" s="24"/>
      <c r="X157" s="24"/>
      <c r="Y157" s="24"/>
    </row>
    <row r="158" spans="1:25">
      <c r="A158" s="79">
        <v>44370</v>
      </c>
      <c r="B158" s="21" t="s">
        <v>84</v>
      </c>
      <c r="C158" s="21" t="s">
        <v>89</v>
      </c>
      <c r="D158" s="21">
        <v>2</v>
      </c>
      <c r="E158" s="21">
        <v>251</v>
      </c>
      <c r="F158" s="21"/>
      <c r="G158" s="21"/>
      <c r="H158" s="24"/>
      <c r="I158" s="24"/>
      <c r="J158" s="24"/>
      <c r="K158" s="24"/>
      <c r="L158" s="24"/>
      <c r="M158" s="24"/>
      <c r="N158" s="24"/>
      <c r="O158" s="24"/>
      <c r="P158" s="24"/>
      <c r="Q158" s="24"/>
      <c r="R158" s="24"/>
      <c r="S158" s="24"/>
      <c r="T158" s="24"/>
      <c r="U158" s="24"/>
      <c r="V158" s="24"/>
      <c r="W158" s="24"/>
      <c r="X158" s="24"/>
      <c r="Y158" s="24"/>
    </row>
    <row r="159" spans="1:25">
      <c r="A159" s="79">
        <v>44370</v>
      </c>
      <c r="B159" s="21" t="s">
        <v>84</v>
      </c>
      <c r="C159" s="21" t="s">
        <v>90</v>
      </c>
      <c r="D159" s="21">
        <v>3</v>
      </c>
      <c r="E159" s="21">
        <v>252</v>
      </c>
      <c r="F159" s="21"/>
      <c r="G159" s="21"/>
      <c r="H159" s="24"/>
      <c r="I159" s="24"/>
      <c r="J159" s="24"/>
      <c r="K159" s="24"/>
      <c r="L159" s="24"/>
      <c r="M159" s="24"/>
      <c r="N159" s="24"/>
      <c r="O159" s="24"/>
      <c r="P159" s="24"/>
      <c r="Q159" s="24"/>
      <c r="R159" s="24"/>
      <c r="S159" s="24"/>
      <c r="T159" s="24"/>
      <c r="U159" s="24"/>
      <c r="V159" s="24"/>
      <c r="W159" s="24"/>
      <c r="X159" s="24"/>
      <c r="Y159" s="24"/>
    </row>
    <row r="160" spans="1:25">
      <c r="A160" s="79">
        <v>44370</v>
      </c>
      <c r="B160" s="21" t="s">
        <v>84</v>
      </c>
      <c r="C160" s="21" t="s">
        <v>89</v>
      </c>
      <c r="D160" s="21">
        <v>4</v>
      </c>
      <c r="E160" s="21">
        <v>253</v>
      </c>
      <c r="F160" s="21"/>
      <c r="G160" s="21"/>
      <c r="H160" s="24"/>
      <c r="I160" s="24"/>
      <c r="J160" s="24"/>
      <c r="K160" s="24"/>
      <c r="L160" s="24"/>
      <c r="M160" s="24"/>
      <c r="N160" s="24"/>
      <c r="O160" s="24"/>
      <c r="P160" s="24"/>
      <c r="Q160" s="24"/>
      <c r="R160" s="24"/>
      <c r="S160" s="24"/>
      <c r="T160" s="24"/>
      <c r="U160" s="24"/>
      <c r="V160" s="24"/>
      <c r="W160" s="24"/>
      <c r="X160" s="24"/>
      <c r="Y160" s="24"/>
    </row>
    <row r="161" spans="1:25">
      <c r="A161" s="79">
        <v>44370</v>
      </c>
      <c r="B161" s="21" t="s">
        <v>84</v>
      </c>
      <c r="C161" s="21" t="s">
        <v>85</v>
      </c>
      <c r="D161" s="21">
        <v>5</v>
      </c>
      <c r="E161" s="21">
        <v>254</v>
      </c>
      <c r="F161" s="21"/>
      <c r="G161" s="21"/>
      <c r="H161" s="24"/>
      <c r="I161" s="24"/>
      <c r="J161" s="24"/>
      <c r="K161" s="24"/>
      <c r="L161" s="24"/>
      <c r="M161" s="24"/>
      <c r="N161" s="24"/>
      <c r="O161" s="24"/>
      <c r="P161" s="24"/>
      <c r="Q161" s="24"/>
      <c r="R161" s="24"/>
      <c r="S161" s="24"/>
      <c r="T161" s="24"/>
      <c r="U161" s="24"/>
      <c r="V161" s="24"/>
      <c r="W161" s="24"/>
      <c r="X161" s="24"/>
      <c r="Y161" s="24"/>
    </row>
    <row r="162" spans="1:25">
      <c r="A162" s="79">
        <v>44370</v>
      </c>
      <c r="B162" s="21" t="s">
        <v>84</v>
      </c>
      <c r="C162" s="21" t="s">
        <v>90</v>
      </c>
      <c r="D162" s="21">
        <v>6</v>
      </c>
      <c r="E162" s="21">
        <v>255</v>
      </c>
      <c r="F162" s="21"/>
      <c r="G162" s="21"/>
      <c r="H162" s="24"/>
      <c r="I162" s="24"/>
      <c r="J162" s="24"/>
      <c r="K162" s="24"/>
      <c r="L162" s="24"/>
      <c r="M162" s="24"/>
      <c r="N162" s="24"/>
      <c r="O162" s="24"/>
      <c r="P162" s="24"/>
      <c r="Q162" s="24"/>
      <c r="R162" s="24"/>
      <c r="S162" s="24"/>
      <c r="T162" s="24"/>
      <c r="U162" s="24"/>
      <c r="V162" s="24"/>
      <c r="W162" s="24"/>
      <c r="X162" s="24"/>
      <c r="Y162" s="24"/>
    </row>
    <row r="163" spans="1:25">
      <c r="A163" s="79">
        <v>44370</v>
      </c>
      <c r="B163" s="21" t="s">
        <v>84</v>
      </c>
      <c r="C163" s="21" t="s">
        <v>89</v>
      </c>
      <c r="D163" s="21">
        <v>7</v>
      </c>
      <c r="E163" s="21">
        <v>256</v>
      </c>
      <c r="F163" s="21"/>
      <c r="G163" s="21"/>
      <c r="H163" s="24"/>
      <c r="I163" s="24"/>
      <c r="J163" s="24"/>
      <c r="K163" s="24"/>
      <c r="L163" s="24"/>
      <c r="M163" s="24"/>
      <c r="N163" s="24"/>
      <c r="O163" s="24"/>
      <c r="P163" s="24"/>
      <c r="Q163" s="24"/>
      <c r="R163" s="24"/>
      <c r="S163" s="24"/>
      <c r="T163" s="24"/>
      <c r="U163" s="24"/>
      <c r="V163" s="24"/>
      <c r="W163" s="24"/>
      <c r="X163" s="24"/>
      <c r="Y163" s="24"/>
    </row>
    <row r="164" spans="1:25">
      <c r="A164" s="79">
        <v>44370</v>
      </c>
      <c r="B164" s="21" t="s">
        <v>84</v>
      </c>
      <c r="C164" s="21" t="s">
        <v>85</v>
      </c>
      <c r="D164" s="21">
        <v>8</v>
      </c>
      <c r="E164" s="21">
        <v>257</v>
      </c>
      <c r="F164" s="21"/>
      <c r="G164" s="21"/>
      <c r="H164" s="24"/>
      <c r="I164" s="24"/>
      <c r="J164" s="24"/>
      <c r="K164" s="24"/>
      <c r="L164" s="24"/>
      <c r="M164" s="24"/>
      <c r="N164" s="24"/>
      <c r="O164" s="24"/>
      <c r="P164" s="24"/>
      <c r="Q164" s="24"/>
      <c r="R164" s="24"/>
      <c r="S164" s="24"/>
      <c r="T164" s="24"/>
      <c r="U164" s="24"/>
      <c r="V164" s="24"/>
      <c r="W164" s="24"/>
      <c r="X164" s="24"/>
      <c r="Y164" s="24"/>
    </row>
    <row r="165" spans="1:25">
      <c r="A165" s="79">
        <v>44370</v>
      </c>
      <c r="B165" s="21" t="s">
        <v>84</v>
      </c>
      <c r="C165" s="21" t="s">
        <v>90</v>
      </c>
      <c r="D165" s="21">
        <v>9</v>
      </c>
      <c r="E165" s="21">
        <v>258</v>
      </c>
      <c r="F165" s="21"/>
      <c r="G165" s="21"/>
      <c r="H165" s="24"/>
      <c r="I165" s="24"/>
      <c r="J165" s="24"/>
      <c r="K165" s="24"/>
      <c r="L165" s="24"/>
      <c r="M165" s="24"/>
      <c r="N165" s="24"/>
      <c r="O165" s="24"/>
      <c r="P165" s="24"/>
      <c r="Q165" s="24"/>
      <c r="R165" s="24"/>
      <c r="S165" s="24"/>
      <c r="T165" s="24"/>
      <c r="U165" s="24"/>
      <c r="V165" s="24"/>
      <c r="W165" s="24"/>
      <c r="X165" s="24"/>
      <c r="Y165" s="24"/>
    </row>
    <row r="166" spans="1:25">
      <c r="A166" s="79">
        <v>44371</v>
      </c>
      <c r="B166" s="21" t="s">
        <v>84</v>
      </c>
      <c r="C166" s="21" t="s">
        <v>85</v>
      </c>
      <c r="D166" s="21">
        <v>1</v>
      </c>
      <c r="E166" s="21">
        <v>259</v>
      </c>
      <c r="F166" s="21"/>
      <c r="G166" s="21"/>
      <c r="H166" s="24"/>
      <c r="I166" s="24"/>
      <c r="J166" s="24"/>
      <c r="K166" s="24"/>
      <c r="L166" s="24"/>
      <c r="M166" s="24"/>
      <c r="N166" s="24"/>
      <c r="O166" s="24"/>
      <c r="P166" s="24"/>
      <c r="Q166" s="24"/>
      <c r="R166" s="24"/>
      <c r="S166" s="24"/>
      <c r="T166" s="24"/>
      <c r="U166" s="24"/>
      <c r="V166" s="24"/>
      <c r="W166" s="24"/>
      <c r="X166" s="24"/>
      <c r="Y166" s="24"/>
    </row>
    <row r="167" spans="1:25">
      <c r="A167" s="79">
        <v>44371</v>
      </c>
      <c r="B167" s="21" t="s">
        <v>84</v>
      </c>
      <c r="C167" s="21" t="s">
        <v>89</v>
      </c>
      <c r="D167" s="21">
        <v>2</v>
      </c>
      <c r="E167" s="21">
        <v>260</v>
      </c>
      <c r="F167" s="21"/>
      <c r="G167" s="21"/>
      <c r="H167" s="24"/>
      <c r="I167" s="24"/>
      <c r="J167" s="24"/>
      <c r="K167" s="24"/>
      <c r="L167" s="24"/>
      <c r="M167" s="24"/>
      <c r="N167" s="24"/>
      <c r="O167" s="24"/>
      <c r="P167" s="24"/>
      <c r="Q167" s="24"/>
      <c r="R167" s="24"/>
      <c r="S167" s="24"/>
      <c r="T167" s="24"/>
      <c r="U167" s="24"/>
      <c r="V167" s="24"/>
      <c r="W167" s="24"/>
      <c r="X167" s="24"/>
      <c r="Y167" s="24"/>
    </row>
    <row r="168" spans="1:25">
      <c r="A168" s="79">
        <v>44371</v>
      </c>
      <c r="B168" s="21" t="s">
        <v>84</v>
      </c>
      <c r="C168" s="21" t="s">
        <v>90</v>
      </c>
      <c r="D168" s="21">
        <v>3</v>
      </c>
      <c r="E168" s="21">
        <v>261</v>
      </c>
      <c r="F168" s="21"/>
      <c r="G168" s="21"/>
      <c r="H168" s="24"/>
      <c r="I168" s="24"/>
      <c r="J168" s="24"/>
      <c r="K168" s="24"/>
      <c r="L168" s="24"/>
      <c r="M168" s="24"/>
      <c r="N168" s="24"/>
      <c r="O168" s="24"/>
      <c r="P168" s="24"/>
      <c r="Q168" s="24"/>
      <c r="R168" s="24"/>
      <c r="S168" s="24"/>
      <c r="T168" s="24"/>
      <c r="U168" s="24"/>
      <c r="V168" s="24"/>
      <c r="W168" s="24"/>
      <c r="X168" s="24"/>
      <c r="Y168" s="24"/>
    </row>
    <row r="169" spans="1:25">
      <c r="A169" s="79">
        <v>44371</v>
      </c>
      <c r="B169" s="21" t="s">
        <v>84</v>
      </c>
      <c r="C169" s="21" t="s">
        <v>89</v>
      </c>
      <c r="D169" s="21">
        <v>4</v>
      </c>
      <c r="E169" s="21">
        <v>262</v>
      </c>
      <c r="F169" s="21"/>
      <c r="G169" s="21"/>
      <c r="H169" s="24"/>
      <c r="I169" s="24"/>
      <c r="J169" s="24"/>
      <c r="K169" s="24"/>
      <c r="L169" s="24"/>
      <c r="M169" s="24"/>
      <c r="N169" s="24"/>
      <c r="O169" s="24"/>
      <c r="P169" s="24"/>
      <c r="Q169" s="24"/>
      <c r="R169" s="24"/>
      <c r="S169" s="24"/>
      <c r="T169" s="24"/>
      <c r="U169" s="24"/>
      <c r="V169" s="24"/>
      <c r="W169" s="24"/>
      <c r="X169" s="24"/>
      <c r="Y169" s="24"/>
    </row>
    <row r="170" spans="1:25">
      <c r="A170" s="79">
        <v>44371</v>
      </c>
      <c r="B170" s="21" t="s">
        <v>84</v>
      </c>
      <c r="C170" s="21" t="s">
        <v>85</v>
      </c>
      <c r="D170" s="21">
        <v>5</v>
      </c>
      <c r="E170" s="21">
        <v>263</v>
      </c>
      <c r="F170" s="21"/>
      <c r="G170" s="21"/>
      <c r="H170" s="24"/>
      <c r="I170" s="24"/>
      <c r="J170" s="24"/>
      <c r="K170" s="24"/>
      <c r="L170" s="24"/>
      <c r="M170" s="24"/>
      <c r="N170" s="24"/>
      <c r="O170" s="24"/>
      <c r="P170" s="24"/>
      <c r="Q170" s="24"/>
      <c r="R170" s="24"/>
      <c r="S170" s="24"/>
      <c r="T170" s="24"/>
      <c r="U170" s="24"/>
      <c r="V170" s="24"/>
      <c r="W170" s="24"/>
      <c r="X170" s="24"/>
      <c r="Y170" s="24"/>
    </row>
    <row r="171" spans="1:25">
      <c r="A171" s="79">
        <v>44371</v>
      </c>
      <c r="B171" s="21" t="s">
        <v>84</v>
      </c>
      <c r="C171" s="21" t="s">
        <v>90</v>
      </c>
      <c r="D171" s="21">
        <v>6</v>
      </c>
      <c r="E171" s="21">
        <v>264</v>
      </c>
      <c r="F171" s="21"/>
      <c r="G171" s="21"/>
      <c r="H171" s="24"/>
      <c r="I171" s="24"/>
      <c r="J171" s="24"/>
      <c r="K171" s="24"/>
      <c r="L171" s="24"/>
      <c r="M171" s="24"/>
      <c r="N171" s="24"/>
      <c r="O171" s="24"/>
      <c r="P171" s="24"/>
      <c r="Q171" s="24"/>
      <c r="R171" s="24"/>
      <c r="S171" s="24"/>
      <c r="T171" s="24"/>
      <c r="U171" s="24"/>
      <c r="V171" s="24"/>
      <c r="W171" s="24"/>
      <c r="X171" s="24"/>
      <c r="Y171" s="24"/>
    </row>
    <row r="172" spans="1:25">
      <c r="A172" s="79">
        <v>44371</v>
      </c>
      <c r="B172" s="21" t="s">
        <v>84</v>
      </c>
      <c r="C172" s="21" t="s">
        <v>89</v>
      </c>
      <c r="D172" s="21">
        <v>7</v>
      </c>
      <c r="E172" s="21">
        <v>265</v>
      </c>
      <c r="F172" s="21"/>
      <c r="G172" s="21"/>
      <c r="H172" s="24"/>
      <c r="I172" s="24"/>
      <c r="J172" s="24"/>
      <c r="K172" s="24"/>
      <c r="L172" s="24"/>
      <c r="M172" s="24"/>
      <c r="N172" s="24"/>
      <c r="O172" s="24"/>
      <c r="P172" s="24"/>
      <c r="Q172" s="24"/>
      <c r="R172" s="24"/>
      <c r="S172" s="24"/>
      <c r="T172" s="24"/>
      <c r="U172" s="24"/>
      <c r="V172" s="24"/>
      <c r="W172" s="24"/>
      <c r="X172" s="24"/>
      <c r="Y172" s="24"/>
    </row>
    <row r="173" spans="1:25">
      <c r="A173" s="79">
        <v>44371</v>
      </c>
      <c r="B173" s="21" t="s">
        <v>84</v>
      </c>
      <c r="C173" s="21" t="s">
        <v>85</v>
      </c>
      <c r="D173" s="21">
        <v>8</v>
      </c>
      <c r="E173" s="21">
        <v>266</v>
      </c>
      <c r="F173" s="21"/>
      <c r="G173" s="21"/>
      <c r="H173" s="24"/>
      <c r="I173" s="24"/>
      <c r="J173" s="24"/>
      <c r="K173" s="24"/>
      <c r="L173" s="24"/>
      <c r="M173" s="24"/>
      <c r="N173" s="24"/>
      <c r="O173" s="24"/>
      <c r="P173" s="24"/>
      <c r="Q173" s="24"/>
      <c r="R173" s="24"/>
      <c r="S173" s="24"/>
      <c r="T173" s="24"/>
      <c r="U173" s="24"/>
      <c r="V173" s="24"/>
      <c r="W173" s="24"/>
      <c r="X173" s="24"/>
      <c r="Y173" s="24"/>
    </row>
    <row r="174" spans="1:25">
      <c r="A174" s="79">
        <v>44371</v>
      </c>
      <c r="B174" s="21" t="s">
        <v>84</v>
      </c>
      <c r="C174" s="21" t="s">
        <v>90</v>
      </c>
      <c r="D174" s="21">
        <v>9</v>
      </c>
      <c r="E174" s="21">
        <v>267</v>
      </c>
      <c r="F174" s="21"/>
      <c r="G174" s="21"/>
      <c r="H174" s="24"/>
      <c r="I174" s="24"/>
      <c r="J174" s="24"/>
      <c r="K174" s="24"/>
      <c r="L174" s="24"/>
      <c r="M174" s="24"/>
      <c r="N174" s="24"/>
      <c r="O174" s="24"/>
      <c r="P174" s="24"/>
      <c r="Q174" s="24"/>
      <c r="R174" s="24"/>
      <c r="S174" s="24"/>
      <c r="T174" s="24"/>
      <c r="U174" s="24"/>
      <c r="V174" s="24"/>
      <c r="W174" s="24"/>
      <c r="X174" s="24"/>
      <c r="Y174" s="24"/>
    </row>
    <row r="175" spans="1:25">
      <c r="A175" s="79">
        <v>44375</v>
      </c>
      <c r="B175" s="21" t="s">
        <v>84</v>
      </c>
      <c r="C175" s="21" t="s">
        <v>85</v>
      </c>
      <c r="D175" s="21">
        <v>1</v>
      </c>
      <c r="E175" s="21">
        <v>268</v>
      </c>
      <c r="F175" s="21"/>
      <c r="G175" s="21"/>
      <c r="H175" s="24"/>
      <c r="I175" s="24"/>
      <c r="J175" s="24"/>
      <c r="K175" s="24"/>
      <c r="L175" s="24"/>
      <c r="M175" s="24"/>
      <c r="N175" s="24"/>
      <c r="O175" s="24"/>
      <c r="P175" s="24"/>
      <c r="Q175" s="24"/>
      <c r="R175" s="24"/>
      <c r="S175" s="24"/>
      <c r="T175" s="24"/>
      <c r="U175" s="24"/>
      <c r="V175" s="24"/>
      <c r="W175" s="24"/>
      <c r="X175" s="24"/>
      <c r="Y175" s="24"/>
    </row>
    <row r="176" spans="1:25">
      <c r="A176" s="79">
        <v>44375</v>
      </c>
      <c r="B176" s="21" t="s">
        <v>84</v>
      </c>
      <c r="C176" s="21" t="s">
        <v>89</v>
      </c>
      <c r="D176" s="21">
        <v>2</v>
      </c>
      <c r="E176" s="21">
        <v>269</v>
      </c>
      <c r="F176" s="21"/>
      <c r="G176" s="21"/>
      <c r="H176" s="24"/>
      <c r="I176" s="24"/>
      <c r="J176" s="24"/>
      <c r="K176" s="24"/>
      <c r="L176" s="24"/>
      <c r="M176" s="24"/>
      <c r="N176" s="24"/>
      <c r="O176" s="24"/>
      <c r="P176" s="24"/>
      <c r="Q176" s="24"/>
      <c r="R176" s="24"/>
      <c r="S176" s="24"/>
      <c r="T176" s="24"/>
      <c r="U176" s="24"/>
      <c r="V176" s="24"/>
      <c r="W176" s="24"/>
      <c r="X176" s="24"/>
      <c r="Y176" s="24"/>
    </row>
    <row r="177" spans="1:25">
      <c r="A177" s="79">
        <v>44375</v>
      </c>
      <c r="B177" s="21" t="s">
        <v>84</v>
      </c>
      <c r="C177" s="21" t="s">
        <v>90</v>
      </c>
      <c r="D177" s="21">
        <v>3</v>
      </c>
      <c r="E177" s="21">
        <v>270</v>
      </c>
      <c r="F177" s="21"/>
      <c r="G177" s="21"/>
      <c r="H177" s="24"/>
      <c r="I177" s="24"/>
      <c r="J177" s="24"/>
      <c r="K177" s="24"/>
      <c r="L177" s="24"/>
      <c r="M177" s="24"/>
      <c r="N177" s="24"/>
      <c r="O177" s="24"/>
      <c r="P177" s="24"/>
      <c r="Q177" s="24"/>
      <c r="R177" s="24"/>
      <c r="S177" s="24"/>
      <c r="T177" s="24"/>
      <c r="U177" s="24"/>
      <c r="V177" s="24"/>
      <c r="W177" s="24"/>
      <c r="X177" s="24"/>
      <c r="Y177" s="24"/>
    </row>
    <row r="178" spans="1:25">
      <c r="A178" s="79">
        <v>44375</v>
      </c>
      <c r="B178" s="21" t="s">
        <v>84</v>
      </c>
      <c r="C178" s="21" t="s">
        <v>89</v>
      </c>
      <c r="D178" s="21">
        <v>4</v>
      </c>
      <c r="E178" s="21">
        <v>271</v>
      </c>
      <c r="F178" s="21"/>
      <c r="G178" s="21"/>
      <c r="H178" s="24"/>
      <c r="I178" s="24"/>
      <c r="J178" s="24"/>
      <c r="K178" s="24"/>
      <c r="L178" s="24"/>
      <c r="M178" s="24"/>
      <c r="N178" s="24"/>
      <c r="O178" s="24"/>
      <c r="P178" s="24"/>
      <c r="Q178" s="24"/>
      <c r="R178" s="24"/>
      <c r="S178" s="24"/>
      <c r="T178" s="24"/>
      <c r="U178" s="24"/>
      <c r="V178" s="24"/>
      <c r="W178" s="24"/>
      <c r="X178" s="24"/>
      <c r="Y178" s="24"/>
    </row>
    <row r="179" spans="1:25">
      <c r="A179" s="79">
        <v>44375</v>
      </c>
      <c r="B179" s="21" t="s">
        <v>84</v>
      </c>
      <c r="C179" s="21" t="s">
        <v>85</v>
      </c>
      <c r="D179" s="21">
        <v>5</v>
      </c>
      <c r="E179" s="21">
        <v>272</v>
      </c>
      <c r="F179" s="21"/>
      <c r="G179" s="21"/>
      <c r="H179" s="24"/>
      <c r="I179" s="24"/>
      <c r="J179" s="24"/>
      <c r="K179" s="24"/>
      <c r="L179" s="24"/>
      <c r="M179" s="24"/>
      <c r="N179" s="24"/>
      <c r="O179" s="24"/>
      <c r="P179" s="24"/>
      <c r="Q179" s="24"/>
      <c r="R179" s="24"/>
      <c r="S179" s="24"/>
      <c r="T179" s="24"/>
      <c r="U179" s="24"/>
      <c r="V179" s="24"/>
      <c r="W179" s="24"/>
      <c r="X179" s="24"/>
      <c r="Y179" s="24"/>
    </row>
    <row r="180" spans="1:25">
      <c r="A180" s="79">
        <v>44375</v>
      </c>
      <c r="B180" s="21" t="s">
        <v>84</v>
      </c>
      <c r="C180" s="21" t="s">
        <v>90</v>
      </c>
      <c r="D180" s="21">
        <v>6</v>
      </c>
      <c r="E180" s="21">
        <v>273</v>
      </c>
      <c r="F180" s="21"/>
      <c r="G180" s="21"/>
      <c r="H180" s="24"/>
      <c r="I180" s="24"/>
      <c r="J180" s="24"/>
      <c r="K180" s="24"/>
      <c r="L180" s="24"/>
      <c r="M180" s="24"/>
      <c r="N180" s="24"/>
      <c r="O180" s="24"/>
      <c r="P180" s="24"/>
      <c r="Q180" s="24"/>
      <c r="R180" s="24"/>
      <c r="S180" s="24"/>
      <c r="T180" s="24"/>
      <c r="U180" s="24"/>
      <c r="V180" s="24"/>
      <c r="W180" s="24"/>
      <c r="X180" s="24"/>
      <c r="Y180" s="24"/>
    </row>
    <row r="181" spans="1:25">
      <c r="A181" s="79">
        <v>44375</v>
      </c>
      <c r="B181" s="21" t="s">
        <v>84</v>
      </c>
      <c r="C181" s="21" t="s">
        <v>89</v>
      </c>
      <c r="D181" s="21">
        <v>7</v>
      </c>
      <c r="E181" s="21">
        <v>274</v>
      </c>
      <c r="F181" s="21"/>
      <c r="G181" s="21"/>
      <c r="H181" s="24"/>
      <c r="I181" s="24"/>
      <c r="J181" s="24"/>
      <c r="K181" s="24"/>
      <c r="L181" s="24"/>
      <c r="M181" s="24"/>
      <c r="N181" s="24"/>
      <c r="O181" s="24"/>
      <c r="P181" s="24"/>
      <c r="Q181" s="24"/>
      <c r="R181" s="24"/>
      <c r="S181" s="24"/>
      <c r="T181" s="24"/>
      <c r="U181" s="24"/>
      <c r="V181" s="24"/>
      <c r="W181" s="24"/>
      <c r="X181" s="24"/>
      <c r="Y181" s="24"/>
    </row>
    <row r="182" spans="1:25">
      <c r="A182" s="79">
        <v>44375</v>
      </c>
      <c r="B182" s="21" t="s">
        <v>84</v>
      </c>
      <c r="C182" s="21" t="s">
        <v>85</v>
      </c>
      <c r="D182" s="21">
        <v>8</v>
      </c>
      <c r="E182" s="21">
        <v>275</v>
      </c>
      <c r="F182" s="21"/>
      <c r="G182" s="21"/>
      <c r="H182" s="24"/>
      <c r="I182" s="24"/>
      <c r="J182" s="24"/>
      <c r="K182" s="24"/>
      <c r="L182" s="24"/>
      <c r="M182" s="24"/>
      <c r="N182" s="24"/>
      <c r="O182" s="24"/>
      <c r="P182" s="24"/>
      <c r="Q182" s="24"/>
      <c r="R182" s="24"/>
      <c r="S182" s="24"/>
      <c r="T182" s="24"/>
      <c r="U182" s="24"/>
      <c r="V182" s="24"/>
      <c r="W182" s="24"/>
      <c r="X182" s="24"/>
      <c r="Y182" s="24"/>
    </row>
    <row r="183" spans="1:25">
      <c r="A183" s="79">
        <v>44375</v>
      </c>
      <c r="B183" s="21" t="s">
        <v>84</v>
      </c>
      <c r="C183" s="21" t="s">
        <v>90</v>
      </c>
      <c r="D183" s="21">
        <v>9</v>
      </c>
      <c r="E183" s="21">
        <v>276</v>
      </c>
      <c r="F183" s="21"/>
      <c r="G183" s="21"/>
      <c r="H183" s="24"/>
      <c r="I183" s="24"/>
      <c r="J183" s="24"/>
      <c r="K183" s="24"/>
      <c r="L183" s="24"/>
      <c r="M183" s="24"/>
      <c r="N183" s="24"/>
      <c r="O183" s="24"/>
      <c r="P183" s="24"/>
      <c r="Q183" s="24"/>
      <c r="R183" s="24"/>
      <c r="S183" s="24"/>
      <c r="T183" s="24"/>
      <c r="U183" s="24"/>
      <c r="V183" s="24"/>
      <c r="W183" s="24"/>
      <c r="X183" s="24"/>
      <c r="Y183" s="24"/>
    </row>
    <row r="184" spans="1:25">
      <c r="A184" s="79">
        <v>44377</v>
      </c>
      <c r="B184" s="21" t="s">
        <v>84</v>
      </c>
      <c r="C184" s="21" t="s">
        <v>85</v>
      </c>
      <c r="D184" s="21">
        <v>1</v>
      </c>
      <c r="E184" s="21">
        <v>277</v>
      </c>
      <c r="F184" s="21"/>
      <c r="G184" s="21"/>
      <c r="H184" s="24"/>
      <c r="I184" s="24"/>
      <c r="J184" s="24"/>
      <c r="K184" s="24"/>
      <c r="L184" s="24"/>
      <c r="M184" s="24"/>
      <c r="N184" s="24"/>
      <c r="O184" s="24"/>
      <c r="P184" s="24"/>
      <c r="Q184" s="24"/>
      <c r="R184" s="24"/>
      <c r="S184" s="24"/>
      <c r="T184" s="24"/>
      <c r="U184" s="24"/>
      <c r="V184" s="24"/>
      <c r="W184" s="24"/>
      <c r="X184" s="24"/>
      <c r="Y184" s="24"/>
    </row>
    <row r="185" spans="1:25">
      <c r="A185" s="79">
        <v>44377</v>
      </c>
      <c r="B185" s="21" t="s">
        <v>84</v>
      </c>
      <c r="C185" s="21" t="s">
        <v>89</v>
      </c>
      <c r="D185" s="21">
        <v>2</v>
      </c>
      <c r="E185" s="21">
        <v>278</v>
      </c>
      <c r="F185" s="21"/>
      <c r="G185" s="21"/>
      <c r="H185" s="24"/>
      <c r="I185" s="24"/>
      <c r="J185" s="24"/>
      <c r="K185" s="24"/>
      <c r="L185" s="24"/>
      <c r="M185" s="24"/>
      <c r="N185" s="24"/>
      <c r="O185" s="24"/>
      <c r="P185" s="24"/>
      <c r="Q185" s="24"/>
      <c r="R185" s="24"/>
      <c r="S185" s="24"/>
      <c r="T185" s="24"/>
      <c r="U185" s="24"/>
      <c r="V185" s="24"/>
      <c r="W185" s="24"/>
      <c r="X185" s="24"/>
      <c r="Y185" s="24"/>
    </row>
    <row r="186" spans="1:25">
      <c r="A186" s="79">
        <v>44377</v>
      </c>
      <c r="B186" s="21" t="s">
        <v>84</v>
      </c>
      <c r="C186" s="21" t="s">
        <v>90</v>
      </c>
      <c r="D186" s="21">
        <v>3</v>
      </c>
      <c r="E186" s="21">
        <v>279</v>
      </c>
      <c r="F186" s="21"/>
      <c r="G186" s="21"/>
      <c r="H186" s="24"/>
      <c r="I186" s="24"/>
      <c r="J186" s="24"/>
      <c r="K186" s="24"/>
      <c r="L186" s="24"/>
      <c r="M186" s="24"/>
      <c r="N186" s="24"/>
      <c r="O186" s="24"/>
      <c r="P186" s="24"/>
      <c r="Q186" s="24"/>
      <c r="R186" s="24"/>
      <c r="S186" s="24"/>
      <c r="T186" s="24"/>
      <c r="U186" s="24"/>
      <c r="V186" s="24"/>
      <c r="W186" s="24"/>
      <c r="X186" s="24"/>
      <c r="Y186" s="24"/>
    </row>
    <row r="187" spans="1:25">
      <c r="A187" s="79">
        <v>44377</v>
      </c>
      <c r="B187" s="21" t="s">
        <v>84</v>
      </c>
      <c r="C187" s="21" t="s">
        <v>89</v>
      </c>
      <c r="D187" s="21">
        <v>4</v>
      </c>
      <c r="E187" s="21">
        <v>280</v>
      </c>
      <c r="F187" s="21"/>
      <c r="G187" s="21"/>
      <c r="H187" s="24"/>
      <c r="I187" s="24"/>
      <c r="J187" s="24"/>
      <c r="K187" s="24"/>
      <c r="L187" s="24"/>
      <c r="M187" s="24"/>
      <c r="N187" s="24"/>
      <c r="O187" s="24"/>
      <c r="P187" s="24"/>
      <c r="Q187" s="24"/>
      <c r="R187" s="24"/>
      <c r="S187" s="24"/>
      <c r="T187" s="24"/>
      <c r="U187" s="24"/>
      <c r="V187" s="24"/>
      <c r="W187" s="24"/>
      <c r="X187" s="24"/>
      <c r="Y187" s="24"/>
    </row>
    <row r="188" spans="1:25">
      <c r="A188" s="79">
        <v>44377</v>
      </c>
      <c r="B188" s="21" t="s">
        <v>84</v>
      </c>
      <c r="C188" s="21" t="s">
        <v>85</v>
      </c>
      <c r="D188" s="21">
        <v>5</v>
      </c>
      <c r="E188" s="21">
        <v>281</v>
      </c>
      <c r="F188" s="21"/>
      <c r="G188" s="21"/>
      <c r="H188" s="24"/>
      <c r="I188" s="24"/>
      <c r="J188" s="24"/>
      <c r="K188" s="24"/>
      <c r="L188" s="24"/>
      <c r="M188" s="24"/>
      <c r="N188" s="24"/>
      <c r="O188" s="24"/>
      <c r="P188" s="24"/>
      <c r="Q188" s="24"/>
      <c r="R188" s="24"/>
      <c r="S188" s="24"/>
      <c r="T188" s="24"/>
      <c r="U188" s="24"/>
      <c r="V188" s="24"/>
      <c r="W188" s="24"/>
      <c r="X188" s="24"/>
      <c r="Y188" s="24"/>
    </row>
    <row r="189" spans="1:25">
      <c r="A189" s="79">
        <v>44377</v>
      </c>
      <c r="B189" s="21" t="s">
        <v>84</v>
      </c>
      <c r="C189" s="21" t="s">
        <v>90</v>
      </c>
      <c r="D189" s="21">
        <v>6</v>
      </c>
      <c r="E189" s="21">
        <v>282</v>
      </c>
      <c r="F189" s="21"/>
      <c r="G189" s="21"/>
      <c r="H189" s="24"/>
      <c r="I189" s="24"/>
      <c r="J189" s="24"/>
      <c r="K189" s="24"/>
      <c r="L189" s="24"/>
      <c r="M189" s="24"/>
      <c r="N189" s="24"/>
      <c r="O189" s="24"/>
      <c r="P189" s="24"/>
      <c r="Q189" s="24"/>
      <c r="R189" s="24"/>
      <c r="S189" s="24"/>
      <c r="T189" s="24"/>
      <c r="U189" s="24"/>
      <c r="V189" s="24"/>
      <c r="W189" s="24"/>
      <c r="X189" s="24"/>
      <c r="Y189" s="24"/>
    </row>
    <row r="190" spans="1:25">
      <c r="A190" s="79">
        <v>44377</v>
      </c>
      <c r="B190" s="21" t="s">
        <v>84</v>
      </c>
      <c r="C190" s="21" t="s">
        <v>89</v>
      </c>
      <c r="D190" s="21">
        <v>7</v>
      </c>
      <c r="E190" s="21">
        <v>283</v>
      </c>
      <c r="F190" s="21"/>
      <c r="G190" s="21"/>
      <c r="H190" s="24"/>
      <c r="I190" s="24"/>
      <c r="J190" s="24"/>
      <c r="K190" s="24"/>
      <c r="L190" s="24"/>
      <c r="M190" s="24"/>
      <c r="N190" s="24"/>
      <c r="O190" s="24"/>
      <c r="P190" s="24"/>
      <c r="Q190" s="24"/>
      <c r="R190" s="24"/>
      <c r="S190" s="24"/>
      <c r="T190" s="24"/>
      <c r="U190" s="24"/>
      <c r="V190" s="24"/>
      <c r="W190" s="24"/>
      <c r="X190" s="24"/>
      <c r="Y190" s="24"/>
    </row>
    <row r="191" spans="1:25">
      <c r="A191" s="79">
        <v>44377</v>
      </c>
      <c r="B191" s="21" t="s">
        <v>84</v>
      </c>
      <c r="C191" s="21" t="s">
        <v>85</v>
      </c>
      <c r="D191" s="21">
        <v>8</v>
      </c>
      <c r="E191" s="21">
        <v>284</v>
      </c>
      <c r="F191" s="21"/>
      <c r="G191" s="21"/>
      <c r="H191" s="24"/>
      <c r="I191" s="24"/>
      <c r="J191" s="24"/>
      <c r="K191" s="24"/>
      <c r="L191" s="24"/>
      <c r="M191" s="24"/>
      <c r="N191" s="24"/>
      <c r="O191" s="24"/>
      <c r="P191" s="24"/>
      <c r="Q191" s="24"/>
      <c r="R191" s="24"/>
      <c r="S191" s="24"/>
      <c r="T191" s="24"/>
      <c r="U191" s="24"/>
      <c r="V191" s="24"/>
      <c r="W191" s="24"/>
      <c r="X191" s="24"/>
      <c r="Y191" s="24"/>
    </row>
    <row r="192" spans="1:25">
      <c r="A192" s="79">
        <v>44377</v>
      </c>
      <c r="B192" s="21" t="s">
        <v>84</v>
      </c>
      <c r="C192" s="21" t="s">
        <v>90</v>
      </c>
      <c r="D192" s="21">
        <v>9</v>
      </c>
      <c r="E192" s="21">
        <v>285</v>
      </c>
      <c r="F192" s="21"/>
      <c r="G192" s="21"/>
      <c r="H192" s="24"/>
      <c r="I192" s="24"/>
      <c r="J192" s="24"/>
      <c r="K192" s="24"/>
      <c r="L192" s="24"/>
      <c r="M192" s="24"/>
      <c r="N192" s="24"/>
      <c r="O192" s="24"/>
      <c r="P192" s="24"/>
      <c r="Q192" s="24"/>
      <c r="R192" s="24"/>
      <c r="S192" s="24"/>
      <c r="T192" s="24"/>
      <c r="U192" s="24"/>
      <c r="V192" s="24"/>
      <c r="W192" s="24"/>
      <c r="X192" s="24"/>
      <c r="Y192" s="24"/>
    </row>
    <row r="193" spans="1:25">
      <c r="A193" s="79">
        <v>44372</v>
      </c>
      <c r="B193" s="21" t="s">
        <v>121</v>
      </c>
      <c r="C193" s="21" t="s">
        <v>122</v>
      </c>
      <c r="D193" s="21">
        <v>1</v>
      </c>
      <c r="E193" s="21">
        <v>286</v>
      </c>
      <c r="F193" s="21"/>
      <c r="G193" s="21"/>
      <c r="H193" s="24"/>
      <c r="I193" s="24"/>
      <c r="J193" s="24"/>
      <c r="K193" s="24"/>
      <c r="L193" s="24"/>
      <c r="M193" s="24"/>
      <c r="N193" s="24"/>
      <c r="O193" s="24"/>
      <c r="P193" s="24"/>
      <c r="Q193" s="24"/>
      <c r="R193" s="24"/>
      <c r="S193" s="24"/>
      <c r="T193" s="24"/>
      <c r="U193" s="24"/>
      <c r="V193" s="24"/>
      <c r="W193" s="24"/>
      <c r="X193" s="24"/>
      <c r="Y193" s="24"/>
    </row>
    <row r="194" spans="1:25">
      <c r="A194" s="79">
        <v>44372</v>
      </c>
      <c r="B194" s="21" t="s">
        <v>121</v>
      </c>
      <c r="C194" s="21" t="s">
        <v>122</v>
      </c>
      <c r="D194" s="21">
        <v>2</v>
      </c>
      <c r="E194" s="21">
        <v>287</v>
      </c>
      <c r="F194" s="21"/>
      <c r="G194" s="21"/>
      <c r="H194" s="24"/>
      <c r="I194" s="24"/>
      <c r="J194" s="24"/>
      <c r="K194" s="24"/>
      <c r="L194" s="24"/>
      <c r="M194" s="24"/>
      <c r="N194" s="24"/>
      <c r="O194" s="24"/>
      <c r="P194" s="24"/>
      <c r="Q194" s="24"/>
      <c r="R194" s="24"/>
      <c r="S194" s="24"/>
      <c r="T194" s="24"/>
      <c r="U194" s="24"/>
      <c r="V194" s="24"/>
      <c r="W194" s="24"/>
      <c r="X194" s="24"/>
      <c r="Y194" s="24"/>
    </row>
    <row r="195" spans="1:25">
      <c r="A195" s="79">
        <v>44372</v>
      </c>
      <c r="B195" s="21" t="s">
        <v>121</v>
      </c>
      <c r="C195" s="21" t="s">
        <v>122</v>
      </c>
      <c r="D195" s="21">
        <v>3</v>
      </c>
      <c r="E195" s="21">
        <v>288</v>
      </c>
      <c r="F195" s="21"/>
      <c r="G195" s="21"/>
      <c r="H195" s="24"/>
      <c r="I195" s="24"/>
      <c r="J195" s="24"/>
      <c r="K195" s="24"/>
      <c r="L195" s="24"/>
      <c r="M195" s="24"/>
      <c r="N195" s="24"/>
      <c r="O195" s="24"/>
      <c r="P195" s="24"/>
      <c r="Q195" s="24"/>
      <c r="R195" s="24"/>
      <c r="S195" s="24"/>
      <c r="T195" s="24"/>
      <c r="U195" s="24"/>
      <c r="V195" s="24"/>
      <c r="W195" s="24"/>
      <c r="X195" s="24"/>
      <c r="Y195" s="24"/>
    </row>
    <row r="196" spans="1:25">
      <c r="A196" s="79">
        <v>44374</v>
      </c>
      <c r="B196" s="21" t="s">
        <v>121</v>
      </c>
      <c r="C196" s="21" t="s">
        <v>122</v>
      </c>
      <c r="D196" s="21">
        <v>1</v>
      </c>
      <c r="E196" s="21">
        <v>289</v>
      </c>
      <c r="F196" s="21"/>
      <c r="G196" s="21"/>
      <c r="H196" s="24"/>
      <c r="I196" s="24"/>
      <c r="J196" s="24"/>
      <c r="K196" s="24"/>
      <c r="L196" s="24"/>
      <c r="M196" s="24"/>
      <c r="N196" s="24"/>
      <c r="O196" s="24"/>
      <c r="P196" s="24"/>
      <c r="Q196" s="24"/>
      <c r="R196" s="24"/>
      <c r="S196" s="24"/>
      <c r="T196" s="24"/>
      <c r="U196" s="24"/>
      <c r="V196" s="24"/>
      <c r="W196" s="24"/>
      <c r="X196" s="24"/>
      <c r="Y196" s="24"/>
    </row>
    <row r="197" spans="1:25">
      <c r="A197" s="79">
        <v>44374</v>
      </c>
      <c r="B197" s="21" t="s">
        <v>121</v>
      </c>
      <c r="C197" s="21" t="s">
        <v>122</v>
      </c>
      <c r="D197" s="21">
        <v>2</v>
      </c>
      <c r="E197" s="21">
        <v>290</v>
      </c>
      <c r="F197" s="21"/>
      <c r="G197" s="21"/>
      <c r="H197" s="24"/>
      <c r="I197" s="24"/>
      <c r="J197" s="24"/>
      <c r="K197" s="24"/>
      <c r="L197" s="24"/>
      <c r="M197" s="24"/>
      <c r="N197" s="24"/>
      <c r="O197" s="24"/>
      <c r="P197" s="24"/>
      <c r="Q197" s="24"/>
      <c r="R197" s="24"/>
      <c r="S197" s="24"/>
      <c r="T197" s="24"/>
      <c r="U197" s="24"/>
      <c r="V197" s="24"/>
      <c r="W197" s="24"/>
      <c r="X197" s="24"/>
      <c r="Y197" s="24"/>
    </row>
    <row r="198" spans="1:25">
      <c r="A198" s="79">
        <v>44374</v>
      </c>
      <c r="B198" s="21" t="s">
        <v>121</v>
      </c>
      <c r="C198" s="21" t="s">
        <v>122</v>
      </c>
      <c r="D198" s="21">
        <v>3</v>
      </c>
      <c r="E198" s="21">
        <v>291</v>
      </c>
      <c r="F198" s="21"/>
      <c r="G198" s="21"/>
      <c r="H198" s="24"/>
      <c r="I198" s="24"/>
      <c r="J198" s="24"/>
      <c r="K198" s="24"/>
      <c r="L198" s="24"/>
      <c r="M198" s="24"/>
      <c r="N198" s="24"/>
      <c r="O198" s="24"/>
      <c r="P198" s="24"/>
      <c r="Q198" s="24"/>
      <c r="R198" s="24"/>
      <c r="S198" s="24"/>
      <c r="T198" s="24"/>
      <c r="U198" s="24"/>
      <c r="V198" s="24"/>
      <c r="W198" s="24"/>
      <c r="X198" s="24"/>
      <c r="Y198" s="24"/>
    </row>
    <row r="199" spans="1:25">
      <c r="A199" s="79">
        <v>44374</v>
      </c>
      <c r="B199" s="21" t="s">
        <v>91</v>
      </c>
      <c r="C199" s="21" t="s">
        <v>92</v>
      </c>
      <c r="D199" s="21">
        <v>1</v>
      </c>
      <c r="E199" s="21">
        <v>292</v>
      </c>
      <c r="F199" s="21"/>
      <c r="G199" s="21"/>
      <c r="H199" s="24"/>
      <c r="I199" s="24"/>
      <c r="J199" s="24"/>
      <c r="K199" s="24"/>
      <c r="L199" s="24"/>
      <c r="M199" s="24"/>
      <c r="N199" s="24"/>
      <c r="O199" s="24"/>
      <c r="P199" s="24"/>
      <c r="Q199" s="24"/>
      <c r="R199" s="24"/>
      <c r="S199" s="24"/>
      <c r="T199" s="24"/>
      <c r="U199" s="24"/>
      <c r="V199" s="24"/>
      <c r="W199" s="24"/>
      <c r="X199" s="24"/>
      <c r="Y199" s="24"/>
    </row>
    <row r="200" spans="1:25">
      <c r="A200" s="79">
        <v>44374</v>
      </c>
      <c r="B200" s="21" t="s">
        <v>91</v>
      </c>
      <c r="C200" s="21" t="s">
        <v>98</v>
      </c>
      <c r="D200" s="21">
        <v>2</v>
      </c>
      <c r="E200" s="21">
        <v>293</v>
      </c>
      <c r="F200" s="21"/>
      <c r="G200" s="21"/>
      <c r="H200" s="24"/>
      <c r="I200" s="24"/>
      <c r="J200" s="24"/>
      <c r="K200" s="24"/>
      <c r="L200" s="24"/>
      <c r="M200" s="24"/>
      <c r="N200" s="24"/>
      <c r="O200" s="24"/>
      <c r="P200" s="24"/>
      <c r="Q200" s="24"/>
      <c r="R200" s="24"/>
      <c r="S200" s="24"/>
      <c r="T200" s="24"/>
      <c r="U200" s="24"/>
      <c r="V200" s="24"/>
      <c r="W200" s="24"/>
      <c r="X200" s="24"/>
      <c r="Y200" s="24"/>
    </row>
    <row r="201" spans="1:25">
      <c r="A201" s="79">
        <v>44374</v>
      </c>
      <c r="B201" s="21" t="s">
        <v>91</v>
      </c>
      <c r="C201" s="21" t="s">
        <v>92</v>
      </c>
      <c r="D201" s="21">
        <v>3</v>
      </c>
      <c r="E201" s="21">
        <v>294</v>
      </c>
      <c r="F201" s="21"/>
      <c r="G201" s="21"/>
      <c r="H201" s="24"/>
      <c r="I201" s="24"/>
      <c r="J201" s="24"/>
      <c r="K201" s="24"/>
      <c r="L201" s="24"/>
      <c r="M201" s="24"/>
      <c r="N201" s="24"/>
      <c r="O201" s="24"/>
      <c r="P201" s="24"/>
      <c r="Q201" s="24"/>
      <c r="R201" s="24"/>
      <c r="S201" s="24"/>
      <c r="T201" s="24"/>
      <c r="U201" s="24"/>
      <c r="V201" s="24"/>
      <c r="W201" s="24"/>
      <c r="X201" s="24"/>
      <c r="Y201" s="24"/>
    </row>
    <row r="202" spans="1:25">
      <c r="A202" s="79">
        <v>44374</v>
      </c>
      <c r="B202" s="21" t="s">
        <v>91</v>
      </c>
      <c r="C202" s="21" t="s">
        <v>98</v>
      </c>
      <c r="D202" s="21">
        <v>4</v>
      </c>
      <c r="E202" s="21">
        <v>295</v>
      </c>
      <c r="F202" s="21"/>
      <c r="G202" s="21"/>
      <c r="H202" s="24"/>
      <c r="I202" s="24"/>
      <c r="J202" s="24"/>
      <c r="K202" s="24"/>
      <c r="L202" s="24"/>
      <c r="M202" s="24"/>
      <c r="N202" s="24"/>
      <c r="O202" s="24"/>
      <c r="P202" s="24"/>
      <c r="Q202" s="24"/>
      <c r="R202" s="24"/>
      <c r="S202" s="24"/>
      <c r="T202" s="24"/>
      <c r="U202" s="24"/>
      <c r="V202" s="24"/>
      <c r="W202" s="24"/>
      <c r="X202" s="24"/>
      <c r="Y202" s="24"/>
    </row>
    <row r="203" spans="1:25">
      <c r="A203" s="79">
        <v>44374</v>
      </c>
      <c r="B203" s="21" t="s">
        <v>91</v>
      </c>
      <c r="C203" s="21" t="s">
        <v>92</v>
      </c>
      <c r="D203" s="21">
        <v>5</v>
      </c>
      <c r="E203" s="21">
        <v>296</v>
      </c>
      <c r="F203" s="21"/>
      <c r="G203" s="21"/>
      <c r="H203" s="24"/>
      <c r="I203" s="24"/>
      <c r="J203" s="24"/>
      <c r="K203" s="24"/>
      <c r="L203" s="24"/>
      <c r="M203" s="24"/>
      <c r="N203" s="24"/>
      <c r="O203" s="24"/>
      <c r="P203" s="24"/>
      <c r="Q203" s="24"/>
      <c r="R203" s="24"/>
      <c r="S203" s="24"/>
      <c r="T203" s="24"/>
      <c r="U203" s="24"/>
      <c r="V203" s="24"/>
      <c r="W203" s="24"/>
      <c r="X203" s="24"/>
      <c r="Y203" s="24"/>
    </row>
    <row r="204" spans="1:25">
      <c r="A204" s="79">
        <v>44374</v>
      </c>
      <c r="B204" s="21" t="s">
        <v>91</v>
      </c>
      <c r="C204" s="21" t="s">
        <v>98</v>
      </c>
      <c r="D204" s="21">
        <v>6</v>
      </c>
      <c r="E204" s="21">
        <v>297</v>
      </c>
      <c r="F204" s="21"/>
      <c r="G204" s="21"/>
      <c r="H204" s="24"/>
      <c r="I204" s="24"/>
      <c r="J204" s="24"/>
      <c r="K204" s="24"/>
      <c r="L204" s="24"/>
      <c r="M204" s="24"/>
      <c r="N204" s="24"/>
      <c r="O204" s="24"/>
      <c r="P204" s="24"/>
      <c r="Q204" s="24"/>
      <c r="R204" s="24"/>
      <c r="S204" s="24"/>
      <c r="T204" s="24"/>
      <c r="U204" s="24"/>
      <c r="V204" s="24"/>
      <c r="W204" s="24"/>
      <c r="X204" s="24"/>
      <c r="Y204" s="24"/>
    </row>
    <row r="205" spans="1:25">
      <c r="A205" s="79">
        <v>44374</v>
      </c>
      <c r="B205" s="21" t="s">
        <v>91</v>
      </c>
      <c r="C205" s="21" t="s">
        <v>92</v>
      </c>
      <c r="D205" s="21">
        <v>7</v>
      </c>
      <c r="E205" s="21">
        <v>298</v>
      </c>
      <c r="F205" s="21"/>
      <c r="G205" s="21"/>
      <c r="H205" s="24"/>
      <c r="I205" s="24"/>
      <c r="J205" s="24"/>
      <c r="K205" s="24"/>
      <c r="L205" s="24"/>
      <c r="M205" s="24"/>
      <c r="N205" s="24"/>
      <c r="O205" s="24"/>
      <c r="P205" s="24"/>
      <c r="Q205" s="24"/>
      <c r="R205" s="24"/>
      <c r="S205" s="24"/>
      <c r="T205" s="24"/>
      <c r="U205" s="24"/>
      <c r="V205" s="24"/>
      <c r="W205" s="24"/>
      <c r="X205" s="24"/>
      <c r="Y205" s="24"/>
    </row>
    <row r="206" spans="1:25">
      <c r="A206" s="79">
        <v>44374</v>
      </c>
      <c r="B206" s="21" t="s">
        <v>91</v>
      </c>
      <c r="C206" s="21" t="s">
        <v>98</v>
      </c>
      <c r="D206" s="21">
        <v>8</v>
      </c>
      <c r="E206" s="21">
        <v>299</v>
      </c>
      <c r="F206" s="21"/>
      <c r="G206" s="21"/>
      <c r="H206" s="24"/>
      <c r="I206" s="24"/>
      <c r="J206" s="24"/>
      <c r="K206" s="24"/>
      <c r="L206" s="24"/>
      <c r="M206" s="24"/>
      <c r="N206" s="24"/>
      <c r="O206" s="24"/>
      <c r="P206" s="24"/>
      <c r="Q206" s="24"/>
      <c r="R206" s="24"/>
      <c r="S206" s="24"/>
      <c r="T206" s="24"/>
      <c r="U206" s="24"/>
      <c r="V206" s="24"/>
      <c r="W206" s="24"/>
      <c r="X206" s="24"/>
      <c r="Y206" s="24"/>
    </row>
    <row r="207" spans="1:25">
      <c r="A207" s="20">
        <v>44384</v>
      </c>
      <c r="B207" s="21" t="s">
        <v>84</v>
      </c>
      <c r="C207" s="21" t="s">
        <v>85</v>
      </c>
      <c r="D207" s="21">
        <v>1</v>
      </c>
      <c r="E207" s="21">
        <v>300</v>
      </c>
      <c r="F207" s="21"/>
      <c r="G207" s="21"/>
      <c r="H207" s="24"/>
      <c r="I207" s="24"/>
      <c r="J207" s="24"/>
      <c r="K207" s="24"/>
      <c r="L207" s="24"/>
      <c r="M207" s="24"/>
      <c r="N207" s="24"/>
      <c r="O207" s="24"/>
      <c r="P207" s="24"/>
      <c r="Q207" s="24"/>
      <c r="R207" s="24"/>
      <c r="S207" s="24"/>
      <c r="T207" s="24"/>
      <c r="U207" s="24"/>
      <c r="V207" s="24"/>
      <c r="W207" s="24"/>
      <c r="X207" s="24"/>
      <c r="Y207" s="24"/>
    </row>
    <row r="208" spans="1:25">
      <c r="A208" s="20">
        <v>44384</v>
      </c>
      <c r="B208" s="21" t="s">
        <v>84</v>
      </c>
      <c r="C208" s="21" t="s">
        <v>89</v>
      </c>
      <c r="D208" s="21">
        <v>2</v>
      </c>
      <c r="E208" s="21">
        <v>301</v>
      </c>
      <c r="F208" s="21"/>
      <c r="G208" s="21"/>
      <c r="H208" s="24"/>
      <c r="I208" s="24"/>
      <c r="J208" s="24"/>
      <c r="K208" s="24"/>
      <c r="L208" s="24"/>
      <c r="M208" s="24"/>
      <c r="N208" s="24"/>
      <c r="O208" s="24"/>
      <c r="P208" s="24"/>
      <c r="Q208" s="24"/>
      <c r="R208" s="24"/>
      <c r="S208" s="24"/>
      <c r="T208" s="24"/>
      <c r="U208" s="24"/>
      <c r="V208" s="24"/>
      <c r="W208" s="24"/>
      <c r="X208" s="24"/>
      <c r="Y208" s="24"/>
    </row>
    <row r="209" spans="1:25">
      <c r="A209" s="20">
        <v>44384</v>
      </c>
      <c r="B209" s="21" t="s">
        <v>84</v>
      </c>
      <c r="C209" s="21" t="s">
        <v>90</v>
      </c>
      <c r="D209" s="21">
        <v>3</v>
      </c>
      <c r="E209" s="21">
        <v>302</v>
      </c>
      <c r="F209" s="21"/>
      <c r="G209" s="21"/>
      <c r="H209" s="24"/>
      <c r="I209" s="24"/>
      <c r="J209" s="24"/>
      <c r="K209" s="24"/>
      <c r="L209" s="24"/>
      <c r="M209" s="24"/>
      <c r="N209" s="24"/>
      <c r="O209" s="24"/>
      <c r="P209" s="24"/>
      <c r="Q209" s="24"/>
      <c r="R209" s="24"/>
      <c r="S209" s="24"/>
      <c r="T209" s="24"/>
      <c r="U209" s="24"/>
      <c r="V209" s="24"/>
      <c r="W209" s="24"/>
      <c r="X209" s="24"/>
      <c r="Y209" s="24"/>
    </row>
    <row r="210" spans="1:25">
      <c r="A210" s="20">
        <v>44384</v>
      </c>
      <c r="B210" s="21" t="s">
        <v>84</v>
      </c>
      <c r="C210" s="21" t="s">
        <v>89</v>
      </c>
      <c r="D210" s="21">
        <v>4</v>
      </c>
      <c r="E210" s="21">
        <v>303</v>
      </c>
      <c r="F210" s="21"/>
      <c r="G210" s="21"/>
      <c r="H210" s="24"/>
      <c r="I210" s="24"/>
      <c r="J210" s="24"/>
      <c r="K210" s="24"/>
      <c r="L210" s="24"/>
      <c r="M210" s="24"/>
      <c r="N210" s="24"/>
      <c r="O210" s="24"/>
      <c r="P210" s="24"/>
      <c r="Q210" s="24"/>
      <c r="R210" s="24"/>
      <c r="S210" s="24"/>
      <c r="T210" s="24"/>
      <c r="U210" s="24"/>
      <c r="V210" s="24"/>
      <c r="W210" s="24"/>
      <c r="X210" s="24"/>
      <c r="Y210" s="24"/>
    </row>
    <row r="211" spans="1:25">
      <c r="A211" s="20">
        <v>44384</v>
      </c>
      <c r="B211" s="21" t="s">
        <v>84</v>
      </c>
      <c r="C211" s="21" t="s">
        <v>85</v>
      </c>
      <c r="D211" s="21">
        <v>5</v>
      </c>
      <c r="E211" s="21">
        <v>304</v>
      </c>
      <c r="F211" s="21"/>
      <c r="G211" s="21"/>
      <c r="H211" s="24"/>
      <c r="I211" s="24"/>
      <c r="J211" s="24"/>
      <c r="K211" s="24"/>
      <c r="L211" s="24"/>
      <c r="M211" s="24"/>
      <c r="N211" s="24"/>
      <c r="O211" s="24"/>
      <c r="P211" s="24"/>
      <c r="Q211" s="24"/>
      <c r="R211" s="24"/>
      <c r="S211" s="24"/>
      <c r="T211" s="24"/>
      <c r="U211" s="24"/>
      <c r="V211" s="24"/>
      <c r="W211" s="24"/>
      <c r="X211" s="24"/>
      <c r="Y211" s="24"/>
    </row>
    <row r="212" spans="1:25">
      <c r="A212" s="20">
        <v>44384</v>
      </c>
      <c r="B212" s="21" t="s">
        <v>84</v>
      </c>
      <c r="C212" s="21" t="s">
        <v>90</v>
      </c>
      <c r="D212" s="21">
        <v>6</v>
      </c>
      <c r="E212" s="21">
        <v>305</v>
      </c>
      <c r="F212" s="21"/>
      <c r="G212" s="21"/>
      <c r="H212" s="24"/>
      <c r="I212" s="24"/>
      <c r="J212" s="24"/>
      <c r="K212" s="24"/>
      <c r="L212" s="24"/>
      <c r="M212" s="24"/>
      <c r="N212" s="24"/>
      <c r="O212" s="24"/>
      <c r="P212" s="24"/>
      <c r="Q212" s="24"/>
      <c r="R212" s="24"/>
      <c r="S212" s="24"/>
      <c r="T212" s="24"/>
      <c r="U212" s="24"/>
      <c r="V212" s="24"/>
      <c r="W212" s="24"/>
      <c r="X212" s="24"/>
      <c r="Y212" s="24"/>
    </row>
    <row r="213" spans="1:25">
      <c r="A213" s="20">
        <v>44384</v>
      </c>
      <c r="B213" s="21" t="s">
        <v>84</v>
      </c>
      <c r="C213" s="21" t="s">
        <v>89</v>
      </c>
      <c r="D213" s="21">
        <v>7</v>
      </c>
      <c r="E213" s="21">
        <v>306</v>
      </c>
      <c r="F213" s="21"/>
      <c r="G213" s="21"/>
      <c r="H213" s="24"/>
      <c r="I213" s="24"/>
      <c r="J213" s="24"/>
      <c r="K213" s="24"/>
      <c r="L213" s="24"/>
      <c r="M213" s="24"/>
      <c r="N213" s="24"/>
      <c r="O213" s="24"/>
      <c r="P213" s="24"/>
      <c r="Q213" s="24"/>
      <c r="R213" s="24"/>
      <c r="S213" s="24"/>
      <c r="T213" s="24"/>
      <c r="U213" s="24"/>
      <c r="V213" s="24"/>
      <c r="W213" s="24"/>
      <c r="X213" s="24"/>
      <c r="Y213" s="24"/>
    </row>
    <row r="214" spans="1:25">
      <c r="A214" s="20">
        <v>44384</v>
      </c>
      <c r="B214" s="21" t="s">
        <v>84</v>
      </c>
      <c r="C214" s="21" t="s">
        <v>85</v>
      </c>
      <c r="D214" s="21">
        <v>8</v>
      </c>
      <c r="E214" s="21">
        <v>307</v>
      </c>
      <c r="F214" s="21"/>
      <c r="G214" s="21"/>
      <c r="H214" s="24"/>
      <c r="I214" s="24"/>
      <c r="J214" s="24"/>
      <c r="K214" s="24"/>
      <c r="L214" s="24"/>
      <c r="M214" s="24"/>
      <c r="N214" s="24"/>
      <c r="O214" s="24"/>
      <c r="P214" s="24"/>
      <c r="Q214" s="24"/>
      <c r="R214" s="24"/>
      <c r="S214" s="24"/>
      <c r="T214" s="24"/>
      <c r="U214" s="24"/>
      <c r="V214" s="24"/>
      <c r="W214" s="24"/>
      <c r="X214" s="24"/>
      <c r="Y214" s="24"/>
    </row>
    <row r="215" spans="1:25">
      <c r="A215" s="20">
        <v>44384</v>
      </c>
      <c r="B215" s="21" t="s">
        <v>84</v>
      </c>
      <c r="C215" s="21" t="s">
        <v>90</v>
      </c>
      <c r="D215" s="21">
        <v>9</v>
      </c>
      <c r="E215" s="21">
        <v>308</v>
      </c>
      <c r="F215" s="21"/>
      <c r="G215" s="21"/>
      <c r="H215" s="24"/>
      <c r="I215" s="24"/>
      <c r="J215" s="24"/>
      <c r="K215" s="24"/>
      <c r="L215" s="24"/>
      <c r="M215" s="24"/>
      <c r="N215" s="24"/>
      <c r="O215" s="24"/>
      <c r="P215" s="24"/>
      <c r="Q215" s="24"/>
      <c r="R215" s="24"/>
      <c r="S215" s="24"/>
      <c r="T215" s="24"/>
      <c r="U215" s="24"/>
      <c r="V215" s="24"/>
      <c r="W215" s="24"/>
      <c r="X215" s="24"/>
      <c r="Y215" s="24"/>
    </row>
    <row r="216" spans="1:25">
      <c r="A216" s="20">
        <v>44418</v>
      </c>
      <c r="B216" s="21" t="s">
        <v>84</v>
      </c>
      <c r="C216" s="21" t="s">
        <v>85</v>
      </c>
      <c r="D216" s="21">
        <v>1</v>
      </c>
      <c r="E216" s="21">
        <v>309</v>
      </c>
      <c r="F216" s="21"/>
      <c r="G216" s="21"/>
      <c r="H216" s="24"/>
      <c r="I216" s="24"/>
      <c r="J216" s="24"/>
      <c r="K216" s="24"/>
      <c r="L216" s="24"/>
      <c r="M216" s="24"/>
      <c r="N216" s="24"/>
      <c r="O216" s="24"/>
      <c r="P216" s="24"/>
      <c r="Q216" s="24"/>
      <c r="R216" s="24"/>
      <c r="S216" s="24"/>
      <c r="T216" s="24"/>
      <c r="U216" s="24"/>
      <c r="V216" s="24"/>
      <c r="W216" s="24"/>
      <c r="X216" s="24"/>
      <c r="Y216" s="24"/>
    </row>
    <row r="217" spans="1:25">
      <c r="A217" s="20">
        <v>44418</v>
      </c>
      <c r="B217" s="21" t="s">
        <v>84</v>
      </c>
      <c r="C217" s="21" t="s">
        <v>89</v>
      </c>
      <c r="D217" s="21">
        <v>2</v>
      </c>
      <c r="E217" s="21">
        <v>310</v>
      </c>
      <c r="F217" s="21"/>
      <c r="G217" s="21"/>
      <c r="H217" s="24"/>
      <c r="I217" s="24"/>
      <c r="J217" s="24"/>
      <c r="K217" s="24"/>
      <c r="L217" s="24"/>
      <c r="M217" s="24"/>
      <c r="N217" s="24"/>
      <c r="O217" s="24"/>
      <c r="P217" s="24"/>
      <c r="Q217" s="24"/>
      <c r="R217" s="24"/>
      <c r="S217" s="24"/>
      <c r="T217" s="24"/>
      <c r="U217" s="24"/>
      <c r="V217" s="24"/>
      <c r="W217" s="24"/>
      <c r="X217" s="24"/>
      <c r="Y217" s="24"/>
    </row>
    <row r="218" spans="1:25">
      <c r="A218" s="20">
        <v>44418</v>
      </c>
      <c r="B218" s="21" t="s">
        <v>84</v>
      </c>
      <c r="C218" s="21" t="s">
        <v>90</v>
      </c>
      <c r="D218" s="21">
        <v>3</v>
      </c>
      <c r="E218" s="21">
        <v>311</v>
      </c>
      <c r="F218" s="19"/>
      <c r="G218" s="21"/>
      <c r="H218" s="24"/>
      <c r="I218" s="24"/>
      <c r="J218" s="24"/>
      <c r="K218" s="24"/>
      <c r="L218" s="24"/>
      <c r="M218" s="24"/>
      <c r="N218" s="24"/>
      <c r="O218" s="24"/>
      <c r="P218" s="24"/>
      <c r="Q218" s="24"/>
      <c r="R218" s="24"/>
      <c r="S218" s="24"/>
      <c r="T218" s="24"/>
      <c r="U218" s="24"/>
      <c r="V218" s="24"/>
      <c r="W218" s="24"/>
      <c r="X218" s="24"/>
      <c r="Y218" s="24"/>
    </row>
    <row r="219" spans="1:25">
      <c r="A219" s="20">
        <v>44418</v>
      </c>
      <c r="B219" s="21" t="s">
        <v>84</v>
      </c>
      <c r="C219" s="21" t="s">
        <v>89</v>
      </c>
      <c r="D219" s="21">
        <v>4</v>
      </c>
      <c r="E219" s="21">
        <v>312</v>
      </c>
      <c r="F219" s="19"/>
      <c r="G219" s="21"/>
      <c r="H219" s="24"/>
      <c r="I219" s="24"/>
      <c r="J219" s="24"/>
      <c r="K219" s="24"/>
      <c r="L219" s="24"/>
      <c r="M219" s="24"/>
      <c r="N219" s="24"/>
      <c r="O219" s="24"/>
      <c r="P219" s="24"/>
      <c r="Q219" s="24"/>
      <c r="R219" s="24"/>
      <c r="S219" s="24"/>
      <c r="T219" s="24"/>
      <c r="U219" s="24"/>
      <c r="V219" s="24"/>
      <c r="W219" s="24"/>
      <c r="X219" s="24"/>
      <c r="Y219" s="24"/>
    </row>
    <row r="220" spans="1:25">
      <c r="A220" s="20">
        <v>44418</v>
      </c>
      <c r="B220" s="21" t="s">
        <v>84</v>
      </c>
      <c r="C220" s="21" t="s">
        <v>85</v>
      </c>
      <c r="D220" s="21">
        <v>5</v>
      </c>
      <c r="E220" s="21">
        <v>313</v>
      </c>
      <c r="F220" s="19"/>
      <c r="G220" s="21"/>
      <c r="H220" s="24"/>
      <c r="I220" s="24"/>
      <c r="J220" s="24"/>
      <c r="K220" s="24"/>
      <c r="L220" s="24"/>
      <c r="M220" s="24"/>
      <c r="N220" s="24"/>
      <c r="O220" s="24"/>
      <c r="P220" s="24"/>
      <c r="Q220" s="24"/>
      <c r="R220" s="24"/>
      <c r="S220" s="24"/>
      <c r="T220" s="24"/>
      <c r="U220" s="24"/>
      <c r="V220" s="24"/>
      <c r="W220" s="24"/>
      <c r="X220" s="24"/>
      <c r="Y220" s="24"/>
    </row>
    <row r="221" spans="1:25">
      <c r="A221" s="20">
        <v>44418</v>
      </c>
      <c r="B221" s="21" t="s">
        <v>84</v>
      </c>
      <c r="C221" s="21" t="s">
        <v>90</v>
      </c>
      <c r="D221" s="21">
        <v>6</v>
      </c>
      <c r="E221" s="21">
        <v>314</v>
      </c>
      <c r="F221" s="19"/>
      <c r="G221" s="21"/>
      <c r="H221" s="24"/>
      <c r="I221" s="24"/>
      <c r="J221" s="24"/>
      <c r="K221" s="24"/>
      <c r="L221" s="24"/>
      <c r="M221" s="24"/>
      <c r="N221" s="24"/>
      <c r="O221" s="24"/>
      <c r="P221" s="24"/>
      <c r="Q221" s="24"/>
      <c r="R221" s="24"/>
      <c r="S221" s="24"/>
      <c r="T221" s="24"/>
      <c r="U221" s="24"/>
      <c r="V221" s="24"/>
      <c r="W221" s="24"/>
      <c r="X221" s="24"/>
      <c r="Y221" s="24"/>
    </row>
    <row r="222" spans="1:25">
      <c r="A222" s="20">
        <v>44418</v>
      </c>
      <c r="B222" s="21" t="s">
        <v>84</v>
      </c>
      <c r="C222" s="21" t="s">
        <v>89</v>
      </c>
      <c r="D222" s="21">
        <v>7</v>
      </c>
      <c r="E222" s="21">
        <v>315</v>
      </c>
      <c r="F222" s="19"/>
      <c r="G222" s="21"/>
      <c r="H222" s="24"/>
      <c r="I222" s="24"/>
      <c r="J222" s="24"/>
      <c r="K222" s="24"/>
      <c r="L222" s="24"/>
      <c r="M222" s="24"/>
      <c r="N222" s="24"/>
      <c r="O222" s="24"/>
      <c r="P222" s="24"/>
      <c r="Q222" s="24"/>
      <c r="R222" s="24"/>
      <c r="S222" s="24"/>
      <c r="T222" s="24"/>
      <c r="U222" s="24"/>
      <c r="V222" s="24"/>
      <c r="W222" s="24"/>
      <c r="X222" s="24"/>
      <c r="Y222" s="24"/>
    </row>
    <row r="223" spans="1:25">
      <c r="A223" s="20">
        <v>44418</v>
      </c>
      <c r="B223" s="21" t="s">
        <v>84</v>
      </c>
      <c r="C223" s="21" t="s">
        <v>85</v>
      </c>
      <c r="D223" s="21">
        <v>8</v>
      </c>
      <c r="E223" s="21">
        <v>316</v>
      </c>
      <c r="F223" s="19"/>
      <c r="G223" s="21"/>
      <c r="H223" s="24"/>
      <c r="I223" s="24"/>
      <c r="J223" s="24"/>
      <c r="K223" s="24"/>
      <c r="L223" s="24"/>
      <c r="M223" s="24"/>
      <c r="N223" s="24"/>
      <c r="O223" s="24"/>
      <c r="P223" s="24"/>
      <c r="Q223" s="24"/>
      <c r="R223" s="24"/>
      <c r="S223" s="24"/>
      <c r="T223" s="24"/>
      <c r="U223" s="24"/>
      <c r="V223" s="24"/>
      <c r="W223" s="24"/>
      <c r="X223" s="24"/>
      <c r="Y223" s="24"/>
    </row>
    <row r="224" spans="1:25">
      <c r="A224" s="20">
        <v>44418</v>
      </c>
      <c r="B224" s="21" t="s">
        <v>84</v>
      </c>
      <c r="C224" s="21" t="s">
        <v>90</v>
      </c>
      <c r="D224" s="21">
        <v>9</v>
      </c>
      <c r="E224" s="21">
        <v>317</v>
      </c>
      <c r="F224" s="19"/>
      <c r="G224" s="21"/>
      <c r="H224" s="24"/>
      <c r="I224" s="24"/>
      <c r="J224" s="24"/>
      <c r="K224" s="24"/>
      <c r="L224" s="24"/>
      <c r="M224" s="24"/>
      <c r="N224" s="24"/>
      <c r="O224" s="24"/>
      <c r="P224" s="24"/>
      <c r="Q224" s="24"/>
      <c r="R224" s="24"/>
      <c r="S224" s="24"/>
      <c r="T224" s="24"/>
      <c r="U224" s="24"/>
      <c r="V224" s="24"/>
      <c r="W224" s="24"/>
      <c r="X224" s="24"/>
      <c r="Y224" s="24"/>
    </row>
    <row r="225" spans="1:25">
      <c r="A225" s="20">
        <v>44418</v>
      </c>
      <c r="B225" s="21" t="s">
        <v>121</v>
      </c>
      <c r="C225" s="21" t="s">
        <v>122</v>
      </c>
      <c r="D225" s="21">
        <v>1</v>
      </c>
      <c r="E225" s="21">
        <v>318</v>
      </c>
      <c r="F225" s="19"/>
      <c r="G225" s="21"/>
      <c r="H225" s="24"/>
      <c r="I225" s="24"/>
      <c r="J225" s="24"/>
      <c r="K225" s="24"/>
      <c r="L225" s="24"/>
      <c r="M225" s="24"/>
      <c r="N225" s="24"/>
      <c r="O225" s="24"/>
      <c r="P225" s="24"/>
      <c r="Q225" s="24"/>
      <c r="R225" s="24"/>
      <c r="S225" s="24"/>
      <c r="T225" s="24"/>
      <c r="U225" s="24"/>
      <c r="V225" s="24"/>
      <c r="W225" s="24"/>
      <c r="X225" s="24"/>
      <c r="Y225" s="24"/>
    </row>
    <row r="226" spans="1:25">
      <c r="A226" s="20">
        <v>44418</v>
      </c>
      <c r="B226" s="21" t="s">
        <v>121</v>
      </c>
      <c r="C226" s="21" t="s">
        <v>122</v>
      </c>
      <c r="D226" s="21">
        <v>2</v>
      </c>
      <c r="E226" s="21">
        <v>319</v>
      </c>
      <c r="F226" s="19"/>
      <c r="G226" s="21"/>
      <c r="H226" s="24"/>
      <c r="I226" s="24"/>
      <c r="J226" s="24"/>
      <c r="K226" s="24"/>
      <c r="L226" s="24"/>
      <c r="M226" s="24"/>
      <c r="N226" s="24"/>
      <c r="O226" s="24"/>
      <c r="P226" s="24"/>
      <c r="Q226" s="24"/>
      <c r="R226" s="24"/>
      <c r="S226" s="24"/>
      <c r="T226" s="24"/>
      <c r="U226" s="24"/>
      <c r="V226" s="24"/>
      <c r="W226" s="24"/>
      <c r="X226" s="24"/>
      <c r="Y226" s="24"/>
    </row>
    <row r="227" spans="1:25">
      <c r="A227" s="20">
        <v>44418</v>
      </c>
      <c r="B227" s="21" t="s">
        <v>121</v>
      </c>
      <c r="C227" s="21" t="s">
        <v>122</v>
      </c>
      <c r="D227" s="21">
        <v>3</v>
      </c>
      <c r="E227" s="21">
        <v>320</v>
      </c>
      <c r="F227" s="19"/>
      <c r="G227" s="21"/>
      <c r="H227" s="24"/>
      <c r="I227" s="24"/>
      <c r="J227" s="24"/>
      <c r="K227" s="24"/>
      <c r="L227" s="24"/>
      <c r="M227" s="24"/>
      <c r="N227" s="24"/>
      <c r="O227" s="24"/>
      <c r="P227" s="24"/>
      <c r="Q227" s="24"/>
      <c r="R227" s="24"/>
      <c r="S227" s="24"/>
      <c r="T227" s="24"/>
      <c r="U227" s="24"/>
      <c r="V227" s="24"/>
      <c r="W227" s="24"/>
      <c r="X227" s="24"/>
      <c r="Y227" s="24"/>
    </row>
    <row r="228" spans="1:25">
      <c r="A228" s="20">
        <v>44418</v>
      </c>
      <c r="B228" s="21" t="s">
        <v>91</v>
      </c>
      <c r="C228" s="21" t="s">
        <v>92</v>
      </c>
      <c r="D228" s="21">
        <v>1</v>
      </c>
      <c r="E228" s="21">
        <v>321</v>
      </c>
      <c r="F228" s="21">
        <v>0.23830000000000001</v>
      </c>
      <c r="G228" s="21"/>
      <c r="H228" s="24"/>
      <c r="I228" s="24"/>
      <c r="J228" s="24"/>
      <c r="K228" s="24"/>
      <c r="L228" s="24"/>
      <c r="M228" s="24"/>
      <c r="N228" s="24"/>
      <c r="O228" s="24"/>
      <c r="P228" s="24"/>
      <c r="Q228" s="24"/>
      <c r="R228" s="24"/>
      <c r="S228" s="24"/>
      <c r="T228" s="24"/>
      <c r="U228" s="24"/>
      <c r="V228" s="24"/>
      <c r="W228" s="24"/>
      <c r="X228" s="24"/>
      <c r="Y228" s="24"/>
    </row>
    <row r="229" spans="1:25">
      <c r="A229" s="20">
        <v>44418</v>
      </c>
      <c r="B229" s="21" t="s">
        <v>91</v>
      </c>
      <c r="C229" s="21" t="s">
        <v>98</v>
      </c>
      <c r="D229" s="21">
        <v>2</v>
      </c>
      <c r="E229" s="21">
        <v>322</v>
      </c>
      <c r="F229" s="21">
        <v>0.23910000000000001</v>
      </c>
      <c r="G229" s="21"/>
      <c r="H229" s="24"/>
      <c r="I229" s="24"/>
      <c r="J229" s="24"/>
      <c r="K229" s="24"/>
      <c r="L229" s="24"/>
      <c r="M229" s="24"/>
      <c r="N229" s="24"/>
      <c r="O229" s="24"/>
      <c r="P229" s="24"/>
      <c r="Q229" s="24"/>
      <c r="R229" s="24"/>
      <c r="S229" s="24"/>
      <c r="T229" s="24"/>
      <c r="U229" s="24"/>
      <c r="V229" s="24"/>
      <c r="W229" s="24"/>
      <c r="X229" s="24"/>
      <c r="Y229" s="24"/>
    </row>
    <row r="230" spans="1:25">
      <c r="A230" s="20">
        <v>44418</v>
      </c>
      <c r="B230" s="21" t="s">
        <v>91</v>
      </c>
      <c r="C230" s="21" t="s">
        <v>92</v>
      </c>
      <c r="D230" s="21">
        <v>3</v>
      </c>
      <c r="E230" s="21">
        <v>323</v>
      </c>
      <c r="F230" s="21">
        <v>0.23350000000000001</v>
      </c>
      <c r="G230" s="21"/>
      <c r="H230" s="24"/>
      <c r="I230" s="24"/>
      <c r="J230" s="24"/>
      <c r="K230" s="24"/>
      <c r="L230" s="24"/>
      <c r="M230" s="24"/>
      <c r="N230" s="24"/>
      <c r="O230" s="24"/>
      <c r="P230" s="24"/>
      <c r="Q230" s="24"/>
      <c r="R230" s="24"/>
      <c r="S230" s="24"/>
      <c r="T230" s="24"/>
      <c r="U230" s="24"/>
      <c r="V230" s="24"/>
      <c r="W230" s="24"/>
      <c r="X230" s="24"/>
      <c r="Y230" s="24"/>
    </row>
    <row r="231" spans="1:25">
      <c r="A231" s="20">
        <v>44418</v>
      </c>
      <c r="B231" s="21" t="s">
        <v>91</v>
      </c>
      <c r="C231" s="21" t="s">
        <v>98</v>
      </c>
      <c r="D231" s="21">
        <v>4</v>
      </c>
      <c r="E231" s="21">
        <v>324</v>
      </c>
      <c r="F231" s="21">
        <v>0.24759999999999999</v>
      </c>
      <c r="G231" s="21"/>
      <c r="H231" s="24"/>
      <c r="I231" s="24"/>
      <c r="J231" s="24"/>
      <c r="K231" s="24"/>
      <c r="L231" s="24"/>
      <c r="M231" s="24"/>
      <c r="N231" s="24"/>
      <c r="O231" s="24"/>
      <c r="P231" s="24"/>
      <c r="Q231" s="24"/>
      <c r="R231" s="24"/>
      <c r="S231" s="24"/>
      <c r="T231" s="24"/>
      <c r="U231" s="24"/>
      <c r="V231" s="24"/>
      <c r="W231" s="24"/>
      <c r="X231" s="24"/>
      <c r="Y231" s="24"/>
    </row>
    <row r="232" spans="1:25">
      <c r="A232" s="20">
        <v>44418</v>
      </c>
      <c r="B232" s="21" t="s">
        <v>91</v>
      </c>
      <c r="C232" s="21" t="s">
        <v>92</v>
      </c>
      <c r="D232" s="21">
        <v>5</v>
      </c>
      <c r="E232" s="21">
        <v>325</v>
      </c>
      <c r="F232" s="21">
        <v>0.2339</v>
      </c>
      <c r="G232" s="21"/>
      <c r="H232" s="24"/>
      <c r="I232" s="24"/>
      <c r="J232" s="24"/>
      <c r="K232" s="24"/>
      <c r="L232" s="24"/>
      <c r="M232" s="24"/>
      <c r="N232" s="24"/>
      <c r="O232" s="24"/>
      <c r="P232" s="24"/>
      <c r="Q232" s="24"/>
      <c r="R232" s="24"/>
      <c r="S232" s="24"/>
      <c r="T232" s="24"/>
      <c r="U232" s="24"/>
      <c r="V232" s="24"/>
      <c r="W232" s="24"/>
      <c r="X232" s="24"/>
      <c r="Y232" s="24"/>
    </row>
    <row r="233" spans="1:25">
      <c r="A233" s="20">
        <v>44418</v>
      </c>
      <c r="B233" s="21" t="s">
        <v>91</v>
      </c>
      <c r="C233" s="21" t="s">
        <v>98</v>
      </c>
      <c r="D233" s="21">
        <v>6</v>
      </c>
      <c r="E233" s="21">
        <v>326</v>
      </c>
      <c r="F233" s="21">
        <v>0.23749999999999999</v>
      </c>
      <c r="G233" s="21"/>
      <c r="H233" s="24"/>
      <c r="I233" s="24"/>
      <c r="J233" s="24"/>
      <c r="K233" s="24"/>
      <c r="L233" s="24"/>
      <c r="M233" s="24"/>
      <c r="N233" s="24"/>
      <c r="O233" s="24"/>
      <c r="P233" s="24"/>
      <c r="Q233" s="24"/>
      <c r="R233" s="24"/>
      <c r="S233" s="24"/>
      <c r="T233" s="24"/>
      <c r="U233" s="24"/>
      <c r="V233" s="24"/>
      <c r="W233" s="24"/>
      <c r="X233" s="24"/>
      <c r="Y233" s="24"/>
    </row>
    <row r="234" spans="1:25">
      <c r="A234" s="20">
        <v>44418</v>
      </c>
      <c r="B234" s="21" t="s">
        <v>91</v>
      </c>
      <c r="C234" s="21" t="s">
        <v>92</v>
      </c>
      <c r="D234" s="21">
        <v>7</v>
      </c>
      <c r="E234" s="21">
        <v>327</v>
      </c>
      <c r="F234" s="21">
        <v>0.23230000000000001</v>
      </c>
      <c r="G234" s="21"/>
      <c r="H234" s="24"/>
      <c r="I234" s="24"/>
      <c r="J234" s="24"/>
      <c r="K234" s="24"/>
      <c r="L234" s="24"/>
      <c r="M234" s="24"/>
      <c r="N234" s="24"/>
      <c r="O234" s="24"/>
      <c r="P234" s="24"/>
      <c r="Q234" s="24"/>
      <c r="R234" s="24"/>
      <c r="S234" s="24"/>
      <c r="T234" s="24"/>
      <c r="U234" s="24"/>
      <c r="V234" s="24"/>
      <c r="W234" s="24"/>
      <c r="X234" s="24"/>
      <c r="Y234" s="24"/>
    </row>
    <row r="235" spans="1:25">
      <c r="A235" s="20">
        <v>44418</v>
      </c>
      <c r="B235" s="21" t="s">
        <v>91</v>
      </c>
      <c r="C235" s="21" t="s">
        <v>98</v>
      </c>
      <c r="D235" s="21">
        <v>8</v>
      </c>
      <c r="E235" s="21">
        <v>328</v>
      </c>
      <c r="F235" s="21">
        <v>0.24329999999999999</v>
      </c>
      <c r="G235" s="21"/>
      <c r="H235" s="24"/>
      <c r="I235" s="24"/>
      <c r="J235" s="24"/>
      <c r="K235" s="24"/>
      <c r="L235" s="24"/>
      <c r="M235" s="24"/>
      <c r="N235" s="24"/>
      <c r="O235" s="24"/>
      <c r="P235" s="24"/>
      <c r="Q235" s="24"/>
      <c r="R235" s="24"/>
      <c r="S235" s="24"/>
      <c r="T235" s="24"/>
      <c r="U235" s="24"/>
      <c r="V235" s="24"/>
      <c r="W235" s="24"/>
      <c r="X235" s="24"/>
      <c r="Y235" s="24"/>
    </row>
    <row r="236" spans="1:25">
      <c r="A236" s="80"/>
      <c r="B236" s="19"/>
      <c r="C236" s="19"/>
      <c r="D236" s="19"/>
      <c r="E236" s="19"/>
      <c r="G236" s="19"/>
    </row>
    <row r="237" spans="1:25">
      <c r="A237" s="80"/>
      <c r="B237" s="19"/>
      <c r="C237" s="19"/>
      <c r="D237" s="19"/>
      <c r="E237" s="19"/>
      <c r="G237" s="19"/>
    </row>
    <row r="238" spans="1:25">
      <c r="A238" s="80"/>
      <c r="B238" s="19"/>
      <c r="C238" s="19"/>
      <c r="D238" s="19"/>
      <c r="E238" s="19"/>
      <c r="G238" s="19"/>
    </row>
    <row r="239" spans="1:25">
      <c r="A239" s="80"/>
      <c r="B239" s="19"/>
      <c r="C239" s="19"/>
      <c r="D239" s="19"/>
      <c r="E239" s="19"/>
      <c r="G239" s="19"/>
    </row>
    <row r="240" spans="1:25">
      <c r="A240" s="80"/>
      <c r="B240" s="19"/>
      <c r="C240" s="19"/>
      <c r="D240" s="19"/>
      <c r="E240" s="19"/>
      <c r="G240" s="19"/>
    </row>
    <row r="241" spans="1:7">
      <c r="A241" s="80"/>
      <c r="B241" s="19"/>
      <c r="C241" s="19"/>
      <c r="D241" s="19"/>
      <c r="E241" s="19"/>
      <c r="G241" s="19"/>
    </row>
    <row r="242" spans="1:7">
      <c r="A242" s="80"/>
      <c r="B242" s="19"/>
      <c r="C242" s="19"/>
      <c r="D242" s="19"/>
      <c r="E242" s="19"/>
      <c r="G242" s="19"/>
    </row>
    <row r="243" spans="1:7">
      <c r="A243" s="80"/>
      <c r="B243" s="19"/>
      <c r="C243" s="19"/>
      <c r="D243" s="19"/>
      <c r="E243" s="19"/>
      <c r="G243" s="19"/>
    </row>
    <row r="244" spans="1:7">
      <c r="A244" s="80"/>
      <c r="B244" s="19"/>
      <c r="C244" s="19"/>
      <c r="D244" s="19"/>
      <c r="E244" s="19"/>
      <c r="G244" s="19"/>
    </row>
    <row r="245" spans="1:7">
      <c r="A245" s="80"/>
      <c r="B245" s="19"/>
      <c r="C245" s="19"/>
      <c r="D245" s="19"/>
      <c r="E245" s="19"/>
      <c r="G245" s="19"/>
    </row>
    <row r="246" spans="1:7">
      <c r="A246" s="80"/>
      <c r="B246" s="19"/>
      <c r="C246" s="19"/>
      <c r="D246" s="19"/>
      <c r="E246" s="19"/>
      <c r="G246" s="19"/>
    </row>
    <row r="247" spans="1:7">
      <c r="A247" s="80"/>
      <c r="B247" s="19"/>
      <c r="C247" s="19"/>
      <c r="D247" s="19"/>
      <c r="E247" s="19"/>
      <c r="G247" s="19"/>
    </row>
    <row r="248" spans="1:7">
      <c r="A248" s="80"/>
      <c r="B248" s="19"/>
      <c r="C248" s="19"/>
      <c r="D248" s="19"/>
      <c r="E248" s="19"/>
      <c r="G248" s="19"/>
    </row>
    <row r="249" spans="1:7">
      <c r="A249" s="80"/>
      <c r="B249" s="19"/>
      <c r="C249" s="19"/>
      <c r="D249" s="19"/>
      <c r="E249" s="19"/>
      <c r="G249" s="19"/>
    </row>
    <row r="250" spans="1:7">
      <c r="A250" s="80"/>
      <c r="B250" s="19"/>
      <c r="C250" s="19"/>
      <c r="D250" s="19"/>
      <c r="E250" s="19"/>
      <c r="G250" s="19"/>
    </row>
    <row r="251" spans="1:7">
      <c r="A251" s="80"/>
      <c r="B251" s="19"/>
      <c r="C251" s="19"/>
      <c r="D251" s="19"/>
      <c r="E251" s="19"/>
      <c r="G251" s="19"/>
    </row>
    <row r="252" spans="1:7">
      <c r="A252" s="80"/>
      <c r="B252" s="19"/>
      <c r="C252" s="19"/>
      <c r="D252" s="19"/>
      <c r="E252" s="19"/>
      <c r="G252" s="19"/>
    </row>
    <row r="253" spans="1:7">
      <c r="A253" s="80"/>
      <c r="B253" s="19"/>
      <c r="C253" s="19"/>
      <c r="D253" s="19"/>
      <c r="E253" s="19"/>
      <c r="G253" s="19"/>
    </row>
    <row r="254" spans="1:7">
      <c r="A254" s="80"/>
      <c r="B254" s="19"/>
      <c r="C254" s="19"/>
      <c r="D254" s="19"/>
      <c r="E254" s="19"/>
      <c r="G254" s="19"/>
    </row>
    <row r="255" spans="1:7">
      <c r="A255" s="80"/>
      <c r="B255" s="19"/>
      <c r="C255" s="19"/>
      <c r="D255" s="19"/>
      <c r="E255" s="19"/>
      <c r="G255" s="19"/>
    </row>
    <row r="256" spans="1:7">
      <c r="A256" s="80"/>
      <c r="B256" s="19"/>
      <c r="C256" s="19"/>
      <c r="D256" s="19"/>
      <c r="E256" s="19"/>
      <c r="G256" s="19"/>
    </row>
    <row r="257" spans="1:7">
      <c r="A257" s="80"/>
      <c r="B257" s="19"/>
      <c r="C257" s="19"/>
      <c r="D257" s="19"/>
      <c r="E257" s="19"/>
      <c r="G257" s="19"/>
    </row>
    <row r="258" spans="1:7">
      <c r="A258" s="80"/>
      <c r="B258" s="19"/>
      <c r="C258" s="19"/>
      <c r="D258" s="19"/>
      <c r="E258" s="19"/>
      <c r="G258" s="19"/>
    </row>
    <row r="259" spans="1:7">
      <c r="A259" s="80"/>
      <c r="B259" s="19"/>
      <c r="C259" s="19"/>
      <c r="D259" s="19"/>
      <c r="E259" s="19"/>
      <c r="G259" s="19"/>
    </row>
    <row r="260" spans="1:7">
      <c r="A260" s="80"/>
      <c r="B260" s="19"/>
      <c r="C260" s="19"/>
      <c r="D260" s="19"/>
      <c r="E260" s="19"/>
      <c r="G260" s="19"/>
    </row>
    <row r="261" spans="1:7">
      <c r="A261" s="80"/>
      <c r="B261" s="19"/>
      <c r="C261" s="19"/>
      <c r="D261" s="19"/>
      <c r="E261" s="19"/>
      <c r="G261" s="19"/>
    </row>
    <row r="262" spans="1:7">
      <c r="A262" s="80"/>
      <c r="B262" s="19"/>
      <c r="C262" s="19"/>
      <c r="D262" s="19"/>
      <c r="E262" s="19"/>
      <c r="G262" s="19"/>
    </row>
    <row r="263" spans="1:7">
      <c r="A263" s="80"/>
      <c r="B263" s="19"/>
      <c r="C263" s="19"/>
      <c r="D263" s="19"/>
      <c r="E263" s="19"/>
      <c r="G263" s="19"/>
    </row>
    <row r="264" spans="1:7">
      <c r="A264" s="80"/>
      <c r="B264" s="19"/>
      <c r="C264" s="19"/>
      <c r="D264" s="19"/>
      <c r="E264" s="19"/>
      <c r="G264" s="19"/>
    </row>
    <row r="265" spans="1:7">
      <c r="A265" s="80"/>
      <c r="B265" s="19"/>
      <c r="C265" s="19"/>
      <c r="D265" s="19"/>
      <c r="E265" s="19"/>
      <c r="G265" s="19"/>
    </row>
    <row r="266" spans="1:7">
      <c r="A266" s="80"/>
      <c r="B266" s="19"/>
      <c r="C266" s="19"/>
      <c r="D266" s="19"/>
      <c r="E266" s="19"/>
      <c r="G266" s="19"/>
    </row>
    <row r="267" spans="1:7">
      <c r="A267" s="80"/>
      <c r="B267" s="19"/>
      <c r="C267" s="19"/>
      <c r="D267" s="19"/>
      <c r="E267" s="19"/>
      <c r="G267" s="19"/>
    </row>
    <row r="268" spans="1:7">
      <c r="A268" s="80"/>
      <c r="B268" s="19"/>
      <c r="C268" s="19"/>
      <c r="D268" s="19"/>
      <c r="E268" s="19"/>
      <c r="G268" s="19"/>
    </row>
    <row r="269" spans="1:7">
      <c r="A269" s="80"/>
      <c r="B269" s="19"/>
      <c r="C269" s="19"/>
      <c r="D269" s="19"/>
      <c r="E269" s="19"/>
      <c r="G269" s="19"/>
    </row>
    <row r="270" spans="1:7">
      <c r="A270" s="80"/>
      <c r="B270" s="19"/>
      <c r="C270" s="19"/>
      <c r="D270" s="19"/>
      <c r="E270" s="19"/>
      <c r="G270" s="19"/>
    </row>
    <row r="271" spans="1:7">
      <c r="A271" s="80"/>
      <c r="B271" s="19"/>
      <c r="C271" s="19"/>
      <c r="D271" s="19"/>
      <c r="E271" s="19"/>
      <c r="G271" s="19"/>
    </row>
    <row r="272" spans="1:7">
      <c r="A272" s="80"/>
      <c r="B272" s="19"/>
      <c r="C272" s="19"/>
      <c r="D272" s="19"/>
      <c r="E272" s="19"/>
      <c r="G272" s="19"/>
    </row>
    <row r="273" spans="1:7">
      <c r="A273" s="80"/>
      <c r="B273" s="19"/>
      <c r="C273" s="19"/>
      <c r="D273" s="19"/>
      <c r="E273" s="19"/>
      <c r="G273" s="19"/>
    </row>
    <row r="274" spans="1:7">
      <c r="A274" s="80"/>
      <c r="B274" s="19"/>
      <c r="C274" s="19"/>
      <c r="D274" s="19"/>
      <c r="E274" s="19"/>
      <c r="G274" s="19"/>
    </row>
    <row r="275" spans="1:7">
      <c r="A275" s="80"/>
      <c r="B275" s="19"/>
      <c r="C275" s="19"/>
      <c r="D275" s="19"/>
      <c r="E275" s="19"/>
      <c r="G275" s="19"/>
    </row>
    <row r="276" spans="1:7">
      <c r="A276" s="80"/>
      <c r="B276" s="19"/>
      <c r="C276" s="19"/>
      <c r="D276" s="19"/>
      <c r="E276" s="19"/>
      <c r="G276" s="19"/>
    </row>
    <row r="277" spans="1:7">
      <c r="A277" s="80"/>
      <c r="B277" s="19"/>
      <c r="C277" s="19"/>
      <c r="D277" s="19"/>
      <c r="E277" s="19"/>
      <c r="G277" s="19"/>
    </row>
    <row r="278" spans="1:7">
      <c r="A278" s="80"/>
      <c r="B278" s="19"/>
      <c r="C278" s="19"/>
      <c r="D278" s="19"/>
      <c r="E278" s="19"/>
      <c r="G278" s="19"/>
    </row>
    <row r="279" spans="1:7">
      <c r="A279" s="80"/>
      <c r="B279" s="19"/>
      <c r="C279" s="19"/>
      <c r="D279" s="19"/>
      <c r="E279" s="19"/>
      <c r="G279" s="19"/>
    </row>
    <row r="280" spans="1:7">
      <c r="A280" s="80"/>
      <c r="B280" s="19"/>
      <c r="C280" s="19"/>
      <c r="D280" s="19"/>
      <c r="E280" s="19"/>
      <c r="G280" s="19"/>
    </row>
    <row r="281" spans="1:7">
      <c r="A281" s="80"/>
      <c r="B281" s="19"/>
      <c r="C281" s="19"/>
      <c r="D281" s="19"/>
      <c r="E281" s="19"/>
      <c r="G281" s="19"/>
    </row>
    <row r="282" spans="1:7">
      <c r="A282" s="80"/>
      <c r="B282" s="19"/>
      <c r="C282" s="19"/>
      <c r="D282" s="19"/>
      <c r="E282" s="19"/>
      <c r="G282" s="19"/>
    </row>
    <row r="283" spans="1:7">
      <c r="A283" s="80"/>
      <c r="B283" s="19"/>
      <c r="C283" s="19"/>
      <c r="D283" s="19"/>
      <c r="E283" s="19"/>
      <c r="G283" s="19"/>
    </row>
    <row r="284" spans="1:7">
      <c r="A284" s="80"/>
      <c r="B284" s="19"/>
      <c r="C284" s="19"/>
      <c r="D284" s="19"/>
      <c r="E284" s="19"/>
      <c r="G284" s="19"/>
    </row>
    <row r="285" spans="1:7">
      <c r="A285" s="80"/>
      <c r="B285" s="19"/>
      <c r="C285" s="19"/>
      <c r="D285" s="19"/>
      <c r="E285" s="19"/>
      <c r="G285" s="19"/>
    </row>
    <row r="286" spans="1:7">
      <c r="A286" s="80"/>
      <c r="B286" s="19"/>
      <c r="C286" s="19"/>
      <c r="D286" s="19"/>
      <c r="E286" s="19"/>
      <c r="G286" s="19"/>
    </row>
    <row r="287" spans="1:7">
      <c r="A287" s="80"/>
      <c r="B287" s="19"/>
      <c r="C287" s="19"/>
      <c r="D287" s="19"/>
      <c r="E287" s="19"/>
      <c r="G287" s="19"/>
    </row>
    <row r="288" spans="1:7">
      <c r="A288" s="80"/>
      <c r="B288" s="19"/>
      <c r="C288" s="19"/>
      <c r="D288" s="19"/>
      <c r="E288" s="19"/>
      <c r="G288" s="19"/>
    </row>
    <row r="289" spans="1:7">
      <c r="A289" s="80"/>
      <c r="B289" s="19"/>
      <c r="C289" s="19"/>
      <c r="D289" s="19"/>
      <c r="E289" s="19"/>
      <c r="G289" s="19"/>
    </row>
    <row r="290" spans="1:7">
      <c r="A290" s="80"/>
      <c r="B290" s="19"/>
      <c r="C290" s="19"/>
      <c r="D290" s="19"/>
      <c r="E290" s="19"/>
      <c r="G290" s="19"/>
    </row>
    <row r="291" spans="1:7">
      <c r="A291" s="80"/>
      <c r="B291" s="19"/>
      <c r="C291" s="19"/>
      <c r="D291" s="19"/>
      <c r="E291" s="19"/>
      <c r="G291" s="19"/>
    </row>
    <row r="292" spans="1:7">
      <c r="A292" s="80"/>
      <c r="B292" s="19"/>
      <c r="C292" s="19"/>
      <c r="D292" s="19"/>
      <c r="E292" s="19"/>
      <c r="G292" s="19"/>
    </row>
    <row r="293" spans="1:7">
      <c r="A293" s="80"/>
      <c r="B293" s="19"/>
      <c r="C293" s="19"/>
      <c r="D293" s="19"/>
      <c r="E293" s="19"/>
      <c r="G293" s="19"/>
    </row>
    <row r="294" spans="1:7">
      <c r="A294" s="80"/>
      <c r="B294" s="19"/>
      <c r="C294" s="19"/>
      <c r="D294" s="19"/>
      <c r="E294" s="19"/>
      <c r="G294" s="19"/>
    </row>
    <row r="295" spans="1:7">
      <c r="A295" s="80"/>
      <c r="B295" s="19"/>
      <c r="C295" s="19"/>
      <c r="D295" s="19"/>
      <c r="E295" s="19"/>
      <c r="G295" s="19"/>
    </row>
    <row r="296" spans="1:7">
      <c r="A296" s="80"/>
      <c r="B296" s="19"/>
      <c r="C296" s="19"/>
      <c r="D296" s="19"/>
      <c r="E296" s="19"/>
      <c r="G296" s="19"/>
    </row>
    <row r="297" spans="1:7">
      <c r="A297" s="80"/>
      <c r="B297" s="19"/>
      <c r="C297" s="19"/>
      <c r="D297" s="19"/>
      <c r="E297" s="19"/>
      <c r="G297" s="19"/>
    </row>
    <row r="298" spans="1:7">
      <c r="A298" s="80"/>
      <c r="B298" s="19"/>
      <c r="C298" s="19"/>
      <c r="D298" s="19"/>
      <c r="E298" s="19"/>
      <c r="G298" s="19"/>
    </row>
    <row r="299" spans="1:7">
      <c r="A299" s="80"/>
      <c r="B299" s="19"/>
      <c r="C299" s="19"/>
      <c r="D299" s="19"/>
      <c r="E299" s="19"/>
      <c r="G299" s="19"/>
    </row>
    <row r="300" spans="1:7">
      <c r="A300" s="80"/>
      <c r="B300" s="19"/>
      <c r="C300" s="19"/>
      <c r="D300" s="19"/>
      <c r="E300" s="19"/>
      <c r="G300" s="19"/>
    </row>
    <row r="301" spans="1:7">
      <c r="A301" s="80"/>
      <c r="B301" s="19"/>
      <c r="C301" s="19"/>
      <c r="D301" s="19"/>
      <c r="E301" s="19"/>
      <c r="G301" s="19"/>
    </row>
    <row r="302" spans="1:7">
      <c r="A302" s="80"/>
      <c r="B302" s="19"/>
      <c r="C302" s="19"/>
      <c r="D302" s="19"/>
      <c r="E302" s="19"/>
      <c r="G302" s="19"/>
    </row>
    <row r="303" spans="1:7">
      <c r="A303" s="80"/>
      <c r="B303" s="19"/>
      <c r="C303" s="19"/>
      <c r="D303" s="19"/>
      <c r="E303" s="19"/>
      <c r="G303" s="19"/>
    </row>
    <row r="304" spans="1:7">
      <c r="A304" s="80"/>
      <c r="B304" s="19"/>
      <c r="C304" s="19"/>
      <c r="D304" s="19"/>
      <c r="E304" s="19"/>
      <c r="G304" s="19"/>
    </row>
    <row r="305" spans="1:7">
      <c r="A305" s="80"/>
      <c r="B305" s="19"/>
      <c r="C305" s="19"/>
      <c r="D305" s="19"/>
      <c r="E305" s="19"/>
      <c r="G305" s="19"/>
    </row>
    <row r="306" spans="1:7">
      <c r="A306" s="80"/>
      <c r="B306" s="19"/>
      <c r="C306" s="19"/>
      <c r="D306" s="19"/>
      <c r="E306" s="19"/>
      <c r="G306" s="19"/>
    </row>
    <row r="307" spans="1:7">
      <c r="A307" s="80"/>
      <c r="B307" s="19"/>
      <c r="C307" s="19"/>
      <c r="D307" s="19"/>
      <c r="E307" s="19"/>
      <c r="G307" s="19"/>
    </row>
    <row r="308" spans="1:7">
      <c r="A308" s="80"/>
      <c r="B308" s="19"/>
      <c r="C308" s="19"/>
      <c r="D308" s="19"/>
      <c r="E308" s="19"/>
      <c r="G308" s="19"/>
    </row>
    <row r="309" spans="1:7">
      <c r="A309" s="80"/>
      <c r="B309" s="19"/>
      <c r="C309" s="19"/>
      <c r="D309" s="19"/>
      <c r="E309" s="19"/>
      <c r="G309" s="19"/>
    </row>
    <row r="310" spans="1:7">
      <c r="A310" s="80"/>
      <c r="B310" s="19"/>
      <c r="C310" s="19"/>
      <c r="D310" s="19"/>
      <c r="E310" s="19"/>
      <c r="G310" s="19"/>
    </row>
    <row r="311" spans="1:7">
      <c r="A311" s="80"/>
      <c r="B311" s="19"/>
      <c r="C311" s="19"/>
      <c r="D311" s="19"/>
      <c r="E311" s="19"/>
      <c r="G311" s="19"/>
    </row>
    <row r="312" spans="1:7">
      <c r="A312" s="80"/>
      <c r="B312" s="19"/>
      <c r="C312" s="19"/>
      <c r="D312" s="19"/>
      <c r="E312" s="19"/>
      <c r="G312" s="19"/>
    </row>
    <row r="313" spans="1:7">
      <c r="A313" s="80"/>
      <c r="B313" s="19"/>
      <c r="C313" s="19"/>
      <c r="D313" s="19"/>
      <c r="E313" s="19"/>
      <c r="G313" s="19"/>
    </row>
    <row r="314" spans="1:7">
      <c r="A314" s="80"/>
      <c r="B314" s="19"/>
      <c r="C314" s="19"/>
      <c r="D314" s="19"/>
      <c r="E314" s="19"/>
      <c r="G314" s="19"/>
    </row>
    <row r="315" spans="1:7">
      <c r="A315" s="80"/>
      <c r="B315" s="19"/>
      <c r="C315" s="19"/>
      <c r="D315" s="19"/>
      <c r="E315" s="19"/>
      <c r="G315" s="19"/>
    </row>
    <row r="316" spans="1:7">
      <c r="A316" s="80"/>
      <c r="B316" s="19"/>
      <c r="C316" s="19"/>
      <c r="D316" s="19"/>
      <c r="E316" s="19"/>
      <c r="G316" s="19"/>
    </row>
    <row r="317" spans="1:7">
      <c r="A317" s="80"/>
      <c r="B317" s="19"/>
      <c r="C317" s="19"/>
      <c r="D317" s="19"/>
      <c r="E317" s="19"/>
      <c r="G317" s="19"/>
    </row>
    <row r="318" spans="1:7">
      <c r="A318" s="80"/>
      <c r="B318" s="19"/>
      <c r="C318" s="19"/>
      <c r="D318" s="19"/>
      <c r="E318" s="19"/>
      <c r="G318" s="19"/>
    </row>
    <row r="319" spans="1:7">
      <c r="A319" s="80"/>
      <c r="B319" s="19"/>
      <c r="C319" s="19"/>
      <c r="D319" s="19"/>
      <c r="E319" s="19"/>
      <c r="G319" s="19"/>
    </row>
    <row r="320" spans="1:7">
      <c r="A320" s="80"/>
      <c r="B320" s="19"/>
      <c r="C320" s="19"/>
      <c r="D320" s="19"/>
      <c r="E320" s="19"/>
      <c r="G320" s="19"/>
    </row>
    <row r="321" spans="1:7">
      <c r="A321" s="80"/>
      <c r="B321" s="19"/>
      <c r="C321" s="19"/>
      <c r="D321" s="19"/>
      <c r="E321" s="19"/>
      <c r="G321" s="19"/>
    </row>
    <row r="322" spans="1:7">
      <c r="A322" s="80"/>
      <c r="B322" s="19"/>
      <c r="C322" s="19"/>
      <c r="D322" s="19"/>
      <c r="E322" s="19"/>
      <c r="G322" s="19"/>
    </row>
    <row r="323" spans="1:7">
      <c r="A323" s="80"/>
      <c r="B323" s="19"/>
      <c r="C323" s="19"/>
      <c r="D323" s="19"/>
      <c r="E323" s="19"/>
      <c r="G323" s="19"/>
    </row>
    <row r="324" spans="1:7">
      <c r="A324" s="80"/>
      <c r="B324" s="19"/>
      <c r="C324" s="19"/>
      <c r="D324" s="19"/>
      <c r="E324" s="19"/>
      <c r="G324" s="19"/>
    </row>
    <row r="325" spans="1:7">
      <c r="A325" s="80"/>
      <c r="B325" s="19"/>
      <c r="C325" s="19"/>
      <c r="D325" s="19"/>
      <c r="E325" s="19"/>
      <c r="G325" s="19"/>
    </row>
    <row r="326" spans="1:7">
      <c r="A326" s="80"/>
      <c r="B326" s="19"/>
      <c r="C326" s="19"/>
      <c r="D326" s="19"/>
      <c r="E326" s="19"/>
      <c r="G326" s="19"/>
    </row>
    <row r="327" spans="1:7">
      <c r="A327" s="80"/>
      <c r="B327" s="19"/>
      <c r="C327" s="19"/>
      <c r="D327" s="19"/>
      <c r="E327" s="19"/>
      <c r="G327" s="19"/>
    </row>
    <row r="328" spans="1:7">
      <c r="A328" s="80"/>
      <c r="B328" s="19"/>
      <c r="C328" s="19"/>
      <c r="D328" s="19"/>
      <c r="E328" s="19"/>
      <c r="G328" s="19"/>
    </row>
    <row r="329" spans="1:7">
      <c r="A329" s="80"/>
      <c r="B329" s="19"/>
      <c r="C329" s="19"/>
      <c r="D329" s="19"/>
      <c r="E329" s="19"/>
      <c r="G329" s="19"/>
    </row>
    <row r="330" spans="1:7">
      <c r="A330" s="80"/>
      <c r="B330" s="19"/>
      <c r="C330" s="19"/>
      <c r="D330" s="19"/>
      <c r="E330" s="19"/>
      <c r="G330" s="19"/>
    </row>
    <row r="331" spans="1:7">
      <c r="A331" s="80"/>
      <c r="B331" s="19"/>
      <c r="C331" s="19"/>
      <c r="D331" s="19"/>
      <c r="E331" s="19"/>
      <c r="G331" s="19"/>
    </row>
    <row r="332" spans="1:7">
      <c r="A332" s="80"/>
      <c r="B332" s="19"/>
      <c r="C332" s="19"/>
      <c r="D332" s="19"/>
      <c r="E332" s="19"/>
      <c r="G332" s="19"/>
    </row>
    <row r="333" spans="1:7">
      <c r="A333" s="80"/>
      <c r="B333" s="19"/>
      <c r="C333" s="19"/>
      <c r="D333" s="19"/>
      <c r="E333" s="19"/>
      <c r="G333" s="19"/>
    </row>
    <row r="334" spans="1:7">
      <c r="A334" s="80"/>
      <c r="B334" s="19"/>
      <c r="C334" s="19"/>
      <c r="D334" s="19"/>
      <c r="E334" s="19"/>
      <c r="G334" s="19"/>
    </row>
    <row r="335" spans="1:7">
      <c r="A335" s="80"/>
      <c r="B335" s="19"/>
      <c r="C335" s="19"/>
      <c r="D335" s="19"/>
      <c r="E335" s="19"/>
      <c r="G335" s="19"/>
    </row>
    <row r="336" spans="1:7">
      <c r="A336" s="80"/>
      <c r="B336" s="19"/>
      <c r="C336" s="19"/>
      <c r="D336" s="19"/>
      <c r="E336" s="19"/>
      <c r="G336" s="19"/>
    </row>
    <row r="337" spans="1:7">
      <c r="A337" s="80"/>
      <c r="B337" s="19"/>
      <c r="C337" s="19"/>
      <c r="D337" s="19"/>
      <c r="E337" s="19"/>
      <c r="G337" s="19"/>
    </row>
    <row r="338" spans="1:7">
      <c r="A338" s="80"/>
      <c r="B338" s="19"/>
      <c r="C338" s="19"/>
      <c r="D338" s="19"/>
      <c r="E338" s="19"/>
      <c r="G338" s="19"/>
    </row>
    <row r="339" spans="1:7">
      <c r="A339" s="80"/>
      <c r="B339" s="19"/>
      <c r="C339" s="19"/>
      <c r="D339" s="19"/>
      <c r="E339" s="19"/>
      <c r="G339" s="19"/>
    </row>
    <row r="340" spans="1:7">
      <c r="A340" s="80"/>
      <c r="B340" s="19"/>
      <c r="C340" s="19"/>
      <c r="D340" s="19"/>
      <c r="E340" s="19"/>
      <c r="G340" s="19"/>
    </row>
    <row r="341" spans="1:7">
      <c r="A341" s="80"/>
      <c r="B341" s="19"/>
      <c r="C341" s="19"/>
      <c r="D341" s="19"/>
      <c r="E341" s="19"/>
      <c r="G341" s="19"/>
    </row>
    <row r="342" spans="1:7">
      <c r="A342" s="80"/>
      <c r="B342" s="19"/>
      <c r="C342" s="19"/>
      <c r="D342" s="19"/>
      <c r="E342" s="19"/>
      <c r="G342" s="19"/>
    </row>
    <row r="343" spans="1:7">
      <c r="A343" s="80"/>
      <c r="B343" s="19"/>
      <c r="C343" s="19"/>
      <c r="D343" s="19"/>
      <c r="E343" s="19"/>
      <c r="G343" s="19"/>
    </row>
    <row r="344" spans="1:7">
      <c r="A344" s="80"/>
      <c r="B344" s="19"/>
      <c r="C344" s="19"/>
      <c r="D344" s="19"/>
      <c r="E344" s="19"/>
      <c r="G344" s="19"/>
    </row>
    <row r="345" spans="1:7">
      <c r="A345" s="80"/>
      <c r="B345" s="19"/>
      <c r="C345" s="19"/>
      <c r="D345" s="19"/>
      <c r="E345" s="19"/>
      <c r="G345" s="19"/>
    </row>
    <row r="346" spans="1:7">
      <c r="A346" s="80"/>
      <c r="B346" s="19"/>
      <c r="C346" s="19"/>
      <c r="D346" s="19"/>
      <c r="E346" s="19"/>
      <c r="G346" s="19"/>
    </row>
    <row r="347" spans="1:7">
      <c r="A347" s="80"/>
      <c r="B347" s="19"/>
      <c r="C347" s="19"/>
      <c r="D347" s="19"/>
      <c r="E347" s="19"/>
      <c r="G347" s="19"/>
    </row>
    <row r="348" spans="1:7">
      <c r="A348" s="80"/>
      <c r="B348" s="19"/>
      <c r="C348" s="19"/>
      <c r="D348" s="19"/>
      <c r="E348" s="19"/>
      <c r="G348" s="19"/>
    </row>
    <row r="349" spans="1:7">
      <c r="A349" s="80"/>
      <c r="B349" s="19"/>
      <c r="C349" s="19"/>
      <c r="D349" s="19"/>
      <c r="E349" s="19"/>
      <c r="G349" s="19"/>
    </row>
    <row r="350" spans="1:7">
      <c r="A350" s="80"/>
      <c r="B350" s="19"/>
      <c r="C350" s="19"/>
      <c r="D350" s="19"/>
      <c r="E350" s="19"/>
      <c r="G350" s="19"/>
    </row>
    <row r="351" spans="1:7">
      <c r="A351" s="80"/>
      <c r="B351" s="19"/>
      <c r="C351" s="19"/>
      <c r="D351" s="19"/>
      <c r="E351" s="19"/>
      <c r="G351" s="19"/>
    </row>
    <row r="352" spans="1:7">
      <c r="A352" s="80"/>
      <c r="B352" s="19"/>
      <c r="C352" s="19"/>
      <c r="D352" s="19"/>
      <c r="E352" s="19"/>
      <c r="G352" s="19"/>
    </row>
    <row r="353" spans="1:7">
      <c r="A353" s="80"/>
      <c r="B353" s="19"/>
      <c r="C353" s="19"/>
      <c r="D353" s="19"/>
      <c r="E353" s="19"/>
      <c r="G353" s="19"/>
    </row>
    <row r="354" spans="1:7">
      <c r="A354" s="80"/>
      <c r="B354" s="19"/>
      <c r="C354" s="19"/>
      <c r="D354" s="19"/>
      <c r="E354" s="19"/>
      <c r="G354" s="19"/>
    </row>
    <row r="355" spans="1:7">
      <c r="A355" s="80"/>
      <c r="B355" s="19"/>
      <c r="C355" s="19"/>
      <c r="D355" s="19"/>
      <c r="E355" s="19"/>
      <c r="G355" s="19"/>
    </row>
    <row r="356" spans="1:7">
      <c r="A356" s="80"/>
      <c r="B356" s="19"/>
      <c r="C356" s="19"/>
      <c r="D356" s="19"/>
      <c r="E356" s="19"/>
      <c r="G356" s="19"/>
    </row>
    <row r="357" spans="1:7">
      <c r="A357" s="80"/>
      <c r="B357" s="19"/>
      <c r="C357" s="19"/>
      <c r="D357" s="19"/>
      <c r="E357" s="19"/>
      <c r="G357" s="19"/>
    </row>
    <row r="358" spans="1:7">
      <c r="A358" s="80"/>
      <c r="B358" s="19"/>
      <c r="C358" s="19"/>
      <c r="D358" s="19"/>
      <c r="E358" s="19"/>
      <c r="G358" s="19"/>
    </row>
    <row r="359" spans="1:7">
      <c r="A359" s="80"/>
      <c r="B359" s="19"/>
      <c r="C359" s="19"/>
      <c r="D359" s="19"/>
      <c r="E359" s="19"/>
      <c r="G359" s="19"/>
    </row>
    <row r="360" spans="1:7">
      <c r="A360" s="80"/>
      <c r="B360" s="19"/>
      <c r="C360" s="19"/>
      <c r="D360" s="19"/>
      <c r="E360" s="19"/>
      <c r="G360" s="19"/>
    </row>
    <row r="361" spans="1:7">
      <c r="A361" s="80"/>
      <c r="B361" s="19"/>
      <c r="C361" s="19"/>
      <c r="D361" s="19"/>
      <c r="E361" s="19"/>
      <c r="G361" s="19"/>
    </row>
    <row r="362" spans="1:7">
      <c r="A362" s="80"/>
      <c r="B362" s="19"/>
      <c r="C362" s="19"/>
      <c r="D362" s="19"/>
      <c r="E362" s="19"/>
      <c r="G362" s="19"/>
    </row>
    <row r="363" spans="1:7">
      <c r="A363" s="80"/>
      <c r="B363" s="19"/>
      <c r="C363" s="19"/>
      <c r="D363" s="19"/>
      <c r="E363" s="19"/>
      <c r="G363" s="19"/>
    </row>
    <row r="364" spans="1:7">
      <c r="A364" s="80"/>
      <c r="B364" s="19"/>
      <c r="C364" s="19"/>
      <c r="D364" s="19"/>
      <c r="E364" s="19"/>
      <c r="G364" s="19"/>
    </row>
    <row r="365" spans="1:7">
      <c r="A365" s="80"/>
      <c r="B365" s="19"/>
      <c r="C365" s="19"/>
      <c r="D365" s="19"/>
      <c r="E365" s="19"/>
      <c r="G365" s="19"/>
    </row>
    <row r="366" spans="1:7">
      <c r="A366" s="80"/>
      <c r="B366" s="19"/>
      <c r="C366" s="19"/>
      <c r="D366" s="19"/>
      <c r="E366" s="19"/>
      <c r="G366" s="19"/>
    </row>
    <row r="367" spans="1:7">
      <c r="A367" s="80"/>
      <c r="B367" s="19"/>
      <c r="C367" s="19"/>
      <c r="D367" s="19"/>
      <c r="E367" s="19"/>
      <c r="G367" s="19"/>
    </row>
    <row r="368" spans="1:7">
      <c r="A368" s="80"/>
      <c r="B368" s="19"/>
      <c r="C368" s="19"/>
      <c r="D368" s="19"/>
      <c r="E368" s="19"/>
      <c r="G368" s="19"/>
    </row>
    <row r="369" spans="1:7">
      <c r="A369" s="80"/>
      <c r="B369" s="19"/>
      <c r="C369" s="19"/>
      <c r="D369" s="19"/>
      <c r="E369" s="19"/>
      <c r="G369" s="19"/>
    </row>
    <row r="370" spans="1:7">
      <c r="A370" s="80"/>
      <c r="B370" s="19"/>
      <c r="C370" s="19"/>
      <c r="D370" s="19"/>
      <c r="E370" s="19"/>
      <c r="G370" s="19"/>
    </row>
    <row r="371" spans="1:7">
      <c r="A371" s="80"/>
      <c r="B371" s="19"/>
      <c r="C371" s="19"/>
      <c r="D371" s="19"/>
      <c r="E371" s="19"/>
      <c r="G371" s="19"/>
    </row>
    <row r="372" spans="1:7">
      <c r="A372" s="80"/>
      <c r="B372" s="19"/>
      <c r="C372" s="19"/>
      <c r="D372" s="19"/>
      <c r="E372" s="19"/>
      <c r="G372" s="19"/>
    </row>
    <row r="373" spans="1:7">
      <c r="A373" s="80"/>
      <c r="B373" s="19"/>
      <c r="C373" s="19"/>
      <c r="D373" s="19"/>
      <c r="E373" s="19"/>
      <c r="G373" s="19"/>
    </row>
    <row r="374" spans="1:7">
      <c r="A374" s="80"/>
      <c r="B374" s="19"/>
      <c r="C374" s="19"/>
      <c r="D374" s="19"/>
      <c r="E374" s="19"/>
      <c r="G374" s="19"/>
    </row>
    <row r="375" spans="1:7">
      <c r="A375" s="80"/>
      <c r="B375" s="19"/>
      <c r="C375" s="19"/>
      <c r="D375" s="19"/>
      <c r="E375" s="19"/>
      <c r="G375" s="19"/>
    </row>
    <row r="376" spans="1:7">
      <c r="A376" s="80"/>
      <c r="B376" s="19"/>
      <c r="C376" s="19"/>
      <c r="D376" s="19"/>
      <c r="E376" s="19"/>
      <c r="G376" s="19"/>
    </row>
    <row r="377" spans="1:7">
      <c r="A377" s="80"/>
      <c r="B377" s="19"/>
      <c r="C377" s="19"/>
      <c r="D377" s="19"/>
      <c r="E377" s="19"/>
      <c r="G377" s="19"/>
    </row>
    <row r="378" spans="1:7">
      <c r="A378" s="80"/>
      <c r="B378" s="19"/>
      <c r="C378" s="19"/>
      <c r="D378" s="19"/>
      <c r="E378" s="19"/>
      <c r="G378" s="19"/>
    </row>
    <row r="379" spans="1:7">
      <c r="A379" s="80"/>
      <c r="B379" s="19"/>
      <c r="C379" s="19"/>
      <c r="D379" s="19"/>
      <c r="E379" s="19"/>
      <c r="G379" s="19"/>
    </row>
    <row r="380" spans="1:7">
      <c r="A380" s="80"/>
      <c r="B380" s="19"/>
      <c r="C380" s="19"/>
      <c r="D380" s="19"/>
      <c r="E380" s="19"/>
      <c r="G380" s="19"/>
    </row>
    <row r="381" spans="1:7">
      <c r="A381" s="80"/>
      <c r="B381" s="19"/>
      <c r="C381" s="19"/>
      <c r="D381" s="19"/>
      <c r="E381" s="19"/>
      <c r="G381" s="19"/>
    </row>
    <row r="382" spans="1:7">
      <c r="A382" s="80"/>
      <c r="B382" s="19"/>
      <c r="C382" s="19"/>
      <c r="D382" s="19"/>
      <c r="E382" s="19"/>
      <c r="G382" s="19"/>
    </row>
    <row r="383" spans="1:7">
      <c r="A383" s="80"/>
      <c r="B383" s="19"/>
      <c r="C383" s="19"/>
      <c r="D383" s="19"/>
      <c r="E383" s="19"/>
      <c r="G383" s="19"/>
    </row>
    <row r="384" spans="1:7">
      <c r="A384" s="80"/>
      <c r="B384" s="19"/>
      <c r="C384" s="19"/>
      <c r="D384" s="19"/>
      <c r="E384" s="19"/>
      <c r="G384" s="19"/>
    </row>
    <row r="385" spans="1:7">
      <c r="A385" s="80"/>
      <c r="B385" s="19"/>
      <c r="C385" s="19"/>
      <c r="D385" s="19"/>
      <c r="E385" s="19"/>
      <c r="G385" s="19"/>
    </row>
    <row r="386" spans="1:7">
      <c r="A386" s="80"/>
      <c r="B386" s="19"/>
      <c r="C386" s="19"/>
      <c r="D386" s="19"/>
      <c r="E386" s="19"/>
      <c r="G386" s="19"/>
    </row>
    <row r="387" spans="1:7">
      <c r="A387" s="80"/>
      <c r="B387" s="19"/>
      <c r="C387" s="19"/>
      <c r="D387" s="19"/>
      <c r="E387" s="19"/>
      <c r="G387" s="19"/>
    </row>
    <row r="388" spans="1:7">
      <c r="A388" s="80"/>
      <c r="B388" s="19"/>
      <c r="C388" s="19"/>
      <c r="D388" s="19"/>
      <c r="E388" s="19"/>
      <c r="G388" s="19"/>
    </row>
    <row r="389" spans="1:7">
      <c r="A389" s="80"/>
      <c r="B389" s="19"/>
      <c r="C389" s="19"/>
      <c r="D389" s="19"/>
      <c r="E389" s="19"/>
      <c r="G389" s="19"/>
    </row>
    <row r="390" spans="1:7">
      <c r="A390" s="80"/>
      <c r="B390" s="19"/>
      <c r="C390" s="19"/>
      <c r="D390" s="19"/>
      <c r="E390" s="19"/>
      <c r="G390" s="19"/>
    </row>
    <row r="391" spans="1:7">
      <c r="A391" s="80"/>
      <c r="B391" s="19"/>
      <c r="C391" s="19"/>
      <c r="D391" s="19"/>
      <c r="E391" s="19"/>
      <c r="G391" s="19"/>
    </row>
    <row r="392" spans="1:7">
      <c r="A392" s="80"/>
      <c r="B392" s="19"/>
      <c r="C392" s="19"/>
      <c r="D392" s="19"/>
      <c r="E392" s="19"/>
      <c r="G392" s="19"/>
    </row>
    <row r="393" spans="1:7">
      <c r="A393" s="80"/>
      <c r="B393" s="19"/>
      <c r="C393" s="19"/>
      <c r="D393" s="19"/>
      <c r="E393" s="19"/>
      <c r="G393" s="19"/>
    </row>
    <row r="394" spans="1:7">
      <c r="A394" s="80"/>
      <c r="B394" s="19"/>
      <c r="C394" s="19"/>
      <c r="D394" s="19"/>
      <c r="E394" s="19"/>
      <c r="G394" s="19"/>
    </row>
    <row r="395" spans="1:7">
      <c r="A395" s="80"/>
      <c r="B395" s="19"/>
      <c r="C395" s="19"/>
      <c r="D395" s="19"/>
      <c r="E395" s="19"/>
      <c r="G395" s="19"/>
    </row>
    <row r="396" spans="1:7">
      <c r="A396" s="80"/>
      <c r="B396" s="19"/>
      <c r="C396" s="19"/>
      <c r="D396" s="19"/>
      <c r="E396" s="19"/>
      <c r="G396" s="19"/>
    </row>
    <row r="397" spans="1:7">
      <c r="A397" s="80"/>
      <c r="B397" s="19"/>
      <c r="C397" s="19"/>
      <c r="D397" s="19"/>
      <c r="E397" s="19"/>
      <c r="G397" s="19"/>
    </row>
    <row r="398" spans="1:7">
      <c r="A398" s="80"/>
      <c r="B398" s="19"/>
      <c r="C398" s="19"/>
      <c r="D398" s="19"/>
      <c r="E398" s="19"/>
      <c r="G398" s="19"/>
    </row>
    <row r="399" spans="1:7">
      <c r="A399" s="80"/>
      <c r="B399" s="19"/>
      <c r="C399" s="19"/>
      <c r="D399" s="19"/>
      <c r="E399" s="19"/>
      <c r="G399" s="19"/>
    </row>
    <row r="400" spans="1:7">
      <c r="A400" s="80"/>
      <c r="B400" s="19"/>
      <c r="C400" s="19"/>
      <c r="D400" s="19"/>
      <c r="E400" s="19"/>
      <c r="G400" s="19"/>
    </row>
    <row r="401" spans="1:7">
      <c r="A401" s="80"/>
      <c r="B401" s="19"/>
      <c r="C401" s="19"/>
      <c r="D401" s="19"/>
      <c r="E401" s="19"/>
      <c r="G401" s="19"/>
    </row>
    <row r="402" spans="1:7">
      <c r="A402" s="80"/>
      <c r="B402" s="19"/>
      <c r="C402" s="19"/>
      <c r="D402" s="19"/>
      <c r="E402" s="19"/>
      <c r="G402" s="19"/>
    </row>
    <row r="403" spans="1:7">
      <c r="A403" s="80"/>
      <c r="B403" s="19"/>
      <c r="C403" s="19"/>
      <c r="D403" s="19"/>
      <c r="E403" s="19"/>
      <c r="G403" s="19"/>
    </row>
    <row r="404" spans="1:7">
      <c r="A404" s="80"/>
      <c r="B404" s="19"/>
      <c r="C404" s="19"/>
      <c r="D404" s="19"/>
      <c r="E404" s="19"/>
      <c r="G404" s="19"/>
    </row>
    <row r="405" spans="1:7">
      <c r="A405" s="80"/>
      <c r="B405" s="19"/>
      <c r="C405" s="19"/>
      <c r="D405" s="19"/>
      <c r="E405" s="19"/>
      <c r="G405" s="19"/>
    </row>
    <row r="406" spans="1:7">
      <c r="A406" s="80"/>
      <c r="B406" s="19"/>
      <c r="C406" s="19"/>
      <c r="D406" s="19"/>
      <c r="E406" s="19"/>
      <c r="G406" s="19"/>
    </row>
    <row r="407" spans="1:7">
      <c r="A407" s="80"/>
      <c r="B407" s="19"/>
      <c r="C407" s="19"/>
      <c r="D407" s="19"/>
      <c r="E407" s="19"/>
      <c r="G407" s="19"/>
    </row>
    <row r="408" spans="1:7">
      <c r="A408" s="80"/>
      <c r="B408" s="19"/>
      <c r="C408" s="19"/>
      <c r="D408" s="19"/>
      <c r="E408" s="19"/>
      <c r="G408" s="19"/>
    </row>
    <row r="409" spans="1:7">
      <c r="A409" s="80"/>
      <c r="B409" s="19"/>
      <c r="C409" s="19"/>
      <c r="D409" s="19"/>
      <c r="E409" s="19"/>
      <c r="G409" s="19"/>
    </row>
    <row r="410" spans="1:7">
      <c r="A410" s="80"/>
      <c r="B410" s="19"/>
      <c r="C410" s="19"/>
      <c r="D410" s="19"/>
      <c r="E410" s="19"/>
      <c r="G410" s="19"/>
    </row>
    <row r="411" spans="1:7">
      <c r="A411" s="80"/>
      <c r="B411" s="19"/>
      <c r="C411" s="19"/>
      <c r="D411" s="19"/>
      <c r="E411" s="19"/>
      <c r="G411" s="19"/>
    </row>
    <row r="412" spans="1:7">
      <c r="A412" s="80"/>
      <c r="B412" s="19"/>
      <c r="C412" s="19"/>
      <c r="D412" s="19"/>
      <c r="E412" s="19"/>
      <c r="G412" s="19"/>
    </row>
    <row r="413" spans="1:7">
      <c r="A413" s="80"/>
      <c r="B413" s="19"/>
      <c r="C413" s="19"/>
      <c r="D413" s="19"/>
      <c r="E413" s="19"/>
      <c r="G413" s="19"/>
    </row>
    <row r="414" spans="1:7">
      <c r="A414" s="80"/>
      <c r="B414" s="19"/>
      <c r="C414" s="19"/>
      <c r="D414" s="19"/>
      <c r="E414" s="19"/>
      <c r="G414" s="19"/>
    </row>
    <row r="415" spans="1:7">
      <c r="A415" s="80"/>
      <c r="B415" s="19"/>
      <c r="C415" s="19"/>
      <c r="D415" s="19"/>
      <c r="E415" s="19"/>
      <c r="G415" s="19"/>
    </row>
    <row r="416" spans="1:7">
      <c r="A416" s="80"/>
      <c r="B416" s="19"/>
      <c r="C416" s="19"/>
      <c r="D416" s="19"/>
      <c r="E416" s="19"/>
      <c r="G416" s="19"/>
    </row>
    <row r="417" spans="1:7">
      <c r="A417" s="80"/>
      <c r="B417" s="19"/>
      <c r="C417" s="19"/>
      <c r="D417" s="19"/>
      <c r="E417" s="19"/>
      <c r="G417" s="19"/>
    </row>
    <row r="418" spans="1:7">
      <c r="A418" s="80"/>
      <c r="B418" s="19"/>
      <c r="C418" s="19"/>
      <c r="D418" s="19"/>
      <c r="E418" s="19"/>
      <c r="G418" s="19"/>
    </row>
    <row r="419" spans="1:7">
      <c r="A419" s="80"/>
      <c r="B419" s="19"/>
      <c r="C419" s="19"/>
      <c r="D419" s="19"/>
      <c r="E419" s="19"/>
      <c r="G419" s="19"/>
    </row>
    <row r="420" spans="1:7">
      <c r="A420" s="80"/>
      <c r="B420" s="19"/>
      <c r="C420" s="19"/>
      <c r="D420" s="19"/>
      <c r="E420" s="19"/>
      <c r="G420" s="19"/>
    </row>
    <row r="421" spans="1:7">
      <c r="A421" s="80"/>
      <c r="B421" s="19"/>
      <c r="C421" s="19"/>
      <c r="D421" s="19"/>
      <c r="E421" s="19"/>
      <c r="G421" s="19"/>
    </row>
    <row r="422" spans="1:7">
      <c r="A422" s="80"/>
      <c r="B422" s="19"/>
      <c r="C422" s="19"/>
      <c r="D422" s="19"/>
      <c r="E422" s="19"/>
      <c r="G422" s="19"/>
    </row>
    <row r="423" spans="1:7">
      <c r="A423" s="80"/>
      <c r="B423" s="19"/>
      <c r="C423" s="19"/>
      <c r="D423" s="19"/>
      <c r="E423" s="19"/>
      <c r="G423" s="19"/>
    </row>
    <row r="424" spans="1:7">
      <c r="A424" s="80"/>
      <c r="B424" s="19"/>
      <c r="C424" s="19"/>
      <c r="D424" s="19"/>
      <c r="E424" s="19"/>
      <c r="G424" s="19"/>
    </row>
    <row r="425" spans="1:7">
      <c r="A425" s="80"/>
      <c r="B425" s="19"/>
      <c r="C425" s="19"/>
      <c r="D425" s="19"/>
      <c r="E425" s="19"/>
      <c r="G425" s="19"/>
    </row>
    <row r="426" spans="1:7">
      <c r="A426" s="80"/>
      <c r="B426" s="19"/>
      <c r="C426" s="19"/>
      <c r="D426" s="19"/>
      <c r="E426" s="19"/>
      <c r="G426" s="19"/>
    </row>
    <row r="427" spans="1:7">
      <c r="A427" s="80"/>
      <c r="B427" s="19"/>
      <c r="C427" s="19"/>
      <c r="D427" s="19"/>
      <c r="E427" s="19"/>
      <c r="G427" s="19"/>
    </row>
    <row r="428" spans="1:7">
      <c r="A428" s="80"/>
      <c r="B428" s="19"/>
      <c r="C428" s="19"/>
      <c r="D428" s="19"/>
      <c r="E428" s="19"/>
      <c r="G428" s="19"/>
    </row>
    <row r="429" spans="1:7">
      <c r="A429" s="80"/>
      <c r="B429" s="19"/>
      <c r="C429" s="19"/>
      <c r="D429" s="19"/>
      <c r="E429" s="19"/>
      <c r="G429" s="19"/>
    </row>
    <row r="430" spans="1:7">
      <c r="A430" s="80"/>
      <c r="B430" s="19"/>
      <c r="C430" s="19"/>
      <c r="D430" s="19"/>
      <c r="E430" s="19"/>
      <c r="G430" s="19"/>
    </row>
    <row r="431" spans="1:7">
      <c r="A431" s="80"/>
      <c r="B431" s="19"/>
      <c r="C431" s="19"/>
      <c r="D431" s="19"/>
      <c r="E431" s="19"/>
      <c r="G431" s="19"/>
    </row>
    <row r="432" spans="1:7">
      <c r="A432" s="80"/>
      <c r="B432" s="19"/>
      <c r="C432" s="19"/>
      <c r="D432" s="19"/>
      <c r="E432" s="19"/>
      <c r="G432" s="19"/>
    </row>
    <row r="433" spans="1:7">
      <c r="A433" s="80"/>
      <c r="B433" s="19"/>
      <c r="C433" s="19"/>
      <c r="D433" s="19"/>
      <c r="E433" s="19"/>
      <c r="G433" s="19"/>
    </row>
    <row r="434" spans="1:7">
      <c r="A434" s="80"/>
      <c r="B434" s="19"/>
      <c r="C434" s="19"/>
      <c r="D434" s="19"/>
      <c r="E434" s="19"/>
      <c r="G434" s="19"/>
    </row>
    <row r="435" spans="1:7">
      <c r="A435" s="80"/>
      <c r="B435" s="19"/>
      <c r="C435" s="19"/>
      <c r="D435" s="19"/>
      <c r="E435" s="19"/>
      <c r="G435" s="19"/>
    </row>
    <row r="436" spans="1:7">
      <c r="A436" s="80"/>
      <c r="B436" s="19"/>
      <c r="C436" s="19"/>
      <c r="D436" s="19"/>
      <c r="E436" s="19"/>
      <c r="G436" s="19"/>
    </row>
    <row r="437" spans="1:7">
      <c r="A437" s="80"/>
      <c r="B437" s="19"/>
      <c r="C437" s="19"/>
      <c r="D437" s="19"/>
      <c r="E437" s="19"/>
      <c r="G437" s="19"/>
    </row>
    <row r="438" spans="1:7">
      <c r="A438" s="80"/>
      <c r="B438" s="19"/>
      <c r="C438" s="19"/>
      <c r="D438" s="19"/>
      <c r="E438" s="19"/>
      <c r="G438" s="19"/>
    </row>
    <row r="439" spans="1:7">
      <c r="A439" s="80"/>
      <c r="B439" s="19"/>
      <c r="C439" s="19"/>
      <c r="D439" s="19"/>
      <c r="E439" s="19"/>
      <c r="G439" s="19"/>
    </row>
    <row r="440" spans="1:7">
      <c r="A440" s="80"/>
      <c r="B440" s="19"/>
      <c r="C440" s="19"/>
      <c r="D440" s="19"/>
      <c r="E440" s="19"/>
      <c r="G440" s="19"/>
    </row>
    <row r="441" spans="1:7">
      <c r="A441" s="80"/>
      <c r="B441" s="19"/>
      <c r="C441" s="19"/>
      <c r="D441" s="19"/>
      <c r="E441" s="19"/>
      <c r="G441" s="19"/>
    </row>
    <row r="442" spans="1:7">
      <c r="A442" s="80"/>
      <c r="B442" s="19"/>
      <c r="C442" s="19"/>
      <c r="D442" s="19"/>
      <c r="E442" s="19"/>
      <c r="G442" s="19"/>
    </row>
    <row r="443" spans="1:7">
      <c r="A443" s="80"/>
      <c r="B443" s="19"/>
      <c r="C443" s="19"/>
      <c r="D443" s="19"/>
      <c r="E443" s="19"/>
      <c r="G443" s="19"/>
    </row>
    <row r="444" spans="1:7">
      <c r="A444" s="80"/>
      <c r="B444" s="19"/>
      <c r="C444" s="19"/>
      <c r="D444" s="19"/>
      <c r="E444" s="19"/>
      <c r="G444" s="19"/>
    </row>
    <row r="445" spans="1:7">
      <c r="A445" s="80"/>
      <c r="B445" s="19"/>
      <c r="C445" s="19"/>
      <c r="D445" s="19"/>
      <c r="E445" s="19"/>
      <c r="G445" s="19"/>
    </row>
    <row r="446" spans="1:7">
      <c r="A446" s="80"/>
      <c r="B446" s="19"/>
      <c r="C446" s="19"/>
      <c r="D446" s="19"/>
      <c r="E446" s="19"/>
      <c r="G446" s="19"/>
    </row>
    <row r="447" spans="1:7">
      <c r="A447" s="80"/>
      <c r="B447" s="19"/>
      <c r="C447" s="19"/>
      <c r="D447" s="19"/>
      <c r="E447" s="19"/>
      <c r="G447" s="19"/>
    </row>
    <row r="448" spans="1:7">
      <c r="A448" s="80"/>
      <c r="B448" s="19"/>
      <c r="C448" s="19"/>
      <c r="D448" s="19"/>
      <c r="E448" s="19"/>
      <c r="G448" s="19"/>
    </row>
    <row r="449" spans="1:7">
      <c r="A449" s="80"/>
      <c r="B449" s="19"/>
      <c r="C449" s="19"/>
      <c r="D449" s="19"/>
      <c r="E449" s="19"/>
      <c r="G449" s="19"/>
    </row>
    <row r="450" spans="1:7">
      <c r="A450" s="80"/>
      <c r="B450" s="19"/>
      <c r="C450" s="19"/>
      <c r="D450" s="19"/>
      <c r="E450" s="19"/>
      <c r="G450" s="19"/>
    </row>
    <row r="451" spans="1:7">
      <c r="A451" s="80"/>
      <c r="B451" s="19"/>
      <c r="C451" s="19"/>
      <c r="D451" s="19"/>
      <c r="E451" s="19"/>
      <c r="G451" s="19"/>
    </row>
    <row r="452" spans="1:7">
      <c r="A452" s="80"/>
      <c r="B452" s="19"/>
      <c r="C452" s="19"/>
      <c r="D452" s="19"/>
      <c r="E452" s="19"/>
      <c r="G452" s="19"/>
    </row>
    <row r="453" spans="1:7">
      <c r="A453" s="80"/>
      <c r="B453" s="19"/>
      <c r="C453" s="19"/>
      <c r="D453" s="19"/>
      <c r="E453" s="19"/>
      <c r="G453" s="19"/>
    </row>
    <row r="454" spans="1:7">
      <c r="A454" s="80"/>
      <c r="B454" s="19"/>
      <c r="C454" s="19"/>
      <c r="D454" s="19"/>
      <c r="E454" s="19"/>
      <c r="G454" s="19"/>
    </row>
    <row r="455" spans="1:7">
      <c r="A455" s="80"/>
      <c r="B455" s="19"/>
      <c r="C455" s="19"/>
      <c r="D455" s="19"/>
      <c r="E455" s="19"/>
      <c r="G455" s="19"/>
    </row>
    <row r="456" spans="1:7">
      <c r="A456" s="80"/>
      <c r="B456" s="19"/>
      <c r="C456" s="19"/>
      <c r="D456" s="19"/>
      <c r="E456" s="19"/>
      <c r="G456" s="19"/>
    </row>
    <row r="457" spans="1:7">
      <c r="A457" s="80"/>
      <c r="B457" s="19"/>
      <c r="C457" s="19"/>
      <c r="D457" s="19"/>
      <c r="E457" s="19"/>
      <c r="G457" s="19"/>
    </row>
    <row r="458" spans="1:7">
      <c r="A458" s="80"/>
      <c r="B458" s="19"/>
      <c r="C458" s="19"/>
      <c r="D458" s="19"/>
      <c r="E458" s="19"/>
      <c r="G458" s="19"/>
    </row>
    <row r="459" spans="1:7">
      <c r="A459" s="80"/>
      <c r="B459" s="19"/>
      <c r="C459" s="19"/>
      <c r="D459" s="19"/>
      <c r="E459" s="19"/>
      <c r="G459" s="19"/>
    </row>
    <row r="460" spans="1:7">
      <c r="A460" s="80"/>
      <c r="B460" s="19"/>
      <c r="C460" s="19"/>
      <c r="D460" s="19"/>
      <c r="E460" s="19"/>
      <c r="G460" s="19"/>
    </row>
    <row r="461" spans="1:7">
      <c r="A461" s="80"/>
      <c r="B461" s="19"/>
      <c r="C461" s="19"/>
      <c r="D461" s="19"/>
      <c r="E461" s="19"/>
      <c r="G461" s="19"/>
    </row>
    <row r="462" spans="1:7">
      <c r="A462" s="80"/>
      <c r="B462" s="19"/>
      <c r="C462" s="19"/>
      <c r="D462" s="19"/>
      <c r="E462" s="19"/>
      <c r="G462" s="19"/>
    </row>
    <row r="463" spans="1:7">
      <c r="A463" s="80"/>
      <c r="B463" s="19"/>
      <c r="C463" s="19"/>
      <c r="D463" s="19"/>
      <c r="E463" s="19"/>
      <c r="G463" s="19"/>
    </row>
    <row r="464" spans="1:7">
      <c r="A464" s="80"/>
      <c r="B464" s="19"/>
      <c r="C464" s="19"/>
      <c r="D464" s="19"/>
      <c r="E464" s="19"/>
      <c r="G464" s="19"/>
    </row>
    <row r="465" spans="1:7">
      <c r="A465" s="80"/>
      <c r="B465" s="19"/>
      <c r="C465" s="19"/>
      <c r="D465" s="19"/>
      <c r="E465" s="19"/>
      <c r="G465" s="19"/>
    </row>
    <row r="466" spans="1:7">
      <c r="A466" s="80"/>
      <c r="B466" s="19"/>
      <c r="C466" s="19"/>
      <c r="D466" s="19"/>
      <c r="E466" s="19"/>
      <c r="G466" s="19"/>
    </row>
    <row r="467" spans="1:7">
      <c r="A467" s="80"/>
      <c r="B467" s="19"/>
      <c r="C467" s="19"/>
      <c r="D467" s="19"/>
      <c r="E467" s="19"/>
      <c r="G467" s="19"/>
    </row>
    <row r="468" spans="1:7">
      <c r="A468" s="80"/>
      <c r="B468" s="19"/>
      <c r="C468" s="19"/>
      <c r="D468" s="19"/>
      <c r="E468" s="19"/>
      <c r="G468" s="19"/>
    </row>
    <row r="469" spans="1:7">
      <c r="A469" s="80"/>
      <c r="B469" s="19"/>
      <c r="C469" s="19"/>
      <c r="D469" s="19"/>
      <c r="E469" s="19"/>
      <c r="G469" s="19"/>
    </row>
    <row r="470" spans="1:7">
      <c r="A470" s="80"/>
      <c r="B470" s="19"/>
      <c r="C470" s="19"/>
      <c r="D470" s="19"/>
      <c r="E470" s="19"/>
      <c r="G470" s="19"/>
    </row>
    <row r="471" spans="1:7">
      <c r="A471" s="80"/>
      <c r="B471" s="19"/>
      <c r="C471" s="19"/>
      <c r="D471" s="19"/>
      <c r="E471" s="19"/>
      <c r="G471" s="19"/>
    </row>
    <row r="472" spans="1:7">
      <c r="A472" s="80"/>
      <c r="B472" s="19"/>
      <c r="C472" s="19"/>
      <c r="D472" s="19"/>
      <c r="E472" s="19"/>
      <c r="G472" s="19"/>
    </row>
    <row r="473" spans="1:7">
      <c r="A473" s="80"/>
      <c r="B473" s="19"/>
      <c r="C473" s="19"/>
      <c r="D473" s="19"/>
      <c r="E473" s="19"/>
      <c r="G473" s="19"/>
    </row>
    <row r="474" spans="1:7">
      <c r="A474" s="80"/>
      <c r="B474" s="19"/>
      <c r="C474" s="19"/>
      <c r="D474" s="19"/>
      <c r="E474" s="19"/>
      <c r="G474" s="19"/>
    </row>
    <row r="475" spans="1:7">
      <c r="A475" s="80"/>
      <c r="B475" s="19"/>
      <c r="C475" s="19"/>
      <c r="D475" s="19"/>
      <c r="E475" s="19"/>
      <c r="G475" s="19"/>
    </row>
    <row r="476" spans="1:7">
      <c r="A476" s="80"/>
      <c r="B476" s="19"/>
      <c r="C476" s="19"/>
      <c r="D476" s="19"/>
      <c r="E476" s="19"/>
      <c r="G476" s="19"/>
    </row>
    <row r="477" spans="1:7">
      <c r="A477" s="80"/>
      <c r="B477" s="19"/>
      <c r="C477" s="19"/>
      <c r="D477" s="19"/>
      <c r="E477" s="19"/>
      <c r="G477" s="19"/>
    </row>
    <row r="478" spans="1:7">
      <c r="A478" s="80"/>
      <c r="B478" s="19"/>
      <c r="C478" s="19"/>
      <c r="D478" s="19"/>
      <c r="E478" s="19"/>
      <c r="G478" s="19"/>
    </row>
    <row r="479" spans="1:7">
      <c r="A479" s="80"/>
      <c r="B479" s="19"/>
      <c r="C479" s="19"/>
      <c r="D479" s="19"/>
      <c r="E479" s="19"/>
      <c r="G479" s="19"/>
    </row>
    <row r="480" spans="1:7">
      <c r="A480" s="80"/>
      <c r="B480" s="19"/>
      <c r="C480" s="19"/>
      <c r="D480" s="19"/>
      <c r="E480" s="19"/>
      <c r="G480" s="19"/>
    </row>
    <row r="481" spans="1:7">
      <c r="A481" s="80"/>
      <c r="B481" s="19"/>
      <c r="C481" s="19"/>
      <c r="D481" s="19"/>
      <c r="E481" s="19"/>
      <c r="G481" s="19"/>
    </row>
    <row r="482" spans="1:7">
      <c r="A482" s="80"/>
      <c r="B482" s="19"/>
      <c r="C482" s="19"/>
      <c r="D482" s="19"/>
      <c r="E482" s="19"/>
      <c r="G482" s="19"/>
    </row>
    <row r="483" spans="1:7">
      <c r="A483" s="80"/>
      <c r="B483" s="19"/>
      <c r="C483" s="19"/>
      <c r="D483" s="19"/>
      <c r="E483" s="19"/>
      <c r="G483" s="19"/>
    </row>
    <row r="484" spans="1:7">
      <c r="A484" s="80"/>
      <c r="B484" s="19"/>
      <c r="C484" s="19"/>
      <c r="D484" s="19"/>
      <c r="E484" s="19"/>
      <c r="G484" s="19"/>
    </row>
    <row r="485" spans="1:7">
      <c r="A485" s="80"/>
      <c r="B485" s="19"/>
      <c r="C485" s="19"/>
      <c r="D485" s="19"/>
      <c r="E485" s="19"/>
      <c r="G485" s="19"/>
    </row>
    <row r="486" spans="1:7">
      <c r="A486" s="80"/>
      <c r="B486" s="19"/>
      <c r="C486" s="19"/>
      <c r="D486" s="19"/>
      <c r="E486" s="19"/>
      <c r="G486" s="19"/>
    </row>
    <row r="487" spans="1:7">
      <c r="A487" s="80"/>
      <c r="B487" s="19"/>
      <c r="C487" s="19"/>
      <c r="D487" s="19"/>
      <c r="E487" s="19"/>
      <c r="G487" s="19"/>
    </row>
    <row r="488" spans="1:7">
      <c r="A488" s="80"/>
      <c r="B488" s="19"/>
      <c r="C488" s="19"/>
      <c r="D488" s="19"/>
      <c r="E488" s="19"/>
      <c r="G488" s="19"/>
    </row>
    <row r="489" spans="1:7">
      <c r="A489" s="80"/>
      <c r="B489" s="19"/>
      <c r="C489" s="19"/>
      <c r="D489" s="19"/>
      <c r="E489" s="19"/>
      <c r="G489" s="19"/>
    </row>
    <row r="490" spans="1:7">
      <c r="A490" s="80"/>
      <c r="B490" s="19"/>
      <c r="C490" s="19"/>
      <c r="D490" s="19"/>
      <c r="E490" s="19"/>
      <c r="G490" s="19"/>
    </row>
    <row r="491" spans="1:7">
      <c r="A491" s="80"/>
      <c r="B491" s="19"/>
      <c r="C491" s="19"/>
      <c r="D491" s="19"/>
      <c r="E491" s="19"/>
      <c r="G491" s="19"/>
    </row>
    <row r="492" spans="1:7">
      <c r="A492" s="80"/>
      <c r="B492" s="19"/>
      <c r="C492" s="19"/>
      <c r="D492" s="19"/>
      <c r="E492" s="19"/>
      <c r="G492" s="19"/>
    </row>
    <row r="493" spans="1:7">
      <c r="A493" s="80"/>
      <c r="B493" s="19"/>
      <c r="C493" s="19"/>
      <c r="D493" s="19"/>
      <c r="E493" s="19"/>
      <c r="G493" s="19"/>
    </row>
    <row r="494" spans="1:7">
      <c r="A494" s="80"/>
      <c r="B494" s="19"/>
      <c r="C494" s="19"/>
      <c r="D494" s="19"/>
      <c r="E494" s="19"/>
      <c r="G494" s="19"/>
    </row>
    <row r="495" spans="1:7">
      <c r="A495" s="80"/>
      <c r="B495" s="19"/>
      <c r="C495" s="19"/>
      <c r="D495" s="19"/>
      <c r="E495" s="19"/>
      <c r="G495" s="19"/>
    </row>
    <row r="496" spans="1:7">
      <c r="A496" s="80"/>
      <c r="B496" s="19"/>
      <c r="C496" s="19"/>
      <c r="D496" s="19"/>
      <c r="E496" s="19"/>
      <c r="G496" s="19"/>
    </row>
    <row r="497" spans="1:7">
      <c r="A497" s="80"/>
      <c r="B497" s="19"/>
      <c r="C497" s="19"/>
      <c r="D497" s="19"/>
      <c r="E497" s="19"/>
      <c r="G497" s="19"/>
    </row>
    <row r="498" spans="1:7">
      <c r="A498" s="80"/>
      <c r="B498" s="19"/>
      <c r="C498" s="19"/>
      <c r="D498" s="19"/>
      <c r="E498" s="19"/>
      <c r="G498" s="19"/>
    </row>
    <row r="499" spans="1:7">
      <c r="A499" s="80"/>
      <c r="B499" s="19"/>
      <c r="C499" s="19"/>
      <c r="D499" s="19"/>
      <c r="E499" s="19"/>
      <c r="G499" s="19"/>
    </row>
    <row r="500" spans="1:7">
      <c r="A500" s="80"/>
      <c r="B500" s="19"/>
      <c r="C500" s="19"/>
      <c r="D500" s="19"/>
      <c r="E500" s="19"/>
      <c r="G500" s="19"/>
    </row>
    <row r="501" spans="1:7">
      <c r="A501" s="80"/>
      <c r="B501" s="19"/>
      <c r="C501" s="19"/>
      <c r="D501" s="19"/>
      <c r="E501" s="19"/>
      <c r="G501" s="19"/>
    </row>
    <row r="502" spans="1:7">
      <c r="A502" s="80"/>
      <c r="B502" s="19"/>
      <c r="C502" s="19"/>
      <c r="D502" s="19"/>
      <c r="E502" s="19"/>
      <c r="G502" s="19"/>
    </row>
    <row r="503" spans="1:7">
      <c r="A503" s="80"/>
      <c r="B503" s="19"/>
      <c r="C503" s="19"/>
      <c r="D503" s="19"/>
      <c r="E503" s="19"/>
      <c r="G503" s="19"/>
    </row>
    <row r="504" spans="1:7">
      <c r="A504" s="80"/>
      <c r="B504" s="19"/>
      <c r="C504" s="19"/>
      <c r="D504" s="19"/>
      <c r="E504" s="19"/>
      <c r="G504" s="19"/>
    </row>
    <row r="505" spans="1:7">
      <c r="A505" s="80"/>
      <c r="B505" s="19"/>
      <c r="C505" s="19"/>
      <c r="D505" s="19"/>
      <c r="E505" s="19"/>
      <c r="G505" s="19"/>
    </row>
    <row r="506" spans="1:7">
      <c r="A506" s="80"/>
      <c r="B506" s="19"/>
      <c r="C506" s="19"/>
      <c r="D506" s="19"/>
      <c r="E506" s="19"/>
      <c r="G506" s="19"/>
    </row>
    <row r="507" spans="1:7">
      <c r="A507" s="80"/>
      <c r="B507" s="19"/>
      <c r="C507" s="19"/>
      <c r="D507" s="19"/>
      <c r="E507" s="19"/>
      <c r="G507" s="19"/>
    </row>
    <row r="508" spans="1:7">
      <c r="A508" s="80"/>
      <c r="B508" s="19"/>
      <c r="C508" s="19"/>
      <c r="D508" s="19"/>
      <c r="E508" s="19"/>
      <c r="G508" s="19"/>
    </row>
    <row r="509" spans="1:7">
      <c r="A509" s="80"/>
      <c r="B509" s="19"/>
      <c r="C509" s="19"/>
      <c r="D509" s="19"/>
      <c r="E509" s="19"/>
      <c r="G509" s="19"/>
    </row>
    <row r="510" spans="1:7">
      <c r="A510" s="80"/>
      <c r="B510" s="19"/>
      <c r="C510" s="19"/>
      <c r="D510" s="19"/>
      <c r="E510" s="19"/>
      <c r="G510" s="19"/>
    </row>
    <row r="511" spans="1:7">
      <c r="A511" s="80"/>
      <c r="B511" s="19"/>
      <c r="C511" s="19"/>
      <c r="D511" s="19"/>
      <c r="E511" s="19"/>
      <c r="G511" s="19"/>
    </row>
    <row r="512" spans="1:7">
      <c r="A512" s="80"/>
      <c r="B512" s="19"/>
      <c r="C512" s="19"/>
      <c r="D512" s="19"/>
      <c r="E512" s="19"/>
      <c r="G512" s="19"/>
    </row>
    <row r="513" spans="1:7">
      <c r="A513" s="80"/>
      <c r="B513" s="19"/>
      <c r="C513" s="19"/>
      <c r="D513" s="19"/>
      <c r="E513" s="19"/>
      <c r="G513" s="19"/>
    </row>
    <row r="514" spans="1:7">
      <c r="A514" s="80"/>
      <c r="B514" s="19"/>
      <c r="C514" s="19"/>
      <c r="D514" s="19"/>
      <c r="E514" s="19"/>
      <c r="G514" s="19"/>
    </row>
    <row r="515" spans="1:7">
      <c r="A515" s="80"/>
      <c r="B515" s="19"/>
      <c r="C515" s="19"/>
      <c r="D515" s="19"/>
      <c r="E515" s="19"/>
      <c r="G515" s="19"/>
    </row>
    <row r="516" spans="1:7">
      <c r="A516" s="80"/>
      <c r="B516" s="19"/>
      <c r="C516" s="19"/>
      <c r="D516" s="19"/>
      <c r="E516" s="19"/>
      <c r="G516" s="19"/>
    </row>
    <row r="517" spans="1:7">
      <c r="A517" s="80"/>
      <c r="B517" s="19"/>
      <c r="C517" s="19"/>
      <c r="D517" s="19"/>
      <c r="E517" s="19"/>
      <c r="G517" s="19"/>
    </row>
    <row r="518" spans="1:7">
      <c r="A518" s="80"/>
      <c r="B518" s="19"/>
      <c r="C518" s="19"/>
      <c r="D518" s="19"/>
      <c r="E518" s="19"/>
      <c r="G518" s="19"/>
    </row>
    <row r="519" spans="1:7">
      <c r="A519" s="80"/>
      <c r="B519" s="19"/>
      <c r="C519" s="19"/>
      <c r="D519" s="19"/>
      <c r="E519" s="19"/>
      <c r="G519" s="19"/>
    </row>
    <row r="520" spans="1:7">
      <c r="A520" s="80"/>
      <c r="B520" s="19"/>
      <c r="C520" s="19"/>
      <c r="D520" s="19"/>
      <c r="E520" s="19"/>
      <c r="G520" s="19"/>
    </row>
    <row r="521" spans="1:7">
      <c r="A521" s="80"/>
      <c r="B521" s="19"/>
      <c r="C521" s="19"/>
      <c r="D521" s="19"/>
      <c r="E521" s="19"/>
      <c r="G521" s="19"/>
    </row>
    <row r="522" spans="1:7">
      <c r="A522" s="80"/>
      <c r="B522" s="19"/>
      <c r="C522" s="19"/>
      <c r="D522" s="19"/>
      <c r="E522" s="19"/>
      <c r="G522" s="19"/>
    </row>
    <row r="523" spans="1:7">
      <c r="A523" s="80"/>
      <c r="B523" s="19"/>
      <c r="C523" s="19"/>
      <c r="D523" s="19"/>
      <c r="E523" s="19"/>
      <c r="G523" s="19"/>
    </row>
    <row r="524" spans="1:7">
      <c r="A524" s="80"/>
      <c r="B524" s="19"/>
      <c r="C524" s="19"/>
      <c r="D524" s="19"/>
      <c r="E524" s="19"/>
      <c r="G524" s="19"/>
    </row>
    <row r="525" spans="1:7">
      <c r="A525" s="80"/>
      <c r="B525" s="19"/>
      <c r="C525" s="19"/>
      <c r="D525" s="19"/>
      <c r="E525" s="19"/>
      <c r="G525" s="19"/>
    </row>
    <row r="526" spans="1:7">
      <c r="A526" s="80"/>
      <c r="B526" s="19"/>
      <c r="C526" s="19"/>
      <c r="D526" s="19"/>
      <c r="E526" s="19"/>
      <c r="G526" s="19"/>
    </row>
    <row r="527" spans="1:7">
      <c r="A527" s="80"/>
      <c r="B527" s="19"/>
      <c r="C527" s="19"/>
      <c r="D527" s="19"/>
      <c r="E527" s="19"/>
      <c r="G527" s="19"/>
    </row>
    <row r="528" spans="1:7">
      <c r="A528" s="80"/>
      <c r="B528" s="19"/>
      <c r="C528" s="19"/>
      <c r="D528" s="19"/>
      <c r="E528" s="19"/>
      <c r="G528" s="19"/>
    </row>
    <row r="529" spans="1:7">
      <c r="A529" s="80"/>
      <c r="B529" s="19"/>
      <c r="C529" s="19"/>
      <c r="D529" s="19"/>
      <c r="E529" s="19"/>
      <c r="G529" s="19"/>
    </row>
    <row r="530" spans="1:7">
      <c r="A530" s="80"/>
      <c r="B530" s="19"/>
      <c r="C530" s="19"/>
      <c r="D530" s="19"/>
      <c r="E530" s="19"/>
      <c r="G530" s="19"/>
    </row>
    <row r="531" spans="1:7">
      <c r="A531" s="80"/>
      <c r="B531" s="19"/>
      <c r="C531" s="19"/>
      <c r="D531" s="19"/>
      <c r="E531" s="19"/>
      <c r="G531" s="19"/>
    </row>
    <row r="532" spans="1:7">
      <c r="A532" s="80"/>
      <c r="B532" s="19"/>
      <c r="C532" s="19"/>
      <c r="D532" s="19"/>
      <c r="E532" s="19"/>
      <c r="G532" s="19"/>
    </row>
    <row r="533" spans="1:7">
      <c r="A533" s="80"/>
      <c r="B533" s="19"/>
      <c r="C533" s="19"/>
      <c r="D533" s="19"/>
      <c r="E533" s="19"/>
      <c r="G533" s="19"/>
    </row>
    <row r="534" spans="1:7">
      <c r="A534" s="80"/>
      <c r="B534" s="19"/>
      <c r="C534" s="19"/>
      <c r="D534" s="19"/>
      <c r="E534" s="19"/>
      <c r="G534" s="19"/>
    </row>
    <row r="535" spans="1:7">
      <c r="A535" s="80"/>
      <c r="B535" s="19"/>
      <c r="C535" s="19"/>
      <c r="D535" s="19"/>
      <c r="E535" s="19"/>
      <c r="G535" s="19"/>
    </row>
    <row r="536" spans="1:7">
      <c r="A536" s="80"/>
      <c r="B536" s="19"/>
      <c r="C536" s="19"/>
      <c r="D536" s="19"/>
      <c r="E536" s="19"/>
      <c r="G536" s="19"/>
    </row>
    <row r="537" spans="1:7">
      <c r="A537" s="80"/>
      <c r="B537" s="19"/>
      <c r="C537" s="19"/>
      <c r="D537" s="19"/>
      <c r="E537" s="19"/>
      <c r="G537" s="19"/>
    </row>
    <row r="538" spans="1:7">
      <c r="A538" s="80"/>
      <c r="B538" s="19"/>
      <c r="C538" s="19"/>
      <c r="D538" s="19"/>
      <c r="E538" s="19"/>
      <c r="G538" s="19"/>
    </row>
    <row r="539" spans="1:7">
      <c r="A539" s="80"/>
      <c r="B539" s="19"/>
      <c r="C539" s="19"/>
      <c r="D539" s="19"/>
      <c r="E539" s="19"/>
      <c r="G539" s="19"/>
    </row>
    <row r="540" spans="1:7">
      <c r="A540" s="80"/>
      <c r="B540" s="19"/>
      <c r="C540" s="19"/>
      <c r="D540" s="19"/>
      <c r="E540" s="19"/>
      <c r="G540" s="19"/>
    </row>
    <row r="541" spans="1:7">
      <c r="A541" s="80"/>
      <c r="B541" s="19"/>
      <c r="C541" s="19"/>
      <c r="D541" s="19"/>
      <c r="E541" s="19"/>
      <c r="G541" s="19"/>
    </row>
    <row r="542" spans="1:7">
      <c r="A542" s="80"/>
      <c r="B542" s="19"/>
      <c r="C542" s="19"/>
      <c r="D542" s="19"/>
      <c r="E542" s="19"/>
      <c r="G542" s="19"/>
    </row>
    <row r="543" spans="1:7">
      <c r="A543" s="80"/>
      <c r="B543" s="19"/>
      <c r="C543" s="19"/>
      <c r="D543" s="19"/>
      <c r="E543" s="19"/>
      <c r="G543" s="19"/>
    </row>
    <row r="544" spans="1:7">
      <c r="A544" s="80"/>
      <c r="B544" s="19"/>
      <c r="C544" s="19"/>
      <c r="D544" s="19"/>
      <c r="E544" s="19"/>
      <c r="G544" s="19"/>
    </row>
    <row r="545" spans="1:7">
      <c r="A545" s="80"/>
      <c r="B545" s="19"/>
      <c r="C545" s="19"/>
      <c r="D545" s="19"/>
      <c r="E545" s="19"/>
      <c r="G545" s="19"/>
    </row>
    <row r="546" spans="1:7">
      <c r="A546" s="80"/>
      <c r="B546" s="19"/>
      <c r="C546" s="19"/>
      <c r="D546" s="19"/>
      <c r="E546" s="19"/>
      <c r="G546" s="19"/>
    </row>
    <row r="547" spans="1:7">
      <c r="A547" s="80"/>
      <c r="B547" s="19"/>
      <c r="C547" s="19"/>
      <c r="D547" s="19"/>
      <c r="E547" s="19"/>
      <c r="G547" s="19"/>
    </row>
    <row r="548" spans="1:7">
      <c r="A548" s="80"/>
      <c r="B548" s="19"/>
      <c r="C548" s="19"/>
      <c r="D548" s="19"/>
      <c r="E548" s="19"/>
      <c r="G548" s="19"/>
    </row>
    <row r="549" spans="1:7">
      <c r="A549" s="80"/>
      <c r="B549" s="19"/>
      <c r="C549" s="19"/>
      <c r="D549" s="19"/>
      <c r="E549" s="19"/>
      <c r="G549" s="19"/>
    </row>
    <row r="550" spans="1:7">
      <c r="A550" s="80"/>
      <c r="B550" s="19"/>
      <c r="C550" s="19"/>
      <c r="D550" s="19"/>
      <c r="E550" s="19"/>
      <c r="G550" s="19"/>
    </row>
    <row r="551" spans="1:7">
      <c r="A551" s="80"/>
      <c r="B551" s="19"/>
      <c r="C551" s="19"/>
      <c r="D551" s="19"/>
      <c r="E551" s="19"/>
      <c r="G551" s="19"/>
    </row>
    <row r="552" spans="1:7">
      <c r="A552" s="80"/>
      <c r="B552" s="19"/>
      <c r="C552" s="19"/>
      <c r="D552" s="19"/>
      <c r="E552" s="19"/>
      <c r="G552" s="19"/>
    </row>
    <row r="553" spans="1:7">
      <c r="A553" s="80"/>
      <c r="B553" s="19"/>
      <c r="C553" s="19"/>
      <c r="D553" s="19"/>
      <c r="E553" s="19"/>
      <c r="G553" s="19"/>
    </row>
    <row r="554" spans="1:7">
      <c r="A554" s="80"/>
      <c r="B554" s="19"/>
      <c r="C554" s="19"/>
      <c r="D554" s="19"/>
      <c r="E554" s="19"/>
      <c r="G554" s="19"/>
    </row>
    <row r="555" spans="1:7">
      <c r="A555" s="80"/>
      <c r="B555" s="19"/>
      <c r="C555" s="19"/>
      <c r="D555" s="19"/>
      <c r="E555" s="19"/>
      <c r="G555" s="19"/>
    </row>
    <row r="556" spans="1:7">
      <c r="A556" s="80"/>
      <c r="B556" s="19"/>
      <c r="C556" s="19"/>
      <c r="D556" s="19"/>
      <c r="E556" s="19"/>
      <c r="G556" s="19"/>
    </row>
    <row r="557" spans="1:7">
      <c r="A557" s="80"/>
      <c r="B557" s="19"/>
      <c r="C557" s="19"/>
      <c r="D557" s="19"/>
      <c r="E557" s="19"/>
      <c r="G557" s="19"/>
    </row>
    <row r="558" spans="1:7">
      <c r="A558" s="80"/>
      <c r="B558" s="19"/>
      <c r="C558" s="19"/>
      <c r="D558" s="19"/>
      <c r="E558" s="19"/>
      <c r="G558" s="19"/>
    </row>
    <row r="559" spans="1:7">
      <c r="A559" s="80"/>
      <c r="B559" s="19"/>
      <c r="C559" s="19"/>
      <c r="D559" s="19"/>
      <c r="E559" s="19"/>
      <c r="G559" s="19"/>
    </row>
    <row r="560" spans="1:7">
      <c r="A560" s="80"/>
      <c r="B560" s="19"/>
      <c r="C560" s="19"/>
      <c r="D560" s="19"/>
      <c r="E560" s="19"/>
      <c r="G560" s="19"/>
    </row>
    <row r="561" spans="1:7">
      <c r="A561" s="80"/>
      <c r="B561" s="19"/>
      <c r="C561" s="19"/>
      <c r="D561" s="19"/>
      <c r="E561" s="19"/>
      <c r="G561" s="19"/>
    </row>
    <row r="562" spans="1:7">
      <c r="A562" s="80"/>
      <c r="B562" s="19"/>
      <c r="C562" s="19"/>
      <c r="D562" s="19"/>
      <c r="E562" s="19"/>
      <c r="G562" s="19"/>
    </row>
    <row r="563" spans="1:7">
      <c r="A563" s="80"/>
      <c r="B563" s="19"/>
      <c r="C563" s="19"/>
      <c r="D563" s="19"/>
      <c r="E563" s="19"/>
      <c r="G563" s="19"/>
    </row>
    <row r="564" spans="1:7">
      <c r="A564" s="80"/>
      <c r="B564" s="19"/>
      <c r="C564" s="19"/>
      <c r="D564" s="19"/>
      <c r="E564" s="19"/>
      <c r="G564" s="19"/>
    </row>
    <row r="565" spans="1:7">
      <c r="A565" s="80"/>
      <c r="B565" s="19"/>
      <c r="C565" s="19"/>
      <c r="D565" s="19"/>
      <c r="E565" s="19"/>
      <c r="G565" s="19"/>
    </row>
    <row r="566" spans="1:7">
      <c r="A566" s="80"/>
      <c r="B566" s="19"/>
      <c r="C566" s="19"/>
      <c r="D566" s="19"/>
      <c r="E566" s="19"/>
      <c r="G566" s="19"/>
    </row>
    <row r="567" spans="1:7">
      <c r="A567" s="80"/>
      <c r="B567" s="19"/>
      <c r="C567" s="19"/>
      <c r="D567" s="19"/>
      <c r="E567" s="19"/>
      <c r="G567" s="19"/>
    </row>
    <row r="568" spans="1:7">
      <c r="A568" s="80"/>
      <c r="B568" s="19"/>
      <c r="C568" s="19"/>
      <c r="D568" s="19"/>
      <c r="E568" s="19"/>
      <c r="G568" s="19"/>
    </row>
    <row r="569" spans="1:7">
      <c r="A569" s="80"/>
      <c r="B569" s="19"/>
      <c r="C569" s="19"/>
      <c r="D569" s="19"/>
      <c r="E569" s="19"/>
      <c r="G569" s="19"/>
    </row>
    <row r="570" spans="1:7">
      <c r="A570" s="80"/>
      <c r="B570" s="19"/>
      <c r="C570" s="19"/>
      <c r="D570" s="19"/>
      <c r="E570" s="19"/>
      <c r="G570" s="19"/>
    </row>
    <row r="571" spans="1:7">
      <c r="A571" s="80"/>
      <c r="B571" s="19"/>
      <c r="C571" s="19"/>
      <c r="D571" s="19"/>
      <c r="E571" s="19"/>
      <c r="G571" s="19"/>
    </row>
    <row r="572" spans="1:7">
      <c r="A572" s="80"/>
      <c r="B572" s="19"/>
      <c r="C572" s="19"/>
      <c r="D572" s="19"/>
      <c r="E572" s="19"/>
      <c r="G572" s="19"/>
    </row>
    <row r="573" spans="1:7">
      <c r="A573" s="80"/>
      <c r="B573" s="19"/>
      <c r="C573" s="19"/>
      <c r="D573" s="19"/>
      <c r="E573" s="19"/>
      <c r="G573" s="19"/>
    </row>
    <row r="574" spans="1:7">
      <c r="A574" s="80"/>
      <c r="B574" s="19"/>
      <c r="C574" s="19"/>
      <c r="D574" s="19"/>
      <c r="E574" s="19"/>
      <c r="G574" s="19"/>
    </row>
    <row r="575" spans="1:7">
      <c r="A575" s="80"/>
      <c r="B575" s="19"/>
      <c r="C575" s="19"/>
      <c r="D575" s="19"/>
      <c r="E575" s="19"/>
      <c r="G575" s="19"/>
    </row>
    <row r="576" spans="1:7">
      <c r="A576" s="80"/>
      <c r="B576" s="19"/>
      <c r="C576" s="19"/>
      <c r="D576" s="19"/>
      <c r="E576" s="19"/>
      <c r="G576" s="19"/>
    </row>
    <row r="577" spans="1:7">
      <c r="A577" s="80"/>
      <c r="B577" s="19"/>
      <c r="C577" s="19"/>
      <c r="D577" s="19"/>
      <c r="E577" s="19"/>
      <c r="G577" s="19"/>
    </row>
    <row r="578" spans="1:7">
      <c r="A578" s="80"/>
      <c r="B578" s="19"/>
      <c r="C578" s="19"/>
      <c r="D578" s="19"/>
      <c r="E578" s="19"/>
      <c r="G578" s="19"/>
    </row>
    <row r="579" spans="1:7">
      <c r="A579" s="80"/>
      <c r="B579" s="19"/>
      <c r="C579" s="19"/>
      <c r="D579" s="19"/>
      <c r="E579" s="19"/>
      <c r="G579" s="19"/>
    </row>
    <row r="580" spans="1:7">
      <c r="A580" s="80"/>
      <c r="B580" s="19"/>
      <c r="C580" s="19"/>
      <c r="D580" s="19"/>
      <c r="E580" s="19"/>
      <c r="G580" s="19"/>
    </row>
    <row r="581" spans="1:7">
      <c r="A581" s="80"/>
      <c r="B581" s="19"/>
      <c r="C581" s="19"/>
      <c r="D581" s="19"/>
      <c r="E581" s="19"/>
      <c r="G581" s="19"/>
    </row>
    <row r="582" spans="1:7">
      <c r="A582" s="80"/>
      <c r="B582" s="19"/>
      <c r="C582" s="19"/>
      <c r="D582" s="19"/>
      <c r="E582" s="19"/>
      <c r="G582" s="19"/>
    </row>
    <row r="583" spans="1:7">
      <c r="A583" s="80"/>
      <c r="B583" s="19"/>
      <c r="C583" s="19"/>
      <c r="D583" s="19"/>
      <c r="E583" s="19"/>
      <c r="G583" s="19"/>
    </row>
    <row r="584" spans="1:7">
      <c r="A584" s="80"/>
      <c r="B584" s="19"/>
      <c r="C584" s="19"/>
      <c r="D584" s="19"/>
      <c r="E584" s="19"/>
      <c r="G584" s="19"/>
    </row>
    <row r="585" spans="1:7">
      <c r="A585" s="80"/>
      <c r="B585" s="19"/>
      <c r="C585" s="19"/>
      <c r="D585" s="19"/>
      <c r="E585" s="19"/>
      <c r="G585" s="19"/>
    </row>
    <row r="586" spans="1:7">
      <c r="A586" s="80"/>
      <c r="B586" s="19"/>
      <c r="C586" s="19"/>
      <c r="D586" s="19"/>
      <c r="E586" s="19"/>
      <c r="G586" s="19"/>
    </row>
    <row r="587" spans="1:7">
      <c r="A587" s="80"/>
      <c r="B587" s="19"/>
      <c r="C587" s="19"/>
      <c r="D587" s="19"/>
      <c r="E587" s="19"/>
      <c r="G587" s="19"/>
    </row>
    <row r="588" spans="1:7">
      <c r="A588" s="80"/>
      <c r="B588" s="19"/>
      <c r="C588" s="19"/>
      <c r="D588" s="19"/>
      <c r="E588" s="19"/>
      <c r="G588" s="19"/>
    </row>
    <row r="589" spans="1:7">
      <c r="A589" s="80"/>
      <c r="B589" s="19"/>
      <c r="C589" s="19"/>
      <c r="D589" s="19"/>
      <c r="E589" s="19"/>
      <c r="G589" s="19"/>
    </row>
    <row r="590" spans="1:7">
      <c r="A590" s="80"/>
      <c r="B590" s="19"/>
      <c r="C590" s="19"/>
      <c r="D590" s="19"/>
      <c r="E590" s="19"/>
      <c r="G590" s="19"/>
    </row>
    <row r="591" spans="1:7">
      <c r="A591" s="80"/>
      <c r="B591" s="19"/>
      <c r="C591" s="19"/>
      <c r="D591" s="19"/>
      <c r="E591" s="19"/>
      <c r="G591" s="19"/>
    </row>
    <row r="592" spans="1:7">
      <c r="A592" s="80"/>
      <c r="B592" s="19"/>
      <c r="C592" s="19"/>
      <c r="D592" s="19"/>
      <c r="E592" s="19"/>
      <c r="G592" s="19"/>
    </row>
    <row r="593" spans="1:7">
      <c r="A593" s="80"/>
      <c r="B593" s="19"/>
      <c r="C593" s="19"/>
      <c r="D593" s="19"/>
      <c r="E593" s="19"/>
      <c r="G593" s="19"/>
    </row>
    <row r="594" spans="1:7">
      <c r="A594" s="80"/>
      <c r="B594" s="19"/>
      <c r="C594" s="19"/>
      <c r="D594" s="19"/>
      <c r="E594" s="19"/>
      <c r="G594" s="19"/>
    </row>
    <row r="595" spans="1:7">
      <c r="A595" s="80"/>
      <c r="B595" s="19"/>
      <c r="C595" s="19"/>
      <c r="D595" s="19"/>
      <c r="E595" s="19"/>
      <c r="G595" s="19"/>
    </row>
    <row r="596" spans="1:7">
      <c r="A596" s="80"/>
      <c r="B596" s="19"/>
      <c r="C596" s="19"/>
      <c r="D596" s="19"/>
      <c r="E596" s="19"/>
      <c r="G596" s="19"/>
    </row>
    <row r="597" spans="1:7">
      <c r="A597" s="80"/>
      <c r="B597" s="19"/>
      <c r="C597" s="19"/>
      <c r="D597" s="19"/>
      <c r="E597" s="19"/>
      <c r="G597" s="19"/>
    </row>
    <row r="598" spans="1:7">
      <c r="A598" s="80"/>
      <c r="B598" s="19"/>
      <c r="C598" s="19"/>
      <c r="D598" s="19"/>
      <c r="E598" s="19"/>
      <c r="G598" s="19"/>
    </row>
    <row r="599" spans="1:7">
      <c r="A599" s="80"/>
      <c r="B599" s="19"/>
      <c r="C599" s="19"/>
      <c r="D599" s="19"/>
      <c r="E599" s="19"/>
      <c r="G599" s="19"/>
    </row>
    <row r="600" spans="1:7">
      <c r="A600" s="80"/>
      <c r="B600" s="19"/>
      <c r="C600" s="19"/>
      <c r="D600" s="19"/>
      <c r="E600" s="19"/>
      <c r="G600" s="19"/>
    </row>
    <row r="601" spans="1:7">
      <c r="A601" s="80"/>
      <c r="B601" s="19"/>
      <c r="C601" s="19"/>
      <c r="D601" s="19"/>
      <c r="E601" s="19"/>
      <c r="G601" s="19"/>
    </row>
    <row r="602" spans="1:7">
      <c r="A602" s="80"/>
      <c r="B602" s="19"/>
      <c r="C602" s="19"/>
      <c r="D602" s="19"/>
      <c r="E602" s="19"/>
      <c r="G602" s="19"/>
    </row>
    <row r="603" spans="1:7">
      <c r="A603" s="80"/>
      <c r="B603" s="19"/>
      <c r="C603" s="19"/>
      <c r="D603" s="19"/>
      <c r="E603" s="19"/>
      <c r="G603" s="19"/>
    </row>
    <row r="604" spans="1:7">
      <c r="A604" s="80"/>
      <c r="B604" s="19"/>
      <c r="C604" s="19"/>
      <c r="D604" s="19"/>
      <c r="E604" s="19"/>
      <c r="G604" s="19"/>
    </row>
    <row r="605" spans="1:7">
      <c r="A605" s="80"/>
      <c r="B605" s="19"/>
      <c r="C605" s="19"/>
      <c r="D605" s="19"/>
      <c r="E605" s="19"/>
      <c r="G605" s="19"/>
    </row>
    <row r="606" spans="1:7">
      <c r="A606" s="80"/>
      <c r="B606" s="19"/>
      <c r="C606" s="19"/>
      <c r="D606" s="19"/>
      <c r="E606" s="19"/>
      <c r="G606" s="19"/>
    </row>
    <row r="607" spans="1:7">
      <c r="A607" s="80"/>
      <c r="B607" s="19"/>
      <c r="C607" s="19"/>
      <c r="D607" s="19"/>
      <c r="E607" s="19"/>
      <c r="G607" s="19"/>
    </row>
    <row r="608" spans="1:7">
      <c r="A608" s="80"/>
      <c r="B608" s="19"/>
      <c r="C608" s="19"/>
      <c r="D608" s="19"/>
      <c r="E608" s="19"/>
      <c r="G608" s="19"/>
    </row>
    <row r="609" spans="1:7">
      <c r="A609" s="80"/>
      <c r="B609" s="19"/>
      <c r="C609" s="19"/>
      <c r="D609" s="19"/>
      <c r="E609" s="19"/>
      <c r="G609" s="19"/>
    </row>
    <row r="610" spans="1:7">
      <c r="A610" s="80"/>
      <c r="B610" s="19"/>
      <c r="C610" s="19"/>
      <c r="D610" s="19"/>
      <c r="E610" s="19"/>
      <c r="G610" s="19"/>
    </row>
    <row r="611" spans="1:7">
      <c r="A611" s="80"/>
      <c r="B611" s="19"/>
      <c r="C611" s="19"/>
      <c r="D611" s="19"/>
      <c r="E611" s="19"/>
      <c r="G611" s="19"/>
    </row>
    <row r="612" spans="1:7">
      <c r="A612" s="80"/>
      <c r="B612" s="19"/>
      <c r="C612" s="19"/>
      <c r="D612" s="19"/>
      <c r="E612" s="19"/>
      <c r="G612" s="19"/>
    </row>
    <row r="613" spans="1:7">
      <c r="A613" s="80"/>
      <c r="B613" s="19"/>
      <c r="C613" s="19"/>
      <c r="D613" s="19"/>
      <c r="E613" s="19"/>
      <c r="G613" s="19"/>
    </row>
    <row r="614" spans="1:7">
      <c r="A614" s="80"/>
      <c r="B614" s="19"/>
      <c r="C614" s="19"/>
      <c r="D614" s="19"/>
      <c r="E614" s="19"/>
      <c r="G614" s="19"/>
    </row>
    <row r="615" spans="1:7">
      <c r="A615" s="80"/>
      <c r="B615" s="19"/>
      <c r="C615" s="19"/>
      <c r="D615" s="19"/>
      <c r="E615" s="19"/>
      <c r="G615" s="19"/>
    </row>
    <row r="616" spans="1:7">
      <c r="A616" s="80"/>
      <c r="B616" s="19"/>
      <c r="C616" s="19"/>
      <c r="D616" s="19"/>
      <c r="E616" s="19"/>
      <c r="G616" s="19"/>
    </row>
    <row r="617" spans="1:7">
      <c r="A617" s="80"/>
      <c r="B617" s="19"/>
      <c r="C617" s="19"/>
      <c r="D617" s="19"/>
      <c r="E617" s="19"/>
      <c r="G617" s="19"/>
    </row>
    <row r="618" spans="1:7">
      <c r="A618" s="80"/>
      <c r="B618" s="19"/>
      <c r="C618" s="19"/>
      <c r="D618" s="19"/>
      <c r="E618" s="19"/>
      <c r="G618" s="19"/>
    </row>
    <row r="619" spans="1:7">
      <c r="A619" s="80"/>
      <c r="B619" s="19"/>
      <c r="C619" s="19"/>
      <c r="D619" s="19"/>
      <c r="E619" s="19"/>
      <c r="G619" s="19"/>
    </row>
    <row r="620" spans="1:7">
      <c r="A620" s="80"/>
      <c r="B620" s="19"/>
      <c r="C620" s="19"/>
      <c r="D620" s="19"/>
      <c r="E620" s="19"/>
      <c r="G620" s="19"/>
    </row>
    <row r="621" spans="1:7">
      <c r="A621" s="80"/>
      <c r="B621" s="19"/>
      <c r="C621" s="19"/>
      <c r="D621" s="19"/>
      <c r="E621" s="19"/>
      <c r="G621" s="19"/>
    </row>
    <row r="622" spans="1:7">
      <c r="A622" s="80"/>
      <c r="B622" s="19"/>
      <c r="C622" s="19"/>
      <c r="D622" s="19"/>
      <c r="E622" s="19"/>
      <c r="G622" s="19"/>
    </row>
    <row r="623" spans="1:7">
      <c r="A623" s="80"/>
      <c r="B623" s="19"/>
      <c r="C623" s="19"/>
      <c r="D623" s="19"/>
      <c r="E623" s="19"/>
      <c r="G623" s="19"/>
    </row>
    <row r="624" spans="1:7">
      <c r="A624" s="80"/>
      <c r="B624" s="19"/>
      <c r="C624" s="19"/>
      <c r="D624" s="19"/>
      <c r="E624" s="19"/>
      <c r="G624" s="19"/>
    </row>
    <row r="625" spans="1:7">
      <c r="A625" s="80"/>
      <c r="B625" s="19"/>
      <c r="C625" s="19"/>
      <c r="D625" s="19"/>
      <c r="E625" s="19"/>
      <c r="G625" s="19"/>
    </row>
    <row r="626" spans="1:7">
      <c r="A626" s="80"/>
      <c r="B626" s="19"/>
      <c r="C626" s="19"/>
      <c r="D626" s="19"/>
      <c r="E626" s="19"/>
      <c r="G626" s="19"/>
    </row>
    <row r="627" spans="1:7">
      <c r="A627" s="80"/>
      <c r="B627" s="19"/>
      <c r="C627" s="19"/>
      <c r="D627" s="19"/>
      <c r="E627" s="19"/>
      <c r="G627" s="19"/>
    </row>
    <row r="628" spans="1:7">
      <c r="A628" s="80"/>
      <c r="B628" s="19"/>
      <c r="C628" s="19"/>
      <c r="D628" s="19"/>
      <c r="E628" s="19"/>
      <c r="G628" s="19"/>
    </row>
    <row r="629" spans="1:7">
      <c r="A629" s="80"/>
      <c r="B629" s="19"/>
      <c r="C629" s="19"/>
      <c r="D629" s="19"/>
      <c r="E629" s="19"/>
      <c r="G629" s="19"/>
    </row>
    <row r="630" spans="1:7">
      <c r="A630" s="80"/>
      <c r="B630" s="19"/>
      <c r="C630" s="19"/>
      <c r="D630" s="19"/>
      <c r="E630" s="19"/>
      <c r="G630" s="19"/>
    </row>
    <row r="631" spans="1:7">
      <c r="A631" s="80"/>
      <c r="B631" s="19"/>
      <c r="C631" s="19"/>
      <c r="D631" s="19"/>
      <c r="E631" s="19"/>
      <c r="G631" s="19"/>
    </row>
    <row r="632" spans="1:7">
      <c r="A632" s="80"/>
      <c r="B632" s="19"/>
      <c r="C632" s="19"/>
      <c r="D632" s="19"/>
      <c r="E632" s="19"/>
      <c r="G632" s="19"/>
    </row>
    <row r="633" spans="1:7">
      <c r="A633" s="80"/>
      <c r="B633" s="19"/>
      <c r="C633" s="19"/>
      <c r="D633" s="19"/>
      <c r="E633" s="19"/>
      <c r="G633" s="19"/>
    </row>
    <row r="634" spans="1:7">
      <c r="A634" s="80"/>
      <c r="B634" s="19"/>
      <c r="C634" s="19"/>
      <c r="D634" s="19"/>
      <c r="E634" s="19"/>
      <c r="G634" s="19"/>
    </row>
    <row r="635" spans="1:7">
      <c r="A635" s="80"/>
      <c r="B635" s="19"/>
      <c r="C635" s="19"/>
      <c r="D635" s="19"/>
      <c r="E635" s="19"/>
      <c r="G635" s="19"/>
    </row>
    <row r="636" spans="1:7">
      <c r="A636" s="80"/>
      <c r="B636" s="19"/>
      <c r="C636" s="19"/>
      <c r="D636" s="19"/>
      <c r="E636" s="19"/>
      <c r="G636" s="19"/>
    </row>
    <row r="637" spans="1:7">
      <c r="A637" s="80"/>
      <c r="B637" s="19"/>
      <c r="C637" s="19"/>
      <c r="D637" s="19"/>
      <c r="E637" s="19"/>
      <c r="G637" s="19"/>
    </row>
    <row r="638" spans="1:7">
      <c r="A638" s="80"/>
      <c r="B638" s="19"/>
      <c r="C638" s="19"/>
      <c r="D638" s="19"/>
      <c r="E638" s="19"/>
      <c r="G638" s="19"/>
    </row>
    <row r="639" spans="1:7">
      <c r="A639" s="80"/>
      <c r="B639" s="19"/>
      <c r="C639" s="19"/>
      <c r="D639" s="19"/>
      <c r="E639" s="19"/>
      <c r="G639" s="19"/>
    </row>
    <row r="640" spans="1:7">
      <c r="A640" s="80"/>
      <c r="B640" s="19"/>
      <c r="C640" s="19"/>
      <c r="D640" s="19"/>
      <c r="E640" s="19"/>
      <c r="G640" s="19"/>
    </row>
    <row r="641" spans="1:7">
      <c r="A641" s="80"/>
      <c r="B641" s="19"/>
      <c r="C641" s="19"/>
      <c r="D641" s="19"/>
      <c r="E641" s="19"/>
      <c r="G641" s="19"/>
    </row>
    <row r="642" spans="1:7">
      <c r="A642" s="80"/>
      <c r="B642" s="19"/>
      <c r="C642" s="19"/>
      <c r="D642" s="19"/>
      <c r="E642" s="19"/>
      <c r="G642" s="19"/>
    </row>
    <row r="643" spans="1:7">
      <c r="A643" s="80"/>
      <c r="B643" s="19"/>
      <c r="C643" s="19"/>
      <c r="D643" s="19"/>
      <c r="E643" s="19"/>
      <c r="G643" s="19"/>
    </row>
    <row r="644" spans="1:7">
      <c r="A644" s="80"/>
      <c r="B644" s="19"/>
      <c r="C644" s="19"/>
      <c r="D644" s="19"/>
      <c r="E644" s="19"/>
      <c r="G644" s="19"/>
    </row>
    <row r="645" spans="1:7">
      <c r="A645" s="80"/>
      <c r="B645" s="19"/>
      <c r="C645" s="19"/>
      <c r="D645" s="19"/>
      <c r="E645" s="19"/>
      <c r="G645" s="19"/>
    </row>
    <row r="646" spans="1:7">
      <c r="A646" s="80"/>
      <c r="B646" s="19"/>
      <c r="C646" s="19"/>
      <c r="D646" s="19"/>
      <c r="E646" s="19"/>
      <c r="G646" s="19"/>
    </row>
    <row r="647" spans="1:7">
      <c r="A647" s="80"/>
      <c r="B647" s="19"/>
      <c r="C647" s="19"/>
      <c r="D647" s="19"/>
      <c r="E647" s="19"/>
      <c r="G647" s="19"/>
    </row>
    <row r="648" spans="1:7">
      <c r="A648" s="80"/>
      <c r="B648" s="19"/>
      <c r="C648" s="19"/>
      <c r="D648" s="19"/>
      <c r="E648" s="19"/>
      <c r="G648" s="19"/>
    </row>
    <row r="649" spans="1:7">
      <c r="A649" s="80"/>
      <c r="B649" s="19"/>
      <c r="C649" s="19"/>
      <c r="D649" s="19"/>
      <c r="E649" s="19"/>
      <c r="G649" s="19"/>
    </row>
    <row r="650" spans="1:7">
      <c r="A650" s="80"/>
      <c r="B650" s="19"/>
      <c r="C650" s="19"/>
      <c r="D650" s="19"/>
      <c r="E650" s="19"/>
      <c r="G650" s="19"/>
    </row>
    <row r="651" spans="1:7">
      <c r="A651" s="80"/>
      <c r="B651" s="19"/>
      <c r="C651" s="19"/>
      <c r="D651" s="19"/>
      <c r="E651" s="19"/>
      <c r="G651" s="19"/>
    </row>
    <row r="652" spans="1:7">
      <c r="A652" s="80"/>
      <c r="B652" s="19"/>
      <c r="C652" s="19"/>
      <c r="D652" s="19"/>
      <c r="E652" s="19"/>
      <c r="G652" s="19"/>
    </row>
    <row r="653" spans="1:7">
      <c r="A653" s="80"/>
      <c r="B653" s="19"/>
      <c r="C653" s="19"/>
      <c r="D653" s="19"/>
      <c r="E653" s="19"/>
      <c r="G653" s="19"/>
    </row>
    <row r="654" spans="1:7">
      <c r="A654" s="80"/>
      <c r="B654" s="19"/>
      <c r="C654" s="19"/>
      <c r="D654" s="19"/>
      <c r="E654" s="19"/>
      <c r="G654" s="19"/>
    </row>
    <row r="655" spans="1:7">
      <c r="A655" s="80"/>
      <c r="B655" s="19"/>
      <c r="C655" s="19"/>
      <c r="D655" s="19"/>
      <c r="E655" s="19"/>
      <c r="G655" s="19"/>
    </row>
    <row r="656" spans="1:7">
      <c r="A656" s="80"/>
      <c r="B656" s="19"/>
      <c r="C656" s="19"/>
      <c r="D656" s="19"/>
      <c r="E656" s="19"/>
      <c r="G656" s="19"/>
    </row>
    <row r="657" spans="1:7">
      <c r="A657" s="80"/>
      <c r="B657" s="19"/>
      <c r="C657" s="19"/>
      <c r="D657" s="19"/>
      <c r="E657" s="19"/>
      <c r="G657" s="19"/>
    </row>
    <row r="658" spans="1:7">
      <c r="A658" s="80"/>
      <c r="B658" s="19"/>
      <c r="C658" s="19"/>
      <c r="D658" s="19"/>
      <c r="E658" s="19"/>
      <c r="G658" s="19"/>
    </row>
    <row r="659" spans="1:7">
      <c r="A659" s="80"/>
      <c r="B659" s="19"/>
      <c r="C659" s="19"/>
      <c r="D659" s="19"/>
      <c r="E659" s="19"/>
      <c r="G659" s="19"/>
    </row>
    <row r="660" spans="1:7">
      <c r="A660" s="80"/>
      <c r="B660" s="19"/>
      <c r="C660" s="19"/>
      <c r="D660" s="19"/>
      <c r="E660" s="19"/>
      <c r="G660" s="19"/>
    </row>
    <row r="661" spans="1:7">
      <c r="A661" s="80"/>
      <c r="B661" s="19"/>
      <c r="C661" s="19"/>
      <c r="D661" s="19"/>
      <c r="E661" s="19"/>
      <c r="G661" s="19"/>
    </row>
    <row r="662" spans="1:7">
      <c r="A662" s="80"/>
      <c r="B662" s="19"/>
      <c r="C662" s="19"/>
      <c r="D662" s="19"/>
      <c r="E662" s="19"/>
      <c r="G662" s="19"/>
    </row>
    <row r="663" spans="1:7">
      <c r="A663" s="80"/>
      <c r="B663" s="19"/>
      <c r="C663" s="19"/>
      <c r="D663" s="19"/>
      <c r="E663" s="19"/>
      <c r="G663" s="19"/>
    </row>
    <row r="664" spans="1:7">
      <c r="A664" s="80"/>
      <c r="B664" s="19"/>
      <c r="C664" s="19"/>
      <c r="D664" s="19"/>
      <c r="E664" s="19"/>
      <c r="G664" s="19"/>
    </row>
    <row r="665" spans="1:7">
      <c r="A665" s="80"/>
      <c r="B665" s="19"/>
      <c r="C665" s="19"/>
      <c r="D665" s="19"/>
      <c r="E665" s="19"/>
      <c r="G665" s="19"/>
    </row>
    <row r="666" spans="1:7">
      <c r="A666" s="80"/>
      <c r="B666" s="19"/>
      <c r="C666" s="19"/>
      <c r="D666" s="19"/>
      <c r="E666" s="19"/>
      <c r="G666" s="19"/>
    </row>
    <row r="667" spans="1:7">
      <c r="A667" s="80"/>
      <c r="B667" s="19"/>
      <c r="C667" s="19"/>
      <c r="D667" s="19"/>
      <c r="E667" s="19"/>
      <c r="G667" s="19"/>
    </row>
    <row r="668" spans="1:7">
      <c r="A668" s="80"/>
      <c r="B668" s="19"/>
      <c r="C668" s="19"/>
      <c r="D668" s="19"/>
      <c r="E668" s="19"/>
      <c r="G668" s="19"/>
    </row>
    <row r="669" spans="1:7">
      <c r="A669" s="80"/>
      <c r="B669" s="19"/>
      <c r="C669" s="19"/>
      <c r="D669" s="19"/>
      <c r="E669" s="19"/>
      <c r="G669" s="19"/>
    </row>
    <row r="670" spans="1:7">
      <c r="A670" s="80"/>
      <c r="B670" s="19"/>
      <c r="C670" s="19"/>
      <c r="D670" s="19"/>
      <c r="E670" s="19"/>
      <c r="G670" s="19"/>
    </row>
    <row r="671" spans="1:7">
      <c r="A671" s="80"/>
      <c r="B671" s="19"/>
      <c r="C671" s="19"/>
      <c r="D671" s="19"/>
      <c r="E671" s="19"/>
      <c r="G671" s="19"/>
    </row>
    <row r="672" spans="1:7">
      <c r="A672" s="80"/>
      <c r="B672" s="19"/>
      <c r="C672" s="19"/>
      <c r="D672" s="19"/>
      <c r="E672" s="19"/>
      <c r="G672" s="19"/>
    </row>
    <row r="673" spans="1:7">
      <c r="A673" s="80"/>
      <c r="B673" s="19"/>
      <c r="C673" s="19"/>
      <c r="D673" s="19"/>
      <c r="E673" s="19"/>
      <c r="G673" s="19"/>
    </row>
    <row r="674" spans="1:7">
      <c r="A674" s="80"/>
      <c r="B674" s="19"/>
      <c r="C674" s="19"/>
      <c r="D674" s="19"/>
      <c r="E674" s="19"/>
      <c r="G674" s="19"/>
    </row>
    <row r="675" spans="1:7">
      <c r="A675" s="80"/>
      <c r="B675" s="19"/>
      <c r="C675" s="19"/>
      <c r="D675" s="19"/>
      <c r="E675" s="19"/>
      <c r="G675" s="19"/>
    </row>
    <row r="676" spans="1:7">
      <c r="A676" s="80"/>
      <c r="B676" s="19"/>
      <c r="C676" s="19"/>
      <c r="D676" s="19"/>
      <c r="E676" s="19"/>
      <c r="G676" s="19"/>
    </row>
    <row r="677" spans="1:7">
      <c r="A677" s="80"/>
      <c r="B677" s="19"/>
      <c r="C677" s="19"/>
      <c r="D677" s="19"/>
      <c r="E677" s="19"/>
      <c r="G677" s="19"/>
    </row>
    <row r="678" spans="1:7">
      <c r="A678" s="80"/>
      <c r="B678" s="19"/>
      <c r="C678" s="19"/>
      <c r="D678" s="19"/>
      <c r="E678" s="19"/>
      <c r="G678" s="19"/>
    </row>
    <row r="679" spans="1:7">
      <c r="A679" s="80"/>
      <c r="B679" s="19"/>
      <c r="C679" s="19"/>
      <c r="D679" s="19"/>
      <c r="E679" s="19"/>
      <c r="G679" s="19"/>
    </row>
    <row r="680" spans="1:7">
      <c r="A680" s="80"/>
      <c r="B680" s="19"/>
      <c r="C680" s="19"/>
      <c r="D680" s="19"/>
      <c r="E680" s="19"/>
      <c r="G680" s="19"/>
    </row>
    <row r="681" spans="1:7">
      <c r="A681" s="80"/>
      <c r="B681" s="19"/>
      <c r="C681" s="19"/>
      <c r="D681" s="19"/>
      <c r="E681" s="19"/>
      <c r="G681" s="19"/>
    </row>
    <row r="682" spans="1:7">
      <c r="A682" s="80"/>
      <c r="B682" s="19"/>
      <c r="C682" s="19"/>
      <c r="D682" s="19"/>
      <c r="E682" s="19"/>
      <c r="G682" s="19"/>
    </row>
    <row r="683" spans="1:7">
      <c r="A683" s="80"/>
      <c r="B683" s="19"/>
      <c r="C683" s="19"/>
      <c r="D683" s="19"/>
      <c r="E683" s="19"/>
      <c r="G683" s="19"/>
    </row>
    <row r="684" spans="1:7">
      <c r="A684" s="80"/>
      <c r="B684" s="19"/>
      <c r="C684" s="19"/>
      <c r="D684" s="19"/>
      <c r="E684" s="19"/>
      <c r="G684" s="19"/>
    </row>
    <row r="685" spans="1:7">
      <c r="A685" s="80"/>
      <c r="B685" s="19"/>
      <c r="C685" s="19"/>
      <c r="D685" s="19"/>
      <c r="E685" s="19"/>
      <c r="G685" s="19"/>
    </row>
    <row r="686" spans="1:7">
      <c r="A686" s="80"/>
      <c r="B686" s="19"/>
      <c r="C686" s="19"/>
      <c r="D686" s="19"/>
      <c r="E686" s="19"/>
      <c r="G686" s="19"/>
    </row>
    <row r="687" spans="1:7">
      <c r="A687" s="80"/>
      <c r="B687" s="19"/>
      <c r="C687" s="19"/>
      <c r="D687" s="19"/>
      <c r="E687" s="19"/>
      <c r="G687" s="19"/>
    </row>
    <row r="688" spans="1:7">
      <c r="A688" s="80"/>
      <c r="B688" s="19"/>
      <c r="C688" s="19"/>
      <c r="D688" s="19"/>
      <c r="E688" s="19"/>
      <c r="G688" s="19"/>
    </row>
    <row r="689" spans="1:7">
      <c r="A689" s="80"/>
      <c r="B689" s="19"/>
      <c r="C689" s="19"/>
      <c r="D689" s="19"/>
      <c r="E689" s="19"/>
      <c r="G689" s="19"/>
    </row>
    <row r="690" spans="1:7">
      <c r="A690" s="80"/>
      <c r="B690" s="19"/>
      <c r="C690" s="19"/>
      <c r="D690" s="19"/>
      <c r="E690" s="19"/>
      <c r="G690" s="19"/>
    </row>
    <row r="691" spans="1:7">
      <c r="A691" s="80"/>
      <c r="B691" s="19"/>
      <c r="C691" s="19"/>
      <c r="D691" s="19"/>
      <c r="E691" s="19"/>
      <c r="G691" s="19"/>
    </row>
    <row r="692" spans="1:7">
      <c r="A692" s="80"/>
      <c r="B692" s="19"/>
      <c r="C692" s="19"/>
      <c r="D692" s="19"/>
      <c r="E692" s="19"/>
      <c r="G692" s="19"/>
    </row>
    <row r="693" spans="1:7">
      <c r="A693" s="80"/>
      <c r="B693" s="19"/>
      <c r="C693" s="19"/>
      <c r="D693" s="19"/>
      <c r="E693" s="19"/>
      <c r="G693" s="19"/>
    </row>
    <row r="694" spans="1:7">
      <c r="A694" s="80"/>
      <c r="B694" s="19"/>
      <c r="C694" s="19"/>
      <c r="D694" s="19"/>
      <c r="E694" s="19"/>
      <c r="G694" s="19"/>
    </row>
    <row r="695" spans="1:7">
      <c r="A695" s="80"/>
      <c r="B695" s="19"/>
      <c r="C695" s="19"/>
      <c r="D695" s="19"/>
      <c r="E695" s="19"/>
      <c r="G695" s="19"/>
    </row>
    <row r="696" spans="1:7">
      <c r="A696" s="80"/>
      <c r="B696" s="19"/>
      <c r="C696" s="19"/>
      <c r="D696" s="19"/>
      <c r="E696" s="19"/>
      <c r="G696" s="19"/>
    </row>
    <row r="697" spans="1:7">
      <c r="A697" s="80"/>
      <c r="B697" s="19"/>
      <c r="C697" s="19"/>
      <c r="D697" s="19"/>
      <c r="E697" s="19"/>
      <c r="G697" s="19"/>
    </row>
    <row r="698" spans="1:7">
      <c r="A698" s="80"/>
      <c r="B698" s="19"/>
      <c r="C698" s="19"/>
      <c r="D698" s="19"/>
      <c r="E698" s="19"/>
      <c r="G698" s="19"/>
    </row>
    <row r="699" spans="1:7">
      <c r="A699" s="80"/>
      <c r="B699" s="19"/>
      <c r="C699" s="19"/>
      <c r="D699" s="19"/>
      <c r="E699" s="19"/>
      <c r="G699" s="19"/>
    </row>
    <row r="700" spans="1:7">
      <c r="A700" s="80"/>
      <c r="B700" s="19"/>
      <c r="C700" s="19"/>
      <c r="D700" s="19"/>
      <c r="E700" s="19"/>
      <c r="G700" s="19"/>
    </row>
    <row r="701" spans="1:7">
      <c r="A701" s="80"/>
      <c r="B701" s="19"/>
      <c r="C701" s="19"/>
      <c r="D701" s="19"/>
      <c r="E701" s="19"/>
      <c r="G701" s="19"/>
    </row>
    <row r="702" spans="1:7">
      <c r="A702" s="80"/>
      <c r="B702" s="19"/>
      <c r="C702" s="19"/>
      <c r="D702" s="19"/>
      <c r="E702" s="19"/>
      <c r="G702" s="19"/>
    </row>
    <row r="703" spans="1:7">
      <c r="A703" s="80"/>
      <c r="B703" s="19"/>
      <c r="C703" s="19"/>
      <c r="D703" s="19"/>
      <c r="E703" s="19"/>
      <c r="G703" s="19"/>
    </row>
    <row r="704" spans="1:7">
      <c r="A704" s="80"/>
      <c r="B704" s="19"/>
      <c r="C704" s="19"/>
      <c r="D704" s="19"/>
      <c r="E704" s="19"/>
      <c r="G704" s="19"/>
    </row>
    <row r="705" spans="1:7">
      <c r="A705" s="80"/>
      <c r="B705" s="19"/>
      <c r="C705" s="19"/>
      <c r="D705" s="19"/>
      <c r="E705" s="19"/>
      <c r="G705" s="19"/>
    </row>
    <row r="706" spans="1:7">
      <c r="A706" s="80"/>
      <c r="B706" s="19"/>
      <c r="C706" s="19"/>
      <c r="D706" s="19"/>
      <c r="E706" s="19"/>
      <c r="G706" s="19"/>
    </row>
    <row r="707" spans="1:7">
      <c r="A707" s="80"/>
      <c r="B707" s="19"/>
      <c r="C707" s="19"/>
      <c r="D707" s="19"/>
      <c r="E707" s="19"/>
      <c r="G707" s="19"/>
    </row>
    <row r="708" spans="1:7">
      <c r="A708" s="80"/>
      <c r="B708" s="19"/>
      <c r="C708" s="19"/>
      <c r="D708" s="19"/>
      <c r="E708" s="19"/>
      <c r="G708" s="19"/>
    </row>
    <row r="709" spans="1:7">
      <c r="A709" s="80"/>
      <c r="B709" s="19"/>
      <c r="C709" s="19"/>
      <c r="D709" s="19"/>
      <c r="E709" s="19"/>
      <c r="G709" s="19"/>
    </row>
    <row r="710" spans="1:7">
      <c r="A710" s="80"/>
      <c r="B710" s="19"/>
      <c r="C710" s="19"/>
      <c r="D710" s="19"/>
      <c r="E710" s="19"/>
      <c r="G710" s="19"/>
    </row>
    <row r="711" spans="1:7">
      <c r="A711" s="80"/>
      <c r="B711" s="19"/>
      <c r="C711" s="19"/>
      <c r="D711" s="19"/>
      <c r="E711" s="19"/>
      <c r="G711" s="19"/>
    </row>
    <row r="712" spans="1:7">
      <c r="A712" s="80"/>
      <c r="B712" s="19"/>
      <c r="C712" s="19"/>
      <c r="D712" s="19"/>
      <c r="E712" s="19"/>
      <c r="G712" s="19"/>
    </row>
    <row r="713" spans="1:7">
      <c r="A713" s="80"/>
      <c r="B713" s="19"/>
      <c r="C713" s="19"/>
      <c r="D713" s="19"/>
      <c r="E713" s="19"/>
      <c r="G713" s="19"/>
    </row>
    <row r="714" spans="1:7">
      <c r="A714" s="80"/>
      <c r="B714" s="19"/>
      <c r="C714" s="19"/>
      <c r="D714" s="19"/>
      <c r="E714" s="19"/>
      <c r="G714" s="19"/>
    </row>
    <row r="715" spans="1:7">
      <c r="A715" s="80"/>
      <c r="B715" s="19"/>
      <c r="C715" s="19"/>
      <c r="D715" s="19"/>
      <c r="E715" s="19"/>
      <c r="G715" s="19"/>
    </row>
    <row r="716" spans="1:7">
      <c r="A716" s="80"/>
      <c r="B716" s="19"/>
      <c r="C716" s="19"/>
      <c r="D716" s="19"/>
      <c r="E716" s="19"/>
      <c r="G716" s="19"/>
    </row>
    <row r="717" spans="1:7">
      <c r="A717" s="80"/>
      <c r="B717" s="19"/>
      <c r="C717" s="19"/>
      <c r="D717" s="19"/>
      <c r="E717" s="19"/>
      <c r="G717" s="19"/>
    </row>
    <row r="718" spans="1:7">
      <c r="A718" s="80"/>
      <c r="B718" s="19"/>
      <c r="C718" s="19"/>
      <c r="D718" s="19"/>
      <c r="E718" s="19"/>
      <c r="G718" s="19"/>
    </row>
    <row r="719" spans="1:7">
      <c r="A719" s="80"/>
      <c r="B719" s="19"/>
      <c r="C719" s="19"/>
      <c r="D719" s="19"/>
      <c r="E719" s="19"/>
      <c r="G719" s="19"/>
    </row>
    <row r="720" spans="1:7">
      <c r="A720" s="80"/>
      <c r="B720" s="19"/>
      <c r="C720" s="19"/>
      <c r="D720" s="19"/>
      <c r="E720" s="19"/>
      <c r="G720" s="19"/>
    </row>
    <row r="721" spans="1:7">
      <c r="A721" s="80"/>
      <c r="B721" s="19"/>
      <c r="C721" s="19"/>
      <c r="D721" s="19"/>
      <c r="E721" s="19"/>
      <c r="G721" s="19"/>
    </row>
    <row r="722" spans="1:7">
      <c r="A722" s="80"/>
      <c r="B722" s="19"/>
      <c r="C722" s="19"/>
      <c r="D722" s="19"/>
      <c r="E722" s="19"/>
      <c r="G722" s="19"/>
    </row>
    <row r="723" spans="1:7">
      <c r="A723" s="80"/>
      <c r="B723" s="19"/>
      <c r="C723" s="19"/>
      <c r="D723" s="19"/>
      <c r="E723" s="19"/>
      <c r="G723" s="19"/>
    </row>
    <row r="724" spans="1:7">
      <c r="A724" s="80"/>
      <c r="B724" s="19"/>
      <c r="C724" s="19"/>
      <c r="D724" s="19"/>
      <c r="E724" s="19"/>
      <c r="G724" s="19"/>
    </row>
    <row r="725" spans="1:7">
      <c r="A725" s="80"/>
      <c r="B725" s="19"/>
      <c r="C725" s="19"/>
      <c r="D725" s="19"/>
      <c r="E725" s="19"/>
      <c r="G725" s="19"/>
    </row>
    <row r="726" spans="1:7">
      <c r="A726" s="80"/>
      <c r="B726" s="19"/>
      <c r="C726" s="19"/>
      <c r="D726" s="19"/>
      <c r="E726" s="19"/>
      <c r="G726" s="19"/>
    </row>
    <row r="727" spans="1:7">
      <c r="A727" s="80"/>
      <c r="B727" s="19"/>
      <c r="C727" s="19"/>
      <c r="D727" s="19"/>
      <c r="E727" s="19"/>
      <c r="G727" s="19"/>
    </row>
    <row r="728" spans="1:7">
      <c r="A728" s="80"/>
      <c r="B728" s="19"/>
      <c r="C728" s="19"/>
      <c r="D728" s="19"/>
      <c r="E728" s="19"/>
      <c r="G728" s="19"/>
    </row>
    <row r="729" spans="1:7">
      <c r="A729" s="80"/>
      <c r="B729" s="19"/>
      <c r="C729" s="19"/>
      <c r="D729" s="19"/>
      <c r="E729" s="19"/>
      <c r="G729" s="19"/>
    </row>
    <row r="730" spans="1:7">
      <c r="A730" s="80"/>
      <c r="B730" s="19"/>
      <c r="C730" s="19"/>
      <c r="D730" s="19"/>
      <c r="E730" s="19"/>
      <c r="G730" s="19"/>
    </row>
    <row r="731" spans="1:7">
      <c r="A731" s="80"/>
      <c r="B731" s="19"/>
      <c r="C731" s="19"/>
      <c r="D731" s="19"/>
      <c r="E731" s="19"/>
      <c r="G731" s="19"/>
    </row>
    <row r="732" spans="1:7">
      <c r="A732" s="80"/>
      <c r="B732" s="19"/>
      <c r="C732" s="19"/>
      <c r="D732" s="19"/>
      <c r="E732" s="19"/>
      <c r="G732" s="19"/>
    </row>
    <row r="733" spans="1:7">
      <c r="A733" s="80"/>
      <c r="B733" s="19"/>
      <c r="C733" s="19"/>
      <c r="D733" s="19"/>
      <c r="E733" s="19"/>
      <c r="G733" s="19"/>
    </row>
    <row r="734" spans="1:7">
      <c r="A734" s="80"/>
      <c r="B734" s="19"/>
      <c r="C734" s="19"/>
      <c r="D734" s="19"/>
      <c r="E734" s="19"/>
      <c r="G734" s="19"/>
    </row>
    <row r="735" spans="1:7">
      <c r="A735" s="80"/>
      <c r="B735" s="19"/>
      <c r="C735" s="19"/>
      <c r="D735" s="19"/>
      <c r="E735" s="19"/>
      <c r="G735" s="19"/>
    </row>
    <row r="736" spans="1:7">
      <c r="A736" s="80"/>
      <c r="B736" s="19"/>
      <c r="C736" s="19"/>
      <c r="D736" s="19"/>
      <c r="E736" s="19"/>
      <c r="G736" s="19"/>
    </row>
    <row r="737" spans="1:7">
      <c r="A737" s="80"/>
      <c r="B737" s="19"/>
      <c r="C737" s="19"/>
      <c r="D737" s="19"/>
      <c r="E737" s="19"/>
      <c r="G737" s="19"/>
    </row>
    <row r="738" spans="1:7">
      <c r="A738" s="80"/>
      <c r="B738" s="19"/>
      <c r="C738" s="19"/>
      <c r="D738" s="19"/>
      <c r="E738" s="19"/>
      <c r="G738" s="19"/>
    </row>
    <row r="739" spans="1:7">
      <c r="A739" s="80"/>
      <c r="B739" s="19"/>
      <c r="C739" s="19"/>
      <c r="D739" s="19"/>
      <c r="E739" s="19"/>
      <c r="G739" s="19"/>
    </row>
    <row r="740" spans="1:7">
      <c r="A740" s="80"/>
      <c r="B740" s="19"/>
      <c r="C740" s="19"/>
      <c r="D740" s="19"/>
      <c r="E740" s="19"/>
      <c r="G740" s="19"/>
    </row>
    <row r="741" spans="1:7">
      <c r="A741" s="80"/>
      <c r="B741" s="19"/>
      <c r="C741" s="19"/>
      <c r="D741" s="19"/>
      <c r="E741" s="19"/>
      <c r="G741" s="19"/>
    </row>
    <row r="742" spans="1:7">
      <c r="A742" s="80"/>
      <c r="B742" s="19"/>
      <c r="C742" s="19"/>
      <c r="D742" s="19"/>
      <c r="E742" s="19"/>
      <c r="G742" s="19"/>
    </row>
    <row r="743" spans="1:7">
      <c r="A743" s="80"/>
      <c r="B743" s="19"/>
      <c r="C743" s="19"/>
      <c r="D743" s="19"/>
      <c r="E743" s="19"/>
      <c r="G743" s="19"/>
    </row>
    <row r="744" spans="1:7">
      <c r="A744" s="80"/>
      <c r="B744" s="19"/>
      <c r="C744" s="19"/>
      <c r="D744" s="19"/>
      <c r="E744" s="19"/>
      <c r="G744" s="19"/>
    </row>
    <row r="745" spans="1:7">
      <c r="A745" s="80"/>
      <c r="B745" s="19"/>
      <c r="C745" s="19"/>
      <c r="D745" s="19"/>
      <c r="E745" s="19"/>
      <c r="G745" s="19"/>
    </row>
    <row r="746" spans="1:7">
      <c r="A746" s="80"/>
      <c r="B746" s="19"/>
      <c r="C746" s="19"/>
      <c r="D746" s="19"/>
      <c r="E746" s="19"/>
      <c r="G746" s="19"/>
    </row>
    <row r="747" spans="1:7">
      <c r="A747" s="80"/>
      <c r="B747" s="19"/>
      <c r="C747" s="19"/>
      <c r="D747" s="19"/>
      <c r="E747" s="19"/>
      <c r="G747" s="19"/>
    </row>
    <row r="748" spans="1:7">
      <c r="A748" s="80"/>
      <c r="B748" s="19"/>
      <c r="C748" s="19"/>
      <c r="D748" s="19"/>
      <c r="E748" s="19"/>
      <c r="G748" s="19"/>
    </row>
    <row r="749" spans="1:7">
      <c r="A749" s="80"/>
      <c r="B749" s="19"/>
      <c r="C749" s="19"/>
      <c r="D749" s="19"/>
      <c r="E749" s="19"/>
      <c r="G749" s="19"/>
    </row>
    <row r="750" spans="1:7">
      <c r="A750" s="80"/>
      <c r="B750" s="19"/>
      <c r="C750" s="19"/>
      <c r="D750" s="19"/>
      <c r="E750" s="19"/>
      <c r="G750" s="19"/>
    </row>
    <row r="751" spans="1:7">
      <c r="A751" s="80"/>
      <c r="B751" s="19"/>
      <c r="C751" s="19"/>
      <c r="D751" s="19"/>
      <c r="E751" s="19"/>
      <c r="G751" s="19"/>
    </row>
    <row r="752" spans="1:7">
      <c r="A752" s="80"/>
      <c r="B752" s="19"/>
      <c r="C752" s="19"/>
      <c r="D752" s="19"/>
      <c r="E752" s="19"/>
      <c r="G752" s="19"/>
    </row>
    <row r="753" spans="1:7">
      <c r="A753" s="80"/>
      <c r="B753" s="19"/>
      <c r="C753" s="19"/>
      <c r="D753" s="19"/>
      <c r="E753" s="19"/>
      <c r="G753" s="19"/>
    </row>
    <row r="754" spans="1:7">
      <c r="A754" s="80"/>
      <c r="B754" s="19"/>
      <c r="C754" s="19"/>
      <c r="D754" s="19"/>
      <c r="E754" s="19"/>
      <c r="G754" s="19"/>
    </row>
    <row r="755" spans="1:7">
      <c r="A755" s="80"/>
      <c r="B755" s="19"/>
      <c r="C755" s="19"/>
      <c r="D755" s="19"/>
      <c r="E755" s="19"/>
      <c r="G755" s="19"/>
    </row>
    <row r="756" spans="1:7">
      <c r="A756" s="80"/>
      <c r="B756" s="19"/>
      <c r="C756" s="19"/>
      <c r="D756" s="19"/>
      <c r="E756" s="19"/>
      <c r="G756" s="19"/>
    </row>
    <row r="757" spans="1:7">
      <c r="A757" s="80"/>
      <c r="B757" s="19"/>
      <c r="C757" s="19"/>
      <c r="D757" s="19"/>
      <c r="E757" s="19"/>
      <c r="G757" s="19"/>
    </row>
    <row r="758" spans="1:7">
      <c r="A758" s="80"/>
      <c r="B758" s="19"/>
      <c r="C758" s="19"/>
      <c r="D758" s="19"/>
      <c r="E758" s="19"/>
      <c r="G758" s="19"/>
    </row>
    <row r="759" spans="1:7">
      <c r="A759" s="80"/>
      <c r="B759" s="19"/>
      <c r="C759" s="19"/>
      <c r="D759" s="19"/>
      <c r="E759" s="19"/>
      <c r="G759" s="19"/>
    </row>
    <row r="760" spans="1:7">
      <c r="A760" s="80"/>
      <c r="B760" s="19"/>
      <c r="C760" s="19"/>
      <c r="D760" s="19"/>
      <c r="E760" s="19"/>
      <c r="G760" s="19"/>
    </row>
    <row r="761" spans="1:7">
      <c r="A761" s="80"/>
      <c r="B761" s="19"/>
      <c r="C761" s="19"/>
      <c r="D761" s="19"/>
      <c r="E761" s="19"/>
      <c r="G761" s="19"/>
    </row>
    <row r="762" spans="1:7">
      <c r="A762" s="80"/>
      <c r="B762" s="19"/>
      <c r="C762" s="19"/>
      <c r="D762" s="19"/>
      <c r="E762" s="19"/>
      <c r="G762" s="19"/>
    </row>
    <row r="763" spans="1:7">
      <c r="A763" s="80"/>
      <c r="B763" s="19"/>
      <c r="C763" s="19"/>
      <c r="D763" s="19"/>
      <c r="E763" s="19"/>
      <c r="G763" s="19"/>
    </row>
    <row r="764" spans="1:7">
      <c r="A764" s="80"/>
      <c r="B764" s="19"/>
      <c r="C764" s="19"/>
      <c r="D764" s="19"/>
      <c r="E764" s="19"/>
      <c r="G764" s="19"/>
    </row>
    <row r="765" spans="1:7">
      <c r="A765" s="80"/>
      <c r="B765" s="19"/>
      <c r="C765" s="19"/>
      <c r="D765" s="19"/>
      <c r="E765" s="19"/>
      <c r="G765" s="19"/>
    </row>
    <row r="766" spans="1:7">
      <c r="A766" s="80"/>
      <c r="B766" s="19"/>
      <c r="C766" s="19"/>
      <c r="D766" s="19"/>
      <c r="E766" s="19"/>
      <c r="G766" s="19"/>
    </row>
    <row r="767" spans="1:7">
      <c r="A767" s="80"/>
      <c r="B767" s="19"/>
      <c r="C767" s="19"/>
      <c r="D767" s="19"/>
      <c r="E767" s="19"/>
      <c r="G767" s="19"/>
    </row>
    <row r="768" spans="1:7">
      <c r="A768" s="80"/>
      <c r="B768" s="19"/>
      <c r="C768" s="19"/>
      <c r="D768" s="19"/>
      <c r="E768" s="19"/>
      <c r="G768" s="19"/>
    </row>
    <row r="769" spans="1:7">
      <c r="A769" s="80"/>
      <c r="B769" s="19"/>
      <c r="C769" s="19"/>
      <c r="D769" s="19"/>
      <c r="E769" s="19"/>
      <c r="G769" s="19"/>
    </row>
    <row r="770" spans="1:7">
      <c r="A770" s="80"/>
      <c r="B770" s="19"/>
      <c r="C770" s="19"/>
      <c r="D770" s="19"/>
      <c r="E770" s="19"/>
      <c r="G770" s="19"/>
    </row>
    <row r="771" spans="1:7">
      <c r="A771" s="80"/>
      <c r="B771" s="19"/>
      <c r="C771" s="19"/>
      <c r="D771" s="19"/>
      <c r="E771" s="19"/>
      <c r="G771" s="19"/>
    </row>
    <row r="772" spans="1:7">
      <c r="A772" s="80"/>
      <c r="B772" s="19"/>
      <c r="C772" s="19"/>
      <c r="D772" s="19"/>
      <c r="E772" s="19"/>
      <c r="G772" s="19"/>
    </row>
    <row r="773" spans="1:7">
      <c r="A773" s="80"/>
      <c r="B773" s="19"/>
      <c r="C773" s="19"/>
      <c r="D773" s="19"/>
      <c r="E773" s="19"/>
      <c r="G773" s="19"/>
    </row>
    <row r="774" spans="1:7">
      <c r="A774" s="80"/>
      <c r="B774" s="19"/>
      <c r="C774" s="19"/>
      <c r="D774" s="19"/>
      <c r="E774" s="19"/>
      <c r="G774" s="19"/>
    </row>
    <row r="775" spans="1:7">
      <c r="A775" s="80"/>
      <c r="B775" s="19"/>
      <c r="C775" s="19"/>
      <c r="D775" s="19"/>
      <c r="E775" s="19"/>
      <c r="G775" s="19"/>
    </row>
    <row r="776" spans="1:7">
      <c r="A776" s="80"/>
      <c r="B776" s="19"/>
      <c r="C776" s="19"/>
      <c r="D776" s="19"/>
      <c r="E776" s="19"/>
      <c r="G776" s="19"/>
    </row>
    <row r="777" spans="1:7">
      <c r="A777" s="80"/>
      <c r="B777" s="19"/>
      <c r="C777" s="19"/>
      <c r="D777" s="19"/>
      <c r="E777" s="19"/>
      <c r="G777" s="19"/>
    </row>
    <row r="778" spans="1:7">
      <c r="A778" s="80"/>
      <c r="B778" s="19"/>
      <c r="C778" s="19"/>
      <c r="D778" s="19"/>
      <c r="E778" s="19"/>
      <c r="G778" s="19"/>
    </row>
    <row r="779" spans="1:7">
      <c r="A779" s="80"/>
      <c r="B779" s="19"/>
      <c r="C779" s="19"/>
      <c r="D779" s="19"/>
      <c r="E779" s="19"/>
      <c r="G779" s="19"/>
    </row>
    <row r="780" spans="1:7">
      <c r="A780" s="80"/>
      <c r="B780" s="19"/>
      <c r="C780" s="19"/>
      <c r="D780" s="19"/>
      <c r="E780" s="19"/>
      <c r="G780" s="19"/>
    </row>
    <row r="781" spans="1:7">
      <c r="A781" s="80"/>
      <c r="B781" s="19"/>
      <c r="C781" s="19"/>
      <c r="D781" s="19"/>
      <c r="E781" s="19"/>
      <c r="G781" s="19"/>
    </row>
    <row r="782" spans="1:7">
      <c r="A782" s="80"/>
      <c r="B782" s="19"/>
      <c r="C782" s="19"/>
      <c r="D782" s="19"/>
      <c r="E782" s="19"/>
      <c r="G782" s="19"/>
    </row>
    <row r="783" spans="1:7">
      <c r="A783" s="80"/>
      <c r="B783" s="19"/>
      <c r="C783" s="19"/>
      <c r="D783" s="19"/>
      <c r="E783" s="19"/>
      <c r="G783" s="19"/>
    </row>
    <row r="784" spans="1:7">
      <c r="A784" s="80"/>
      <c r="B784" s="19"/>
      <c r="C784" s="19"/>
      <c r="D784" s="19"/>
      <c r="E784" s="19"/>
      <c r="G784" s="19"/>
    </row>
    <row r="785" spans="1:7">
      <c r="A785" s="80"/>
      <c r="B785" s="19"/>
      <c r="C785" s="19"/>
      <c r="D785" s="19"/>
      <c r="E785" s="19"/>
      <c r="G785" s="19"/>
    </row>
    <row r="786" spans="1:7">
      <c r="A786" s="80"/>
      <c r="B786" s="19"/>
      <c r="C786" s="19"/>
      <c r="D786" s="19"/>
      <c r="E786" s="19"/>
      <c r="G786" s="19"/>
    </row>
    <row r="787" spans="1:7">
      <c r="A787" s="80"/>
      <c r="B787" s="19"/>
      <c r="C787" s="19"/>
      <c r="D787" s="19"/>
      <c r="E787" s="19"/>
      <c r="G787" s="19"/>
    </row>
    <row r="788" spans="1:7">
      <c r="A788" s="80"/>
      <c r="B788" s="19"/>
      <c r="C788" s="19"/>
      <c r="D788" s="19"/>
      <c r="E788" s="19"/>
      <c r="G788" s="19"/>
    </row>
    <row r="789" spans="1:7">
      <c r="A789" s="80"/>
      <c r="B789" s="19"/>
      <c r="C789" s="19"/>
      <c r="D789" s="19"/>
      <c r="E789" s="19"/>
      <c r="G789" s="19"/>
    </row>
    <row r="790" spans="1:7">
      <c r="A790" s="80"/>
      <c r="B790" s="19"/>
      <c r="C790" s="19"/>
      <c r="D790" s="19"/>
      <c r="E790" s="19"/>
      <c r="G790" s="19"/>
    </row>
    <row r="791" spans="1:7">
      <c r="A791" s="80"/>
      <c r="B791" s="19"/>
      <c r="C791" s="19"/>
      <c r="D791" s="19"/>
      <c r="E791" s="19"/>
      <c r="G791" s="19"/>
    </row>
    <row r="792" spans="1:7">
      <c r="A792" s="80"/>
      <c r="B792" s="19"/>
      <c r="C792" s="19"/>
      <c r="D792" s="19"/>
      <c r="E792" s="19"/>
      <c r="G792" s="19"/>
    </row>
    <row r="793" spans="1:7">
      <c r="A793" s="80"/>
      <c r="B793" s="19"/>
      <c r="C793" s="19"/>
      <c r="D793" s="19"/>
      <c r="E793" s="19"/>
      <c r="G793" s="19"/>
    </row>
    <row r="794" spans="1:7">
      <c r="A794" s="80"/>
      <c r="B794" s="19"/>
      <c r="C794" s="19"/>
      <c r="D794" s="19"/>
      <c r="E794" s="19"/>
      <c r="G794" s="19"/>
    </row>
    <row r="795" spans="1:7">
      <c r="A795" s="80"/>
      <c r="B795" s="19"/>
      <c r="C795" s="19"/>
      <c r="D795" s="19"/>
      <c r="E795" s="19"/>
      <c r="G795" s="19"/>
    </row>
    <row r="796" spans="1:7">
      <c r="A796" s="80"/>
      <c r="B796" s="19"/>
      <c r="C796" s="19"/>
      <c r="D796" s="19"/>
      <c r="E796" s="19"/>
      <c r="G796" s="19"/>
    </row>
    <row r="797" spans="1:7">
      <c r="A797" s="80"/>
      <c r="B797" s="19"/>
      <c r="C797" s="19"/>
      <c r="D797" s="19"/>
      <c r="E797" s="19"/>
      <c r="G797" s="19"/>
    </row>
    <row r="798" spans="1:7">
      <c r="A798" s="80"/>
      <c r="B798" s="19"/>
      <c r="C798" s="19"/>
      <c r="D798" s="19"/>
      <c r="E798" s="19"/>
      <c r="G798" s="19"/>
    </row>
    <row r="799" spans="1:7">
      <c r="A799" s="80"/>
      <c r="B799" s="19"/>
      <c r="C799" s="19"/>
      <c r="D799" s="19"/>
      <c r="E799" s="19"/>
      <c r="G799" s="19"/>
    </row>
    <row r="800" spans="1:7">
      <c r="A800" s="80"/>
      <c r="B800" s="19"/>
      <c r="C800" s="19"/>
      <c r="D800" s="19"/>
      <c r="E800" s="19"/>
      <c r="G800" s="19"/>
    </row>
    <row r="801" spans="1:7">
      <c r="A801" s="80"/>
      <c r="B801" s="19"/>
      <c r="C801" s="19"/>
      <c r="D801" s="19"/>
      <c r="E801" s="19"/>
      <c r="G801" s="19"/>
    </row>
    <row r="802" spans="1:7">
      <c r="A802" s="80"/>
      <c r="B802" s="19"/>
      <c r="C802" s="19"/>
      <c r="D802" s="19"/>
      <c r="E802" s="19"/>
      <c r="G802" s="19"/>
    </row>
    <row r="803" spans="1:7">
      <c r="A803" s="80"/>
      <c r="B803" s="19"/>
      <c r="C803" s="19"/>
      <c r="D803" s="19"/>
      <c r="E803" s="19"/>
      <c r="G803" s="19"/>
    </row>
    <row r="804" spans="1:7">
      <c r="A804" s="80"/>
      <c r="B804" s="19"/>
      <c r="C804" s="19"/>
      <c r="D804" s="19"/>
      <c r="E804" s="19"/>
      <c r="G804" s="19"/>
    </row>
    <row r="805" spans="1:7">
      <c r="A805" s="80"/>
      <c r="B805" s="19"/>
      <c r="C805" s="19"/>
      <c r="D805" s="19"/>
      <c r="E805" s="19"/>
      <c r="G805" s="19"/>
    </row>
    <row r="806" spans="1:7">
      <c r="A806" s="80"/>
      <c r="B806" s="19"/>
      <c r="C806" s="19"/>
      <c r="D806" s="19"/>
      <c r="E806" s="19"/>
      <c r="G806" s="19"/>
    </row>
    <row r="807" spans="1:7">
      <c r="A807" s="80"/>
      <c r="B807" s="19"/>
      <c r="C807" s="19"/>
      <c r="D807" s="19"/>
      <c r="E807" s="19"/>
      <c r="G807" s="19"/>
    </row>
    <row r="808" spans="1:7">
      <c r="A808" s="80"/>
      <c r="B808" s="19"/>
      <c r="C808" s="19"/>
      <c r="D808" s="19"/>
      <c r="E808" s="19"/>
      <c r="G808" s="19"/>
    </row>
    <row r="809" spans="1:7">
      <c r="A809" s="80"/>
      <c r="B809" s="19"/>
      <c r="C809" s="19"/>
      <c r="D809" s="19"/>
      <c r="E809" s="19"/>
      <c r="G809" s="19"/>
    </row>
    <row r="810" spans="1:7">
      <c r="A810" s="80"/>
      <c r="B810" s="19"/>
      <c r="C810" s="19"/>
      <c r="D810" s="19"/>
      <c r="E810" s="19"/>
      <c r="G810" s="19"/>
    </row>
    <row r="811" spans="1:7">
      <c r="A811" s="80"/>
      <c r="B811" s="19"/>
      <c r="C811" s="19"/>
      <c r="D811" s="19"/>
      <c r="E811" s="19"/>
      <c r="G811" s="19"/>
    </row>
    <row r="812" spans="1:7">
      <c r="A812" s="80"/>
      <c r="B812" s="19"/>
      <c r="C812" s="19"/>
      <c r="D812" s="19"/>
      <c r="E812" s="19"/>
      <c r="G812" s="19"/>
    </row>
    <row r="813" spans="1:7">
      <c r="A813" s="80"/>
      <c r="B813" s="19"/>
      <c r="C813" s="19"/>
      <c r="D813" s="19"/>
      <c r="E813" s="19"/>
      <c r="G813" s="19"/>
    </row>
    <row r="814" spans="1:7">
      <c r="A814" s="80"/>
      <c r="B814" s="19"/>
      <c r="C814" s="19"/>
      <c r="D814" s="19"/>
      <c r="E814" s="19"/>
      <c r="G814" s="19"/>
    </row>
    <row r="815" spans="1:7">
      <c r="A815" s="80"/>
      <c r="B815" s="19"/>
      <c r="C815" s="19"/>
      <c r="D815" s="19"/>
      <c r="E815" s="19"/>
      <c r="G815" s="19"/>
    </row>
    <row r="816" spans="1:7">
      <c r="A816" s="80"/>
      <c r="B816" s="19"/>
      <c r="C816" s="19"/>
      <c r="D816" s="19"/>
      <c r="E816" s="19"/>
      <c r="G816" s="19"/>
    </row>
    <row r="817" spans="1:7">
      <c r="A817" s="80"/>
      <c r="B817" s="19"/>
      <c r="C817" s="19"/>
      <c r="D817" s="19"/>
      <c r="E817" s="19"/>
      <c r="G817" s="19"/>
    </row>
    <row r="818" spans="1:7">
      <c r="A818" s="80"/>
      <c r="B818" s="19"/>
      <c r="C818" s="19"/>
      <c r="D818" s="19"/>
      <c r="E818" s="19"/>
      <c r="G818" s="19"/>
    </row>
    <row r="819" spans="1:7">
      <c r="A819" s="80"/>
      <c r="B819" s="19"/>
      <c r="C819" s="19"/>
      <c r="D819" s="19"/>
      <c r="E819" s="19"/>
      <c r="G819" s="19"/>
    </row>
    <row r="820" spans="1:7">
      <c r="A820" s="80"/>
      <c r="B820" s="19"/>
      <c r="C820" s="19"/>
      <c r="D820" s="19"/>
      <c r="E820" s="19"/>
      <c r="G820" s="19"/>
    </row>
    <row r="821" spans="1:7">
      <c r="A821" s="80"/>
      <c r="B821" s="19"/>
      <c r="C821" s="19"/>
      <c r="D821" s="19"/>
      <c r="E821" s="19"/>
      <c r="G821" s="19"/>
    </row>
    <row r="822" spans="1:7">
      <c r="A822" s="80"/>
      <c r="B822" s="19"/>
      <c r="C822" s="19"/>
      <c r="D822" s="19"/>
      <c r="E822" s="19"/>
      <c r="G822" s="19"/>
    </row>
    <row r="823" spans="1:7">
      <c r="A823" s="80"/>
      <c r="B823" s="19"/>
      <c r="C823" s="19"/>
      <c r="D823" s="19"/>
      <c r="E823" s="19"/>
      <c r="G823" s="19"/>
    </row>
    <row r="824" spans="1:7">
      <c r="A824" s="80"/>
      <c r="B824" s="19"/>
      <c r="C824" s="19"/>
      <c r="D824" s="19"/>
      <c r="E824" s="19"/>
      <c r="G824" s="19"/>
    </row>
    <row r="825" spans="1:7">
      <c r="A825" s="80"/>
      <c r="B825" s="19"/>
      <c r="C825" s="19"/>
      <c r="D825" s="19"/>
      <c r="E825" s="19"/>
      <c r="G825" s="19"/>
    </row>
    <row r="826" spans="1:7">
      <c r="A826" s="80"/>
      <c r="B826" s="19"/>
      <c r="C826" s="19"/>
      <c r="D826" s="19"/>
      <c r="E826" s="19"/>
      <c r="G826" s="19"/>
    </row>
    <row r="827" spans="1:7">
      <c r="A827" s="80"/>
      <c r="B827" s="19"/>
      <c r="C827" s="19"/>
      <c r="D827" s="19"/>
      <c r="E827" s="19"/>
      <c r="G827" s="19"/>
    </row>
    <row r="828" spans="1:7">
      <c r="A828" s="80"/>
      <c r="B828" s="19"/>
      <c r="C828" s="19"/>
      <c r="D828" s="19"/>
      <c r="E828" s="19"/>
      <c r="G828" s="19"/>
    </row>
    <row r="829" spans="1:7">
      <c r="A829" s="80"/>
      <c r="B829" s="19"/>
      <c r="C829" s="19"/>
      <c r="D829" s="19"/>
      <c r="E829" s="19"/>
      <c r="G829" s="19"/>
    </row>
    <row r="830" spans="1:7">
      <c r="A830" s="80"/>
      <c r="B830" s="19"/>
      <c r="C830" s="19"/>
      <c r="D830" s="19"/>
      <c r="E830" s="19"/>
      <c r="G830" s="19"/>
    </row>
    <row r="831" spans="1:7">
      <c r="A831" s="80"/>
      <c r="B831" s="19"/>
      <c r="C831" s="19"/>
      <c r="D831" s="19"/>
      <c r="E831" s="19"/>
      <c r="G831" s="19"/>
    </row>
    <row r="832" spans="1:7">
      <c r="A832" s="80"/>
      <c r="B832" s="19"/>
      <c r="C832" s="19"/>
      <c r="D832" s="19"/>
      <c r="E832" s="19"/>
      <c r="G832" s="19"/>
    </row>
    <row r="833" spans="1:7">
      <c r="A833" s="80"/>
      <c r="B833" s="19"/>
      <c r="C833" s="19"/>
      <c r="D833" s="19"/>
      <c r="E833" s="19"/>
      <c r="G833" s="19"/>
    </row>
    <row r="834" spans="1:7">
      <c r="A834" s="80"/>
      <c r="B834" s="19"/>
      <c r="C834" s="19"/>
      <c r="D834" s="19"/>
      <c r="E834" s="19"/>
      <c r="G834" s="19"/>
    </row>
    <row r="835" spans="1:7">
      <c r="A835" s="80"/>
      <c r="B835" s="19"/>
      <c r="C835" s="19"/>
      <c r="D835" s="19"/>
      <c r="E835" s="19"/>
      <c r="G835" s="19"/>
    </row>
    <row r="836" spans="1:7">
      <c r="A836" s="80"/>
      <c r="B836" s="19"/>
      <c r="C836" s="19"/>
      <c r="D836" s="19"/>
      <c r="E836" s="19"/>
      <c r="G836" s="19"/>
    </row>
    <row r="837" spans="1:7">
      <c r="A837" s="80"/>
      <c r="B837" s="19"/>
      <c r="C837" s="19"/>
      <c r="D837" s="19"/>
      <c r="E837" s="19"/>
      <c r="G837" s="19"/>
    </row>
    <row r="838" spans="1:7">
      <c r="A838" s="80"/>
      <c r="B838" s="19"/>
      <c r="C838" s="19"/>
      <c r="D838" s="19"/>
      <c r="E838" s="19"/>
      <c r="G838" s="19"/>
    </row>
    <row r="839" spans="1:7">
      <c r="A839" s="80"/>
      <c r="B839" s="19"/>
      <c r="C839" s="19"/>
      <c r="D839" s="19"/>
      <c r="E839" s="19"/>
      <c r="G839" s="19"/>
    </row>
    <row r="840" spans="1:7">
      <c r="A840" s="80"/>
      <c r="B840" s="19"/>
      <c r="C840" s="19"/>
      <c r="D840" s="19"/>
      <c r="E840" s="19"/>
      <c r="G840" s="19"/>
    </row>
    <row r="841" spans="1:7">
      <c r="A841" s="80"/>
      <c r="B841" s="19"/>
      <c r="C841" s="19"/>
      <c r="D841" s="19"/>
      <c r="E841" s="19"/>
      <c r="G841" s="19"/>
    </row>
    <row r="842" spans="1:7">
      <c r="A842" s="80"/>
      <c r="B842" s="19"/>
      <c r="C842" s="19"/>
      <c r="D842" s="19"/>
      <c r="E842" s="19"/>
      <c r="G842" s="19"/>
    </row>
    <row r="843" spans="1:7">
      <c r="A843" s="80"/>
      <c r="B843" s="19"/>
      <c r="C843" s="19"/>
      <c r="D843" s="19"/>
      <c r="E843" s="19"/>
      <c r="G843" s="19"/>
    </row>
    <row r="844" spans="1:7">
      <c r="A844" s="80"/>
      <c r="B844" s="19"/>
      <c r="C844" s="19"/>
      <c r="D844" s="19"/>
      <c r="E844" s="19"/>
      <c r="G844" s="19"/>
    </row>
    <row r="845" spans="1:7">
      <c r="A845" s="80"/>
      <c r="B845" s="19"/>
      <c r="C845" s="19"/>
      <c r="D845" s="19"/>
      <c r="E845" s="19"/>
      <c r="G845" s="19"/>
    </row>
    <row r="846" spans="1:7">
      <c r="A846" s="80"/>
      <c r="B846" s="19"/>
      <c r="C846" s="19"/>
      <c r="D846" s="19"/>
      <c r="E846" s="19"/>
      <c r="G846" s="19"/>
    </row>
    <row r="847" spans="1:7">
      <c r="A847" s="80"/>
      <c r="B847" s="19"/>
      <c r="C847" s="19"/>
      <c r="D847" s="19"/>
      <c r="E847" s="19"/>
      <c r="G847" s="19"/>
    </row>
    <row r="848" spans="1:7">
      <c r="A848" s="80"/>
      <c r="B848" s="19"/>
      <c r="C848" s="19"/>
      <c r="D848" s="19"/>
      <c r="E848" s="19"/>
      <c r="G848" s="19"/>
    </row>
    <row r="849" spans="1:7">
      <c r="A849" s="80"/>
      <c r="B849" s="19"/>
      <c r="C849" s="19"/>
      <c r="D849" s="19"/>
      <c r="E849" s="19"/>
      <c r="G849" s="19"/>
    </row>
    <row r="850" spans="1:7">
      <c r="A850" s="80"/>
      <c r="B850" s="19"/>
      <c r="C850" s="19"/>
      <c r="D850" s="19"/>
      <c r="E850" s="19"/>
      <c r="G850" s="19"/>
    </row>
    <row r="851" spans="1:7">
      <c r="A851" s="80"/>
      <c r="B851" s="19"/>
      <c r="C851" s="19"/>
      <c r="D851" s="19"/>
      <c r="E851" s="19"/>
      <c r="G851" s="19"/>
    </row>
    <row r="852" spans="1:7">
      <c r="A852" s="80"/>
      <c r="B852" s="19"/>
      <c r="C852" s="19"/>
      <c r="D852" s="19"/>
      <c r="E852" s="19"/>
      <c r="G852" s="19"/>
    </row>
    <row r="853" spans="1:7">
      <c r="A853" s="80"/>
      <c r="B853" s="19"/>
      <c r="C853" s="19"/>
      <c r="D853" s="19"/>
      <c r="E853" s="19"/>
      <c r="G853" s="19"/>
    </row>
    <row r="854" spans="1:7">
      <c r="A854" s="80"/>
      <c r="B854" s="19"/>
      <c r="C854" s="19"/>
      <c r="D854" s="19"/>
      <c r="E854" s="19"/>
      <c r="G854" s="19"/>
    </row>
    <row r="855" spans="1:7">
      <c r="A855" s="80"/>
      <c r="B855" s="19"/>
      <c r="C855" s="19"/>
      <c r="D855" s="19"/>
      <c r="E855" s="19"/>
      <c r="G855" s="19"/>
    </row>
    <row r="856" spans="1:7">
      <c r="A856" s="80"/>
      <c r="B856" s="19"/>
      <c r="C856" s="19"/>
      <c r="D856" s="19"/>
      <c r="E856" s="19"/>
      <c r="G856" s="19"/>
    </row>
    <row r="857" spans="1:7">
      <c r="A857" s="80"/>
      <c r="B857" s="19"/>
      <c r="C857" s="19"/>
      <c r="D857" s="19"/>
      <c r="E857" s="19"/>
      <c r="G857" s="19"/>
    </row>
    <row r="858" spans="1:7">
      <c r="A858" s="80"/>
      <c r="B858" s="19"/>
      <c r="C858" s="19"/>
      <c r="D858" s="19"/>
      <c r="E858" s="19"/>
      <c r="G858" s="19"/>
    </row>
    <row r="859" spans="1:7">
      <c r="A859" s="80"/>
      <c r="B859" s="19"/>
      <c r="C859" s="19"/>
      <c r="D859" s="19"/>
      <c r="E859" s="19"/>
      <c r="G859" s="19"/>
    </row>
    <row r="860" spans="1:7">
      <c r="A860" s="80"/>
      <c r="B860" s="19"/>
      <c r="C860" s="19"/>
      <c r="D860" s="19"/>
      <c r="E860" s="19"/>
      <c r="G860" s="19"/>
    </row>
    <row r="861" spans="1:7">
      <c r="A861" s="80"/>
      <c r="B861" s="19"/>
      <c r="C861" s="19"/>
      <c r="D861" s="19"/>
      <c r="E861" s="19"/>
      <c r="G861" s="19"/>
    </row>
    <row r="862" spans="1:7">
      <c r="A862" s="80"/>
      <c r="B862" s="19"/>
      <c r="C862" s="19"/>
      <c r="D862" s="19"/>
      <c r="E862" s="19"/>
      <c r="G862" s="19"/>
    </row>
    <row r="863" spans="1:7">
      <c r="A863" s="80"/>
      <c r="B863" s="19"/>
      <c r="C863" s="19"/>
      <c r="D863" s="19"/>
      <c r="E863" s="19"/>
      <c r="G863" s="19"/>
    </row>
    <row r="864" spans="1:7">
      <c r="A864" s="80"/>
      <c r="B864" s="19"/>
      <c r="C864" s="19"/>
      <c r="D864" s="19"/>
      <c r="E864" s="19"/>
      <c r="G864" s="19"/>
    </row>
    <row r="865" spans="1:7">
      <c r="A865" s="80"/>
      <c r="B865" s="19"/>
      <c r="C865" s="19"/>
      <c r="D865" s="19"/>
      <c r="E865" s="19"/>
      <c r="G865" s="19"/>
    </row>
    <row r="866" spans="1:7">
      <c r="A866" s="80"/>
      <c r="B866" s="19"/>
      <c r="C866" s="19"/>
      <c r="D866" s="19"/>
      <c r="E866" s="19"/>
      <c r="G866" s="19"/>
    </row>
    <row r="867" spans="1:7">
      <c r="A867" s="80"/>
      <c r="B867" s="19"/>
      <c r="C867" s="19"/>
      <c r="D867" s="19"/>
      <c r="E867" s="19"/>
      <c r="G867" s="19"/>
    </row>
    <row r="868" spans="1:7">
      <c r="A868" s="80"/>
      <c r="B868" s="19"/>
      <c r="C868" s="19"/>
      <c r="D868" s="19"/>
      <c r="E868" s="19"/>
      <c r="G868" s="19"/>
    </row>
    <row r="869" spans="1:7">
      <c r="A869" s="80"/>
      <c r="B869" s="19"/>
      <c r="C869" s="19"/>
      <c r="D869" s="19"/>
      <c r="E869" s="19"/>
      <c r="G869" s="19"/>
    </row>
    <row r="870" spans="1:7">
      <c r="A870" s="80"/>
      <c r="B870" s="19"/>
      <c r="C870" s="19"/>
      <c r="D870" s="19"/>
      <c r="E870" s="19"/>
      <c r="G870" s="19"/>
    </row>
    <row r="871" spans="1:7">
      <c r="A871" s="80"/>
      <c r="B871" s="19"/>
      <c r="C871" s="19"/>
      <c r="D871" s="19"/>
      <c r="E871" s="19"/>
      <c r="G871" s="19"/>
    </row>
    <row r="872" spans="1:7">
      <c r="A872" s="80"/>
      <c r="B872" s="19"/>
      <c r="C872" s="19"/>
      <c r="D872" s="19"/>
      <c r="E872" s="19"/>
      <c r="G872" s="19"/>
    </row>
    <row r="873" spans="1:7">
      <c r="A873" s="80"/>
      <c r="B873" s="19"/>
      <c r="C873" s="19"/>
      <c r="D873" s="19"/>
      <c r="E873" s="19"/>
      <c r="G873" s="19"/>
    </row>
    <row r="874" spans="1:7">
      <c r="A874" s="80"/>
      <c r="B874" s="19"/>
      <c r="C874" s="19"/>
      <c r="D874" s="19"/>
      <c r="E874" s="19"/>
      <c r="G874" s="19"/>
    </row>
    <row r="875" spans="1:7">
      <c r="A875" s="80"/>
      <c r="B875" s="19"/>
      <c r="C875" s="19"/>
      <c r="D875" s="19"/>
      <c r="E875" s="19"/>
      <c r="G875" s="19"/>
    </row>
    <row r="876" spans="1:7">
      <c r="A876" s="80"/>
      <c r="B876" s="19"/>
      <c r="C876" s="19"/>
      <c r="D876" s="19"/>
      <c r="E876" s="19"/>
      <c r="G876" s="19"/>
    </row>
    <row r="877" spans="1:7">
      <c r="A877" s="80"/>
      <c r="B877" s="19"/>
      <c r="C877" s="19"/>
      <c r="D877" s="19"/>
      <c r="E877" s="19"/>
      <c r="G877" s="19"/>
    </row>
    <row r="878" spans="1:7">
      <c r="A878" s="80"/>
      <c r="B878" s="19"/>
      <c r="C878" s="19"/>
      <c r="D878" s="19"/>
      <c r="E878" s="19"/>
      <c r="G878" s="19"/>
    </row>
    <row r="879" spans="1:7">
      <c r="A879" s="80"/>
      <c r="B879" s="19"/>
      <c r="C879" s="19"/>
      <c r="D879" s="19"/>
      <c r="E879" s="19"/>
      <c r="G879" s="19"/>
    </row>
    <row r="880" spans="1:7">
      <c r="A880" s="80"/>
      <c r="B880" s="19"/>
      <c r="C880" s="19"/>
      <c r="D880" s="19"/>
      <c r="E880" s="19"/>
      <c r="G880" s="19"/>
    </row>
    <row r="881" spans="1:7">
      <c r="A881" s="80"/>
      <c r="B881" s="19"/>
      <c r="C881" s="19"/>
      <c r="D881" s="19"/>
      <c r="E881" s="19"/>
      <c r="G881" s="19"/>
    </row>
    <row r="882" spans="1:7">
      <c r="A882" s="80"/>
      <c r="B882" s="19"/>
      <c r="C882" s="19"/>
      <c r="D882" s="19"/>
      <c r="E882" s="19"/>
      <c r="G882" s="19"/>
    </row>
    <row r="883" spans="1:7">
      <c r="A883" s="80"/>
      <c r="B883" s="19"/>
      <c r="C883" s="19"/>
      <c r="D883" s="19"/>
      <c r="E883" s="19"/>
      <c r="G883" s="19"/>
    </row>
    <row r="884" spans="1:7">
      <c r="A884" s="80"/>
      <c r="B884" s="19"/>
      <c r="C884" s="19"/>
      <c r="D884" s="19"/>
      <c r="E884" s="19"/>
      <c r="G884" s="19"/>
    </row>
    <row r="885" spans="1:7">
      <c r="A885" s="80"/>
      <c r="B885" s="19"/>
      <c r="C885" s="19"/>
      <c r="D885" s="19"/>
      <c r="E885" s="19"/>
      <c r="G885" s="19"/>
    </row>
    <row r="886" spans="1:7">
      <c r="A886" s="80"/>
      <c r="B886" s="19"/>
      <c r="C886" s="19"/>
      <c r="D886" s="19"/>
      <c r="E886" s="19"/>
      <c r="G886" s="19"/>
    </row>
    <row r="887" spans="1:7">
      <c r="A887" s="80"/>
      <c r="B887" s="19"/>
      <c r="C887" s="19"/>
      <c r="D887" s="19"/>
      <c r="E887" s="19"/>
      <c r="G887" s="19"/>
    </row>
    <row r="888" spans="1:7">
      <c r="A888" s="80"/>
      <c r="B888" s="19"/>
      <c r="C888" s="19"/>
      <c r="D888" s="19"/>
      <c r="E888" s="19"/>
      <c r="G888" s="19"/>
    </row>
    <row r="889" spans="1:7">
      <c r="A889" s="80"/>
      <c r="B889" s="19"/>
      <c r="C889" s="19"/>
      <c r="D889" s="19"/>
      <c r="E889" s="19"/>
      <c r="G889" s="19"/>
    </row>
    <row r="890" spans="1:7">
      <c r="A890" s="80"/>
      <c r="B890" s="19"/>
      <c r="C890" s="19"/>
      <c r="D890" s="19"/>
      <c r="E890" s="19"/>
      <c r="G890" s="19"/>
    </row>
    <row r="891" spans="1:7">
      <c r="A891" s="80"/>
      <c r="B891" s="19"/>
      <c r="C891" s="19"/>
      <c r="D891" s="19"/>
      <c r="E891" s="19"/>
      <c r="G891" s="19"/>
    </row>
    <row r="892" spans="1:7">
      <c r="A892" s="80"/>
      <c r="B892" s="19"/>
      <c r="C892" s="19"/>
      <c r="D892" s="19"/>
      <c r="E892" s="19"/>
      <c r="G892" s="19"/>
    </row>
    <row r="893" spans="1:7">
      <c r="A893" s="80"/>
      <c r="B893" s="19"/>
      <c r="C893" s="19"/>
      <c r="D893" s="19"/>
      <c r="E893" s="19"/>
      <c r="G893" s="19"/>
    </row>
    <row r="894" spans="1:7">
      <c r="A894" s="80"/>
      <c r="B894" s="19"/>
      <c r="C894" s="19"/>
      <c r="D894" s="19"/>
      <c r="E894" s="19"/>
      <c r="G894" s="19"/>
    </row>
    <row r="895" spans="1:7">
      <c r="A895" s="80"/>
      <c r="B895" s="19"/>
      <c r="C895" s="19"/>
      <c r="D895" s="19"/>
      <c r="E895" s="19"/>
      <c r="G895" s="19"/>
    </row>
    <row r="896" spans="1:7">
      <c r="A896" s="80"/>
      <c r="B896" s="19"/>
      <c r="C896" s="19"/>
      <c r="D896" s="19"/>
      <c r="E896" s="19"/>
      <c r="G896" s="19"/>
    </row>
    <row r="897" spans="1:7">
      <c r="A897" s="80"/>
      <c r="B897" s="19"/>
      <c r="C897" s="19"/>
      <c r="D897" s="19"/>
      <c r="E897" s="19"/>
      <c r="G897" s="19"/>
    </row>
    <row r="898" spans="1:7">
      <c r="A898" s="80"/>
      <c r="B898" s="19"/>
      <c r="C898" s="19"/>
      <c r="D898" s="19"/>
      <c r="E898" s="19"/>
      <c r="G898" s="19"/>
    </row>
    <row r="899" spans="1:7">
      <c r="A899" s="80"/>
      <c r="B899" s="19"/>
      <c r="C899" s="19"/>
      <c r="D899" s="19"/>
      <c r="E899" s="19"/>
      <c r="G899" s="19"/>
    </row>
    <row r="900" spans="1:7">
      <c r="A900" s="80"/>
      <c r="B900" s="19"/>
      <c r="C900" s="19"/>
      <c r="D900" s="19"/>
      <c r="E900" s="19"/>
      <c r="G900" s="19"/>
    </row>
    <row r="901" spans="1:7">
      <c r="A901" s="80"/>
      <c r="B901" s="19"/>
      <c r="C901" s="19"/>
      <c r="D901" s="19"/>
      <c r="E901" s="19"/>
      <c r="G901" s="19"/>
    </row>
    <row r="902" spans="1:7">
      <c r="A902" s="80"/>
      <c r="B902" s="19"/>
      <c r="C902" s="19"/>
      <c r="D902" s="19"/>
      <c r="E902" s="19"/>
      <c r="G902" s="19"/>
    </row>
    <row r="903" spans="1:7">
      <c r="A903" s="80"/>
      <c r="B903" s="19"/>
      <c r="C903" s="19"/>
      <c r="D903" s="19"/>
      <c r="E903" s="19"/>
      <c r="G903" s="19"/>
    </row>
    <row r="904" spans="1:7">
      <c r="A904" s="80"/>
      <c r="B904" s="19"/>
      <c r="C904" s="19"/>
      <c r="D904" s="19"/>
      <c r="E904" s="19"/>
      <c r="G904" s="19"/>
    </row>
    <row r="905" spans="1:7">
      <c r="A905" s="80"/>
      <c r="B905" s="19"/>
      <c r="C905" s="19"/>
      <c r="D905" s="19"/>
      <c r="E905" s="19"/>
      <c r="G905" s="19"/>
    </row>
    <row r="906" spans="1:7">
      <c r="A906" s="80"/>
      <c r="B906" s="19"/>
      <c r="C906" s="19"/>
      <c r="D906" s="19"/>
      <c r="E906" s="19"/>
      <c r="G906" s="19"/>
    </row>
    <row r="907" spans="1:7">
      <c r="A907" s="80"/>
      <c r="B907" s="19"/>
      <c r="C907" s="19"/>
      <c r="D907" s="19"/>
      <c r="E907" s="19"/>
      <c r="G907" s="19"/>
    </row>
    <row r="908" spans="1:7">
      <c r="A908" s="80"/>
      <c r="B908" s="19"/>
      <c r="C908" s="19"/>
      <c r="D908" s="19"/>
      <c r="E908" s="19"/>
      <c r="G908" s="19"/>
    </row>
    <row r="909" spans="1:7">
      <c r="A909" s="80"/>
      <c r="B909" s="19"/>
      <c r="C909" s="19"/>
      <c r="D909" s="19"/>
      <c r="E909" s="19"/>
      <c r="G909" s="19"/>
    </row>
    <row r="910" spans="1:7">
      <c r="A910" s="80"/>
      <c r="B910" s="19"/>
      <c r="C910" s="19"/>
      <c r="D910" s="19"/>
      <c r="E910" s="19"/>
      <c r="G910" s="19"/>
    </row>
    <row r="911" spans="1:7">
      <c r="A911" s="80"/>
      <c r="B911" s="19"/>
      <c r="C911" s="19"/>
      <c r="D911" s="19"/>
      <c r="E911" s="19"/>
      <c r="G911" s="19"/>
    </row>
    <row r="912" spans="1:7">
      <c r="A912" s="80"/>
      <c r="B912" s="19"/>
      <c r="C912" s="19"/>
      <c r="D912" s="19"/>
      <c r="E912" s="19"/>
      <c r="G912" s="19"/>
    </row>
    <row r="913" spans="1:7">
      <c r="A913" s="80"/>
      <c r="B913" s="19"/>
      <c r="C913" s="19"/>
      <c r="D913" s="19"/>
      <c r="E913" s="19"/>
      <c r="G913" s="19"/>
    </row>
    <row r="914" spans="1:7">
      <c r="A914" s="80"/>
      <c r="B914" s="19"/>
      <c r="C914" s="19"/>
      <c r="D914" s="19"/>
      <c r="E914" s="19"/>
      <c r="G914" s="19"/>
    </row>
    <row r="915" spans="1:7">
      <c r="A915" s="80"/>
      <c r="B915" s="19"/>
      <c r="C915" s="19"/>
      <c r="D915" s="19"/>
      <c r="E915" s="19"/>
      <c r="G915" s="19"/>
    </row>
    <row r="916" spans="1:7">
      <c r="A916" s="80"/>
      <c r="B916" s="19"/>
      <c r="C916" s="19"/>
      <c r="D916" s="19"/>
      <c r="E916" s="19"/>
      <c r="G916" s="19"/>
    </row>
    <row r="917" spans="1:7">
      <c r="A917" s="80"/>
      <c r="B917" s="19"/>
      <c r="C917" s="19"/>
      <c r="D917" s="19"/>
      <c r="E917" s="19"/>
      <c r="G917" s="19"/>
    </row>
    <row r="918" spans="1:7">
      <c r="A918" s="80"/>
      <c r="B918" s="19"/>
      <c r="C918" s="19"/>
      <c r="D918" s="19"/>
      <c r="E918" s="19"/>
      <c r="G918" s="19"/>
    </row>
    <row r="919" spans="1:7">
      <c r="A919" s="80"/>
      <c r="B919" s="19"/>
      <c r="C919" s="19"/>
      <c r="D919" s="19"/>
      <c r="E919" s="19"/>
      <c r="G919" s="19"/>
    </row>
    <row r="920" spans="1:7">
      <c r="A920" s="80"/>
      <c r="B920" s="19"/>
      <c r="C920" s="19"/>
      <c r="D920" s="19"/>
      <c r="E920" s="19"/>
      <c r="G920" s="19"/>
    </row>
    <row r="921" spans="1:7">
      <c r="A921" s="80"/>
      <c r="B921" s="19"/>
      <c r="C921" s="19"/>
      <c r="D921" s="19"/>
      <c r="E921" s="19"/>
      <c r="G921" s="19"/>
    </row>
    <row r="922" spans="1:7">
      <c r="A922" s="80"/>
      <c r="B922" s="19"/>
      <c r="C922" s="19"/>
      <c r="D922" s="19"/>
      <c r="E922" s="19"/>
      <c r="G922" s="19"/>
    </row>
    <row r="923" spans="1:7">
      <c r="A923" s="80"/>
      <c r="B923" s="19"/>
      <c r="C923" s="19"/>
      <c r="D923" s="19"/>
      <c r="E923" s="19"/>
      <c r="G923" s="19"/>
    </row>
    <row r="924" spans="1:7">
      <c r="A924" s="80"/>
      <c r="B924" s="19"/>
      <c r="C924" s="19"/>
      <c r="D924" s="19"/>
      <c r="E924" s="19"/>
      <c r="G924" s="19"/>
    </row>
    <row r="925" spans="1:7">
      <c r="A925" s="80"/>
      <c r="B925" s="19"/>
      <c r="C925" s="19"/>
      <c r="D925" s="19"/>
      <c r="E925" s="19"/>
      <c r="G925" s="19"/>
    </row>
    <row r="926" spans="1:7">
      <c r="A926" s="80"/>
      <c r="B926" s="19"/>
      <c r="C926" s="19"/>
      <c r="D926" s="19"/>
      <c r="E926" s="19"/>
      <c r="G926" s="19"/>
    </row>
    <row r="927" spans="1:7">
      <c r="A927" s="80"/>
      <c r="B927" s="19"/>
      <c r="C927" s="19"/>
      <c r="D927" s="19"/>
      <c r="E927" s="19"/>
      <c r="G927" s="19"/>
    </row>
    <row r="928" spans="1:7">
      <c r="A928" s="80"/>
      <c r="B928" s="19"/>
      <c r="C928" s="19"/>
      <c r="D928" s="19"/>
      <c r="E928" s="19"/>
      <c r="G928" s="19"/>
    </row>
    <row r="929" spans="1:7">
      <c r="A929" s="80"/>
      <c r="B929" s="19"/>
      <c r="C929" s="19"/>
      <c r="D929" s="19"/>
      <c r="E929" s="19"/>
      <c r="G929" s="19"/>
    </row>
    <row r="930" spans="1:7">
      <c r="A930" s="80"/>
      <c r="B930" s="19"/>
      <c r="C930" s="19"/>
      <c r="D930" s="19"/>
      <c r="E930" s="19"/>
      <c r="G930" s="19"/>
    </row>
    <row r="931" spans="1:7">
      <c r="A931" s="80"/>
      <c r="B931" s="19"/>
      <c r="C931" s="19"/>
      <c r="D931" s="19"/>
      <c r="E931" s="19"/>
      <c r="G931" s="19"/>
    </row>
    <row r="932" spans="1:7">
      <c r="A932" s="80"/>
      <c r="B932" s="19"/>
      <c r="C932" s="19"/>
      <c r="D932" s="19"/>
      <c r="E932" s="19"/>
      <c r="G932" s="19"/>
    </row>
    <row r="933" spans="1:7">
      <c r="A933" s="80"/>
      <c r="B933" s="19"/>
      <c r="C933" s="19"/>
      <c r="D933" s="19"/>
      <c r="E933" s="19"/>
      <c r="G933" s="19"/>
    </row>
    <row r="934" spans="1:7">
      <c r="A934" s="80"/>
      <c r="B934" s="19"/>
      <c r="C934" s="19"/>
      <c r="D934" s="19"/>
      <c r="E934" s="19"/>
      <c r="G934" s="19"/>
    </row>
    <row r="935" spans="1:7">
      <c r="A935" s="80"/>
      <c r="B935" s="19"/>
      <c r="C935" s="19"/>
      <c r="D935" s="19"/>
      <c r="E935" s="19"/>
      <c r="G935" s="19"/>
    </row>
    <row r="936" spans="1:7">
      <c r="A936" s="80"/>
      <c r="B936" s="19"/>
      <c r="C936" s="19"/>
      <c r="D936" s="19"/>
      <c r="E936" s="19"/>
      <c r="G936" s="19"/>
    </row>
    <row r="937" spans="1:7">
      <c r="A937" s="80"/>
      <c r="B937" s="19"/>
      <c r="C937" s="19"/>
      <c r="D937" s="19"/>
      <c r="E937" s="19"/>
      <c r="G937" s="19"/>
    </row>
    <row r="938" spans="1:7">
      <c r="A938" s="80"/>
      <c r="B938" s="19"/>
      <c r="C938" s="19"/>
      <c r="D938" s="19"/>
      <c r="E938" s="19"/>
      <c r="G938" s="19"/>
    </row>
    <row r="939" spans="1:7">
      <c r="A939" s="80"/>
      <c r="B939" s="19"/>
      <c r="C939" s="19"/>
      <c r="D939" s="19"/>
      <c r="E939" s="19"/>
      <c r="G939" s="19"/>
    </row>
    <row r="940" spans="1:7">
      <c r="A940" s="80"/>
      <c r="B940" s="19"/>
      <c r="C940" s="19"/>
      <c r="D940" s="19"/>
      <c r="E940" s="19"/>
      <c r="G940" s="19"/>
    </row>
    <row r="941" spans="1:7">
      <c r="A941" s="80"/>
      <c r="B941" s="19"/>
      <c r="C941" s="19"/>
      <c r="D941" s="19"/>
      <c r="E941" s="19"/>
      <c r="G941" s="19"/>
    </row>
    <row r="942" spans="1:7">
      <c r="A942" s="80"/>
      <c r="B942" s="19"/>
      <c r="C942" s="19"/>
      <c r="D942" s="19"/>
      <c r="E942" s="19"/>
      <c r="G942" s="19"/>
    </row>
    <row r="943" spans="1:7">
      <c r="A943" s="80"/>
      <c r="B943" s="19"/>
      <c r="C943" s="19"/>
      <c r="D943" s="19"/>
      <c r="E943" s="19"/>
      <c r="G943" s="19"/>
    </row>
    <row r="944" spans="1:7">
      <c r="A944" s="80"/>
      <c r="B944" s="19"/>
      <c r="C944" s="19"/>
      <c r="D944" s="19"/>
      <c r="E944" s="19"/>
      <c r="G944" s="19"/>
    </row>
    <row r="945" spans="1:7">
      <c r="A945" s="80"/>
      <c r="B945" s="19"/>
      <c r="C945" s="19"/>
      <c r="D945" s="19"/>
      <c r="E945" s="19"/>
      <c r="G945" s="19"/>
    </row>
    <row r="946" spans="1:7">
      <c r="A946" s="80"/>
      <c r="B946" s="19"/>
      <c r="C946" s="19"/>
      <c r="D946" s="19"/>
      <c r="E946" s="19"/>
      <c r="G946" s="19"/>
    </row>
    <row r="947" spans="1:7">
      <c r="A947" s="80"/>
      <c r="B947" s="19"/>
      <c r="C947" s="19"/>
      <c r="D947" s="19"/>
      <c r="E947" s="19"/>
      <c r="G947" s="19"/>
    </row>
    <row r="948" spans="1:7">
      <c r="A948" s="80"/>
      <c r="B948" s="19"/>
      <c r="C948" s="19"/>
      <c r="D948" s="19"/>
      <c r="E948" s="19"/>
      <c r="G948" s="19"/>
    </row>
    <row r="949" spans="1:7">
      <c r="A949" s="80"/>
      <c r="B949" s="19"/>
      <c r="C949" s="19"/>
      <c r="D949" s="19"/>
      <c r="E949" s="19"/>
      <c r="G949" s="19"/>
    </row>
    <row r="950" spans="1:7">
      <c r="A950" s="80"/>
      <c r="B950" s="19"/>
      <c r="C950" s="19"/>
      <c r="D950" s="19"/>
      <c r="E950" s="19"/>
      <c r="G950" s="19"/>
    </row>
    <row r="951" spans="1:7">
      <c r="A951" s="80"/>
      <c r="B951" s="19"/>
      <c r="C951" s="19"/>
      <c r="D951" s="19"/>
      <c r="E951" s="19"/>
      <c r="G951" s="19"/>
    </row>
    <row r="952" spans="1:7">
      <c r="A952" s="80"/>
      <c r="B952" s="19"/>
      <c r="C952" s="19"/>
      <c r="D952" s="19"/>
      <c r="E952" s="19"/>
      <c r="G952" s="19"/>
    </row>
    <row r="953" spans="1:7">
      <c r="A953" s="80"/>
      <c r="B953" s="19"/>
      <c r="C953" s="19"/>
      <c r="D953" s="19"/>
      <c r="E953" s="19"/>
      <c r="G953" s="19"/>
    </row>
    <row r="954" spans="1:7">
      <c r="A954" s="80"/>
      <c r="B954" s="19"/>
      <c r="C954" s="19"/>
      <c r="D954" s="19"/>
      <c r="E954" s="19"/>
      <c r="G954" s="19"/>
    </row>
    <row r="955" spans="1:7">
      <c r="A955" s="80"/>
      <c r="B955" s="19"/>
      <c r="C955" s="19"/>
      <c r="D955" s="19"/>
      <c r="E955" s="19"/>
      <c r="G955" s="19"/>
    </row>
    <row r="956" spans="1:7">
      <c r="A956" s="80"/>
      <c r="B956" s="19"/>
      <c r="C956" s="19"/>
      <c r="D956" s="19"/>
      <c r="E956" s="19"/>
      <c r="G956" s="19"/>
    </row>
    <row r="957" spans="1:7">
      <c r="A957" s="80"/>
      <c r="B957" s="19"/>
      <c r="C957" s="19"/>
      <c r="D957" s="19"/>
      <c r="E957" s="19"/>
      <c r="G957" s="19"/>
    </row>
    <row r="958" spans="1:7">
      <c r="A958" s="80"/>
      <c r="B958" s="19"/>
      <c r="C958" s="19"/>
      <c r="D958" s="19"/>
      <c r="E958" s="19"/>
      <c r="G958" s="19"/>
    </row>
    <row r="959" spans="1:7">
      <c r="A959" s="80"/>
      <c r="B959" s="19"/>
      <c r="C959" s="19"/>
      <c r="D959" s="19"/>
      <c r="E959" s="19"/>
      <c r="G959" s="19"/>
    </row>
    <row r="960" spans="1:7">
      <c r="A960" s="80"/>
      <c r="B960" s="19"/>
      <c r="C960" s="19"/>
      <c r="D960" s="19"/>
      <c r="E960" s="19"/>
      <c r="G960" s="19"/>
    </row>
    <row r="961" spans="1:7">
      <c r="A961" s="80"/>
      <c r="B961" s="19"/>
      <c r="C961" s="19"/>
      <c r="D961" s="19"/>
      <c r="E961" s="19"/>
      <c r="G961" s="19"/>
    </row>
    <row r="962" spans="1:7">
      <c r="A962" s="80"/>
      <c r="B962" s="19"/>
      <c r="C962" s="19"/>
      <c r="D962" s="19"/>
      <c r="E962" s="19"/>
      <c r="G962" s="19"/>
    </row>
    <row r="963" spans="1:7">
      <c r="A963" s="80"/>
      <c r="B963" s="19"/>
      <c r="C963" s="19"/>
      <c r="D963" s="19"/>
      <c r="E963" s="19"/>
      <c r="G963" s="19"/>
    </row>
    <row r="964" spans="1:7">
      <c r="A964" s="80"/>
      <c r="B964" s="19"/>
      <c r="C964" s="19"/>
      <c r="D964" s="19"/>
      <c r="E964" s="19"/>
      <c r="G964" s="19"/>
    </row>
    <row r="965" spans="1:7">
      <c r="A965" s="80"/>
      <c r="B965" s="19"/>
      <c r="C965" s="19"/>
      <c r="D965" s="19"/>
      <c r="E965" s="19"/>
      <c r="G965" s="19"/>
    </row>
    <row r="966" spans="1:7">
      <c r="A966" s="80"/>
      <c r="B966" s="19"/>
      <c r="C966" s="19"/>
      <c r="D966" s="19"/>
      <c r="E966" s="19"/>
      <c r="G966" s="19"/>
    </row>
    <row r="967" spans="1:7">
      <c r="A967" s="80"/>
      <c r="B967" s="19"/>
      <c r="C967" s="19"/>
      <c r="D967" s="19"/>
      <c r="E967" s="19"/>
      <c r="G967" s="19"/>
    </row>
    <row r="968" spans="1:7">
      <c r="A968" s="80"/>
      <c r="B968" s="19"/>
      <c r="C968" s="19"/>
      <c r="D968" s="19"/>
      <c r="E968" s="19"/>
      <c r="G968" s="19"/>
    </row>
    <row r="969" spans="1:7">
      <c r="A969" s="80"/>
      <c r="B969" s="19"/>
      <c r="C969" s="19"/>
      <c r="D969" s="19"/>
      <c r="E969" s="19"/>
      <c r="G969" s="19"/>
    </row>
    <row r="970" spans="1:7">
      <c r="A970" s="80"/>
      <c r="B970" s="19"/>
      <c r="C970" s="19"/>
      <c r="D970" s="19"/>
      <c r="E970" s="19"/>
      <c r="G970" s="19"/>
    </row>
    <row r="971" spans="1:7">
      <c r="A971" s="80"/>
      <c r="B971" s="19"/>
      <c r="C971" s="19"/>
      <c r="D971" s="19"/>
      <c r="E971" s="19"/>
      <c r="G971" s="19"/>
    </row>
    <row r="972" spans="1:7">
      <c r="A972" s="80"/>
      <c r="B972" s="19"/>
      <c r="C972" s="19"/>
      <c r="D972" s="19"/>
      <c r="E972" s="19"/>
      <c r="G972" s="19"/>
    </row>
    <row r="973" spans="1:7">
      <c r="A973" s="80"/>
      <c r="B973" s="19"/>
      <c r="C973" s="19"/>
      <c r="D973" s="19"/>
      <c r="E973" s="19"/>
      <c r="G973" s="19"/>
    </row>
    <row r="974" spans="1:7">
      <c r="A974" s="80"/>
      <c r="B974" s="19"/>
      <c r="C974" s="19"/>
      <c r="D974" s="19"/>
      <c r="E974" s="19"/>
      <c r="G974" s="19"/>
    </row>
    <row r="975" spans="1:7">
      <c r="A975" s="80"/>
      <c r="B975" s="19"/>
      <c r="C975" s="19"/>
      <c r="D975" s="19"/>
      <c r="E975" s="19"/>
      <c r="G975" s="19"/>
    </row>
    <row r="976" spans="1:7">
      <c r="A976" s="80"/>
      <c r="B976" s="19"/>
      <c r="C976" s="19"/>
      <c r="D976" s="19"/>
      <c r="E976" s="19"/>
      <c r="G976" s="19"/>
    </row>
    <row r="977" spans="1:7">
      <c r="A977" s="80"/>
      <c r="B977" s="19"/>
      <c r="C977" s="19"/>
      <c r="D977" s="19"/>
      <c r="E977" s="19"/>
      <c r="G977" s="19"/>
    </row>
    <row r="978" spans="1:7">
      <c r="A978" s="80"/>
      <c r="B978" s="19"/>
      <c r="C978" s="19"/>
      <c r="D978" s="19"/>
      <c r="E978" s="19"/>
      <c r="G978" s="19"/>
    </row>
    <row r="979" spans="1:7">
      <c r="A979" s="80"/>
      <c r="B979" s="19"/>
      <c r="C979" s="19"/>
      <c r="D979" s="19"/>
      <c r="E979" s="19"/>
      <c r="G979" s="19"/>
    </row>
    <row r="980" spans="1:7">
      <c r="A980" s="80"/>
      <c r="B980" s="19"/>
      <c r="C980" s="19"/>
      <c r="D980" s="19"/>
      <c r="E980" s="19"/>
      <c r="G980" s="19"/>
    </row>
    <row r="981" spans="1:7">
      <c r="A981" s="80"/>
      <c r="B981" s="19"/>
      <c r="C981" s="19"/>
      <c r="D981" s="19"/>
      <c r="E981" s="19"/>
      <c r="G981" s="19"/>
    </row>
    <row r="982" spans="1:7">
      <c r="A982" s="80"/>
      <c r="B982" s="19"/>
      <c r="C982" s="19"/>
      <c r="D982" s="19"/>
      <c r="E982" s="19"/>
      <c r="G982" s="19"/>
    </row>
    <row r="983" spans="1:7">
      <c r="A983" s="80"/>
      <c r="B983" s="19"/>
      <c r="C983" s="19"/>
      <c r="D983" s="19"/>
      <c r="E983" s="19"/>
      <c r="G983" s="19"/>
    </row>
    <row r="984" spans="1:7">
      <c r="A984" s="80"/>
      <c r="B984" s="19"/>
      <c r="C984" s="19"/>
      <c r="D984" s="19"/>
      <c r="E984" s="19"/>
      <c r="G984" s="19"/>
    </row>
    <row r="985" spans="1:7">
      <c r="A985" s="80"/>
      <c r="B985" s="19"/>
      <c r="C985" s="19"/>
      <c r="D985" s="19"/>
      <c r="E985" s="19"/>
      <c r="G985" s="19"/>
    </row>
    <row r="986" spans="1:7">
      <c r="A986" s="80"/>
      <c r="B986" s="19"/>
      <c r="C986" s="19"/>
      <c r="D986" s="19"/>
      <c r="E986" s="19"/>
      <c r="G986" s="19"/>
    </row>
    <row r="987" spans="1:7">
      <c r="A987" s="80"/>
      <c r="B987" s="19"/>
      <c r="C987" s="19"/>
      <c r="D987" s="19"/>
      <c r="E987" s="19"/>
      <c r="G987" s="19"/>
    </row>
    <row r="988" spans="1:7">
      <c r="A988" s="80"/>
      <c r="B988" s="19"/>
      <c r="C988" s="19"/>
      <c r="D988" s="19"/>
      <c r="E988" s="19"/>
      <c r="G988" s="19"/>
    </row>
    <row r="989" spans="1:7">
      <c r="A989" s="80"/>
      <c r="B989" s="19"/>
      <c r="C989" s="19"/>
      <c r="D989" s="19"/>
      <c r="E989" s="19"/>
      <c r="G989" s="19"/>
    </row>
    <row r="990" spans="1:7">
      <c r="A990" s="80"/>
      <c r="B990" s="19"/>
      <c r="C990" s="19"/>
      <c r="D990" s="19"/>
      <c r="E990" s="19"/>
      <c r="G990" s="19"/>
    </row>
    <row r="991" spans="1:7">
      <c r="A991" s="80"/>
      <c r="B991" s="19"/>
      <c r="C991" s="19"/>
      <c r="D991" s="19"/>
      <c r="E991" s="19"/>
      <c r="G991" s="19"/>
    </row>
    <row r="992" spans="1:7">
      <c r="A992" s="80"/>
      <c r="B992" s="19"/>
      <c r="C992" s="19"/>
      <c r="D992" s="19"/>
      <c r="E992" s="19"/>
      <c r="G992" s="19"/>
    </row>
    <row r="993" spans="1:7">
      <c r="A993" s="80"/>
      <c r="B993" s="19"/>
      <c r="C993" s="19"/>
      <c r="D993" s="19"/>
      <c r="E993" s="19"/>
      <c r="G993" s="19"/>
    </row>
    <row r="994" spans="1:7">
      <c r="A994" s="80"/>
      <c r="B994" s="19"/>
      <c r="C994" s="19"/>
      <c r="D994" s="19"/>
      <c r="E994" s="19"/>
      <c r="G994" s="19"/>
    </row>
    <row r="995" spans="1:7">
      <c r="A995" s="80"/>
      <c r="B995" s="19"/>
      <c r="C995" s="19"/>
      <c r="D995" s="19"/>
      <c r="E995" s="19"/>
      <c r="G995" s="19"/>
    </row>
    <row r="996" spans="1:7">
      <c r="A996" s="80"/>
      <c r="B996" s="19"/>
      <c r="C996" s="19"/>
      <c r="D996" s="19"/>
      <c r="E996" s="19"/>
      <c r="G996" s="19"/>
    </row>
    <row r="997" spans="1:7">
      <c r="A997" s="80"/>
      <c r="B997" s="19"/>
      <c r="C997" s="19"/>
      <c r="D997" s="19"/>
      <c r="E997" s="19"/>
      <c r="G997" s="19"/>
    </row>
    <row r="998" spans="1:7">
      <c r="A998" s="80"/>
      <c r="B998" s="19"/>
      <c r="C998" s="19"/>
      <c r="D998" s="19"/>
      <c r="E998" s="19"/>
      <c r="G998" s="19"/>
    </row>
    <row r="999" spans="1:7">
      <c r="A999" s="80"/>
      <c r="B999" s="19"/>
      <c r="C999" s="19"/>
      <c r="D999" s="19"/>
      <c r="E999" s="19"/>
      <c r="G999" s="19"/>
    </row>
    <row r="1000" spans="1:7">
      <c r="A1000" s="80"/>
      <c r="B1000" s="19"/>
      <c r="C1000" s="19"/>
      <c r="D1000" s="19"/>
      <c r="E1000" s="19"/>
      <c r="G1000" s="19"/>
    </row>
    <row r="1001" spans="1:7">
      <c r="A1001" s="80"/>
      <c r="B1001" s="19"/>
      <c r="C1001" s="19"/>
      <c r="D1001" s="19"/>
      <c r="E1001" s="19"/>
      <c r="G1001" s="19"/>
    </row>
    <row r="1002" spans="1:7">
      <c r="A1002" s="80"/>
      <c r="B1002" s="19"/>
      <c r="C1002" s="19"/>
      <c r="D1002" s="19"/>
      <c r="E1002" s="19"/>
      <c r="G1002" s="19"/>
    </row>
    <row r="1003" spans="1:7">
      <c r="A1003" s="80"/>
      <c r="B1003" s="19"/>
      <c r="C1003" s="19"/>
      <c r="D1003" s="19"/>
      <c r="E1003" s="19"/>
      <c r="G1003" s="19"/>
    </row>
    <row r="1004" spans="1:7">
      <c r="A1004" s="80"/>
      <c r="B1004" s="19"/>
      <c r="C1004" s="19"/>
      <c r="D1004" s="19"/>
      <c r="E1004" s="19"/>
      <c r="G1004" s="19"/>
    </row>
    <row r="1005" spans="1:7">
      <c r="A1005" s="80"/>
      <c r="B1005" s="19"/>
      <c r="C1005" s="19"/>
      <c r="D1005" s="19"/>
      <c r="E1005" s="19"/>
      <c r="G1005" s="19"/>
    </row>
    <row r="1006" spans="1:7">
      <c r="A1006" s="80"/>
      <c r="B1006" s="19"/>
      <c r="C1006" s="19"/>
      <c r="D1006" s="19"/>
      <c r="E1006" s="19"/>
      <c r="G1006" s="19"/>
    </row>
    <row r="1007" spans="1:7">
      <c r="A1007" s="80"/>
      <c r="B1007" s="19"/>
      <c r="C1007" s="19"/>
      <c r="D1007" s="19"/>
      <c r="E1007" s="19"/>
      <c r="G1007" s="19"/>
    </row>
    <row r="1008" spans="1:7">
      <c r="A1008" s="80"/>
      <c r="B1008" s="19"/>
      <c r="C1008" s="19"/>
      <c r="D1008" s="19"/>
      <c r="E1008" s="19"/>
      <c r="G1008" s="19"/>
    </row>
    <row r="1009" spans="1:7">
      <c r="A1009" s="80"/>
      <c r="B1009" s="19"/>
      <c r="C1009" s="19"/>
      <c r="D1009" s="19"/>
      <c r="E1009" s="19"/>
      <c r="G1009" s="19"/>
    </row>
    <row r="1010" spans="1:7">
      <c r="A1010" s="80"/>
      <c r="B1010" s="19"/>
      <c r="C1010" s="19"/>
      <c r="D1010" s="19"/>
      <c r="E1010" s="19"/>
      <c r="G1010" s="19"/>
    </row>
    <row r="1011" spans="1:7">
      <c r="A1011" s="80"/>
      <c r="B1011" s="19"/>
      <c r="C1011" s="19"/>
      <c r="D1011" s="19"/>
      <c r="E1011" s="19"/>
      <c r="G1011" s="19"/>
    </row>
    <row r="1012" spans="1:7">
      <c r="A1012" s="80"/>
      <c r="B1012" s="19"/>
      <c r="C1012" s="19"/>
      <c r="D1012" s="19"/>
      <c r="E1012" s="19"/>
      <c r="G1012" s="19"/>
    </row>
    <row r="1013" spans="1:7">
      <c r="A1013" s="80"/>
      <c r="B1013" s="19"/>
      <c r="C1013" s="19"/>
      <c r="D1013" s="19"/>
      <c r="E1013" s="19"/>
      <c r="G1013" s="19"/>
    </row>
    <row r="1014" spans="1:7">
      <c r="A1014" s="80"/>
      <c r="B1014" s="19"/>
      <c r="C1014" s="19"/>
      <c r="D1014" s="19"/>
      <c r="E1014" s="19"/>
      <c r="G1014" s="19"/>
    </row>
    <row r="1015" spans="1:7">
      <c r="A1015" s="80"/>
      <c r="B1015" s="19"/>
      <c r="C1015" s="19"/>
      <c r="D1015" s="19"/>
      <c r="E1015" s="19"/>
      <c r="G1015" s="19"/>
    </row>
    <row r="1016" spans="1:7">
      <c r="A1016" s="80"/>
      <c r="B1016" s="19"/>
      <c r="C1016" s="19"/>
      <c r="D1016" s="19"/>
      <c r="E1016" s="19"/>
      <c r="G1016" s="19"/>
    </row>
    <row r="1017" spans="1:7">
      <c r="A1017" s="80"/>
      <c r="B1017" s="19"/>
      <c r="C1017" s="19"/>
      <c r="D1017" s="19"/>
      <c r="E1017" s="19"/>
      <c r="G1017" s="19"/>
    </row>
    <row r="1018" spans="1:7">
      <c r="A1018" s="80"/>
      <c r="B1018" s="19"/>
      <c r="C1018" s="19"/>
      <c r="D1018" s="19"/>
      <c r="E1018" s="19"/>
      <c r="G1018" s="19"/>
    </row>
    <row r="1019" spans="1:7">
      <c r="A1019" s="80"/>
      <c r="B1019" s="19"/>
      <c r="C1019" s="19"/>
      <c r="D1019" s="19"/>
      <c r="E1019" s="19"/>
      <c r="G1019" s="19"/>
    </row>
    <row r="1020" spans="1:7">
      <c r="A1020" s="80"/>
      <c r="B1020" s="19"/>
      <c r="C1020" s="19"/>
      <c r="D1020" s="19"/>
      <c r="E1020" s="19"/>
      <c r="G1020" s="19"/>
    </row>
    <row r="1021" spans="1:7">
      <c r="A1021" s="80"/>
      <c r="B1021" s="19"/>
      <c r="C1021" s="19"/>
      <c r="D1021" s="19"/>
      <c r="E1021" s="19"/>
      <c r="G1021" s="19"/>
    </row>
    <row r="1022" spans="1:7">
      <c r="A1022" s="80"/>
      <c r="B1022" s="19"/>
      <c r="C1022" s="19"/>
      <c r="D1022" s="19"/>
      <c r="E1022" s="19"/>
      <c r="G1022" s="19"/>
    </row>
    <row r="1023" spans="1:7">
      <c r="A1023" s="80"/>
      <c r="B1023" s="19"/>
      <c r="C1023" s="19"/>
      <c r="D1023" s="19"/>
      <c r="E1023" s="19"/>
      <c r="G1023" s="19"/>
    </row>
    <row r="1024" spans="1:7">
      <c r="A1024" s="80"/>
      <c r="B1024" s="19"/>
      <c r="C1024" s="19"/>
      <c r="D1024" s="19"/>
      <c r="E1024" s="19"/>
      <c r="G1024" s="19"/>
    </row>
    <row r="1025" spans="1:7">
      <c r="A1025" s="80"/>
      <c r="B1025" s="19"/>
      <c r="C1025" s="19"/>
      <c r="D1025" s="19"/>
      <c r="E1025" s="19"/>
      <c r="G1025" s="19"/>
    </row>
    <row r="1026" spans="1:7">
      <c r="A1026" s="80"/>
      <c r="B1026" s="19"/>
      <c r="C1026" s="19"/>
      <c r="D1026" s="19"/>
      <c r="E1026" s="19"/>
      <c r="G1026" s="19"/>
    </row>
    <row r="1027" spans="1:7">
      <c r="A1027" s="80"/>
      <c r="B1027" s="19"/>
      <c r="C1027" s="19"/>
      <c r="D1027" s="19"/>
      <c r="E1027" s="19"/>
      <c r="G1027" s="19"/>
    </row>
    <row r="1028" spans="1:7">
      <c r="A1028" s="80"/>
      <c r="B1028" s="19"/>
      <c r="C1028" s="19"/>
      <c r="D1028" s="19"/>
      <c r="E1028" s="19"/>
      <c r="G1028" s="19"/>
    </row>
    <row r="1029" spans="1:7">
      <c r="A1029" s="80"/>
      <c r="B1029" s="19"/>
      <c r="C1029" s="19"/>
      <c r="D1029" s="19"/>
      <c r="E1029" s="19"/>
      <c r="G1029" s="19"/>
    </row>
    <row r="1030" spans="1:7">
      <c r="A1030" s="80"/>
      <c r="B1030" s="19"/>
      <c r="C1030" s="19"/>
      <c r="D1030" s="19"/>
      <c r="E1030" s="19"/>
      <c r="G1030" s="19"/>
    </row>
    <row r="1031" spans="1:7">
      <c r="A1031" s="80"/>
      <c r="B1031" s="19"/>
      <c r="C1031" s="19"/>
      <c r="D1031" s="19"/>
      <c r="E1031" s="19"/>
      <c r="G1031" s="19"/>
    </row>
    <row r="1032" spans="1:7">
      <c r="A1032" s="80"/>
      <c r="B1032" s="19"/>
      <c r="C1032" s="19"/>
      <c r="D1032" s="19"/>
      <c r="E1032" s="19"/>
      <c r="G1032" s="19"/>
    </row>
    <row r="1033" spans="1:7">
      <c r="A1033" s="80"/>
      <c r="B1033" s="19"/>
      <c r="C1033" s="19"/>
      <c r="D1033" s="19"/>
      <c r="E1033" s="19"/>
      <c r="G1033" s="19"/>
    </row>
    <row r="1034" spans="1:7">
      <c r="A1034" s="80"/>
      <c r="B1034" s="19"/>
      <c r="C1034" s="19"/>
      <c r="D1034" s="19"/>
      <c r="E1034" s="19"/>
      <c r="G1034" s="19"/>
    </row>
    <row r="1035" spans="1:7">
      <c r="A1035" s="80"/>
      <c r="B1035" s="19"/>
      <c r="C1035" s="19"/>
      <c r="D1035" s="19"/>
      <c r="E1035" s="19"/>
      <c r="G1035" s="19"/>
    </row>
    <row r="1036" spans="1:7">
      <c r="A1036" s="80"/>
      <c r="B1036" s="19"/>
      <c r="C1036" s="19"/>
      <c r="D1036" s="19"/>
      <c r="E1036" s="19"/>
      <c r="G1036" s="19"/>
    </row>
    <row r="1037" spans="1:7">
      <c r="A1037" s="80"/>
      <c r="B1037" s="19"/>
      <c r="C1037" s="19"/>
      <c r="D1037" s="19"/>
      <c r="E1037" s="19"/>
      <c r="G1037" s="19"/>
    </row>
    <row r="1038" spans="1:7">
      <c r="A1038" s="80"/>
      <c r="B1038" s="19"/>
      <c r="C1038" s="19"/>
      <c r="D1038" s="19"/>
      <c r="E1038" s="19"/>
      <c r="G1038" s="19"/>
    </row>
    <row r="1039" spans="1:7">
      <c r="A1039" s="80"/>
      <c r="B1039" s="19"/>
      <c r="C1039" s="19"/>
      <c r="D1039" s="19"/>
      <c r="E1039" s="19"/>
      <c r="G1039" s="19"/>
    </row>
    <row r="1040" spans="1:7">
      <c r="A1040" s="80"/>
      <c r="B1040" s="19"/>
      <c r="C1040" s="19"/>
      <c r="D1040" s="19"/>
      <c r="E1040" s="19"/>
      <c r="G1040" s="19"/>
    </row>
    <row r="1041" spans="1:7">
      <c r="A1041" s="80"/>
      <c r="B1041" s="19"/>
      <c r="C1041" s="19"/>
      <c r="D1041" s="19"/>
      <c r="E1041" s="19"/>
      <c r="G1041" s="19"/>
    </row>
    <row r="1042" spans="1:7">
      <c r="A1042" s="80"/>
      <c r="B1042" s="19"/>
      <c r="C1042" s="19"/>
      <c r="D1042" s="19"/>
      <c r="E1042" s="19"/>
      <c r="G1042" s="19"/>
    </row>
    <row r="1043" spans="1:7">
      <c r="A1043" s="80"/>
      <c r="B1043" s="19"/>
      <c r="C1043" s="19"/>
      <c r="D1043" s="19"/>
      <c r="E1043" s="19"/>
      <c r="G1043" s="19"/>
    </row>
    <row r="1044" spans="1:7">
      <c r="A1044" s="80"/>
      <c r="B1044" s="19"/>
      <c r="C1044" s="19"/>
      <c r="D1044" s="19"/>
      <c r="E1044" s="19"/>
      <c r="G1044" s="19"/>
    </row>
    <row r="1045" spans="1:7">
      <c r="A1045" s="80"/>
      <c r="B1045" s="19"/>
      <c r="C1045" s="19"/>
      <c r="D1045" s="19"/>
      <c r="E1045" s="19"/>
      <c r="G1045" s="19"/>
    </row>
    <row r="1046" spans="1:7">
      <c r="A1046" s="80"/>
      <c r="B1046" s="19"/>
      <c r="C1046" s="19"/>
      <c r="D1046" s="19"/>
      <c r="E1046" s="19"/>
      <c r="G1046" s="19"/>
    </row>
    <row r="1047" spans="1:7">
      <c r="A1047" s="80"/>
      <c r="B1047" s="19"/>
      <c r="C1047" s="19"/>
      <c r="D1047" s="19"/>
      <c r="E1047" s="19"/>
      <c r="G1047" s="19"/>
    </row>
    <row r="1048" spans="1:7">
      <c r="A1048" s="80"/>
      <c r="B1048" s="19"/>
      <c r="C1048" s="19"/>
      <c r="D1048" s="19"/>
      <c r="E1048" s="19"/>
      <c r="G1048" s="19"/>
    </row>
    <row r="1049" spans="1:7">
      <c r="A1049" s="80"/>
      <c r="B1049" s="19"/>
      <c r="C1049" s="19"/>
      <c r="D1049" s="19"/>
      <c r="E1049" s="19"/>
      <c r="G1049" s="19"/>
    </row>
    <row r="1050" spans="1:7">
      <c r="A1050" s="80"/>
      <c r="B1050" s="19"/>
      <c r="C1050" s="19"/>
      <c r="D1050" s="19"/>
      <c r="E1050" s="19"/>
      <c r="G1050" s="19"/>
    </row>
    <row r="1051" spans="1:7">
      <c r="A1051" s="80"/>
      <c r="B1051" s="19"/>
      <c r="C1051" s="19"/>
      <c r="D1051" s="19"/>
      <c r="E1051" s="19"/>
      <c r="G1051" s="19"/>
    </row>
    <row r="1052" spans="1:7">
      <c r="A1052" s="80"/>
      <c r="B1052" s="19"/>
      <c r="C1052" s="19"/>
      <c r="D1052" s="19"/>
      <c r="E1052" s="19"/>
      <c r="G1052" s="19"/>
    </row>
    <row r="1053" spans="1:7">
      <c r="A1053" s="80"/>
      <c r="B1053" s="19"/>
      <c r="C1053" s="19"/>
      <c r="D1053" s="19"/>
      <c r="E1053" s="19"/>
      <c r="G1053" s="19"/>
    </row>
    <row r="1054" spans="1:7">
      <c r="A1054" s="80"/>
      <c r="B1054" s="19"/>
      <c r="C1054" s="19"/>
      <c r="D1054" s="19"/>
      <c r="E1054" s="19"/>
      <c r="G1054" s="19"/>
    </row>
    <row r="1055" spans="1:7">
      <c r="A1055" s="80"/>
      <c r="B1055" s="19"/>
      <c r="C1055" s="19"/>
      <c r="D1055" s="19"/>
      <c r="E1055" s="19"/>
      <c r="G1055" s="19"/>
    </row>
    <row r="1056" spans="1:7">
      <c r="A1056" s="80"/>
      <c r="B1056" s="19"/>
      <c r="C1056" s="19"/>
      <c r="D1056" s="19"/>
      <c r="E1056" s="19"/>
      <c r="G1056" s="19"/>
    </row>
    <row r="1057" spans="1:7">
      <c r="A1057" s="80"/>
      <c r="B1057" s="19"/>
      <c r="C1057" s="19"/>
      <c r="D1057" s="19"/>
      <c r="E1057" s="19"/>
      <c r="G1057" s="19"/>
    </row>
    <row r="1058" spans="1:7">
      <c r="A1058" s="80"/>
      <c r="B1058" s="19"/>
      <c r="C1058" s="19"/>
      <c r="D1058" s="19"/>
      <c r="E1058" s="19"/>
      <c r="G1058" s="19"/>
    </row>
    <row r="1059" spans="1:7">
      <c r="A1059" s="80"/>
      <c r="B1059" s="19"/>
      <c r="C1059" s="19"/>
      <c r="D1059" s="19"/>
      <c r="E1059" s="19"/>
      <c r="G1059" s="19"/>
    </row>
    <row r="1060" spans="1:7">
      <c r="A1060" s="80"/>
      <c r="B1060" s="19"/>
      <c r="C1060" s="19"/>
      <c r="D1060" s="19"/>
      <c r="E1060" s="19"/>
      <c r="G1060" s="19"/>
    </row>
    <row r="1061" spans="1:7">
      <c r="A1061" s="80"/>
      <c r="B1061" s="19"/>
      <c r="C1061" s="19"/>
      <c r="D1061" s="19"/>
      <c r="E1061" s="19"/>
      <c r="G1061" s="19"/>
    </row>
    <row r="1062" spans="1:7">
      <c r="A1062" s="80"/>
      <c r="B1062" s="19"/>
      <c r="C1062" s="19"/>
      <c r="D1062" s="19"/>
      <c r="E1062" s="19"/>
      <c r="G1062" s="19"/>
    </row>
    <row r="1063" spans="1:7">
      <c r="A1063" s="80"/>
      <c r="B1063" s="19"/>
      <c r="C1063" s="19"/>
      <c r="D1063" s="19"/>
      <c r="E1063" s="19"/>
      <c r="G1063" s="19"/>
    </row>
    <row r="1064" spans="1:7">
      <c r="A1064" s="80"/>
      <c r="B1064" s="19"/>
      <c r="C1064" s="19"/>
      <c r="D1064" s="19"/>
      <c r="E1064" s="19"/>
      <c r="G1064" s="19"/>
    </row>
    <row r="1065" spans="1:7">
      <c r="A1065" s="80"/>
      <c r="B1065" s="19"/>
      <c r="C1065" s="19"/>
      <c r="D1065" s="19"/>
      <c r="E1065" s="19"/>
      <c r="G1065" s="19"/>
    </row>
    <row r="1066" spans="1:7">
      <c r="A1066" s="80"/>
      <c r="B1066" s="19"/>
      <c r="C1066" s="19"/>
      <c r="D1066" s="19"/>
      <c r="E1066" s="19"/>
      <c r="G1066" s="19"/>
    </row>
    <row r="1067" spans="1:7">
      <c r="A1067" s="80"/>
      <c r="B1067" s="19"/>
      <c r="C1067" s="19"/>
      <c r="D1067" s="19"/>
      <c r="E1067" s="19"/>
      <c r="G1067" s="19"/>
    </row>
    <row r="1068" spans="1:7">
      <c r="A1068" s="80"/>
      <c r="B1068" s="19"/>
      <c r="C1068" s="19"/>
      <c r="D1068" s="19"/>
      <c r="E1068" s="19"/>
      <c r="G1068" s="19"/>
    </row>
    <row r="1069" spans="1:7">
      <c r="A1069" s="80"/>
      <c r="B1069" s="19"/>
      <c r="C1069" s="19"/>
      <c r="D1069" s="19"/>
      <c r="E1069" s="19"/>
      <c r="G1069" s="19"/>
    </row>
    <row r="1070" spans="1:7">
      <c r="A1070" s="80"/>
      <c r="B1070" s="19"/>
      <c r="C1070" s="19"/>
      <c r="D1070" s="19"/>
      <c r="E1070" s="19"/>
      <c r="G1070" s="19"/>
    </row>
    <row r="1071" spans="1:7">
      <c r="A1071" s="80"/>
      <c r="B1071" s="19"/>
      <c r="C1071" s="19"/>
      <c r="D1071" s="19"/>
      <c r="E1071" s="19"/>
      <c r="G1071" s="19"/>
    </row>
    <row r="1072" spans="1:7">
      <c r="A1072" s="80"/>
      <c r="B1072" s="19"/>
      <c r="C1072" s="19"/>
      <c r="D1072" s="19"/>
      <c r="E1072" s="19"/>
      <c r="G1072" s="19"/>
    </row>
    <row r="1073" spans="1:7">
      <c r="A1073" s="80"/>
      <c r="B1073" s="19"/>
      <c r="C1073" s="19"/>
      <c r="D1073" s="19"/>
      <c r="E1073" s="19"/>
      <c r="G1073" s="19"/>
    </row>
    <row r="1074" spans="1:7">
      <c r="A1074" s="80"/>
      <c r="B1074" s="19"/>
      <c r="C1074" s="19"/>
      <c r="D1074" s="19"/>
      <c r="E1074" s="19"/>
      <c r="G1074" s="19"/>
    </row>
    <row r="1075" spans="1:7">
      <c r="A1075" s="80"/>
      <c r="B1075" s="19"/>
      <c r="C1075" s="19"/>
      <c r="D1075" s="19"/>
      <c r="E1075" s="19"/>
      <c r="G1075" s="19"/>
    </row>
    <row r="1076" spans="1:7">
      <c r="A1076" s="80"/>
      <c r="B1076" s="19"/>
      <c r="C1076" s="19"/>
      <c r="D1076" s="19"/>
      <c r="E1076" s="19"/>
      <c r="G1076" s="19"/>
    </row>
    <row r="1077" spans="1:7">
      <c r="A1077" s="80"/>
      <c r="B1077" s="19"/>
      <c r="C1077" s="19"/>
      <c r="D1077" s="19"/>
      <c r="E1077" s="19"/>
      <c r="G1077" s="19"/>
    </row>
    <row r="1078" spans="1:7">
      <c r="A1078" s="80"/>
      <c r="B1078" s="19"/>
      <c r="C1078" s="19"/>
      <c r="D1078" s="19"/>
      <c r="E1078" s="19"/>
      <c r="G1078" s="19"/>
    </row>
    <row r="1079" spans="1:7">
      <c r="A1079" s="80"/>
      <c r="B1079" s="19"/>
      <c r="C1079" s="19"/>
      <c r="D1079" s="19"/>
      <c r="E1079" s="19"/>
      <c r="G1079" s="19"/>
    </row>
    <row r="1080" spans="1:7">
      <c r="A1080" s="80"/>
      <c r="B1080" s="19"/>
      <c r="C1080" s="19"/>
      <c r="D1080" s="19"/>
      <c r="E1080" s="19"/>
      <c r="G1080" s="19"/>
    </row>
    <row r="1081" spans="1:7">
      <c r="A1081" s="80"/>
      <c r="B1081" s="19"/>
      <c r="C1081" s="19"/>
      <c r="D1081" s="19"/>
      <c r="E1081" s="19"/>
      <c r="G1081" s="19"/>
    </row>
    <row r="1082" spans="1:7">
      <c r="A1082" s="80"/>
      <c r="B1082" s="19"/>
      <c r="C1082" s="19"/>
      <c r="D1082" s="19"/>
      <c r="E1082" s="19"/>
      <c r="G1082" s="19"/>
    </row>
    <row r="1083" spans="1:7">
      <c r="A1083" s="80"/>
      <c r="B1083" s="19"/>
      <c r="C1083" s="19"/>
      <c r="D1083" s="19"/>
      <c r="E1083" s="19"/>
      <c r="G1083" s="19"/>
    </row>
    <row r="1084" spans="1:7">
      <c r="A1084" s="80"/>
      <c r="B1084" s="19"/>
      <c r="C1084" s="19"/>
      <c r="D1084" s="19"/>
      <c r="E1084" s="19"/>
      <c r="G1084" s="19"/>
    </row>
    <row r="1085" spans="1:7">
      <c r="A1085" s="80"/>
      <c r="B1085" s="19"/>
      <c r="C1085" s="19"/>
      <c r="D1085" s="19"/>
      <c r="E1085" s="19"/>
      <c r="G1085" s="19"/>
    </row>
    <row r="1086" spans="1:7">
      <c r="A1086" s="80"/>
      <c r="B1086" s="19"/>
      <c r="C1086" s="19"/>
      <c r="D1086" s="19"/>
      <c r="E1086" s="19"/>
      <c r="G1086" s="19"/>
    </row>
    <row r="1087" spans="1:7">
      <c r="A1087" s="80"/>
      <c r="B1087" s="19"/>
      <c r="C1087" s="19"/>
      <c r="D1087" s="19"/>
      <c r="E1087" s="19"/>
      <c r="G1087" s="19"/>
    </row>
    <row r="1088" spans="1:7">
      <c r="A1088" s="80"/>
      <c r="B1088" s="19"/>
      <c r="C1088" s="19"/>
      <c r="D1088" s="19"/>
      <c r="E1088" s="19"/>
      <c r="G1088" s="19"/>
    </row>
    <row r="1089" spans="1:7">
      <c r="A1089" s="80"/>
      <c r="B1089" s="19"/>
      <c r="C1089" s="19"/>
      <c r="D1089" s="19"/>
      <c r="E1089" s="19"/>
      <c r="G1089" s="19"/>
    </row>
    <row r="1090" spans="1:7">
      <c r="A1090" s="80"/>
      <c r="B1090" s="19"/>
      <c r="C1090" s="19"/>
      <c r="D1090" s="19"/>
      <c r="E1090" s="19"/>
      <c r="G1090" s="19"/>
    </row>
    <row r="1091" spans="1:7">
      <c r="A1091" s="80"/>
      <c r="B1091" s="19"/>
      <c r="C1091" s="19"/>
      <c r="D1091" s="19"/>
      <c r="E1091" s="19"/>
      <c r="G1091" s="19"/>
    </row>
    <row r="1092" spans="1:7">
      <c r="A1092" s="80"/>
      <c r="B1092" s="19"/>
      <c r="C1092" s="19"/>
      <c r="D1092" s="19"/>
      <c r="E1092" s="19"/>
      <c r="G1092" s="19"/>
    </row>
    <row r="1093" spans="1:7">
      <c r="A1093" s="80"/>
      <c r="B1093" s="19"/>
      <c r="C1093" s="19"/>
      <c r="D1093" s="19"/>
      <c r="E1093" s="19"/>
      <c r="G1093" s="19"/>
    </row>
    <row r="1094" spans="1:7">
      <c r="A1094" s="80"/>
      <c r="B1094" s="19"/>
      <c r="C1094" s="19"/>
      <c r="D1094" s="19"/>
      <c r="E1094" s="19"/>
      <c r="G1094" s="19"/>
    </row>
    <row r="1095" spans="1:7">
      <c r="A1095" s="80"/>
      <c r="B1095" s="19"/>
      <c r="C1095" s="19"/>
      <c r="D1095" s="19"/>
      <c r="E1095" s="19"/>
      <c r="G1095" s="19"/>
    </row>
    <row r="1096" spans="1:7">
      <c r="A1096" s="80"/>
      <c r="B1096" s="19"/>
      <c r="C1096" s="19"/>
      <c r="D1096" s="19"/>
      <c r="E1096" s="19"/>
      <c r="G1096" s="19"/>
    </row>
    <row r="1097" spans="1:7">
      <c r="A1097" s="80"/>
      <c r="B1097" s="19"/>
      <c r="C1097" s="19"/>
      <c r="D1097" s="19"/>
      <c r="E1097" s="19"/>
      <c r="G1097" s="19"/>
    </row>
    <row r="1098" spans="1:7">
      <c r="A1098" s="80"/>
      <c r="B1098" s="19"/>
      <c r="C1098" s="19"/>
      <c r="D1098" s="19"/>
      <c r="E1098" s="19"/>
      <c r="G1098" s="19"/>
    </row>
    <row r="1099" spans="1:7">
      <c r="A1099" s="80"/>
      <c r="B1099" s="19"/>
      <c r="C1099" s="19"/>
      <c r="D1099" s="19"/>
      <c r="E1099" s="19"/>
      <c r="G1099" s="19"/>
    </row>
    <row r="1100" spans="1:7">
      <c r="A1100" s="80"/>
      <c r="B1100" s="19"/>
      <c r="C1100" s="19"/>
      <c r="D1100" s="19"/>
      <c r="E1100" s="19"/>
      <c r="G1100" s="19"/>
    </row>
    <row r="1101" spans="1:7">
      <c r="A1101" s="80"/>
      <c r="B1101" s="19"/>
      <c r="C1101" s="19"/>
      <c r="D1101" s="19"/>
      <c r="E1101" s="19"/>
      <c r="G1101" s="19"/>
    </row>
    <row r="1102" spans="1:7">
      <c r="A1102" s="80"/>
      <c r="B1102" s="19"/>
      <c r="C1102" s="19"/>
      <c r="D1102" s="19"/>
      <c r="E1102" s="19"/>
      <c r="G1102" s="19"/>
    </row>
    <row r="1103" spans="1:7">
      <c r="A1103" s="80"/>
      <c r="B1103" s="19"/>
      <c r="C1103" s="19"/>
      <c r="D1103" s="19"/>
      <c r="E1103" s="19"/>
      <c r="G1103" s="19"/>
    </row>
    <row r="1104" spans="1:7">
      <c r="A1104" s="80"/>
      <c r="B1104" s="19"/>
      <c r="C1104" s="19"/>
      <c r="D1104" s="19"/>
      <c r="E1104" s="19"/>
      <c r="G1104" s="19"/>
    </row>
    <row r="1105" spans="1:7">
      <c r="A1105" s="80"/>
      <c r="B1105" s="19"/>
      <c r="C1105" s="19"/>
      <c r="D1105" s="19"/>
      <c r="E1105" s="19"/>
      <c r="G1105" s="19"/>
    </row>
    <row r="1106" spans="1:7">
      <c r="A1106" s="80"/>
      <c r="B1106" s="19"/>
      <c r="C1106" s="19"/>
      <c r="D1106" s="19"/>
      <c r="E1106" s="19"/>
      <c r="G1106" s="19"/>
    </row>
    <row r="1107" spans="1:7">
      <c r="A1107" s="80"/>
      <c r="B1107" s="19"/>
      <c r="C1107" s="19"/>
      <c r="D1107" s="19"/>
      <c r="E1107" s="19"/>
      <c r="G1107" s="19"/>
    </row>
    <row r="1108" spans="1:7">
      <c r="A1108" s="80"/>
      <c r="B1108" s="19"/>
      <c r="C1108" s="19"/>
      <c r="D1108" s="19"/>
      <c r="E1108" s="19"/>
      <c r="G1108" s="19"/>
    </row>
    <row r="1109" spans="1:7">
      <c r="A1109" s="80"/>
      <c r="B1109" s="19"/>
      <c r="C1109" s="19"/>
      <c r="D1109" s="19"/>
      <c r="E1109" s="19"/>
      <c r="G1109" s="19"/>
    </row>
    <row r="1110" spans="1:7">
      <c r="A1110" s="80"/>
      <c r="B1110" s="19"/>
      <c r="C1110" s="19"/>
      <c r="D1110" s="19"/>
      <c r="E1110" s="19"/>
      <c r="G1110" s="19"/>
    </row>
    <row r="1111" spans="1:7">
      <c r="A1111" s="80"/>
      <c r="B1111" s="19"/>
      <c r="C1111" s="19"/>
      <c r="D1111" s="19"/>
      <c r="E1111" s="19"/>
      <c r="G1111" s="19"/>
    </row>
    <row r="1112" spans="1:7">
      <c r="A1112" s="80"/>
      <c r="B1112" s="19"/>
      <c r="C1112" s="19"/>
      <c r="D1112" s="19"/>
      <c r="E1112" s="19"/>
      <c r="G1112" s="19"/>
    </row>
    <row r="1113" spans="1:7">
      <c r="A1113" s="80"/>
      <c r="B1113" s="19"/>
      <c r="C1113" s="19"/>
      <c r="D1113" s="19"/>
      <c r="E1113" s="19"/>
      <c r="G1113" s="19"/>
    </row>
    <row r="1114" spans="1:7">
      <c r="A1114" s="80"/>
      <c r="B1114" s="19"/>
      <c r="C1114" s="19"/>
      <c r="D1114" s="19"/>
      <c r="E1114" s="19"/>
      <c r="G1114" s="19"/>
    </row>
    <row r="1115" spans="1:7">
      <c r="A1115" s="80"/>
      <c r="B1115" s="19"/>
      <c r="C1115" s="19"/>
      <c r="D1115" s="19"/>
      <c r="E1115" s="19"/>
      <c r="G1115" s="19"/>
    </row>
    <row r="1116" spans="1:7">
      <c r="A1116" s="80"/>
      <c r="B1116" s="19"/>
      <c r="C1116" s="19"/>
      <c r="D1116" s="19"/>
      <c r="E1116" s="19"/>
      <c r="G1116" s="19"/>
    </row>
    <row r="1117" spans="1:7">
      <c r="A1117" s="80"/>
      <c r="B1117" s="19"/>
      <c r="C1117" s="19"/>
      <c r="D1117" s="19"/>
      <c r="E1117" s="19"/>
      <c r="G1117" s="19"/>
    </row>
    <row r="1118" spans="1:7">
      <c r="A1118" s="80"/>
      <c r="B1118" s="19"/>
      <c r="C1118" s="19"/>
      <c r="D1118" s="19"/>
      <c r="E1118" s="19"/>
      <c r="G1118" s="19"/>
    </row>
    <row r="1119" spans="1:7">
      <c r="A1119" s="80"/>
      <c r="B1119" s="19"/>
      <c r="C1119" s="19"/>
      <c r="D1119" s="19"/>
      <c r="E1119" s="19"/>
      <c r="G1119" s="19"/>
    </row>
    <row r="1120" spans="1:7">
      <c r="A1120" s="80"/>
      <c r="B1120" s="19"/>
      <c r="C1120" s="19"/>
      <c r="D1120" s="19"/>
      <c r="E1120" s="19"/>
      <c r="G1120" s="19"/>
    </row>
    <row r="1121" spans="1:7">
      <c r="A1121" s="80"/>
      <c r="B1121" s="19"/>
      <c r="C1121" s="19"/>
      <c r="D1121" s="19"/>
      <c r="E1121" s="19"/>
      <c r="G1121" s="19"/>
    </row>
    <row r="1122" spans="1:7">
      <c r="A1122" s="80"/>
      <c r="B1122" s="19"/>
      <c r="C1122" s="19"/>
      <c r="D1122" s="19"/>
      <c r="E1122" s="19"/>
      <c r="G1122" s="19"/>
    </row>
    <row r="1123" spans="1:7">
      <c r="A1123" s="80"/>
      <c r="B1123" s="19"/>
      <c r="C1123" s="19"/>
      <c r="D1123" s="19"/>
      <c r="E1123" s="19"/>
      <c r="G1123" s="19"/>
    </row>
    <row r="1124" spans="1:7">
      <c r="A1124" s="80"/>
      <c r="B1124" s="19"/>
      <c r="C1124" s="19"/>
      <c r="D1124" s="19"/>
      <c r="E1124" s="19"/>
      <c r="G1124" s="19"/>
    </row>
    <row r="1125" spans="1:7">
      <c r="A1125" s="80"/>
      <c r="B1125" s="19"/>
      <c r="C1125" s="19"/>
      <c r="D1125" s="19"/>
      <c r="E1125" s="19"/>
      <c r="G1125" s="19"/>
    </row>
    <row r="1126" spans="1:7">
      <c r="A1126" s="80"/>
      <c r="B1126" s="19"/>
      <c r="C1126" s="19"/>
      <c r="D1126" s="19"/>
      <c r="E1126" s="19"/>
      <c r="G1126" s="19"/>
    </row>
  </sheetData>
  <mergeCells count="25">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Y1:Y2"/>
    <mergeCell ref="O1:O2"/>
    <mergeCell ref="P1:P2"/>
    <mergeCell ref="Q1:Q2"/>
    <mergeCell ref="R1:R2"/>
    <mergeCell ref="S1:S2"/>
    <mergeCell ref="T1:T2"/>
    <mergeCell ref="U1:U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997"/>
  <sheetViews>
    <sheetView workbookViewId="0">
      <pane ySplit="1" topLeftCell="A2" activePane="bottomLeft" state="frozen"/>
      <selection pane="bottomLeft" activeCell="B3" sqref="B3"/>
    </sheetView>
  </sheetViews>
  <sheetFormatPr defaultColWidth="12.5546875" defaultRowHeight="15.75" customHeight="1"/>
  <cols>
    <col min="1" max="1" width="28.88671875" customWidth="1"/>
    <col min="4" max="5" width="19.5546875" customWidth="1"/>
    <col min="6" max="6" width="30.44140625" customWidth="1"/>
    <col min="7" max="7" width="29.6640625" customWidth="1"/>
    <col min="8" max="8" width="30.44140625" customWidth="1"/>
    <col min="9" max="9" width="29.6640625" customWidth="1"/>
  </cols>
  <sheetData>
    <row r="1" spans="1:25">
      <c r="A1" s="110" t="s">
        <v>807</v>
      </c>
      <c r="B1" s="110" t="s">
        <v>808</v>
      </c>
      <c r="C1" s="110" t="s">
        <v>809</v>
      </c>
      <c r="D1" s="111" t="s">
        <v>810</v>
      </c>
      <c r="E1" s="110" t="s">
        <v>811</v>
      </c>
      <c r="F1" s="111" t="s">
        <v>812</v>
      </c>
      <c r="G1" s="112" t="s">
        <v>813</v>
      </c>
      <c r="H1" s="110" t="s">
        <v>7</v>
      </c>
      <c r="I1" s="110"/>
      <c r="J1" s="110"/>
      <c r="K1" s="110"/>
      <c r="L1" s="110"/>
      <c r="M1" s="110"/>
      <c r="N1" s="110"/>
      <c r="O1" s="110"/>
      <c r="P1" s="110"/>
      <c r="Q1" s="110"/>
      <c r="R1" s="110"/>
      <c r="S1" s="110"/>
      <c r="T1" s="110"/>
      <c r="U1" s="110"/>
      <c r="V1" s="110"/>
      <c r="W1" s="110"/>
      <c r="X1" s="110"/>
      <c r="Y1" s="110"/>
    </row>
    <row r="2" spans="1:25">
      <c r="A2" s="2">
        <v>40</v>
      </c>
      <c r="B2" s="2">
        <v>8.2200000000000006</v>
      </c>
      <c r="C2" s="2">
        <v>2.75</v>
      </c>
      <c r="D2" s="49">
        <f t="shared" ref="D2:D73" si="0">B2+C2</f>
        <v>10.97</v>
      </c>
      <c r="E2" s="24" t="s">
        <v>814</v>
      </c>
      <c r="F2" s="49">
        <v>1.5666333333333335</v>
      </c>
      <c r="G2" s="113">
        <f t="shared" ref="G2:G73" si="1">D2-F2</f>
        <v>9.4033666666666669</v>
      </c>
    </row>
    <row r="3" spans="1:25">
      <c r="A3" s="2">
        <v>41</v>
      </c>
      <c r="B3" s="2" t="s">
        <v>815</v>
      </c>
      <c r="D3" s="49" t="e">
        <f t="shared" si="0"/>
        <v>#VALUE!</v>
      </c>
      <c r="E3" s="24" t="s">
        <v>814</v>
      </c>
      <c r="F3" s="49">
        <v>1.5666333333333335</v>
      </c>
      <c r="G3" s="114" t="e">
        <f t="shared" si="1"/>
        <v>#VALUE!</v>
      </c>
    </row>
    <row r="4" spans="1:25">
      <c r="A4" s="2">
        <v>42</v>
      </c>
      <c r="B4" s="2">
        <v>5.0199999999999996</v>
      </c>
      <c r="C4" s="2">
        <v>6.75</v>
      </c>
      <c r="D4" s="49">
        <f t="shared" si="0"/>
        <v>11.77</v>
      </c>
      <c r="E4" s="24" t="s">
        <v>814</v>
      </c>
      <c r="F4" s="49">
        <v>1.5666333333333335</v>
      </c>
      <c r="G4" s="113">
        <f t="shared" si="1"/>
        <v>10.203366666666666</v>
      </c>
    </row>
    <row r="5" spans="1:25">
      <c r="A5" s="2">
        <v>43</v>
      </c>
      <c r="B5" s="2">
        <v>1.1499999999999999</v>
      </c>
      <c r="C5" s="2">
        <v>2.5299999999999998</v>
      </c>
      <c r="D5" s="49">
        <f t="shared" si="0"/>
        <v>3.6799999999999997</v>
      </c>
      <c r="E5" s="24" t="s">
        <v>814</v>
      </c>
      <c r="F5" s="49">
        <v>1.5666333333333335</v>
      </c>
      <c r="G5" s="113">
        <f t="shared" si="1"/>
        <v>2.1133666666666659</v>
      </c>
    </row>
    <row r="6" spans="1:25">
      <c r="A6" s="2">
        <v>44</v>
      </c>
      <c r="B6" s="2">
        <v>2.35</v>
      </c>
      <c r="C6" s="2">
        <v>3.12</v>
      </c>
      <c r="D6" s="49">
        <f t="shared" si="0"/>
        <v>5.4700000000000006</v>
      </c>
      <c r="E6" s="24" t="s">
        <v>814</v>
      </c>
      <c r="F6" s="49">
        <v>1.5666333333333335</v>
      </c>
      <c r="G6" s="113">
        <f t="shared" si="1"/>
        <v>3.9033666666666669</v>
      </c>
    </row>
    <row r="7" spans="1:25">
      <c r="A7" s="2">
        <v>45</v>
      </c>
      <c r="B7" s="2">
        <v>1.68</v>
      </c>
      <c r="C7" s="2">
        <v>2.97</v>
      </c>
      <c r="D7" s="49">
        <f t="shared" si="0"/>
        <v>4.6500000000000004</v>
      </c>
      <c r="E7" s="24" t="s">
        <v>814</v>
      </c>
      <c r="F7" s="49">
        <v>1.5666333333333335</v>
      </c>
      <c r="G7" s="113">
        <f t="shared" si="1"/>
        <v>3.0833666666666666</v>
      </c>
    </row>
    <row r="8" spans="1:25">
      <c r="A8" s="2">
        <v>46</v>
      </c>
      <c r="B8" s="2">
        <v>8.42</v>
      </c>
      <c r="C8" s="2">
        <v>3.18</v>
      </c>
      <c r="D8" s="49">
        <f t="shared" si="0"/>
        <v>11.6</v>
      </c>
      <c r="E8" s="24" t="s">
        <v>814</v>
      </c>
      <c r="F8" s="49">
        <v>1.5666333333333335</v>
      </c>
      <c r="G8" s="113">
        <f t="shared" si="1"/>
        <v>10.033366666666666</v>
      </c>
    </row>
    <row r="9" spans="1:25">
      <c r="A9" s="2">
        <v>47</v>
      </c>
      <c r="B9" s="2">
        <v>1.58</v>
      </c>
      <c r="C9" s="2">
        <v>2.95</v>
      </c>
      <c r="D9" s="49">
        <f t="shared" si="0"/>
        <v>4.53</v>
      </c>
      <c r="E9" s="24" t="s">
        <v>814</v>
      </c>
      <c r="F9" s="49">
        <v>1.5666333333333335</v>
      </c>
      <c r="G9" s="113">
        <f t="shared" si="1"/>
        <v>2.9633666666666665</v>
      </c>
    </row>
    <row r="10" spans="1:25">
      <c r="A10" s="2">
        <v>48</v>
      </c>
      <c r="B10" s="2">
        <v>1.1499999999999999</v>
      </c>
      <c r="C10" s="2">
        <v>2.65</v>
      </c>
      <c r="D10" s="49">
        <f t="shared" si="0"/>
        <v>3.8</v>
      </c>
      <c r="E10" s="24" t="s">
        <v>814</v>
      </c>
      <c r="F10" s="49">
        <v>1.5666333333333335</v>
      </c>
      <c r="G10" s="113">
        <f t="shared" si="1"/>
        <v>2.2333666666666661</v>
      </c>
    </row>
    <row r="11" spans="1:25">
      <c r="A11" s="2">
        <v>49</v>
      </c>
      <c r="B11" s="2">
        <v>10.3</v>
      </c>
      <c r="C11" s="2">
        <v>3.18</v>
      </c>
      <c r="D11" s="49">
        <f t="shared" si="0"/>
        <v>13.48</v>
      </c>
      <c r="E11" s="24" t="s">
        <v>814</v>
      </c>
      <c r="F11" s="49">
        <v>1.5666333333333335</v>
      </c>
      <c r="G11" s="113">
        <f t="shared" si="1"/>
        <v>11.913366666666667</v>
      </c>
    </row>
    <row r="12" spans="1:25">
      <c r="A12" s="2">
        <v>50</v>
      </c>
      <c r="B12" s="2">
        <v>1.39</v>
      </c>
      <c r="C12" s="2">
        <v>1.78</v>
      </c>
      <c r="D12" s="49">
        <f t="shared" si="0"/>
        <v>3.17</v>
      </c>
      <c r="E12" s="24" t="s">
        <v>814</v>
      </c>
      <c r="F12" s="49">
        <v>1.5666333333333335</v>
      </c>
      <c r="G12" s="113">
        <f t="shared" si="1"/>
        <v>1.6033666666666664</v>
      </c>
    </row>
    <row r="13" spans="1:25">
      <c r="A13" s="2">
        <v>51</v>
      </c>
      <c r="B13" s="2">
        <v>1.38</v>
      </c>
      <c r="C13" s="2">
        <v>1.64</v>
      </c>
      <c r="D13" s="49">
        <f t="shared" si="0"/>
        <v>3.0199999999999996</v>
      </c>
      <c r="E13" s="24" t="s">
        <v>814</v>
      </c>
      <c r="F13" s="49">
        <v>1.5666333333333335</v>
      </c>
      <c r="G13" s="113">
        <f t="shared" si="1"/>
        <v>1.453366666666666</v>
      </c>
    </row>
    <row r="14" spans="1:25">
      <c r="A14" s="2">
        <v>52</v>
      </c>
      <c r="B14" s="2">
        <v>1.94</v>
      </c>
      <c r="C14" s="2">
        <v>2.2999999999999998</v>
      </c>
      <c r="D14" s="49">
        <f t="shared" si="0"/>
        <v>4.24</v>
      </c>
      <c r="E14" s="24" t="s">
        <v>814</v>
      </c>
      <c r="F14" s="49">
        <v>1.5666333333333335</v>
      </c>
      <c r="G14" s="113">
        <f t="shared" si="1"/>
        <v>2.6733666666666664</v>
      </c>
    </row>
    <row r="15" spans="1:25">
      <c r="A15" s="2">
        <v>53</v>
      </c>
      <c r="B15" s="2">
        <v>2.11</v>
      </c>
      <c r="C15" s="2">
        <v>1.6</v>
      </c>
      <c r="D15" s="49">
        <f t="shared" si="0"/>
        <v>3.71</v>
      </c>
      <c r="E15" s="24" t="s">
        <v>814</v>
      </c>
      <c r="F15" s="49">
        <v>1.5666333333333335</v>
      </c>
      <c r="G15" s="113">
        <f t="shared" si="1"/>
        <v>2.1433666666666662</v>
      </c>
    </row>
    <row r="16" spans="1:25">
      <c r="A16" s="2">
        <v>54</v>
      </c>
      <c r="B16" s="2">
        <v>1.91</v>
      </c>
      <c r="C16" s="2">
        <v>1.81</v>
      </c>
      <c r="D16" s="49">
        <f t="shared" si="0"/>
        <v>3.7199999999999998</v>
      </c>
      <c r="E16" s="24" t="s">
        <v>814</v>
      </c>
      <c r="F16" s="49">
        <v>1.5666333333333335</v>
      </c>
      <c r="G16" s="113">
        <f t="shared" si="1"/>
        <v>2.153366666666666</v>
      </c>
    </row>
    <row r="17" spans="1:7">
      <c r="A17" s="2">
        <v>55</v>
      </c>
      <c r="B17" s="2">
        <v>1.4</v>
      </c>
      <c r="C17" s="2">
        <v>1.95</v>
      </c>
      <c r="D17" s="49">
        <f t="shared" si="0"/>
        <v>3.3499999999999996</v>
      </c>
      <c r="E17" s="24" t="s">
        <v>814</v>
      </c>
      <c r="F17" s="49">
        <v>1.5666333333333335</v>
      </c>
      <c r="G17" s="113">
        <f t="shared" si="1"/>
        <v>1.7833666666666661</v>
      </c>
    </row>
    <row r="18" spans="1:7">
      <c r="A18" s="2">
        <v>56</v>
      </c>
      <c r="B18" s="2">
        <v>2.99</v>
      </c>
      <c r="C18" s="2">
        <v>2.2200000000000002</v>
      </c>
      <c r="D18" s="49">
        <f t="shared" si="0"/>
        <v>5.2100000000000009</v>
      </c>
      <c r="E18" s="24" t="s">
        <v>814</v>
      </c>
      <c r="F18" s="49">
        <v>1.5666333333333335</v>
      </c>
      <c r="G18" s="113">
        <f t="shared" si="1"/>
        <v>3.6433666666666671</v>
      </c>
    </row>
    <row r="19" spans="1:7">
      <c r="A19" s="2">
        <v>57</v>
      </c>
      <c r="B19" s="2">
        <v>1.47</v>
      </c>
      <c r="C19" s="2">
        <v>1.85</v>
      </c>
      <c r="D19" s="49">
        <f t="shared" si="0"/>
        <v>3.3200000000000003</v>
      </c>
      <c r="E19" s="24" t="s">
        <v>814</v>
      </c>
      <c r="F19" s="49">
        <v>1.5666333333333335</v>
      </c>
      <c r="G19" s="113">
        <f t="shared" si="1"/>
        <v>1.7533666666666667</v>
      </c>
    </row>
    <row r="20" spans="1:7">
      <c r="A20" s="2">
        <v>58</v>
      </c>
      <c r="B20" s="2">
        <v>1.75</v>
      </c>
      <c r="C20" s="2">
        <v>1.93</v>
      </c>
      <c r="D20" s="49">
        <f t="shared" si="0"/>
        <v>3.6799999999999997</v>
      </c>
      <c r="E20" s="24" t="s">
        <v>814</v>
      </c>
      <c r="F20" s="49">
        <v>1.5666333333333335</v>
      </c>
      <c r="G20" s="113">
        <f t="shared" si="1"/>
        <v>2.1133666666666659</v>
      </c>
    </row>
    <row r="21" spans="1:7">
      <c r="A21" s="2">
        <v>59</v>
      </c>
      <c r="B21" s="2">
        <v>1.36</v>
      </c>
      <c r="C21" s="2">
        <v>1.79</v>
      </c>
      <c r="D21" s="49">
        <f t="shared" si="0"/>
        <v>3.1500000000000004</v>
      </c>
      <c r="E21" s="24" t="s">
        <v>814</v>
      </c>
      <c r="F21" s="49">
        <v>1.5666333333333335</v>
      </c>
      <c r="G21" s="113">
        <f t="shared" si="1"/>
        <v>1.5833666666666668</v>
      </c>
    </row>
    <row r="22" spans="1:7">
      <c r="A22" s="2">
        <v>60</v>
      </c>
      <c r="B22" s="2">
        <v>2.0099999999999998</v>
      </c>
      <c r="C22" s="2">
        <v>1.94</v>
      </c>
      <c r="D22" s="49">
        <f t="shared" si="0"/>
        <v>3.9499999999999997</v>
      </c>
      <c r="E22" s="24" t="s">
        <v>814</v>
      </c>
      <c r="F22" s="49">
        <v>1.5666333333333335</v>
      </c>
      <c r="G22" s="113">
        <f t="shared" si="1"/>
        <v>2.3833666666666664</v>
      </c>
    </row>
    <row r="23" spans="1:7">
      <c r="A23" s="2">
        <v>61</v>
      </c>
      <c r="B23" s="2">
        <v>4.91</v>
      </c>
      <c r="C23" s="2">
        <v>6.69</v>
      </c>
      <c r="D23" s="49">
        <f t="shared" si="0"/>
        <v>11.600000000000001</v>
      </c>
      <c r="E23" s="24" t="s">
        <v>814</v>
      </c>
      <c r="F23" s="49">
        <v>1.5666333333333335</v>
      </c>
      <c r="G23" s="113">
        <f t="shared" si="1"/>
        <v>10.033366666666668</v>
      </c>
    </row>
    <row r="24" spans="1:7">
      <c r="A24" s="2">
        <v>62</v>
      </c>
      <c r="B24" s="2">
        <v>2.93</v>
      </c>
      <c r="C24" s="2">
        <v>2.42</v>
      </c>
      <c r="D24" s="49">
        <f t="shared" si="0"/>
        <v>5.35</v>
      </c>
      <c r="E24" s="24" t="s">
        <v>814</v>
      </c>
      <c r="F24" s="49">
        <v>1.5666333333333335</v>
      </c>
      <c r="G24" s="113">
        <f t="shared" si="1"/>
        <v>3.7833666666666659</v>
      </c>
    </row>
    <row r="25" spans="1:7">
      <c r="A25" s="2">
        <v>63</v>
      </c>
      <c r="B25" s="2">
        <v>2.95</v>
      </c>
      <c r="C25" s="2">
        <v>3.78</v>
      </c>
      <c r="D25" s="49">
        <f t="shared" si="0"/>
        <v>6.73</v>
      </c>
      <c r="E25" s="24" t="s">
        <v>814</v>
      </c>
      <c r="F25" s="49">
        <v>1.5666333333333335</v>
      </c>
      <c r="G25" s="113">
        <f t="shared" si="1"/>
        <v>5.1633666666666667</v>
      </c>
    </row>
    <row r="26" spans="1:7">
      <c r="A26" s="2">
        <v>64</v>
      </c>
      <c r="B26" s="2">
        <v>1.43</v>
      </c>
      <c r="C26" s="2">
        <v>2.04</v>
      </c>
      <c r="D26" s="49">
        <f t="shared" si="0"/>
        <v>3.4699999999999998</v>
      </c>
      <c r="E26" s="24" t="s">
        <v>814</v>
      </c>
      <c r="F26" s="49">
        <v>1.5666333333333335</v>
      </c>
      <c r="G26" s="113">
        <f t="shared" si="1"/>
        <v>1.9033666666666662</v>
      </c>
    </row>
    <row r="27" spans="1:7">
      <c r="A27" s="2">
        <v>65</v>
      </c>
      <c r="B27" s="2">
        <v>2.4500000000000002</v>
      </c>
      <c r="C27" s="2">
        <v>2.52</v>
      </c>
      <c r="D27" s="49">
        <f t="shared" si="0"/>
        <v>4.9700000000000006</v>
      </c>
      <c r="E27" s="24" t="s">
        <v>814</v>
      </c>
      <c r="F27" s="49">
        <v>1.5666333333333335</v>
      </c>
      <c r="G27" s="113">
        <f t="shared" si="1"/>
        <v>3.4033666666666669</v>
      </c>
    </row>
    <row r="28" spans="1:7">
      <c r="A28" s="2">
        <v>66</v>
      </c>
      <c r="B28" s="2">
        <v>1.77</v>
      </c>
      <c r="C28" s="2">
        <v>2.4500000000000002</v>
      </c>
      <c r="D28" s="49">
        <f t="shared" si="0"/>
        <v>4.2200000000000006</v>
      </c>
      <c r="E28" s="24" t="s">
        <v>814</v>
      </c>
      <c r="F28" s="49">
        <v>1.5666333333333335</v>
      </c>
      <c r="G28" s="113">
        <f t="shared" si="1"/>
        <v>2.6533666666666669</v>
      </c>
    </row>
    <row r="29" spans="1:7">
      <c r="A29" s="2">
        <v>67</v>
      </c>
      <c r="B29" s="2">
        <v>2.54</v>
      </c>
      <c r="C29" s="2">
        <v>2.0099999999999998</v>
      </c>
      <c r="D29" s="49">
        <f t="shared" si="0"/>
        <v>4.55</v>
      </c>
      <c r="E29" s="24" t="s">
        <v>814</v>
      </c>
      <c r="F29" s="49">
        <v>1.5666333333333335</v>
      </c>
      <c r="G29" s="113">
        <f t="shared" si="1"/>
        <v>2.9833666666666661</v>
      </c>
    </row>
    <row r="30" spans="1:7">
      <c r="A30" s="2">
        <v>68</v>
      </c>
      <c r="B30" s="2">
        <v>2.34</v>
      </c>
      <c r="C30" s="2">
        <v>3.42</v>
      </c>
      <c r="D30" s="49">
        <f t="shared" si="0"/>
        <v>5.76</v>
      </c>
      <c r="E30" s="24" t="s">
        <v>814</v>
      </c>
      <c r="F30" s="49">
        <v>1.5666333333333335</v>
      </c>
      <c r="G30" s="113">
        <f t="shared" si="1"/>
        <v>4.193366666666666</v>
      </c>
    </row>
    <row r="31" spans="1:7">
      <c r="A31" s="2">
        <v>69</v>
      </c>
      <c r="B31" s="2">
        <v>7.88</v>
      </c>
      <c r="C31" s="2">
        <v>4.71</v>
      </c>
      <c r="D31" s="49">
        <f t="shared" si="0"/>
        <v>12.59</v>
      </c>
      <c r="E31" s="24" t="s">
        <v>814</v>
      </c>
      <c r="F31" s="49">
        <v>1.5666333333333335</v>
      </c>
      <c r="G31" s="113">
        <f t="shared" si="1"/>
        <v>11.023366666666666</v>
      </c>
    </row>
    <row r="32" spans="1:7">
      <c r="A32" s="2">
        <v>70</v>
      </c>
      <c r="B32" s="2">
        <v>2.04</v>
      </c>
      <c r="C32" s="2">
        <v>2</v>
      </c>
      <c r="D32" s="49">
        <f t="shared" si="0"/>
        <v>4.04</v>
      </c>
      <c r="E32" s="24" t="s">
        <v>814</v>
      </c>
      <c r="F32" s="49">
        <v>1.5666333333333335</v>
      </c>
      <c r="G32" s="113">
        <f t="shared" si="1"/>
        <v>2.4733666666666663</v>
      </c>
    </row>
    <row r="33" spans="1:7">
      <c r="A33" s="2">
        <v>71</v>
      </c>
      <c r="B33" s="2">
        <v>2.13</v>
      </c>
      <c r="C33" s="2">
        <v>1.99</v>
      </c>
      <c r="D33" s="49">
        <f t="shared" si="0"/>
        <v>4.12</v>
      </c>
      <c r="E33" s="24" t="s">
        <v>814</v>
      </c>
      <c r="F33" s="49">
        <v>1.5666333333333335</v>
      </c>
      <c r="G33" s="113">
        <f t="shared" si="1"/>
        <v>2.5533666666666663</v>
      </c>
    </row>
    <row r="34" spans="1:7">
      <c r="A34" s="2">
        <v>72</v>
      </c>
      <c r="B34" s="2" t="s">
        <v>816</v>
      </c>
      <c r="D34" s="49" t="e">
        <f t="shared" si="0"/>
        <v>#VALUE!</v>
      </c>
      <c r="E34" s="24" t="s">
        <v>814</v>
      </c>
      <c r="F34" s="49">
        <v>1.5666333333333335</v>
      </c>
      <c r="G34" s="114" t="e">
        <f t="shared" si="1"/>
        <v>#VALUE!</v>
      </c>
    </row>
    <row r="35" spans="1:7">
      <c r="A35" s="2">
        <v>73</v>
      </c>
      <c r="B35" s="2">
        <v>1.23</v>
      </c>
      <c r="C35" s="2">
        <v>1.89</v>
      </c>
      <c r="D35" s="49">
        <f t="shared" si="0"/>
        <v>3.12</v>
      </c>
      <c r="E35" s="24" t="s">
        <v>814</v>
      </c>
      <c r="F35" s="49">
        <v>1.5666333333333335</v>
      </c>
      <c r="G35" s="113">
        <f t="shared" si="1"/>
        <v>1.5533666666666666</v>
      </c>
    </row>
    <row r="36" spans="1:7">
      <c r="A36" s="2">
        <v>74</v>
      </c>
      <c r="B36" s="2">
        <v>1.88</v>
      </c>
      <c r="C36" s="2">
        <v>2.54</v>
      </c>
      <c r="D36" s="49">
        <f t="shared" si="0"/>
        <v>4.42</v>
      </c>
      <c r="E36" s="24" t="s">
        <v>814</v>
      </c>
      <c r="F36" s="49">
        <v>1.5666333333333335</v>
      </c>
      <c r="G36" s="113">
        <f t="shared" si="1"/>
        <v>2.8533666666666662</v>
      </c>
    </row>
    <row r="37" spans="1:7">
      <c r="A37" s="2">
        <v>75</v>
      </c>
      <c r="B37" s="2">
        <v>2.0499999999999998</v>
      </c>
      <c r="C37" s="2">
        <v>2.56</v>
      </c>
      <c r="D37" s="49">
        <f t="shared" si="0"/>
        <v>4.6099999999999994</v>
      </c>
      <c r="E37" s="24" t="s">
        <v>814</v>
      </c>
      <c r="F37" s="49">
        <v>1.5666333333333335</v>
      </c>
      <c r="G37" s="113">
        <f t="shared" si="1"/>
        <v>3.0433666666666657</v>
      </c>
    </row>
    <row r="38" spans="1:7">
      <c r="A38" s="2">
        <v>76</v>
      </c>
      <c r="B38" s="2">
        <v>3.47</v>
      </c>
      <c r="C38" s="2">
        <v>2.72</v>
      </c>
      <c r="D38" s="49">
        <f t="shared" si="0"/>
        <v>6.19</v>
      </c>
      <c r="E38" s="24" t="s">
        <v>814</v>
      </c>
      <c r="F38" s="49">
        <v>1.5666333333333335</v>
      </c>
      <c r="G38" s="113">
        <f t="shared" si="1"/>
        <v>4.6233666666666666</v>
      </c>
    </row>
    <row r="39" spans="1:7">
      <c r="A39" s="2">
        <v>77</v>
      </c>
      <c r="B39" s="2">
        <v>1.66</v>
      </c>
      <c r="C39" s="2">
        <v>2.75</v>
      </c>
      <c r="D39" s="49">
        <f t="shared" si="0"/>
        <v>4.41</v>
      </c>
      <c r="E39" s="24" t="s">
        <v>814</v>
      </c>
      <c r="F39" s="49">
        <v>1.5666333333333335</v>
      </c>
      <c r="G39" s="113">
        <f t="shared" si="1"/>
        <v>2.8433666666666664</v>
      </c>
    </row>
    <row r="40" spans="1:7">
      <c r="A40" s="2">
        <v>78</v>
      </c>
      <c r="B40" s="2">
        <v>10.7</v>
      </c>
      <c r="C40" s="2">
        <v>4.9400000000000004</v>
      </c>
      <c r="D40" s="49">
        <f t="shared" si="0"/>
        <v>15.64</v>
      </c>
      <c r="E40" s="24" t="s">
        <v>814</v>
      </c>
      <c r="F40" s="49">
        <v>1.5666333333333335</v>
      </c>
      <c r="G40" s="113">
        <f t="shared" si="1"/>
        <v>14.073366666666667</v>
      </c>
    </row>
    <row r="41" spans="1:7">
      <c r="A41" s="2">
        <v>79</v>
      </c>
      <c r="B41" s="2">
        <v>1.27</v>
      </c>
      <c r="C41" s="2">
        <v>2.0299999999999998</v>
      </c>
      <c r="D41" s="49">
        <f t="shared" si="0"/>
        <v>3.3</v>
      </c>
      <c r="E41" s="24" t="s">
        <v>814</v>
      </c>
      <c r="F41" s="49">
        <v>1.5666333333333335</v>
      </c>
      <c r="G41" s="113">
        <f t="shared" si="1"/>
        <v>1.7333666666666663</v>
      </c>
    </row>
    <row r="42" spans="1:7">
      <c r="A42" s="2">
        <v>80</v>
      </c>
      <c r="B42" s="2">
        <v>4</v>
      </c>
      <c r="C42" s="2">
        <v>2.4500000000000002</v>
      </c>
      <c r="D42" s="49">
        <f t="shared" si="0"/>
        <v>6.45</v>
      </c>
      <c r="E42" s="24" t="s">
        <v>814</v>
      </c>
      <c r="F42" s="49">
        <v>1.5666333333333335</v>
      </c>
      <c r="G42" s="113">
        <f t="shared" si="1"/>
        <v>4.8833666666666664</v>
      </c>
    </row>
    <row r="43" spans="1:7">
      <c r="A43" s="2">
        <v>81</v>
      </c>
      <c r="B43" s="2">
        <v>1.48</v>
      </c>
      <c r="C43" s="2">
        <v>2.2999999999999998</v>
      </c>
      <c r="D43" s="49">
        <f t="shared" si="0"/>
        <v>3.78</v>
      </c>
      <c r="E43" s="24" t="s">
        <v>814</v>
      </c>
      <c r="F43" s="49">
        <v>1.5666333333333335</v>
      </c>
      <c r="G43" s="113">
        <f t="shared" si="1"/>
        <v>2.2133666666666665</v>
      </c>
    </row>
    <row r="44" spans="1:7">
      <c r="A44" s="2">
        <v>82</v>
      </c>
      <c r="B44" s="2">
        <v>10.9</v>
      </c>
      <c r="C44" s="2">
        <v>1.78</v>
      </c>
      <c r="D44" s="49">
        <f t="shared" si="0"/>
        <v>12.68</v>
      </c>
      <c r="E44" s="24" t="s">
        <v>814</v>
      </c>
      <c r="F44" s="49">
        <v>1.5666333333333335</v>
      </c>
      <c r="G44" s="113">
        <f t="shared" si="1"/>
        <v>11.113366666666666</v>
      </c>
    </row>
    <row r="45" spans="1:7">
      <c r="A45" s="2">
        <v>83</v>
      </c>
      <c r="B45" s="2">
        <v>3.71</v>
      </c>
      <c r="C45" s="2">
        <v>5.63</v>
      </c>
      <c r="D45" s="49">
        <f t="shared" si="0"/>
        <v>9.34</v>
      </c>
      <c r="E45" s="24" t="s">
        <v>814</v>
      </c>
      <c r="F45" s="49">
        <v>1.5666333333333335</v>
      </c>
      <c r="G45" s="113">
        <f t="shared" si="1"/>
        <v>7.7733666666666661</v>
      </c>
    </row>
    <row r="46" spans="1:7">
      <c r="A46" s="2">
        <v>84</v>
      </c>
      <c r="B46" s="2">
        <v>1.88</v>
      </c>
      <c r="C46" s="2">
        <v>2.34</v>
      </c>
      <c r="D46" s="49">
        <f t="shared" si="0"/>
        <v>4.22</v>
      </c>
      <c r="E46" s="24" t="s">
        <v>814</v>
      </c>
      <c r="F46" s="49">
        <v>1.5666333333333335</v>
      </c>
      <c r="G46" s="113">
        <f t="shared" si="1"/>
        <v>2.653366666666666</v>
      </c>
    </row>
    <row r="47" spans="1:7">
      <c r="A47" s="2">
        <v>85</v>
      </c>
      <c r="B47" s="2">
        <v>1.18</v>
      </c>
      <c r="C47" s="2">
        <v>3.34</v>
      </c>
      <c r="D47" s="49">
        <f t="shared" si="0"/>
        <v>4.5199999999999996</v>
      </c>
      <c r="E47" s="24" t="s">
        <v>814</v>
      </c>
      <c r="F47" s="49">
        <v>1.5666333333333335</v>
      </c>
      <c r="G47" s="113">
        <f t="shared" si="1"/>
        <v>2.9533666666666658</v>
      </c>
    </row>
    <row r="48" spans="1:7">
      <c r="A48" s="2">
        <v>86</v>
      </c>
      <c r="B48" s="2">
        <v>3.44</v>
      </c>
      <c r="C48" s="2">
        <v>4.3099999999999996</v>
      </c>
      <c r="D48" s="49">
        <f t="shared" si="0"/>
        <v>7.75</v>
      </c>
      <c r="E48" s="24" t="s">
        <v>814</v>
      </c>
      <c r="F48" s="49">
        <v>1.5666333333333335</v>
      </c>
      <c r="G48" s="113">
        <f t="shared" si="1"/>
        <v>6.1833666666666662</v>
      </c>
    </row>
    <row r="49" spans="1:7">
      <c r="A49" s="2">
        <v>87</v>
      </c>
      <c r="B49" s="2">
        <v>3.82</v>
      </c>
      <c r="C49" s="2">
        <v>6.95</v>
      </c>
      <c r="D49" s="49">
        <f t="shared" si="0"/>
        <v>10.77</v>
      </c>
      <c r="E49" s="24" t="s">
        <v>814</v>
      </c>
      <c r="F49" s="49">
        <v>1.5666333333333335</v>
      </c>
      <c r="G49" s="113">
        <f t="shared" si="1"/>
        <v>9.2033666666666658</v>
      </c>
    </row>
    <row r="50" spans="1:7">
      <c r="A50" s="2">
        <v>88</v>
      </c>
      <c r="B50" s="2">
        <v>3.26</v>
      </c>
      <c r="C50" s="2">
        <v>12.6</v>
      </c>
      <c r="D50" s="49">
        <f t="shared" si="0"/>
        <v>15.86</v>
      </c>
      <c r="E50" s="24" t="s">
        <v>814</v>
      </c>
      <c r="F50" s="49">
        <v>1.5666333333333335</v>
      </c>
      <c r="G50" s="113">
        <f t="shared" si="1"/>
        <v>14.293366666666666</v>
      </c>
    </row>
    <row r="51" spans="1:7">
      <c r="A51" s="2">
        <v>89</v>
      </c>
      <c r="B51" s="2">
        <v>2.48</v>
      </c>
      <c r="C51" s="2">
        <v>4.66</v>
      </c>
      <c r="D51" s="49">
        <f t="shared" si="0"/>
        <v>7.1400000000000006</v>
      </c>
      <c r="E51" s="24" t="s">
        <v>814</v>
      </c>
      <c r="F51" s="49">
        <v>1.5666333333333335</v>
      </c>
      <c r="G51" s="113">
        <f t="shared" si="1"/>
        <v>5.5733666666666668</v>
      </c>
    </row>
    <row r="52" spans="1:7">
      <c r="A52" s="2">
        <v>90</v>
      </c>
      <c r="B52" s="2">
        <v>0.74</v>
      </c>
      <c r="C52" s="2">
        <v>12</v>
      </c>
      <c r="D52" s="49">
        <f t="shared" si="0"/>
        <v>12.74</v>
      </c>
      <c r="E52" s="24" t="s">
        <v>814</v>
      </c>
      <c r="F52" s="49">
        <v>1.5666333333333335</v>
      </c>
      <c r="G52" s="113">
        <f t="shared" si="1"/>
        <v>11.173366666666666</v>
      </c>
    </row>
    <row r="53" spans="1:7">
      <c r="A53" s="2">
        <v>91</v>
      </c>
      <c r="B53" s="2" t="s">
        <v>816</v>
      </c>
      <c r="D53" s="49" t="e">
        <f t="shared" si="0"/>
        <v>#VALUE!</v>
      </c>
      <c r="E53" s="24" t="s">
        <v>817</v>
      </c>
      <c r="F53" s="49">
        <v>2.1802999999999999</v>
      </c>
      <c r="G53" s="114" t="e">
        <f t="shared" si="1"/>
        <v>#VALUE!</v>
      </c>
    </row>
    <row r="54" spans="1:7">
      <c r="A54" s="2">
        <v>92</v>
      </c>
      <c r="B54" s="2">
        <v>3.09</v>
      </c>
      <c r="C54" s="2">
        <v>9.35</v>
      </c>
      <c r="D54" s="49">
        <f t="shared" si="0"/>
        <v>12.44</v>
      </c>
      <c r="E54" s="24" t="s">
        <v>817</v>
      </c>
      <c r="F54" s="49">
        <v>2.1802999999999999</v>
      </c>
      <c r="G54" s="113">
        <f t="shared" si="1"/>
        <v>10.259699999999999</v>
      </c>
    </row>
    <row r="55" spans="1:7">
      <c r="A55" s="2">
        <v>93</v>
      </c>
      <c r="B55" s="2">
        <v>3.14</v>
      </c>
      <c r="C55" s="2">
        <v>8.18</v>
      </c>
      <c r="D55" s="49">
        <f t="shared" si="0"/>
        <v>11.32</v>
      </c>
      <c r="E55" s="24" t="s">
        <v>817</v>
      </c>
      <c r="F55" s="49">
        <v>2.1802999999999999</v>
      </c>
      <c r="G55" s="113">
        <f t="shared" si="1"/>
        <v>9.1397000000000013</v>
      </c>
    </row>
    <row r="56" spans="1:7">
      <c r="A56" s="2">
        <v>94</v>
      </c>
      <c r="B56" s="2">
        <v>2.57</v>
      </c>
      <c r="C56" s="2">
        <v>14</v>
      </c>
      <c r="D56" s="49">
        <f t="shared" si="0"/>
        <v>16.57</v>
      </c>
      <c r="E56" s="24" t="s">
        <v>817</v>
      </c>
      <c r="F56" s="49">
        <v>2.1802999999999999</v>
      </c>
      <c r="G56" s="113">
        <f t="shared" si="1"/>
        <v>14.389700000000001</v>
      </c>
    </row>
    <row r="57" spans="1:7">
      <c r="A57" s="2">
        <v>95</v>
      </c>
      <c r="B57" s="2">
        <v>3.03</v>
      </c>
      <c r="C57" s="2">
        <v>10.1</v>
      </c>
      <c r="D57" s="49">
        <f t="shared" si="0"/>
        <v>13.129999999999999</v>
      </c>
      <c r="E57" s="24" t="s">
        <v>817</v>
      </c>
      <c r="F57" s="49">
        <v>2.1802999999999999</v>
      </c>
      <c r="G57" s="113">
        <f t="shared" si="1"/>
        <v>10.9497</v>
      </c>
    </row>
    <row r="58" spans="1:7">
      <c r="A58" s="2">
        <v>96</v>
      </c>
      <c r="B58" s="2">
        <v>1.64</v>
      </c>
      <c r="C58" s="2">
        <v>17.7</v>
      </c>
      <c r="D58" s="49">
        <f t="shared" si="0"/>
        <v>19.34</v>
      </c>
      <c r="E58" s="24" t="s">
        <v>817</v>
      </c>
      <c r="F58" s="49">
        <v>2.1802999999999999</v>
      </c>
      <c r="G58" s="113">
        <f t="shared" si="1"/>
        <v>17.159700000000001</v>
      </c>
    </row>
    <row r="59" spans="1:7">
      <c r="A59" s="2">
        <v>97</v>
      </c>
      <c r="B59" s="2">
        <v>2.84</v>
      </c>
      <c r="C59" s="2">
        <v>5.1100000000000003</v>
      </c>
      <c r="D59" s="49">
        <f t="shared" si="0"/>
        <v>7.95</v>
      </c>
      <c r="E59" s="24" t="s">
        <v>817</v>
      </c>
      <c r="F59" s="49">
        <v>2.1802999999999999</v>
      </c>
      <c r="G59" s="113">
        <f t="shared" si="1"/>
        <v>5.7697000000000003</v>
      </c>
    </row>
    <row r="60" spans="1:7">
      <c r="A60" s="2">
        <v>98</v>
      </c>
      <c r="B60" s="2">
        <v>2.71</v>
      </c>
      <c r="C60" s="2">
        <v>6.88</v>
      </c>
      <c r="D60" s="49">
        <f t="shared" si="0"/>
        <v>9.59</v>
      </c>
      <c r="E60" s="24" t="s">
        <v>817</v>
      </c>
      <c r="F60" s="49">
        <v>2.1802999999999999</v>
      </c>
      <c r="G60" s="113">
        <f t="shared" si="1"/>
        <v>7.4097</v>
      </c>
    </row>
    <row r="61" spans="1:7">
      <c r="A61" s="2">
        <v>99</v>
      </c>
      <c r="B61" s="2">
        <v>2.25</v>
      </c>
      <c r="C61" s="2">
        <v>5.88</v>
      </c>
      <c r="D61" s="49">
        <f t="shared" si="0"/>
        <v>8.129999999999999</v>
      </c>
      <c r="E61" s="24" t="s">
        <v>817</v>
      </c>
      <c r="F61" s="49">
        <v>2.1802999999999999</v>
      </c>
      <c r="G61" s="113">
        <f t="shared" si="1"/>
        <v>5.9496999999999991</v>
      </c>
    </row>
    <row r="62" spans="1:7">
      <c r="A62" s="2">
        <v>100</v>
      </c>
      <c r="B62" s="2">
        <v>3.65</v>
      </c>
      <c r="C62" s="2">
        <v>12.3</v>
      </c>
      <c r="D62" s="49">
        <f t="shared" si="0"/>
        <v>15.950000000000001</v>
      </c>
      <c r="E62" s="24" t="s">
        <v>817</v>
      </c>
      <c r="F62" s="49">
        <v>2.1802999999999999</v>
      </c>
      <c r="G62" s="113">
        <f t="shared" si="1"/>
        <v>13.7697</v>
      </c>
    </row>
    <row r="63" spans="1:7">
      <c r="A63" s="2">
        <v>101</v>
      </c>
      <c r="B63" s="2">
        <v>4.0999999999999996</v>
      </c>
      <c r="C63" s="2">
        <v>11.3</v>
      </c>
      <c r="D63" s="49">
        <f t="shared" si="0"/>
        <v>15.4</v>
      </c>
      <c r="E63" s="24" t="s">
        <v>817</v>
      </c>
      <c r="F63" s="49">
        <v>2.1802999999999999</v>
      </c>
      <c r="G63" s="113">
        <f t="shared" si="1"/>
        <v>13.2197</v>
      </c>
    </row>
    <row r="64" spans="1:7">
      <c r="A64" s="2">
        <v>102</v>
      </c>
      <c r="B64" s="2">
        <v>2.42</v>
      </c>
      <c r="C64" s="2">
        <v>7.26</v>
      </c>
      <c r="D64" s="49">
        <f t="shared" si="0"/>
        <v>9.68</v>
      </c>
      <c r="E64" s="24" t="s">
        <v>817</v>
      </c>
      <c r="F64" s="49">
        <v>2.1802999999999999</v>
      </c>
      <c r="G64" s="113">
        <f t="shared" si="1"/>
        <v>7.4996999999999998</v>
      </c>
    </row>
    <row r="65" spans="1:7">
      <c r="A65" s="2">
        <v>103</v>
      </c>
      <c r="B65" s="2">
        <v>1.55</v>
      </c>
      <c r="C65" s="2">
        <v>7.32</v>
      </c>
      <c r="D65" s="49">
        <f t="shared" si="0"/>
        <v>8.870000000000001</v>
      </c>
      <c r="E65" s="24" t="s">
        <v>817</v>
      </c>
      <c r="F65" s="49">
        <v>2.1802999999999999</v>
      </c>
      <c r="G65" s="113">
        <f t="shared" si="1"/>
        <v>6.6897000000000011</v>
      </c>
    </row>
    <row r="66" spans="1:7">
      <c r="A66" s="2">
        <v>104</v>
      </c>
      <c r="B66" s="2">
        <v>2.4</v>
      </c>
      <c r="C66" s="2">
        <v>10.6</v>
      </c>
      <c r="D66" s="49">
        <f t="shared" si="0"/>
        <v>13</v>
      </c>
      <c r="E66" s="24" t="s">
        <v>817</v>
      </c>
      <c r="F66" s="49">
        <v>2.1802999999999999</v>
      </c>
      <c r="G66" s="113">
        <f t="shared" si="1"/>
        <v>10.819700000000001</v>
      </c>
    </row>
    <row r="67" spans="1:7">
      <c r="A67" s="2">
        <v>105</v>
      </c>
      <c r="B67" s="2">
        <v>2.94</v>
      </c>
      <c r="C67" s="2">
        <v>8.44</v>
      </c>
      <c r="D67" s="49">
        <f t="shared" si="0"/>
        <v>11.379999999999999</v>
      </c>
      <c r="E67" s="24" t="s">
        <v>817</v>
      </c>
      <c r="F67" s="49">
        <v>2.1802999999999999</v>
      </c>
      <c r="G67" s="113">
        <f t="shared" si="1"/>
        <v>9.1997</v>
      </c>
    </row>
    <row r="68" spans="1:7">
      <c r="A68" s="2">
        <v>106</v>
      </c>
      <c r="B68" s="2">
        <v>3.86</v>
      </c>
      <c r="C68" s="2">
        <v>20.8</v>
      </c>
      <c r="D68" s="49">
        <f t="shared" si="0"/>
        <v>24.66</v>
      </c>
      <c r="E68" s="24" t="s">
        <v>817</v>
      </c>
      <c r="F68" s="49">
        <v>2.1802999999999999</v>
      </c>
      <c r="G68" s="113">
        <f t="shared" si="1"/>
        <v>22.479700000000001</v>
      </c>
    </row>
    <row r="69" spans="1:7">
      <c r="A69" s="2">
        <v>107</v>
      </c>
      <c r="B69" s="2">
        <v>1.92</v>
      </c>
      <c r="C69" s="2">
        <v>10.6</v>
      </c>
      <c r="D69" s="49">
        <f t="shared" si="0"/>
        <v>12.52</v>
      </c>
      <c r="E69" s="24" t="s">
        <v>817</v>
      </c>
      <c r="F69" s="49">
        <v>2.1802999999999999</v>
      </c>
      <c r="G69" s="113">
        <f t="shared" si="1"/>
        <v>10.339700000000001</v>
      </c>
    </row>
    <row r="70" spans="1:7">
      <c r="A70" s="2">
        <v>108</v>
      </c>
      <c r="B70" s="2">
        <v>5.5</v>
      </c>
      <c r="C70" s="2">
        <v>14.8</v>
      </c>
      <c r="D70" s="49">
        <f t="shared" si="0"/>
        <v>20.3</v>
      </c>
      <c r="E70" s="24" t="s">
        <v>817</v>
      </c>
      <c r="F70" s="49">
        <v>2.1802999999999999</v>
      </c>
      <c r="G70" s="113">
        <f t="shared" si="1"/>
        <v>18.119700000000002</v>
      </c>
    </row>
    <row r="71" spans="1:7">
      <c r="A71" s="2">
        <v>109</v>
      </c>
      <c r="B71" s="2">
        <v>2.4300000000000002</v>
      </c>
      <c r="C71" s="2">
        <v>4.95</v>
      </c>
      <c r="D71" s="49">
        <f t="shared" si="0"/>
        <v>7.3800000000000008</v>
      </c>
      <c r="E71" s="24" t="s">
        <v>817</v>
      </c>
      <c r="F71" s="49">
        <v>2.1802999999999999</v>
      </c>
      <c r="G71" s="113">
        <f t="shared" si="1"/>
        <v>5.1997000000000009</v>
      </c>
    </row>
    <row r="72" spans="1:7">
      <c r="A72" s="2">
        <v>110</v>
      </c>
      <c r="B72" s="2">
        <v>1.92</v>
      </c>
      <c r="C72" s="2">
        <v>5.05</v>
      </c>
      <c r="D72" s="49">
        <f t="shared" si="0"/>
        <v>6.97</v>
      </c>
      <c r="E72" s="24" t="s">
        <v>817</v>
      </c>
      <c r="F72" s="49">
        <v>2.1802999999999999</v>
      </c>
      <c r="G72" s="113">
        <f t="shared" si="1"/>
        <v>4.7896999999999998</v>
      </c>
    </row>
    <row r="73" spans="1:7">
      <c r="A73" s="2">
        <v>111</v>
      </c>
      <c r="B73" s="2">
        <v>2.78</v>
      </c>
      <c r="C73" s="2">
        <v>6.66</v>
      </c>
      <c r="D73" s="49">
        <f t="shared" si="0"/>
        <v>9.44</v>
      </c>
      <c r="E73" s="24" t="s">
        <v>817</v>
      </c>
      <c r="F73" s="49">
        <v>2.1802999999999999</v>
      </c>
      <c r="G73" s="113">
        <f t="shared" si="1"/>
        <v>7.2596999999999996</v>
      </c>
    </row>
    <row r="74" spans="1:7">
      <c r="A74" s="2">
        <v>121</v>
      </c>
      <c r="B74" s="2">
        <v>1.34</v>
      </c>
      <c r="C74" s="2">
        <f t="shared" ref="C74:C93" si="2">B74</f>
        <v>1.34</v>
      </c>
      <c r="D74" s="49">
        <v>17.75</v>
      </c>
      <c r="E74" s="24" t="s">
        <v>818</v>
      </c>
      <c r="F74" s="49">
        <v>0.50439999999999996</v>
      </c>
      <c r="G74" s="114">
        <v>17.239999999999998</v>
      </c>
    </row>
    <row r="75" spans="1:7">
      <c r="A75" s="2">
        <v>122</v>
      </c>
      <c r="B75" s="2">
        <v>1.39</v>
      </c>
      <c r="C75" s="2">
        <f t="shared" si="2"/>
        <v>1.39</v>
      </c>
      <c r="D75" s="49">
        <v>5.22</v>
      </c>
      <c r="E75" s="24" t="s">
        <v>818</v>
      </c>
      <c r="F75" s="49">
        <v>0.50439999999999996</v>
      </c>
      <c r="G75" s="114">
        <v>4.72</v>
      </c>
    </row>
    <row r="76" spans="1:7">
      <c r="A76" s="2">
        <v>123</v>
      </c>
      <c r="B76" s="2">
        <v>0.76</v>
      </c>
      <c r="C76" s="2">
        <f t="shared" si="2"/>
        <v>0.76</v>
      </c>
      <c r="D76" s="49">
        <v>2.42</v>
      </c>
      <c r="E76" s="24" t="s">
        <v>818</v>
      </c>
      <c r="F76" s="49">
        <v>0.50439999999999996</v>
      </c>
      <c r="G76" s="114">
        <v>1.92</v>
      </c>
    </row>
    <row r="77" spans="1:7">
      <c r="A77" s="2">
        <v>124</v>
      </c>
      <c r="B77" s="2">
        <v>1.59</v>
      </c>
      <c r="C77" s="2">
        <f t="shared" si="2"/>
        <v>1.59</v>
      </c>
      <c r="D77" s="49">
        <v>3.59</v>
      </c>
      <c r="E77" s="24" t="s">
        <v>818</v>
      </c>
      <c r="F77" s="49">
        <v>0.50439999999999996</v>
      </c>
      <c r="G77" s="114">
        <v>3.09</v>
      </c>
    </row>
    <row r="78" spans="1:7">
      <c r="A78" s="2">
        <v>125</v>
      </c>
      <c r="B78" s="2">
        <v>1.69</v>
      </c>
      <c r="C78" s="2">
        <f t="shared" si="2"/>
        <v>1.69</v>
      </c>
      <c r="D78" s="49">
        <v>4.84</v>
      </c>
      <c r="E78" s="24" t="s">
        <v>818</v>
      </c>
      <c r="F78" s="49">
        <v>0.50439999999999996</v>
      </c>
      <c r="G78" s="114">
        <v>4.34</v>
      </c>
    </row>
    <row r="79" spans="1:7">
      <c r="A79" s="2">
        <v>126</v>
      </c>
      <c r="B79" s="2">
        <v>1.01</v>
      </c>
      <c r="C79" s="2">
        <f t="shared" si="2"/>
        <v>1.01</v>
      </c>
      <c r="D79" s="49">
        <v>3.5</v>
      </c>
      <c r="E79" s="24" t="s">
        <v>818</v>
      </c>
      <c r="F79" s="49">
        <v>0.50439999999999996</v>
      </c>
      <c r="G79" s="114">
        <v>2.99</v>
      </c>
    </row>
    <row r="80" spans="1:7">
      <c r="A80" s="2">
        <v>127</v>
      </c>
      <c r="B80" s="2">
        <v>1.61</v>
      </c>
      <c r="C80" s="2">
        <f t="shared" si="2"/>
        <v>1.61</v>
      </c>
      <c r="D80" s="49">
        <v>3.19</v>
      </c>
      <c r="E80" s="24" t="s">
        <v>818</v>
      </c>
      <c r="F80" s="49">
        <v>0.50439999999999996</v>
      </c>
      <c r="G80" s="114">
        <v>2.68</v>
      </c>
    </row>
    <row r="81" spans="1:7">
      <c r="A81" s="2">
        <v>128</v>
      </c>
      <c r="B81" s="2">
        <v>1.46</v>
      </c>
      <c r="C81" s="2">
        <f t="shared" si="2"/>
        <v>1.46</v>
      </c>
      <c r="D81" s="49">
        <v>6.66</v>
      </c>
      <c r="E81" s="24" t="s">
        <v>818</v>
      </c>
      <c r="F81" s="49">
        <v>0.50439999999999996</v>
      </c>
      <c r="G81" s="114">
        <v>6.16</v>
      </c>
    </row>
    <row r="82" spans="1:7">
      <c r="A82" s="2">
        <v>129</v>
      </c>
      <c r="B82" s="2">
        <v>1.96</v>
      </c>
      <c r="C82" s="2">
        <f t="shared" si="2"/>
        <v>1.96</v>
      </c>
      <c r="D82" s="49">
        <v>3.77</v>
      </c>
      <c r="E82" s="24" t="s">
        <v>818</v>
      </c>
      <c r="F82" s="49">
        <v>0.50439999999999996</v>
      </c>
      <c r="G82" s="114">
        <v>3.26</v>
      </c>
    </row>
    <row r="83" spans="1:7">
      <c r="A83" s="2">
        <v>130</v>
      </c>
      <c r="B83" s="2">
        <v>4</v>
      </c>
      <c r="C83" s="2">
        <f t="shared" si="2"/>
        <v>4</v>
      </c>
      <c r="D83" s="49">
        <v>8.2899999999999991</v>
      </c>
      <c r="E83" s="24" t="s">
        <v>818</v>
      </c>
      <c r="F83" s="49">
        <v>0.50439999999999996</v>
      </c>
      <c r="G83" s="114">
        <v>7.78</v>
      </c>
    </row>
    <row r="84" spans="1:7">
      <c r="A84" s="2">
        <v>131</v>
      </c>
      <c r="B84" s="2">
        <v>0.79</v>
      </c>
      <c r="C84" s="2">
        <f t="shared" si="2"/>
        <v>0.79</v>
      </c>
      <c r="D84" s="49">
        <v>14.77</v>
      </c>
      <c r="E84" s="24" t="s">
        <v>818</v>
      </c>
      <c r="F84" s="49">
        <v>0.50439999999999996</v>
      </c>
      <c r="G84" s="114">
        <v>14.26</v>
      </c>
    </row>
    <row r="85" spans="1:7">
      <c r="A85" s="2">
        <v>132</v>
      </c>
      <c r="B85" s="2">
        <v>1.33</v>
      </c>
      <c r="C85" s="2">
        <f t="shared" si="2"/>
        <v>1.33</v>
      </c>
      <c r="D85" s="49">
        <v>17.739999999999998</v>
      </c>
      <c r="E85" s="24" t="s">
        <v>818</v>
      </c>
      <c r="F85" s="49">
        <v>0.50439999999999996</v>
      </c>
      <c r="G85" s="114">
        <v>17.23</v>
      </c>
    </row>
    <row r="86" spans="1:7">
      <c r="A86" s="2">
        <v>133</v>
      </c>
      <c r="B86" s="2">
        <v>0.83</v>
      </c>
      <c r="C86" s="2">
        <f t="shared" si="2"/>
        <v>0.83</v>
      </c>
      <c r="D86" s="49">
        <v>5.57</v>
      </c>
      <c r="E86" s="24" t="s">
        <v>818</v>
      </c>
      <c r="F86" s="49">
        <v>0.50439999999999996</v>
      </c>
      <c r="G86" s="114">
        <v>5.07</v>
      </c>
    </row>
    <row r="87" spans="1:7">
      <c r="A87" s="2">
        <v>134</v>
      </c>
      <c r="B87" s="2">
        <v>1.19</v>
      </c>
      <c r="C87" s="2">
        <f t="shared" si="2"/>
        <v>1.19</v>
      </c>
      <c r="D87" s="49">
        <v>2.83</v>
      </c>
      <c r="E87" s="24" t="s">
        <v>818</v>
      </c>
      <c r="F87" s="49">
        <v>0.50439999999999996</v>
      </c>
      <c r="G87" s="114">
        <v>2.33</v>
      </c>
    </row>
    <row r="88" spans="1:7">
      <c r="A88" s="2">
        <v>135</v>
      </c>
      <c r="B88" s="2">
        <v>1.02</v>
      </c>
      <c r="C88" s="2">
        <f t="shared" si="2"/>
        <v>1.02</v>
      </c>
      <c r="D88" s="49">
        <v>7.43</v>
      </c>
      <c r="E88" s="24" t="s">
        <v>818</v>
      </c>
      <c r="F88" s="49">
        <v>0.50439999999999996</v>
      </c>
      <c r="G88" s="114">
        <v>6.93</v>
      </c>
    </row>
    <row r="89" spans="1:7">
      <c r="A89" s="2">
        <v>136</v>
      </c>
      <c r="B89" s="2">
        <v>1.08</v>
      </c>
      <c r="C89" s="2">
        <f t="shared" si="2"/>
        <v>1.08</v>
      </c>
      <c r="D89" s="49">
        <v>17.14</v>
      </c>
      <c r="E89" s="24" t="s">
        <v>818</v>
      </c>
      <c r="F89" s="49">
        <v>0.50439999999999996</v>
      </c>
      <c r="G89" s="114">
        <v>16.64</v>
      </c>
    </row>
    <row r="90" spans="1:7">
      <c r="A90" s="2">
        <v>137</v>
      </c>
      <c r="B90" s="2">
        <v>1.3</v>
      </c>
      <c r="C90" s="2">
        <f t="shared" si="2"/>
        <v>1.3</v>
      </c>
      <c r="D90" s="49">
        <v>18.64</v>
      </c>
      <c r="E90" s="24" t="s">
        <v>818</v>
      </c>
      <c r="F90" s="49">
        <v>0.50439999999999996</v>
      </c>
      <c r="G90" s="114">
        <v>18.14</v>
      </c>
    </row>
    <row r="91" spans="1:7">
      <c r="A91" s="2">
        <v>138</v>
      </c>
      <c r="B91" s="2">
        <v>0.76</v>
      </c>
      <c r="C91" s="2">
        <f t="shared" si="2"/>
        <v>0.76</v>
      </c>
      <c r="D91" s="49">
        <v>13.75</v>
      </c>
      <c r="E91" s="24" t="s">
        <v>818</v>
      </c>
      <c r="F91" s="49">
        <v>0.50439999999999996</v>
      </c>
      <c r="G91" s="114">
        <v>13.24</v>
      </c>
    </row>
    <row r="92" spans="1:7">
      <c r="A92" s="2">
        <v>139</v>
      </c>
      <c r="B92" s="2">
        <v>1.23</v>
      </c>
      <c r="C92" s="2">
        <f t="shared" si="2"/>
        <v>1.23</v>
      </c>
      <c r="D92" s="49">
        <v>3.61</v>
      </c>
      <c r="E92" s="24" t="s">
        <v>818</v>
      </c>
      <c r="F92" s="49">
        <v>0.50439999999999996</v>
      </c>
      <c r="G92" s="114">
        <v>3.11</v>
      </c>
    </row>
    <row r="93" spans="1:7">
      <c r="A93" s="2">
        <v>140</v>
      </c>
      <c r="B93" s="2">
        <v>1.22</v>
      </c>
      <c r="C93" s="2">
        <f t="shared" si="2"/>
        <v>1.22</v>
      </c>
      <c r="D93" s="49">
        <v>6.83</v>
      </c>
      <c r="E93" s="24" t="s">
        <v>818</v>
      </c>
      <c r="F93" s="49">
        <v>0.50439999999999996</v>
      </c>
      <c r="G93" s="114">
        <v>6.33</v>
      </c>
    </row>
    <row r="94" spans="1:7">
      <c r="A94" s="2">
        <v>141</v>
      </c>
      <c r="B94" s="2">
        <v>1.21</v>
      </c>
      <c r="C94" s="2">
        <v>6.6336000000000004</v>
      </c>
      <c r="D94" s="49">
        <v>7.84</v>
      </c>
      <c r="E94" s="24" t="s">
        <v>818</v>
      </c>
      <c r="F94" s="49">
        <v>0.50439999999999996</v>
      </c>
      <c r="G94" s="114">
        <v>7.34</v>
      </c>
    </row>
    <row r="95" spans="1:7">
      <c r="A95" s="2">
        <v>142</v>
      </c>
      <c r="B95" s="2">
        <v>1.17</v>
      </c>
      <c r="C95" s="2">
        <v>8.1493000000000002</v>
      </c>
      <c r="D95" s="49">
        <v>9.31</v>
      </c>
      <c r="E95" s="24" t="s">
        <v>818</v>
      </c>
      <c r="F95" s="49">
        <v>0.50439999999999996</v>
      </c>
      <c r="G95" s="114">
        <v>8.81</v>
      </c>
    </row>
    <row r="96" spans="1:7">
      <c r="A96" s="2">
        <v>143</v>
      </c>
      <c r="B96" s="2">
        <v>0.63</v>
      </c>
      <c r="C96" s="2">
        <v>9.7085000000000008</v>
      </c>
      <c r="D96" s="49">
        <v>10.34</v>
      </c>
      <c r="E96" s="24" t="s">
        <v>818</v>
      </c>
      <c r="F96" s="49">
        <v>0.50439999999999996</v>
      </c>
      <c r="G96" s="114">
        <v>9.84</v>
      </c>
    </row>
    <row r="97" spans="1:7">
      <c r="A97" s="2">
        <v>144</v>
      </c>
      <c r="B97" s="2">
        <v>0.9</v>
      </c>
      <c r="C97" s="2">
        <f t="shared" ref="C97:C117" si="3">B97</f>
        <v>0.9</v>
      </c>
      <c r="D97" s="49">
        <v>2.2200000000000002</v>
      </c>
      <c r="E97" s="24" t="s">
        <v>818</v>
      </c>
      <c r="F97" s="49">
        <v>0.50439999999999996</v>
      </c>
      <c r="G97" s="114">
        <v>1.72</v>
      </c>
    </row>
    <row r="98" spans="1:7">
      <c r="A98" s="2">
        <v>200</v>
      </c>
      <c r="B98" s="2">
        <v>0.18</v>
      </c>
      <c r="C98" s="2">
        <f t="shared" si="3"/>
        <v>0.18</v>
      </c>
      <c r="D98" s="49">
        <v>0.28000000000000003</v>
      </c>
      <c r="E98" s="24" t="s">
        <v>819</v>
      </c>
      <c r="F98" s="49">
        <v>0.1119</v>
      </c>
      <c r="G98" s="114">
        <v>0.17</v>
      </c>
    </row>
    <row r="99" spans="1:7">
      <c r="A99" s="2">
        <v>201</v>
      </c>
      <c r="B99" s="2">
        <v>0.14000000000000001</v>
      </c>
      <c r="C99" s="2">
        <f t="shared" si="3"/>
        <v>0.14000000000000001</v>
      </c>
      <c r="D99" s="49">
        <v>0.16</v>
      </c>
      <c r="E99" s="24" t="s">
        <v>819</v>
      </c>
      <c r="F99" s="49">
        <v>0.1119</v>
      </c>
      <c r="G99" s="114">
        <v>0.05</v>
      </c>
    </row>
    <row r="100" spans="1:7">
      <c r="A100" s="2">
        <v>203</v>
      </c>
      <c r="B100" s="2">
        <v>1.53</v>
      </c>
      <c r="C100" s="2">
        <f t="shared" si="3"/>
        <v>1.53</v>
      </c>
      <c r="D100" s="49">
        <v>3.03</v>
      </c>
      <c r="E100" s="24" t="s">
        <v>819</v>
      </c>
      <c r="F100" s="49">
        <v>0.1119</v>
      </c>
      <c r="G100" s="114">
        <v>2.92</v>
      </c>
    </row>
    <row r="101" spans="1:7">
      <c r="A101" s="2">
        <v>204</v>
      </c>
      <c r="B101" s="2">
        <v>0.2</v>
      </c>
      <c r="C101" s="2">
        <f t="shared" si="3"/>
        <v>0.2</v>
      </c>
      <c r="D101" s="49">
        <v>0.24</v>
      </c>
      <c r="E101" s="24" t="s">
        <v>819</v>
      </c>
      <c r="F101" s="49">
        <v>0.1119</v>
      </c>
      <c r="G101" s="114">
        <v>0.13</v>
      </c>
    </row>
    <row r="102" spans="1:7">
      <c r="A102" s="2">
        <v>205</v>
      </c>
      <c r="B102" s="2">
        <v>0.49</v>
      </c>
      <c r="C102" s="2">
        <f t="shared" si="3"/>
        <v>0.49</v>
      </c>
      <c r="D102" s="49">
        <v>1.05</v>
      </c>
      <c r="E102" s="24" t="s">
        <v>819</v>
      </c>
      <c r="F102" s="49">
        <v>0.1119</v>
      </c>
      <c r="G102" s="114">
        <v>0.94</v>
      </c>
    </row>
    <row r="103" spans="1:7">
      <c r="A103" s="2">
        <v>206</v>
      </c>
      <c r="B103" s="2">
        <v>0.13</v>
      </c>
      <c r="C103" s="2">
        <f t="shared" si="3"/>
        <v>0.13</v>
      </c>
      <c r="D103" s="49">
        <v>0.33</v>
      </c>
      <c r="E103" s="24" t="s">
        <v>819</v>
      </c>
      <c r="F103" s="49">
        <v>0.1119</v>
      </c>
      <c r="G103" s="114">
        <v>0.22</v>
      </c>
    </row>
    <row r="104" spans="1:7">
      <c r="A104" s="2">
        <v>207</v>
      </c>
      <c r="B104" s="2">
        <v>0.15</v>
      </c>
      <c r="C104" s="2">
        <f t="shared" si="3"/>
        <v>0.15</v>
      </c>
      <c r="D104" s="49">
        <v>0.57999999999999996</v>
      </c>
      <c r="E104" s="24" t="s">
        <v>819</v>
      </c>
      <c r="F104" s="49">
        <v>0.1119</v>
      </c>
      <c r="G104" s="114">
        <v>0.47</v>
      </c>
    </row>
    <row r="105" spans="1:7">
      <c r="A105" s="2">
        <v>208</v>
      </c>
      <c r="B105" s="2">
        <v>0.16</v>
      </c>
      <c r="C105" s="2">
        <f t="shared" si="3"/>
        <v>0.16</v>
      </c>
      <c r="D105" s="49">
        <v>0.33</v>
      </c>
      <c r="E105" s="24" t="s">
        <v>819</v>
      </c>
      <c r="F105" s="49">
        <v>0.1119</v>
      </c>
      <c r="G105" s="114">
        <v>0.21</v>
      </c>
    </row>
    <row r="106" spans="1:7">
      <c r="A106" s="2">
        <v>209</v>
      </c>
      <c r="B106" s="2">
        <v>0.21</v>
      </c>
      <c r="C106" s="2">
        <f t="shared" si="3"/>
        <v>0.21</v>
      </c>
      <c r="D106" s="49">
        <v>0.27</v>
      </c>
      <c r="E106" s="24" t="s">
        <v>819</v>
      </c>
      <c r="F106" s="49">
        <v>0.1119</v>
      </c>
      <c r="G106" s="114">
        <v>0.16</v>
      </c>
    </row>
    <row r="107" spans="1:7">
      <c r="A107" s="2">
        <v>210</v>
      </c>
      <c r="B107" s="2">
        <v>0.79</v>
      </c>
      <c r="C107" s="2">
        <f t="shared" si="3"/>
        <v>0.79</v>
      </c>
      <c r="D107" s="49">
        <v>2.3199999999999998</v>
      </c>
      <c r="E107" s="24" t="s">
        <v>819</v>
      </c>
      <c r="F107" s="49">
        <v>0.1119</v>
      </c>
      <c r="G107" s="114">
        <v>2.21</v>
      </c>
    </row>
    <row r="108" spans="1:7">
      <c r="A108" s="2">
        <v>211</v>
      </c>
      <c r="B108" s="2">
        <v>0.69</v>
      </c>
      <c r="C108" s="2">
        <f t="shared" si="3"/>
        <v>0.69</v>
      </c>
      <c r="D108" s="49">
        <v>2.15</v>
      </c>
      <c r="E108" s="24" t="s">
        <v>819</v>
      </c>
      <c r="F108" s="49">
        <v>0.1119</v>
      </c>
      <c r="G108" s="114">
        <v>2.04</v>
      </c>
    </row>
    <row r="109" spans="1:7">
      <c r="A109" s="2">
        <v>212</v>
      </c>
      <c r="B109" s="2">
        <v>0.32</v>
      </c>
      <c r="C109" s="2">
        <f t="shared" si="3"/>
        <v>0.32</v>
      </c>
      <c r="D109" s="49">
        <v>1.18</v>
      </c>
      <c r="E109" s="24" t="s">
        <v>819</v>
      </c>
      <c r="F109" s="49">
        <v>0.1119</v>
      </c>
      <c r="G109" s="114">
        <v>1.07</v>
      </c>
    </row>
    <row r="110" spans="1:7">
      <c r="A110" s="2">
        <v>213</v>
      </c>
      <c r="B110" s="2">
        <v>0.08</v>
      </c>
      <c r="C110" s="2">
        <f t="shared" si="3"/>
        <v>0.08</v>
      </c>
      <c r="D110" s="49">
        <v>1.1599999999999999</v>
      </c>
      <c r="E110" s="24" t="s">
        <v>819</v>
      </c>
      <c r="F110" s="49">
        <v>0.1119</v>
      </c>
      <c r="G110" s="114">
        <v>1.05</v>
      </c>
    </row>
    <row r="111" spans="1:7">
      <c r="A111" s="2">
        <v>214</v>
      </c>
      <c r="B111" s="2">
        <v>0.08</v>
      </c>
      <c r="C111" s="2">
        <f t="shared" si="3"/>
        <v>0.08</v>
      </c>
      <c r="D111" s="49">
        <v>0.84</v>
      </c>
      <c r="E111" s="24" t="s">
        <v>819</v>
      </c>
      <c r="F111" s="49">
        <v>0.1119</v>
      </c>
      <c r="G111" s="114">
        <v>0.73</v>
      </c>
    </row>
    <row r="112" spans="1:7">
      <c r="A112" s="2">
        <v>215</v>
      </c>
      <c r="B112" s="2">
        <v>0.09</v>
      </c>
      <c r="C112" s="2">
        <f t="shared" si="3"/>
        <v>0.09</v>
      </c>
      <c r="D112" s="49">
        <v>0.67</v>
      </c>
      <c r="E112" s="24" t="s">
        <v>819</v>
      </c>
      <c r="F112" s="49">
        <v>0.1119</v>
      </c>
      <c r="G112" s="114">
        <v>0.55000000000000004</v>
      </c>
    </row>
    <row r="113" spans="1:7">
      <c r="A113" s="2">
        <v>216</v>
      </c>
      <c r="B113" s="2">
        <v>0.14000000000000001</v>
      </c>
      <c r="C113" s="2">
        <f t="shared" si="3"/>
        <v>0.14000000000000001</v>
      </c>
      <c r="D113" s="49">
        <v>0.62</v>
      </c>
      <c r="E113" s="24" t="s">
        <v>819</v>
      </c>
      <c r="F113" s="49">
        <v>0.1119</v>
      </c>
      <c r="G113" s="114">
        <v>0.51</v>
      </c>
    </row>
    <row r="114" spans="1:7">
      <c r="A114" s="2">
        <v>217</v>
      </c>
      <c r="B114" s="2">
        <v>0.11</v>
      </c>
      <c r="C114" s="2">
        <f t="shared" si="3"/>
        <v>0.11</v>
      </c>
      <c r="D114" s="49">
        <v>6.26</v>
      </c>
      <c r="E114" s="24" t="s">
        <v>819</v>
      </c>
      <c r="F114" s="49">
        <v>0.1119</v>
      </c>
      <c r="G114" s="114">
        <v>6.15</v>
      </c>
    </row>
    <row r="115" spans="1:7">
      <c r="A115" s="2">
        <v>218</v>
      </c>
      <c r="B115" s="2">
        <v>7.0000000000000007E-2</v>
      </c>
      <c r="C115" s="2">
        <f t="shared" si="3"/>
        <v>7.0000000000000007E-2</v>
      </c>
      <c r="D115" s="49">
        <v>5.41</v>
      </c>
      <c r="E115" s="24" t="s">
        <v>819</v>
      </c>
      <c r="F115" s="49">
        <v>0.1119</v>
      </c>
      <c r="G115" s="114">
        <v>5.3</v>
      </c>
    </row>
    <row r="116" spans="1:7">
      <c r="A116" s="2">
        <v>219</v>
      </c>
      <c r="B116" s="2">
        <v>0.15</v>
      </c>
      <c r="C116" s="2">
        <f t="shared" si="3"/>
        <v>0.15</v>
      </c>
      <c r="D116" s="49">
        <v>2.02</v>
      </c>
      <c r="E116" s="24" t="s">
        <v>819</v>
      </c>
      <c r="F116" s="49">
        <v>0.1119</v>
      </c>
      <c r="G116" s="114">
        <v>1.91</v>
      </c>
    </row>
    <row r="117" spans="1:7">
      <c r="A117" s="2">
        <v>220</v>
      </c>
      <c r="B117" s="2">
        <v>0.08</v>
      </c>
      <c r="C117" s="2">
        <f t="shared" si="3"/>
        <v>0.08</v>
      </c>
      <c r="D117" s="49">
        <v>1.5</v>
      </c>
      <c r="E117" s="24" t="s">
        <v>819</v>
      </c>
      <c r="F117" s="49">
        <v>0.1119</v>
      </c>
      <c r="G117" s="114">
        <v>1.39</v>
      </c>
    </row>
    <row r="118" spans="1:7">
      <c r="A118" s="2">
        <v>221</v>
      </c>
      <c r="B118" s="2">
        <v>0.2</v>
      </c>
      <c r="C118" s="2">
        <v>0.88</v>
      </c>
      <c r="D118" s="49">
        <f t="shared" ref="D118:D285" si="4">B118+C118</f>
        <v>1.08</v>
      </c>
      <c r="E118" s="24" t="s">
        <v>820</v>
      </c>
      <c r="F118" s="49">
        <v>0.93</v>
      </c>
      <c r="G118" s="113">
        <f t="shared" ref="G118:G285" si="5">D118-F118</f>
        <v>0.15000000000000002</v>
      </c>
    </row>
    <row r="119" spans="1:7">
      <c r="A119" s="2">
        <v>222</v>
      </c>
      <c r="B119" s="2">
        <v>0.2</v>
      </c>
      <c r="C119" s="2">
        <v>1.05</v>
      </c>
      <c r="D119" s="49">
        <f t="shared" si="4"/>
        <v>1.25</v>
      </c>
      <c r="E119" s="24" t="s">
        <v>820</v>
      </c>
      <c r="F119" s="49">
        <v>0.93</v>
      </c>
      <c r="G119" s="113">
        <f t="shared" si="5"/>
        <v>0.31999999999999995</v>
      </c>
    </row>
    <row r="120" spans="1:7">
      <c r="A120" s="2">
        <v>223</v>
      </c>
      <c r="B120" s="2">
        <v>0.2</v>
      </c>
      <c r="C120" s="2">
        <v>0.99</v>
      </c>
      <c r="D120" s="49">
        <f t="shared" si="4"/>
        <v>1.19</v>
      </c>
      <c r="E120" s="24" t="s">
        <v>820</v>
      </c>
      <c r="F120" s="49">
        <v>0.93</v>
      </c>
      <c r="G120" s="113">
        <f t="shared" si="5"/>
        <v>0.2599999999999999</v>
      </c>
    </row>
    <row r="121" spans="1:7">
      <c r="A121" s="2">
        <v>224</v>
      </c>
      <c r="B121" s="2">
        <v>0.1</v>
      </c>
      <c r="C121" s="2">
        <v>1.58</v>
      </c>
      <c r="D121" s="49">
        <f t="shared" si="4"/>
        <v>1.6800000000000002</v>
      </c>
      <c r="E121" s="24" t="s">
        <v>820</v>
      </c>
      <c r="F121" s="49">
        <v>0.92999999999999994</v>
      </c>
      <c r="G121" s="113">
        <f t="shared" si="5"/>
        <v>0.75000000000000022</v>
      </c>
    </row>
    <row r="122" spans="1:7">
      <c r="A122" s="2">
        <v>225</v>
      </c>
      <c r="B122" s="2">
        <v>0.13</v>
      </c>
      <c r="C122" s="2">
        <v>3.42</v>
      </c>
      <c r="D122" s="49">
        <f t="shared" si="4"/>
        <v>3.55</v>
      </c>
      <c r="E122" s="24" t="s">
        <v>820</v>
      </c>
      <c r="F122" s="49">
        <v>0.92999999999999994</v>
      </c>
      <c r="G122" s="113">
        <f t="shared" si="5"/>
        <v>2.62</v>
      </c>
    </row>
    <row r="123" spans="1:7">
      <c r="A123" s="2">
        <v>226</v>
      </c>
      <c r="B123" s="2">
        <v>0.1</v>
      </c>
      <c r="C123" s="2">
        <v>2.73</v>
      </c>
      <c r="D123" s="49">
        <f t="shared" si="4"/>
        <v>2.83</v>
      </c>
      <c r="E123" s="24" t="s">
        <v>820</v>
      </c>
      <c r="F123" s="49">
        <v>0.92999999999999994</v>
      </c>
      <c r="G123" s="113">
        <f t="shared" si="5"/>
        <v>1.9000000000000001</v>
      </c>
    </row>
    <row r="124" spans="1:7">
      <c r="A124" s="2">
        <v>227</v>
      </c>
      <c r="B124" s="2">
        <v>0.11</v>
      </c>
      <c r="C124" s="2">
        <v>6.28</v>
      </c>
      <c r="D124" s="49">
        <f t="shared" si="4"/>
        <v>6.3900000000000006</v>
      </c>
      <c r="E124" s="24" t="s">
        <v>820</v>
      </c>
      <c r="F124" s="49">
        <v>0.92999999999999994</v>
      </c>
      <c r="G124" s="113">
        <f t="shared" si="5"/>
        <v>5.4600000000000009</v>
      </c>
    </row>
    <row r="125" spans="1:7">
      <c r="A125" s="2">
        <v>228</v>
      </c>
      <c r="B125" s="2">
        <v>0.11</v>
      </c>
      <c r="C125" s="2">
        <v>5.01</v>
      </c>
      <c r="D125" s="49">
        <f t="shared" si="4"/>
        <v>5.12</v>
      </c>
      <c r="E125" s="24" t="s">
        <v>820</v>
      </c>
      <c r="F125" s="49">
        <v>0.92999999999999994</v>
      </c>
      <c r="G125" s="113">
        <f t="shared" si="5"/>
        <v>4.1900000000000004</v>
      </c>
    </row>
    <row r="126" spans="1:7">
      <c r="A126" s="2">
        <v>229</v>
      </c>
      <c r="B126" s="2">
        <v>0.09</v>
      </c>
      <c r="C126" s="2">
        <v>5.25</v>
      </c>
      <c r="D126" s="49">
        <f t="shared" si="4"/>
        <v>5.34</v>
      </c>
      <c r="E126" s="24" t="s">
        <v>820</v>
      </c>
      <c r="F126" s="49">
        <v>0.92999999999999994</v>
      </c>
      <c r="G126" s="113">
        <f t="shared" si="5"/>
        <v>4.41</v>
      </c>
    </row>
    <row r="127" spans="1:7">
      <c r="A127" s="2">
        <v>230</v>
      </c>
      <c r="B127" s="2">
        <v>0.1</v>
      </c>
      <c r="C127" s="2">
        <v>3.49</v>
      </c>
      <c r="D127" s="49">
        <f t="shared" si="4"/>
        <v>3.5900000000000003</v>
      </c>
      <c r="E127" s="24" t="s">
        <v>820</v>
      </c>
      <c r="F127" s="49">
        <v>0.92999999999999994</v>
      </c>
      <c r="G127" s="113">
        <f t="shared" si="5"/>
        <v>2.66</v>
      </c>
    </row>
    <row r="128" spans="1:7">
      <c r="A128" s="2">
        <v>231</v>
      </c>
      <c r="B128" s="2">
        <v>0.09</v>
      </c>
      <c r="C128" s="2">
        <v>4.13</v>
      </c>
      <c r="D128" s="49">
        <f t="shared" si="4"/>
        <v>4.22</v>
      </c>
      <c r="E128" s="24" t="s">
        <v>820</v>
      </c>
      <c r="F128" s="49">
        <v>0.92999999999999994</v>
      </c>
      <c r="G128" s="113">
        <f t="shared" si="5"/>
        <v>3.29</v>
      </c>
    </row>
    <row r="129" spans="1:7">
      <c r="A129" s="2">
        <v>232</v>
      </c>
      <c r="B129" s="2">
        <v>0.78</v>
      </c>
      <c r="C129" s="2">
        <v>0.82</v>
      </c>
      <c r="D129" s="49">
        <f t="shared" si="4"/>
        <v>1.6</v>
      </c>
      <c r="E129" s="24" t="s">
        <v>821</v>
      </c>
      <c r="F129" s="49">
        <v>1.1499999999999999</v>
      </c>
      <c r="G129" s="113">
        <f t="shared" si="5"/>
        <v>0.45000000000000018</v>
      </c>
    </row>
    <row r="130" spans="1:7">
      <c r="A130" s="2">
        <v>233</v>
      </c>
      <c r="B130" s="2">
        <v>0.19</v>
      </c>
      <c r="C130" s="2">
        <v>0.77</v>
      </c>
      <c r="D130" s="49">
        <f t="shared" si="4"/>
        <v>0.96</v>
      </c>
      <c r="E130" s="24" t="s">
        <v>821</v>
      </c>
      <c r="F130" s="49">
        <v>1.1499999999999999</v>
      </c>
      <c r="G130" s="113">
        <f t="shared" si="5"/>
        <v>-0.18999999999999995</v>
      </c>
    </row>
    <row r="131" spans="1:7">
      <c r="A131" s="2">
        <v>234</v>
      </c>
      <c r="B131" s="2">
        <v>0.33</v>
      </c>
      <c r="C131" s="2">
        <v>0.84</v>
      </c>
      <c r="D131" s="49">
        <f t="shared" si="4"/>
        <v>1.17</v>
      </c>
      <c r="E131" s="24" t="s">
        <v>821</v>
      </c>
      <c r="F131" s="49">
        <v>1.1499999999999999</v>
      </c>
      <c r="G131" s="113">
        <f t="shared" si="5"/>
        <v>2.0000000000000018E-2</v>
      </c>
    </row>
    <row r="132" spans="1:7">
      <c r="A132" s="2">
        <v>235</v>
      </c>
      <c r="B132" s="2">
        <v>5.28</v>
      </c>
      <c r="C132" s="2">
        <v>3.85</v>
      </c>
      <c r="D132" s="49">
        <f t="shared" si="4"/>
        <v>9.1300000000000008</v>
      </c>
      <c r="E132" s="24" t="s">
        <v>821</v>
      </c>
      <c r="F132" s="49">
        <v>1.1499999999999999</v>
      </c>
      <c r="G132" s="113">
        <f t="shared" si="5"/>
        <v>7.98</v>
      </c>
    </row>
    <row r="133" spans="1:7">
      <c r="A133" s="2">
        <v>236</v>
      </c>
      <c r="B133" s="2">
        <v>0.92</v>
      </c>
      <c r="C133" s="2">
        <v>1.1299999999999999</v>
      </c>
      <c r="D133" s="49">
        <f t="shared" si="4"/>
        <v>2.0499999999999998</v>
      </c>
      <c r="E133" s="24" t="s">
        <v>821</v>
      </c>
      <c r="F133" s="49">
        <v>1.1499999999999999</v>
      </c>
      <c r="G133" s="113">
        <f t="shared" si="5"/>
        <v>0.89999999999999991</v>
      </c>
    </row>
    <row r="134" spans="1:7">
      <c r="A134" s="2">
        <v>237</v>
      </c>
      <c r="B134" s="2">
        <v>0.31</v>
      </c>
      <c r="C134" s="2">
        <v>32.6</v>
      </c>
      <c r="D134" s="49">
        <f t="shared" si="4"/>
        <v>32.910000000000004</v>
      </c>
      <c r="E134" s="24" t="s">
        <v>821</v>
      </c>
      <c r="F134" s="49">
        <v>1.1499999999999999</v>
      </c>
      <c r="G134" s="113">
        <f t="shared" si="5"/>
        <v>31.760000000000005</v>
      </c>
    </row>
    <row r="135" spans="1:7">
      <c r="A135" s="2">
        <v>238</v>
      </c>
      <c r="B135" s="2">
        <v>0.34</v>
      </c>
      <c r="C135" s="2">
        <v>1.02</v>
      </c>
      <c r="D135" s="49">
        <f t="shared" si="4"/>
        <v>1.36</v>
      </c>
      <c r="E135" s="24" t="s">
        <v>821</v>
      </c>
      <c r="F135" s="49">
        <v>1.1499999999999999</v>
      </c>
      <c r="G135" s="113">
        <f t="shared" si="5"/>
        <v>0.21000000000000019</v>
      </c>
    </row>
    <row r="136" spans="1:7">
      <c r="A136" s="2">
        <v>239</v>
      </c>
      <c r="B136" s="2">
        <v>0.91</v>
      </c>
      <c r="C136" s="2">
        <v>1.01</v>
      </c>
      <c r="D136" s="49">
        <f t="shared" si="4"/>
        <v>1.92</v>
      </c>
      <c r="E136" s="24" t="s">
        <v>821</v>
      </c>
      <c r="F136" s="49">
        <v>1.1499999999999999</v>
      </c>
      <c r="G136" s="113">
        <f t="shared" si="5"/>
        <v>0.77</v>
      </c>
    </row>
    <row r="137" spans="1:7">
      <c r="A137" s="2">
        <v>240</v>
      </c>
      <c r="B137" s="2">
        <v>0.19</v>
      </c>
      <c r="C137" s="2">
        <v>1.04</v>
      </c>
      <c r="D137" s="49">
        <f t="shared" si="4"/>
        <v>1.23</v>
      </c>
      <c r="E137" s="24" t="s">
        <v>821</v>
      </c>
      <c r="F137" s="49">
        <v>1.1499999999999999</v>
      </c>
      <c r="G137" s="113">
        <f t="shared" si="5"/>
        <v>8.0000000000000071E-2</v>
      </c>
    </row>
    <row r="138" spans="1:7">
      <c r="A138" s="2">
        <v>241</v>
      </c>
      <c r="B138" s="2">
        <v>9.27</v>
      </c>
      <c r="C138" s="2">
        <v>1.06</v>
      </c>
      <c r="D138" s="49">
        <f t="shared" si="4"/>
        <v>10.33</v>
      </c>
      <c r="E138" s="24" t="s">
        <v>822</v>
      </c>
      <c r="F138" s="49">
        <v>1.1200000000000001</v>
      </c>
      <c r="G138" s="113">
        <f t="shared" si="5"/>
        <v>9.2100000000000009</v>
      </c>
    </row>
    <row r="139" spans="1:7">
      <c r="A139" s="2">
        <v>242</v>
      </c>
      <c r="B139" s="2">
        <v>0.15</v>
      </c>
      <c r="C139" s="2">
        <v>1.01</v>
      </c>
      <c r="D139" s="49">
        <f t="shared" si="4"/>
        <v>1.1599999999999999</v>
      </c>
      <c r="E139" s="24" t="s">
        <v>822</v>
      </c>
      <c r="F139" s="49">
        <v>1.1200000000000001</v>
      </c>
      <c r="G139" s="113">
        <f t="shared" si="5"/>
        <v>3.9999999999999813E-2</v>
      </c>
    </row>
    <row r="140" spans="1:7">
      <c r="A140" s="2">
        <v>243</v>
      </c>
      <c r="B140" s="2">
        <v>0.45</v>
      </c>
      <c r="C140" s="2">
        <v>1.03</v>
      </c>
      <c r="D140" s="49">
        <f t="shared" si="4"/>
        <v>1.48</v>
      </c>
      <c r="E140" s="24" t="s">
        <v>822</v>
      </c>
      <c r="F140" s="49">
        <v>1.1200000000000001</v>
      </c>
      <c r="G140" s="113">
        <f t="shared" si="5"/>
        <v>0.35999999999999988</v>
      </c>
    </row>
    <row r="141" spans="1:7">
      <c r="A141" s="2">
        <v>244</v>
      </c>
      <c r="B141" s="2">
        <v>4.9000000000000004</v>
      </c>
      <c r="C141" s="2">
        <v>1.58</v>
      </c>
      <c r="D141" s="49">
        <f t="shared" si="4"/>
        <v>6.48</v>
      </c>
      <c r="E141" s="24" t="s">
        <v>822</v>
      </c>
      <c r="F141" s="49">
        <v>1.1200000000000001</v>
      </c>
      <c r="G141" s="113">
        <f t="shared" si="5"/>
        <v>5.36</v>
      </c>
    </row>
    <row r="142" spans="1:7">
      <c r="A142" s="2">
        <v>245</v>
      </c>
      <c r="B142" s="2">
        <v>0.45</v>
      </c>
      <c r="C142" s="2">
        <v>1.01</v>
      </c>
      <c r="D142" s="49">
        <f t="shared" si="4"/>
        <v>1.46</v>
      </c>
      <c r="E142" s="24" t="s">
        <v>822</v>
      </c>
      <c r="F142" s="49">
        <v>1.1200000000000001</v>
      </c>
      <c r="G142" s="113">
        <f t="shared" si="5"/>
        <v>0.33999999999999986</v>
      </c>
    </row>
    <row r="143" spans="1:7">
      <c r="A143" s="2">
        <v>246</v>
      </c>
      <c r="B143" s="2">
        <v>0.21</v>
      </c>
      <c r="C143" s="2">
        <v>23.6</v>
      </c>
      <c r="D143" s="49">
        <f t="shared" si="4"/>
        <v>23.810000000000002</v>
      </c>
      <c r="E143" s="24" t="s">
        <v>822</v>
      </c>
      <c r="F143" s="49">
        <v>1.1200000000000001</v>
      </c>
      <c r="G143" s="113">
        <f t="shared" si="5"/>
        <v>22.69</v>
      </c>
    </row>
    <row r="144" spans="1:7">
      <c r="A144" s="2">
        <v>247</v>
      </c>
      <c r="B144" s="2">
        <v>0.1</v>
      </c>
      <c r="C144" s="2">
        <v>1</v>
      </c>
      <c r="D144" s="49">
        <f t="shared" si="4"/>
        <v>1.1000000000000001</v>
      </c>
      <c r="E144" s="24" t="s">
        <v>822</v>
      </c>
      <c r="F144" s="49">
        <v>1.1200000000000001</v>
      </c>
      <c r="G144" s="113">
        <f t="shared" si="5"/>
        <v>-2.0000000000000018E-2</v>
      </c>
    </row>
    <row r="145" spans="1:7">
      <c r="A145" s="2">
        <v>248</v>
      </c>
      <c r="B145" s="2">
        <v>3.46</v>
      </c>
      <c r="C145" s="2">
        <v>0.98</v>
      </c>
      <c r="D145" s="49">
        <f t="shared" si="4"/>
        <v>4.4399999999999995</v>
      </c>
      <c r="E145" s="24" t="s">
        <v>822</v>
      </c>
      <c r="F145" s="49">
        <v>1.1200000000000001</v>
      </c>
      <c r="G145" s="113">
        <f t="shared" si="5"/>
        <v>3.3199999999999994</v>
      </c>
    </row>
    <row r="146" spans="1:7">
      <c r="A146" s="2">
        <v>249</v>
      </c>
      <c r="B146" s="2">
        <v>0.38</v>
      </c>
      <c r="C146" s="2">
        <v>0.97</v>
      </c>
      <c r="D146" s="49">
        <f t="shared" si="4"/>
        <v>1.35</v>
      </c>
      <c r="E146" s="24" t="s">
        <v>822</v>
      </c>
      <c r="F146" s="49">
        <v>1.1200000000000001</v>
      </c>
      <c r="G146" s="113">
        <f t="shared" si="5"/>
        <v>0.22999999999999998</v>
      </c>
    </row>
    <row r="147" spans="1:7">
      <c r="A147" s="2">
        <v>250</v>
      </c>
      <c r="B147" s="2">
        <v>2.4500000000000002</v>
      </c>
      <c r="C147" s="2">
        <v>0.98</v>
      </c>
      <c r="D147" s="49">
        <f t="shared" si="4"/>
        <v>3.43</v>
      </c>
      <c r="E147" s="24" t="s">
        <v>823</v>
      </c>
      <c r="F147" s="49">
        <v>1.06</v>
      </c>
      <c r="G147" s="113">
        <f t="shared" si="5"/>
        <v>2.37</v>
      </c>
    </row>
    <row r="148" spans="1:7">
      <c r="A148" s="2">
        <v>251</v>
      </c>
      <c r="B148" s="2">
        <v>0.13</v>
      </c>
      <c r="C148" s="2">
        <v>1.01</v>
      </c>
      <c r="D148" s="49">
        <f t="shared" si="4"/>
        <v>1.1400000000000001</v>
      </c>
      <c r="E148" s="24" t="s">
        <v>823</v>
      </c>
      <c r="F148" s="49">
        <v>1.06</v>
      </c>
      <c r="G148" s="113">
        <f t="shared" si="5"/>
        <v>8.0000000000000071E-2</v>
      </c>
    </row>
    <row r="149" spans="1:7">
      <c r="A149" s="2">
        <v>252</v>
      </c>
      <c r="B149" s="2">
        <v>4.59</v>
      </c>
      <c r="C149" s="2">
        <v>1.3</v>
      </c>
      <c r="D149" s="49">
        <f t="shared" si="4"/>
        <v>5.89</v>
      </c>
      <c r="E149" s="24" t="s">
        <v>823</v>
      </c>
      <c r="F149" s="49">
        <v>1.06</v>
      </c>
      <c r="G149" s="113">
        <f t="shared" si="5"/>
        <v>4.83</v>
      </c>
    </row>
    <row r="150" spans="1:7">
      <c r="A150" s="2">
        <v>253</v>
      </c>
      <c r="B150" s="2">
        <v>0.08</v>
      </c>
      <c r="C150" s="2">
        <v>0.95</v>
      </c>
      <c r="D150" s="49">
        <f t="shared" si="4"/>
        <v>1.03</v>
      </c>
      <c r="E150" s="24" t="s">
        <v>823</v>
      </c>
      <c r="F150" s="49">
        <v>1.06</v>
      </c>
      <c r="G150" s="113">
        <f t="shared" si="5"/>
        <v>-3.0000000000000027E-2</v>
      </c>
    </row>
    <row r="151" spans="1:7">
      <c r="A151" s="2">
        <v>254</v>
      </c>
      <c r="B151" s="2">
        <v>0.4</v>
      </c>
      <c r="C151" s="2">
        <v>0.99</v>
      </c>
      <c r="D151" s="49">
        <f t="shared" si="4"/>
        <v>1.3900000000000001</v>
      </c>
      <c r="E151" s="24" t="s">
        <v>823</v>
      </c>
      <c r="F151" s="49">
        <v>1.06</v>
      </c>
      <c r="G151" s="113">
        <f t="shared" si="5"/>
        <v>0.33000000000000007</v>
      </c>
    </row>
    <row r="152" spans="1:7">
      <c r="A152" s="2">
        <v>255</v>
      </c>
      <c r="B152" s="2">
        <v>0.15</v>
      </c>
      <c r="C152" s="2">
        <v>0.99</v>
      </c>
      <c r="D152" s="49">
        <f t="shared" si="4"/>
        <v>1.1399999999999999</v>
      </c>
      <c r="E152" s="24" t="s">
        <v>823</v>
      </c>
      <c r="F152" s="49">
        <v>1.06</v>
      </c>
      <c r="G152" s="113">
        <f t="shared" si="5"/>
        <v>7.9999999999999849E-2</v>
      </c>
    </row>
    <row r="153" spans="1:7">
      <c r="A153" s="2">
        <v>256</v>
      </c>
      <c r="B153" s="2">
        <v>0.08</v>
      </c>
      <c r="C153" s="2">
        <v>0.97</v>
      </c>
      <c r="D153" s="49">
        <f t="shared" si="4"/>
        <v>1.05</v>
      </c>
      <c r="E153" s="24" t="s">
        <v>823</v>
      </c>
      <c r="F153" s="49">
        <v>1.06</v>
      </c>
      <c r="G153" s="113">
        <f t="shared" si="5"/>
        <v>-1.0000000000000009E-2</v>
      </c>
    </row>
    <row r="154" spans="1:7">
      <c r="A154" s="2">
        <v>257</v>
      </c>
      <c r="B154" s="2">
        <v>1.75</v>
      </c>
      <c r="C154" s="2">
        <v>1.1000000000000001</v>
      </c>
      <c r="D154" s="49">
        <f t="shared" si="4"/>
        <v>2.85</v>
      </c>
      <c r="E154" s="24" t="s">
        <v>823</v>
      </c>
      <c r="F154" s="49">
        <v>1.06</v>
      </c>
      <c r="G154" s="113">
        <f t="shared" si="5"/>
        <v>1.79</v>
      </c>
    </row>
    <row r="155" spans="1:7">
      <c r="A155" s="2">
        <v>258</v>
      </c>
      <c r="B155" s="2">
        <v>0.28000000000000003</v>
      </c>
      <c r="C155" s="2">
        <v>0.94</v>
      </c>
      <c r="D155" s="49">
        <f t="shared" si="4"/>
        <v>1.22</v>
      </c>
      <c r="E155" s="24" t="s">
        <v>823</v>
      </c>
      <c r="F155" s="49">
        <v>1.06</v>
      </c>
      <c r="G155" s="113">
        <f t="shared" si="5"/>
        <v>0.15999999999999992</v>
      </c>
    </row>
    <row r="156" spans="1:7">
      <c r="A156" s="2">
        <v>259</v>
      </c>
      <c r="B156" s="2">
        <v>0.66</v>
      </c>
      <c r="C156" s="2">
        <v>0.95</v>
      </c>
      <c r="D156" s="49">
        <f t="shared" si="4"/>
        <v>1.6099999999999999</v>
      </c>
      <c r="E156" s="24" t="s">
        <v>824</v>
      </c>
      <c r="F156" s="49">
        <v>1</v>
      </c>
      <c r="G156" s="113">
        <f t="shared" si="5"/>
        <v>0.60999999999999988</v>
      </c>
    </row>
    <row r="157" spans="1:7">
      <c r="A157" s="2">
        <v>260</v>
      </c>
      <c r="B157" s="2">
        <v>0.13</v>
      </c>
      <c r="C157" s="2">
        <v>0.98</v>
      </c>
      <c r="D157" s="49">
        <f t="shared" si="4"/>
        <v>1.1099999999999999</v>
      </c>
      <c r="E157" s="24" t="s">
        <v>824</v>
      </c>
      <c r="F157" s="49">
        <v>1</v>
      </c>
      <c r="G157" s="113">
        <f t="shared" si="5"/>
        <v>0.10999999999999988</v>
      </c>
    </row>
    <row r="158" spans="1:7">
      <c r="A158" s="2">
        <v>261</v>
      </c>
      <c r="B158" s="2">
        <v>0.1</v>
      </c>
      <c r="C158" s="2">
        <v>1.05</v>
      </c>
      <c r="D158" s="49">
        <f t="shared" si="4"/>
        <v>1.1500000000000001</v>
      </c>
      <c r="E158" s="24" t="s">
        <v>824</v>
      </c>
      <c r="F158" s="49">
        <v>1</v>
      </c>
      <c r="G158" s="113">
        <f t="shared" si="5"/>
        <v>0.15000000000000013</v>
      </c>
    </row>
    <row r="159" spans="1:7">
      <c r="A159" s="2">
        <v>262</v>
      </c>
      <c r="B159" s="2">
        <v>0.17</v>
      </c>
      <c r="C159" s="2">
        <v>1.06</v>
      </c>
      <c r="D159" s="49">
        <f t="shared" si="4"/>
        <v>1.23</v>
      </c>
      <c r="E159" s="24" t="s">
        <v>824</v>
      </c>
      <c r="F159" s="49">
        <v>1</v>
      </c>
      <c r="G159" s="113">
        <f t="shared" si="5"/>
        <v>0.22999999999999998</v>
      </c>
    </row>
    <row r="160" spans="1:7">
      <c r="A160" s="2">
        <v>263</v>
      </c>
      <c r="B160" s="2">
        <v>0.33</v>
      </c>
      <c r="C160" s="2">
        <v>1.18</v>
      </c>
      <c r="D160" s="49">
        <f t="shared" si="4"/>
        <v>1.51</v>
      </c>
      <c r="E160" s="24" t="s">
        <v>824</v>
      </c>
      <c r="F160" s="49">
        <v>1</v>
      </c>
      <c r="G160" s="113">
        <f t="shared" si="5"/>
        <v>0.51</v>
      </c>
    </row>
    <row r="161" spans="1:7">
      <c r="A161" s="2">
        <v>264</v>
      </c>
      <c r="B161" s="2">
        <v>0.3</v>
      </c>
      <c r="C161" s="2">
        <v>4.38</v>
      </c>
      <c r="D161" s="49">
        <f t="shared" si="4"/>
        <v>4.68</v>
      </c>
      <c r="E161" s="24" t="s">
        <v>824</v>
      </c>
      <c r="F161" s="49">
        <v>1</v>
      </c>
      <c r="G161" s="113">
        <f t="shared" si="5"/>
        <v>3.6799999999999997</v>
      </c>
    </row>
    <row r="162" spans="1:7">
      <c r="A162" s="2">
        <v>265</v>
      </c>
      <c r="B162" s="2">
        <v>0.11</v>
      </c>
      <c r="C162" s="2">
        <v>0.98</v>
      </c>
      <c r="D162" s="49">
        <f t="shared" si="4"/>
        <v>1.0900000000000001</v>
      </c>
      <c r="E162" s="24" t="s">
        <v>824</v>
      </c>
      <c r="F162" s="49">
        <v>1</v>
      </c>
      <c r="G162" s="113">
        <f t="shared" si="5"/>
        <v>9.000000000000008E-2</v>
      </c>
    </row>
    <row r="163" spans="1:7">
      <c r="A163" s="2">
        <v>266</v>
      </c>
      <c r="B163" s="2">
        <v>0.2</v>
      </c>
      <c r="C163" s="2">
        <v>1.1399999999999999</v>
      </c>
      <c r="D163" s="49">
        <f t="shared" si="4"/>
        <v>1.3399999999999999</v>
      </c>
      <c r="E163" s="24" t="s">
        <v>824</v>
      </c>
      <c r="F163" s="49">
        <v>1</v>
      </c>
      <c r="G163" s="113">
        <f t="shared" si="5"/>
        <v>0.33999999999999986</v>
      </c>
    </row>
    <row r="164" spans="1:7">
      <c r="A164" s="2">
        <v>267</v>
      </c>
      <c r="B164" s="2">
        <v>0.11</v>
      </c>
      <c r="C164" s="2">
        <v>1.0900000000000001</v>
      </c>
      <c r="D164" s="49">
        <f t="shared" si="4"/>
        <v>1.2000000000000002</v>
      </c>
      <c r="E164" s="24" t="s">
        <v>824</v>
      </c>
      <c r="F164" s="49">
        <v>1</v>
      </c>
      <c r="G164" s="113">
        <f t="shared" si="5"/>
        <v>0.20000000000000018</v>
      </c>
    </row>
    <row r="165" spans="1:7">
      <c r="A165" s="2">
        <v>268</v>
      </c>
      <c r="B165" s="2">
        <v>0.19</v>
      </c>
      <c r="C165" s="2">
        <v>1.78</v>
      </c>
      <c r="D165" s="49">
        <f t="shared" si="4"/>
        <v>1.97</v>
      </c>
      <c r="E165" s="24" t="s">
        <v>825</v>
      </c>
      <c r="F165" s="49">
        <v>1.41</v>
      </c>
      <c r="G165" s="113">
        <f t="shared" si="5"/>
        <v>0.56000000000000005</v>
      </c>
    </row>
    <row r="166" spans="1:7">
      <c r="A166" s="2">
        <v>269</v>
      </c>
      <c r="B166" s="2">
        <v>0.06</v>
      </c>
      <c r="C166" s="2">
        <v>1.6</v>
      </c>
      <c r="D166" s="49">
        <f t="shared" si="4"/>
        <v>1.6600000000000001</v>
      </c>
      <c r="E166" s="24" t="s">
        <v>825</v>
      </c>
      <c r="F166" s="49">
        <v>1.41</v>
      </c>
      <c r="G166" s="113">
        <f t="shared" si="5"/>
        <v>0.25000000000000022</v>
      </c>
    </row>
    <row r="167" spans="1:7">
      <c r="A167" s="2">
        <v>270</v>
      </c>
      <c r="B167" s="2">
        <v>3.37</v>
      </c>
      <c r="C167" s="2">
        <v>1.58</v>
      </c>
      <c r="D167" s="49">
        <f t="shared" si="4"/>
        <v>4.95</v>
      </c>
      <c r="E167" s="24" t="s">
        <v>825</v>
      </c>
      <c r="F167" s="49">
        <v>1.41</v>
      </c>
      <c r="G167" s="113">
        <f t="shared" si="5"/>
        <v>3.54</v>
      </c>
    </row>
    <row r="168" spans="1:7">
      <c r="A168" s="2">
        <v>271</v>
      </c>
      <c r="B168" s="2">
        <v>0.05</v>
      </c>
      <c r="C168" s="2">
        <v>1.59</v>
      </c>
      <c r="D168" s="49">
        <f t="shared" si="4"/>
        <v>1.6400000000000001</v>
      </c>
      <c r="E168" s="24" t="s">
        <v>825</v>
      </c>
      <c r="F168" s="49">
        <v>1.41</v>
      </c>
      <c r="G168" s="113">
        <f t="shared" si="5"/>
        <v>0.2300000000000002</v>
      </c>
    </row>
    <row r="169" spans="1:7">
      <c r="A169" s="2">
        <v>272</v>
      </c>
      <c r="B169" s="2">
        <v>0.26</v>
      </c>
      <c r="C169" s="2">
        <v>1.71</v>
      </c>
      <c r="D169" s="49">
        <f t="shared" si="4"/>
        <v>1.97</v>
      </c>
      <c r="E169" s="24" t="s">
        <v>825</v>
      </c>
      <c r="F169" s="49">
        <v>1.41</v>
      </c>
      <c r="G169" s="113">
        <f t="shared" si="5"/>
        <v>0.56000000000000005</v>
      </c>
    </row>
    <row r="170" spans="1:7">
      <c r="A170" s="2">
        <v>273</v>
      </c>
      <c r="B170" s="2">
        <v>0.24</v>
      </c>
      <c r="C170" s="2">
        <v>1.55</v>
      </c>
      <c r="D170" s="49">
        <f t="shared" si="4"/>
        <v>1.79</v>
      </c>
      <c r="E170" s="24" t="s">
        <v>825</v>
      </c>
      <c r="F170" s="49">
        <v>1.41</v>
      </c>
      <c r="G170" s="113">
        <f t="shared" si="5"/>
        <v>0.38000000000000012</v>
      </c>
    </row>
    <row r="171" spans="1:7">
      <c r="A171" s="2">
        <v>274</v>
      </c>
      <c r="B171" s="2">
        <v>0.05</v>
      </c>
      <c r="C171" s="2">
        <v>1.56</v>
      </c>
      <c r="D171" s="49">
        <f t="shared" si="4"/>
        <v>1.61</v>
      </c>
      <c r="E171" s="24" t="s">
        <v>825</v>
      </c>
      <c r="F171" s="49">
        <v>1.41</v>
      </c>
      <c r="G171" s="113">
        <f t="shared" si="5"/>
        <v>0.20000000000000018</v>
      </c>
    </row>
    <row r="172" spans="1:7">
      <c r="A172" s="2">
        <v>275</v>
      </c>
      <c r="B172" s="2">
        <v>0.36</v>
      </c>
      <c r="C172" s="2">
        <v>1.84</v>
      </c>
      <c r="D172" s="49">
        <f t="shared" si="4"/>
        <v>2.2000000000000002</v>
      </c>
      <c r="E172" s="24" t="s">
        <v>825</v>
      </c>
      <c r="F172" s="49">
        <v>1.41</v>
      </c>
      <c r="G172" s="113">
        <f t="shared" si="5"/>
        <v>0.79000000000000026</v>
      </c>
    </row>
    <row r="173" spans="1:7">
      <c r="A173" s="2">
        <v>276</v>
      </c>
      <c r="B173" s="2">
        <v>5.47</v>
      </c>
      <c r="C173" s="2">
        <v>1.69</v>
      </c>
      <c r="D173" s="49">
        <f t="shared" si="4"/>
        <v>7.16</v>
      </c>
      <c r="E173" s="24" t="s">
        <v>825</v>
      </c>
      <c r="F173" s="49">
        <v>1.41</v>
      </c>
      <c r="G173" s="113">
        <f t="shared" si="5"/>
        <v>5.75</v>
      </c>
    </row>
    <row r="174" spans="1:7">
      <c r="A174" s="2">
        <v>277</v>
      </c>
      <c r="B174" s="2">
        <v>0.31</v>
      </c>
      <c r="C174" s="2">
        <v>1.81</v>
      </c>
      <c r="D174" s="49">
        <f t="shared" si="4"/>
        <v>2.12</v>
      </c>
      <c r="E174" s="24" t="s">
        <v>826</v>
      </c>
      <c r="F174" s="49">
        <v>1.43</v>
      </c>
      <c r="G174" s="113">
        <f t="shared" si="5"/>
        <v>0.69000000000000017</v>
      </c>
    </row>
    <row r="175" spans="1:7">
      <c r="A175" s="2">
        <v>278</v>
      </c>
      <c r="B175" s="2">
        <v>0.02</v>
      </c>
      <c r="C175" s="2">
        <v>1.5</v>
      </c>
      <c r="D175" s="49">
        <f t="shared" si="4"/>
        <v>1.52</v>
      </c>
      <c r="E175" s="24" t="s">
        <v>826</v>
      </c>
      <c r="F175" s="49">
        <v>1.43</v>
      </c>
      <c r="G175" s="113">
        <f t="shared" si="5"/>
        <v>9.000000000000008E-2</v>
      </c>
    </row>
    <row r="176" spans="1:7">
      <c r="A176" s="2">
        <v>279</v>
      </c>
      <c r="B176" s="2">
        <v>4.51</v>
      </c>
      <c r="C176" s="2">
        <v>1.78</v>
      </c>
      <c r="D176" s="49">
        <f t="shared" si="4"/>
        <v>6.29</v>
      </c>
      <c r="E176" s="24" t="s">
        <v>826</v>
      </c>
      <c r="F176" s="49">
        <v>1.43</v>
      </c>
      <c r="G176" s="113">
        <f t="shared" si="5"/>
        <v>4.8600000000000003</v>
      </c>
    </row>
    <row r="177" spans="1:7">
      <c r="A177" s="2">
        <v>280</v>
      </c>
      <c r="B177" s="2">
        <v>0.67</v>
      </c>
      <c r="C177" s="2">
        <v>1.87</v>
      </c>
      <c r="D177" s="49">
        <f t="shared" si="4"/>
        <v>2.54</v>
      </c>
      <c r="E177" s="24" t="s">
        <v>826</v>
      </c>
      <c r="F177" s="49">
        <v>1.43</v>
      </c>
      <c r="G177" s="113">
        <f t="shared" si="5"/>
        <v>1.1100000000000001</v>
      </c>
    </row>
    <row r="178" spans="1:7">
      <c r="A178" s="2">
        <v>281</v>
      </c>
      <c r="B178" s="2">
        <v>0.05</v>
      </c>
      <c r="C178" s="2">
        <v>1.52</v>
      </c>
      <c r="D178" s="49">
        <f t="shared" si="4"/>
        <v>1.57</v>
      </c>
      <c r="E178" s="24" t="s">
        <v>826</v>
      </c>
      <c r="F178" s="49">
        <v>1.43</v>
      </c>
      <c r="G178" s="113">
        <f t="shared" si="5"/>
        <v>0.14000000000000012</v>
      </c>
    </row>
    <row r="179" spans="1:7">
      <c r="A179" s="2">
        <v>282</v>
      </c>
      <c r="B179" s="2">
        <v>0.46</v>
      </c>
      <c r="C179" s="2">
        <v>1.66</v>
      </c>
      <c r="D179" s="49">
        <f t="shared" si="4"/>
        <v>2.12</v>
      </c>
      <c r="E179" s="24" t="s">
        <v>826</v>
      </c>
      <c r="F179" s="49">
        <v>1.43</v>
      </c>
      <c r="G179" s="113">
        <f t="shared" si="5"/>
        <v>0.69000000000000017</v>
      </c>
    </row>
    <row r="180" spans="1:7">
      <c r="A180" s="2">
        <v>283</v>
      </c>
      <c r="B180" s="2">
        <v>0.1</v>
      </c>
      <c r="C180" s="2">
        <v>1.62</v>
      </c>
      <c r="D180" s="49">
        <f t="shared" si="4"/>
        <v>1.7200000000000002</v>
      </c>
      <c r="E180" s="24" t="s">
        <v>826</v>
      </c>
      <c r="F180" s="49">
        <v>1.43</v>
      </c>
      <c r="G180" s="113">
        <f t="shared" si="5"/>
        <v>0.29000000000000026</v>
      </c>
    </row>
    <row r="181" spans="1:7">
      <c r="A181" s="2">
        <v>284</v>
      </c>
      <c r="B181" s="2">
        <v>1.72</v>
      </c>
      <c r="C181" s="2">
        <v>1.71</v>
      </c>
      <c r="D181" s="49">
        <f t="shared" si="4"/>
        <v>3.4299999999999997</v>
      </c>
      <c r="E181" s="24" t="s">
        <v>826</v>
      </c>
      <c r="F181" s="49">
        <v>1.43</v>
      </c>
      <c r="G181" s="113">
        <f t="shared" si="5"/>
        <v>1.9999999999999998</v>
      </c>
    </row>
    <row r="182" spans="1:7">
      <c r="A182" s="2">
        <v>285</v>
      </c>
      <c r="B182" s="2">
        <v>8.9600000000000009</v>
      </c>
      <c r="C182" s="2">
        <v>2.38</v>
      </c>
      <c r="D182" s="49">
        <f t="shared" si="4"/>
        <v>11.34</v>
      </c>
      <c r="E182" s="24" t="s">
        <v>826</v>
      </c>
      <c r="F182" s="49">
        <v>1.43</v>
      </c>
      <c r="G182" s="113">
        <f t="shared" si="5"/>
        <v>9.91</v>
      </c>
    </row>
    <row r="183" spans="1:7">
      <c r="A183" s="2">
        <v>286</v>
      </c>
      <c r="B183" s="2">
        <v>0.61</v>
      </c>
      <c r="C183" s="2">
        <v>1.99</v>
      </c>
      <c r="D183" s="49">
        <f t="shared" si="4"/>
        <v>2.6</v>
      </c>
      <c r="E183" s="24" t="s">
        <v>827</v>
      </c>
      <c r="F183" s="49">
        <v>1.29</v>
      </c>
      <c r="G183" s="113">
        <f t="shared" si="5"/>
        <v>1.31</v>
      </c>
    </row>
    <row r="184" spans="1:7">
      <c r="A184" s="2">
        <v>287</v>
      </c>
      <c r="B184" s="2">
        <v>0.22</v>
      </c>
      <c r="C184" s="2">
        <v>1.94</v>
      </c>
      <c r="D184" s="49">
        <f t="shared" si="4"/>
        <v>2.16</v>
      </c>
      <c r="E184" s="24" t="s">
        <v>827</v>
      </c>
      <c r="F184" s="49">
        <v>1.29</v>
      </c>
      <c r="G184" s="113">
        <f t="shared" si="5"/>
        <v>0.87000000000000011</v>
      </c>
    </row>
    <row r="185" spans="1:7">
      <c r="A185" s="2">
        <v>288</v>
      </c>
      <c r="B185" s="2">
        <v>0.82</v>
      </c>
      <c r="C185" s="2">
        <v>2.15</v>
      </c>
      <c r="D185" s="49">
        <f t="shared" si="4"/>
        <v>2.9699999999999998</v>
      </c>
      <c r="E185" s="24" t="s">
        <v>827</v>
      </c>
      <c r="F185" s="49">
        <v>1.29</v>
      </c>
      <c r="G185" s="113">
        <f t="shared" si="5"/>
        <v>1.6799999999999997</v>
      </c>
    </row>
    <row r="186" spans="1:7">
      <c r="A186" s="2">
        <v>289</v>
      </c>
      <c r="B186" s="2">
        <v>0.28999999999999998</v>
      </c>
      <c r="C186" s="2">
        <v>2.0299999999999998</v>
      </c>
      <c r="D186" s="49">
        <f t="shared" si="4"/>
        <v>2.3199999999999998</v>
      </c>
      <c r="E186" s="24" t="s">
        <v>827</v>
      </c>
      <c r="F186" s="49">
        <v>1.29</v>
      </c>
      <c r="G186" s="113">
        <f t="shared" si="5"/>
        <v>1.0299999999999998</v>
      </c>
    </row>
    <row r="187" spans="1:7">
      <c r="A187" s="2">
        <v>290</v>
      </c>
      <c r="B187" s="2">
        <v>0.24</v>
      </c>
      <c r="C187" s="2">
        <v>2.13</v>
      </c>
      <c r="D187" s="49">
        <f t="shared" si="4"/>
        <v>2.37</v>
      </c>
      <c r="E187" s="24" t="s">
        <v>827</v>
      </c>
      <c r="F187" s="49">
        <v>1.29</v>
      </c>
      <c r="G187" s="113">
        <f t="shared" si="5"/>
        <v>1.08</v>
      </c>
    </row>
    <row r="188" spans="1:7">
      <c r="A188" s="2">
        <v>291</v>
      </c>
      <c r="B188" s="2">
        <v>0.32</v>
      </c>
      <c r="C188" s="2">
        <v>2.38</v>
      </c>
      <c r="D188" s="49">
        <f t="shared" si="4"/>
        <v>2.6999999999999997</v>
      </c>
      <c r="E188" s="24" t="s">
        <v>827</v>
      </c>
      <c r="F188" s="49">
        <v>1.29</v>
      </c>
      <c r="G188" s="113">
        <f t="shared" si="5"/>
        <v>1.4099999999999997</v>
      </c>
    </row>
    <row r="189" spans="1:7">
      <c r="A189" s="2">
        <v>292</v>
      </c>
      <c r="B189" s="2">
        <v>0.05</v>
      </c>
      <c r="C189" s="2">
        <v>4.0599999999999996</v>
      </c>
      <c r="D189" s="49">
        <f t="shared" si="4"/>
        <v>4.1099999999999994</v>
      </c>
      <c r="E189" s="24" t="s">
        <v>827</v>
      </c>
      <c r="F189" s="49">
        <v>1.29</v>
      </c>
      <c r="G189" s="113">
        <f t="shared" si="5"/>
        <v>2.8199999999999994</v>
      </c>
    </row>
    <row r="190" spans="1:7">
      <c r="A190" s="2">
        <v>293</v>
      </c>
      <c r="B190" s="2">
        <v>0.08</v>
      </c>
      <c r="C190" s="2">
        <v>6.89</v>
      </c>
      <c r="D190" s="49">
        <f t="shared" si="4"/>
        <v>6.97</v>
      </c>
      <c r="E190" s="24" t="s">
        <v>827</v>
      </c>
      <c r="F190" s="49">
        <v>1.29</v>
      </c>
      <c r="G190" s="113">
        <f t="shared" si="5"/>
        <v>5.68</v>
      </c>
    </row>
    <row r="191" spans="1:7">
      <c r="A191" s="2">
        <v>294</v>
      </c>
      <c r="B191" s="2">
        <v>0.15</v>
      </c>
      <c r="C191" s="2">
        <v>1.68</v>
      </c>
      <c r="D191" s="49">
        <f t="shared" si="4"/>
        <v>1.8299999999999998</v>
      </c>
      <c r="E191" s="24" t="s">
        <v>827</v>
      </c>
      <c r="F191" s="49">
        <v>1.29</v>
      </c>
      <c r="G191" s="113">
        <f t="shared" si="5"/>
        <v>0.53999999999999981</v>
      </c>
    </row>
    <row r="192" spans="1:7">
      <c r="A192" s="2">
        <v>295</v>
      </c>
      <c r="B192" s="2">
        <v>7.0000000000000007E-2</v>
      </c>
      <c r="C192" s="2">
        <v>7.87</v>
      </c>
      <c r="D192" s="49">
        <f t="shared" si="4"/>
        <v>7.94</v>
      </c>
      <c r="E192" s="24" t="s">
        <v>827</v>
      </c>
      <c r="F192" s="49">
        <v>1.29</v>
      </c>
      <c r="G192" s="113">
        <f t="shared" si="5"/>
        <v>6.65</v>
      </c>
    </row>
    <row r="193" spans="1:7">
      <c r="A193" s="2">
        <v>296</v>
      </c>
      <c r="B193" s="2">
        <v>0.1</v>
      </c>
      <c r="C193" s="2">
        <v>3.96</v>
      </c>
      <c r="D193" s="49">
        <f t="shared" si="4"/>
        <v>4.0599999999999996</v>
      </c>
      <c r="E193" s="24" t="s">
        <v>827</v>
      </c>
      <c r="F193" s="49">
        <v>1.29</v>
      </c>
      <c r="G193" s="113">
        <f t="shared" si="5"/>
        <v>2.7699999999999996</v>
      </c>
    </row>
    <row r="194" spans="1:7">
      <c r="A194" s="2">
        <v>297</v>
      </c>
      <c r="B194" s="2">
        <v>0.1</v>
      </c>
      <c r="C194" s="2">
        <v>13.97</v>
      </c>
      <c r="D194" s="49">
        <f t="shared" si="4"/>
        <v>14.07</v>
      </c>
      <c r="E194" s="24" t="s">
        <v>827</v>
      </c>
      <c r="F194" s="49">
        <v>1.29</v>
      </c>
      <c r="G194" s="113">
        <f t="shared" si="5"/>
        <v>12.780000000000001</v>
      </c>
    </row>
    <row r="195" spans="1:7">
      <c r="A195" s="2">
        <v>298</v>
      </c>
      <c r="B195" s="2">
        <v>0.1</v>
      </c>
      <c r="C195" s="2">
        <v>7.93</v>
      </c>
      <c r="D195" s="49">
        <f t="shared" si="4"/>
        <v>8.0299999999999994</v>
      </c>
      <c r="E195" s="24" t="s">
        <v>827</v>
      </c>
      <c r="F195" s="49">
        <v>1.29</v>
      </c>
      <c r="G195" s="113">
        <f t="shared" si="5"/>
        <v>6.7399999999999993</v>
      </c>
    </row>
    <row r="196" spans="1:7">
      <c r="A196" s="2">
        <v>299</v>
      </c>
      <c r="B196" s="2">
        <v>0.1</v>
      </c>
      <c r="C196" s="2">
        <v>8.74</v>
      </c>
      <c r="D196" s="49">
        <f t="shared" si="4"/>
        <v>8.84</v>
      </c>
      <c r="E196" s="24" t="s">
        <v>827</v>
      </c>
      <c r="F196" s="49">
        <v>1.29</v>
      </c>
      <c r="G196" s="113">
        <f t="shared" si="5"/>
        <v>7.55</v>
      </c>
    </row>
    <row r="197" spans="1:7">
      <c r="A197" s="2">
        <v>300</v>
      </c>
      <c r="B197" s="2">
        <v>3.91</v>
      </c>
      <c r="C197" s="2">
        <v>1.53</v>
      </c>
      <c r="D197" s="49">
        <f t="shared" si="4"/>
        <v>5.44</v>
      </c>
      <c r="E197" s="24" t="s">
        <v>828</v>
      </c>
      <c r="F197" s="49">
        <v>1.42</v>
      </c>
      <c r="G197" s="113">
        <f t="shared" si="5"/>
        <v>4.0200000000000005</v>
      </c>
    </row>
    <row r="198" spans="1:7">
      <c r="A198" s="2">
        <v>301</v>
      </c>
      <c r="B198" s="2">
        <v>0.63</v>
      </c>
      <c r="C198" s="2">
        <v>1.49</v>
      </c>
      <c r="D198" s="49">
        <f t="shared" si="4"/>
        <v>2.12</v>
      </c>
      <c r="E198" s="24" t="s">
        <v>828</v>
      </c>
      <c r="F198" s="49">
        <v>1.42</v>
      </c>
      <c r="G198" s="113">
        <f t="shared" si="5"/>
        <v>0.70000000000000018</v>
      </c>
    </row>
    <row r="199" spans="1:7">
      <c r="A199" s="2">
        <v>302</v>
      </c>
      <c r="B199" s="2">
        <v>0.33</v>
      </c>
      <c r="C199" s="2">
        <v>1.59</v>
      </c>
      <c r="D199" s="49">
        <f t="shared" si="4"/>
        <v>1.9200000000000002</v>
      </c>
      <c r="E199" s="24" t="s">
        <v>828</v>
      </c>
      <c r="F199" s="49">
        <v>1.42</v>
      </c>
      <c r="G199" s="113">
        <f t="shared" si="5"/>
        <v>0.50000000000000022</v>
      </c>
    </row>
    <row r="200" spans="1:7">
      <c r="A200" s="2">
        <v>303</v>
      </c>
      <c r="B200" s="2">
        <v>0.03</v>
      </c>
      <c r="C200" s="2">
        <v>1.55</v>
      </c>
      <c r="D200" s="49">
        <f t="shared" si="4"/>
        <v>1.58</v>
      </c>
      <c r="E200" s="24" t="s">
        <v>828</v>
      </c>
      <c r="F200" s="49">
        <v>1.42</v>
      </c>
      <c r="G200" s="113">
        <f t="shared" si="5"/>
        <v>0.16000000000000014</v>
      </c>
    </row>
    <row r="201" spans="1:7">
      <c r="A201" s="2">
        <v>304</v>
      </c>
      <c r="B201" s="2">
        <v>0.88</v>
      </c>
      <c r="C201" s="2">
        <v>1.65</v>
      </c>
      <c r="D201" s="49">
        <f t="shared" si="4"/>
        <v>2.5299999999999998</v>
      </c>
      <c r="E201" s="24" t="s">
        <v>828</v>
      </c>
      <c r="F201" s="49">
        <v>1.42</v>
      </c>
      <c r="G201" s="113">
        <f t="shared" si="5"/>
        <v>1.1099999999999999</v>
      </c>
    </row>
    <row r="202" spans="1:7">
      <c r="A202" s="2">
        <v>305</v>
      </c>
      <c r="B202" s="2">
        <v>10.87</v>
      </c>
      <c r="C202" s="2">
        <v>2.5499999999999998</v>
      </c>
      <c r="D202" s="49">
        <f t="shared" si="4"/>
        <v>13.419999999999998</v>
      </c>
      <c r="E202" s="24" t="s">
        <v>828</v>
      </c>
      <c r="F202" s="49">
        <v>1.42</v>
      </c>
      <c r="G202" s="113">
        <f t="shared" si="5"/>
        <v>11.999999999999998</v>
      </c>
    </row>
    <row r="203" spans="1:7">
      <c r="A203" s="2">
        <v>306</v>
      </c>
      <c r="B203" s="2">
        <v>0.09</v>
      </c>
      <c r="C203" s="2">
        <v>1.58</v>
      </c>
      <c r="D203" s="49">
        <f t="shared" si="4"/>
        <v>1.6700000000000002</v>
      </c>
      <c r="E203" s="24" t="s">
        <v>828</v>
      </c>
      <c r="F203" s="49">
        <v>1.42</v>
      </c>
      <c r="G203" s="113">
        <f t="shared" si="5"/>
        <v>0.25000000000000022</v>
      </c>
    </row>
    <row r="204" spans="1:7">
      <c r="A204" s="2">
        <v>307</v>
      </c>
      <c r="B204" s="2">
        <v>0.9</v>
      </c>
      <c r="C204" s="2">
        <v>1.83</v>
      </c>
      <c r="D204" s="49">
        <f t="shared" si="4"/>
        <v>2.73</v>
      </c>
      <c r="E204" s="24" t="s">
        <v>828</v>
      </c>
      <c r="F204" s="49">
        <v>1.42</v>
      </c>
      <c r="G204" s="113">
        <f t="shared" si="5"/>
        <v>1.31</v>
      </c>
    </row>
    <row r="205" spans="1:7">
      <c r="A205" s="2">
        <v>308</v>
      </c>
      <c r="B205" s="2">
        <v>0.11</v>
      </c>
      <c r="C205" s="2">
        <v>1.49</v>
      </c>
      <c r="D205" s="49">
        <f t="shared" si="4"/>
        <v>1.6</v>
      </c>
      <c r="E205" s="24" t="s">
        <v>828</v>
      </c>
      <c r="F205" s="49">
        <v>1.42</v>
      </c>
      <c r="G205" s="113">
        <f t="shared" si="5"/>
        <v>0.18000000000000016</v>
      </c>
    </row>
    <row r="206" spans="1:7">
      <c r="A206" s="2">
        <v>309</v>
      </c>
      <c r="B206" s="2">
        <v>0.3</v>
      </c>
      <c r="C206" s="2">
        <v>1.69</v>
      </c>
      <c r="D206" s="49">
        <f t="shared" si="4"/>
        <v>1.99</v>
      </c>
      <c r="E206" s="24" t="s">
        <v>829</v>
      </c>
      <c r="F206" s="49">
        <v>1.4364999999999999</v>
      </c>
      <c r="G206" s="113">
        <f t="shared" si="5"/>
        <v>0.5535000000000001</v>
      </c>
    </row>
    <row r="207" spans="1:7">
      <c r="A207" s="2">
        <v>310</v>
      </c>
      <c r="B207" s="2">
        <v>1.06</v>
      </c>
      <c r="C207" s="2">
        <v>1.63</v>
      </c>
      <c r="D207" s="49">
        <f t="shared" si="4"/>
        <v>2.69</v>
      </c>
      <c r="E207" s="24" t="s">
        <v>829</v>
      </c>
      <c r="F207" s="49">
        <v>1.4364999999999999</v>
      </c>
      <c r="G207" s="113">
        <f t="shared" si="5"/>
        <v>1.2535000000000001</v>
      </c>
    </row>
    <row r="208" spans="1:7">
      <c r="A208" s="2">
        <v>311</v>
      </c>
      <c r="B208" s="2">
        <v>0.23</v>
      </c>
      <c r="C208" s="2">
        <v>1.64</v>
      </c>
      <c r="D208" s="49">
        <f t="shared" si="4"/>
        <v>1.8699999999999999</v>
      </c>
      <c r="E208" s="24" t="s">
        <v>829</v>
      </c>
      <c r="F208" s="49">
        <v>1.4364999999999999</v>
      </c>
      <c r="G208" s="113">
        <f t="shared" si="5"/>
        <v>0.4335</v>
      </c>
    </row>
    <row r="209" spans="1:7">
      <c r="A209" s="2">
        <v>312</v>
      </c>
      <c r="B209" s="2">
        <v>0.75</v>
      </c>
      <c r="C209" s="2">
        <v>1.61</v>
      </c>
      <c r="D209" s="49">
        <f t="shared" si="4"/>
        <v>2.3600000000000003</v>
      </c>
      <c r="E209" s="24" t="s">
        <v>829</v>
      </c>
      <c r="F209" s="49">
        <v>1.4364999999999999</v>
      </c>
      <c r="G209" s="113">
        <f t="shared" si="5"/>
        <v>0.92350000000000043</v>
      </c>
    </row>
    <row r="210" spans="1:7">
      <c r="A210" s="2">
        <v>313</v>
      </c>
      <c r="B210" s="2">
        <v>0.59</v>
      </c>
      <c r="C210" s="2">
        <v>1.68</v>
      </c>
      <c r="D210" s="49">
        <f t="shared" si="4"/>
        <v>2.27</v>
      </c>
      <c r="E210" s="24" t="s">
        <v>829</v>
      </c>
      <c r="F210" s="49">
        <v>1.4364999999999999</v>
      </c>
      <c r="G210" s="113">
        <f t="shared" si="5"/>
        <v>0.83350000000000013</v>
      </c>
    </row>
    <row r="211" spans="1:7">
      <c r="A211" s="2">
        <v>314</v>
      </c>
      <c r="B211" s="2">
        <v>3</v>
      </c>
      <c r="C211" s="2">
        <v>1.64</v>
      </c>
      <c r="D211" s="49">
        <f t="shared" si="4"/>
        <v>4.6399999999999997</v>
      </c>
      <c r="E211" s="24" t="s">
        <v>829</v>
      </c>
      <c r="F211" s="49">
        <v>1.4364999999999999</v>
      </c>
      <c r="G211" s="113">
        <f t="shared" si="5"/>
        <v>3.2035</v>
      </c>
    </row>
    <row r="212" spans="1:7">
      <c r="A212" s="2">
        <v>315</v>
      </c>
      <c r="B212" s="2">
        <v>0.21</v>
      </c>
      <c r="C212" s="2">
        <v>1.54</v>
      </c>
      <c r="D212" s="49">
        <f t="shared" si="4"/>
        <v>1.75</v>
      </c>
      <c r="E212" s="24" t="s">
        <v>829</v>
      </c>
      <c r="F212" s="49">
        <v>1.4364999999999999</v>
      </c>
      <c r="G212" s="113">
        <f t="shared" si="5"/>
        <v>0.31350000000000011</v>
      </c>
    </row>
    <row r="213" spans="1:7">
      <c r="A213" s="2">
        <v>316</v>
      </c>
      <c r="B213" s="2">
        <v>0.8</v>
      </c>
      <c r="C213" s="2">
        <v>2.62</v>
      </c>
      <c r="D213" s="49">
        <f t="shared" si="4"/>
        <v>3.42</v>
      </c>
      <c r="E213" s="24" t="s">
        <v>829</v>
      </c>
      <c r="F213" s="49">
        <v>1.4364999999999999</v>
      </c>
      <c r="G213" s="113">
        <f t="shared" si="5"/>
        <v>1.9835</v>
      </c>
    </row>
    <row r="214" spans="1:7">
      <c r="A214" s="2">
        <v>317</v>
      </c>
      <c r="B214" s="2">
        <v>3.23</v>
      </c>
      <c r="C214" s="2">
        <v>1.67</v>
      </c>
      <c r="D214" s="49">
        <f t="shared" si="4"/>
        <v>4.9000000000000004</v>
      </c>
      <c r="E214" s="24" t="s">
        <v>829</v>
      </c>
      <c r="F214" s="49">
        <v>1.4364999999999999</v>
      </c>
      <c r="G214" s="113">
        <f t="shared" si="5"/>
        <v>3.4635000000000007</v>
      </c>
    </row>
    <row r="215" spans="1:7">
      <c r="A215" s="2">
        <v>318</v>
      </c>
      <c r="B215" s="2">
        <v>2.2799999999999998</v>
      </c>
      <c r="C215" s="2">
        <v>2.84</v>
      </c>
      <c r="D215" s="49">
        <f t="shared" si="4"/>
        <v>5.1199999999999992</v>
      </c>
      <c r="E215" s="24" t="s">
        <v>829</v>
      </c>
      <c r="F215" s="49">
        <v>1.4364999999999999</v>
      </c>
      <c r="G215" s="113">
        <f t="shared" si="5"/>
        <v>3.6834999999999996</v>
      </c>
    </row>
    <row r="216" spans="1:7">
      <c r="A216" s="2">
        <v>319</v>
      </c>
      <c r="B216" s="2">
        <v>2</v>
      </c>
      <c r="C216" s="2">
        <v>1.84</v>
      </c>
      <c r="D216" s="49">
        <f t="shared" si="4"/>
        <v>3.84</v>
      </c>
      <c r="E216" s="24" t="s">
        <v>829</v>
      </c>
      <c r="F216" s="49">
        <v>1.4364999999999999</v>
      </c>
      <c r="G216" s="113">
        <f t="shared" si="5"/>
        <v>2.4035000000000002</v>
      </c>
    </row>
    <row r="217" spans="1:7">
      <c r="A217" s="2">
        <v>320</v>
      </c>
      <c r="B217" s="2">
        <v>0.84</v>
      </c>
      <c r="C217" s="2">
        <v>1.88</v>
      </c>
      <c r="D217" s="49">
        <f t="shared" si="4"/>
        <v>2.7199999999999998</v>
      </c>
      <c r="E217" s="24" t="s">
        <v>829</v>
      </c>
      <c r="F217" s="49">
        <v>1.4364999999999999</v>
      </c>
      <c r="G217" s="113">
        <f t="shared" si="5"/>
        <v>1.2834999999999999</v>
      </c>
    </row>
    <row r="218" spans="1:7">
      <c r="A218" s="2">
        <v>321</v>
      </c>
      <c r="B218" s="2">
        <v>0.04</v>
      </c>
      <c r="C218" s="2">
        <v>2.72</v>
      </c>
      <c r="D218" s="49">
        <f t="shared" si="4"/>
        <v>2.7600000000000002</v>
      </c>
      <c r="E218" s="24" t="s">
        <v>829</v>
      </c>
      <c r="F218" s="49">
        <v>1.4364999999999999</v>
      </c>
      <c r="G218" s="113">
        <f t="shared" si="5"/>
        <v>1.3235000000000003</v>
      </c>
    </row>
    <row r="219" spans="1:7">
      <c r="A219" s="2">
        <v>322</v>
      </c>
      <c r="B219" s="2">
        <v>0.03</v>
      </c>
      <c r="C219" s="2">
        <v>4.32</v>
      </c>
      <c r="D219" s="49">
        <f t="shared" si="4"/>
        <v>4.3500000000000005</v>
      </c>
      <c r="E219" s="24" t="s">
        <v>829</v>
      </c>
      <c r="F219" s="49">
        <v>1.4364999999999999</v>
      </c>
      <c r="G219" s="113">
        <f t="shared" si="5"/>
        <v>2.9135000000000009</v>
      </c>
    </row>
    <row r="220" spans="1:7">
      <c r="A220" s="2">
        <v>323</v>
      </c>
      <c r="B220" s="2">
        <v>0.34</v>
      </c>
      <c r="C220" s="2">
        <v>1.95</v>
      </c>
      <c r="D220" s="49">
        <f t="shared" si="4"/>
        <v>2.29</v>
      </c>
      <c r="E220" s="24" t="s">
        <v>829</v>
      </c>
      <c r="F220" s="49">
        <v>1.4364999999999999</v>
      </c>
      <c r="G220" s="113">
        <f t="shared" si="5"/>
        <v>0.85350000000000015</v>
      </c>
    </row>
    <row r="221" spans="1:7">
      <c r="A221" s="2">
        <v>324</v>
      </c>
      <c r="B221" s="2">
        <v>0.02</v>
      </c>
      <c r="C221" s="2">
        <v>6.16</v>
      </c>
      <c r="D221" s="49">
        <f t="shared" si="4"/>
        <v>6.18</v>
      </c>
      <c r="E221" s="24" t="s">
        <v>829</v>
      </c>
      <c r="F221" s="49">
        <v>1.4364999999999999</v>
      </c>
      <c r="G221" s="113">
        <f t="shared" si="5"/>
        <v>4.7435</v>
      </c>
    </row>
    <row r="222" spans="1:7">
      <c r="A222" s="2">
        <v>325</v>
      </c>
      <c r="B222" s="2">
        <v>0.02</v>
      </c>
      <c r="C222" s="2">
        <v>4.1399999999999997</v>
      </c>
      <c r="D222" s="49">
        <f t="shared" si="4"/>
        <v>4.1599999999999993</v>
      </c>
      <c r="E222" s="24" t="s">
        <v>829</v>
      </c>
      <c r="F222" s="49">
        <v>1.4364999999999999</v>
      </c>
      <c r="G222" s="113">
        <f t="shared" si="5"/>
        <v>2.7234999999999996</v>
      </c>
    </row>
    <row r="223" spans="1:7">
      <c r="A223" s="2">
        <v>326</v>
      </c>
      <c r="B223" s="2">
        <v>0.02</v>
      </c>
      <c r="C223" s="2">
        <v>6.59</v>
      </c>
      <c r="D223" s="49">
        <f t="shared" si="4"/>
        <v>6.6099999999999994</v>
      </c>
      <c r="E223" s="24" t="s">
        <v>829</v>
      </c>
      <c r="F223" s="49">
        <v>1.4364999999999999</v>
      </c>
      <c r="G223" s="113">
        <f t="shared" si="5"/>
        <v>5.1734999999999998</v>
      </c>
    </row>
    <row r="224" spans="1:7">
      <c r="A224" s="2">
        <v>327</v>
      </c>
      <c r="B224" s="2">
        <v>0.02</v>
      </c>
      <c r="C224" s="2">
        <v>4.28</v>
      </c>
      <c r="D224" s="49">
        <f t="shared" si="4"/>
        <v>4.3</v>
      </c>
      <c r="E224" s="24" t="s">
        <v>829</v>
      </c>
      <c r="F224" s="49">
        <v>1.4364999999999999</v>
      </c>
      <c r="G224" s="113">
        <f t="shared" si="5"/>
        <v>2.8635000000000002</v>
      </c>
    </row>
    <row r="225" spans="1:8">
      <c r="A225" s="2">
        <v>328</v>
      </c>
      <c r="B225" s="2">
        <v>0.02</v>
      </c>
      <c r="C225" s="2">
        <v>5.91</v>
      </c>
      <c r="D225" s="49">
        <f t="shared" si="4"/>
        <v>5.93</v>
      </c>
      <c r="E225" s="24" t="s">
        <v>829</v>
      </c>
      <c r="F225" s="49">
        <v>1.4364999999999999</v>
      </c>
      <c r="G225" s="113">
        <f t="shared" si="5"/>
        <v>4.4935</v>
      </c>
    </row>
    <row r="226" spans="1:8">
      <c r="A226" s="2" t="s">
        <v>830</v>
      </c>
      <c r="B226" s="2">
        <v>0.68</v>
      </c>
      <c r="C226" s="2">
        <v>1.57</v>
      </c>
      <c r="D226" s="49">
        <f t="shared" si="4"/>
        <v>2.25</v>
      </c>
      <c r="E226" s="24" t="s">
        <v>831</v>
      </c>
      <c r="F226" s="115">
        <v>0.25</v>
      </c>
      <c r="G226" s="113">
        <f t="shared" si="5"/>
        <v>2</v>
      </c>
      <c r="H226" s="2" t="s">
        <v>832</v>
      </c>
    </row>
    <row r="227" spans="1:8">
      <c r="A227" s="2" t="s">
        <v>833</v>
      </c>
      <c r="B227" s="2">
        <v>0.93</v>
      </c>
      <c r="C227" s="2">
        <v>1.93</v>
      </c>
      <c r="D227" s="49">
        <f t="shared" si="4"/>
        <v>2.86</v>
      </c>
      <c r="E227" s="24" t="s">
        <v>831</v>
      </c>
      <c r="F227" s="115">
        <v>0.25</v>
      </c>
      <c r="G227" s="113">
        <f t="shared" si="5"/>
        <v>2.61</v>
      </c>
      <c r="H227" s="2" t="s">
        <v>832</v>
      </c>
    </row>
    <row r="228" spans="1:8">
      <c r="A228" s="2" t="s">
        <v>834</v>
      </c>
      <c r="B228" s="2">
        <v>0.78</v>
      </c>
      <c r="C228" s="2">
        <v>1.65</v>
      </c>
      <c r="D228" s="49">
        <f t="shared" si="4"/>
        <v>2.4299999999999997</v>
      </c>
      <c r="E228" s="24" t="s">
        <v>831</v>
      </c>
      <c r="F228" s="115">
        <v>0.25</v>
      </c>
      <c r="G228" s="113">
        <f t="shared" si="5"/>
        <v>2.1799999999999997</v>
      </c>
      <c r="H228" s="2" t="s">
        <v>832</v>
      </c>
    </row>
    <row r="229" spans="1:8">
      <c r="A229" s="2" t="s">
        <v>835</v>
      </c>
      <c r="B229" s="2">
        <v>0.97</v>
      </c>
      <c r="C229" s="2">
        <v>3.21</v>
      </c>
      <c r="D229" s="49">
        <f t="shared" si="4"/>
        <v>4.18</v>
      </c>
      <c r="E229" s="24" t="s">
        <v>831</v>
      </c>
      <c r="F229" s="115">
        <v>0.25</v>
      </c>
      <c r="G229" s="113">
        <f t="shared" si="5"/>
        <v>3.9299999999999997</v>
      </c>
      <c r="H229" s="2" t="s">
        <v>832</v>
      </c>
    </row>
    <row r="230" spans="1:8">
      <c r="A230" s="2" t="s">
        <v>836</v>
      </c>
      <c r="B230" s="2">
        <v>1.38</v>
      </c>
      <c r="C230" s="2">
        <v>3.25</v>
      </c>
      <c r="D230" s="49">
        <f t="shared" si="4"/>
        <v>4.63</v>
      </c>
      <c r="E230" s="24" t="s">
        <v>831</v>
      </c>
      <c r="F230" s="115">
        <v>0.25</v>
      </c>
      <c r="G230" s="113">
        <f t="shared" si="5"/>
        <v>4.38</v>
      </c>
      <c r="H230" s="2" t="s">
        <v>832</v>
      </c>
    </row>
    <row r="231" spans="1:8">
      <c r="A231" s="2" t="s">
        <v>837</v>
      </c>
      <c r="B231" s="2">
        <v>1.44</v>
      </c>
      <c r="C231" s="2">
        <v>3.35</v>
      </c>
      <c r="D231" s="49">
        <f t="shared" si="4"/>
        <v>4.79</v>
      </c>
      <c r="E231" s="24" t="s">
        <v>831</v>
      </c>
      <c r="F231" s="115">
        <v>0.25</v>
      </c>
      <c r="G231" s="113">
        <f t="shared" si="5"/>
        <v>4.54</v>
      </c>
      <c r="H231" s="2" t="s">
        <v>832</v>
      </c>
    </row>
    <row r="232" spans="1:8">
      <c r="A232" s="2" t="s">
        <v>838</v>
      </c>
      <c r="B232" s="2">
        <v>0.87</v>
      </c>
      <c r="C232" s="2">
        <v>1.76</v>
      </c>
      <c r="D232" s="49">
        <f t="shared" si="4"/>
        <v>2.63</v>
      </c>
      <c r="E232" s="24" t="s">
        <v>831</v>
      </c>
      <c r="F232" s="115">
        <v>0.25</v>
      </c>
      <c r="G232" s="113">
        <f t="shared" si="5"/>
        <v>2.38</v>
      </c>
      <c r="H232" s="2" t="s">
        <v>832</v>
      </c>
    </row>
    <row r="233" spans="1:8">
      <c r="A233" s="2" t="s">
        <v>839</v>
      </c>
      <c r="B233" s="2">
        <v>0.72</v>
      </c>
      <c r="C233" s="2">
        <v>3.1</v>
      </c>
      <c r="D233" s="49">
        <f t="shared" si="4"/>
        <v>3.8200000000000003</v>
      </c>
      <c r="E233" s="24" t="s">
        <v>831</v>
      </c>
      <c r="F233" s="115">
        <v>0.25</v>
      </c>
      <c r="G233" s="113">
        <f t="shared" si="5"/>
        <v>3.5700000000000003</v>
      </c>
      <c r="H233" s="2" t="s">
        <v>832</v>
      </c>
    </row>
    <row r="234" spans="1:8">
      <c r="A234" s="2" t="s">
        <v>840</v>
      </c>
      <c r="B234" s="2">
        <v>0.87</v>
      </c>
      <c r="C234" s="2">
        <v>1.57</v>
      </c>
      <c r="D234" s="49">
        <f t="shared" si="4"/>
        <v>2.44</v>
      </c>
      <c r="E234" s="24" t="s">
        <v>831</v>
      </c>
      <c r="F234" s="115">
        <v>0.25</v>
      </c>
      <c r="G234" s="113">
        <f t="shared" si="5"/>
        <v>2.19</v>
      </c>
      <c r="H234" s="2" t="s">
        <v>832</v>
      </c>
    </row>
    <row r="235" spans="1:8">
      <c r="A235" s="2" t="s">
        <v>841</v>
      </c>
      <c r="B235" s="2">
        <v>1.47</v>
      </c>
      <c r="C235" s="2">
        <v>2</v>
      </c>
      <c r="D235" s="49">
        <f t="shared" si="4"/>
        <v>3.4699999999999998</v>
      </c>
      <c r="E235" s="24" t="s">
        <v>831</v>
      </c>
      <c r="F235" s="115">
        <v>0.25</v>
      </c>
      <c r="G235" s="113">
        <f t="shared" si="5"/>
        <v>3.2199999999999998</v>
      </c>
      <c r="H235" s="2" t="s">
        <v>832</v>
      </c>
    </row>
    <row r="236" spans="1:8">
      <c r="A236" s="2" t="s">
        <v>842</v>
      </c>
      <c r="B236" s="2">
        <v>5.9</v>
      </c>
      <c r="C236" s="2">
        <v>3.07</v>
      </c>
      <c r="D236" s="49">
        <f t="shared" si="4"/>
        <v>8.9700000000000006</v>
      </c>
      <c r="E236" s="24" t="s">
        <v>831</v>
      </c>
      <c r="F236" s="115">
        <v>0.25</v>
      </c>
      <c r="G236" s="113">
        <f t="shared" si="5"/>
        <v>8.7200000000000006</v>
      </c>
      <c r="H236" s="2" t="s">
        <v>832</v>
      </c>
    </row>
    <row r="237" spans="1:8">
      <c r="A237" s="2" t="s">
        <v>843</v>
      </c>
      <c r="B237" s="2">
        <v>1.38</v>
      </c>
      <c r="C237" s="2">
        <v>3.41</v>
      </c>
      <c r="D237" s="49">
        <f t="shared" si="4"/>
        <v>4.79</v>
      </c>
      <c r="E237" s="24" t="s">
        <v>831</v>
      </c>
      <c r="F237" s="115">
        <v>0.25</v>
      </c>
      <c r="G237" s="113">
        <f t="shared" si="5"/>
        <v>4.54</v>
      </c>
      <c r="H237" s="2" t="s">
        <v>832</v>
      </c>
    </row>
    <row r="238" spans="1:8">
      <c r="A238" s="2" t="s">
        <v>844</v>
      </c>
      <c r="B238" s="2">
        <v>1.08</v>
      </c>
      <c r="C238" s="2">
        <v>4.7699999999999996</v>
      </c>
      <c r="D238" s="49">
        <f t="shared" si="4"/>
        <v>5.85</v>
      </c>
      <c r="E238" s="24" t="s">
        <v>831</v>
      </c>
      <c r="F238" s="115">
        <v>0.25</v>
      </c>
      <c r="G238" s="113">
        <f t="shared" si="5"/>
        <v>5.6</v>
      </c>
      <c r="H238" s="2" t="s">
        <v>832</v>
      </c>
    </row>
    <row r="239" spans="1:8">
      <c r="A239" s="2" t="s">
        <v>845</v>
      </c>
      <c r="B239" s="2">
        <v>0.88</v>
      </c>
      <c r="C239" s="2">
        <v>3.01</v>
      </c>
      <c r="D239" s="49">
        <f t="shared" si="4"/>
        <v>3.8899999999999997</v>
      </c>
      <c r="E239" s="24" t="s">
        <v>831</v>
      </c>
      <c r="F239" s="115">
        <v>0.25</v>
      </c>
      <c r="G239" s="113">
        <f t="shared" si="5"/>
        <v>3.6399999999999997</v>
      </c>
      <c r="H239" s="2" t="s">
        <v>832</v>
      </c>
    </row>
    <row r="240" spans="1:8">
      <c r="A240" s="2" t="s">
        <v>846</v>
      </c>
      <c r="B240" s="2">
        <v>3.16</v>
      </c>
      <c r="C240" s="2">
        <v>3.09</v>
      </c>
      <c r="D240" s="49">
        <f t="shared" si="4"/>
        <v>6.25</v>
      </c>
      <c r="E240" s="24" t="s">
        <v>831</v>
      </c>
      <c r="F240" s="115">
        <v>0.25</v>
      </c>
      <c r="G240" s="113">
        <f t="shared" si="5"/>
        <v>6</v>
      </c>
      <c r="H240" s="2" t="s">
        <v>832</v>
      </c>
    </row>
    <row r="241" spans="1:8">
      <c r="A241" s="2" t="s">
        <v>847</v>
      </c>
      <c r="B241" s="2">
        <v>1</v>
      </c>
      <c r="C241" s="2">
        <v>3.29</v>
      </c>
      <c r="D241" s="49">
        <f t="shared" si="4"/>
        <v>4.29</v>
      </c>
      <c r="E241" s="24" t="s">
        <v>831</v>
      </c>
      <c r="F241" s="115">
        <v>0.25</v>
      </c>
      <c r="G241" s="113">
        <f t="shared" si="5"/>
        <v>4.04</v>
      </c>
      <c r="H241" s="2" t="s">
        <v>832</v>
      </c>
    </row>
    <row r="242" spans="1:8">
      <c r="A242" s="2" t="s">
        <v>848</v>
      </c>
      <c r="B242" s="2">
        <v>0.34</v>
      </c>
      <c r="C242" s="2">
        <v>0.87</v>
      </c>
      <c r="D242" s="49">
        <f t="shared" si="4"/>
        <v>1.21</v>
      </c>
      <c r="E242" s="24" t="s">
        <v>831</v>
      </c>
      <c r="F242" s="115">
        <v>0.25</v>
      </c>
      <c r="G242" s="113">
        <f t="shared" si="5"/>
        <v>0.96</v>
      </c>
      <c r="H242" s="2" t="s">
        <v>832</v>
      </c>
    </row>
    <row r="243" spans="1:8">
      <c r="A243" s="2" t="s">
        <v>849</v>
      </c>
      <c r="B243" s="2">
        <v>0.06</v>
      </c>
      <c r="C243" s="2">
        <v>0.88</v>
      </c>
      <c r="D243" s="49">
        <f t="shared" si="4"/>
        <v>0.94</v>
      </c>
      <c r="E243" s="24" t="s">
        <v>831</v>
      </c>
      <c r="F243" s="115">
        <v>0.25</v>
      </c>
      <c r="G243" s="113">
        <f t="shared" si="5"/>
        <v>0.69</v>
      </c>
      <c r="H243" s="2" t="s">
        <v>832</v>
      </c>
    </row>
    <row r="244" spans="1:8">
      <c r="A244" s="2" t="s">
        <v>850</v>
      </c>
      <c r="B244" s="2">
        <v>0.08</v>
      </c>
      <c r="C244" s="2">
        <v>1.1499999999999999</v>
      </c>
      <c r="D244" s="49">
        <f t="shared" si="4"/>
        <v>1.23</v>
      </c>
      <c r="E244" s="24" t="s">
        <v>831</v>
      </c>
      <c r="F244" s="115">
        <v>0.25</v>
      </c>
      <c r="G244" s="113">
        <f t="shared" si="5"/>
        <v>0.98</v>
      </c>
      <c r="H244" s="2" t="s">
        <v>832</v>
      </c>
    </row>
    <row r="245" spans="1:8">
      <c r="A245" s="2" t="s">
        <v>851</v>
      </c>
      <c r="B245" s="2">
        <v>0.13</v>
      </c>
      <c r="C245" s="2">
        <v>1.1499999999999999</v>
      </c>
      <c r="D245" s="49">
        <f t="shared" si="4"/>
        <v>1.2799999999999998</v>
      </c>
      <c r="E245" s="24" t="s">
        <v>831</v>
      </c>
      <c r="F245" s="115">
        <v>0.25</v>
      </c>
      <c r="G245" s="113">
        <f t="shared" si="5"/>
        <v>1.0299999999999998</v>
      </c>
      <c r="H245" s="2" t="s">
        <v>832</v>
      </c>
    </row>
    <row r="246" spans="1:8">
      <c r="A246" s="2" t="s">
        <v>852</v>
      </c>
      <c r="B246" s="2">
        <v>0.34</v>
      </c>
      <c r="C246" s="2">
        <v>1.52</v>
      </c>
      <c r="D246" s="49">
        <f t="shared" si="4"/>
        <v>1.86</v>
      </c>
      <c r="E246" s="24" t="s">
        <v>853</v>
      </c>
      <c r="F246" s="49">
        <v>1.4048</v>
      </c>
      <c r="G246" s="113">
        <f t="shared" si="5"/>
        <v>0.45520000000000005</v>
      </c>
    </row>
    <row r="247" spans="1:8">
      <c r="A247" s="2" t="s">
        <v>854</v>
      </c>
      <c r="B247" s="2">
        <v>0.09</v>
      </c>
      <c r="C247" s="2">
        <v>1.42</v>
      </c>
      <c r="D247" s="49">
        <f t="shared" si="4"/>
        <v>1.51</v>
      </c>
      <c r="E247" s="24" t="s">
        <v>853</v>
      </c>
      <c r="F247" s="49">
        <v>1.4048</v>
      </c>
      <c r="G247" s="113">
        <f t="shared" si="5"/>
        <v>0.10519999999999996</v>
      </c>
    </row>
    <row r="248" spans="1:8">
      <c r="A248" s="2" t="s">
        <v>855</v>
      </c>
      <c r="B248" s="2">
        <v>0.24</v>
      </c>
      <c r="C248" s="2">
        <v>1.46</v>
      </c>
      <c r="D248" s="49">
        <f t="shared" si="4"/>
        <v>1.7</v>
      </c>
      <c r="E248" s="24" t="s">
        <v>853</v>
      </c>
      <c r="F248" s="49">
        <v>1.4048</v>
      </c>
      <c r="G248" s="113">
        <f t="shared" si="5"/>
        <v>0.29519999999999991</v>
      </c>
    </row>
    <row r="249" spans="1:8">
      <c r="A249" s="2" t="s">
        <v>856</v>
      </c>
      <c r="B249" s="2">
        <v>0.2</v>
      </c>
      <c r="C249" s="2">
        <v>1.39</v>
      </c>
      <c r="D249" s="49">
        <f t="shared" si="4"/>
        <v>1.5899999999999999</v>
      </c>
      <c r="E249" s="24" t="s">
        <v>853</v>
      </c>
      <c r="F249" s="49">
        <v>1.4048</v>
      </c>
      <c r="G249" s="113">
        <f t="shared" si="5"/>
        <v>0.18519999999999981</v>
      </c>
    </row>
    <row r="250" spans="1:8">
      <c r="A250" s="2" t="s">
        <v>857</v>
      </c>
      <c r="B250" s="2">
        <v>1.42</v>
      </c>
      <c r="C250" s="2">
        <v>1.5</v>
      </c>
      <c r="D250" s="49">
        <f t="shared" si="4"/>
        <v>2.92</v>
      </c>
      <c r="E250" s="24" t="s">
        <v>853</v>
      </c>
      <c r="F250" s="49">
        <v>1.4048</v>
      </c>
      <c r="G250" s="113">
        <f t="shared" si="5"/>
        <v>1.5151999999999999</v>
      </c>
    </row>
    <row r="251" spans="1:8">
      <c r="A251" s="2" t="s">
        <v>858</v>
      </c>
      <c r="B251" s="2">
        <v>0.14000000000000001</v>
      </c>
      <c r="C251" s="2">
        <v>1.53</v>
      </c>
      <c r="D251" s="49">
        <f t="shared" si="4"/>
        <v>1.67</v>
      </c>
      <c r="E251" s="24" t="s">
        <v>853</v>
      </c>
      <c r="F251" s="49">
        <v>1.4048</v>
      </c>
      <c r="G251" s="113">
        <f t="shared" si="5"/>
        <v>0.26519999999999988</v>
      </c>
    </row>
    <row r="252" spans="1:8">
      <c r="A252" s="2" t="s">
        <v>859</v>
      </c>
      <c r="B252" s="2">
        <v>0.16</v>
      </c>
      <c r="C252" s="2">
        <v>1.43</v>
      </c>
      <c r="D252" s="49">
        <f t="shared" si="4"/>
        <v>1.5899999999999999</v>
      </c>
      <c r="E252" s="24" t="s">
        <v>853</v>
      </c>
      <c r="F252" s="49">
        <v>1.4048</v>
      </c>
      <c r="G252" s="113">
        <f t="shared" si="5"/>
        <v>0.18519999999999981</v>
      </c>
    </row>
    <row r="253" spans="1:8">
      <c r="A253" s="2" t="s">
        <v>860</v>
      </c>
      <c r="B253" s="2">
        <v>13.52</v>
      </c>
      <c r="C253" s="2">
        <v>1.45</v>
      </c>
      <c r="D253" s="49">
        <f t="shared" si="4"/>
        <v>14.969999999999999</v>
      </c>
      <c r="E253" s="24" t="s">
        <v>853</v>
      </c>
      <c r="F253" s="49">
        <v>1.4048</v>
      </c>
      <c r="G253" s="113">
        <f t="shared" si="5"/>
        <v>13.565199999999999</v>
      </c>
    </row>
    <row r="254" spans="1:8">
      <c r="A254" s="2" t="s">
        <v>861</v>
      </c>
      <c r="B254" s="2">
        <v>0.78</v>
      </c>
      <c r="C254" s="2">
        <v>1.79</v>
      </c>
      <c r="D254" s="49">
        <f t="shared" si="4"/>
        <v>2.5700000000000003</v>
      </c>
      <c r="E254" s="24" t="s">
        <v>853</v>
      </c>
      <c r="F254" s="49">
        <v>1.4048</v>
      </c>
      <c r="G254" s="113">
        <f t="shared" si="5"/>
        <v>1.1652000000000002</v>
      </c>
    </row>
    <row r="255" spans="1:8">
      <c r="A255" s="2" t="s">
        <v>862</v>
      </c>
      <c r="B255" s="2">
        <v>1.69</v>
      </c>
      <c r="C255" s="2">
        <v>2.62</v>
      </c>
      <c r="D255" s="49">
        <f t="shared" si="4"/>
        <v>4.3100000000000005</v>
      </c>
      <c r="E255" s="24" t="s">
        <v>853</v>
      </c>
      <c r="F255" s="49">
        <v>1.4048</v>
      </c>
      <c r="G255" s="113">
        <f t="shared" si="5"/>
        <v>2.9052000000000007</v>
      </c>
    </row>
    <row r="256" spans="1:8">
      <c r="A256" s="2" t="s">
        <v>863</v>
      </c>
      <c r="B256" s="2">
        <v>1.53</v>
      </c>
      <c r="C256" s="2">
        <v>2.72</v>
      </c>
      <c r="D256" s="49">
        <f t="shared" si="4"/>
        <v>4.25</v>
      </c>
      <c r="E256" s="24" t="s">
        <v>853</v>
      </c>
      <c r="F256" s="49">
        <v>1.4048</v>
      </c>
      <c r="G256" s="113">
        <f t="shared" si="5"/>
        <v>2.8452000000000002</v>
      </c>
    </row>
    <row r="257" spans="1:7">
      <c r="A257" s="2" t="s">
        <v>864</v>
      </c>
      <c r="B257" s="2">
        <v>2</v>
      </c>
      <c r="C257" s="2">
        <v>3.43</v>
      </c>
      <c r="D257" s="49">
        <f t="shared" si="4"/>
        <v>5.43</v>
      </c>
      <c r="E257" s="24" t="s">
        <v>853</v>
      </c>
      <c r="F257" s="49">
        <v>1.4048</v>
      </c>
      <c r="G257" s="113">
        <f t="shared" si="5"/>
        <v>4.0251999999999999</v>
      </c>
    </row>
    <row r="258" spans="1:7">
      <c r="A258" s="2" t="s">
        <v>865</v>
      </c>
      <c r="B258" s="2">
        <v>0.03</v>
      </c>
      <c r="C258" s="2">
        <v>1.73</v>
      </c>
      <c r="D258" s="49">
        <f t="shared" si="4"/>
        <v>1.76</v>
      </c>
      <c r="E258" s="24" t="s">
        <v>853</v>
      </c>
      <c r="F258" s="49">
        <v>1.4048</v>
      </c>
      <c r="G258" s="113">
        <f t="shared" si="5"/>
        <v>0.35519999999999996</v>
      </c>
    </row>
    <row r="259" spans="1:7">
      <c r="A259" s="2" t="s">
        <v>866</v>
      </c>
      <c r="B259" s="2">
        <v>0.02</v>
      </c>
      <c r="C259" s="2">
        <v>1.9</v>
      </c>
      <c r="D259" s="49">
        <f t="shared" si="4"/>
        <v>1.92</v>
      </c>
      <c r="E259" s="24" t="s">
        <v>853</v>
      </c>
      <c r="F259" s="49">
        <v>1.4048</v>
      </c>
      <c r="G259" s="113">
        <f t="shared" si="5"/>
        <v>0.51519999999999988</v>
      </c>
    </row>
    <row r="260" spans="1:7">
      <c r="A260" s="2" t="s">
        <v>867</v>
      </c>
      <c r="B260" s="2">
        <v>0.15</v>
      </c>
      <c r="C260" s="2">
        <v>1.64</v>
      </c>
      <c r="D260" s="49">
        <f t="shared" si="4"/>
        <v>1.7899999999999998</v>
      </c>
      <c r="E260" s="24" t="s">
        <v>853</v>
      </c>
      <c r="F260" s="49">
        <v>1.4048</v>
      </c>
      <c r="G260" s="113">
        <f t="shared" si="5"/>
        <v>0.38519999999999976</v>
      </c>
    </row>
    <row r="261" spans="1:7">
      <c r="A261" s="2" t="s">
        <v>868</v>
      </c>
      <c r="B261" s="2">
        <v>0.02</v>
      </c>
      <c r="C261" s="2">
        <v>9.8800000000000008</v>
      </c>
      <c r="D261" s="49">
        <f t="shared" si="4"/>
        <v>9.9</v>
      </c>
      <c r="E261" s="24" t="s">
        <v>853</v>
      </c>
      <c r="F261" s="49">
        <v>1.4048</v>
      </c>
      <c r="G261" s="113">
        <f t="shared" si="5"/>
        <v>8.4952000000000005</v>
      </c>
    </row>
    <row r="262" spans="1:7">
      <c r="A262" s="2" t="s">
        <v>869</v>
      </c>
      <c r="B262" s="2">
        <v>0.17</v>
      </c>
      <c r="C262" s="2">
        <v>1.57</v>
      </c>
      <c r="D262" s="49">
        <f t="shared" si="4"/>
        <v>1.74</v>
      </c>
      <c r="E262" s="24" t="s">
        <v>853</v>
      </c>
      <c r="F262" s="49">
        <v>1.4048</v>
      </c>
      <c r="G262" s="113">
        <f t="shared" si="5"/>
        <v>0.33519999999999994</v>
      </c>
    </row>
    <row r="263" spans="1:7">
      <c r="A263" s="2" t="s">
        <v>870</v>
      </c>
      <c r="B263" s="2">
        <v>0.09</v>
      </c>
      <c r="C263" s="2">
        <v>1.48</v>
      </c>
      <c r="D263" s="49">
        <f t="shared" si="4"/>
        <v>1.57</v>
      </c>
      <c r="E263" s="24" t="s">
        <v>853</v>
      </c>
      <c r="F263" s="49">
        <v>1.4048</v>
      </c>
      <c r="G263" s="113">
        <f t="shared" si="5"/>
        <v>0.16520000000000001</v>
      </c>
    </row>
    <row r="264" spans="1:7">
      <c r="A264" s="2" t="s">
        <v>871</v>
      </c>
      <c r="B264" s="2">
        <v>0.05</v>
      </c>
      <c r="C264" s="2">
        <v>1.58</v>
      </c>
      <c r="D264" s="49">
        <f t="shared" si="4"/>
        <v>1.6300000000000001</v>
      </c>
      <c r="E264" s="24" t="s">
        <v>853</v>
      </c>
      <c r="F264" s="49">
        <v>1.4048</v>
      </c>
      <c r="G264" s="113">
        <f t="shared" si="5"/>
        <v>0.22520000000000007</v>
      </c>
    </row>
    <row r="265" spans="1:7">
      <c r="A265" s="2" t="s">
        <v>872</v>
      </c>
      <c r="B265" s="2">
        <v>0.01</v>
      </c>
      <c r="C265" s="2">
        <v>2.99</v>
      </c>
      <c r="D265" s="49">
        <f t="shared" si="4"/>
        <v>3</v>
      </c>
      <c r="E265" s="24" t="s">
        <v>853</v>
      </c>
      <c r="F265" s="49">
        <v>1.4048</v>
      </c>
      <c r="G265" s="113">
        <f t="shared" si="5"/>
        <v>1.5952</v>
      </c>
    </row>
    <row r="266" spans="1:7">
      <c r="A266" s="2" t="s">
        <v>873</v>
      </c>
      <c r="B266" s="2">
        <v>0.25</v>
      </c>
      <c r="C266" s="2">
        <v>1.66</v>
      </c>
      <c r="D266" s="49">
        <f t="shared" si="4"/>
        <v>1.91</v>
      </c>
      <c r="E266" s="24" t="s">
        <v>874</v>
      </c>
      <c r="F266" s="49">
        <v>1.446</v>
      </c>
      <c r="G266" s="113">
        <f t="shared" si="5"/>
        <v>0.46399999999999997</v>
      </c>
    </row>
    <row r="267" spans="1:7">
      <c r="A267" s="2" t="s">
        <v>875</v>
      </c>
      <c r="B267" s="2">
        <v>0.08</v>
      </c>
      <c r="C267" s="2">
        <v>1.5</v>
      </c>
      <c r="D267" s="49">
        <f t="shared" si="4"/>
        <v>1.58</v>
      </c>
      <c r="E267" s="24" t="s">
        <v>874</v>
      </c>
      <c r="F267" s="49">
        <v>1.446</v>
      </c>
      <c r="G267" s="113">
        <f t="shared" si="5"/>
        <v>0.13400000000000012</v>
      </c>
    </row>
    <row r="268" spans="1:7">
      <c r="A268" s="2" t="s">
        <v>876</v>
      </c>
      <c r="B268" s="2">
        <v>0.1</v>
      </c>
      <c r="C268" s="2">
        <v>1.52</v>
      </c>
      <c r="D268" s="49">
        <f t="shared" si="4"/>
        <v>1.62</v>
      </c>
      <c r="E268" s="24" t="s">
        <v>874</v>
      </c>
      <c r="F268" s="49">
        <v>1.446</v>
      </c>
      <c r="G268" s="113">
        <f t="shared" si="5"/>
        <v>0.17400000000000015</v>
      </c>
    </row>
    <row r="269" spans="1:7">
      <c r="A269" s="2" t="s">
        <v>877</v>
      </c>
      <c r="B269" s="2">
        <v>0.19</v>
      </c>
      <c r="C269" s="2">
        <v>1.41</v>
      </c>
      <c r="D269" s="49">
        <f t="shared" si="4"/>
        <v>1.5999999999999999</v>
      </c>
      <c r="E269" s="24" t="s">
        <v>874</v>
      </c>
      <c r="F269" s="49">
        <v>1.446</v>
      </c>
      <c r="G269" s="113">
        <f t="shared" si="5"/>
        <v>0.15399999999999991</v>
      </c>
    </row>
    <row r="270" spans="1:7">
      <c r="A270" s="2" t="s">
        <v>878</v>
      </c>
      <c r="B270" s="2">
        <v>0.53</v>
      </c>
      <c r="C270" s="2">
        <v>1.46</v>
      </c>
      <c r="D270" s="49">
        <f t="shared" si="4"/>
        <v>1.99</v>
      </c>
      <c r="E270" s="24" t="s">
        <v>874</v>
      </c>
      <c r="F270" s="49">
        <v>1.446</v>
      </c>
      <c r="G270" s="113">
        <f t="shared" si="5"/>
        <v>0.54400000000000004</v>
      </c>
    </row>
    <row r="271" spans="1:7">
      <c r="A271" s="2" t="s">
        <v>879</v>
      </c>
      <c r="B271" s="2">
        <v>0.14000000000000001</v>
      </c>
      <c r="C271" s="2">
        <v>1.48</v>
      </c>
      <c r="D271" s="49">
        <f t="shared" si="4"/>
        <v>1.62</v>
      </c>
      <c r="E271" s="24" t="s">
        <v>874</v>
      </c>
      <c r="F271" s="49">
        <v>1.446</v>
      </c>
      <c r="G271" s="113">
        <f t="shared" si="5"/>
        <v>0.17400000000000015</v>
      </c>
    </row>
    <row r="272" spans="1:7">
      <c r="A272" s="2" t="s">
        <v>880</v>
      </c>
      <c r="B272" s="2">
        <v>0.15</v>
      </c>
      <c r="C272" s="2">
        <v>1.42</v>
      </c>
      <c r="D272" s="49">
        <f t="shared" si="4"/>
        <v>1.5699999999999998</v>
      </c>
      <c r="E272" s="24" t="s">
        <v>874</v>
      </c>
      <c r="F272" s="49">
        <v>1.446</v>
      </c>
      <c r="G272" s="113">
        <f t="shared" si="5"/>
        <v>0.12399999999999989</v>
      </c>
    </row>
    <row r="273" spans="1:25">
      <c r="A273" s="2" t="s">
        <v>881</v>
      </c>
      <c r="B273" s="2">
        <v>0.22</v>
      </c>
      <c r="C273" s="2">
        <v>1.89</v>
      </c>
      <c r="D273" s="49">
        <f t="shared" si="4"/>
        <v>2.11</v>
      </c>
      <c r="E273" s="24" t="s">
        <v>874</v>
      </c>
      <c r="F273" s="49">
        <v>1.446</v>
      </c>
      <c r="G273" s="113">
        <f t="shared" si="5"/>
        <v>0.66399999999999992</v>
      </c>
    </row>
    <row r="274" spans="1:25">
      <c r="A274" s="2" t="s">
        <v>882</v>
      </c>
      <c r="B274" s="2">
        <v>0.1</v>
      </c>
      <c r="C274" s="2">
        <v>1.6</v>
      </c>
      <c r="D274" s="49">
        <f t="shared" si="4"/>
        <v>1.7000000000000002</v>
      </c>
      <c r="E274" s="24" t="s">
        <v>874</v>
      </c>
      <c r="F274" s="49">
        <v>1.446</v>
      </c>
      <c r="G274" s="113">
        <f t="shared" si="5"/>
        <v>0.25400000000000023</v>
      </c>
    </row>
    <row r="275" spans="1:25">
      <c r="A275" s="2" t="s">
        <v>883</v>
      </c>
      <c r="B275" s="2">
        <v>2.77</v>
      </c>
      <c r="C275" s="2">
        <v>1.71</v>
      </c>
      <c r="D275" s="49">
        <f t="shared" si="4"/>
        <v>4.4800000000000004</v>
      </c>
      <c r="E275" s="24" t="s">
        <v>874</v>
      </c>
      <c r="F275" s="49">
        <v>1.446</v>
      </c>
      <c r="G275" s="113">
        <f t="shared" si="5"/>
        <v>3.0340000000000007</v>
      </c>
    </row>
    <row r="276" spans="1:25">
      <c r="A276" s="2" t="s">
        <v>884</v>
      </c>
      <c r="B276" s="2">
        <v>4.63</v>
      </c>
      <c r="C276" s="2">
        <v>1.66</v>
      </c>
      <c r="D276" s="49">
        <f t="shared" si="4"/>
        <v>6.29</v>
      </c>
      <c r="E276" s="24" t="s">
        <v>874</v>
      </c>
      <c r="F276" s="49">
        <v>1.446</v>
      </c>
      <c r="G276" s="113">
        <f t="shared" si="5"/>
        <v>4.8440000000000003</v>
      </c>
    </row>
    <row r="277" spans="1:25">
      <c r="A277" s="2" t="s">
        <v>885</v>
      </c>
      <c r="B277" s="2">
        <v>3.03</v>
      </c>
      <c r="C277" s="2">
        <v>2.06</v>
      </c>
      <c r="D277" s="49">
        <f t="shared" si="4"/>
        <v>5.09</v>
      </c>
      <c r="E277" s="24" t="s">
        <v>874</v>
      </c>
      <c r="F277" s="49">
        <v>1.446</v>
      </c>
      <c r="G277" s="113">
        <f t="shared" si="5"/>
        <v>3.6440000000000001</v>
      </c>
    </row>
    <row r="278" spans="1:25">
      <c r="A278" s="2" t="s">
        <v>886</v>
      </c>
      <c r="B278" s="2">
        <v>0.09</v>
      </c>
      <c r="C278" s="2">
        <v>1.63</v>
      </c>
      <c r="D278" s="49">
        <f t="shared" si="4"/>
        <v>1.72</v>
      </c>
      <c r="E278" s="24" t="s">
        <v>874</v>
      </c>
      <c r="F278" s="49">
        <v>1.446</v>
      </c>
      <c r="G278" s="113">
        <f t="shared" si="5"/>
        <v>0.27400000000000002</v>
      </c>
    </row>
    <row r="279" spans="1:25">
      <c r="A279" s="2" t="s">
        <v>887</v>
      </c>
      <c r="B279" s="2">
        <v>2.2400000000000002</v>
      </c>
      <c r="C279" s="2">
        <v>1.46</v>
      </c>
      <c r="D279" s="49">
        <f t="shared" si="4"/>
        <v>3.7</v>
      </c>
      <c r="E279" s="24" t="s">
        <v>874</v>
      </c>
      <c r="F279" s="49">
        <v>1.446</v>
      </c>
      <c r="G279" s="113">
        <f t="shared" si="5"/>
        <v>2.2540000000000004</v>
      </c>
    </row>
    <row r="280" spans="1:25">
      <c r="A280" s="2" t="s">
        <v>888</v>
      </c>
      <c r="B280" s="2">
        <v>0.04</v>
      </c>
      <c r="C280" s="2">
        <v>1.65</v>
      </c>
      <c r="D280" s="49">
        <f t="shared" si="4"/>
        <v>1.69</v>
      </c>
      <c r="E280" s="24" t="s">
        <v>874</v>
      </c>
      <c r="F280" s="49">
        <v>1.446</v>
      </c>
      <c r="G280" s="113">
        <f t="shared" si="5"/>
        <v>0.24399999999999999</v>
      </c>
    </row>
    <row r="281" spans="1:25">
      <c r="A281" s="2" t="s">
        <v>889</v>
      </c>
      <c r="B281" s="2">
        <v>0.05</v>
      </c>
      <c r="C281" s="2">
        <v>1.63</v>
      </c>
      <c r="D281" s="49">
        <f t="shared" si="4"/>
        <v>1.68</v>
      </c>
      <c r="E281" s="24" t="s">
        <v>874</v>
      </c>
      <c r="F281" s="49">
        <v>1.446</v>
      </c>
      <c r="G281" s="113">
        <f t="shared" si="5"/>
        <v>0.23399999999999999</v>
      </c>
    </row>
    <row r="282" spans="1:25">
      <c r="A282" s="2" t="s">
        <v>890</v>
      </c>
      <c r="B282" s="2">
        <v>0.48</v>
      </c>
      <c r="C282" s="2">
        <v>1.65</v>
      </c>
      <c r="D282" s="49">
        <f t="shared" si="4"/>
        <v>2.13</v>
      </c>
      <c r="E282" s="24" t="s">
        <v>874</v>
      </c>
      <c r="F282" s="49">
        <v>1.446</v>
      </c>
      <c r="G282" s="113">
        <f t="shared" si="5"/>
        <v>0.68399999999999994</v>
      </c>
    </row>
    <row r="283" spans="1:25">
      <c r="A283" s="2" t="s">
        <v>891</v>
      </c>
      <c r="B283" s="2">
        <v>0.09</v>
      </c>
      <c r="C283" s="2">
        <v>1.7</v>
      </c>
      <c r="D283" s="49">
        <f t="shared" si="4"/>
        <v>1.79</v>
      </c>
      <c r="E283" s="24" t="s">
        <v>874</v>
      </c>
      <c r="F283" s="49">
        <v>1.446</v>
      </c>
      <c r="G283" s="113">
        <f t="shared" si="5"/>
        <v>0.34400000000000008</v>
      </c>
    </row>
    <row r="284" spans="1:25">
      <c r="A284" s="2" t="s">
        <v>892</v>
      </c>
      <c r="B284" s="2">
        <v>0.05</v>
      </c>
      <c r="C284" s="2">
        <v>1.74</v>
      </c>
      <c r="D284" s="49">
        <f t="shared" si="4"/>
        <v>1.79</v>
      </c>
      <c r="E284" s="24" t="s">
        <v>874</v>
      </c>
      <c r="F284" s="49">
        <v>1.446</v>
      </c>
      <c r="G284" s="113">
        <f t="shared" si="5"/>
        <v>0.34400000000000008</v>
      </c>
    </row>
    <row r="285" spans="1:25">
      <c r="A285" s="2" t="s">
        <v>893</v>
      </c>
      <c r="B285" s="2">
        <v>0.11</v>
      </c>
      <c r="C285" s="2">
        <v>1.84</v>
      </c>
      <c r="D285" s="49">
        <f t="shared" si="4"/>
        <v>1.9500000000000002</v>
      </c>
      <c r="E285" s="24" t="s">
        <v>874</v>
      </c>
      <c r="F285" s="49">
        <v>1.446</v>
      </c>
      <c r="G285" s="113">
        <f t="shared" si="5"/>
        <v>0.50400000000000023</v>
      </c>
    </row>
    <row r="286" spans="1:25">
      <c r="A286" s="116" t="s">
        <v>819</v>
      </c>
      <c r="B286" s="116">
        <v>0.11</v>
      </c>
      <c r="C286" s="116" t="s">
        <v>894</v>
      </c>
      <c r="D286" s="115">
        <v>0.11</v>
      </c>
      <c r="E286" s="117" t="s">
        <v>819</v>
      </c>
      <c r="F286" s="115">
        <v>0.1119</v>
      </c>
      <c r="G286" s="118">
        <v>0</v>
      </c>
      <c r="H286" s="116"/>
      <c r="I286" s="116"/>
      <c r="J286" s="116"/>
      <c r="K286" s="116"/>
      <c r="L286" s="116"/>
      <c r="M286" s="116"/>
      <c r="N286" s="116"/>
      <c r="O286" s="116"/>
      <c r="P286" s="116"/>
      <c r="Q286" s="116"/>
      <c r="R286" s="116"/>
      <c r="S286" s="116"/>
      <c r="T286" s="116"/>
      <c r="U286" s="116"/>
      <c r="V286" s="116"/>
      <c r="W286" s="116"/>
      <c r="X286" s="116"/>
      <c r="Y286" s="116"/>
    </row>
    <row r="287" spans="1:25">
      <c r="A287" s="116" t="s">
        <v>895</v>
      </c>
      <c r="B287" s="116">
        <v>0.13</v>
      </c>
      <c r="C287" s="116">
        <f>B287</f>
        <v>0.13</v>
      </c>
      <c r="D287" s="115">
        <v>0.5</v>
      </c>
      <c r="E287" s="117" t="s">
        <v>818</v>
      </c>
      <c r="F287" s="115">
        <v>0.50439999999999996</v>
      </c>
      <c r="G287" s="118">
        <v>0</v>
      </c>
      <c r="H287" s="116"/>
      <c r="I287" s="116"/>
      <c r="J287" s="116"/>
      <c r="K287" s="116"/>
      <c r="L287" s="116"/>
      <c r="M287" s="116"/>
      <c r="N287" s="116"/>
      <c r="O287" s="116"/>
      <c r="P287" s="116"/>
      <c r="Q287" s="116"/>
      <c r="R287" s="116"/>
      <c r="S287" s="116"/>
      <c r="T287" s="116"/>
      <c r="U287" s="116"/>
      <c r="V287" s="116"/>
      <c r="W287" s="116"/>
      <c r="X287" s="116"/>
      <c r="Y287" s="116"/>
    </row>
    <row r="288" spans="1:25">
      <c r="A288" s="116" t="s">
        <v>820</v>
      </c>
      <c r="B288" s="116">
        <v>0.08</v>
      </c>
      <c r="C288" s="116">
        <v>0.85</v>
      </c>
      <c r="D288" s="115">
        <v>0.93</v>
      </c>
      <c r="E288" s="117" t="s">
        <v>820</v>
      </c>
      <c r="F288" s="115">
        <v>0.92999999999999994</v>
      </c>
      <c r="G288" s="118">
        <f t="shared" ref="G288:G300" si="6">D288-F288</f>
        <v>0</v>
      </c>
      <c r="H288" s="116"/>
      <c r="I288" s="116"/>
      <c r="J288" s="116"/>
      <c r="K288" s="116"/>
      <c r="L288" s="116"/>
      <c r="M288" s="116"/>
      <c r="N288" s="116"/>
      <c r="O288" s="116"/>
      <c r="P288" s="116"/>
      <c r="Q288" s="116"/>
      <c r="R288" s="116"/>
      <c r="S288" s="116"/>
      <c r="T288" s="116"/>
      <c r="U288" s="116"/>
      <c r="V288" s="116"/>
      <c r="W288" s="116"/>
      <c r="X288" s="116"/>
      <c r="Y288" s="116"/>
    </row>
    <row r="289" spans="1:25">
      <c r="A289" s="116" t="s">
        <v>820</v>
      </c>
      <c r="B289" s="116">
        <v>0.08</v>
      </c>
      <c r="C289" s="116">
        <v>0.85</v>
      </c>
      <c r="D289" s="115">
        <v>0.93</v>
      </c>
      <c r="E289" s="117" t="s">
        <v>820</v>
      </c>
      <c r="F289" s="115">
        <v>0.93</v>
      </c>
      <c r="G289" s="118">
        <f t="shared" si="6"/>
        <v>0</v>
      </c>
      <c r="H289" s="116"/>
      <c r="I289" s="116"/>
      <c r="J289" s="116"/>
      <c r="K289" s="116"/>
      <c r="L289" s="116"/>
      <c r="M289" s="116"/>
      <c r="N289" s="116"/>
      <c r="O289" s="116"/>
      <c r="P289" s="116"/>
      <c r="Q289" s="116"/>
      <c r="R289" s="116"/>
      <c r="S289" s="116"/>
      <c r="T289" s="116"/>
      <c r="U289" s="116"/>
      <c r="V289" s="116"/>
      <c r="W289" s="116"/>
      <c r="X289" s="116"/>
      <c r="Y289" s="116"/>
    </row>
    <row r="290" spans="1:25">
      <c r="A290" s="116" t="s">
        <v>821</v>
      </c>
      <c r="B290" s="116">
        <v>7.0000000000000007E-2</v>
      </c>
      <c r="C290" s="116">
        <v>1.08</v>
      </c>
      <c r="D290" s="115">
        <v>1.1499999999999999</v>
      </c>
      <c r="E290" s="117" t="s">
        <v>821</v>
      </c>
      <c r="F290" s="115">
        <v>1.1499999999999999</v>
      </c>
      <c r="G290" s="118">
        <f t="shared" si="6"/>
        <v>0</v>
      </c>
      <c r="H290" s="116"/>
      <c r="I290" s="116"/>
      <c r="J290" s="116"/>
      <c r="K290" s="116"/>
      <c r="L290" s="116"/>
      <c r="M290" s="116"/>
      <c r="N290" s="116"/>
      <c r="O290" s="116"/>
      <c r="P290" s="116"/>
      <c r="Q290" s="116"/>
      <c r="R290" s="116"/>
      <c r="S290" s="116"/>
      <c r="T290" s="116"/>
      <c r="U290" s="116"/>
      <c r="V290" s="116"/>
      <c r="W290" s="116"/>
      <c r="X290" s="116"/>
      <c r="Y290" s="116"/>
    </row>
    <row r="291" spans="1:25">
      <c r="A291" s="116" t="s">
        <v>822</v>
      </c>
      <c r="B291" s="116">
        <v>0.06</v>
      </c>
      <c r="C291" s="116">
        <v>1.06</v>
      </c>
      <c r="D291" s="115">
        <v>1.1200000000000001</v>
      </c>
      <c r="E291" s="117" t="s">
        <v>822</v>
      </c>
      <c r="F291" s="115">
        <v>1.1200000000000001</v>
      </c>
      <c r="G291" s="118">
        <f t="shared" si="6"/>
        <v>0</v>
      </c>
      <c r="H291" s="116"/>
      <c r="I291" s="116"/>
      <c r="J291" s="116"/>
      <c r="K291" s="116"/>
      <c r="L291" s="116"/>
      <c r="M291" s="116"/>
      <c r="N291" s="116"/>
      <c r="O291" s="116"/>
      <c r="P291" s="116"/>
      <c r="Q291" s="116"/>
      <c r="R291" s="116"/>
      <c r="S291" s="116"/>
      <c r="T291" s="116"/>
      <c r="U291" s="116"/>
      <c r="V291" s="116"/>
      <c r="W291" s="116"/>
      <c r="X291" s="116"/>
      <c r="Y291" s="116"/>
    </row>
    <row r="292" spans="1:25">
      <c r="A292" s="116" t="s">
        <v>823</v>
      </c>
      <c r="B292" s="116">
        <v>7.0000000000000007E-2</v>
      </c>
      <c r="C292" s="116">
        <v>0.99</v>
      </c>
      <c r="D292" s="115">
        <v>1.06</v>
      </c>
      <c r="E292" s="117" t="s">
        <v>823</v>
      </c>
      <c r="F292" s="115">
        <v>1.06</v>
      </c>
      <c r="G292" s="118">
        <f t="shared" si="6"/>
        <v>0</v>
      </c>
      <c r="H292" s="116"/>
      <c r="I292" s="116"/>
      <c r="J292" s="116"/>
      <c r="K292" s="116"/>
      <c r="L292" s="116"/>
      <c r="M292" s="116"/>
      <c r="N292" s="116"/>
      <c r="O292" s="116"/>
      <c r="P292" s="116"/>
      <c r="Q292" s="116"/>
      <c r="R292" s="116"/>
      <c r="S292" s="116"/>
      <c r="T292" s="116"/>
      <c r="U292" s="116"/>
      <c r="V292" s="116"/>
      <c r="W292" s="116"/>
      <c r="X292" s="116"/>
      <c r="Y292" s="116"/>
    </row>
    <row r="293" spans="1:25">
      <c r="A293" s="116" t="s">
        <v>824</v>
      </c>
      <c r="B293" s="116">
        <v>0.05</v>
      </c>
      <c r="C293" s="116">
        <v>0.96</v>
      </c>
      <c r="D293" s="115">
        <v>1</v>
      </c>
      <c r="E293" s="117" t="s">
        <v>824</v>
      </c>
      <c r="F293" s="115">
        <v>1</v>
      </c>
      <c r="G293" s="118">
        <f t="shared" si="6"/>
        <v>0</v>
      </c>
      <c r="H293" s="116"/>
      <c r="I293" s="116"/>
      <c r="J293" s="116"/>
      <c r="K293" s="116"/>
      <c r="L293" s="116"/>
      <c r="M293" s="116"/>
      <c r="N293" s="116"/>
      <c r="O293" s="116"/>
      <c r="P293" s="116"/>
      <c r="Q293" s="116"/>
      <c r="R293" s="116"/>
      <c r="S293" s="116"/>
      <c r="T293" s="116"/>
      <c r="U293" s="116"/>
      <c r="V293" s="116"/>
      <c r="W293" s="116"/>
      <c r="X293" s="116"/>
      <c r="Y293" s="116"/>
    </row>
    <row r="294" spans="1:25">
      <c r="A294" s="116" t="s">
        <v>827</v>
      </c>
      <c r="B294" s="116">
        <v>0.01</v>
      </c>
      <c r="C294" s="116">
        <v>1.28</v>
      </c>
      <c r="D294" s="115">
        <v>1.29</v>
      </c>
      <c r="E294" s="117" t="s">
        <v>827</v>
      </c>
      <c r="F294" s="115">
        <v>1.29</v>
      </c>
      <c r="G294" s="118">
        <f t="shared" si="6"/>
        <v>0</v>
      </c>
      <c r="H294" s="116"/>
      <c r="I294" s="116"/>
      <c r="J294" s="116"/>
      <c r="K294" s="116"/>
      <c r="L294" s="116"/>
      <c r="M294" s="116"/>
      <c r="N294" s="116"/>
      <c r="O294" s="116"/>
      <c r="P294" s="116"/>
      <c r="Q294" s="116"/>
      <c r="R294" s="116"/>
      <c r="S294" s="116"/>
      <c r="T294" s="116"/>
      <c r="U294" s="116"/>
      <c r="V294" s="116"/>
      <c r="W294" s="116"/>
      <c r="X294" s="116"/>
      <c r="Y294" s="116"/>
    </row>
    <row r="295" spans="1:25">
      <c r="A295" s="116" t="s">
        <v>825</v>
      </c>
      <c r="B295" s="116">
        <v>0.01</v>
      </c>
      <c r="C295" s="116">
        <v>1.4</v>
      </c>
      <c r="D295" s="115">
        <v>1.41</v>
      </c>
      <c r="E295" s="117" t="s">
        <v>825</v>
      </c>
      <c r="F295" s="115">
        <v>1.41</v>
      </c>
      <c r="G295" s="118">
        <f t="shared" si="6"/>
        <v>0</v>
      </c>
      <c r="H295" s="116"/>
      <c r="I295" s="116"/>
      <c r="J295" s="116"/>
      <c r="K295" s="116"/>
      <c r="L295" s="116"/>
      <c r="M295" s="116"/>
      <c r="N295" s="116"/>
      <c r="O295" s="116"/>
      <c r="P295" s="116"/>
      <c r="Q295" s="116"/>
      <c r="R295" s="116"/>
      <c r="S295" s="116"/>
      <c r="T295" s="116"/>
      <c r="U295" s="116"/>
      <c r="V295" s="116"/>
      <c r="W295" s="116"/>
      <c r="X295" s="116"/>
      <c r="Y295" s="116"/>
    </row>
    <row r="296" spans="1:25">
      <c r="A296" s="116" t="s">
        <v>826</v>
      </c>
      <c r="B296" s="116">
        <v>0.01</v>
      </c>
      <c r="C296" s="116">
        <v>1.42</v>
      </c>
      <c r="D296" s="115">
        <v>1.43</v>
      </c>
      <c r="E296" s="117" t="s">
        <v>826</v>
      </c>
      <c r="F296" s="115">
        <v>1.43</v>
      </c>
      <c r="G296" s="118">
        <f t="shared" si="6"/>
        <v>0</v>
      </c>
      <c r="H296" s="116"/>
      <c r="I296" s="116"/>
      <c r="J296" s="116"/>
      <c r="K296" s="116"/>
      <c r="L296" s="116"/>
      <c r="M296" s="116"/>
      <c r="N296" s="116"/>
      <c r="O296" s="116"/>
      <c r="P296" s="116"/>
      <c r="Q296" s="116"/>
      <c r="R296" s="116"/>
      <c r="S296" s="116"/>
      <c r="T296" s="116"/>
      <c r="U296" s="116"/>
      <c r="V296" s="116"/>
      <c r="W296" s="116"/>
      <c r="X296" s="116"/>
      <c r="Y296" s="116"/>
    </row>
    <row r="297" spans="1:25">
      <c r="A297" s="116" t="s">
        <v>828</v>
      </c>
      <c r="B297" s="116">
        <v>3.0000000000000001E-3</v>
      </c>
      <c r="C297" s="116">
        <v>1.41</v>
      </c>
      <c r="D297" s="115">
        <v>1.42</v>
      </c>
      <c r="E297" s="117" t="s">
        <v>828</v>
      </c>
      <c r="F297" s="115">
        <v>1.42</v>
      </c>
      <c r="G297" s="118">
        <f t="shared" si="6"/>
        <v>0</v>
      </c>
      <c r="H297" s="116"/>
      <c r="I297" s="116"/>
      <c r="J297" s="116"/>
      <c r="K297" s="116"/>
      <c r="L297" s="116"/>
      <c r="M297" s="116"/>
      <c r="N297" s="116"/>
      <c r="O297" s="116"/>
      <c r="P297" s="116"/>
      <c r="Q297" s="116"/>
      <c r="R297" s="116"/>
      <c r="S297" s="116"/>
      <c r="T297" s="116"/>
      <c r="U297" s="116"/>
      <c r="V297" s="116"/>
      <c r="W297" s="116"/>
      <c r="X297" s="116"/>
      <c r="Y297" s="116"/>
    </row>
    <row r="298" spans="1:25">
      <c r="A298" s="116" t="s">
        <v>853</v>
      </c>
      <c r="B298" s="116">
        <v>0.02</v>
      </c>
      <c r="C298" s="116">
        <v>1.38</v>
      </c>
      <c r="D298" s="115">
        <v>1.4</v>
      </c>
      <c r="E298" s="117" t="s">
        <v>853</v>
      </c>
      <c r="F298" s="115">
        <v>1.4048</v>
      </c>
      <c r="G298" s="118">
        <f t="shared" si="6"/>
        <v>-4.8000000000001375E-3</v>
      </c>
      <c r="H298" s="116"/>
      <c r="I298" s="116"/>
      <c r="J298" s="116"/>
      <c r="K298" s="116"/>
      <c r="L298" s="116"/>
      <c r="M298" s="116"/>
      <c r="N298" s="116"/>
      <c r="O298" s="116"/>
      <c r="P298" s="116"/>
      <c r="Q298" s="116"/>
      <c r="R298" s="116"/>
      <c r="S298" s="116"/>
      <c r="T298" s="116"/>
      <c r="U298" s="116"/>
      <c r="V298" s="116"/>
      <c r="W298" s="116"/>
      <c r="X298" s="116"/>
      <c r="Y298" s="116"/>
    </row>
    <row r="299" spans="1:25">
      <c r="A299" s="116" t="s">
        <v>829</v>
      </c>
      <c r="B299" s="116">
        <v>0.02</v>
      </c>
      <c r="C299" s="116">
        <v>1.41</v>
      </c>
      <c r="D299" s="115">
        <v>1.44</v>
      </c>
      <c r="E299" s="117" t="s">
        <v>829</v>
      </c>
      <c r="F299" s="115">
        <v>1.4364999999999999</v>
      </c>
      <c r="G299" s="118">
        <f t="shared" si="6"/>
        <v>3.5000000000000586E-3</v>
      </c>
      <c r="H299" s="116"/>
      <c r="I299" s="116"/>
      <c r="J299" s="116"/>
      <c r="K299" s="116"/>
      <c r="L299" s="116"/>
      <c r="M299" s="116"/>
      <c r="N299" s="116"/>
      <c r="O299" s="116"/>
      <c r="P299" s="116"/>
      <c r="Q299" s="116"/>
      <c r="R299" s="116"/>
      <c r="S299" s="116"/>
      <c r="T299" s="116"/>
      <c r="U299" s="116"/>
      <c r="V299" s="116"/>
      <c r="W299" s="116"/>
      <c r="X299" s="116"/>
      <c r="Y299" s="116"/>
    </row>
    <row r="300" spans="1:25">
      <c r="A300" s="116" t="s">
        <v>874</v>
      </c>
      <c r="B300" s="116">
        <v>0.05</v>
      </c>
      <c r="C300" s="116">
        <v>1.4</v>
      </c>
      <c r="D300" s="115">
        <v>1.45</v>
      </c>
      <c r="E300" s="117" t="s">
        <v>874</v>
      </c>
      <c r="F300" s="115">
        <v>1.446</v>
      </c>
      <c r="G300" s="118">
        <f t="shared" si="6"/>
        <v>4.0000000000000036E-3</v>
      </c>
      <c r="H300" s="116"/>
      <c r="I300" s="116"/>
      <c r="J300" s="116"/>
      <c r="K300" s="116"/>
      <c r="L300" s="116"/>
      <c r="M300" s="116"/>
      <c r="N300" s="116"/>
      <c r="O300" s="116"/>
      <c r="P300" s="116"/>
      <c r="Q300" s="116"/>
      <c r="R300" s="116"/>
      <c r="S300" s="116"/>
      <c r="T300" s="116"/>
      <c r="U300" s="116"/>
      <c r="V300" s="116"/>
      <c r="W300" s="116"/>
      <c r="X300" s="116"/>
      <c r="Y300" s="116"/>
    </row>
    <row r="301" spans="1:25">
      <c r="A301" s="116" t="s">
        <v>896</v>
      </c>
      <c r="B301" s="116">
        <v>0.88</v>
      </c>
      <c r="C301" s="116">
        <v>1.21</v>
      </c>
      <c r="D301" s="115">
        <f t="shared" ref="D301:D306" si="7">B301+C301</f>
        <v>2.09</v>
      </c>
      <c r="E301" s="117" t="s">
        <v>897</v>
      </c>
      <c r="F301" s="115">
        <f>AVERAGE(D301:D302)</f>
        <v>2.1799999999999997</v>
      </c>
      <c r="G301" s="116"/>
      <c r="H301" s="116"/>
      <c r="I301" s="116"/>
      <c r="J301" s="116"/>
      <c r="K301" s="116"/>
      <c r="L301" s="116"/>
      <c r="M301" s="116"/>
      <c r="N301" s="116"/>
      <c r="O301" s="116"/>
      <c r="P301" s="116"/>
      <c r="Q301" s="116"/>
      <c r="R301" s="116"/>
      <c r="S301" s="116"/>
      <c r="T301" s="116"/>
      <c r="U301" s="116"/>
      <c r="V301" s="116"/>
      <c r="W301" s="116"/>
      <c r="X301" s="116"/>
      <c r="Y301" s="116"/>
    </row>
    <row r="302" spans="1:25">
      <c r="A302" s="116" t="s">
        <v>898</v>
      </c>
      <c r="B302" s="116">
        <v>0.98</v>
      </c>
      <c r="C302" s="116">
        <v>1.29</v>
      </c>
      <c r="D302" s="115">
        <f t="shared" si="7"/>
        <v>2.27</v>
      </c>
      <c r="E302" s="117"/>
      <c r="F302" s="115"/>
      <c r="G302" s="116"/>
      <c r="H302" s="116"/>
      <c r="I302" s="116"/>
      <c r="J302" s="116"/>
      <c r="K302" s="116"/>
      <c r="L302" s="116"/>
      <c r="M302" s="116"/>
      <c r="N302" s="116"/>
      <c r="O302" s="116"/>
      <c r="P302" s="116"/>
      <c r="Q302" s="116"/>
      <c r="R302" s="116"/>
      <c r="S302" s="116"/>
      <c r="T302" s="116"/>
      <c r="U302" s="116"/>
      <c r="V302" s="116"/>
      <c r="W302" s="116"/>
      <c r="X302" s="116"/>
      <c r="Y302" s="116"/>
    </row>
    <row r="303" spans="1:25">
      <c r="A303" s="116" t="s">
        <v>899</v>
      </c>
      <c r="B303" s="116">
        <v>0.6</v>
      </c>
      <c r="C303" s="116">
        <v>0.86</v>
      </c>
      <c r="D303" s="115">
        <f t="shared" si="7"/>
        <v>1.46</v>
      </c>
      <c r="E303" s="117" t="s">
        <v>900</v>
      </c>
      <c r="F303" s="115">
        <f>AVERAGE(D303:D305)</f>
        <v>1.5633333333333332</v>
      </c>
      <c r="G303" s="116"/>
      <c r="H303" s="116"/>
      <c r="I303" s="116"/>
      <c r="J303" s="116"/>
      <c r="K303" s="116"/>
      <c r="L303" s="116"/>
      <c r="M303" s="116"/>
      <c r="N303" s="116"/>
      <c r="O303" s="116"/>
      <c r="P303" s="116"/>
      <c r="Q303" s="116"/>
      <c r="R303" s="116"/>
      <c r="S303" s="116"/>
      <c r="T303" s="116"/>
      <c r="U303" s="116"/>
      <c r="V303" s="116"/>
      <c r="W303" s="116"/>
      <c r="X303" s="116"/>
      <c r="Y303" s="116"/>
    </row>
    <row r="304" spans="1:25">
      <c r="A304" s="116" t="s">
        <v>901</v>
      </c>
      <c r="B304" s="116">
        <v>0.74</v>
      </c>
      <c r="C304" s="116">
        <v>0.97</v>
      </c>
      <c r="D304" s="115">
        <f t="shared" si="7"/>
        <v>1.71</v>
      </c>
      <c r="E304" s="117"/>
      <c r="F304" s="115"/>
      <c r="G304" s="116"/>
      <c r="H304" s="116"/>
      <c r="I304" s="116"/>
      <c r="J304" s="116"/>
      <c r="K304" s="116"/>
      <c r="L304" s="116"/>
      <c r="M304" s="116"/>
      <c r="N304" s="116"/>
      <c r="O304" s="116"/>
      <c r="P304" s="116"/>
      <c r="Q304" s="116"/>
      <c r="R304" s="116"/>
      <c r="S304" s="116"/>
      <c r="T304" s="116"/>
      <c r="U304" s="116"/>
      <c r="V304" s="116"/>
      <c r="W304" s="116"/>
      <c r="X304" s="116"/>
      <c r="Y304" s="116"/>
    </row>
    <row r="305" spans="1:25">
      <c r="A305" s="116" t="s">
        <v>902</v>
      </c>
      <c r="B305" s="116">
        <v>0.65</v>
      </c>
      <c r="C305" s="116">
        <v>0.87</v>
      </c>
      <c r="D305" s="115">
        <f t="shared" si="7"/>
        <v>1.52</v>
      </c>
      <c r="E305" s="117"/>
      <c r="F305" s="115"/>
      <c r="G305" s="116"/>
      <c r="H305" s="116"/>
      <c r="I305" s="116"/>
      <c r="J305" s="116"/>
      <c r="K305" s="116"/>
      <c r="L305" s="116"/>
      <c r="M305" s="116"/>
      <c r="N305" s="116"/>
      <c r="O305" s="116"/>
      <c r="P305" s="116"/>
      <c r="Q305" s="116"/>
      <c r="R305" s="116"/>
      <c r="S305" s="116"/>
      <c r="T305" s="116"/>
      <c r="U305" s="116"/>
      <c r="V305" s="116"/>
      <c r="W305" s="116"/>
      <c r="X305" s="116"/>
      <c r="Y305" s="116"/>
    </row>
    <row r="306" spans="1:25">
      <c r="A306" s="116" t="s">
        <v>903</v>
      </c>
      <c r="B306" s="116">
        <f>AVERAGE(B286:B287)</f>
        <v>0.12</v>
      </c>
      <c r="C306" s="116">
        <f>C287</f>
        <v>0.13</v>
      </c>
      <c r="D306" s="115">
        <f t="shared" si="7"/>
        <v>0.25</v>
      </c>
      <c r="E306" s="117" t="s">
        <v>904</v>
      </c>
      <c r="F306" s="115">
        <v>0.25</v>
      </c>
      <c r="G306" s="116"/>
      <c r="H306" s="116"/>
      <c r="I306" s="116"/>
      <c r="J306" s="116"/>
      <c r="K306" s="116"/>
      <c r="L306" s="116"/>
      <c r="M306" s="116"/>
      <c r="N306" s="116"/>
      <c r="O306" s="116"/>
      <c r="P306" s="116"/>
      <c r="Q306" s="116"/>
      <c r="R306" s="116"/>
      <c r="S306" s="116"/>
      <c r="T306" s="116"/>
      <c r="U306" s="116"/>
      <c r="V306" s="116"/>
      <c r="W306" s="116"/>
      <c r="X306" s="116"/>
      <c r="Y306" s="116"/>
    </row>
    <row r="307" spans="1:25">
      <c r="B307" s="2"/>
      <c r="D307" s="49"/>
      <c r="E307" s="24"/>
      <c r="F307" s="49"/>
      <c r="G307" s="114"/>
    </row>
    <row r="308" spans="1:25">
      <c r="B308" s="2"/>
      <c r="D308" s="49"/>
      <c r="E308" s="24"/>
      <c r="F308" s="49"/>
      <c r="G308" s="114"/>
    </row>
    <row r="309" spans="1:25">
      <c r="B309" s="2"/>
      <c r="D309" s="49"/>
      <c r="E309" s="24"/>
      <c r="F309" s="49"/>
      <c r="G309" s="114"/>
    </row>
    <row r="310" spans="1:25">
      <c r="B310" s="2"/>
      <c r="D310" s="49"/>
      <c r="E310" s="24"/>
      <c r="F310" s="49"/>
      <c r="G310" s="114"/>
    </row>
    <row r="311" spans="1:25">
      <c r="B311" s="2"/>
      <c r="D311" s="49"/>
      <c r="E311" s="24"/>
      <c r="F311" s="49"/>
      <c r="G311" s="114"/>
    </row>
    <row r="312" spans="1:25">
      <c r="B312" s="2"/>
      <c r="D312" s="49"/>
      <c r="E312" s="24"/>
      <c r="F312" s="49"/>
      <c r="G312" s="114"/>
    </row>
    <row r="313" spans="1:25">
      <c r="B313" s="2"/>
      <c r="D313" s="49"/>
      <c r="E313" s="24"/>
      <c r="F313" s="49"/>
      <c r="G313" s="114"/>
    </row>
    <row r="314" spans="1:25">
      <c r="B314" s="2"/>
      <c r="D314" s="49"/>
      <c r="E314" s="24"/>
      <c r="F314" s="49"/>
      <c r="G314" s="114"/>
    </row>
    <row r="315" spans="1:25">
      <c r="B315" s="2"/>
      <c r="D315" s="49"/>
      <c r="E315" s="24"/>
      <c r="F315" s="49"/>
      <c r="G315" s="114"/>
    </row>
    <row r="316" spans="1:25">
      <c r="B316" s="2"/>
      <c r="D316" s="49"/>
      <c r="E316" s="24"/>
      <c r="F316" s="49"/>
      <c r="G316" s="114"/>
    </row>
    <row r="317" spans="1:25">
      <c r="B317" s="2"/>
      <c r="D317" s="49"/>
      <c r="E317" s="24"/>
      <c r="F317" s="49"/>
      <c r="G317" s="114"/>
    </row>
    <row r="318" spans="1:25">
      <c r="B318" s="2"/>
      <c r="D318" s="49"/>
      <c r="E318" s="24"/>
      <c r="F318" s="49"/>
      <c r="G318" s="114"/>
    </row>
    <row r="319" spans="1:25">
      <c r="B319" s="2"/>
      <c r="D319" s="49"/>
      <c r="E319" s="24"/>
      <c r="F319" s="49"/>
      <c r="G319" s="114"/>
    </row>
    <row r="320" spans="1:25">
      <c r="B320" s="2"/>
      <c r="D320" s="49"/>
      <c r="E320" s="24"/>
      <c r="F320" s="49"/>
      <c r="G320" s="114"/>
    </row>
    <row r="321" spans="2:7">
      <c r="B321" s="2"/>
      <c r="D321" s="49"/>
      <c r="E321" s="24"/>
      <c r="F321" s="49"/>
      <c r="G321" s="114"/>
    </row>
    <row r="322" spans="2:7">
      <c r="B322" s="2"/>
      <c r="D322" s="49"/>
      <c r="E322" s="24"/>
      <c r="F322" s="49"/>
      <c r="G322" s="114"/>
    </row>
    <row r="323" spans="2:7">
      <c r="B323" s="2"/>
      <c r="D323" s="49"/>
      <c r="E323" s="24"/>
      <c r="F323" s="49"/>
      <c r="G323" s="114"/>
    </row>
    <row r="324" spans="2:7">
      <c r="B324" s="2"/>
      <c r="D324" s="49"/>
      <c r="E324" s="24"/>
      <c r="F324" s="49"/>
      <c r="G324" s="114"/>
    </row>
    <row r="325" spans="2:7">
      <c r="B325" s="2"/>
      <c r="D325" s="49"/>
      <c r="E325" s="24"/>
      <c r="F325" s="49"/>
      <c r="G325" s="114"/>
    </row>
    <row r="326" spans="2:7">
      <c r="B326" s="2"/>
      <c r="D326" s="49"/>
      <c r="E326" s="24"/>
      <c r="F326" s="49"/>
      <c r="G326" s="114"/>
    </row>
    <row r="327" spans="2:7">
      <c r="B327" s="2"/>
      <c r="D327" s="49"/>
      <c r="E327" s="24"/>
      <c r="F327" s="49"/>
      <c r="G327" s="114"/>
    </row>
    <row r="328" spans="2:7">
      <c r="B328" s="2"/>
      <c r="D328" s="49"/>
      <c r="E328" s="24"/>
      <c r="F328" s="49"/>
      <c r="G328" s="114"/>
    </row>
    <row r="329" spans="2:7">
      <c r="B329" s="2"/>
      <c r="D329" s="49"/>
      <c r="E329" s="24"/>
      <c r="F329" s="49"/>
      <c r="G329" s="114"/>
    </row>
    <row r="330" spans="2:7">
      <c r="B330" s="2"/>
      <c r="D330" s="49"/>
      <c r="E330" s="24"/>
      <c r="F330" s="49"/>
      <c r="G330" s="114"/>
    </row>
    <row r="331" spans="2:7">
      <c r="B331" s="2"/>
      <c r="D331" s="49"/>
      <c r="E331" s="24"/>
      <c r="F331" s="49"/>
      <c r="G331" s="114"/>
    </row>
    <row r="332" spans="2:7">
      <c r="B332" s="2"/>
      <c r="D332" s="49"/>
      <c r="E332" s="24"/>
      <c r="F332" s="49"/>
      <c r="G332" s="114"/>
    </row>
    <row r="333" spans="2:7">
      <c r="B333" s="2"/>
      <c r="D333" s="49"/>
      <c r="E333" s="24"/>
      <c r="F333" s="49"/>
      <c r="G333" s="114"/>
    </row>
    <row r="334" spans="2:7">
      <c r="B334" s="2"/>
      <c r="D334" s="49"/>
      <c r="E334" s="24"/>
      <c r="F334" s="49"/>
      <c r="G334" s="114"/>
    </row>
    <row r="335" spans="2:7">
      <c r="B335" s="2"/>
      <c r="D335" s="49"/>
      <c r="E335" s="24"/>
      <c r="F335" s="49"/>
      <c r="G335" s="114"/>
    </row>
    <row r="336" spans="2:7">
      <c r="B336" s="2"/>
      <c r="D336" s="49"/>
      <c r="E336" s="24"/>
      <c r="F336" s="49"/>
      <c r="G336" s="114"/>
    </row>
    <row r="337" spans="2:7">
      <c r="B337" s="2"/>
      <c r="D337" s="49"/>
      <c r="E337" s="24"/>
      <c r="F337" s="49"/>
      <c r="G337" s="114"/>
    </row>
    <row r="338" spans="2:7">
      <c r="B338" s="2"/>
      <c r="D338" s="49"/>
      <c r="E338" s="24"/>
      <c r="F338" s="49"/>
      <c r="G338" s="114"/>
    </row>
    <row r="339" spans="2:7">
      <c r="B339" s="2"/>
      <c r="D339" s="49"/>
      <c r="E339" s="24"/>
      <c r="F339" s="49"/>
      <c r="G339" s="114"/>
    </row>
    <row r="340" spans="2:7">
      <c r="B340" s="2"/>
      <c r="D340" s="49"/>
      <c r="E340" s="24"/>
      <c r="F340" s="49"/>
      <c r="G340" s="114"/>
    </row>
    <row r="341" spans="2:7">
      <c r="B341" s="2"/>
      <c r="D341" s="49"/>
      <c r="E341" s="24"/>
      <c r="F341" s="49"/>
      <c r="G341" s="114"/>
    </row>
    <row r="342" spans="2:7">
      <c r="B342" s="2"/>
      <c r="D342" s="49"/>
      <c r="E342" s="24"/>
      <c r="F342" s="49"/>
      <c r="G342" s="114"/>
    </row>
    <row r="343" spans="2:7">
      <c r="B343" s="2"/>
      <c r="D343" s="49"/>
      <c r="E343" s="24"/>
      <c r="F343" s="49"/>
      <c r="G343" s="114"/>
    </row>
    <row r="344" spans="2:7">
      <c r="B344" s="2"/>
      <c r="D344" s="49"/>
      <c r="E344" s="24"/>
      <c r="F344" s="49"/>
      <c r="G344" s="114"/>
    </row>
    <row r="345" spans="2:7">
      <c r="B345" s="2"/>
      <c r="D345" s="49"/>
      <c r="E345" s="24"/>
      <c r="F345" s="49"/>
      <c r="G345" s="114"/>
    </row>
    <row r="346" spans="2:7">
      <c r="B346" s="2"/>
      <c r="D346" s="49"/>
      <c r="E346" s="24"/>
      <c r="F346" s="49"/>
      <c r="G346" s="114"/>
    </row>
    <row r="347" spans="2:7">
      <c r="B347" s="2"/>
      <c r="D347" s="49"/>
      <c r="E347" s="24"/>
      <c r="F347" s="49"/>
      <c r="G347" s="114"/>
    </row>
    <row r="348" spans="2:7">
      <c r="B348" s="2"/>
      <c r="D348" s="49"/>
      <c r="E348" s="24"/>
      <c r="F348" s="49"/>
      <c r="G348" s="114"/>
    </row>
    <row r="349" spans="2:7">
      <c r="B349" s="2"/>
      <c r="D349" s="49"/>
      <c r="E349" s="24"/>
      <c r="F349" s="49"/>
      <c r="G349" s="114"/>
    </row>
    <row r="350" spans="2:7">
      <c r="B350" s="2"/>
      <c r="D350" s="49"/>
      <c r="E350" s="24"/>
      <c r="F350" s="49"/>
      <c r="G350" s="114"/>
    </row>
    <row r="351" spans="2:7">
      <c r="B351" s="2"/>
      <c r="D351" s="49"/>
      <c r="E351" s="24"/>
      <c r="F351" s="49"/>
      <c r="G351" s="114"/>
    </row>
    <row r="352" spans="2:7">
      <c r="B352" s="2"/>
      <c r="D352" s="49"/>
      <c r="E352" s="24"/>
      <c r="F352" s="49"/>
      <c r="G352" s="114"/>
    </row>
    <row r="353" spans="2:7">
      <c r="B353" s="2"/>
      <c r="D353" s="49"/>
      <c r="E353" s="24"/>
      <c r="F353" s="49"/>
      <c r="G353" s="114"/>
    </row>
    <row r="354" spans="2:7">
      <c r="B354" s="2"/>
      <c r="D354" s="49"/>
      <c r="E354" s="24"/>
      <c r="F354" s="49"/>
      <c r="G354" s="114"/>
    </row>
    <row r="355" spans="2:7">
      <c r="B355" s="2"/>
      <c r="D355" s="49"/>
      <c r="E355" s="24"/>
      <c r="F355" s="49"/>
      <c r="G355" s="114"/>
    </row>
    <row r="356" spans="2:7">
      <c r="B356" s="2"/>
      <c r="D356" s="49"/>
      <c r="E356" s="24"/>
      <c r="F356" s="49"/>
      <c r="G356" s="114"/>
    </row>
    <row r="357" spans="2:7">
      <c r="B357" s="2"/>
      <c r="D357" s="49"/>
      <c r="E357" s="24"/>
      <c r="F357" s="49"/>
      <c r="G357" s="114"/>
    </row>
    <row r="358" spans="2:7">
      <c r="B358" s="2"/>
      <c r="D358" s="49"/>
      <c r="E358" s="24"/>
      <c r="F358" s="49"/>
      <c r="G358" s="114"/>
    </row>
    <row r="359" spans="2:7">
      <c r="B359" s="2"/>
      <c r="D359" s="49"/>
      <c r="E359" s="24"/>
      <c r="F359" s="49"/>
      <c r="G359" s="114"/>
    </row>
    <row r="360" spans="2:7">
      <c r="B360" s="2"/>
      <c r="D360" s="49"/>
      <c r="E360" s="24"/>
      <c r="F360" s="49"/>
      <c r="G360" s="114"/>
    </row>
    <row r="361" spans="2:7">
      <c r="B361" s="2"/>
      <c r="D361" s="49"/>
      <c r="E361" s="24"/>
      <c r="F361" s="49"/>
      <c r="G361" s="114"/>
    </row>
    <row r="362" spans="2:7">
      <c r="B362" s="2"/>
      <c r="D362" s="49"/>
      <c r="E362" s="24"/>
      <c r="F362" s="49"/>
      <c r="G362" s="114"/>
    </row>
    <row r="363" spans="2:7">
      <c r="B363" s="2"/>
      <c r="D363" s="49"/>
      <c r="E363" s="24"/>
      <c r="F363" s="49"/>
      <c r="G363" s="114"/>
    </row>
    <row r="364" spans="2:7">
      <c r="B364" s="2"/>
      <c r="D364" s="49"/>
      <c r="E364" s="24"/>
      <c r="F364" s="49"/>
      <c r="G364" s="114"/>
    </row>
    <row r="365" spans="2:7">
      <c r="B365" s="2"/>
      <c r="D365" s="49"/>
      <c r="E365" s="24"/>
      <c r="F365" s="49"/>
      <c r="G365" s="114"/>
    </row>
    <row r="366" spans="2:7">
      <c r="B366" s="2"/>
      <c r="D366" s="49"/>
      <c r="E366" s="24"/>
      <c r="F366" s="49"/>
      <c r="G366" s="114"/>
    </row>
    <row r="367" spans="2:7">
      <c r="B367" s="2"/>
      <c r="D367" s="49"/>
      <c r="E367" s="24"/>
      <c r="F367" s="49"/>
      <c r="G367" s="114"/>
    </row>
    <row r="368" spans="2:7">
      <c r="B368" s="2"/>
      <c r="D368" s="49"/>
      <c r="E368" s="24"/>
      <c r="F368" s="49"/>
      <c r="G368" s="114"/>
    </row>
    <row r="369" spans="2:7">
      <c r="B369" s="2"/>
      <c r="D369" s="49"/>
      <c r="E369" s="24"/>
      <c r="F369" s="49"/>
      <c r="G369" s="114"/>
    </row>
    <row r="370" spans="2:7">
      <c r="B370" s="2"/>
      <c r="D370" s="49"/>
      <c r="E370" s="24"/>
      <c r="F370" s="49"/>
      <c r="G370" s="114"/>
    </row>
    <row r="371" spans="2:7">
      <c r="B371" s="2"/>
      <c r="D371" s="49"/>
      <c r="E371" s="24"/>
      <c r="F371" s="49"/>
      <c r="G371" s="114"/>
    </row>
    <row r="372" spans="2:7">
      <c r="B372" s="2"/>
      <c r="D372" s="49"/>
      <c r="E372" s="24"/>
      <c r="F372" s="49"/>
      <c r="G372" s="114"/>
    </row>
    <row r="373" spans="2:7">
      <c r="B373" s="2"/>
      <c r="D373" s="49"/>
      <c r="E373" s="24"/>
      <c r="F373" s="49"/>
      <c r="G373" s="114"/>
    </row>
    <row r="374" spans="2:7">
      <c r="B374" s="2"/>
      <c r="D374" s="49"/>
      <c r="E374" s="24"/>
      <c r="F374" s="49"/>
      <c r="G374" s="114"/>
    </row>
    <row r="375" spans="2:7">
      <c r="B375" s="2"/>
      <c r="D375" s="49"/>
      <c r="E375" s="24"/>
      <c r="F375" s="49"/>
      <c r="G375" s="114"/>
    </row>
    <row r="376" spans="2:7">
      <c r="B376" s="2"/>
      <c r="D376" s="49"/>
      <c r="E376" s="24"/>
      <c r="F376" s="49"/>
      <c r="G376" s="114"/>
    </row>
    <row r="377" spans="2:7">
      <c r="B377" s="2"/>
      <c r="D377" s="49"/>
      <c r="E377" s="24"/>
      <c r="F377" s="49"/>
      <c r="G377" s="114"/>
    </row>
    <row r="378" spans="2:7">
      <c r="B378" s="2"/>
      <c r="D378" s="49"/>
      <c r="E378" s="24"/>
      <c r="F378" s="49"/>
      <c r="G378" s="114"/>
    </row>
    <row r="379" spans="2:7">
      <c r="B379" s="2"/>
      <c r="D379" s="49"/>
      <c r="E379" s="24"/>
      <c r="F379" s="49"/>
      <c r="G379" s="114"/>
    </row>
    <row r="380" spans="2:7">
      <c r="B380" s="2"/>
      <c r="D380" s="49"/>
      <c r="E380" s="24"/>
      <c r="F380" s="49"/>
      <c r="G380" s="114"/>
    </row>
    <row r="381" spans="2:7">
      <c r="B381" s="2"/>
      <c r="D381" s="49"/>
      <c r="E381" s="24"/>
      <c r="F381" s="49"/>
      <c r="G381" s="114"/>
    </row>
    <row r="382" spans="2:7">
      <c r="B382" s="2"/>
      <c r="D382" s="49"/>
      <c r="E382" s="24"/>
      <c r="F382" s="49"/>
      <c r="G382" s="114"/>
    </row>
    <row r="383" spans="2:7">
      <c r="B383" s="2"/>
      <c r="D383" s="49"/>
      <c r="E383" s="24"/>
      <c r="F383" s="49"/>
      <c r="G383" s="114"/>
    </row>
    <row r="384" spans="2:7">
      <c r="B384" s="2"/>
      <c r="D384" s="49"/>
      <c r="E384" s="24"/>
      <c r="F384" s="49"/>
      <c r="G384" s="114"/>
    </row>
    <row r="385" spans="2:7">
      <c r="B385" s="2"/>
      <c r="D385" s="49"/>
      <c r="E385" s="24"/>
      <c r="F385" s="49"/>
      <c r="G385" s="114"/>
    </row>
    <row r="386" spans="2:7">
      <c r="B386" s="2"/>
      <c r="D386" s="49"/>
      <c r="E386" s="24"/>
      <c r="F386" s="49"/>
      <c r="G386" s="114"/>
    </row>
    <row r="387" spans="2:7">
      <c r="B387" s="2"/>
      <c r="D387" s="49"/>
      <c r="E387" s="24"/>
      <c r="F387" s="49"/>
      <c r="G387" s="114"/>
    </row>
    <row r="388" spans="2:7">
      <c r="B388" s="2"/>
      <c r="D388" s="49"/>
      <c r="E388" s="24"/>
      <c r="F388" s="49"/>
      <c r="G388" s="114"/>
    </row>
    <row r="389" spans="2:7">
      <c r="B389" s="2"/>
      <c r="D389" s="49"/>
      <c r="E389" s="24"/>
      <c r="F389" s="49"/>
      <c r="G389" s="114"/>
    </row>
    <row r="390" spans="2:7">
      <c r="B390" s="2"/>
      <c r="D390" s="49"/>
      <c r="E390" s="24"/>
      <c r="F390" s="49"/>
      <c r="G390" s="114"/>
    </row>
    <row r="391" spans="2:7">
      <c r="B391" s="2"/>
      <c r="D391" s="49"/>
      <c r="E391" s="24"/>
      <c r="F391" s="49"/>
      <c r="G391" s="114"/>
    </row>
    <row r="392" spans="2:7">
      <c r="B392" s="2"/>
      <c r="D392" s="49"/>
      <c r="E392" s="24"/>
      <c r="F392" s="49"/>
      <c r="G392" s="114"/>
    </row>
    <row r="393" spans="2:7">
      <c r="B393" s="2"/>
      <c r="D393" s="49"/>
      <c r="E393" s="24"/>
      <c r="F393" s="49"/>
      <c r="G393" s="114"/>
    </row>
    <row r="394" spans="2:7">
      <c r="B394" s="2"/>
      <c r="D394" s="49"/>
      <c r="E394" s="24"/>
      <c r="F394" s="49"/>
      <c r="G394" s="114"/>
    </row>
    <row r="395" spans="2:7">
      <c r="B395" s="2"/>
      <c r="D395" s="49"/>
      <c r="E395" s="24"/>
      <c r="F395" s="49"/>
      <c r="G395" s="114"/>
    </row>
    <row r="396" spans="2:7">
      <c r="B396" s="2"/>
      <c r="D396" s="49"/>
      <c r="E396" s="24"/>
      <c r="F396" s="49"/>
      <c r="G396" s="114"/>
    </row>
    <row r="397" spans="2:7">
      <c r="B397" s="2"/>
      <c r="D397" s="49"/>
      <c r="E397" s="24"/>
      <c r="F397" s="49"/>
      <c r="G397" s="114"/>
    </row>
    <row r="398" spans="2:7">
      <c r="B398" s="2"/>
      <c r="D398" s="49"/>
      <c r="E398" s="24"/>
      <c r="F398" s="49"/>
      <c r="G398" s="114"/>
    </row>
    <row r="399" spans="2:7">
      <c r="B399" s="2"/>
      <c r="D399" s="49"/>
      <c r="E399" s="24"/>
      <c r="F399" s="49"/>
      <c r="G399" s="114"/>
    </row>
    <row r="400" spans="2:7">
      <c r="B400" s="2"/>
      <c r="D400" s="49"/>
      <c r="E400" s="24"/>
      <c r="F400" s="49"/>
      <c r="G400" s="114"/>
    </row>
    <row r="401" spans="2:7">
      <c r="B401" s="2"/>
      <c r="D401" s="49"/>
      <c r="E401" s="24"/>
      <c r="F401" s="49"/>
      <c r="G401" s="114"/>
    </row>
    <row r="402" spans="2:7">
      <c r="B402" s="2"/>
      <c r="D402" s="49"/>
      <c r="E402" s="24"/>
      <c r="F402" s="49"/>
      <c r="G402" s="114"/>
    </row>
    <row r="403" spans="2:7">
      <c r="B403" s="2"/>
      <c r="D403" s="49"/>
      <c r="E403" s="24"/>
      <c r="F403" s="49"/>
      <c r="G403" s="114"/>
    </row>
    <row r="404" spans="2:7">
      <c r="B404" s="2"/>
      <c r="D404" s="49"/>
      <c r="E404" s="24"/>
      <c r="F404" s="49"/>
      <c r="G404" s="114"/>
    </row>
    <row r="405" spans="2:7">
      <c r="B405" s="2"/>
      <c r="D405" s="49"/>
      <c r="E405" s="24"/>
      <c r="F405" s="49"/>
      <c r="G405" s="114"/>
    </row>
    <row r="406" spans="2:7">
      <c r="B406" s="2"/>
      <c r="D406" s="49"/>
      <c r="E406" s="24"/>
      <c r="F406" s="49"/>
      <c r="G406" s="114"/>
    </row>
    <row r="407" spans="2:7">
      <c r="B407" s="2"/>
      <c r="D407" s="49"/>
      <c r="E407" s="24"/>
      <c r="F407" s="49"/>
      <c r="G407" s="114"/>
    </row>
    <row r="408" spans="2:7">
      <c r="B408" s="2"/>
      <c r="D408" s="49"/>
      <c r="E408" s="24"/>
      <c r="F408" s="49"/>
      <c r="G408" s="114"/>
    </row>
    <row r="409" spans="2:7">
      <c r="B409" s="2"/>
      <c r="D409" s="49"/>
      <c r="E409" s="24"/>
      <c r="F409" s="49"/>
      <c r="G409" s="114"/>
    </row>
    <row r="410" spans="2:7">
      <c r="B410" s="2"/>
      <c r="D410" s="49"/>
      <c r="E410" s="24"/>
      <c r="F410" s="49"/>
      <c r="G410" s="114"/>
    </row>
    <row r="411" spans="2:7">
      <c r="B411" s="2"/>
      <c r="D411" s="49"/>
      <c r="E411" s="24"/>
      <c r="F411" s="49"/>
      <c r="G411" s="114"/>
    </row>
    <row r="412" spans="2:7">
      <c r="B412" s="2"/>
      <c r="D412" s="49"/>
      <c r="E412" s="24"/>
      <c r="F412" s="49"/>
      <c r="G412" s="114"/>
    </row>
    <row r="413" spans="2:7">
      <c r="B413" s="2"/>
      <c r="D413" s="49"/>
      <c r="E413" s="24"/>
      <c r="F413" s="49"/>
      <c r="G413" s="114"/>
    </row>
    <row r="414" spans="2:7">
      <c r="B414" s="2"/>
      <c r="D414" s="49"/>
      <c r="E414" s="24"/>
      <c r="F414" s="49"/>
      <c r="G414" s="114"/>
    </row>
    <row r="415" spans="2:7">
      <c r="B415" s="2"/>
      <c r="D415" s="49"/>
      <c r="E415" s="24"/>
      <c r="F415" s="49"/>
      <c r="G415" s="114"/>
    </row>
    <row r="416" spans="2:7">
      <c r="B416" s="2"/>
      <c r="D416" s="49"/>
      <c r="E416" s="24"/>
      <c r="F416" s="49"/>
      <c r="G416" s="114"/>
    </row>
    <row r="417" spans="2:7">
      <c r="B417" s="2"/>
      <c r="D417" s="49"/>
      <c r="E417" s="24"/>
      <c r="F417" s="49"/>
      <c r="G417" s="114"/>
    </row>
    <row r="418" spans="2:7">
      <c r="B418" s="2"/>
      <c r="D418" s="49"/>
      <c r="E418" s="24"/>
      <c r="F418" s="49"/>
      <c r="G418" s="114"/>
    </row>
    <row r="419" spans="2:7">
      <c r="B419" s="2"/>
      <c r="D419" s="49"/>
      <c r="E419" s="24"/>
      <c r="F419" s="49"/>
      <c r="G419" s="114"/>
    </row>
    <row r="420" spans="2:7">
      <c r="B420" s="2"/>
      <c r="D420" s="49"/>
      <c r="E420" s="24"/>
      <c r="F420" s="49"/>
      <c r="G420" s="114"/>
    </row>
    <row r="421" spans="2:7">
      <c r="B421" s="2"/>
      <c r="D421" s="49"/>
      <c r="E421" s="24"/>
      <c r="F421" s="49"/>
      <c r="G421" s="114"/>
    </row>
    <row r="422" spans="2:7">
      <c r="B422" s="2"/>
      <c r="D422" s="49"/>
      <c r="E422" s="24"/>
      <c r="F422" s="49"/>
      <c r="G422" s="114"/>
    </row>
    <row r="423" spans="2:7">
      <c r="B423" s="2"/>
      <c r="D423" s="49"/>
      <c r="E423" s="24"/>
      <c r="F423" s="49"/>
      <c r="G423" s="114"/>
    </row>
    <row r="424" spans="2:7">
      <c r="B424" s="2"/>
      <c r="D424" s="49"/>
      <c r="E424" s="24"/>
      <c r="F424" s="49"/>
      <c r="G424" s="114"/>
    </row>
    <row r="425" spans="2:7">
      <c r="B425" s="2"/>
      <c r="D425" s="49"/>
      <c r="E425" s="24"/>
      <c r="F425" s="49"/>
      <c r="G425" s="114"/>
    </row>
    <row r="426" spans="2:7">
      <c r="B426" s="2"/>
      <c r="D426" s="49"/>
      <c r="E426" s="24"/>
      <c r="F426" s="49"/>
      <c r="G426" s="114"/>
    </row>
    <row r="427" spans="2:7">
      <c r="B427" s="2"/>
      <c r="D427" s="49"/>
      <c r="E427" s="24"/>
      <c r="F427" s="49"/>
      <c r="G427" s="114"/>
    </row>
    <row r="428" spans="2:7">
      <c r="B428" s="2"/>
      <c r="D428" s="49"/>
      <c r="E428" s="24"/>
      <c r="F428" s="49"/>
      <c r="G428" s="114"/>
    </row>
    <row r="429" spans="2:7">
      <c r="B429" s="2"/>
      <c r="D429" s="49"/>
      <c r="E429" s="24"/>
      <c r="F429" s="49"/>
      <c r="G429" s="114"/>
    </row>
    <row r="430" spans="2:7">
      <c r="B430" s="2"/>
      <c r="D430" s="49"/>
      <c r="E430" s="24"/>
      <c r="F430" s="49"/>
      <c r="G430" s="114"/>
    </row>
    <row r="431" spans="2:7">
      <c r="B431" s="2"/>
      <c r="D431" s="49"/>
      <c r="E431" s="24"/>
      <c r="F431" s="49"/>
      <c r="G431" s="114"/>
    </row>
    <row r="432" spans="2:7">
      <c r="B432" s="2"/>
      <c r="D432" s="49"/>
      <c r="E432" s="24"/>
      <c r="F432" s="49"/>
      <c r="G432" s="114"/>
    </row>
    <row r="433" spans="2:7">
      <c r="B433" s="2"/>
      <c r="D433" s="49"/>
      <c r="E433" s="24"/>
      <c r="F433" s="49"/>
      <c r="G433" s="114"/>
    </row>
    <row r="434" spans="2:7">
      <c r="B434" s="2"/>
      <c r="D434" s="49"/>
      <c r="E434" s="24"/>
      <c r="F434" s="49"/>
      <c r="G434" s="114"/>
    </row>
    <row r="435" spans="2:7">
      <c r="B435" s="2"/>
      <c r="D435" s="49"/>
      <c r="E435" s="24"/>
      <c r="F435" s="49"/>
      <c r="G435" s="114"/>
    </row>
    <row r="436" spans="2:7">
      <c r="B436" s="2"/>
      <c r="D436" s="49"/>
      <c r="E436" s="24"/>
      <c r="F436" s="49"/>
      <c r="G436" s="114"/>
    </row>
    <row r="437" spans="2:7">
      <c r="B437" s="2"/>
      <c r="D437" s="49"/>
      <c r="E437" s="24"/>
      <c r="F437" s="49"/>
      <c r="G437" s="114"/>
    </row>
    <row r="438" spans="2:7">
      <c r="B438" s="2"/>
      <c r="D438" s="49"/>
      <c r="E438" s="24"/>
      <c r="F438" s="49"/>
      <c r="G438" s="114"/>
    </row>
    <row r="439" spans="2:7">
      <c r="B439" s="2"/>
      <c r="D439" s="49"/>
      <c r="E439" s="24"/>
      <c r="F439" s="49"/>
      <c r="G439" s="114"/>
    </row>
    <row r="440" spans="2:7">
      <c r="B440" s="2"/>
      <c r="D440" s="49"/>
      <c r="E440" s="24"/>
      <c r="F440" s="49"/>
      <c r="G440" s="114"/>
    </row>
    <row r="441" spans="2:7">
      <c r="B441" s="2"/>
      <c r="D441" s="49"/>
      <c r="E441" s="24"/>
      <c r="F441" s="49"/>
      <c r="G441" s="114"/>
    </row>
    <row r="442" spans="2:7">
      <c r="B442" s="2"/>
      <c r="D442" s="49"/>
      <c r="E442" s="24"/>
      <c r="F442" s="49"/>
      <c r="G442" s="114"/>
    </row>
    <row r="443" spans="2:7">
      <c r="B443" s="2"/>
      <c r="D443" s="49"/>
      <c r="E443" s="24"/>
      <c r="F443" s="49"/>
      <c r="G443" s="114"/>
    </row>
    <row r="444" spans="2:7">
      <c r="B444" s="2"/>
      <c r="D444" s="49"/>
      <c r="E444" s="24"/>
      <c r="F444" s="49"/>
      <c r="G444" s="114"/>
    </row>
    <row r="445" spans="2:7">
      <c r="B445" s="2"/>
      <c r="D445" s="49"/>
      <c r="E445" s="24"/>
      <c r="F445" s="49"/>
      <c r="G445" s="114"/>
    </row>
    <row r="446" spans="2:7">
      <c r="B446" s="2"/>
      <c r="D446" s="49"/>
      <c r="E446" s="24"/>
      <c r="F446" s="49"/>
      <c r="G446" s="114"/>
    </row>
    <row r="447" spans="2:7">
      <c r="B447" s="2"/>
      <c r="D447" s="49"/>
      <c r="E447" s="24"/>
      <c r="F447" s="49"/>
      <c r="G447" s="114"/>
    </row>
    <row r="448" spans="2:7">
      <c r="B448" s="2"/>
      <c r="D448" s="49"/>
      <c r="E448" s="24"/>
      <c r="F448" s="49"/>
      <c r="G448" s="114"/>
    </row>
    <row r="449" spans="2:7">
      <c r="B449" s="2"/>
      <c r="D449" s="49"/>
      <c r="E449" s="24"/>
      <c r="F449" s="49"/>
      <c r="G449" s="114"/>
    </row>
    <row r="450" spans="2:7">
      <c r="B450" s="2"/>
      <c r="D450" s="49"/>
      <c r="E450" s="24"/>
      <c r="F450" s="49"/>
      <c r="G450" s="114"/>
    </row>
    <row r="451" spans="2:7">
      <c r="B451" s="2"/>
      <c r="D451" s="49"/>
      <c r="E451" s="24"/>
      <c r="F451" s="49"/>
      <c r="G451" s="114"/>
    </row>
    <row r="452" spans="2:7">
      <c r="B452" s="2"/>
      <c r="D452" s="49"/>
      <c r="E452" s="24"/>
      <c r="F452" s="49"/>
      <c r="G452" s="114"/>
    </row>
    <row r="453" spans="2:7">
      <c r="B453" s="2"/>
      <c r="D453" s="49"/>
      <c r="E453" s="24"/>
      <c r="F453" s="49"/>
      <c r="G453" s="114"/>
    </row>
    <row r="454" spans="2:7">
      <c r="B454" s="2"/>
      <c r="D454" s="49"/>
      <c r="E454" s="24"/>
      <c r="F454" s="49"/>
      <c r="G454" s="114"/>
    </row>
    <row r="455" spans="2:7">
      <c r="B455" s="2"/>
      <c r="D455" s="49"/>
      <c r="E455" s="24"/>
      <c r="F455" s="49"/>
      <c r="G455" s="114"/>
    </row>
    <row r="456" spans="2:7">
      <c r="B456" s="2"/>
      <c r="D456" s="49"/>
      <c r="E456" s="24"/>
      <c r="F456" s="49"/>
      <c r="G456" s="114"/>
    </row>
    <row r="457" spans="2:7">
      <c r="B457" s="2"/>
      <c r="D457" s="49"/>
      <c r="E457" s="24"/>
      <c r="F457" s="49"/>
      <c r="G457" s="114"/>
    </row>
    <row r="458" spans="2:7">
      <c r="B458" s="2"/>
      <c r="D458" s="49"/>
      <c r="E458" s="24"/>
      <c r="F458" s="49"/>
      <c r="G458" s="114"/>
    </row>
    <row r="459" spans="2:7">
      <c r="B459" s="2"/>
      <c r="D459" s="49"/>
      <c r="E459" s="24"/>
      <c r="F459" s="49"/>
      <c r="G459" s="114"/>
    </row>
    <row r="460" spans="2:7">
      <c r="B460" s="2"/>
      <c r="D460" s="49"/>
      <c r="E460" s="24"/>
      <c r="F460" s="49"/>
      <c r="G460" s="114"/>
    </row>
    <row r="461" spans="2:7">
      <c r="B461" s="2"/>
      <c r="D461" s="49"/>
      <c r="E461" s="24"/>
      <c r="F461" s="49"/>
      <c r="G461" s="114"/>
    </row>
    <row r="462" spans="2:7">
      <c r="B462" s="2"/>
      <c r="D462" s="49"/>
      <c r="E462" s="24"/>
      <c r="F462" s="49"/>
      <c r="G462" s="114"/>
    </row>
    <row r="463" spans="2:7">
      <c r="B463" s="2"/>
      <c r="D463" s="49"/>
      <c r="E463" s="24"/>
      <c r="F463" s="49"/>
      <c r="G463" s="114"/>
    </row>
    <row r="464" spans="2:7">
      <c r="B464" s="2"/>
      <c r="D464" s="49"/>
      <c r="E464" s="24"/>
      <c r="F464" s="49"/>
      <c r="G464" s="114"/>
    </row>
    <row r="465" spans="2:7">
      <c r="B465" s="2"/>
      <c r="D465" s="49"/>
      <c r="E465" s="24"/>
      <c r="F465" s="49"/>
      <c r="G465" s="114"/>
    </row>
    <row r="466" spans="2:7">
      <c r="B466" s="2"/>
      <c r="D466" s="49"/>
      <c r="E466" s="24"/>
      <c r="F466" s="49"/>
      <c r="G466" s="114"/>
    </row>
    <row r="467" spans="2:7">
      <c r="B467" s="2"/>
      <c r="D467" s="49"/>
      <c r="E467" s="24"/>
      <c r="F467" s="49"/>
      <c r="G467" s="114"/>
    </row>
    <row r="468" spans="2:7">
      <c r="B468" s="2"/>
      <c r="D468" s="49"/>
      <c r="E468" s="24"/>
      <c r="F468" s="49"/>
      <c r="G468" s="114"/>
    </row>
    <row r="469" spans="2:7">
      <c r="B469" s="2"/>
      <c r="D469" s="49"/>
      <c r="E469" s="24"/>
      <c r="F469" s="49"/>
      <c r="G469" s="114"/>
    </row>
    <row r="470" spans="2:7">
      <c r="B470" s="2"/>
      <c r="D470" s="49"/>
      <c r="E470" s="24"/>
      <c r="F470" s="49"/>
      <c r="G470" s="114"/>
    </row>
    <row r="471" spans="2:7">
      <c r="B471" s="2"/>
      <c r="D471" s="49"/>
      <c r="E471" s="24"/>
      <c r="F471" s="49"/>
      <c r="G471" s="114"/>
    </row>
    <row r="472" spans="2:7">
      <c r="B472" s="2"/>
      <c r="D472" s="49"/>
      <c r="E472" s="24"/>
      <c r="F472" s="49"/>
      <c r="G472" s="114"/>
    </row>
    <row r="473" spans="2:7">
      <c r="B473" s="2"/>
      <c r="D473" s="49"/>
      <c r="E473" s="24"/>
      <c r="F473" s="49"/>
      <c r="G473" s="114"/>
    </row>
    <row r="474" spans="2:7">
      <c r="B474" s="2"/>
      <c r="D474" s="49"/>
      <c r="E474" s="24"/>
      <c r="F474" s="49"/>
      <c r="G474" s="114"/>
    </row>
    <row r="475" spans="2:7">
      <c r="B475" s="2"/>
      <c r="D475" s="49"/>
      <c r="E475" s="24"/>
      <c r="F475" s="49"/>
      <c r="G475" s="114"/>
    </row>
    <row r="476" spans="2:7">
      <c r="B476" s="2"/>
      <c r="D476" s="49"/>
      <c r="E476" s="24"/>
      <c r="F476" s="49"/>
      <c r="G476" s="114"/>
    </row>
    <row r="477" spans="2:7">
      <c r="B477" s="2"/>
      <c r="D477" s="49"/>
      <c r="E477" s="24"/>
      <c r="F477" s="49"/>
      <c r="G477" s="114"/>
    </row>
    <row r="478" spans="2:7">
      <c r="B478" s="2"/>
      <c r="D478" s="49"/>
      <c r="E478" s="24"/>
      <c r="F478" s="49"/>
      <c r="G478" s="114"/>
    </row>
    <row r="479" spans="2:7">
      <c r="B479" s="2"/>
      <c r="D479" s="49"/>
      <c r="E479" s="24"/>
      <c r="F479" s="49"/>
      <c r="G479" s="114"/>
    </row>
    <row r="480" spans="2:7">
      <c r="B480" s="2"/>
      <c r="D480" s="49"/>
      <c r="E480" s="24"/>
      <c r="F480" s="49"/>
      <c r="G480" s="114"/>
    </row>
    <row r="481" spans="2:7">
      <c r="B481" s="2"/>
      <c r="D481" s="49"/>
      <c r="E481" s="24"/>
      <c r="F481" s="49"/>
      <c r="G481" s="114"/>
    </row>
    <row r="482" spans="2:7">
      <c r="B482" s="2"/>
      <c r="D482" s="49"/>
      <c r="E482" s="24"/>
      <c r="F482" s="49"/>
      <c r="G482" s="114"/>
    </row>
    <row r="483" spans="2:7">
      <c r="B483" s="2"/>
      <c r="D483" s="49"/>
      <c r="E483" s="24"/>
      <c r="F483" s="49"/>
      <c r="G483" s="114"/>
    </row>
    <row r="484" spans="2:7">
      <c r="B484" s="2"/>
      <c r="D484" s="49"/>
      <c r="E484" s="24"/>
      <c r="F484" s="49"/>
      <c r="G484" s="114"/>
    </row>
    <row r="485" spans="2:7">
      <c r="B485" s="2"/>
      <c r="D485" s="49"/>
      <c r="E485" s="24"/>
      <c r="F485" s="49"/>
      <c r="G485" s="114"/>
    </row>
    <row r="486" spans="2:7">
      <c r="B486" s="2"/>
      <c r="D486" s="49"/>
      <c r="E486" s="24"/>
      <c r="F486" s="49"/>
      <c r="G486" s="114"/>
    </row>
    <row r="487" spans="2:7">
      <c r="B487" s="2"/>
      <c r="D487" s="49"/>
      <c r="E487" s="24"/>
      <c r="F487" s="49"/>
      <c r="G487" s="114"/>
    </row>
    <row r="488" spans="2:7">
      <c r="B488" s="2"/>
      <c r="D488" s="49"/>
      <c r="E488" s="24"/>
      <c r="F488" s="49"/>
      <c r="G488" s="114"/>
    </row>
    <row r="489" spans="2:7">
      <c r="B489" s="2"/>
      <c r="D489" s="49"/>
      <c r="E489" s="24"/>
      <c r="F489" s="49"/>
      <c r="G489" s="114"/>
    </row>
    <row r="490" spans="2:7">
      <c r="B490" s="2"/>
      <c r="D490" s="49"/>
      <c r="E490" s="24"/>
      <c r="F490" s="49"/>
      <c r="G490" s="114"/>
    </row>
    <row r="491" spans="2:7">
      <c r="B491" s="2"/>
      <c r="D491" s="49"/>
      <c r="E491" s="24"/>
      <c r="F491" s="49"/>
      <c r="G491" s="114"/>
    </row>
    <row r="492" spans="2:7">
      <c r="B492" s="2"/>
      <c r="D492" s="49"/>
      <c r="E492" s="24"/>
      <c r="F492" s="49"/>
      <c r="G492" s="114"/>
    </row>
    <row r="493" spans="2:7">
      <c r="B493" s="2"/>
      <c r="D493" s="49"/>
      <c r="E493" s="24"/>
      <c r="F493" s="49"/>
      <c r="G493" s="114"/>
    </row>
    <row r="494" spans="2:7">
      <c r="B494" s="2"/>
      <c r="D494" s="49"/>
      <c r="E494" s="24"/>
      <c r="F494" s="49"/>
      <c r="G494" s="114"/>
    </row>
    <row r="495" spans="2:7">
      <c r="B495" s="2"/>
      <c r="D495" s="49"/>
      <c r="E495" s="24"/>
      <c r="F495" s="49"/>
      <c r="G495" s="114"/>
    </row>
    <row r="496" spans="2:7">
      <c r="B496" s="2"/>
      <c r="D496" s="49"/>
      <c r="E496" s="24"/>
      <c r="F496" s="49"/>
      <c r="G496" s="114"/>
    </row>
    <row r="497" spans="2:7">
      <c r="B497" s="2"/>
      <c r="D497" s="49"/>
      <c r="E497" s="24"/>
      <c r="F497" s="49"/>
      <c r="G497" s="114"/>
    </row>
    <row r="498" spans="2:7">
      <c r="B498" s="2"/>
      <c r="D498" s="49"/>
      <c r="E498" s="24"/>
      <c r="F498" s="49"/>
      <c r="G498" s="114"/>
    </row>
    <row r="499" spans="2:7">
      <c r="B499" s="2"/>
      <c r="D499" s="49"/>
      <c r="E499" s="24"/>
      <c r="F499" s="49"/>
      <c r="G499" s="114"/>
    </row>
    <row r="500" spans="2:7">
      <c r="B500" s="2"/>
      <c r="D500" s="49"/>
      <c r="E500" s="24"/>
      <c r="F500" s="49"/>
      <c r="G500" s="114"/>
    </row>
    <row r="501" spans="2:7">
      <c r="B501" s="2"/>
      <c r="D501" s="49"/>
      <c r="E501" s="24"/>
      <c r="F501" s="49"/>
      <c r="G501" s="114"/>
    </row>
    <row r="502" spans="2:7">
      <c r="B502" s="2"/>
      <c r="D502" s="49"/>
      <c r="E502" s="24"/>
      <c r="F502" s="49"/>
      <c r="G502" s="114"/>
    </row>
    <row r="503" spans="2:7">
      <c r="B503" s="2"/>
      <c r="D503" s="49"/>
      <c r="E503" s="24"/>
      <c r="F503" s="49"/>
      <c r="G503" s="114"/>
    </row>
    <row r="504" spans="2:7">
      <c r="B504" s="2"/>
      <c r="D504" s="49"/>
      <c r="E504" s="24"/>
      <c r="F504" s="49"/>
      <c r="G504" s="114"/>
    </row>
    <row r="505" spans="2:7">
      <c r="B505" s="2"/>
      <c r="D505" s="49"/>
      <c r="E505" s="24"/>
      <c r="F505" s="49"/>
      <c r="G505" s="114"/>
    </row>
    <row r="506" spans="2:7">
      <c r="B506" s="2"/>
      <c r="D506" s="49"/>
      <c r="E506" s="24"/>
      <c r="F506" s="49"/>
      <c r="G506" s="114"/>
    </row>
    <row r="507" spans="2:7">
      <c r="B507" s="2"/>
      <c r="D507" s="49"/>
      <c r="E507" s="24"/>
      <c r="F507" s="49"/>
      <c r="G507" s="114"/>
    </row>
    <row r="508" spans="2:7">
      <c r="B508" s="2"/>
      <c r="D508" s="49"/>
      <c r="E508" s="24"/>
      <c r="F508" s="49"/>
      <c r="G508" s="114"/>
    </row>
    <row r="509" spans="2:7">
      <c r="B509" s="2"/>
      <c r="D509" s="49"/>
      <c r="E509" s="24"/>
      <c r="F509" s="49"/>
      <c r="G509" s="114"/>
    </row>
    <row r="510" spans="2:7">
      <c r="B510" s="2"/>
      <c r="D510" s="49"/>
      <c r="E510" s="24"/>
      <c r="F510" s="49"/>
      <c r="G510" s="114"/>
    </row>
    <row r="511" spans="2:7">
      <c r="B511" s="2"/>
      <c r="D511" s="49"/>
      <c r="E511" s="24"/>
      <c r="F511" s="49"/>
      <c r="G511" s="114"/>
    </row>
    <row r="512" spans="2:7">
      <c r="B512" s="2"/>
      <c r="D512" s="49"/>
      <c r="E512" s="24"/>
      <c r="F512" s="49"/>
      <c r="G512" s="114"/>
    </row>
    <row r="513" spans="2:7">
      <c r="B513" s="2"/>
      <c r="D513" s="49"/>
      <c r="E513" s="24"/>
      <c r="F513" s="49"/>
      <c r="G513" s="114"/>
    </row>
    <row r="514" spans="2:7">
      <c r="B514" s="2"/>
      <c r="D514" s="49"/>
      <c r="E514" s="24"/>
      <c r="F514" s="49"/>
      <c r="G514" s="114"/>
    </row>
    <row r="515" spans="2:7">
      <c r="B515" s="2"/>
      <c r="D515" s="49"/>
      <c r="E515" s="24"/>
      <c r="F515" s="49"/>
      <c r="G515" s="114"/>
    </row>
    <row r="516" spans="2:7">
      <c r="B516" s="2"/>
      <c r="D516" s="49"/>
      <c r="E516" s="24"/>
      <c r="F516" s="49"/>
      <c r="G516" s="114"/>
    </row>
    <row r="517" spans="2:7">
      <c r="B517" s="2"/>
      <c r="D517" s="49"/>
      <c r="E517" s="24"/>
      <c r="F517" s="49"/>
      <c r="G517" s="114"/>
    </row>
    <row r="518" spans="2:7">
      <c r="B518" s="2"/>
      <c r="D518" s="49"/>
      <c r="E518" s="24"/>
      <c r="F518" s="49"/>
      <c r="G518" s="114"/>
    </row>
    <row r="519" spans="2:7">
      <c r="B519" s="2"/>
      <c r="D519" s="49"/>
      <c r="E519" s="24"/>
      <c r="F519" s="49"/>
      <c r="G519" s="114"/>
    </row>
    <row r="520" spans="2:7">
      <c r="B520" s="2"/>
      <c r="D520" s="49"/>
      <c r="E520" s="24"/>
      <c r="F520" s="49"/>
      <c r="G520" s="114"/>
    </row>
    <row r="521" spans="2:7">
      <c r="B521" s="2"/>
      <c r="D521" s="49"/>
      <c r="E521" s="24"/>
      <c r="F521" s="49"/>
      <c r="G521" s="114"/>
    </row>
    <row r="522" spans="2:7">
      <c r="B522" s="2"/>
      <c r="D522" s="49"/>
      <c r="E522" s="24"/>
      <c r="F522" s="49"/>
      <c r="G522" s="114"/>
    </row>
    <row r="523" spans="2:7">
      <c r="B523" s="2"/>
      <c r="D523" s="49"/>
      <c r="E523" s="24"/>
      <c r="F523" s="49"/>
      <c r="G523" s="114"/>
    </row>
    <row r="524" spans="2:7">
      <c r="B524" s="2"/>
      <c r="D524" s="49"/>
      <c r="E524" s="24"/>
      <c r="F524" s="49"/>
      <c r="G524" s="114"/>
    </row>
    <row r="525" spans="2:7">
      <c r="B525" s="2"/>
      <c r="D525" s="49"/>
      <c r="E525" s="24"/>
      <c r="F525" s="49"/>
      <c r="G525" s="114"/>
    </row>
    <row r="526" spans="2:7">
      <c r="B526" s="2"/>
      <c r="D526" s="49"/>
      <c r="E526" s="24"/>
      <c r="F526" s="49"/>
      <c r="G526" s="114"/>
    </row>
    <row r="527" spans="2:7">
      <c r="B527" s="2"/>
      <c r="D527" s="49"/>
      <c r="E527" s="24"/>
      <c r="F527" s="49"/>
      <c r="G527" s="114"/>
    </row>
    <row r="528" spans="2:7">
      <c r="B528" s="2"/>
      <c r="D528" s="49"/>
      <c r="E528" s="24"/>
      <c r="F528" s="49"/>
      <c r="G528" s="114"/>
    </row>
    <row r="529" spans="2:7">
      <c r="B529" s="2"/>
      <c r="D529" s="49"/>
      <c r="E529" s="24"/>
      <c r="F529" s="49"/>
      <c r="G529" s="114"/>
    </row>
    <row r="530" spans="2:7">
      <c r="B530" s="2"/>
      <c r="D530" s="49"/>
      <c r="E530" s="24"/>
      <c r="F530" s="49"/>
      <c r="G530" s="114"/>
    </row>
    <row r="531" spans="2:7">
      <c r="B531" s="2"/>
      <c r="D531" s="49"/>
      <c r="E531" s="24"/>
      <c r="F531" s="49"/>
      <c r="G531" s="114"/>
    </row>
    <row r="532" spans="2:7">
      <c r="B532" s="2"/>
      <c r="D532" s="49"/>
      <c r="E532" s="24"/>
      <c r="F532" s="49"/>
      <c r="G532" s="114"/>
    </row>
    <row r="533" spans="2:7">
      <c r="B533" s="2"/>
      <c r="D533" s="49"/>
      <c r="E533" s="24"/>
      <c r="F533" s="49"/>
      <c r="G533" s="114"/>
    </row>
    <row r="534" spans="2:7">
      <c r="B534" s="2"/>
      <c r="D534" s="49"/>
      <c r="E534" s="24"/>
      <c r="F534" s="49"/>
      <c r="G534" s="114"/>
    </row>
    <row r="535" spans="2:7">
      <c r="B535" s="2"/>
      <c r="D535" s="49"/>
      <c r="E535" s="24"/>
      <c r="F535" s="49"/>
      <c r="G535" s="114"/>
    </row>
    <row r="536" spans="2:7">
      <c r="B536" s="2"/>
      <c r="D536" s="49"/>
      <c r="E536" s="24"/>
      <c r="F536" s="49"/>
      <c r="G536" s="114"/>
    </row>
    <row r="537" spans="2:7">
      <c r="B537" s="2"/>
      <c r="D537" s="49"/>
      <c r="E537" s="24"/>
      <c r="F537" s="49"/>
      <c r="G537" s="114"/>
    </row>
    <row r="538" spans="2:7">
      <c r="B538" s="2"/>
      <c r="D538" s="49"/>
      <c r="E538" s="24"/>
      <c r="F538" s="49"/>
      <c r="G538" s="114"/>
    </row>
    <row r="539" spans="2:7">
      <c r="B539" s="2"/>
      <c r="D539" s="49"/>
      <c r="E539" s="24"/>
      <c r="F539" s="49"/>
      <c r="G539" s="114"/>
    </row>
    <row r="540" spans="2:7">
      <c r="B540" s="2"/>
      <c r="D540" s="49"/>
      <c r="E540" s="24"/>
      <c r="F540" s="49"/>
      <c r="G540" s="114"/>
    </row>
    <row r="541" spans="2:7">
      <c r="B541" s="2"/>
      <c r="D541" s="49"/>
      <c r="E541" s="24"/>
      <c r="F541" s="49"/>
      <c r="G541" s="114"/>
    </row>
    <row r="542" spans="2:7">
      <c r="B542" s="2"/>
      <c r="D542" s="49"/>
      <c r="E542" s="24"/>
      <c r="F542" s="49"/>
      <c r="G542" s="114"/>
    </row>
    <row r="543" spans="2:7">
      <c r="B543" s="2"/>
      <c r="D543" s="49"/>
      <c r="E543" s="24"/>
      <c r="F543" s="49"/>
      <c r="G543" s="114"/>
    </row>
    <row r="544" spans="2:7">
      <c r="B544" s="2"/>
      <c r="D544" s="49"/>
      <c r="E544" s="24"/>
      <c r="F544" s="49"/>
      <c r="G544" s="114"/>
    </row>
    <row r="545" spans="2:7">
      <c r="B545" s="2"/>
      <c r="D545" s="49"/>
      <c r="E545" s="24"/>
      <c r="F545" s="49"/>
      <c r="G545" s="114"/>
    </row>
    <row r="546" spans="2:7">
      <c r="B546" s="2"/>
      <c r="D546" s="49"/>
      <c r="E546" s="24"/>
      <c r="F546" s="49"/>
      <c r="G546" s="114"/>
    </row>
    <row r="547" spans="2:7">
      <c r="B547" s="2"/>
      <c r="D547" s="49"/>
      <c r="E547" s="24"/>
      <c r="F547" s="49"/>
      <c r="G547" s="114"/>
    </row>
    <row r="548" spans="2:7">
      <c r="B548" s="2"/>
      <c r="D548" s="49"/>
      <c r="E548" s="24"/>
      <c r="F548" s="49"/>
      <c r="G548" s="114"/>
    </row>
    <row r="549" spans="2:7">
      <c r="B549" s="2"/>
      <c r="D549" s="49"/>
      <c r="E549" s="24"/>
      <c r="F549" s="49"/>
      <c r="G549" s="114"/>
    </row>
    <row r="550" spans="2:7">
      <c r="B550" s="2"/>
      <c r="D550" s="49"/>
      <c r="E550" s="24"/>
      <c r="F550" s="49"/>
      <c r="G550" s="114"/>
    </row>
    <row r="551" spans="2:7">
      <c r="B551" s="2"/>
      <c r="D551" s="49"/>
      <c r="E551" s="24"/>
      <c r="F551" s="49"/>
      <c r="G551" s="114"/>
    </row>
    <row r="552" spans="2:7">
      <c r="B552" s="2"/>
      <c r="D552" s="49"/>
      <c r="E552" s="24"/>
      <c r="F552" s="49"/>
      <c r="G552" s="114"/>
    </row>
    <row r="553" spans="2:7">
      <c r="B553" s="2"/>
      <c r="D553" s="49"/>
      <c r="E553" s="24"/>
      <c r="F553" s="49"/>
      <c r="G553" s="114"/>
    </row>
    <row r="554" spans="2:7">
      <c r="B554" s="2"/>
      <c r="D554" s="49"/>
      <c r="E554" s="24"/>
      <c r="F554" s="49"/>
      <c r="G554" s="114"/>
    </row>
    <row r="555" spans="2:7">
      <c r="B555" s="2"/>
      <c r="D555" s="49"/>
      <c r="E555" s="24"/>
      <c r="F555" s="49"/>
      <c r="G555" s="114"/>
    </row>
    <row r="556" spans="2:7">
      <c r="B556" s="2"/>
      <c r="D556" s="49"/>
      <c r="E556" s="24"/>
      <c r="F556" s="49"/>
      <c r="G556" s="114"/>
    </row>
    <row r="557" spans="2:7">
      <c r="B557" s="2"/>
      <c r="D557" s="49"/>
      <c r="E557" s="24"/>
      <c r="F557" s="49"/>
      <c r="G557" s="114"/>
    </row>
    <row r="558" spans="2:7">
      <c r="B558" s="2"/>
      <c r="D558" s="49"/>
      <c r="E558" s="24"/>
      <c r="F558" s="49"/>
      <c r="G558" s="114"/>
    </row>
    <row r="559" spans="2:7">
      <c r="B559" s="2"/>
      <c r="D559" s="49"/>
      <c r="E559" s="24"/>
      <c r="F559" s="49"/>
      <c r="G559" s="114"/>
    </row>
    <row r="560" spans="2:7">
      <c r="B560" s="2"/>
      <c r="D560" s="49"/>
      <c r="E560" s="24"/>
      <c r="F560" s="49"/>
      <c r="G560" s="114"/>
    </row>
    <row r="561" spans="2:7">
      <c r="B561" s="2"/>
      <c r="D561" s="49"/>
      <c r="E561" s="24"/>
      <c r="F561" s="49"/>
      <c r="G561" s="114"/>
    </row>
    <row r="562" spans="2:7">
      <c r="B562" s="2"/>
      <c r="D562" s="49"/>
      <c r="E562" s="24"/>
      <c r="F562" s="49"/>
      <c r="G562" s="114"/>
    </row>
    <row r="563" spans="2:7">
      <c r="B563" s="2"/>
      <c r="D563" s="49"/>
      <c r="E563" s="24"/>
      <c r="F563" s="49"/>
      <c r="G563" s="114"/>
    </row>
    <row r="564" spans="2:7">
      <c r="B564" s="2"/>
      <c r="D564" s="49"/>
      <c r="E564" s="24"/>
      <c r="F564" s="49"/>
      <c r="G564" s="114"/>
    </row>
    <row r="565" spans="2:7">
      <c r="B565" s="2"/>
      <c r="D565" s="49"/>
      <c r="E565" s="24"/>
      <c r="F565" s="49"/>
      <c r="G565" s="114"/>
    </row>
    <row r="566" spans="2:7">
      <c r="B566" s="2"/>
      <c r="D566" s="49"/>
      <c r="E566" s="24"/>
      <c r="F566" s="49"/>
      <c r="G566" s="114"/>
    </row>
    <row r="567" spans="2:7">
      <c r="B567" s="2"/>
      <c r="D567" s="49"/>
      <c r="E567" s="24"/>
      <c r="F567" s="49"/>
      <c r="G567" s="114"/>
    </row>
    <row r="568" spans="2:7">
      <c r="B568" s="2"/>
      <c r="D568" s="49"/>
      <c r="E568" s="24"/>
      <c r="F568" s="49"/>
      <c r="G568" s="114"/>
    </row>
    <row r="569" spans="2:7">
      <c r="B569" s="2"/>
      <c r="D569" s="49"/>
      <c r="E569" s="24"/>
      <c r="F569" s="49"/>
      <c r="G569" s="114"/>
    </row>
    <row r="570" spans="2:7">
      <c r="B570" s="2"/>
      <c r="D570" s="49"/>
      <c r="E570" s="24"/>
      <c r="F570" s="49"/>
      <c r="G570" s="114"/>
    </row>
    <row r="571" spans="2:7">
      <c r="B571" s="2"/>
      <c r="D571" s="49"/>
      <c r="E571" s="24"/>
      <c r="F571" s="49"/>
      <c r="G571" s="114"/>
    </row>
    <row r="572" spans="2:7">
      <c r="B572" s="2"/>
      <c r="D572" s="49"/>
      <c r="E572" s="24"/>
      <c r="F572" s="49"/>
      <c r="G572" s="114"/>
    </row>
    <row r="573" spans="2:7">
      <c r="B573" s="2"/>
      <c r="D573" s="49"/>
      <c r="E573" s="24"/>
      <c r="F573" s="49"/>
      <c r="G573" s="114"/>
    </row>
    <row r="574" spans="2:7">
      <c r="B574" s="2"/>
      <c r="D574" s="49"/>
      <c r="E574" s="24"/>
      <c r="F574" s="49"/>
      <c r="G574" s="114"/>
    </row>
    <row r="575" spans="2:7">
      <c r="B575" s="2"/>
      <c r="D575" s="49"/>
      <c r="E575" s="24"/>
      <c r="F575" s="49"/>
      <c r="G575" s="114"/>
    </row>
    <row r="576" spans="2:7">
      <c r="B576" s="2"/>
      <c r="D576" s="49"/>
      <c r="E576" s="24"/>
      <c r="F576" s="49"/>
      <c r="G576" s="114"/>
    </row>
    <row r="577" spans="2:7">
      <c r="B577" s="2"/>
      <c r="D577" s="49"/>
      <c r="E577" s="24"/>
      <c r="F577" s="49"/>
      <c r="G577" s="114"/>
    </row>
    <row r="578" spans="2:7">
      <c r="B578" s="2"/>
      <c r="D578" s="49"/>
      <c r="E578" s="24"/>
      <c r="F578" s="49"/>
      <c r="G578" s="114"/>
    </row>
    <row r="579" spans="2:7">
      <c r="B579" s="2"/>
      <c r="D579" s="49"/>
      <c r="E579" s="24"/>
      <c r="F579" s="49"/>
      <c r="G579" s="114"/>
    </row>
    <row r="580" spans="2:7">
      <c r="B580" s="2"/>
      <c r="D580" s="49"/>
      <c r="E580" s="24"/>
      <c r="F580" s="49"/>
      <c r="G580" s="114"/>
    </row>
    <row r="581" spans="2:7">
      <c r="B581" s="2"/>
      <c r="D581" s="49"/>
      <c r="E581" s="24"/>
      <c r="F581" s="49"/>
      <c r="G581" s="114"/>
    </row>
    <row r="582" spans="2:7">
      <c r="B582" s="2"/>
      <c r="D582" s="49"/>
      <c r="E582" s="24"/>
      <c r="F582" s="49"/>
      <c r="G582" s="114"/>
    </row>
    <row r="583" spans="2:7">
      <c r="B583" s="2"/>
      <c r="D583" s="49"/>
      <c r="E583" s="24"/>
      <c r="F583" s="49"/>
      <c r="G583" s="114"/>
    </row>
    <row r="584" spans="2:7">
      <c r="B584" s="2"/>
      <c r="D584" s="49"/>
      <c r="E584" s="24"/>
      <c r="F584" s="49"/>
      <c r="G584" s="114"/>
    </row>
    <row r="585" spans="2:7">
      <c r="B585" s="2"/>
      <c r="D585" s="49"/>
      <c r="E585" s="24"/>
      <c r="F585" s="49"/>
      <c r="G585" s="114"/>
    </row>
    <row r="586" spans="2:7">
      <c r="B586" s="2"/>
      <c r="D586" s="49"/>
      <c r="E586" s="24"/>
      <c r="F586" s="49"/>
      <c r="G586" s="114"/>
    </row>
    <row r="587" spans="2:7">
      <c r="B587" s="2"/>
      <c r="D587" s="49"/>
      <c r="E587" s="24"/>
      <c r="F587" s="49"/>
      <c r="G587" s="114"/>
    </row>
    <row r="588" spans="2:7">
      <c r="B588" s="2"/>
      <c r="D588" s="49"/>
      <c r="E588" s="24"/>
      <c r="F588" s="49"/>
      <c r="G588" s="114"/>
    </row>
    <row r="589" spans="2:7">
      <c r="B589" s="2"/>
      <c r="D589" s="49"/>
      <c r="E589" s="24"/>
      <c r="F589" s="49"/>
      <c r="G589" s="114"/>
    </row>
    <row r="590" spans="2:7">
      <c r="B590" s="2"/>
      <c r="D590" s="49"/>
      <c r="E590" s="24"/>
      <c r="F590" s="49"/>
      <c r="G590" s="114"/>
    </row>
    <row r="591" spans="2:7">
      <c r="B591" s="2"/>
      <c r="D591" s="49"/>
      <c r="E591" s="24"/>
      <c r="F591" s="49"/>
      <c r="G591" s="114"/>
    </row>
    <row r="592" spans="2:7">
      <c r="B592" s="2"/>
      <c r="D592" s="49"/>
      <c r="E592" s="24"/>
      <c r="F592" s="49"/>
      <c r="G592" s="114"/>
    </row>
    <row r="593" spans="2:7">
      <c r="B593" s="2"/>
      <c r="D593" s="49"/>
      <c r="E593" s="24"/>
      <c r="F593" s="49"/>
      <c r="G593" s="114"/>
    </row>
    <row r="594" spans="2:7">
      <c r="B594" s="2"/>
      <c r="D594" s="49"/>
      <c r="E594" s="24"/>
      <c r="F594" s="49"/>
      <c r="G594" s="114"/>
    </row>
    <row r="595" spans="2:7">
      <c r="B595" s="2"/>
      <c r="D595" s="49"/>
      <c r="E595" s="24"/>
      <c r="F595" s="49"/>
      <c r="G595" s="114"/>
    </row>
    <row r="596" spans="2:7">
      <c r="B596" s="2"/>
      <c r="D596" s="49"/>
      <c r="E596" s="24"/>
      <c r="F596" s="49"/>
      <c r="G596" s="114"/>
    </row>
    <row r="597" spans="2:7">
      <c r="B597" s="2"/>
      <c r="D597" s="49"/>
      <c r="E597" s="24"/>
      <c r="F597" s="49"/>
      <c r="G597" s="114"/>
    </row>
    <row r="598" spans="2:7">
      <c r="B598" s="2"/>
      <c r="D598" s="49"/>
      <c r="E598" s="24"/>
      <c r="F598" s="49"/>
      <c r="G598" s="114"/>
    </row>
    <row r="599" spans="2:7">
      <c r="B599" s="2"/>
      <c r="D599" s="49"/>
      <c r="E599" s="24"/>
      <c r="F599" s="49"/>
      <c r="G599" s="114"/>
    </row>
    <row r="600" spans="2:7">
      <c r="B600" s="2"/>
      <c r="D600" s="49"/>
      <c r="E600" s="24"/>
      <c r="F600" s="49"/>
      <c r="G600" s="114"/>
    </row>
    <row r="601" spans="2:7">
      <c r="B601" s="2"/>
      <c r="D601" s="49"/>
      <c r="E601" s="24"/>
      <c r="F601" s="49"/>
      <c r="G601" s="114"/>
    </row>
    <row r="602" spans="2:7">
      <c r="B602" s="2"/>
      <c r="D602" s="49"/>
      <c r="E602" s="24"/>
      <c r="F602" s="49"/>
      <c r="G602" s="114"/>
    </row>
    <row r="603" spans="2:7">
      <c r="B603" s="2"/>
      <c r="D603" s="49"/>
      <c r="E603" s="24"/>
      <c r="F603" s="49"/>
      <c r="G603" s="114"/>
    </row>
    <row r="604" spans="2:7">
      <c r="B604" s="2"/>
      <c r="D604" s="49"/>
      <c r="E604" s="24"/>
      <c r="F604" s="49"/>
      <c r="G604" s="114"/>
    </row>
    <row r="605" spans="2:7">
      <c r="B605" s="2"/>
      <c r="D605" s="49"/>
      <c r="E605" s="24"/>
      <c r="F605" s="49"/>
      <c r="G605" s="114"/>
    </row>
    <row r="606" spans="2:7">
      <c r="B606" s="2"/>
      <c r="D606" s="49"/>
      <c r="E606" s="24"/>
      <c r="F606" s="49"/>
      <c r="G606" s="114"/>
    </row>
    <row r="607" spans="2:7">
      <c r="B607" s="2"/>
      <c r="D607" s="49"/>
      <c r="E607" s="24"/>
      <c r="F607" s="49"/>
      <c r="G607" s="114"/>
    </row>
    <row r="608" spans="2:7">
      <c r="B608" s="2"/>
      <c r="D608" s="49"/>
      <c r="E608" s="24"/>
      <c r="F608" s="49"/>
      <c r="G608" s="114"/>
    </row>
    <row r="609" spans="2:7">
      <c r="B609" s="2"/>
      <c r="D609" s="49"/>
      <c r="E609" s="24"/>
      <c r="F609" s="49"/>
      <c r="G609" s="114"/>
    </row>
    <row r="610" spans="2:7">
      <c r="B610" s="2"/>
      <c r="D610" s="49"/>
      <c r="E610" s="24"/>
      <c r="F610" s="49"/>
      <c r="G610" s="114"/>
    </row>
    <row r="611" spans="2:7">
      <c r="B611" s="2"/>
      <c r="D611" s="49"/>
      <c r="E611" s="24"/>
      <c r="F611" s="49"/>
      <c r="G611" s="114"/>
    </row>
    <row r="612" spans="2:7">
      <c r="B612" s="2"/>
      <c r="D612" s="49"/>
      <c r="E612" s="24"/>
      <c r="F612" s="49"/>
      <c r="G612" s="114"/>
    </row>
    <row r="613" spans="2:7">
      <c r="B613" s="2"/>
      <c r="D613" s="49"/>
      <c r="E613" s="24"/>
      <c r="F613" s="49"/>
      <c r="G613" s="114"/>
    </row>
    <row r="614" spans="2:7">
      <c r="B614" s="2"/>
      <c r="D614" s="49"/>
      <c r="E614" s="24"/>
      <c r="F614" s="49"/>
      <c r="G614" s="114"/>
    </row>
    <row r="615" spans="2:7">
      <c r="B615" s="2"/>
      <c r="D615" s="49"/>
      <c r="E615" s="24"/>
      <c r="F615" s="49"/>
      <c r="G615" s="114"/>
    </row>
    <row r="616" spans="2:7">
      <c r="B616" s="2"/>
      <c r="D616" s="49"/>
      <c r="E616" s="24"/>
      <c r="F616" s="49"/>
      <c r="G616" s="114"/>
    </row>
    <row r="617" spans="2:7">
      <c r="B617" s="2"/>
      <c r="D617" s="49"/>
      <c r="E617" s="24"/>
      <c r="F617" s="49"/>
      <c r="G617" s="114"/>
    </row>
    <row r="618" spans="2:7">
      <c r="B618" s="2"/>
      <c r="D618" s="49"/>
      <c r="E618" s="24"/>
      <c r="F618" s="49"/>
      <c r="G618" s="114"/>
    </row>
    <row r="619" spans="2:7">
      <c r="B619" s="2"/>
      <c r="D619" s="49"/>
      <c r="E619" s="24"/>
      <c r="F619" s="49"/>
      <c r="G619" s="114"/>
    </row>
    <row r="620" spans="2:7">
      <c r="B620" s="2"/>
      <c r="D620" s="49"/>
      <c r="E620" s="24"/>
      <c r="F620" s="49"/>
      <c r="G620" s="114"/>
    </row>
    <row r="621" spans="2:7">
      <c r="B621" s="2"/>
      <c r="D621" s="49"/>
      <c r="E621" s="24"/>
      <c r="F621" s="49"/>
      <c r="G621" s="114"/>
    </row>
    <row r="622" spans="2:7">
      <c r="B622" s="2"/>
      <c r="D622" s="49"/>
      <c r="E622" s="24"/>
      <c r="F622" s="49"/>
      <c r="G622" s="114"/>
    </row>
    <row r="623" spans="2:7">
      <c r="B623" s="2"/>
      <c r="D623" s="49"/>
      <c r="E623" s="24"/>
      <c r="F623" s="49"/>
      <c r="G623" s="114"/>
    </row>
    <row r="624" spans="2:7">
      <c r="B624" s="2"/>
      <c r="D624" s="49"/>
      <c r="E624" s="24"/>
      <c r="F624" s="49"/>
      <c r="G624" s="114"/>
    </row>
    <row r="625" spans="2:7">
      <c r="B625" s="2"/>
      <c r="D625" s="49"/>
      <c r="E625" s="24"/>
      <c r="F625" s="49"/>
      <c r="G625" s="114"/>
    </row>
    <row r="626" spans="2:7">
      <c r="B626" s="2"/>
      <c r="D626" s="49"/>
      <c r="E626" s="24"/>
      <c r="F626" s="49"/>
      <c r="G626" s="114"/>
    </row>
    <row r="627" spans="2:7">
      <c r="B627" s="2"/>
      <c r="D627" s="49"/>
      <c r="E627" s="24"/>
      <c r="F627" s="49"/>
      <c r="G627" s="114"/>
    </row>
    <row r="628" spans="2:7">
      <c r="B628" s="2"/>
      <c r="D628" s="49"/>
      <c r="E628" s="24"/>
      <c r="F628" s="49"/>
      <c r="G628" s="114"/>
    </row>
    <row r="629" spans="2:7">
      <c r="B629" s="2"/>
      <c r="D629" s="49"/>
      <c r="E629" s="24"/>
      <c r="F629" s="49"/>
      <c r="G629" s="114"/>
    </row>
    <row r="630" spans="2:7">
      <c r="B630" s="2"/>
      <c r="D630" s="49"/>
      <c r="E630" s="24"/>
      <c r="F630" s="49"/>
      <c r="G630" s="114"/>
    </row>
    <row r="631" spans="2:7">
      <c r="B631" s="2"/>
      <c r="D631" s="49"/>
      <c r="E631" s="24"/>
      <c r="F631" s="49"/>
      <c r="G631" s="114"/>
    </row>
    <row r="632" spans="2:7">
      <c r="B632" s="2"/>
      <c r="D632" s="49"/>
      <c r="E632" s="24"/>
      <c r="F632" s="49"/>
      <c r="G632" s="114"/>
    </row>
    <row r="633" spans="2:7">
      <c r="B633" s="2"/>
      <c r="D633" s="49"/>
      <c r="E633" s="24"/>
      <c r="F633" s="49"/>
      <c r="G633" s="114"/>
    </row>
    <row r="634" spans="2:7">
      <c r="B634" s="2"/>
      <c r="D634" s="49"/>
      <c r="E634" s="24"/>
      <c r="F634" s="49"/>
      <c r="G634" s="114"/>
    </row>
    <row r="635" spans="2:7">
      <c r="B635" s="2"/>
      <c r="D635" s="49"/>
      <c r="E635" s="24"/>
      <c r="F635" s="49"/>
      <c r="G635" s="114"/>
    </row>
    <row r="636" spans="2:7">
      <c r="B636" s="2"/>
      <c r="D636" s="49"/>
      <c r="E636" s="24"/>
      <c r="F636" s="49"/>
      <c r="G636" s="114"/>
    </row>
    <row r="637" spans="2:7">
      <c r="B637" s="2"/>
      <c r="D637" s="49"/>
      <c r="E637" s="24"/>
      <c r="F637" s="49"/>
      <c r="G637" s="114"/>
    </row>
    <row r="638" spans="2:7">
      <c r="B638" s="2"/>
      <c r="D638" s="49"/>
      <c r="E638" s="24"/>
      <c r="F638" s="49"/>
      <c r="G638" s="114"/>
    </row>
    <row r="639" spans="2:7">
      <c r="B639" s="2"/>
      <c r="D639" s="49"/>
      <c r="E639" s="24"/>
      <c r="F639" s="49"/>
      <c r="G639" s="114"/>
    </row>
    <row r="640" spans="2:7">
      <c r="B640" s="2"/>
      <c r="D640" s="49"/>
      <c r="E640" s="24"/>
      <c r="F640" s="49"/>
      <c r="G640" s="114"/>
    </row>
    <row r="641" spans="2:7">
      <c r="B641" s="2"/>
      <c r="D641" s="49"/>
      <c r="E641" s="24"/>
      <c r="F641" s="49"/>
      <c r="G641" s="114"/>
    </row>
    <row r="642" spans="2:7">
      <c r="B642" s="2"/>
      <c r="D642" s="49"/>
      <c r="E642" s="24"/>
      <c r="F642" s="49"/>
      <c r="G642" s="114"/>
    </row>
    <row r="643" spans="2:7">
      <c r="B643" s="2"/>
      <c r="D643" s="49"/>
      <c r="E643" s="24"/>
      <c r="F643" s="49"/>
      <c r="G643" s="114"/>
    </row>
    <row r="644" spans="2:7">
      <c r="B644" s="2"/>
      <c r="D644" s="49"/>
      <c r="E644" s="24"/>
      <c r="F644" s="49"/>
      <c r="G644" s="114"/>
    </row>
    <row r="645" spans="2:7">
      <c r="B645" s="2"/>
      <c r="D645" s="49"/>
      <c r="E645" s="24"/>
      <c r="F645" s="49"/>
      <c r="G645" s="114"/>
    </row>
    <row r="646" spans="2:7">
      <c r="B646" s="2"/>
      <c r="D646" s="49"/>
      <c r="E646" s="24"/>
      <c r="F646" s="49"/>
      <c r="G646" s="114"/>
    </row>
    <row r="647" spans="2:7">
      <c r="B647" s="2"/>
      <c r="D647" s="49"/>
      <c r="E647" s="24"/>
      <c r="F647" s="49"/>
      <c r="G647" s="114"/>
    </row>
    <row r="648" spans="2:7">
      <c r="B648" s="2"/>
      <c r="D648" s="49"/>
      <c r="E648" s="24"/>
      <c r="F648" s="49"/>
      <c r="G648" s="114"/>
    </row>
    <row r="649" spans="2:7">
      <c r="B649" s="2"/>
      <c r="D649" s="49"/>
      <c r="E649" s="24"/>
      <c r="F649" s="49"/>
      <c r="G649" s="114"/>
    </row>
    <row r="650" spans="2:7">
      <c r="B650" s="2"/>
      <c r="D650" s="49"/>
      <c r="E650" s="24"/>
      <c r="F650" s="49"/>
      <c r="G650" s="114"/>
    </row>
    <row r="651" spans="2:7">
      <c r="B651" s="2"/>
      <c r="D651" s="49"/>
      <c r="E651" s="24"/>
      <c r="F651" s="49"/>
      <c r="G651" s="114"/>
    </row>
    <row r="652" spans="2:7">
      <c r="B652" s="2"/>
      <c r="D652" s="49"/>
      <c r="E652" s="24"/>
      <c r="F652" s="49"/>
      <c r="G652" s="114"/>
    </row>
    <row r="653" spans="2:7">
      <c r="B653" s="2"/>
      <c r="D653" s="49"/>
      <c r="E653" s="24"/>
      <c r="F653" s="49"/>
      <c r="G653" s="114"/>
    </row>
    <row r="654" spans="2:7">
      <c r="B654" s="2"/>
      <c r="D654" s="49"/>
      <c r="E654" s="24"/>
      <c r="F654" s="49"/>
      <c r="G654" s="114"/>
    </row>
    <row r="655" spans="2:7">
      <c r="B655" s="2"/>
      <c r="D655" s="49"/>
      <c r="E655" s="24"/>
      <c r="F655" s="49"/>
      <c r="G655" s="114"/>
    </row>
    <row r="656" spans="2:7">
      <c r="B656" s="2"/>
      <c r="D656" s="49"/>
      <c r="E656" s="24"/>
      <c r="F656" s="49"/>
      <c r="G656" s="114"/>
    </row>
    <row r="657" spans="2:7">
      <c r="B657" s="2"/>
      <c r="D657" s="49"/>
      <c r="E657" s="24"/>
      <c r="F657" s="49"/>
      <c r="G657" s="114"/>
    </row>
    <row r="658" spans="2:7">
      <c r="B658" s="2"/>
      <c r="D658" s="49"/>
      <c r="E658" s="24"/>
      <c r="F658" s="49"/>
      <c r="G658" s="114"/>
    </row>
    <row r="659" spans="2:7">
      <c r="B659" s="2"/>
      <c r="D659" s="49"/>
      <c r="E659" s="24"/>
      <c r="F659" s="49"/>
      <c r="G659" s="114"/>
    </row>
    <row r="660" spans="2:7">
      <c r="B660" s="2"/>
      <c r="D660" s="49"/>
      <c r="E660" s="24"/>
      <c r="F660" s="49"/>
      <c r="G660" s="114"/>
    </row>
    <row r="661" spans="2:7">
      <c r="B661" s="2"/>
      <c r="D661" s="49"/>
      <c r="E661" s="24"/>
      <c r="F661" s="49"/>
      <c r="G661" s="114"/>
    </row>
    <row r="662" spans="2:7">
      <c r="B662" s="2"/>
      <c r="D662" s="49"/>
      <c r="E662" s="24"/>
      <c r="F662" s="49"/>
      <c r="G662" s="114"/>
    </row>
    <row r="663" spans="2:7">
      <c r="B663" s="2"/>
      <c r="D663" s="49"/>
      <c r="E663" s="24"/>
      <c r="F663" s="49"/>
      <c r="G663" s="114"/>
    </row>
    <row r="664" spans="2:7">
      <c r="B664" s="2"/>
      <c r="D664" s="49"/>
      <c r="E664" s="24"/>
      <c r="F664" s="49"/>
      <c r="G664" s="114"/>
    </row>
    <row r="665" spans="2:7">
      <c r="B665" s="2"/>
      <c r="D665" s="49"/>
      <c r="E665" s="24"/>
      <c r="F665" s="49"/>
      <c r="G665" s="114"/>
    </row>
    <row r="666" spans="2:7">
      <c r="B666" s="2"/>
      <c r="D666" s="49"/>
      <c r="E666" s="24"/>
      <c r="F666" s="49"/>
      <c r="G666" s="114"/>
    </row>
    <row r="667" spans="2:7">
      <c r="B667" s="2"/>
      <c r="D667" s="49"/>
      <c r="E667" s="24"/>
      <c r="F667" s="49"/>
      <c r="G667" s="114"/>
    </row>
    <row r="668" spans="2:7">
      <c r="B668" s="2"/>
      <c r="D668" s="49"/>
      <c r="E668" s="24"/>
      <c r="F668" s="49"/>
      <c r="G668" s="114"/>
    </row>
    <row r="669" spans="2:7">
      <c r="B669" s="2"/>
      <c r="D669" s="49"/>
      <c r="E669" s="24"/>
      <c r="F669" s="49"/>
      <c r="G669" s="114"/>
    </row>
    <row r="670" spans="2:7">
      <c r="B670" s="2"/>
      <c r="D670" s="49"/>
      <c r="E670" s="24"/>
      <c r="F670" s="49"/>
      <c r="G670" s="114"/>
    </row>
    <row r="671" spans="2:7">
      <c r="B671" s="2"/>
      <c r="D671" s="49"/>
      <c r="E671" s="24"/>
      <c r="F671" s="49"/>
      <c r="G671" s="114"/>
    </row>
    <row r="672" spans="2:7">
      <c r="B672" s="2"/>
      <c r="D672" s="49"/>
      <c r="E672" s="24"/>
      <c r="F672" s="49"/>
      <c r="G672" s="114"/>
    </row>
    <row r="673" spans="2:7">
      <c r="B673" s="2"/>
      <c r="D673" s="49"/>
      <c r="E673" s="24"/>
      <c r="F673" s="49"/>
      <c r="G673" s="114"/>
    </row>
    <row r="674" spans="2:7">
      <c r="B674" s="2"/>
      <c r="D674" s="49"/>
      <c r="E674" s="24"/>
      <c r="F674" s="49"/>
      <c r="G674" s="114"/>
    </row>
    <row r="675" spans="2:7">
      <c r="B675" s="2"/>
      <c r="D675" s="49"/>
      <c r="E675" s="24"/>
      <c r="F675" s="49"/>
      <c r="G675" s="114"/>
    </row>
    <row r="676" spans="2:7">
      <c r="B676" s="2"/>
      <c r="D676" s="49"/>
      <c r="E676" s="24"/>
      <c r="F676" s="49"/>
      <c r="G676" s="114"/>
    </row>
    <row r="677" spans="2:7">
      <c r="B677" s="2"/>
      <c r="D677" s="49"/>
      <c r="E677" s="24"/>
      <c r="F677" s="49"/>
      <c r="G677" s="114"/>
    </row>
    <row r="678" spans="2:7">
      <c r="B678" s="2"/>
      <c r="D678" s="49"/>
      <c r="E678" s="24"/>
      <c r="F678" s="49"/>
      <c r="G678" s="114"/>
    </row>
    <row r="679" spans="2:7">
      <c r="B679" s="2"/>
      <c r="D679" s="49"/>
      <c r="E679" s="24"/>
      <c r="F679" s="49"/>
      <c r="G679" s="114"/>
    </row>
    <row r="680" spans="2:7">
      <c r="B680" s="2"/>
      <c r="D680" s="49"/>
      <c r="E680" s="24"/>
      <c r="F680" s="49"/>
      <c r="G680" s="114"/>
    </row>
    <row r="681" spans="2:7">
      <c r="B681" s="2"/>
      <c r="D681" s="49"/>
      <c r="E681" s="24"/>
      <c r="F681" s="49"/>
      <c r="G681" s="114"/>
    </row>
    <row r="682" spans="2:7">
      <c r="B682" s="2"/>
      <c r="D682" s="49"/>
      <c r="E682" s="24"/>
      <c r="F682" s="49"/>
      <c r="G682" s="114"/>
    </row>
    <row r="683" spans="2:7">
      <c r="B683" s="2"/>
      <c r="D683" s="49"/>
      <c r="E683" s="24"/>
      <c r="F683" s="49"/>
      <c r="G683" s="114"/>
    </row>
    <row r="684" spans="2:7">
      <c r="B684" s="2"/>
      <c r="D684" s="49"/>
      <c r="E684" s="24"/>
      <c r="F684" s="49"/>
      <c r="G684" s="114"/>
    </row>
    <row r="685" spans="2:7">
      <c r="B685" s="2"/>
      <c r="D685" s="49"/>
      <c r="E685" s="24"/>
      <c r="F685" s="49"/>
      <c r="G685" s="114"/>
    </row>
    <row r="686" spans="2:7">
      <c r="B686" s="2"/>
      <c r="D686" s="49"/>
      <c r="E686" s="24"/>
      <c r="F686" s="49"/>
      <c r="G686" s="114"/>
    </row>
    <row r="687" spans="2:7">
      <c r="B687" s="2"/>
      <c r="D687" s="49"/>
      <c r="E687" s="24"/>
      <c r="F687" s="49"/>
      <c r="G687" s="114"/>
    </row>
    <row r="688" spans="2:7">
      <c r="B688" s="2"/>
      <c r="D688" s="49"/>
      <c r="E688" s="24"/>
      <c r="F688" s="49"/>
      <c r="G688" s="114"/>
    </row>
    <row r="689" spans="2:7">
      <c r="B689" s="2"/>
      <c r="D689" s="49"/>
      <c r="E689" s="24"/>
      <c r="F689" s="49"/>
      <c r="G689" s="114"/>
    </row>
    <row r="690" spans="2:7">
      <c r="B690" s="2"/>
      <c r="D690" s="49"/>
      <c r="E690" s="24"/>
      <c r="F690" s="49"/>
      <c r="G690" s="114"/>
    </row>
    <row r="691" spans="2:7">
      <c r="B691" s="2"/>
      <c r="D691" s="49"/>
      <c r="E691" s="24"/>
      <c r="F691" s="49"/>
      <c r="G691" s="114"/>
    </row>
    <row r="692" spans="2:7">
      <c r="B692" s="2"/>
      <c r="D692" s="49"/>
      <c r="E692" s="24"/>
      <c r="F692" s="49"/>
      <c r="G692" s="114"/>
    </row>
    <row r="693" spans="2:7">
      <c r="B693" s="2"/>
      <c r="D693" s="49"/>
      <c r="E693" s="24"/>
      <c r="F693" s="49"/>
      <c r="G693" s="114"/>
    </row>
    <row r="694" spans="2:7">
      <c r="B694" s="2"/>
      <c r="D694" s="49"/>
      <c r="E694" s="24"/>
      <c r="F694" s="49"/>
      <c r="G694" s="114"/>
    </row>
    <row r="695" spans="2:7">
      <c r="B695" s="2"/>
      <c r="D695" s="49"/>
      <c r="E695" s="24"/>
      <c r="F695" s="49"/>
      <c r="G695" s="114"/>
    </row>
    <row r="696" spans="2:7">
      <c r="B696" s="2"/>
      <c r="D696" s="49"/>
      <c r="E696" s="24"/>
      <c r="F696" s="49"/>
      <c r="G696" s="114"/>
    </row>
    <row r="697" spans="2:7">
      <c r="B697" s="2"/>
      <c r="D697" s="49"/>
      <c r="E697" s="24"/>
      <c r="F697" s="49"/>
      <c r="G697" s="114"/>
    </row>
    <row r="698" spans="2:7">
      <c r="B698" s="2"/>
      <c r="D698" s="49"/>
      <c r="E698" s="24"/>
      <c r="F698" s="49"/>
      <c r="G698" s="114"/>
    </row>
    <row r="699" spans="2:7">
      <c r="B699" s="2"/>
      <c r="D699" s="49"/>
      <c r="E699" s="24"/>
      <c r="F699" s="49"/>
      <c r="G699" s="114"/>
    </row>
    <row r="700" spans="2:7">
      <c r="B700" s="2"/>
      <c r="D700" s="49"/>
      <c r="E700" s="24"/>
      <c r="F700" s="49"/>
      <c r="G700" s="114"/>
    </row>
    <row r="701" spans="2:7">
      <c r="B701" s="2"/>
      <c r="D701" s="49"/>
      <c r="E701" s="24"/>
      <c r="F701" s="49"/>
      <c r="G701" s="114"/>
    </row>
    <row r="702" spans="2:7">
      <c r="B702" s="2"/>
      <c r="D702" s="49"/>
      <c r="E702" s="24"/>
      <c r="F702" s="49"/>
      <c r="G702" s="114"/>
    </row>
    <row r="703" spans="2:7">
      <c r="B703" s="2"/>
      <c r="D703" s="49"/>
      <c r="E703" s="24"/>
      <c r="F703" s="49"/>
      <c r="G703" s="114"/>
    </row>
    <row r="704" spans="2:7">
      <c r="B704" s="2"/>
      <c r="D704" s="49"/>
      <c r="E704" s="24"/>
      <c r="F704" s="49"/>
      <c r="G704" s="114"/>
    </row>
    <row r="705" spans="2:7">
      <c r="B705" s="2"/>
      <c r="D705" s="49"/>
      <c r="E705" s="24"/>
      <c r="F705" s="49"/>
      <c r="G705" s="114"/>
    </row>
    <row r="706" spans="2:7">
      <c r="B706" s="2"/>
      <c r="D706" s="49"/>
      <c r="E706" s="24"/>
      <c r="F706" s="49"/>
      <c r="G706" s="114"/>
    </row>
    <row r="707" spans="2:7">
      <c r="B707" s="2"/>
      <c r="D707" s="49"/>
      <c r="E707" s="24"/>
      <c r="F707" s="49"/>
      <c r="G707" s="114"/>
    </row>
    <row r="708" spans="2:7">
      <c r="B708" s="2"/>
      <c r="D708" s="49"/>
      <c r="E708" s="24"/>
      <c r="F708" s="49"/>
      <c r="G708" s="114"/>
    </row>
    <row r="709" spans="2:7">
      <c r="B709" s="2"/>
      <c r="D709" s="49"/>
      <c r="E709" s="24"/>
      <c r="F709" s="49"/>
      <c r="G709" s="114"/>
    </row>
    <row r="710" spans="2:7">
      <c r="B710" s="2"/>
      <c r="D710" s="49"/>
      <c r="E710" s="24"/>
      <c r="F710" s="49"/>
      <c r="G710" s="114"/>
    </row>
    <row r="711" spans="2:7">
      <c r="B711" s="2"/>
      <c r="D711" s="49"/>
      <c r="E711" s="24"/>
      <c r="F711" s="49"/>
      <c r="G711" s="114"/>
    </row>
    <row r="712" spans="2:7">
      <c r="B712" s="2"/>
      <c r="D712" s="49"/>
      <c r="E712" s="24"/>
      <c r="F712" s="49"/>
      <c r="G712" s="114"/>
    </row>
    <row r="713" spans="2:7">
      <c r="B713" s="2"/>
      <c r="D713" s="49"/>
      <c r="E713" s="24"/>
      <c r="F713" s="49"/>
      <c r="G713" s="114"/>
    </row>
    <row r="714" spans="2:7">
      <c r="B714" s="2"/>
      <c r="D714" s="49"/>
      <c r="E714" s="24"/>
      <c r="F714" s="49"/>
      <c r="G714" s="114"/>
    </row>
    <row r="715" spans="2:7">
      <c r="B715" s="2"/>
      <c r="D715" s="49"/>
      <c r="E715" s="24"/>
      <c r="F715" s="49"/>
      <c r="G715" s="114"/>
    </row>
    <row r="716" spans="2:7">
      <c r="B716" s="2"/>
      <c r="D716" s="49"/>
      <c r="E716" s="24"/>
      <c r="F716" s="49"/>
      <c r="G716" s="114"/>
    </row>
    <row r="717" spans="2:7">
      <c r="B717" s="2"/>
      <c r="D717" s="49"/>
      <c r="E717" s="24"/>
      <c r="F717" s="49"/>
      <c r="G717" s="114"/>
    </row>
    <row r="718" spans="2:7">
      <c r="B718" s="2"/>
      <c r="D718" s="49"/>
      <c r="E718" s="24"/>
      <c r="F718" s="49"/>
      <c r="G718" s="114"/>
    </row>
    <row r="719" spans="2:7">
      <c r="B719" s="2"/>
      <c r="D719" s="49"/>
      <c r="E719" s="24"/>
      <c r="F719" s="49"/>
      <c r="G719" s="114"/>
    </row>
    <row r="720" spans="2:7">
      <c r="B720" s="2"/>
      <c r="D720" s="49"/>
      <c r="E720" s="24"/>
      <c r="F720" s="49"/>
      <c r="G720" s="114"/>
    </row>
    <row r="721" spans="2:7">
      <c r="B721" s="2"/>
      <c r="D721" s="49"/>
      <c r="E721" s="24"/>
      <c r="F721" s="49"/>
      <c r="G721" s="114"/>
    </row>
    <row r="722" spans="2:7">
      <c r="B722" s="2"/>
      <c r="D722" s="49"/>
      <c r="E722" s="24"/>
      <c r="F722" s="49"/>
      <c r="G722" s="114"/>
    </row>
    <row r="723" spans="2:7">
      <c r="B723" s="2"/>
      <c r="D723" s="49"/>
      <c r="E723" s="24"/>
      <c r="F723" s="49"/>
      <c r="G723" s="114"/>
    </row>
    <row r="724" spans="2:7">
      <c r="B724" s="2"/>
      <c r="D724" s="49"/>
      <c r="E724" s="24"/>
      <c r="F724" s="49"/>
      <c r="G724" s="114"/>
    </row>
    <row r="725" spans="2:7">
      <c r="B725" s="2"/>
      <c r="D725" s="49"/>
      <c r="E725" s="24"/>
      <c r="F725" s="49"/>
      <c r="G725" s="114"/>
    </row>
    <row r="726" spans="2:7">
      <c r="B726" s="2"/>
      <c r="D726" s="49"/>
      <c r="E726" s="24"/>
      <c r="F726" s="49"/>
      <c r="G726" s="114"/>
    </row>
    <row r="727" spans="2:7">
      <c r="B727" s="2"/>
      <c r="D727" s="49"/>
      <c r="E727" s="24"/>
      <c r="F727" s="49"/>
      <c r="G727" s="114"/>
    </row>
    <row r="728" spans="2:7">
      <c r="B728" s="2"/>
      <c r="D728" s="49"/>
      <c r="E728" s="24"/>
      <c r="F728" s="49"/>
      <c r="G728" s="114"/>
    </row>
    <row r="729" spans="2:7">
      <c r="B729" s="2"/>
      <c r="D729" s="49"/>
      <c r="E729" s="24"/>
      <c r="F729" s="49"/>
      <c r="G729" s="114"/>
    </row>
    <row r="730" spans="2:7">
      <c r="B730" s="2"/>
      <c r="D730" s="49"/>
      <c r="E730" s="24"/>
      <c r="F730" s="49"/>
      <c r="G730" s="114"/>
    </row>
    <row r="731" spans="2:7">
      <c r="B731" s="2"/>
      <c r="D731" s="49"/>
      <c r="E731" s="24"/>
      <c r="F731" s="49"/>
      <c r="G731" s="114"/>
    </row>
    <row r="732" spans="2:7">
      <c r="B732" s="2"/>
      <c r="D732" s="49"/>
      <c r="E732" s="24"/>
      <c r="F732" s="49"/>
      <c r="G732" s="114"/>
    </row>
    <row r="733" spans="2:7">
      <c r="B733" s="2"/>
      <c r="D733" s="49"/>
      <c r="E733" s="24"/>
      <c r="F733" s="49"/>
      <c r="G733" s="114"/>
    </row>
    <row r="734" spans="2:7">
      <c r="B734" s="2"/>
      <c r="D734" s="49"/>
      <c r="E734" s="24"/>
      <c r="F734" s="49"/>
      <c r="G734" s="114"/>
    </row>
    <row r="735" spans="2:7">
      <c r="B735" s="2"/>
      <c r="D735" s="49"/>
      <c r="E735" s="24"/>
      <c r="F735" s="49"/>
      <c r="G735" s="114"/>
    </row>
    <row r="736" spans="2:7">
      <c r="B736" s="2"/>
      <c r="D736" s="49"/>
      <c r="E736" s="24"/>
      <c r="F736" s="49"/>
      <c r="G736" s="114"/>
    </row>
    <row r="737" spans="2:7">
      <c r="B737" s="2"/>
      <c r="D737" s="49"/>
      <c r="E737" s="24"/>
      <c r="F737" s="49"/>
      <c r="G737" s="114"/>
    </row>
    <row r="738" spans="2:7">
      <c r="B738" s="2"/>
      <c r="D738" s="49"/>
      <c r="E738" s="24"/>
      <c r="F738" s="49"/>
      <c r="G738" s="114"/>
    </row>
    <row r="739" spans="2:7">
      <c r="B739" s="2"/>
      <c r="D739" s="49"/>
      <c r="E739" s="24"/>
      <c r="F739" s="49"/>
      <c r="G739" s="114"/>
    </row>
    <row r="740" spans="2:7">
      <c r="B740" s="2"/>
      <c r="D740" s="49"/>
      <c r="E740" s="24"/>
      <c r="F740" s="49"/>
      <c r="G740" s="114"/>
    </row>
    <row r="741" spans="2:7">
      <c r="B741" s="2"/>
      <c r="D741" s="49"/>
      <c r="E741" s="24"/>
      <c r="F741" s="49"/>
      <c r="G741" s="114"/>
    </row>
    <row r="742" spans="2:7">
      <c r="B742" s="2"/>
      <c r="D742" s="49"/>
      <c r="E742" s="24"/>
      <c r="F742" s="49"/>
      <c r="G742" s="114"/>
    </row>
    <row r="743" spans="2:7">
      <c r="B743" s="2"/>
      <c r="D743" s="49"/>
      <c r="E743" s="24"/>
      <c r="F743" s="49"/>
      <c r="G743" s="114"/>
    </row>
    <row r="744" spans="2:7">
      <c r="B744" s="2"/>
      <c r="D744" s="49"/>
      <c r="E744" s="24"/>
      <c r="F744" s="49"/>
      <c r="G744" s="114"/>
    </row>
    <row r="745" spans="2:7">
      <c r="B745" s="2"/>
      <c r="D745" s="49"/>
      <c r="E745" s="24"/>
      <c r="F745" s="49"/>
      <c r="G745" s="114"/>
    </row>
    <row r="746" spans="2:7">
      <c r="B746" s="2"/>
      <c r="D746" s="49"/>
      <c r="E746" s="24"/>
      <c r="F746" s="49"/>
      <c r="G746" s="114"/>
    </row>
    <row r="747" spans="2:7">
      <c r="B747" s="2"/>
      <c r="D747" s="49"/>
      <c r="E747" s="24"/>
      <c r="F747" s="49"/>
      <c r="G747" s="114"/>
    </row>
    <row r="748" spans="2:7">
      <c r="B748" s="2"/>
      <c r="D748" s="49"/>
      <c r="E748" s="24"/>
      <c r="F748" s="49"/>
      <c r="G748" s="114"/>
    </row>
    <row r="749" spans="2:7">
      <c r="B749" s="2"/>
      <c r="D749" s="49"/>
      <c r="E749" s="24"/>
      <c r="F749" s="49"/>
      <c r="G749" s="114"/>
    </row>
    <row r="750" spans="2:7">
      <c r="B750" s="2"/>
      <c r="D750" s="49"/>
      <c r="E750" s="24"/>
      <c r="F750" s="49"/>
      <c r="G750" s="114"/>
    </row>
    <row r="751" spans="2:7">
      <c r="B751" s="2"/>
      <c r="D751" s="49"/>
      <c r="E751" s="24"/>
      <c r="F751" s="49"/>
      <c r="G751" s="114"/>
    </row>
    <row r="752" spans="2:7">
      <c r="B752" s="2"/>
      <c r="D752" s="49"/>
      <c r="E752" s="24"/>
      <c r="F752" s="49"/>
      <c r="G752" s="114"/>
    </row>
    <row r="753" spans="2:7">
      <c r="B753" s="2"/>
      <c r="D753" s="49"/>
      <c r="E753" s="24"/>
      <c r="F753" s="49"/>
      <c r="G753" s="114"/>
    </row>
    <row r="754" spans="2:7">
      <c r="B754" s="2"/>
      <c r="D754" s="49"/>
      <c r="E754" s="24"/>
      <c r="F754" s="49"/>
      <c r="G754" s="114"/>
    </row>
    <row r="755" spans="2:7">
      <c r="B755" s="2"/>
      <c r="D755" s="49"/>
      <c r="E755" s="24"/>
      <c r="F755" s="49"/>
      <c r="G755" s="114"/>
    </row>
    <row r="756" spans="2:7">
      <c r="B756" s="2"/>
      <c r="D756" s="49"/>
      <c r="E756" s="24"/>
      <c r="F756" s="49"/>
      <c r="G756" s="114"/>
    </row>
    <row r="757" spans="2:7">
      <c r="B757" s="2"/>
      <c r="D757" s="49"/>
      <c r="E757" s="24"/>
      <c r="F757" s="49"/>
      <c r="G757" s="114"/>
    </row>
    <row r="758" spans="2:7">
      <c r="B758" s="2"/>
      <c r="D758" s="49"/>
      <c r="E758" s="24"/>
      <c r="F758" s="49"/>
      <c r="G758" s="114"/>
    </row>
    <row r="759" spans="2:7">
      <c r="B759" s="2"/>
      <c r="D759" s="49"/>
      <c r="E759" s="24"/>
      <c r="F759" s="49"/>
      <c r="G759" s="114"/>
    </row>
    <row r="760" spans="2:7">
      <c r="B760" s="2"/>
      <c r="D760" s="49"/>
      <c r="E760" s="24"/>
      <c r="F760" s="49"/>
      <c r="G760" s="114"/>
    </row>
    <row r="761" spans="2:7">
      <c r="B761" s="2"/>
      <c r="D761" s="49"/>
      <c r="E761" s="24"/>
      <c r="F761" s="49"/>
      <c r="G761" s="114"/>
    </row>
    <row r="762" spans="2:7">
      <c r="B762" s="2"/>
      <c r="D762" s="49"/>
      <c r="E762" s="24"/>
      <c r="F762" s="49"/>
      <c r="G762" s="114"/>
    </row>
    <row r="763" spans="2:7">
      <c r="B763" s="2"/>
      <c r="D763" s="49"/>
      <c r="E763" s="24"/>
      <c r="F763" s="49"/>
      <c r="G763" s="114"/>
    </row>
    <row r="764" spans="2:7">
      <c r="B764" s="2"/>
      <c r="D764" s="49"/>
      <c r="E764" s="24"/>
      <c r="F764" s="49"/>
      <c r="G764" s="114"/>
    </row>
    <row r="765" spans="2:7">
      <c r="B765" s="2"/>
      <c r="D765" s="49"/>
      <c r="E765" s="24"/>
      <c r="F765" s="49"/>
      <c r="G765" s="114"/>
    </row>
    <row r="766" spans="2:7">
      <c r="B766" s="2"/>
      <c r="D766" s="49"/>
      <c r="E766" s="24"/>
      <c r="F766" s="49"/>
      <c r="G766" s="114"/>
    </row>
    <row r="767" spans="2:7">
      <c r="B767" s="2"/>
      <c r="D767" s="49"/>
      <c r="E767" s="24"/>
      <c r="F767" s="49"/>
      <c r="G767" s="114"/>
    </row>
    <row r="768" spans="2:7">
      <c r="B768" s="2"/>
      <c r="D768" s="49"/>
      <c r="E768" s="24"/>
      <c r="F768" s="49"/>
      <c r="G768" s="114"/>
    </row>
    <row r="769" spans="2:7">
      <c r="B769" s="2"/>
      <c r="D769" s="49"/>
      <c r="E769" s="24"/>
      <c r="F769" s="49"/>
      <c r="G769" s="114"/>
    </row>
    <row r="770" spans="2:7">
      <c r="B770" s="2"/>
      <c r="D770" s="49"/>
      <c r="E770" s="24"/>
      <c r="F770" s="49"/>
      <c r="G770" s="114"/>
    </row>
    <row r="771" spans="2:7">
      <c r="B771" s="2"/>
      <c r="D771" s="49"/>
      <c r="E771" s="24"/>
      <c r="F771" s="49"/>
      <c r="G771" s="114"/>
    </row>
    <row r="772" spans="2:7">
      <c r="B772" s="2"/>
      <c r="D772" s="49"/>
      <c r="E772" s="24"/>
      <c r="F772" s="49"/>
      <c r="G772" s="114"/>
    </row>
    <row r="773" spans="2:7">
      <c r="B773" s="2"/>
      <c r="D773" s="49"/>
      <c r="E773" s="24"/>
      <c r="F773" s="49"/>
      <c r="G773" s="114"/>
    </row>
    <row r="774" spans="2:7">
      <c r="B774" s="2"/>
      <c r="D774" s="49"/>
      <c r="E774" s="24"/>
      <c r="F774" s="49"/>
      <c r="G774" s="114"/>
    </row>
    <row r="775" spans="2:7">
      <c r="B775" s="2"/>
      <c r="D775" s="49"/>
      <c r="E775" s="24"/>
      <c r="F775" s="49"/>
      <c r="G775" s="114"/>
    </row>
    <row r="776" spans="2:7">
      <c r="B776" s="2"/>
      <c r="D776" s="49"/>
      <c r="E776" s="24"/>
      <c r="F776" s="49"/>
      <c r="G776" s="114"/>
    </row>
    <row r="777" spans="2:7">
      <c r="B777" s="2"/>
      <c r="D777" s="49"/>
      <c r="E777" s="24"/>
      <c r="F777" s="49"/>
      <c r="G777" s="114"/>
    </row>
    <row r="778" spans="2:7">
      <c r="B778" s="2"/>
      <c r="D778" s="49"/>
      <c r="E778" s="24"/>
      <c r="F778" s="49"/>
      <c r="G778" s="114"/>
    </row>
    <row r="779" spans="2:7">
      <c r="B779" s="2"/>
      <c r="D779" s="49"/>
      <c r="E779" s="24"/>
      <c r="F779" s="49"/>
      <c r="G779" s="114"/>
    </row>
    <row r="780" spans="2:7">
      <c r="B780" s="2"/>
      <c r="D780" s="49"/>
      <c r="E780" s="24"/>
      <c r="F780" s="49"/>
      <c r="G780" s="114"/>
    </row>
    <row r="781" spans="2:7">
      <c r="B781" s="2"/>
      <c r="D781" s="49"/>
      <c r="E781" s="24"/>
      <c r="F781" s="49"/>
      <c r="G781" s="114"/>
    </row>
    <row r="782" spans="2:7">
      <c r="B782" s="2"/>
      <c r="D782" s="49"/>
      <c r="E782" s="24"/>
      <c r="F782" s="49"/>
      <c r="G782" s="114"/>
    </row>
    <row r="783" spans="2:7">
      <c r="B783" s="2"/>
      <c r="D783" s="49"/>
      <c r="E783" s="24"/>
      <c r="F783" s="49"/>
      <c r="G783" s="114"/>
    </row>
    <row r="784" spans="2:7">
      <c r="B784" s="2"/>
      <c r="D784" s="49"/>
      <c r="E784" s="24"/>
      <c r="F784" s="49"/>
      <c r="G784" s="114"/>
    </row>
    <row r="785" spans="2:7">
      <c r="B785" s="2"/>
      <c r="D785" s="49"/>
      <c r="E785" s="24"/>
      <c r="F785" s="49"/>
      <c r="G785" s="114"/>
    </row>
    <row r="786" spans="2:7">
      <c r="B786" s="2"/>
      <c r="D786" s="49"/>
      <c r="E786" s="24"/>
      <c r="F786" s="49"/>
      <c r="G786" s="114"/>
    </row>
    <row r="787" spans="2:7">
      <c r="B787" s="2"/>
      <c r="D787" s="49"/>
      <c r="E787" s="24"/>
      <c r="F787" s="49"/>
      <c r="G787" s="114"/>
    </row>
    <row r="788" spans="2:7">
      <c r="B788" s="2"/>
      <c r="D788" s="49"/>
      <c r="E788" s="24"/>
      <c r="F788" s="49"/>
      <c r="G788" s="114"/>
    </row>
    <row r="789" spans="2:7">
      <c r="B789" s="2"/>
      <c r="D789" s="49"/>
      <c r="E789" s="24"/>
      <c r="F789" s="49"/>
      <c r="G789" s="114"/>
    </row>
    <row r="790" spans="2:7">
      <c r="B790" s="2"/>
      <c r="D790" s="49"/>
      <c r="E790" s="24"/>
      <c r="F790" s="49"/>
      <c r="G790" s="114"/>
    </row>
    <row r="791" spans="2:7">
      <c r="B791" s="2"/>
      <c r="D791" s="49"/>
      <c r="E791" s="24"/>
      <c r="F791" s="49"/>
      <c r="G791" s="114"/>
    </row>
    <row r="792" spans="2:7">
      <c r="B792" s="2"/>
      <c r="D792" s="49"/>
      <c r="E792" s="24"/>
      <c r="F792" s="49"/>
      <c r="G792" s="114"/>
    </row>
    <row r="793" spans="2:7">
      <c r="B793" s="2"/>
      <c r="D793" s="49"/>
      <c r="E793" s="24"/>
      <c r="F793" s="49"/>
      <c r="G793" s="114"/>
    </row>
    <row r="794" spans="2:7">
      <c r="B794" s="2"/>
      <c r="D794" s="49"/>
      <c r="E794" s="24"/>
      <c r="F794" s="49"/>
      <c r="G794" s="114"/>
    </row>
    <row r="795" spans="2:7">
      <c r="B795" s="2"/>
      <c r="D795" s="49"/>
      <c r="E795" s="24"/>
      <c r="F795" s="49"/>
      <c r="G795" s="114"/>
    </row>
    <row r="796" spans="2:7">
      <c r="B796" s="2"/>
      <c r="D796" s="49"/>
      <c r="E796" s="24"/>
      <c r="F796" s="49"/>
      <c r="G796" s="114"/>
    </row>
    <row r="797" spans="2:7">
      <c r="B797" s="2"/>
      <c r="D797" s="49"/>
      <c r="E797" s="24"/>
      <c r="F797" s="49"/>
      <c r="G797" s="114"/>
    </row>
    <row r="798" spans="2:7">
      <c r="B798" s="2"/>
      <c r="D798" s="49"/>
      <c r="E798" s="24"/>
      <c r="F798" s="49"/>
      <c r="G798" s="114"/>
    </row>
    <row r="799" spans="2:7">
      <c r="B799" s="2"/>
      <c r="D799" s="49"/>
      <c r="E799" s="24"/>
      <c r="F799" s="49"/>
      <c r="G799" s="114"/>
    </row>
    <row r="800" spans="2:7">
      <c r="B800" s="2"/>
      <c r="D800" s="49"/>
      <c r="E800" s="24"/>
      <c r="F800" s="49"/>
      <c r="G800" s="114"/>
    </row>
    <row r="801" spans="2:7">
      <c r="B801" s="2"/>
      <c r="D801" s="49"/>
      <c r="E801" s="24"/>
      <c r="F801" s="49"/>
      <c r="G801" s="114"/>
    </row>
    <row r="802" spans="2:7">
      <c r="B802" s="2"/>
      <c r="D802" s="49"/>
      <c r="E802" s="24"/>
      <c r="F802" s="49"/>
      <c r="G802" s="114"/>
    </row>
    <row r="803" spans="2:7">
      <c r="B803" s="2"/>
      <c r="D803" s="49"/>
      <c r="E803" s="24"/>
      <c r="F803" s="49"/>
      <c r="G803" s="114"/>
    </row>
    <row r="804" spans="2:7">
      <c r="B804" s="2"/>
      <c r="D804" s="49"/>
      <c r="E804" s="24"/>
      <c r="F804" s="49"/>
      <c r="G804" s="114"/>
    </row>
    <row r="805" spans="2:7">
      <c r="B805" s="2"/>
      <c r="D805" s="49"/>
      <c r="E805" s="24"/>
      <c r="F805" s="49"/>
      <c r="G805" s="114"/>
    </row>
    <row r="806" spans="2:7">
      <c r="B806" s="2"/>
      <c r="D806" s="49"/>
      <c r="E806" s="24"/>
      <c r="F806" s="49"/>
      <c r="G806" s="114"/>
    </row>
    <row r="807" spans="2:7">
      <c r="B807" s="2"/>
      <c r="D807" s="49"/>
      <c r="E807" s="24"/>
      <c r="F807" s="49"/>
      <c r="G807" s="114"/>
    </row>
    <row r="808" spans="2:7">
      <c r="B808" s="2"/>
      <c r="D808" s="49"/>
      <c r="E808" s="24"/>
      <c r="F808" s="49"/>
      <c r="G808" s="114"/>
    </row>
    <row r="809" spans="2:7">
      <c r="B809" s="2"/>
      <c r="D809" s="49"/>
      <c r="E809" s="24"/>
      <c r="F809" s="49"/>
      <c r="G809" s="114"/>
    </row>
    <row r="810" spans="2:7">
      <c r="B810" s="2"/>
      <c r="D810" s="49"/>
      <c r="E810" s="24"/>
      <c r="F810" s="49"/>
      <c r="G810" s="114"/>
    </row>
    <row r="811" spans="2:7">
      <c r="B811" s="2"/>
      <c r="D811" s="49"/>
      <c r="E811" s="24"/>
      <c r="F811" s="49"/>
      <c r="G811" s="114"/>
    </row>
    <row r="812" spans="2:7">
      <c r="B812" s="2"/>
      <c r="D812" s="49"/>
      <c r="E812" s="24"/>
      <c r="F812" s="49"/>
      <c r="G812" s="114"/>
    </row>
    <row r="813" spans="2:7">
      <c r="B813" s="2"/>
      <c r="D813" s="49"/>
      <c r="E813" s="24"/>
      <c r="F813" s="49"/>
      <c r="G813" s="114"/>
    </row>
    <row r="814" spans="2:7">
      <c r="B814" s="2"/>
      <c r="D814" s="49"/>
      <c r="E814" s="24"/>
      <c r="F814" s="49"/>
      <c r="G814" s="114"/>
    </row>
    <row r="815" spans="2:7">
      <c r="B815" s="2"/>
      <c r="D815" s="49"/>
      <c r="E815" s="24"/>
      <c r="F815" s="49"/>
      <c r="G815" s="114"/>
    </row>
    <row r="816" spans="2:7">
      <c r="B816" s="2"/>
      <c r="D816" s="49"/>
      <c r="E816" s="24"/>
      <c r="F816" s="49"/>
      <c r="G816" s="114"/>
    </row>
    <row r="817" spans="2:7">
      <c r="B817" s="2"/>
      <c r="D817" s="49"/>
      <c r="E817" s="24"/>
      <c r="F817" s="49"/>
      <c r="G817" s="114"/>
    </row>
    <row r="818" spans="2:7">
      <c r="B818" s="2"/>
      <c r="D818" s="49"/>
      <c r="E818" s="24"/>
      <c r="F818" s="49"/>
      <c r="G818" s="114"/>
    </row>
    <row r="819" spans="2:7">
      <c r="B819" s="2"/>
      <c r="D819" s="49"/>
      <c r="E819" s="24"/>
      <c r="F819" s="49"/>
      <c r="G819" s="114"/>
    </row>
    <row r="820" spans="2:7">
      <c r="B820" s="2"/>
      <c r="D820" s="49"/>
      <c r="E820" s="24"/>
      <c r="F820" s="49"/>
      <c r="G820" s="114"/>
    </row>
    <row r="821" spans="2:7">
      <c r="B821" s="2"/>
      <c r="D821" s="49"/>
      <c r="E821" s="24"/>
      <c r="F821" s="49"/>
      <c r="G821" s="114"/>
    </row>
    <row r="822" spans="2:7">
      <c r="B822" s="2"/>
      <c r="D822" s="49"/>
      <c r="E822" s="24"/>
      <c r="F822" s="49"/>
      <c r="G822" s="114"/>
    </row>
    <row r="823" spans="2:7">
      <c r="B823" s="2"/>
      <c r="D823" s="49"/>
      <c r="E823" s="24"/>
      <c r="F823" s="49"/>
      <c r="G823" s="114"/>
    </row>
    <row r="824" spans="2:7">
      <c r="B824" s="2"/>
      <c r="D824" s="49"/>
      <c r="E824" s="24"/>
      <c r="F824" s="49"/>
      <c r="G824" s="114"/>
    </row>
    <row r="825" spans="2:7">
      <c r="B825" s="2"/>
      <c r="D825" s="49"/>
      <c r="E825" s="24"/>
      <c r="F825" s="49"/>
      <c r="G825" s="114"/>
    </row>
    <row r="826" spans="2:7">
      <c r="B826" s="2"/>
      <c r="D826" s="49"/>
      <c r="E826" s="24"/>
      <c r="F826" s="49"/>
      <c r="G826" s="114"/>
    </row>
    <row r="827" spans="2:7">
      <c r="B827" s="2"/>
      <c r="D827" s="49"/>
      <c r="E827" s="24"/>
      <c r="F827" s="49"/>
      <c r="G827" s="114"/>
    </row>
    <row r="828" spans="2:7">
      <c r="B828" s="2"/>
      <c r="D828" s="49"/>
      <c r="E828" s="24"/>
      <c r="F828" s="49"/>
      <c r="G828" s="114"/>
    </row>
    <row r="829" spans="2:7">
      <c r="B829" s="2"/>
      <c r="D829" s="49"/>
      <c r="E829" s="24"/>
      <c r="F829" s="49"/>
      <c r="G829" s="114"/>
    </row>
    <row r="830" spans="2:7">
      <c r="B830" s="2"/>
      <c r="D830" s="49"/>
      <c r="E830" s="24"/>
      <c r="F830" s="49"/>
      <c r="G830" s="114"/>
    </row>
    <row r="831" spans="2:7">
      <c r="B831" s="2"/>
      <c r="D831" s="49"/>
      <c r="E831" s="24"/>
      <c r="F831" s="49"/>
      <c r="G831" s="114"/>
    </row>
    <row r="832" spans="2:7">
      <c r="B832" s="2"/>
      <c r="D832" s="49"/>
      <c r="E832" s="24"/>
      <c r="F832" s="49"/>
      <c r="G832" s="114"/>
    </row>
    <row r="833" spans="2:7">
      <c r="B833" s="2"/>
      <c r="D833" s="49"/>
      <c r="E833" s="24"/>
      <c r="F833" s="49"/>
      <c r="G833" s="114"/>
    </row>
    <row r="834" spans="2:7">
      <c r="B834" s="2"/>
      <c r="D834" s="49"/>
      <c r="E834" s="24"/>
      <c r="F834" s="49"/>
      <c r="G834" s="114"/>
    </row>
    <row r="835" spans="2:7">
      <c r="B835" s="2"/>
      <c r="D835" s="49"/>
      <c r="E835" s="24"/>
      <c r="F835" s="49"/>
      <c r="G835" s="114"/>
    </row>
    <row r="836" spans="2:7">
      <c r="B836" s="2"/>
      <c r="D836" s="49"/>
      <c r="E836" s="24"/>
      <c r="F836" s="49"/>
      <c r="G836" s="114"/>
    </row>
    <row r="837" spans="2:7">
      <c r="B837" s="2"/>
      <c r="D837" s="49"/>
      <c r="E837" s="24"/>
      <c r="F837" s="49"/>
      <c r="G837" s="114"/>
    </row>
    <row r="838" spans="2:7">
      <c r="B838" s="2"/>
      <c r="D838" s="49"/>
      <c r="E838" s="24"/>
      <c r="F838" s="49"/>
      <c r="G838" s="114"/>
    </row>
    <row r="839" spans="2:7">
      <c r="B839" s="2"/>
      <c r="D839" s="49"/>
      <c r="E839" s="24"/>
      <c r="F839" s="49"/>
      <c r="G839" s="114"/>
    </row>
    <row r="840" spans="2:7">
      <c r="B840" s="2"/>
      <c r="D840" s="49"/>
      <c r="E840" s="24"/>
      <c r="F840" s="49"/>
      <c r="G840" s="114"/>
    </row>
    <row r="841" spans="2:7">
      <c r="B841" s="2"/>
      <c r="D841" s="49"/>
      <c r="E841" s="24"/>
      <c r="F841" s="49"/>
      <c r="G841" s="114"/>
    </row>
    <row r="842" spans="2:7">
      <c r="B842" s="2"/>
      <c r="D842" s="49"/>
      <c r="E842" s="24"/>
      <c r="F842" s="49"/>
      <c r="G842" s="114"/>
    </row>
    <row r="843" spans="2:7">
      <c r="B843" s="2"/>
      <c r="D843" s="49"/>
      <c r="E843" s="24"/>
      <c r="F843" s="49"/>
      <c r="G843" s="114"/>
    </row>
    <row r="844" spans="2:7">
      <c r="B844" s="2"/>
      <c r="D844" s="49"/>
      <c r="E844" s="24"/>
      <c r="F844" s="49"/>
      <c r="G844" s="114"/>
    </row>
    <row r="845" spans="2:7">
      <c r="B845" s="2"/>
      <c r="D845" s="49"/>
      <c r="E845" s="24"/>
      <c r="F845" s="49"/>
      <c r="G845" s="114"/>
    </row>
    <row r="846" spans="2:7">
      <c r="B846" s="2"/>
      <c r="D846" s="49"/>
      <c r="E846" s="24"/>
      <c r="F846" s="49"/>
      <c r="G846" s="114"/>
    </row>
    <row r="847" spans="2:7">
      <c r="B847" s="2"/>
      <c r="D847" s="49"/>
      <c r="E847" s="24"/>
      <c r="F847" s="49"/>
      <c r="G847" s="114"/>
    </row>
    <row r="848" spans="2:7">
      <c r="B848" s="2"/>
      <c r="D848" s="49"/>
      <c r="E848" s="24"/>
      <c r="F848" s="49"/>
      <c r="G848" s="114"/>
    </row>
    <row r="849" spans="2:7">
      <c r="B849" s="2"/>
      <c r="D849" s="49"/>
      <c r="E849" s="24"/>
      <c r="F849" s="49"/>
      <c r="G849" s="114"/>
    </row>
    <row r="850" spans="2:7">
      <c r="B850" s="2"/>
      <c r="D850" s="49"/>
      <c r="E850" s="24"/>
      <c r="F850" s="49"/>
      <c r="G850" s="114"/>
    </row>
    <row r="851" spans="2:7">
      <c r="B851" s="2"/>
      <c r="D851" s="49"/>
      <c r="E851" s="24"/>
      <c r="F851" s="49"/>
      <c r="G851" s="114"/>
    </row>
    <row r="852" spans="2:7">
      <c r="B852" s="2"/>
      <c r="D852" s="49"/>
      <c r="E852" s="24"/>
      <c r="F852" s="49"/>
      <c r="G852" s="114"/>
    </row>
    <row r="853" spans="2:7">
      <c r="B853" s="2"/>
      <c r="D853" s="49"/>
      <c r="E853" s="24"/>
      <c r="F853" s="49"/>
      <c r="G853" s="114"/>
    </row>
    <row r="854" spans="2:7">
      <c r="B854" s="2"/>
      <c r="D854" s="49"/>
      <c r="E854" s="24"/>
      <c r="F854" s="49"/>
      <c r="G854" s="114"/>
    </row>
    <row r="855" spans="2:7">
      <c r="B855" s="2"/>
      <c r="D855" s="49"/>
      <c r="E855" s="24"/>
      <c r="F855" s="49"/>
      <c r="G855" s="114"/>
    </row>
    <row r="856" spans="2:7">
      <c r="B856" s="2"/>
      <c r="D856" s="49"/>
      <c r="E856" s="24"/>
      <c r="F856" s="49"/>
      <c r="G856" s="114"/>
    </row>
    <row r="857" spans="2:7">
      <c r="B857" s="2"/>
      <c r="D857" s="49"/>
      <c r="E857" s="24"/>
      <c r="F857" s="49"/>
      <c r="G857" s="114"/>
    </row>
    <row r="858" spans="2:7">
      <c r="B858" s="2"/>
      <c r="D858" s="49"/>
      <c r="E858" s="24"/>
      <c r="F858" s="49"/>
      <c r="G858" s="114"/>
    </row>
    <row r="859" spans="2:7">
      <c r="B859" s="2"/>
      <c r="D859" s="49"/>
      <c r="E859" s="24"/>
      <c r="F859" s="49"/>
      <c r="G859" s="114"/>
    </row>
    <row r="860" spans="2:7">
      <c r="B860" s="2"/>
      <c r="D860" s="49"/>
      <c r="E860" s="24"/>
      <c r="F860" s="49"/>
      <c r="G860" s="114"/>
    </row>
    <row r="861" spans="2:7">
      <c r="B861" s="2"/>
      <c r="D861" s="49"/>
      <c r="E861" s="24"/>
      <c r="F861" s="49"/>
      <c r="G861" s="114"/>
    </row>
    <row r="862" spans="2:7">
      <c r="B862" s="2"/>
      <c r="D862" s="49"/>
      <c r="E862" s="24"/>
      <c r="F862" s="49"/>
      <c r="G862" s="114"/>
    </row>
    <row r="863" spans="2:7">
      <c r="B863" s="2"/>
      <c r="D863" s="49"/>
      <c r="E863" s="24"/>
      <c r="F863" s="49"/>
      <c r="G863" s="114"/>
    </row>
    <row r="864" spans="2:7">
      <c r="B864" s="2"/>
      <c r="D864" s="49"/>
      <c r="E864" s="24"/>
      <c r="F864" s="49"/>
      <c r="G864" s="114"/>
    </row>
    <row r="865" spans="2:7">
      <c r="B865" s="2"/>
      <c r="D865" s="49"/>
      <c r="E865" s="24"/>
      <c r="F865" s="49"/>
      <c r="G865" s="114"/>
    </row>
    <row r="866" spans="2:7">
      <c r="B866" s="2"/>
      <c r="D866" s="49"/>
      <c r="E866" s="24"/>
      <c r="F866" s="49"/>
      <c r="G866" s="114"/>
    </row>
    <row r="867" spans="2:7">
      <c r="B867" s="2"/>
      <c r="D867" s="49"/>
      <c r="E867" s="24"/>
      <c r="F867" s="49"/>
      <c r="G867" s="114"/>
    </row>
    <row r="868" spans="2:7">
      <c r="B868" s="2"/>
      <c r="D868" s="49"/>
      <c r="E868" s="24"/>
      <c r="F868" s="49"/>
      <c r="G868" s="114"/>
    </row>
    <row r="869" spans="2:7">
      <c r="B869" s="2"/>
      <c r="D869" s="49"/>
      <c r="E869" s="24"/>
      <c r="F869" s="49"/>
      <c r="G869" s="114"/>
    </row>
    <row r="870" spans="2:7">
      <c r="B870" s="2"/>
      <c r="D870" s="49"/>
      <c r="E870" s="24"/>
      <c r="F870" s="49"/>
      <c r="G870" s="114"/>
    </row>
    <row r="871" spans="2:7">
      <c r="B871" s="2"/>
      <c r="D871" s="49"/>
      <c r="E871" s="24"/>
      <c r="F871" s="49"/>
      <c r="G871" s="114"/>
    </row>
    <row r="872" spans="2:7">
      <c r="B872" s="2"/>
      <c r="D872" s="49"/>
      <c r="E872" s="24"/>
      <c r="F872" s="49"/>
      <c r="G872" s="114"/>
    </row>
    <row r="873" spans="2:7">
      <c r="B873" s="2"/>
      <c r="D873" s="49"/>
      <c r="E873" s="24"/>
      <c r="F873" s="49"/>
      <c r="G873" s="114"/>
    </row>
    <row r="874" spans="2:7">
      <c r="B874" s="2"/>
      <c r="D874" s="49"/>
      <c r="E874" s="24"/>
      <c r="F874" s="49"/>
      <c r="G874" s="114"/>
    </row>
    <row r="875" spans="2:7">
      <c r="B875" s="2"/>
      <c r="D875" s="49"/>
      <c r="E875" s="24"/>
      <c r="F875" s="49"/>
      <c r="G875" s="114"/>
    </row>
    <row r="876" spans="2:7">
      <c r="B876" s="2"/>
      <c r="D876" s="49"/>
      <c r="E876" s="24"/>
      <c r="F876" s="49"/>
      <c r="G876" s="114"/>
    </row>
    <row r="877" spans="2:7">
      <c r="B877" s="2"/>
      <c r="D877" s="49"/>
      <c r="E877" s="24"/>
      <c r="F877" s="49"/>
      <c r="G877" s="114"/>
    </row>
    <row r="878" spans="2:7">
      <c r="B878" s="2"/>
      <c r="D878" s="49"/>
      <c r="E878" s="24"/>
      <c r="F878" s="49"/>
      <c r="G878" s="114"/>
    </row>
    <row r="879" spans="2:7">
      <c r="B879" s="2"/>
      <c r="D879" s="49"/>
      <c r="E879" s="24"/>
      <c r="F879" s="49"/>
      <c r="G879" s="114"/>
    </row>
    <row r="880" spans="2:7">
      <c r="B880" s="2"/>
      <c r="D880" s="49"/>
      <c r="E880" s="24"/>
      <c r="F880" s="49"/>
      <c r="G880" s="114"/>
    </row>
    <row r="881" spans="2:7">
      <c r="B881" s="2"/>
      <c r="D881" s="49"/>
      <c r="E881" s="24"/>
      <c r="F881" s="49"/>
      <c r="G881" s="114"/>
    </row>
    <row r="882" spans="2:7">
      <c r="B882" s="2"/>
      <c r="D882" s="49"/>
      <c r="E882" s="24"/>
      <c r="F882" s="49"/>
      <c r="G882" s="114"/>
    </row>
    <row r="883" spans="2:7">
      <c r="B883" s="2"/>
      <c r="D883" s="49"/>
      <c r="E883" s="24"/>
      <c r="F883" s="49"/>
      <c r="G883" s="114"/>
    </row>
    <row r="884" spans="2:7">
      <c r="B884" s="2"/>
      <c r="D884" s="49"/>
      <c r="E884" s="24"/>
      <c r="F884" s="49"/>
      <c r="G884" s="114"/>
    </row>
    <row r="885" spans="2:7">
      <c r="B885" s="2"/>
      <c r="D885" s="49"/>
      <c r="E885" s="24"/>
      <c r="F885" s="49"/>
      <c r="G885" s="114"/>
    </row>
    <row r="886" spans="2:7">
      <c r="B886" s="2"/>
      <c r="D886" s="49"/>
      <c r="E886" s="24"/>
      <c r="F886" s="49"/>
      <c r="G886" s="114"/>
    </row>
    <row r="887" spans="2:7">
      <c r="B887" s="2"/>
      <c r="D887" s="49"/>
      <c r="E887" s="24"/>
      <c r="F887" s="49"/>
      <c r="G887" s="114"/>
    </row>
    <row r="888" spans="2:7">
      <c r="B888" s="2"/>
      <c r="D888" s="49"/>
      <c r="E888" s="24"/>
      <c r="F888" s="49"/>
      <c r="G888" s="114"/>
    </row>
    <row r="889" spans="2:7">
      <c r="B889" s="2"/>
      <c r="D889" s="49"/>
      <c r="E889" s="24"/>
      <c r="F889" s="49"/>
      <c r="G889" s="114"/>
    </row>
    <row r="890" spans="2:7">
      <c r="B890" s="2"/>
      <c r="D890" s="49"/>
      <c r="E890" s="24"/>
      <c r="F890" s="49"/>
      <c r="G890" s="114"/>
    </row>
    <row r="891" spans="2:7">
      <c r="B891" s="2"/>
      <c r="D891" s="49"/>
      <c r="E891" s="24"/>
      <c r="F891" s="49"/>
      <c r="G891" s="114"/>
    </row>
    <row r="892" spans="2:7">
      <c r="B892" s="2"/>
      <c r="D892" s="49"/>
      <c r="E892" s="24"/>
      <c r="F892" s="49"/>
      <c r="G892" s="114"/>
    </row>
    <row r="893" spans="2:7">
      <c r="B893" s="2"/>
      <c r="D893" s="49"/>
      <c r="E893" s="24"/>
      <c r="F893" s="49"/>
      <c r="G893" s="114"/>
    </row>
    <row r="894" spans="2:7">
      <c r="B894" s="2"/>
      <c r="D894" s="49"/>
      <c r="E894" s="24"/>
      <c r="F894" s="49"/>
      <c r="G894" s="114"/>
    </row>
    <row r="895" spans="2:7">
      <c r="B895" s="2"/>
      <c r="D895" s="49"/>
      <c r="E895" s="24"/>
      <c r="F895" s="49"/>
      <c r="G895" s="114"/>
    </row>
    <row r="896" spans="2:7">
      <c r="B896" s="2"/>
      <c r="D896" s="49"/>
      <c r="E896" s="24"/>
      <c r="F896" s="49"/>
      <c r="G896" s="114"/>
    </row>
    <row r="897" spans="2:7">
      <c r="B897" s="2"/>
      <c r="D897" s="49"/>
      <c r="E897" s="24"/>
      <c r="F897" s="49"/>
      <c r="G897" s="114"/>
    </row>
    <row r="898" spans="2:7">
      <c r="B898" s="2"/>
      <c r="D898" s="49"/>
      <c r="E898" s="24"/>
      <c r="F898" s="49"/>
      <c r="G898" s="114"/>
    </row>
    <row r="899" spans="2:7">
      <c r="B899" s="2"/>
      <c r="D899" s="49"/>
      <c r="E899" s="24"/>
      <c r="F899" s="49"/>
      <c r="G899" s="114"/>
    </row>
    <row r="900" spans="2:7">
      <c r="B900" s="2"/>
      <c r="D900" s="49"/>
      <c r="E900" s="24"/>
      <c r="F900" s="49"/>
      <c r="G900" s="114"/>
    </row>
    <row r="901" spans="2:7">
      <c r="B901" s="2"/>
      <c r="D901" s="49"/>
      <c r="E901" s="24"/>
      <c r="F901" s="49"/>
      <c r="G901" s="114"/>
    </row>
    <row r="902" spans="2:7">
      <c r="B902" s="2"/>
      <c r="D902" s="49"/>
      <c r="E902" s="24"/>
      <c r="F902" s="49"/>
      <c r="G902" s="114"/>
    </row>
    <row r="903" spans="2:7">
      <c r="B903" s="2"/>
      <c r="D903" s="49"/>
      <c r="E903" s="24"/>
      <c r="F903" s="49"/>
      <c r="G903" s="114"/>
    </row>
    <row r="904" spans="2:7">
      <c r="B904" s="2"/>
      <c r="D904" s="49"/>
      <c r="E904" s="24"/>
      <c r="F904" s="49"/>
      <c r="G904" s="114"/>
    </row>
    <row r="905" spans="2:7">
      <c r="B905" s="2"/>
      <c r="D905" s="49"/>
      <c r="E905" s="24"/>
      <c r="F905" s="49"/>
      <c r="G905" s="114"/>
    </row>
    <row r="906" spans="2:7">
      <c r="B906" s="2"/>
      <c r="D906" s="49"/>
      <c r="E906" s="24"/>
      <c r="F906" s="49"/>
      <c r="G906" s="114"/>
    </row>
    <row r="907" spans="2:7">
      <c r="B907" s="2"/>
      <c r="D907" s="49"/>
      <c r="E907" s="24"/>
      <c r="F907" s="49"/>
      <c r="G907" s="114"/>
    </row>
    <row r="908" spans="2:7">
      <c r="B908" s="2"/>
      <c r="D908" s="49"/>
      <c r="E908" s="24"/>
      <c r="F908" s="49"/>
      <c r="G908" s="114"/>
    </row>
    <row r="909" spans="2:7">
      <c r="B909" s="2"/>
      <c r="D909" s="49"/>
      <c r="E909" s="24"/>
      <c r="F909" s="49"/>
      <c r="G909" s="114"/>
    </row>
    <row r="910" spans="2:7">
      <c r="B910" s="2"/>
      <c r="D910" s="49"/>
      <c r="E910" s="24"/>
      <c r="F910" s="49"/>
      <c r="G910" s="114"/>
    </row>
    <row r="911" spans="2:7">
      <c r="B911" s="2"/>
      <c r="D911" s="49"/>
      <c r="E911" s="24"/>
      <c r="F911" s="49"/>
      <c r="G911" s="114"/>
    </row>
    <row r="912" spans="2:7">
      <c r="B912" s="2"/>
      <c r="D912" s="49"/>
      <c r="E912" s="24"/>
      <c r="F912" s="49"/>
      <c r="G912" s="114"/>
    </row>
    <row r="913" spans="2:7">
      <c r="B913" s="2"/>
      <c r="D913" s="49"/>
      <c r="E913" s="24"/>
      <c r="F913" s="49"/>
      <c r="G913" s="114"/>
    </row>
    <row r="914" spans="2:7">
      <c r="B914" s="2"/>
      <c r="D914" s="49"/>
      <c r="E914" s="24"/>
      <c r="F914" s="49"/>
      <c r="G914" s="114"/>
    </row>
    <row r="915" spans="2:7">
      <c r="B915" s="2"/>
      <c r="D915" s="49"/>
      <c r="E915" s="24"/>
      <c r="F915" s="49"/>
      <c r="G915" s="114"/>
    </row>
    <row r="916" spans="2:7">
      <c r="B916" s="2"/>
      <c r="D916" s="49"/>
      <c r="E916" s="24"/>
      <c r="F916" s="49"/>
      <c r="G916" s="114"/>
    </row>
    <row r="917" spans="2:7">
      <c r="B917" s="2"/>
      <c r="D917" s="49"/>
      <c r="E917" s="24"/>
      <c r="F917" s="49"/>
      <c r="G917" s="114"/>
    </row>
    <row r="918" spans="2:7">
      <c r="B918" s="2"/>
      <c r="D918" s="49"/>
      <c r="E918" s="24"/>
      <c r="F918" s="49"/>
      <c r="G918" s="114"/>
    </row>
    <row r="919" spans="2:7">
      <c r="B919" s="2"/>
      <c r="D919" s="49"/>
      <c r="E919" s="24"/>
      <c r="F919" s="49"/>
      <c r="G919" s="114"/>
    </row>
    <row r="920" spans="2:7">
      <c r="B920" s="2"/>
      <c r="D920" s="49"/>
      <c r="E920" s="24"/>
      <c r="F920" s="49"/>
      <c r="G920" s="114"/>
    </row>
    <row r="921" spans="2:7">
      <c r="B921" s="2"/>
      <c r="D921" s="49"/>
      <c r="E921" s="24"/>
      <c r="F921" s="49"/>
      <c r="G921" s="114"/>
    </row>
    <row r="922" spans="2:7">
      <c r="B922" s="2"/>
      <c r="D922" s="49"/>
      <c r="E922" s="24"/>
      <c r="F922" s="49"/>
      <c r="G922" s="114"/>
    </row>
    <row r="923" spans="2:7">
      <c r="B923" s="2"/>
      <c r="D923" s="49"/>
      <c r="E923" s="24"/>
      <c r="F923" s="49"/>
      <c r="G923" s="114"/>
    </row>
    <row r="924" spans="2:7">
      <c r="B924" s="2"/>
      <c r="D924" s="49"/>
      <c r="E924" s="24"/>
      <c r="F924" s="49"/>
      <c r="G924" s="114"/>
    </row>
    <row r="925" spans="2:7">
      <c r="B925" s="2"/>
      <c r="D925" s="49"/>
      <c r="E925" s="24"/>
      <c r="F925" s="49"/>
      <c r="G925" s="114"/>
    </row>
    <row r="926" spans="2:7">
      <c r="B926" s="2"/>
      <c r="D926" s="49"/>
      <c r="E926" s="24"/>
      <c r="F926" s="49"/>
      <c r="G926" s="114"/>
    </row>
    <row r="927" spans="2:7">
      <c r="B927" s="2"/>
      <c r="D927" s="49"/>
      <c r="E927" s="24"/>
      <c r="F927" s="49"/>
      <c r="G927" s="114"/>
    </row>
    <row r="928" spans="2:7">
      <c r="B928" s="2"/>
      <c r="D928" s="49"/>
      <c r="E928" s="24"/>
      <c r="F928" s="49"/>
      <c r="G928" s="114"/>
    </row>
    <row r="929" spans="2:7">
      <c r="B929" s="2"/>
      <c r="D929" s="49"/>
      <c r="E929" s="24"/>
      <c r="F929" s="49"/>
      <c r="G929" s="114"/>
    </row>
    <row r="930" spans="2:7">
      <c r="B930" s="2"/>
      <c r="D930" s="49"/>
      <c r="E930" s="24"/>
      <c r="F930" s="49"/>
      <c r="G930" s="114"/>
    </row>
    <row r="931" spans="2:7">
      <c r="B931" s="2"/>
      <c r="D931" s="49"/>
      <c r="E931" s="24"/>
      <c r="F931" s="49"/>
      <c r="G931" s="114"/>
    </row>
    <row r="932" spans="2:7">
      <c r="B932" s="2"/>
      <c r="D932" s="49"/>
      <c r="E932" s="24"/>
      <c r="F932" s="49"/>
      <c r="G932" s="114"/>
    </row>
    <row r="933" spans="2:7">
      <c r="B933" s="2"/>
      <c r="D933" s="49"/>
      <c r="E933" s="24"/>
      <c r="F933" s="49"/>
      <c r="G933" s="114"/>
    </row>
    <row r="934" spans="2:7">
      <c r="B934" s="2"/>
      <c r="D934" s="49"/>
      <c r="E934" s="24"/>
      <c r="F934" s="49"/>
      <c r="G934" s="114"/>
    </row>
    <row r="935" spans="2:7">
      <c r="B935" s="2"/>
      <c r="D935" s="49"/>
      <c r="E935" s="24"/>
      <c r="F935" s="49"/>
      <c r="G935" s="114"/>
    </row>
    <row r="936" spans="2:7">
      <c r="B936" s="2"/>
      <c r="D936" s="49"/>
      <c r="E936" s="24"/>
      <c r="F936" s="49"/>
      <c r="G936" s="114"/>
    </row>
    <row r="937" spans="2:7">
      <c r="B937" s="2"/>
      <c r="D937" s="49"/>
      <c r="E937" s="24"/>
      <c r="F937" s="49"/>
      <c r="G937" s="114"/>
    </row>
    <row r="938" spans="2:7">
      <c r="B938" s="2"/>
      <c r="D938" s="49"/>
      <c r="E938" s="24"/>
      <c r="F938" s="49"/>
      <c r="G938" s="114"/>
    </row>
    <row r="939" spans="2:7">
      <c r="B939" s="2"/>
      <c r="D939" s="49"/>
      <c r="E939" s="24"/>
      <c r="F939" s="49"/>
      <c r="G939" s="114"/>
    </row>
    <row r="940" spans="2:7">
      <c r="B940" s="2"/>
      <c r="D940" s="49"/>
      <c r="E940" s="24"/>
      <c r="F940" s="49"/>
      <c r="G940" s="114"/>
    </row>
    <row r="941" spans="2:7">
      <c r="B941" s="2"/>
      <c r="D941" s="49"/>
      <c r="E941" s="24"/>
      <c r="F941" s="49"/>
      <c r="G941" s="114"/>
    </row>
    <row r="942" spans="2:7">
      <c r="B942" s="2"/>
      <c r="D942" s="49"/>
      <c r="E942" s="24"/>
      <c r="F942" s="49"/>
      <c r="G942" s="114"/>
    </row>
    <row r="943" spans="2:7">
      <c r="B943" s="2"/>
      <c r="D943" s="49"/>
      <c r="E943" s="24"/>
      <c r="F943" s="49"/>
      <c r="G943" s="114"/>
    </row>
    <row r="944" spans="2:7">
      <c r="B944" s="2"/>
      <c r="D944" s="49"/>
      <c r="E944" s="24"/>
      <c r="F944" s="49"/>
      <c r="G944" s="114"/>
    </row>
    <row r="945" spans="2:7">
      <c r="B945" s="2"/>
      <c r="D945" s="49"/>
      <c r="E945" s="24"/>
      <c r="F945" s="49"/>
      <c r="G945" s="114"/>
    </row>
    <row r="946" spans="2:7">
      <c r="B946" s="2"/>
      <c r="D946" s="49"/>
      <c r="E946" s="24"/>
      <c r="F946" s="49"/>
      <c r="G946" s="114"/>
    </row>
    <row r="947" spans="2:7">
      <c r="B947" s="2"/>
      <c r="D947" s="49"/>
      <c r="E947" s="24"/>
      <c r="F947" s="49"/>
      <c r="G947" s="114"/>
    </row>
    <row r="948" spans="2:7">
      <c r="B948" s="2"/>
      <c r="D948" s="49"/>
      <c r="E948" s="24"/>
      <c r="F948" s="49"/>
      <c r="G948" s="114"/>
    </row>
    <row r="949" spans="2:7">
      <c r="B949" s="2"/>
      <c r="D949" s="49"/>
      <c r="E949" s="24"/>
      <c r="F949" s="49"/>
      <c r="G949" s="114"/>
    </row>
    <row r="950" spans="2:7">
      <c r="B950" s="2"/>
      <c r="D950" s="49"/>
      <c r="E950" s="24"/>
      <c r="F950" s="49"/>
      <c r="G950" s="114"/>
    </row>
    <row r="951" spans="2:7">
      <c r="B951" s="2"/>
      <c r="D951" s="49"/>
      <c r="E951" s="24"/>
      <c r="F951" s="49"/>
      <c r="G951" s="114"/>
    </row>
    <row r="952" spans="2:7">
      <c r="B952" s="2"/>
      <c r="D952" s="49"/>
      <c r="E952" s="24"/>
      <c r="F952" s="49"/>
      <c r="G952" s="114"/>
    </row>
    <row r="953" spans="2:7">
      <c r="B953" s="2"/>
      <c r="D953" s="49"/>
      <c r="E953" s="24"/>
      <c r="F953" s="49"/>
      <c r="G953" s="114"/>
    </row>
    <row r="954" spans="2:7">
      <c r="B954" s="2"/>
      <c r="D954" s="49"/>
      <c r="E954" s="24"/>
      <c r="F954" s="49"/>
      <c r="G954" s="114"/>
    </row>
    <row r="955" spans="2:7">
      <c r="B955" s="2"/>
      <c r="D955" s="49"/>
      <c r="E955" s="24"/>
      <c r="F955" s="49"/>
      <c r="G955" s="114"/>
    </row>
    <row r="956" spans="2:7">
      <c r="B956" s="2"/>
      <c r="D956" s="49"/>
      <c r="E956" s="24"/>
      <c r="F956" s="49"/>
      <c r="G956" s="114"/>
    </row>
    <row r="957" spans="2:7">
      <c r="B957" s="2"/>
      <c r="D957" s="49"/>
      <c r="E957" s="24"/>
      <c r="F957" s="49"/>
      <c r="G957" s="114"/>
    </row>
    <row r="958" spans="2:7">
      <c r="B958" s="2"/>
      <c r="D958" s="49"/>
      <c r="E958" s="24"/>
      <c r="F958" s="49"/>
      <c r="G958" s="114"/>
    </row>
    <row r="959" spans="2:7">
      <c r="B959" s="2"/>
      <c r="D959" s="49"/>
      <c r="E959" s="24"/>
      <c r="F959" s="49"/>
      <c r="G959" s="114"/>
    </row>
    <row r="960" spans="2:7">
      <c r="B960" s="2"/>
      <c r="D960" s="49"/>
      <c r="E960" s="24"/>
      <c r="F960" s="49"/>
      <c r="G960" s="114"/>
    </row>
    <row r="961" spans="2:7">
      <c r="B961" s="2"/>
      <c r="D961" s="49"/>
      <c r="E961" s="24"/>
      <c r="F961" s="49"/>
      <c r="G961" s="114"/>
    </row>
    <row r="962" spans="2:7">
      <c r="B962" s="2"/>
      <c r="D962" s="49"/>
      <c r="E962" s="24"/>
      <c r="F962" s="49"/>
      <c r="G962" s="114"/>
    </row>
    <row r="963" spans="2:7">
      <c r="B963" s="2"/>
      <c r="D963" s="49"/>
      <c r="E963" s="24"/>
      <c r="F963" s="49"/>
      <c r="G963" s="114"/>
    </row>
    <row r="964" spans="2:7">
      <c r="B964" s="2"/>
      <c r="D964" s="49"/>
      <c r="E964" s="24"/>
      <c r="F964" s="49"/>
      <c r="G964" s="114"/>
    </row>
    <row r="965" spans="2:7">
      <c r="B965" s="2"/>
      <c r="D965" s="49"/>
      <c r="E965" s="24"/>
      <c r="F965" s="49"/>
      <c r="G965" s="114"/>
    </row>
    <row r="966" spans="2:7">
      <c r="B966" s="2"/>
      <c r="D966" s="49"/>
      <c r="E966" s="24"/>
      <c r="F966" s="49"/>
      <c r="G966" s="114"/>
    </row>
    <row r="967" spans="2:7">
      <c r="B967" s="2"/>
      <c r="D967" s="49"/>
      <c r="E967" s="24"/>
      <c r="F967" s="49"/>
      <c r="G967" s="114"/>
    </row>
    <row r="968" spans="2:7">
      <c r="B968" s="2"/>
      <c r="D968" s="49"/>
      <c r="E968" s="24"/>
      <c r="F968" s="49"/>
      <c r="G968" s="114"/>
    </row>
    <row r="969" spans="2:7">
      <c r="B969" s="2"/>
      <c r="D969" s="49"/>
      <c r="E969" s="24"/>
      <c r="F969" s="49"/>
      <c r="G969" s="114"/>
    </row>
    <row r="970" spans="2:7">
      <c r="B970" s="2"/>
      <c r="D970" s="49"/>
      <c r="E970" s="24"/>
      <c r="F970" s="49"/>
      <c r="G970" s="114"/>
    </row>
    <row r="971" spans="2:7">
      <c r="B971" s="2"/>
      <c r="D971" s="49"/>
      <c r="E971" s="24"/>
      <c r="F971" s="49"/>
      <c r="G971" s="114"/>
    </row>
    <row r="972" spans="2:7">
      <c r="B972" s="2"/>
      <c r="D972" s="49"/>
      <c r="E972" s="24"/>
      <c r="F972" s="49"/>
      <c r="G972" s="114"/>
    </row>
    <row r="973" spans="2:7">
      <c r="B973" s="2"/>
      <c r="D973" s="49"/>
      <c r="E973" s="24"/>
      <c r="F973" s="49"/>
      <c r="G973" s="114"/>
    </row>
    <row r="974" spans="2:7">
      <c r="B974" s="2"/>
      <c r="D974" s="49"/>
      <c r="E974" s="24"/>
      <c r="F974" s="49"/>
      <c r="G974" s="114"/>
    </row>
    <row r="975" spans="2:7">
      <c r="B975" s="2"/>
      <c r="D975" s="49"/>
      <c r="E975" s="24"/>
      <c r="F975" s="49"/>
      <c r="G975" s="114"/>
    </row>
    <row r="976" spans="2:7">
      <c r="B976" s="2"/>
      <c r="D976" s="49"/>
      <c r="E976" s="24"/>
      <c r="F976" s="49"/>
      <c r="G976" s="114"/>
    </row>
    <row r="977" spans="2:7">
      <c r="B977" s="2"/>
      <c r="D977" s="49"/>
      <c r="E977" s="24"/>
      <c r="F977" s="49"/>
      <c r="G977" s="114"/>
    </row>
    <row r="978" spans="2:7">
      <c r="B978" s="2"/>
      <c r="D978" s="49"/>
      <c r="E978" s="24"/>
      <c r="F978" s="49"/>
      <c r="G978" s="114"/>
    </row>
    <row r="979" spans="2:7">
      <c r="B979" s="2"/>
      <c r="D979" s="49"/>
      <c r="E979" s="24"/>
      <c r="F979" s="49"/>
      <c r="G979" s="114"/>
    </row>
    <row r="980" spans="2:7">
      <c r="B980" s="2"/>
      <c r="D980" s="49"/>
      <c r="E980" s="24"/>
      <c r="F980" s="49"/>
      <c r="G980" s="114"/>
    </row>
    <row r="981" spans="2:7">
      <c r="B981" s="2"/>
      <c r="D981" s="49"/>
      <c r="E981" s="24"/>
      <c r="F981" s="49"/>
      <c r="G981" s="114"/>
    </row>
    <row r="982" spans="2:7">
      <c r="B982" s="2"/>
      <c r="D982" s="49"/>
      <c r="E982" s="24"/>
      <c r="F982" s="49"/>
      <c r="G982" s="114"/>
    </row>
    <row r="983" spans="2:7">
      <c r="B983" s="2"/>
      <c r="D983" s="49"/>
      <c r="E983" s="24"/>
      <c r="F983" s="49"/>
      <c r="G983" s="114"/>
    </row>
    <row r="984" spans="2:7">
      <c r="B984" s="2"/>
      <c r="D984" s="49"/>
      <c r="E984" s="24"/>
      <c r="F984" s="49"/>
      <c r="G984" s="114"/>
    </row>
    <row r="985" spans="2:7">
      <c r="B985" s="2"/>
      <c r="D985" s="49"/>
      <c r="E985" s="24"/>
      <c r="F985" s="49"/>
      <c r="G985" s="114"/>
    </row>
    <row r="986" spans="2:7">
      <c r="B986" s="2"/>
      <c r="D986" s="49"/>
      <c r="E986" s="24"/>
      <c r="F986" s="49"/>
      <c r="G986" s="114"/>
    </row>
    <row r="987" spans="2:7">
      <c r="B987" s="2"/>
      <c r="D987" s="49"/>
      <c r="E987" s="24"/>
      <c r="F987" s="49"/>
      <c r="G987" s="114"/>
    </row>
    <row r="988" spans="2:7">
      <c r="B988" s="2"/>
      <c r="D988" s="49"/>
      <c r="E988" s="24"/>
      <c r="F988" s="49"/>
      <c r="G988" s="114"/>
    </row>
    <row r="989" spans="2:7">
      <c r="B989" s="2"/>
      <c r="D989" s="49"/>
      <c r="E989" s="24"/>
      <c r="F989" s="49"/>
      <c r="G989" s="114"/>
    </row>
    <row r="990" spans="2:7">
      <c r="B990" s="2"/>
      <c r="D990" s="49"/>
      <c r="E990" s="24"/>
      <c r="F990" s="49"/>
      <c r="G990" s="114"/>
    </row>
    <row r="991" spans="2:7">
      <c r="B991" s="2"/>
      <c r="D991" s="49"/>
      <c r="E991" s="24"/>
      <c r="F991" s="49"/>
      <c r="G991" s="114"/>
    </row>
    <row r="992" spans="2:7">
      <c r="B992" s="2"/>
      <c r="D992" s="49"/>
      <c r="E992" s="24"/>
      <c r="F992" s="49"/>
      <c r="G992" s="114"/>
    </row>
    <row r="993" spans="2:7">
      <c r="B993" s="2"/>
      <c r="D993" s="49"/>
      <c r="E993" s="24"/>
      <c r="F993" s="49"/>
      <c r="G993" s="114"/>
    </row>
    <row r="994" spans="2:7">
      <c r="B994" s="2"/>
      <c r="D994" s="49"/>
      <c r="E994" s="24"/>
      <c r="F994" s="49"/>
      <c r="G994" s="114"/>
    </row>
    <row r="995" spans="2:7">
      <c r="B995" s="2"/>
      <c r="D995" s="49"/>
      <c r="E995" s="24"/>
      <c r="F995" s="49"/>
      <c r="G995" s="114"/>
    </row>
    <row r="996" spans="2:7">
      <c r="B996" s="2"/>
      <c r="D996" s="49"/>
      <c r="E996" s="24"/>
      <c r="F996" s="49"/>
      <c r="G996" s="114"/>
    </row>
    <row r="997" spans="2:7">
      <c r="B997" s="2"/>
      <c r="D997" s="49"/>
      <c r="E997" s="24"/>
      <c r="F997" s="49"/>
      <c r="G997" s="11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X1127"/>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546875" defaultRowHeight="15.75" customHeight="1"/>
  <cols>
    <col min="2" max="4" width="12.5546875" hidden="1"/>
    <col min="6" max="6" width="12.5546875" hidden="1"/>
    <col min="7" max="7" width="19.6640625" customWidth="1"/>
    <col min="8" max="8" width="22" customWidth="1"/>
    <col min="9" max="10" width="21.6640625" customWidth="1"/>
    <col min="11" max="11" width="22.44140625" customWidth="1"/>
    <col min="12" max="12" width="25" customWidth="1"/>
    <col min="13" max="13" width="17.33203125" customWidth="1"/>
    <col min="14" max="14" width="15.44140625" customWidth="1"/>
    <col min="15" max="15" width="17" customWidth="1"/>
  </cols>
  <sheetData>
    <row r="1" spans="1:24">
      <c r="A1" s="182" t="s">
        <v>259</v>
      </c>
      <c r="B1" s="180" t="s">
        <v>273</v>
      </c>
      <c r="C1" s="180" t="s">
        <v>14</v>
      </c>
      <c r="D1" s="180" t="s">
        <v>15</v>
      </c>
      <c r="E1" s="180" t="s">
        <v>16</v>
      </c>
      <c r="F1" s="180" t="s">
        <v>260</v>
      </c>
      <c r="G1" s="180" t="s">
        <v>905</v>
      </c>
      <c r="H1" s="180" t="s">
        <v>44</v>
      </c>
      <c r="I1" s="180" t="s">
        <v>906</v>
      </c>
      <c r="J1" s="180" t="s">
        <v>907</v>
      </c>
      <c r="K1" s="180" t="s">
        <v>908</v>
      </c>
      <c r="L1" s="180" t="s">
        <v>909</v>
      </c>
      <c r="M1" s="180" t="s">
        <v>910</v>
      </c>
      <c r="N1" s="180" t="s">
        <v>23</v>
      </c>
      <c r="O1" s="180" t="s">
        <v>26</v>
      </c>
      <c r="P1" s="180"/>
      <c r="Q1" s="180"/>
      <c r="R1" s="180"/>
      <c r="S1" s="180"/>
      <c r="T1" s="180"/>
      <c r="U1" s="180"/>
      <c r="V1" s="180"/>
      <c r="W1" s="180"/>
      <c r="X1" s="181"/>
    </row>
    <row r="2" spans="1:24">
      <c r="A2" s="166"/>
      <c r="B2" s="147"/>
      <c r="C2" s="147"/>
      <c r="D2" s="147"/>
      <c r="E2" s="147"/>
      <c r="F2" s="147"/>
      <c r="G2" s="147"/>
      <c r="H2" s="147"/>
      <c r="I2" s="147"/>
      <c r="J2" s="147"/>
      <c r="K2" s="147"/>
      <c r="L2" s="147"/>
      <c r="M2" s="147"/>
      <c r="N2" s="147"/>
      <c r="O2" s="147"/>
      <c r="P2" s="147"/>
      <c r="Q2" s="147"/>
      <c r="R2" s="147"/>
      <c r="S2" s="147"/>
      <c r="T2" s="147"/>
      <c r="U2" s="147"/>
      <c r="V2" s="147"/>
      <c r="W2" s="147"/>
      <c r="X2" s="149"/>
    </row>
    <row r="3" spans="1:24">
      <c r="A3" s="21" t="s">
        <v>911</v>
      </c>
      <c r="B3" s="21"/>
      <c r="C3" s="21"/>
      <c r="D3" s="21"/>
      <c r="E3" s="119" t="s">
        <v>912</v>
      </c>
      <c r="F3" s="119" t="s">
        <v>913</v>
      </c>
      <c r="G3" s="119" t="s">
        <v>914</v>
      </c>
      <c r="H3" s="81"/>
      <c r="I3" s="24"/>
      <c r="J3" s="24"/>
      <c r="L3" s="24"/>
      <c r="M3" s="24"/>
      <c r="N3" s="24"/>
      <c r="O3" s="24"/>
      <c r="P3" s="24"/>
      <c r="Q3" s="24"/>
      <c r="R3" s="24"/>
      <c r="S3" s="24"/>
      <c r="T3" s="24"/>
      <c r="U3" s="24"/>
      <c r="V3" s="24"/>
      <c r="W3" s="24"/>
      <c r="X3" s="24"/>
    </row>
    <row r="4" spans="1:24">
      <c r="A4" s="20">
        <v>44077</v>
      </c>
      <c r="B4" s="21" t="s">
        <v>84</v>
      </c>
      <c r="C4" s="21" t="s">
        <v>85</v>
      </c>
      <c r="D4" s="21">
        <v>1</v>
      </c>
      <c r="E4" s="21">
        <v>40</v>
      </c>
      <c r="F4" s="21">
        <v>71</v>
      </c>
      <c r="G4" s="21">
        <v>9.8086000000000002</v>
      </c>
      <c r="H4" s="81">
        <v>7.1388540260642284</v>
      </c>
      <c r="I4" s="24">
        <f t="shared" ref="I4:I236" si="0">G4-((H4/100)*G4)</f>
        <v>9.1083783639994635</v>
      </c>
      <c r="J4" s="24">
        <v>40</v>
      </c>
      <c r="K4" s="24">
        <v>9.4</v>
      </c>
      <c r="L4" s="24">
        <f t="shared" ref="L4:L54" si="1">(K4*J4)/I4</f>
        <v>41.280674229139009</v>
      </c>
      <c r="M4" s="24">
        <f t="shared" ref="M4:M54" si="2">L4/1000</f>
        <v>4.128067422913901E-2</v>
      </c>
      <c r="N4" s="24">
        <v>0.81546207910000001</v>
      </c>
      <c r="O4" s="24">
        <f t="shared" ref="O4:O236" si="3">N4-M4</f>
        <v>0.77418140487086096</v>
      </c>
      <c r="P4" s="24"/>
      <c r="Q4" s="24"/>
      <c r="R4" s="24"/>
      <c r="S4" s="24"/>
      <c r="T4" s="24"/>
      <c r="U4" s="24"/>
      <c r="V4" s="24"/>
      <c r="W4" s="24"/>
      <c r="X4" s="24"/>
    </row>
    <row r="5" spans="1:24">
      <c r="A5" s="20">
        <v>44077</v>
      </c>
      <c r="B5" s="21" t="s">
        <v>84</v>
      </c>
      <c r="C5" s="21" t="s">
        <v>89</v>
      </c>
      <c r="D5" s="21">
        <v>2</v>
      </c>
      <c r="E5" s="21">
        <v>41</v>
      </c>
      <c r="F5" s="21">
        <v>29</v>
      </c>
      <c r="G5" s="21">
        <v>9.8764000000000003</v>
      </c>
      <c r="H5" s="81">
        <v>6.0749459260641867</v>
      </c>
      <c r="I5" s="24">
        <f t="shared" si="0"/>
        <v>9.2764140405581976</v>
      </c>
      <c r="J5" s="24">
        <v>40</v>
      </c>
      <c r="K5" s="24"/>
      <c r="L5" s="24">
        <f t="shared" si="1"/>
        <v>0</v>
      </c>
      <c r="M5" s="24">
        <f t="shared" si="2"/>
        <v>0</v>
      </c>
      <c r="N5" s="24">
        <v>1.377922973</v>
      </c>
      <c r="O5" s="24">
        <f t="shared" si="3"/>
        <v>1.377922973</v>
      </c>
      <c r="P5" s="24"/>
      <c r="Q5" s="24"/>
      <c r="R5" s="24"/>
      <c r="S5" s="24"/>
      <c r="T5" s="24"/>
      <c r="U5" s="24"/>
      <c r="V5" s="24"/>
      <c r="W5" s="24"/>
      <c r="X5" s="24"/>
    </row>
    <row r="6" spans="1:24">
      <c r="A6" s="27">
        <v>44077</v>
      </c>
      <c r="B6" s="21" t="s">
        <v>84</v>
      </c>
      <c r="C6" s="21" t="s">
        <v>90</v>
      </c>
      <c r="D6" s="21">
        <v>3</v>
      </c>
      <c r="E6" s="21">
        <v>42</v>
      </c>
      <c r="F6" s="21">
        <v>48</v>
      </c>
      <c r="G6" s="21">
        <v>10.3089</v>
      </c>
      <c r="H6" s="81">
        <v>2.4063434397036394</v>
      </c>
      <c r="I6" s="24">
        <f t="shared" si="0"/>
        <v>10.060832461144392</v>
      </c>
      <c r="J6" s="24">
        <v>40</v>
      </c>
      <c r="K6" s="24">
        <v>10.199999999999999</v>
      </c>
      <c r="L6" s="24">
        <f t="shared" si="1"/>
        <v>40.553304269375651</v>
      </c>
      <c r="M6" s="24">
        <f t="shared" si="2"/>
        <v>4.0553304269375652E-2</v>
      </c>
      <c r="N6" s="24">
        <v>1.104678542</v>
      </c>
      <c r="O6" s="24">
        <f t="shared" si="3"/>
        <v>1.0641252377306243</v>
      </c>
      <c r="P6" s="24"/>
      <c r="Q6" s="24"/>
      <c r="R6" s="24"/>
      <c r="S6" s="24"/>
      <c r="T6" s="24"/>
      <c r="U6" s="24"/>
      <c r="V6" s="24"/>
      <c r="W6" s="24"/>
      <c r="X6" s="24"/>
    </row>
    <row r="7" spans="1:24">
      <c r="A7" s="27">
        <v>44077</v>
      </c>
      <c r="B7" s="21" t="s">
        <v>84</v>
      </c>
      <c r="C7" s="21" t="s">
        <v>89</v>
      </c>
      <c r="D7" s="21">
        <v>4</v>
      </c>
      <c r="E7" s="21">
        <v>43</v>
      </c>
      <c r="F7" s="21">
        <v>39</v>
      </c>
      <c r="G7" s="21">
        <v>10.273300000000001</v>
      </c>
      <c r="H7" s="81">
        <v>2.7715458693893815</v>
      </c>
      <c r="I7" s="24">
        <f t="shared" si="0"/>
        <v>9.988570778200021</v>
      </c>
      <c r="J7" s="24">
        <v>40</v>
      </c>
      <c r="K7" s="24">
        <v>2.11</v>
      </c>
      <c r="L7" s="24">
        <f t="shared" si="1"/>
        <v>8.4496573007423983</v>
      </c>
      <c r="M7" s="24">
        <f t="shared" si="2"/>
        <v>8.449657300742399E-3</v>
      </c>
      <c r="N7" s="24">
        <v>0.96116189829999998</v>
      </c>
      <c r="O7" s="24">
        <f t="shared" si="3"/>
        <v>0.95271224099925755</v>
      </c>
      <c r="P7" s="24"/>
      <c r="Q7" s="24"/>
      <c r="R7" s="24"/>
      <c r="S7" s="24"/>
      <c r="T7" s="24"/>
      <c r="U7" s="24"/>
      <c r="V7" s="24"/>
      <c r="W7" s="24"/>
      <c r="X7" s="24"/>
    </row>
    <row r="8" spans="1:24">
      <c r="A8" s="27">
        <v>44077</v>
      </c>
      <c r="B8" s="21" t="s">
        <v>84</v>
      </c>
      <c r="C8" s="21" t="s">
        <v>85</v>
      </c>
      <c r="D8" s="21">
        <v>5</v>
      </c>
      <c r="E8" s="21">
        <v>44</v>
      </c>
      <c r="F8" s="21">
        <v>4</v>
      </c>
      <c r="G8" s="21">
        <v>10.6877</v>
      </c>
      <c r="H8" s="81">
        <v>9.7429880506813653</v>
      </c>
      <c r="I8" s="24">
        <f t="shared" si="0"/>
        <v>9.6463986661073271</v>
      </c>
      <c r="J8" s="24">
        <v>40</v>
      </c>
      <c r="K8" s="24">
        <v>3.9</v>
      </c>
      <c r="L8" s="24">
        <f t="shared" si="1"/>
        <v>16.171838361616427</v>
      </c>
      <c r="M8" s="24">
        <f t="shared" si="2"/>
        <v>1.6171838361616425E-2</v>
      </c>
      <c r="N8" s="24">
        <v>1.3082540439999999</v>
      </c>
      <c r="O8" s="24">
        <f t="shared" si="3"/>
        <v>1.2920822056383834</v>
      </c>
      <c r="P8" s="24"/>
      <c r="Q8" s="24"/>
      <c r="R8" s="24"/>
      <c r="S8" s="24"/>
      <c r="T8" s="24"/>
      <c r="U8" s="24"/>
      <c r="V8" s="24"/>
      <c r="W8" s="24"/>
      <c r="X8" s="24"/>
    </row>
    <row r="9" spans="1:24">
      <c r="A9" s="27">
        <v>44077</v>
      </c>
      <c r="B9" s="21" t="s">
        <v>84</v>
      </c>
      <c r="C9" s="21" t="s">
        <v>90</v>
      </c>
      <c r="D9" s="21">
        <v>6</v>
      </c>
      <c r="E9" s="21">
        <v>45</v>
      </c>
      <c r="F9" s="21">
        <v>20</v>
      </c>
      <c r="G9" s="21">
        <v>10.811999999999999</v>
      </c>
      <c r="H9" s="81">
        <v>3.5401031211215104</v>
      </c>
      <c r="I9" s="24">
        <f t="shared" si="0"/>
        <v>10.429244050544341</v>
      </c>
      <c r="J9" s="24">
        <v>40</v>
      </c>
      <c r="K9" s="24">
        <v>3.08</v>
      </c>
      <c r="L9" s="24">
        <f t="shared" si="1"/>
        <v>11.812936719375143</v>
      </c>
      <c r="M9" s="24">
        <f t="shared" si="2"/>
        <v>1.1812936719375142E-2</v>
      </c>
      <c r="N9" s="24">
        <v>1.0123251019999999</v>
      </c>
      <c r="O9" s="24">
        <f t="shared" si="3"/>
        <v>1.0005121652806248</v>
      </c>
      <c r="P9" s="24"/>
      <c r="Q9" s="24"/>
      <c r="R9" s="24"/>
      <c r="S9" s="24"/>
      <c r="T9" s="24"/>
      <c r="U9" s="24"/>
      <c r="V9" s="24"/>
      <c r="W9" s="24"/>
      <c r="X9" s="24"/>
    </row>
    <row r="10" spans="1:24">
      <c r="A10" s="27">
        <v>44077</v>
      </c>
      <c r="B10" s="21" t="s">
        <v>84</v>
      </c>
      <c r="C10" s="21" t="s">
        <v>89</v>
      </c>
      <c r="D10" s="21">
        <v>7</v>
      </c>
      <c r="E10" s="21">
        <v>46</v>
      </c>
      <c r="F10" s="21">
        <v>137</v>
      </c>
      <c r="G10" s="21">
        <v>10.832700000000001</v>
      </c>
      <c r="H10" s="81">
        <v>3.1868692747835285</v>
      </c>
      <c r="I10" s="24">
        <f t="shared" si="0"/>
        <v>10.487476012070525</v>
      </c>
      <c r="J10" s="24">
        <v>40</v>
      </c>
      <c r="K10" s="24">
        <v>10.029999999999999</v>
      </c>
      <c r="L10" s="24">
        <f t="shared" si="1"/>
        <v>38.255153054771256</v>
      </c>
      <c r="M10" s="24">
        <f t="shared" si="2"/>
        <v>3.8255153054771257E-2</v>
      </c>
      <c r="N10" s="24">
        <v>0.85427315690000005</v>
      </c>
      <c r="O10" s="24">
        <f t="shared" si="3"/>
        <v>0.81601800384522882</v>
      </c>
      <c r="P10" s="24"/>
      <c r="Q10" s="24"/>
      <c r="R10" s="24"/>
      <c r="S10" s="24"/>
      <c r="T10" s="24"/>
      <c r="U10" s="24"/>
      <c r="V10" s="24"/>
      <c r="W10" s="24"/>
      <c r="X10" s="24"/>
    </row>
    <row r="11" spans="1:24">
      <c r="A11" s="27">
        <v>44077</v>
      </c>
      <c r="B11" s="21" t="s">
        <v>84</v>
      </c>
      <c r="C11" s="21" t="s">
        <v>85</v>
      </c>
      <c r="D11" s="21">
        <v>8</v>
      </c>
      <c r="E11" s="21">
        <v>47</v>
      </c>
      <c r="F11" s="21">
        <v>12</v>
      </c>
      <c r="G11" s="21">
        <v>10.325699999999999</v>
      </c>
      <c r="H11" s="81">
        <v>11.081302402894217</v>
      </c>
      <c r="I11" s="24">
        <f t="shared" si="0"/>
        <v>9.1814779577843524</v>
      </c>
      <c r="J11" s="24">
        <v>40</v>
      </c>
      <c r="K11" s="24">
        <v>2.96</v>
      </c>
      <c r="L11" s="24">
        <f t="shared" si="1"/>
        <v>12.895527337144744</v>
      </c>
      <c r="M11" s="24">
        <f t="shared" si="2"/>
        <v>1.2895527337144743E-2</v>
      </c>
      <c r="N11" s="24">
        <v>1.01395334</v>
      </c>
      <c r="O11" s="24">
        <f t="shared" si="3"/>
        <v>1.0010578126628553</v>
      </c>
      <c r="P11" s="24"/>
      <c r="Q11" s="24"/>
      <c r="R11" s="24"/>
      <c r="S11" s="24"/>
      <c r="T11" s="24"/>
      <c r="U11" s="24"/>
      <c r="V11" s="24"/>
      <c r="W11" s="24"/>
      <c r="X11" s="24"/>
    </row>
    <row r="12" spans="1:24">
      <c r="A12" s="27">
        <v>44077</v>
      </c>
      <c r="B12" s="21" t="s">
        <v>84</v>
      </c>
      <c r="C12" s="21" t="s">
        <v>90</v>
      </c>
      <c r="D12" s="21">
        <v>9</v>
      </c>
      <c r="E12" s="21">
        <v>48</v>
      </c>
      <c r="F12" s="21">
        <v>130</v>
      </c>
      <c r="G12" s="21">
        <v>10.194100000000001</v>
      </c>
      <c r="H12" s="81">
        <v>5.1292461767492368</v>
      </c>
      <c r="I12" s="24">
        <f t="shared" si="0"/>
        <v>9.6712195154960074</v>
      </c>
      <c r="J12" s="24">
        <v>40</v>
      </c>
      <c r="K12" s="24">
        <v>2.23</v>
      </c>
      <c r="L12" s="24">
        <f t="shared" si="1"/>
        <v>9.223242204054678</v>
      </c>
      <c r="M12" s="24">
        <f t="shared" si="2"/>
        <v>9.2232422040546772E-3</v>
      </c>
      <c r="N12" s="24">
        <v>1.1154216340000001</v>
      </c>
      <c r="O12" s="24">
        <f t="shared" si="3"/>
        <v>1.1061983917959455</v>
      </c>
      <c r="P12" s="24"/>
      <c r="Q12" s="24"/>
      <c r="R12" s="24"/>
      <c r="S12" s="24"/>
      <c r="T12" s="24"/>
      <c r="U12" s="24"/>
      <c r="V12" s="24"/>
      <c r="W12" s="24"/>
      <c r="X12" s="24"/>
    </row>
    <row r="13" spans="1:24">
      <c r="A13" s="20">
        <v>44083</v>
      </c>
      <c r="B13" s="21" t="s">
        <v>84</v>
      </c>
      <c r="C13" s="21" t="s">
        <v>85</v>
      </c>
      <c r="D13" s="21">
        <v>1</v>
      </c>
      <c r="E13" s="21">
        <v>49</v>
      </c>
      <c r="F13" s="21">
        <v>81</v>
      </c>
      <c r="G13" s="21">
        <v>10.017300000000001</v>
      </c>
      <c r="H13" s="81">
        <v>11.825936642741731</v>
      </c>
      <c r="I13" s="24">
        <f t="shared" si="0"/>
        <v>8.8326604486866334</v>
      </c>
      <c r="J13" s="24">
        <v>40</v>
      </c>
      <c r="K13" s="24">
        <v>11.91</v>
      </c>
      <c r="L13" s="24">
        <f t="shared" si="1"/>
        <v>53.936184093982462</v>
      </c>
      <c r="M13" s="24">
        <f t="shared" si="2"/>
        <v>5.3936184093982459E-2</v>
      </c>
      <c r="N13" s="24">
        <v>1.0902302850000001</v>
      </c>
      <c r="O13" s="24">
        <f t="shared" si="3"/>
        <v>1.0362941009060176</v>
      </c>
      <c r="P13" s="24"/>
      <c r="Q13" s="24"/>
      <c r="R13" s="24"/>
      <c r="S13" s="24"/>
      <c r="T13" s="24"/>
      <c r="U13" s="24"/>
      <c r="V13" s="24"/>
      <c r="W13" s="24"/>
      <c r="X13" s="24"/>
    </row>
    <row r="14" spans="1:24">
      <c r="A14" s="20">
        <v>44083</v>
      </c>
      <c r="B14" s="21" t="s">
        <v>84</v>
      </c>
      <c r="C14" s="21" t="s">
        <v>89</v>
      </c>
      <c r="D14" s="21">
        <v>2</v>
      </c>
      <c r="E14" s="21">
        <v>50</v>
      </c>
      <c r="F14" s="21">
        <v>43</v>
      </c>
      <c r="G14" s="21">
        <v>9.7741000000000007</v>
      </c>
      <c r="H14" s="81">
        <v>9.9499807618314779</v>
      </c>
      <c r="I14" s="24">
        <f t="shared" si="0"/>
        <v>8.8015789303578309</v>
      </c>
      <c r="J14" s="24">
        <v>40</v>
      </c>
      <c r="K14" s="24">
        <v>1.6</v>
      </c>
      <c r="L14" s="24">
        <f t="shared" si="1"/>
        <v>7.2714226056935516</v>
      </c>
      <c r="M14" s="24">
        <f t="shared" si="2"/>
        <v>7.2714226056935513E-3</v>
      </c>
      <c r="N14" s="24">
        <v>0.86334240259999995</v>
      </c>
      <c r="O14" s="24">
        <f t="shared" si="3"/>
        <v>0.85607097999430637</v>
      </c>
      <c r="P14" s="24"/>
      <c r="Q14" s="24"/>
      <c r="R14" s="24"/>
      <c r="S14" s="24"/>
      <c r="T14" s="24"/>
      <c r="U14" s="24"/>
      <c r="V14" s="24"/>
      <c r="W14" s="24"/>
      <c r="X14" s="24"/>
    </row>
    <row r="15" spans="1:24">
      <c r="A15" s="20">
        <v>44083</v>
      </c>
      <c r="B15" s="21" t="s">
        <v>84</v>
      </c>
      <c r="C15" s="21" t="s">
        <v>90</v>
      </c>
      <c r="D15" s="21">
        <v>3</v>
      </c>
      <c r="E15" s="21">
        <v>51</v>
      </c>
      <c r="F15" s="21">
        <v>82</v>
      </c>
      <c r="G15" s="21">
        <v>9.7614000000000001</v>
      </c>
      <c r="H15" s="81">
        <v>7.6839507339135427</v>
      </c>
      <c r="I15" s="24">
        <f t="shared" si="0"/>
        <v>9.0113388330597637</v>
      </c>
      <c r="J15" s="24">
        <v>40</v>
      </c>
      <c r="K15" s="24">
        <v>1.45</v>
      </c>
      <c r="L15" s="24">
        <f t="shared" si="1"/>
        <v>6.4363354962545927</v>
      </c>
      <c r="M15" s="24">
        <f t="shared" si="2"/>
        <v>6.4363354962545926E-3</v>
      </c>
      <c r="N15" s="24">
        <v>0.95597357729999999</v>
      </c>
      <c r="O15" s="24">
        <f t="shared" si="3"/>
        <v>0.94953724180374544</v>
      </c>
      <c r="P15" s="24"/>
      <c r="Q15" s="24"/>
      <c r="R15" s="24"/>
      <c r="S15" s="24"/>
      <c r="T15" s="24"/>
      <c r="U15" s="24"/>
      <c r="V15" s="24"/>
      <c r="W15" s="24"/>
      <c r="X15" s="24"/>
    </row>
    <row r="16" spans="1:24">
      <c r="A16" s="20">
        <v>44083</v>
      </c>
      <c r="B16" s="21" t="s">
        <v>84</v>
      </c>
      <c r="C16" s="21" t="s">
        <v>89</v>
      </c>
      <c r="D16" s="21">
        <v>4</v>
      </c>
      <c r="E16" s="21">
        <v>52</v>
      </c>
      <c r="F16" s="21">
        <v>135</v>
      </c>
      <c r="G16" s="21">
        <v>10.468500000000001</v>
      </c>
      <c r="H16" s="81">
        <v>9.6334364198653724</v>
      </c>
      <c r="I16" s="24">
        <f t="shared" si="0"/>
        <v>9.4600237083863945</v>
      </c>
      <c r="J16" s="24">
        <v>40</v>
      </c>
      <c r="K16" s="24">
        <v>2.67</v>
      </c>
      <c r="L16" s="24">
        <f t="shared" si="1"/>
        <v>11.289612298256806</v>
      </c>
      <c r="M16" s="24">
        <f t="shared" si="2"/>
        <v>1.1289612298256806E-2</v>
      </c>
      <c r="N16" s="24">
        <v>0.77512662990000003</v>
      </c>
      <c r="O16" s="24">
        <f t="shared" si="3"/>
        <v>0.76383701760174327</v>
      </c>
      <c r="P16" s="24"/>
      <c r="Q16" s="24"/>
      <c r="R16" s="24"/>
      <c r="S16" s="24"/>
      <c r="T16" s="24"/>
      <c r="U16" s="24"/>
      <c r="V16" s="24"/>
      <c r="W16" s="24"/>
      <c r="X16" s="24"/>
    </row>
    <row r="17" spans="1:24">
      <c r="A17" s="20">
        <v>44083</v>
      </c>
      <c r="B17" s="21" t="s">
        <v>84</v>
      </c>
      <c r="C17" s="21" t="s">
        <v>85</v>
      </c>
      <c r="D17" s="21">
        <v>5</v>
      </c>
      <c r="E17" s="21">
        <v>53</v>
      </c>
      <c r="F17" s="21">
        <v>88</v>
      </c>
      <c r="G17" s="21">
        <v>10.1736</v>
      </c>
      <c r="H17" s="81">
        <v>10.759871960047278</v>
      </c>
      <c r="I17" s="24">
        <f t="shared" si="0"/>
        <v>9.078933666272631</v>
      </c>
      <c r="J17" s="24">
        <v>40</v>
      </c>
      <c r="K17" s="24">
        <v>2.14</v>
      </c>
      <c r="L17" s="24">
        <f t="shared" si="1"/>
        <v>9.4284200266817475</v>
      </c>
      <c r="M17" s="24">
        <f t="shared" si="2"/>
        <v>9.4284200266817469E-3</v>
      </c>
      <c r="N17" s="24">
        <v>0.94719277599999996</v>
      </c>
      <c r="O17" s="24">
        <f t="shared" si="3"/>
        <v>0.9377643559733182</v>
      </c>
      <c r="P17" s="24"/>
      <c r="Q17" s="24"/>
      <c r="R17" s="24"/>
      <c r="S17" s="24"/>
      <c r="T17" s="24"/>
      <c r="U17" s="24"/>
      <c r="V17" s="24"/>
      <c r="W17" s="24"/>
      <c r="X17" s="24"/>
    </row>
    <row r="18" spans="1:24">
      <c r="A18" s="20">
        <v>44083</v>
      </c>
      <c r="B18" s="21" t="s">
        <v>84</v>
      </c>
      <c r="C18" s="21" t="s">
        <v>90</v>
      </c>
      <c r="D18" s="21">
        <v>6</v>
      </c>
      <c r="E18" s="21">
        <v>54</v>
      </c>
      <c r="F18" s="21">
        <v>121</v>
      </c>
      <c r="G18" s="21">
        <v>10.004899999999999</v>
      </c>
      <c r="H18" s="81">
        <v>6.5381798670175995</v>
      </c>
      <c r="I18" s="24">
        <f t="shared" si="0"/>
        <v>9.3507616424847555</v>
      </c>
      <c r="J18" s="24">
        <v>40</v>
      </c>
      <c r="K18" s="24">
        <v>2.15</v>
      </c>
      <c r="L18" s="24">
        <f t="shared" si="1"/>
        <v>9.1971117742177224</v>
      </c>
      <c r="M18" s="24">
        <f t="shared" si="2"/>
        <v>9.1971117742177221E-3</v>
      </c>
      <c r="N18" s="24">
        <v>1.20849794</v>
      </c>
      <c r="O18" s="24">
        <f t="shared" si="3"/>
        <v>1.1993008282257822</v>
      </c>
      <c r="P18" s="24"/>
      <c r="Q18" s="24"/>
      <c r="R18" s="24"/>
      <c r="S18" s="24"/>
      <c r="T18" s="24"/>
      <c r="U18" s="24"/>
      <c r="V18" s="24"/>
      <c r="W18" s="24"/>
      <c r="X18" s="24"/>
    </row>
    <row r="19" spans="1:24">
      <c r="A19" s="20">
        <v>44083</v>
      </c>
      <c r="B19" s="21" t="s">
        <v>84</v>
      </c>
      <c r="C19" s="21" t="s">
        <v>89</v>
      </c>
      <c r="D19" s="21">
        <v>7</v>
      </c>
      <c r="E19" s="21">
        <v>55</v>
      </c>
      <c r="F19" s="21">
        <v>136</v>
      </c>
      <c r="G19" s="21">
        <v>10.07</v>
      </c>
      <c r="H19" s="81">
        <v>8.3570283060636097</v>
      </c>
      <c r="I19" s="24">
        <f t="shared" si="0"/>
        <v>9.2284472495793946</v>
      </c>
      <c r="J19" s="24">
        <v>40</v>
      </c>
      <c r="K19" s="24">
        <v>1.78</v>
      </c>
      <c r="L19" s="24">
        <f t="shared" si="1"/>
        <v>7.7152740948099465</v>
      </c>
      <c r="M19" s="24">
        <f t="shared" si="2"/>
        <v>7.7152740948099466E-3</v>
      </c>
      <c r="N19" s="24">
        <v>0.86993619680000001</v>
      </c>
      <c r="O19" s="24">
        <f t="shared" si="3"/>
        <v>0.86222092270519002</v>
      </c>
      <c r="P19" s="24"/>
      <c r="Q19" s="24"/>
      <c r="R19" s="24"/>
      <c r="S19" s="24"/>
      <c r="T19" s="24"/>
      <c r="U19" s="24"/>
      <c r="V19" s="24"/>
      <c r="W19" s="24"/>
      <c r="X19" s="24"/>
    </row>
    <row r="20" spans="1:24">
      <c r="A20" s="20">
        <v>44083</v>
      </c>
      <c r="B20" s="21" t="s">
        <v>84</v>
      </c>
      <c r="C20" s="21" t="s">
        <v>85</v>
      </c>
      <c r="D20" s="21">
        <v>8</v>
      </c>
      <c r="E20" s="21">
        <v>56</v>
      </c>
      <c r="F20" s="21">
        <v>85</v>
      </c>
      <c r="G20" s="21">
        <v>9.7012999999999998</v>
      </c>
      <c r="H20" s="81">
        <v>14.490853737419046</v>
      </c>
      <c r="I20" s="24">
        <f t="shared" si="0"/>
        <v>8.2954988063717661</v>
      </c>
      <c r="J20" s="24">
        <v>40</v>
      </c>
      <c r="K20" s="24">
        <v>3.64</v>
      </c>
      <c r="L20" s="24">
        <f t="shared" si="1"/>
        <v>17.551687173791738</v>
      </c>
      <c r="M20" s="24">
        <f t="shared" si="2"/>
        <v>1.7551687173791738E-2</v>
      </c>
      <c r="N20" s="24">
        <v>1.116320822</v>
      </c>
      <c r="O20" s="24">
        <f t="shared" si="3"/>
        <v>1.0987691348262083</v>
      </c>
      <c r="P20" s="24"/>
      <c r="Q20" s="24"/>
      <c r="R20" s="24"/>
      <c r="S20" s="24"/>
      <c r="T20" s="24"/>
      <c r="U20" s="24"/>
      <c r="V20" s="24"/>
      <c r="W20" s="24"/>
      <c r="X20" s="24"/>
    </row>
    <row r="21" spans="1:24">
      <c r="A21" s="20">
        <v>44083</v>
      </c>
      <c r="B21" s="21" t="s">
        <v>84</v>
      </c>
      <c r="C21" s="21" t="s">
        <v>90</v>
      </c>
      <c r="D21" s="21">
        <v>9</v>
      </c>
      <c r="E21" s="21">
        <v>57</v>
      </c>
      <c r="F21" s="21">
        <v>159</v>
      </c>
      <c r="G21" s="21">
        <v>10.289199999999999</v>
      </c>
      <c r="H21" s="81">
        <v>11.862644173196923</v>
      </c>
      <c r="I21" s="24">
        <f t="shared" si="0"/>
        <v>9.0686288157314223</v>
      </c>
      <c r="J21" s="24">
        <v>40</v>
      </c>
      <c r="K21" s="24">
        <v>1.75</v>
      </c>
      <c r="L21" s="24">
        <f t="shared" si="1"/>
        <v>7.7189177572876781</v>
      </c>
      <c r="M21" s="24">
        <f t="shared" si="2"/>
        <v>7.7189177572876784E-3</v>
      </c>
      <c r="N21" s="24">
        <v>1.0638601350000001</v>
      </c>
      <c r="O21" s="24">
        <f t="shared" si="3"/>
        <v>1.0561412172427125</v>
      </c>
      <c r="P21" s="24"/>
      <c r="Q21" s="24"/>
      <c r="R21" s="24"/>
      <c r="S21" s="24"/>
      <c r="T21" s="24"/>
      <c r="U21" s="24"/>
      <c r="V21" s="24"/>
      <c r="W21" s="24"/>
      <c r="X21" s="24"/>
    </row>
    <row r="22" spans="1:24">
      <c r="A22" s="20">
        <v>44085</v>
      </c>
      <c r="B22" s="21" t="s">
        <v>84</v>
      </c>
      <c r="C22" s="21" t="s">
        <v>85</v>
      </c>
      <c r="D22" s="21">
        <v>1</v>
      </c>
      <c r="E22" s="21">
        <v>58</v>
      </c>
      <c r="F22" s="21">
        <v>92</v>
      </c>
      <c r="G22" s="21">
        <v>9.7080000000000002</v>
      </c>
      <c r="H22" s="81">
        <v>12.045712581854879</v>
      </c>
      <c r="I22" s="24">
        <f t="shared" si="0"/>
        <v>8.5386022225535285</v>
      </c>
      <c r="J22" s="24">
        <v>40</v>
      </c>
      <c r="K22" s="24">
        <v>2.11</v>
      </c>
      <c r="L22" s="24">
        <f t="shared" si="1"/>
        <v>9.8845218222098623</v>
      </c>
      <c r="M22" s="24">
        <f t="shared" si="2"/>
        <v>9.884521822209863E-3</v>
      </c>
      <c r="N22" s="24">
        <v>0.83695968679999999</v>
      </c>
      <c r="O22" s="24">
        <f t="shared" si="3"/>
        <v>0.8270751649777901</v>
      </c>
      <c r="P22" s="24"/>
      <c r="Q22" s="24"/>
      <c r="R22" s="24"/>
      <c r="S22" s="24"/>
      <c r="T22" s="24"/>
      <c r="U22" s="24"/>
      <c r="V22" s="24"/>
      <c r="W22" s="24"/>
      <c r="X22" s="24"/>
    </row>
    <row r="23" spans="1:24">
      <c r="A23" s="20">
        <v>44085</v>
      </c>
      <c r="B23" s="21" t="s">
        <v>84</v>
      </c>
      <c r="C23" s="21" t="s">
        <v>89</v>
      </c>
      <c r="D23" s="21">
        <v>2</v>
      </c>
      <c r="E23" s="21">
        <v>59</v>
      </c>
      <c r="F23" s="21">
        <v>18</v>
      </c>
      <c r="G23" s="21">
        <v>9.7179000000000002</v>
      </c>
      <c r="H23" s="81">
        <v>6.9406005836392506</v>
      </c>
      <c r="I23" s="24">
        <f t="shared" si="0"/>
        <v>9.0434193758825216</v>
      </c>
      <c r="J23" s="24">
        <v>40</v>
      </c>
      <c r="K23" s="24">
        <v>1.58</v>
      </c>
      <c r="L23" s="24">
        <f t="shared" si="1"/>
        <v>6.988507042871988</v>
      </c>
      <c r="M23" s="24">
        <f t="shared" si="2"/>
        <v>6.9885070428719878E-3</v>
      </c>
      <c r="N23" s="24">
        <v>0.854752874</v>
      </c>
      <c r="O23" s="24">
        <f t="shared" si="3"/>
        <v>0.84776436695712798</v>
      </c>
      <c r="P23" s="24"/>
      <c r="Q23" s="24"/>
      <c r="R23" s="24"/>
      <c r="S23" s="24"/>
      <c r="T23" s="24"/>
      <c r="U23" s="24"/>
      <c r="V23" s="24"/>
      <c r="W23" s="24"/>
      <c r="X23" s="24"/>
    </row>
    <row r="24" spans="1:24">
      <c r="A24" s="27">
        <v>44085</v>
      </c>
      <c r="B24" s="21" t="s">
        <v>84</v>
      </c>
      <c r="C24" s="21" t="s">
        <v>90</v>
      </c>
      <c r="D24" s="21">
        <v>3</v>
      </c>
      <c r="E24" s="21">
        <v>60</v>
      </c>
      <c r="F24" s="21">
        <v>78</v>
      </c>
      <c r="G24" s="21">
        <v>10.108000000000001</v>
      </c>
      <c r="H24" s="81">
        <v>7.4072480911926073</v>
      </c>
      <c r="I24" s="24">
        <f t="shared" si="0"/>
        <v>9.3592753629422525</v>
      </c>
      <c r="J24" s="24">
        <v>40</v>
      </c>
      <c r="K24" s="24">
        <v>2.38</v>
      </c>
      <c r="L24" s="24">
        <f t="shared" si="1"/>
        <v>10.171727650726178</v>
      </c>
      <c r="M24" s="24">
        <f t="shared" si="2"/>
        <v>1.0171727650726178E-2</v>
      </c>
      <c r="N24" s="24">
        <v>1.037155541</v>
      </c>
      <c r="O24" s="24">
        <f t="shared" si="3"/>
        <v>1.0269838133492737</v>
      </c>
      <c r="P24" s="24"/>
      <c r="Q24" s="24"/>
      <c r="R24" s="24"/>
      <c r="S24" s="24"/>
      <c r="T24" s="24"/>
      <c r="U24" s="24"/>
      <c r="V24" s="24"/>
      <c r="W24" s="24"/>
      <c r="X24" s="24"/>
    </row>
    <row r="25" spans="1:24">
      <c r="A25" s="27">
        <v>44085</v>
      </c>
      <c r="B25" s="21" t="s">
        <v>84</v>
      </c>
      <c r="C25" s="21" t="s">
        <v>89</v>
      </c>
      <c r="D25" s="21">
        <v>4</v>
      </c>
      <c r="E25" s="21">
        <v>61</v>
      </c>
      <c r="F25" s="21">
        <v>75</v>
      </c>
      <c r="G25" s="21">
        <v>10.414099999999999</v>
      </c>
      <c r="H25" s="81">
        <v>10.152091843049872</v>
      </c>
      <c r="I25" s="24">
        <f t="shared" si="0"/>
        <v>9.3568510033729435</v>
      </c>
      <c r="J25" s="24">
        <v>40</v>
      </c>
      <c r="K25" s="24">
        <v>10.029999999999999</v>
      </c>
      <c r="L25" s="24">
        <f t="shared" si="1"/>
        <v>42.877673253039511</v>
      </c>
      <c r="M25" s="24">
        <f t="shared" si="2"/>
        <v>4.2877673253039511E-2</v>
      </c>
      <c r="N25" s="24">
        <v>0.854724602</v>
      </c>
      <c r="O25" s="24">
        <f t="shared" si="3"/>
        <v>0.81184692874696052</v>
      </c>
      <c r="P25" s="24"/>
      <c r="Q25" s="24"/>
      <c r="R25" s="24"/>
      <c r="S25" s="24"/>
      <c r="T25" s="24"/>
      <c r="U25" s="24"/>
      <c r="V25" s="24"/>
      <c r="W25" s="24"/>
      <c r="X25" s="24"/>
    </row>
    <row r="26" spans="1:24">
      <c r="A26" s="27">
        <v>44085</v>
      </c>
      <c r="B26" s="21" t="s">
        <v>84</v>
      </c>
      <c r="C26" s="21" t="s">
        <v>85</v>
      </c>
      <c r="D26" s="21">
        <v>5</v>
      </c>
      <c r="E26" s="21">
        <v>62</v>
      </c>
      <c r="F26" s="21">
        <v>14</v>
      </c>
      <c r="G26" s="21">
        <v>10.0617</v>
      </c>
      <c r="H26" s="81">
        <v>11.591137470398504</v>
      </c>
      <c r="I26" s="24">
        <f t="shared" si="0"/>
        <v>8.8954345211409134</v>
      </c>
      <c r="J26" s="24">
        <v>40</v>
      </c>
      <c r="K26" s="24">
        <v>3.78</v>
      </c>
      <c r="L26" s="24">
        <f t="shared" si="1"/>
        <v>16.997483331551447</v>
      </c>
      <c r="M26" s="24">
        <f t="shared" si="2"/>
        <v>1.6997483331551447E-2</v>
      </c>
      <c r="N26" s="24">
        <v>0.90034396660000005</v>
      </c>
      <c r="O26" s="24">
        <f t="shared" si="3"/>
        <v>0.88334648326844856</v>
      </c>
      <c r="P26" s="24"/>
      <c r="Q26" s="24"/>
      <c r="R26" s="24"/>
      <c r="S26" s="24"/>
      <c r="T26" s="24"/>
      <c r="U26" s="24"/>
      <c r="V26" s="24"/>
      <c r="W26" s="24"/>
      <c r="X26" s="24"/>
    </row>
    <row r="27" spans="1:24">
      <c r="A27" s="27">
        <v>44085</v>
      </c>
      <c r="B27" s="21" t="s">
        <v>84</v>
      </c>
      <c r="C27" s="21" t="s">
        <v>90</v>
      </c>
      <c r="D27" s="21">
        <v>6</v>
      </c>
      <c r="E27" s="21">
        <v>63</v>
      </c>
      <c r="F27" s="21">
        <v>40</v>
      </c>
      <c r="G27" s="21">
        <v>9.7277000000000005</v>
      </c>
      <c r="H27" s="81">
        <v>5.7015216149944639</v>
      </c>
      <c r="I27" s="24">
        <f t="shared" si="0"/>
        <v>9.1730730818581847</v>
      </c>
      <c r="J27" s="24">
        <v>40</v>
      </c>
      <c r="K27" s="24">
        <v>5.16</v>
      </c>
      <c r="L27" s="24">
        <f t="shared" si="1"/>
        <v>22.500638352942204</v>
      </c>
      <c r="M27" s="24">
        <f t="shared" si="2"/>
        <v>2.2500638352942203E-2</v>
      </c>
      <c r="N27" s="24">
        <v>0.98686151150000001</v>
      </c>
      <c r="O27" s="24">
        <f t="shared" si="3"/>
        <v>0.96436087314705776</v>
      </c>
      <c r="P27" s="24"/>
      <c r="Q27" s="24"/>
      <c r="R27" s="24"/>
      <c r="S27" s="24"/>
      <c r="T27" s="24"/>
      <c r="U27" s="24"/>
      <c r="V27" s="24"/>
      <c r="W27" s="24"/>
      <c r="X27" s="24"/>
    </row>
    <row r="28" spans="1:24">
      <c r="A28" s="27">
        <v>44085</v>
      </c>
      <c r="B28" s="21" t="s">
        <v>84</v>
      </c>
      <c r="C28" s="21" t="s">
        <v>89</v>
      </c>
      <c r="D28" s="21">
        <v>7</v>
      </c>
      <c r="E28" s="21">
        <v>64</v>
      </c>
      <c r="F28" s="21">
        <v>10</v>
      </c>
      <c r="G28" s="21">
        <v>9.8438999999999997</v>
      </c>
      <c r="H28" s="81">
        <v>7.3549545250552386</v>
      </c>
      <c r="I28" s="24">
        <f t="shared" si="0"/>
        <v>9.1198856315080867</v>
      </c>
      <c r="J28" s="24">
        <v>40</v>
      </c>
      <c r="K28" s="24">
        <v>1.9</v>
      </c>
      <c r="L28" s="24">
        <f t="shared" si="1"/>
        <v>8.3334378380173231</v>
      </c>
      <c r="M28" s="24">
        <f t="shared" si="2"/>
        <v>8.333437838017323E-3</v>
      </c>
      <c r="N28" s="24">
        <v>0.68867268599999998</v>
      </c>
      <c r="O28" s="24">
        <f t="shared" si="3"/>
        <v>0.68033924816198266</v>
      </c>
      <c r="P28" s="24"/>
      <c r="Q28" s="24"/>
      <c r="R28" s="24"/>
      <c r="S28" s="24"/>
      <c r="T28" s="24"/>
      <c r="U28" s="24"/>
      <c r="V28" s="24"/>
      <c r="W28" s="24"/>
      <c r="X28" s="24"/>
    </row>
    <row r="29" spans="1:24">
      <c r="A29" s="27">
        <v>44085</v>
      </c>
      <c r="B29" s="21" t="s">
        <v>84</v>
      </c>
      <c r="C29" s="21" t="s">
        <v>85</v>
      </c>
      <c r="D29" s="21">
        <v>8</v>
      </c>
      <c r="E29" s="21">
        <v>65</v>
      </c>
      <c r="F29" s="21">
        <v>436</v>
      </c>
      <c r="G29" s="21">
        <v>10.100899999999999</v>
      </c>
      <c r="H29" s="81">
        <v>12.542735439039019</v>
      </c>
      <c r="I29" s="24">
        <f t="shared" si="0"/>
        <v>8.8339708360381071</v>
      </c>
      <c r="J29" s="24">
        <v>40</v>
      </c>
      <c r="K29" s="24">
        <v>3.4</v>
      </c>
      <c r="L29" s="24">
        <f t="shared" si="1"/>
        <v>15.39511534781043</v>
      </c>
      <c r="M29" s="24">
        <f t="shared" si="2"/>
        <v>1.5395115347810431E-2</v>
      </c>
      <c r="N29" s="24">
        <v>0.85407298519999997</v>
      </c>
      <c r="O29" s="24">
        <f t="shared" si="3"/>
        <v>0.83867786985218951</v>
      </c>
      <c r="P29" s="24"/>
      <c r="Q29" s="24"/>
      <c r="R29" s="24"/>
      <c r="S29" s="24"/>
      <c r="T29" s="24"/>
      <c r="U29" s="24"/>
      <c r="V29" s="24"/>
      <c r="W29" s="24"/>
      <c r="X29" s="24"/>
    </row>
    <row r="30" spans="1:24">
      <c r="A30" s="27">
        <v>44085</v>
      </c>
      <c r="B30" s="21" t="s">
        <v>84</v>
      </c>
      <c r="C30" s="21" t="s">
        <v>90</v>
      </c>
      <c r="D30" s="21">
        <v>9</v>
      </c>
      <c r="E30" s="21">
        <v>66</v>
      </c>
      <c r="F30" s="21">
        <v>34</v>
      </c>
      <c r="G30" s="21">
        <v>10.213900000000001</v>
      </c>
      <c r="H30" s="81">
        <v>8.9453345567476124</v>
      </c>
      <c r="I30" s="24">
        <f t="shared" si="0"/>
        <v>9.3002324737083555</v>
      </c>
      <c r="J30" s="24">
        <v>40</v>
      </c>
      <c r="K30" s="24">
        <v>2.65</v>
      </c>
      <c r="L30" s="24">
        <f t="shared" si="1"/>
        <v>11.397564555473286</v>
      </c>
      <c r="M30" s="24">
        <f t="shared" si="2"/>
        <v>1.1397564555473286E-2</v>
      </c>
      <c r="N30" s="24">
        <v>0.91221999919999996</v>
      </c>
      <c r="O30" s="24">
        <f t="shared" si="3"/>
        <v>0.90082243464452671</v>
      </c>
      <c r="P30" s="24"/>
      <c r="Q30" s="24"/>
      <c r="R30" s="24"/>
      <c r="S30" s="24"/>
      <c r="T30" s="24"/>
      <c r="U30" s="24"/>
      <c r="V30" s="24"/>
      <c r="W30" s="24"/>
      <c r="X30" s="24"/>
    </row>
    <row r="31" spans="1:24">
      <c r="A31" s="20">
        <v>44089</v>
      </c>
      <c r="B31" s="21" t="s">
        <v>84</v>
      </c>
      <c r="C31" s="21" t="s">
        <v>85</v>
      </c>
      <c r="D31" s="21">
        <v>1</v>
      </c>
      <c r="E31" s="21">
        <v>67</v>
      </c>
      <c r="F31" s="21">
        <v>21</v>
      </c>
      <c r="G31" s="21">
        <v>10.0458</v>
      </c>
      <c r="H31" s="81">
        <v>10.997000176460221</v>
      </c>
      <c r="I31" s="24">
        <f t="shared" si="0"/>
        <v>8.9410633562731583</v>
      </c>
      <c r="J31" s="24">
        <v>40</v>
      </c>
      <c r="K31" s="24">
        <v>2.98</v>
      </c>
      <c r="L31" s="24">
        <f t="shared" si="1"/>
        <v>13.331747606549264</v>
      </c>
      <c r="M31" s="24">
        <f t="shared" si="2"/>
        <v>1.3331747606549264E-2</v>
      </c>
      <c r="N31" s="24">
        <v>0.72002053899999996</v>
      </c>
      <c r="O31" s="24">
        <f t="shared" si="3"/>
        <v>0.70668879139345064</v>
      </c>
      <c r="P31" s="24"/>
      <c r="Q31" s="24"/>
      <c r="R31" s="24"/>
      <c r="S31" s="24"/>
      <c r="T31" s="24"/>
      <c r="U31" s="24"/>
      <c r="V31" s="24"/>
      <c r="W31" s="24"/>
      <c r="X31" s="24"/>
    </row>
    <row r="32" spans="1:24">
      <c r="A32" s="27">
        <v>44089</v>
      </c>
      <c r="B32" s="21" t="s">
        <v>84</v>
      </c>
      <c r="C32" s="21" t="s">
        <v>89</v>
      </c>
      <c r="D32" s="21">
        <v>2</v>
      </c>
      <c r="E32" s="21">
        <v>68</v>
      </c>
      <c r="F32" s="21">
        <v>13</v>
      </c>
      <c r="G32" s="21">
        <v>10.168799999999999</v>
      </c>
      <c r="H32" s="81">
        <v>6.0447296585412573</v>
      </c>
      <c r="I32" s="24">
        <f t="shared" si="0"/>
        <v>9.554123530482256</v>
      </c>
      <c r="J32" s="24">
        <v>40</v>
      </c>
      <c r="K32" s="24">
        <v>4.1900000000000004</v>
      </c>
      <c r="L32" s="24">
        <f t="shared" si="1"/>
        <v>17.542163806577893</v>
      </c>
      <c r="M32" s="24">
        <f t="shared" si="2"/>
        <v>1.7542163806577894E-2</v>
      </c>
      <c r="N32" s="24">
        <v>0.92028254580000002</v>
      </c>
      <c r="O32" s="24">
        <f t="shared" si="3"/>
        <v>0.9027403819934221</v>
      </c>
      <c r="P32" s="24"/>
      <c r="Q32" s="24"/>
      <c r="R32" s="24"/>
      <c r="S32" s="24"/>
      <c r="T32" s="24"/>
      <c r="U32" s="24"/>
      <c r="V32" s="24"/>
      <c r="W32" s="24"/>
      <c r="X32" s="24"/>
    </row>
    <row r="33" spans="1:24">
      <c r="A33" s="27">
        <v>44089</v>
      </c>
      <c r="B33" s="21" t="s">
        <v>84</v>
      </c>
      <c r="C33" s="21" t="s">
        <v>90</v>
      </c>
      <c r="D33" s="21">
        <v>3</v>
      </c>
      <c r="E33" s="21">
        <v>69</v>
      </c>
      <c r="F33" s="21">
        <v>2</v>
      </c>
      <c r="G33" s="21">
        <v>10.382</v>
      </c>
      <c r="H33" s="81">
        <v>6.3144341833473918</v>
      </c>
      <c r="I33" s="24">
        <f t="shared" si="0"/>
        <v>9.7264354430848741</v>
      </c>
      <c r="J33" s="24">
        <v>40</v>
      </c>
      <c r="K33" s="24">
        <v>11.02</v>
      </c>
      <c r="L33" s="24">
        <f t="shared" si="1"/>
        <v>45.319788794094343</v>
      </c>
      <c r="M33" s="24">
        <f t="shared" si="2"/>
        <v>4.5319788794094346E-2</v>
      </c>
      <c r="N33" s="24">
        <v>1.3090023740000001</v>
      </c>
      <c r="O33" s="24">
        <f t="shared" si="3"/>
        <v>1.2636825852059057</v>
      </c>
      <c r="P33" s="24"/>
      <c r="Q33" s="24"/>
      <c r="R33" s="24"/>
      <c r="S33" s="24"/>
      <c r="T33" s="24"/>
      <c r="U33" s="24"/>
      <c r="V33" s="24"/>
      <c r="W33" s="24"/>
      <c r="X33" s="24"/>
    </row>
    <row r="34" spans="1:24">
      <c r="A34" s="27">
        <v>44089</v>
      </c>
      <c r="B34" s="21" t="s">
        <v>84</v>
      </c>
      <c r="C34" s="21" t="s">
        <v>89</v>
      </c>
      <c r="D34" s="21">
        <v>4</v>
      </c>
      <c r="E34" s="21">
        <v>70</v>
      </c>
      <c r="F34" s="21">
        <v>77</v>
      </c>
      <c r="G34" s="21">
        <v>10.3101</v>
      </c>
      <c r="H34" s="81">
        <v>8.3950789878372696</v>
      </c>
      <c r="I34" s="24">
        <f t="shared" si="0"/>
        <v>9.4445589612749892</v>
      </c>
      <c r="J34" s="24">
        <v>40</v>
      </c>
      <c r="K34" s="24">
        <v>2.4700000000000002</v>
      </c>
      <c r="L34" s="24">
        <f t="shared" si="1"/>
        <v>10.461049627103211</v>
      </c>
      <c r="M34" s="24">
        <f t="shared" si="2"/>
        <v>1.0461049627103211E-2</v>
      </c>
      <c r="N34" s="24">
        <v>0.79590103680000002</v>
      </c>
      <c r="O34" s="24">
        <f t="shared" si="3"/>
        <v>0.78543998717289676</v>
      </c>
      <c r="P34" s="24"/>
      <c r="Q34" s="24"/>
      <c r="R34" s="24"/>
      <c r="S34" s="24"/>
      <c r="T34" s="24"/>
      <c r="U34" s="24"/>
      <c r="V34" s="24"/>
      <c r="W34" s="24"/>
      <c r="X34" s="24"/>
    </row>
    <row r="35" spans="1:24">
      <c r="A35" s="27">
        <v>44089</v>
      </c>
      <c r="B35" s="21" t="s">
        <v>84</v>
      </c>
      <c r="C35" s="21" t="s">
        <v>85</v>
      </c>
      <c r="D35" s="21">
        <v>5</v>
      </c>
      <c r="E35" s="21">
        <v>71</v>
      </c>
      <c r="F35" s="21">
        <v>49</v>
      </c>
      <c r="G35" s="21">
        <v>9.9604999999999997</v>
      </c>
      <c r="H35" s="81">
        <v>11.829772111412193</v>
      </c>
      <c r="I35" s="24">
        <f t="shared" si="0"/>
        <v>8.7821955488427879</v>
      </c>
      <c r="J35" s="24">
        <v>40</v>
      </c>
      <c r="K35" s="24">
        <v>2.5499999999999998</v>
      </c>
      <c r="L35" s="24">
        <f t="shared" si="1"/>
        <v>11.614407744933478</v>
      </c>
      <c r="M35" s="24">
        <f t="shared" si="2"/>
        <v>1.1614407744933478E-2</v>
      </c>
      <c r="N35" s="24">
        <v>0.92006829229999998</v>
      </c>
      <c r="O35" s="24">
        <f t="shared" si="3"/>
        <v>0.90845388455506648</v>
      </c>
      <c r="P35" s="24"/>
      <c r="Q35" s="24"/>
      <c r="R35" s="24"/>
      <c r="S35" s="24"/>
      <c r="T35" s="24"/>
      <c r="U35" s="24"/>
      <c r="V35" s="24"/>
      <c r="W35" s="24"/>
      <c r="X35" s="24"/>
    </row>
    <row r="36" spans="1:24">
      <c r="A36" s="27">
        <v>44089</v>
      </c>
      <c r="B36" s="21" t="s">
        <v>84</v>
      </c>
      <c r="C36" s="21" t="s">
        <v>90</v>
      </c>
      <c r="D36" s="21">
        <v>6</v>
      </c>
      <c r="E36" s="21">
        <v>72</v>
      </c>
      <c r="F36" s="21">
        <v>38</v>
      </c>
      <c r="G36" s="21">
        <v>10.0946</v>
      </c>
      <c r="H36" s="81">
        <v>5.5473359596427647</v>
      </c>
      <c r="I36" s="24">
        <f t="shared" si="0"/>
        <v>9.5346186242179005</v>
      </c>
      <c r="J36" s="24">
        <v>40</v>
      </c>
      <c r="K36" s="24"/>
      <c r="L36" s="24">
        <f t="shared" si="1"/>
        <v>0</v>
      </c>
      <c r="M36" s="24">
        <f t="shared" si="2"/>
        <v>0</v>
      </c>
      <c r="N36" s="24">
        <v>0.91025335699999999</v>
      </c>
      <c r="O36" s="24">
        <f t="shared" si="3"/>
        <v>0.91025335699999999</v>
      </c>
      <c r="P36" s="24"/>
      <c r="Q36" s="24"/>
      <c r="R36" s="24"/>
      <c r="S36" s="24"/>
      <c r="T36" s="24"/>
      <c r="U36" s="24"/>
      <c r="V36" s="24"/>
      <c r="W36" s="24"/>
      <c r="X36" s="24"/>
    </row>
    <row r="37" spans="1:24">
      <c r="A37" s="27">
        <v>44089</v>
      </c>
      <c r="B37" s="21" t="s">
        <v>84</v>
      </c>
      <c r="C37" s="21" t="s">
        <v>89</v>
      </c>
      <c r="D37" s="21">
        <v>7</v>
      </c>
      <c r="E37" s="21">
        <v>73</v>
      </c>
      <c r="F37" s="21">
        <v>84</v>
      </c>
      <c r="G37" s="21">
        <v>10.207800000000001</v>
      </c>
      <c r="H37" s="81">
        <v>7.0814356883313296</v>
      </c>
      <c r="I37" s="24">
        <f t="shared" si="0"/>
        <v>9.4849412078065143</v>
      </c>
      <c r="J37" s="24">
        <v>40</v>
      </c>
      <c r="K37" s="24">
        <v>1.55</v>
      </c>
      <c r="L37" s="24">
        <f t="shared" si="1"/>
        <v>6.536677312134664</v>
      </c>
      <c r="M37" s="24">
        <f t="shared" si="2"/>
        <v>6.5366773121346639E-3</v>
      </c>
      <c r="N37" s="24">
        <v>0.71016232609999996</v>
      </c>
      <c r="O37" s="24">
        <f t="shared" si="3"/>
        <v>0.70362564878786527</v>
      </c>
      <c r="P37" s="24"/>
      <c r="Q37" s="24"/>
      <c r="R37" s="24"/>
      <c r="S37" s="24"/>
      <c r="T37" s="24"/>
      <c r="U37" s="24"/>
      <c r="V37" s="24"/>
      <c r="W37" s="24"/>
      <c r="X37" s="24"/>
    </row>
    <row r="38" spans="1:24">
      <c r="A38" s="27">
        <v>44089</v>
      </c>
      <c r="B38" s="21" t="s">
        <v>84</v>
      </c>
      <c r="C38" s="21" t="s">
        <v>85</v>
      </c>
      <c r="D38" s="21">
        <v>8</v>
      </c>
      <c r="E38" s="21">
        <v>74</v>
      </c>
      <c r="F38" s="21">
        <v>158</v>
      </c>
      <c r="G38" s="21">
        <v>9.9267000000000003</v>
      </c>
      <c r="H38" s="81">
        <v>14.145192960905307</v>
      </c>
      <c r="I38" s="24">
        <f t="shared" si="0"/>
        <v>8.5225491303498124</v>
      </c>
      <c r="J38" s="24">
        <v>40</v>
      </c>
      <c r="K38" s="24">
        <v>2.85</v>
      </c>
      <c r="L38" s="24">
        <f t="shared" si="1"/>
        <v>13.376279591517099</v>
      </c>
      <c r="M38" s="24">
        <f t="shared" si="2"/>
        <v>1.3376279591517099E-2</v>
      </c>
      <c r="N38" s="24">
        <v>0.91128021370000001</v>
      </c>
      <c r="O38" s="24">
        <f t="shared" si="3"/>
        <v>0.8979039341084829</v>
      </c>
      <c r="P38" s="24"/>
      <c r="Q38" s="24"/>
      <c r="R38" s="24"/>
      <c r="S38" s="24"/>
      <c r="T38" s="24"/>
      <c r="U38" s="24"/>
      <c r="V38" s="24"/>
      <c r="W38" s="24"/>
      <c r="X38" s="24"/>
    </row>
    <row r="39" spans="1:24">
      <c r="A39" s="27">
        <v>44089</v>
      </c>
      <c r="B39" s="21" t="s">
        <v>84</v>
      </c>
      <c r="C39" s="21" t="s">
        <v>90</v>
      </c>
      <c r="D39" s="21">
        <v>9</v>
      </c>
      <c r="E39" s="21">
        <v>75</v>
      </c>
      <c r="F39" s="21">
        <v>86</v>
      </c>
      <c r="G39" s="21">
        <v>10.079800000000001</v>
      </c>
      <c r="H39" s="81">
        <v>7.6969494420616824</v>
      </c>
      <c r="I39" s="24">
        <f t="shared" si="0"/>
        <v>9.3039628901390667</v>
      </c>
      <c r="J39" s="24">
        <v>40</v>
      </c>
      <c r="K39" s="24">
        <v>3.04</v>
      </c>
      <c r="L39" s="24">
        <f t="shared" si="1"/>
        <v>13.069699593157173</v>
      </c>
      <c r="M39" s="24">
        <f t="shared" si="2"/>
        <v>1.3069699593157173E-2</v>
      </c>
      <c r="N39" s="24">
        <v>0.99337343469999995</v>
      </c>
      <c r="O39" s="24">
        <f t="shared" si="3"/>
        <v>0.98030373510684277</v>
      </c>
      <c r="P39" s="24"/>
      <c r="Q39" s="24"/>
      <c r="R39" s="24"/>
      <c r="S39" s="24"/>
      <c r="T39" s="24"/>
      <c r="U39" s="24"/>
      <c r="V39" s="24"/>
      <c r="W39" s="24"/>
      <c r="X39" s="24"/>
    </row>
    <row r="40" spans="1:24">
      <c r="A40" s="20">
        <v>44096</v>
      </c>
      <c r="B40" s="21" t="s">
        <v>84</v>
      </c>
      <c r="C40" s="21" t="s">
        <v>85</v>
      </c>
      <c r="D40" s="21">
        <v>1</v>
      </c>
      <c r="E40" s="21">
        <v>76</v>
      </c>
      <c r="F40" s="21">
        <v>144</v>
      </c>
      <c r="G40" s="21">
        <v>10.4436</v>
      </c>
      <c r="H40" s="81">
        <v>8.0397210537034827</v>
      </c>
      <c r="I40" s="24">
        <f t="shared" si="0"/>
        <v>9.603963692035423</v>
      </c>
      <c r="J40" s="24">
        <v>40</v>
      </c>
      <c r="K40" s="24">
        <v>4.62</v>
      </c>
      <c r="L40" s="24">
        <f t="shared" si="1"/>
        <v>19.242055251963816</v>
      </c>
      <c r="M40" s="24">
        <f t="shared" si="2"/>
        <v>1.9242055251963815E-2</v>
      </c>
      <c r="N40" s="24">
        <v>1.0667682409999999</v>
      </c>
      <c r="O40" s="24">
        <f t="shared" si="3"/>
        <v>1.047526185748036</v>
      </c>
      <c r="P40" s="24"/>
      <c r="Q40" s="24"/>
      <c r="R40" s="24"/>
      <c r="S40" s="24"/>
      <c r="T40" s="24"/>
      <c r="U40" s="24"/>
      <c r="V40" s="24"/>
      <c r="W40" s="24"/>
      <c r="X40" s="24"/>
    </row>
    <row r="41" spans="1:24">
      <c r="A41" s="20">
        <v>44096</v>
      </c>
      <c r="B41" s="21" t="s">
        <v>84</v>
      </c>
      <c r="C41" s="21" t="s">
        <v>89</v>
      </c>
      <c r="D41" s="21">
        <v>2</v>
      </c>
      <c r="E41" s="21">
        <v>77</v>
      </c>
      <c r="F41" s="21">
        <v>131</v>
      </c>
      <c r="G41" s="21">
        <v>9.9282000000000004</v>
      </c>
      <c r="H41" s="81">
        <v>3.9453259744739526</v>
      </c>
      <c r="I41" s="24">
        <f t="shared" si="0"/>
        <v>9.5365001466022772</v>
      </c>
      <c r="J41" s="24">
        <v>40</v>
      </c>
      <c r="K41" s="24">
        <v>2.84</v>
      </c>
      <c r="L41" s="24">
        <f t="shared" si="1"/>
        <v>11.912126907529499</v>
      </c>
      <c r="M41" s="24">
        <f t="shared" si="2"/>
        <v>1.19121269075295E-2</v>
      </c>
      <c r="N41" s="24">
        <v>1.041898056</v>
      </c>
      <c r="O41" s="24">
        <f t="shared" si="3"/>
        <v>1.0299859290924704</v>
      </c>
      <c r="P41" s="24"/>
      <c r="Q41" s="24"/>
      <c r="R41" s="24"/>
      <c r="S41" s="24"/>
      <c r="T41" s="24"/>
      <c r="U41" s="24"/>
      <c r="V41" s="24"/>
      <c r="W41" s="24"/>
      <c r="X41" s="24"/>
    </row>
    <row r="42" spans="1:24">
      <c r="A42" s="20">
        <v>44096</v>
      </c>
      <c r="B42" s="21" t="s">
        <v>84</v>
      </c>
      <c r="C42" s="21" t="s">
        <v>90</v>
      </c>
      <c r="D42" s="21">
        <v>3</v>
      </c>
      <c r="E42" s="21">
        <v>78</v>
      </c>
      <c r="F42" s="21">
        <v>148</v>
      </c>
      <c r="G42" s="21">
        <v>9.9831000000000003</v>
      </c>
      <c r="H42" s="81">
        <v>7.0007328181961519</v>
      </c>
      <c r="I42" s="24">
        <f t="shared" si="0"/>
        <v>9.2842098420266606</v>
      </c>
      <c r="J42" s="24">
        <v>40</v>
      </c>
      <c r="K42" s="24">
        <v>14.07</v>
      </c>
      <c r="L42" s="24">
        <f t="shared" si="1"/>
        <v>60.619052086951292</v>
      </c>
      <c r="M42" s="24">
        <f t="shared" si="2"/>
        <v>6.0619052086951293E-2</v>
      </c>
      <c r="N42" s="24">
        <v>1.724566539</v>
      </c>
      <c r="O42" s="24">
        <f t="shared" si="3"/>
        <v>1.6639474869130486</v>
      </c>
      <c r="P42" s="24"/>
      <c r="Q42" s="24"/>
      <c r="R42" s="24"/>
      <c r="S42" s="24"/>
      <c r="T42" s="24"/>
      <c r="U42" s="24"/>
      <c r="V42" s="24"/>
      <c r="W42" s="24"/>
      <c r="X42" s="24"/>
    </row>
    <row r="43" spans="1:24">
      <c r="A43" s="20">
        <v>44096</v>
      </c>
      <c r="B43" s="21" t="s">
        <v>84</v>
      </c>
      <c r="C43" s="21" t="s">
        <v>89</v>
      </c>
      <c r="D43" s="21">
        <v>4</v>
      </c>
      <c r="E43" s="21">
        <v>79</v>
      </c>
      <c r="F43" s="21" t="s">
        <v>263</v>
      </c>
      <c r="G43" s="21">
        <v>10.1182</v>
      </c>
      <c r="H43" s="81">
        <v>4.7965230248787263</v>
      </c>
      <c r="I43" s="24">
        <f t="shared" si="0"/>
        <v>9.6328782072967201</v>
      </c>
      <c r="J43" s="24">
        <v>40</v>
      </c>
      <c r="K43" s="24">
        <v>1.73</v>
      </c>
      <c r="L43" s="24">
        <f t="shared" si="1"/>
        <v>7.1837303982087448</v>
      </c>
      <c r="M43" s="24">
        <f t="shared" si="2"/>
        <v>7.1837303982087448E-3</v>
      </c>
      <c r="N43" s="24">
        <v>1.0866428749999999</v>
      </c>
      <c r="O43" s="24">
        <f t="shared" si="3"/>
        <v>1.0794591446017912</v>
      </c>
      <c r="P43" s="24"/>
      <c r="Q43" s="24"/>
      <c r="R43" s="24"/>
      <c r="S43" s="24"/>
      <c r="T43" s="24"/>
      <c r="U43" s="24"/>
      <c r="V43" s="24"/>
      <c r="W43" s="24"/>
      <c r="X43" s="24"/>
    </row>
    <row r="44" spans="1:24">
      <c r="A44" s="20">
        <v>44096</v>
      </c>
      <c r="B44" s="21" t="s">
        <v>84</v>
      </c>
      <c r="C44" s="21" t="s">
        <v>85</v>
      </c>
      <c r="D44" s="21">
        <v>5</v>
      </c>
      <c r="E44" s="21">
        <v>80</v>
      </c>
      <c r="F44" s="21" t="s">
        <v>264</v>
      </c>
      <c r="G44" s="21">
        <v>10.2226</v>
      </c>
      <c r="H44" s="81">
        <v>10.219219112982158</v>
      </c>
      <c r="I44" s="24">
        <f t="shared" si="0"/>
        <v>9.1779301069562855</v>
      </c>
      <c r="J44" s="24">
        <v>40</v>
      </c>
      <c r="K44" s="24">
        <v>4.88</v>
      </c>
      <c r="L44" s="24">
        <f t="shared" si="1"/>
        <v>21.26841212835679</v>
      </c>
      <c r="M44" s="24">
        <f t="shared" si="2"/>
        <v>2.1268412128356791E-2</v>
      </c>
      <c r="N44" s="24">
        <v>1.6685444760000001</v>
      </c>
      <c r="O44" s="24">
        <f t="shared" si="3"/>
        <v>1.6472760638716433</v>
      </c>
      <c r="P44" s="24"/>
      <c r="Q44" s="24"/>
      <c r="R44" s="24"/>
      <c r="S44" s="24"/>
      <c r="T44" s="24"/>
      <c r="U44" s="24"/>
      <c r="V44" s="24"/>
      <c r="W44" s="24"/>
      <c r="X44" s="24"/>
    </row>
    <row r="45" spans="1:24">
      <c r="A45" s="20">
        <v>44096</v>
      </c>
      <c r="B45" s="21" t="s">
        <v>84</v>
      </c>
      <c r="C45" s="21" t="s">
        <v>90</v>
      </c>
      <c r="D45" s="21">
        <v>6</v>
      </c>
      <c r="E45" s="21">
        <v>81</v>
      </c>
      <c r="F45" s="21" t="s">
        <v>265</v>
      </c>
      <c r="G45" s="21">
        <v>9.5972000000000008</v>
      </c>
      <c r="H45" s="81">
        <v>3.7846746836657368</v>
      </c>
      <c r="I45" s="24">
        <f t="shared" si="0"/>
        <v>9.2339772012592327</v>
      </c>
      <c r="J45" s="24">
        <v>40</v>
      </c>
      <c r="K45" s="24">
        <v>2.21</v>
      </c>
      <c r="L45" s="24">
        <f t="shared" si="1"/>
        <v>9.5733396426346982</v>
      </c>
      <c r="M45" s="24">
        <f t="shared" si="2"/>
        <v>9.5733396426346973E-3</v>
      </c>
      <c r="N45" s="24">
        <v>1.389762535</v>
      </c>
      <c r="O45" s="24">
        <f t="shared" si="3"/>
        <v>1.3801891953573653</v>
      </c>
      <c r="P45" s="24"/>
      <c r="Q45" s="24"/>
      <c r="R45" s="24"/>
      <c r="S45" s="24"/>
      <c r="T45" s="24"/>
      <c r="U45" s="24"/>
      <c r="V45" s="24"/>
      <c r="W45" s="24"/>
      <c r="X45" s="24"/>
    </row>
    <row r="46" spans="1:24">
      <c r="A46" s="20">
        <v>44096</v>
      </c>
      <c r="B46" s="21" t="s">
        <v>84</v>
      </c>
      <c r="C46" s="21" t="s">
        <v>89</v>
      </c>
      <c r="D46" s="21">
        <v>7</v>
      </c>
      <c r="E46" s="21">
        <v>82</v>
      </c>
      <c r="F46" s="21" t="s">
        <v>266</v>
      </c>
      <c r="G46" s="21">
        <v>9.6692</v>
      </c>
      <c r="H46" s="81">
        <v>3.9605256067802346</v>
      </c>
      <c r="I46" s="24">
        <f t="shared" si="0"/>
        <v>9.2862488580292055</v>
      </c>
      <c r="J46" s="24">
        <v>40</v>
      </c>
      <c r="K46" s="24">
        <v>11.11</v>
      </c>
      <c r="L46" s="24">
        <f t="shared" si="1"/>
        <v>47.855706517681426</v>
      </c>
      <c r="M46" s="24">
        <f t="shared" si="2"/>
        <v>4.7855706517681423E-2</v>
      </c>
      <c r="N46" s="24">
        <v>1.2567136800000001</v>
      </c>
      <c r="O46" s="24">
        <f t="shared" si="3"/>
        <v>1.2088579734823186</v>
      </c>
      <c r="P46" s="24"/>
      <c r="Q46" s="24"/>
      <c r="R46" s="24"/>
      <c r="S46" s="24"/>
      <c r="T46" s="24"/>
      <c r="U46" s="24"/>
      <c r="V46" s="24"/>
      <c r="W46" s="24"/>
      <c r="X46" s="24"/>
    </row>
    <row r="47" spans="1:24">
      <c r="A47" s="20">
        <v>44096</v>
      </c>
      <c r="B47" s="21" t="s">
        <v>84</v>
      </c>
      <c r="C47" s="21" t="s">
        <v>85</v>
      </c>
      <c r="D47" s="21">
        <v>8</v>
      </c>
      <c r="E47" s="21">
        <v>83</v>
      </c>
      <c r="F47" s="21" t="s">
        <v>267</v>
      </c>
      <c r="G47" s="21">
        <v>9.6783000000000001</v>
      </c>
      <c r="H47" s="81">
        <v>10.188077054599338</v>
      </c>
      <c r="I47" s="24">
        <f t="shared" si="0"/>
        <v>8.6922673384247116</v>
      </c>
      <c r="J47" s="24">
        <v>40</v>
      </c>
      <c r="K47" s="24">
        <v>7.77</v>
      </c>
      <c r="L47" s="24">
        <f t="shared" si="1"/>
        <v>35.755918208600086</v>
      </c>
      <c r="M47" s="24">
        <f t="shared" si="2"/>
        <v>3.5755918208600086E-2</v>
      </c>
      <c r="N47" s="24">
        <v>0.82208946520000004</v>
      </c>
      <c r="O47" s="24">
        <f t="shared" si="3"/>
        <v>0.7863335469913999</v>
      </c>
      <c r="P47" s="24"/>
      <c r="Q47" s="24"/>
      <c r="R47" s="24"/>
      <c r="S47" s="24"/>
      <c r="T47" s="24"/>
      <c r="U47" s="24"/>
      <c r="V47" s="24"/>
      <c r="W47" s="24"/>
      <c r="X47" s="24"/>
    </row>
    <row r="48" spans="1:24">
      <c r="A48" s="20">
        <v>44096</v>
      </c>
      <c r="B48" s="21" t="s">
        <v>84</v>
      </c>
      <c r="C48" s="21" t="s">
        <v>90</v>
      </c>
      <c r="D48" s="21">
        <v>9</v>
      </c>
      <c r="E48" s="21">
        <v>84</v>
      </c>
      <c r="F48" s="21" t="s">
        <v>268</v>
      </c>
      <c r="G48" s="21">
        <v>10.0791</v>
      </c>
      <c r="H48" s="81">
        <v>6.2462064264303434</v>
      </c>
      <c r="I48" s="24">
        <f t="shared" si="0"/>
        <v>9.4495386080736594</v>
      </c>
      <c r="J48" s="24">
        <v>40</v>
      </c>
      <c r="K48" s="24">
        <v>2.65</v>
      </c>
      <c r="L48" s="24">
        <f t="shared" si="1"/>
        <v>11.217478905206429</v>
      </c>
      <c r="M48" s="24">
        <f t="shared" si="2"/>
        <v>1.1217478905206428E-2</v>
      </c>
      <c r="N48" s="24">
        <v>1.5045327669999999</v>
      </c>
      <c r="O48" s="24">
        <f t="shared" si="3"/>
        <v>1.4933152880947935</v>
      </c>
      <c r="P48" s="24"/>
      <c r="Q48" s="24"/>
      <c r="R48" s="24"/>
      <c r="S48" s="24"/>
      <c r="T48" s="24"/>
      <c r="U48" s="24"/>
      <c r="V48" s="24"/>
      <c r="W48" s="24"/>
      <c r="X48" s="24"/>
    </row>
    <row r="49" spans="1:24">
      <c r="A49" s="20">
        <v>44089</v>
      </c>
      <c r="B49" s="21" t="s">
        <v>91</v>
      </c>
      <c r="C49" s="21" t="s">
        <v>92</v>
      </c>
      <c r="D49" s="21" t="s">
        <v>93</v>
      </c>
      <c r="E49" s="21">
        <v>85</v>
      </c>
      <c r="F49" s="21">
        <v>80</v>
      </c>
      <c r="G49" s="21">
        <v>10.1793</v>
      </c>
      <c r="H49" s="81">
        <v>8.2655952869234621</v>
      </c>
      <c r="I49" s="24">
        <f t="shared" si="0"/>
        <v>9.3379202589581993</v>
      </c>
      <c r="J49" s="24">
        <v>40</v>
      </c>
      <c r="K49" s="24">
        <v>2.95</v>
      </c>
      <c r="L49" s="24">
        <f t="shared" si="1"/>
        <v>12.636646782970587</v>
      </c>
      <c r="M49" s="24">
        <f t="shared" si="2"/>
        <v>1.2636646782970587E-2</v>
      </c>
      <c r="N49" s="24"/>
      <c r="O49" s="24">
        <f t="shared" si="3"/>
        <v>-1.2636646782970587E-2</v>
      </c>
      <c r="P49" s="24"/>
      <c r="Q49" s="24"/>
      <c r="R49" s="24"/>
      <c r="S49" s="24"/>
      <c r="T49" s="24"/>
      <c r="U49" s="24"/>
      <c r="V49" s="24"/>
      <c r="W49" s="24"/>
      <c r="X49" s="24"/>
    </row>
    <row r="50" spans="1:24">
      <c r="A50" s="20">
        <v>44089</v>
      </c>
      <c r="B50" s="21" t="s">
        <v>91</v>
      </c>
      <c r="C50" s="21" t="s">
        <v>92</v>
      </c>
      <c r="D50" s="21" t="s">
        <v>96</v>
      </c>
      <c r="E50" s="21">
        <v>86</v>
      </c>
      <c r="F50" s="21">
        <v>83</v>
      </c>
      <c r="G50" s="21">
        <v>9.8376999999999999</v>
      </c>
      <c r="H50" s="81">
        <v>8.2540732776445207</v>
      </c>
      <c r="I50" s="24">
        <f t="shared" si="0"/>
        <v>9.0256890331651647</v>
      </c>
      <c r="J50" s="24">
        <v>40</v>
      </c>
      <c r="K50" s="24">
        <v>6.18</v>
      </c>
      <c r="L50" s="24">
        <f t="shared" si="1"/>
        <v>27.388490683831026</v>
      </c>
      <c r="M50" s="24">
        <f t="shared" si="2"/>
        <v>2.7388490683831028E-2</v>
      </c>
      <c r="N50" s="24">
        <v>1.163040898</v>
      </c>
      <c r="O50" s="24">
        <f t="shared" si="3"/>
        <v>1.1356524073161689</v>
      </c>
      <c r="P50" s="24"/>
      <c r="Q50" s="24"/>
      <c r="R50" s="24"/>
      <c r="S50" s="24"/>
      <c r="T50" s="24"/>
      <c r="U50" s="24"/>
      <c r="V50" s="24"/>
      <c r="W50" s="24"/>
      <c r="X50" s="24"/>
    </row>
    <row r="51" spans="1:24">
      <c r="A51" s="20">
        <v>44089</v>
      </c>
      <c r="B51" s="21" t="s">
        <v>91</v>
      </c>
      <c r="C51" s="21" t="s">
        <v>92</v>
      </c>
      <c r="D51" s="21" t="s">
        <v>97</v>
      </c>
      <c r="E51" s="21">
        <v>87</v>
      </c>
      <c r="F51" s="21">
        <v>36</v>
      </c>
      <c r="G51" s="21">
        <v>9.9351000000000003</v>
      </c>
      <c r="H51" s="81">
        <v>19.474545262639413</v>
      </c>
      <c r="I51" s="24">
        <f t="shared" si="0"/>
        <v>8.0002844536115116</v>
      </c>
      <c r="J51" s="24">
        <v>40</v>
      </c>
      <c r="K51" s="24">
        <v>9.1999999999999993</v>
      </c>
      <c r="L51" s="24">
        <f t="shared" si="1"/>
        <v>45.998364449888577</v>
      </c>
      <c r="M51" s="24">
        <f t="shared" si="2"/>
        <v>4.5998364449888578E-2</v>
      </c>
      <c r="N51" s="24"/>
      <c r="O51" s="24">
        <f t="shared" si="3"/>
        <v>-4.5998364449888578E-2</v>
      </c>
      <c r="P51" s="24"/>
      <c r="Q51" s="24"/>
      <c r="R51" s="24"/>
      <c r="S51" s="24"/>
      <c r="T51" s="24"/>
      <c r="U51" s="24"/>
      <c r="V51" s="24"/>
      <c r="W51" s="24"/>
      <c r="X51" s="24"/>
    </row>
    <row r="52" spans="1:24">
      <c r="A52" s="20">
        <v>44089</v>
      </c>
      <c r="B52" s="21" t="s">
        <v>91</v>
      </c>
      <c r="C52" s="21" t="s">
        <v>98</v>
      </c>
      <c r="D52" s="21" t="s">
        <v>99</v>
      </c>
      <c r="E52" s="21">
        <v>88</v>
      </c>
      <c r="F52" s="21">
        <v>76</v>
      </c>
      <c r="G52" s="21">
        <v>10.083299999999999</v>
      </c>
      <c r="H52" s="81">
        <v>6.1793455163620834</v>
      </c>
      <c r="I52" s="24">
        <f t="shared" si="0"/>
        <v>9.4602180535486617</v>
      </c>
      <c r="J52" s="24">
        <v>40</v>
      </c>
      <c r="K52" s="24">
        <v>14.29</v>
      </c>
      <c r="L52" s="24">
        <f t="shared" si="1"/>
        <v>60.421440263270114</v>
      </c>
      <c r="M52" s="24">
        <f t="shared" si="2"/>
        <v>6.0421440263270114E-2</v>
      </c>
      <c r="N52" s="24"/>
      <c r="O52" s="24">
        <f t="shared" si="3"/>
        <v>-6.0421440263270114E-2</v>
      </c>
      <c r="P52" s="24"/>
      <c r="Q52" s="24"/>
      <c r="R52" s="24"/>
      <c r="S52" s="24"/>
      <c r="T52" s="24"/>
      <c r="U52" s="24"/>
      <c r="V52" s="24"/>
      <c r="W52" s="24"/>
      <c r="X52" s="24"/>
    </row>
    <row r="53" spans="1:24">
      <c r="A53" s="20">
        <v>44089</v>
      </c>
      <c r="B53" s="21" t="s">
        <v>91</v>
      </c>
      <c r="C53" s="21" t="s">
        <v>98</v>
      </c>
      <c r="D53" s="21" t="s">
        <v>100</v>
      </c>
      <c r="E53" s="21">
        <v>89</v>
      </c>
      <c r="F53" s="21">
        <v>25</v>
      </c>
      <c r="G53" s="21">
        <v>9.7874999999999996</v>
      </c>
      <c r="H53" s="81">
        <v>7.9487419324665636</v>
      </c>
      <c r="I53" s="24">
        <f t="shared" si="0"/>
        <v>9.0095168833598347</v>
      </c>
      <c r="J53" s="24">
        <v>40</v>
      </c>
      <c r="K53" s="24">
        <v>5.57</v>
      </c>
      <c r="L53" s="24">
        <f t="shared" si="1"/>
        <v>24.729405903162402</v>
      </c>
      <c r="M53" s="24">
        <f t="shared" si="2"/>
        <v>2.4729405903162402E-2</v>
      </c>
      <c r="N53" s="24">
        <v>0.72287019760000004</v>
      </c>
      <c r="O53" s="24">
        <f t="shared" si="3"/>
        <v>0.69814079169683763</v>
      </c>
      <c r="P53" s="24"/>
      <c r="Q53" s="24"/>
      <c r="R53" s="24"/>
      <c r="S53" s="24"/>
      <c r="T53" s="24"/>
      <c r="U53" s="24"/>
      <c r="V53" s="24"/>
      <c r="W53" s="24"/>
      <c r="X53" s="24"/>
    </row>
    <row r="54" spans="1:24">
      <c r="A54" s="20">
        <v>44089</v>
      </c>
      <c r="B54" s="21" t="s">
        <v>91</v>
      </c>
      <c r="C54" s="21" t="s">
        <v>98</v>
      </c>
      <c r="D54" s="21" t="s">
        <v>101</v>
      </c>
      <c r="E54" s="21">
        <v>90</v>
      </c>
      <c r="F54" s="21">
        <v>72</v>
      </c>
      <c r="G54" s="21">
        <v>10.2959</v>
      </c>
      <c r="H54" s="81">
        <v>20.202223115039516</v>
      </c>
      <c r="I54" s="24">
        <f t="shared" si="0"/>
        <v>8.2158993102986457</v>
      </c>
      <c r="J54" s="24">
        <v>40</v>
      </c>
      <c r="K54" s="24">
        <v>11.17</v>
      </c>
      <c r="L54" s="24">
        <f t="shared" si="1"/>
        <v>54.382360728293655</v>
      </c>
      <c r="M54" s="24">
        <f t="shared" si="2"/>
        <v>5.4382360728293652E-2</v>
      </c>
      <c r="N54" s="24"/>
      <c r="O54" s="24">
        <f t="shared" si="3"/>
        <v>-5.4382360728293652E-2</v>
      </c>
      <c r="P54" s="24"/>
      <c r="Q54" s="24"/>
      <c r="R54" s="24"/>
      <c r="S54" s="24"/>
      <c r="T54" s="24"/>
      <c r="U54" s="24"/>
      <c r="V54" s="24"/>
      <c r="W54" s="24"/>
      <c r="X54" s="24"/>
    </row>
    <row r="55" spans="1:24">
      <c r="A55" s="20">
        <v>44096</v>
      </c>
      <c r="B55" s="21" t="s">
        <v>91</v>
      </c>
      <c r="C55" s="21" t="s">
        <v>92</v>
      </c>
      <c r="D55" s="21" t="s">
        <v>102</v>
      </c>
      <c r="E55" s="21">
        <v>91</v>
      </c>
      <c r="F55" s="21">
        <v>31</v>
      </c>
      <c r="G55" s="21">
        <v>10.446199999999999</v>
      </c>
      <c r="H55" s="81">
        <v>7.070976341219569</v>
      </c>
      <c r="I55" s="24">
        <f t="shared" si="0"/>
        <v>9.7075516694435215</v>
      </c>
      <c r="J55" s="24">
        <v>40</v>
      </c>
      <c r="K55" s="24"/>
      <c r="L55" s="24"/>
      <c r="M55" s="24"/>
      <c r="N55" s="24"/>
      <c r="O55" s="24">
        <f t="shared" si="3"/>
        <v>0</v>
      </c>
      <c r="P55" s="24"/>
      <c r="Q55" s="24"/>
      <c r="R55" s="24"/>
      <c r="S55" s="24"/>
      <c r="T55" s="24"/>
      <c r="U55" s="24"/>
      <c r="V55" s="24"/>
      <c r="W55" s="24"/>
      <c r="X55" s="24"/>
    </row>
    <row r="56" spans="1:24">
      <c r="A56" s="20">
        <v>44096</v>
      </c>
      <c r="B56" s="21" t="s">
        <v>91</v>
      </c>
      <c r="C56" s="21" t="s">
        <v>92</v>
      </c>
      <c r="D56" s="21" t="s">
        <v>103</v>
      </c>
      <c r="E56" s="21">
        <v>92</v>
      </c>
      <c r="F56" s="21">
        <v>27</v>
      </c>
      <c r="G56" s="21">
        <v>9.7060999999999993</v>
      </c>
      <c r="H56" s="81">
        <v>5.8646683616575306</v>
      </c>
      <c r="I56" s="24">
        <f t="shared" si="0"/>
        <v>9.1368694241491575</v>
      </c>
      <c r="J56" s="24">
        <v>40</v>
      </c>
      <c r="K56" s="24">
        <v>10.26</v>
      </c>
      <c r="L56" s="24">
        <f t="shared" ref="L56:L75" si="4">(K56*J56)/I56</f>
        <v>44.916916391000868</v>
      </c>
      <c r="M56" s="24">
        <f t="shared" ref="M56:M75" si="5">L56/1000</f>
        <v>4.4916916391000865E-2</v>
      </c>
      <c r="N56" s="24">
        <v>1.7352591289999999</v>
      </c>
      <c r="O56" s="24">
        <f t="shared" si="3"/>
        <v>1.6903422126089991</v>
      </c>
      <c r="P56" s="24"/>
      <c r="Q56" s="24"/>
      <c r="R56" s="24"/>
      <c r="S56" s="24"/>
      <c r="T56" s="24"/>
      <c r="U56" s="24"/>
      <c r="V56" s="24"/>
      <c r="W56" s="24"/>
      <c r="X56" s="24"/>
    </row>
    <row r="57" spans="1:24">
      <c r="A57" s="20">
        <v>44096</v>
      </c>
      <c r="B57" s="21" t="s">
        <v>91</v>
      </c>
      <c r="C57" s="21" t="s">
        <v>92</v>
      </c>
      <c r="D57" s="21" t="s">
        <v>104</v>
      </c>
      <c r="E57" s="21">
        <v>93</v>
      </c>
      <c r="F57" s="21">
        <v>9</v>
      </c>
      <c r="G57" s="21">
        <v>10.124599999999999</v>
      </c>
      <c r="H57" s="81">
        <v>4.6545129402414247</v>
      </c>
      <c r="I57" s="24">
        <f t="shared" si="0"/>
        <v>9.6533491828523168</v>
      </c>
      <c r="J57" s="24">
        <v>40</v>
      </c>
      <c r="K57" s="24">
        <v>9.14</v>
      </c>
      <c r="L57" s="24">
        <f t="shared" si="4"/>
        <v>37.8728659944708</v>
      </c>
      <c r="M57" s="24">
        <f t="shared" si="5"/>
        <v>3.7872865994470803E-2</v>
      </c>
      <c r="N57" s="24"/>
      <c r="O57" s="24">
        <f t="shared" si="3"/>
        <v>-3.7872865994470803E-2</v>
      </c>
      <c r="P57" s="24"/>
      <c r="Q57" s="24"/>
      <c r="R57" s="24"/>
      <c r="S57" s="24"/>
      <c r="T57" s="24"/>
      <c r="U57" s="24"/>
      <c r="V57" s="24"/>
      <c r="W57" s="24"/>
      <c r="X57" s="24"/>
    </row>
    <row r="58" spans="1:24">
      <c r="A58" s="20">
        <v>44096</v>
      </c>
      <c r="B58" s="21" t="s">
        <v>91</v>
      </c>
      <c r="C58" s="21" t="s">
        <v>98</v>
      </c>
      <c r="D58" s="21" t="s">
        <v>105</v>
      </c>
      <c r="E58" s="21">
        <v>94</v>
      </c>
      <c r="F58" s="21">
        <v>89</v>
      </c>
      <c r="G58" s="21">
        <v>9.8280999999999992</v>
      </c>
      <c r="H58" s="81">
        <v>1.8225094687098189</v>
      </c>
      <c r="I58" s="24">
        <f t="shared" si="0"/>
        <v>9.6489819469057299</v>
      </c>
      <c r="J58" s="24">
        <v>40</v>
      </c>
      <c r="K58" s="24">
        <v>14.39</v>
      </c>
      <c r="L58" s="24">
        <f t="shared" si="4"/>
        <v>59.653961751331238</v>
      </c>
      <c r="M58" s="24">
        <f t="shared" si="5"/>
        <v>5.9653961751331239E-2</v>
      </c>
      <c r="N58" s="24"/>
      <c r="O58" s="24">
        <f t="shared" si="3"/>
        <v>-5.9653961751331239E-2</v>
      </c>
      <c r="P58" s="24"/>
      <c r="Q58" s="24"/>
      <c r="R58" s="24"/>
      <c r="S58" s="24"/>
      <c r="T58" s="24"/>
      <c r="U58" s="24"/>
      <c r="V58" s="24"/>
      <c r="W58" s="24"/>
      <c r="X58" s="24"/>
    </row>
    <row r="59" spans="1:24">
      <c r="A59" s="20">
        <v>44096</v>
      </c>
      <c r="B59" s="21" t="s">
        <v>91</v>
      </c>
      <c r="C59" s="21" t="s">
        <v>98</v>
      </c>
      <c r="D59" s="21" t="s">
        <v>106</v>
      </c>
      <c r="E59" s="21">
        <v>95</v>
      </c>
      <c r="F59" s="21">
        <v>70</v>
      </c>
      <c r="G59" s="21">
        <v>10.3597</v>
      </c>
      <c r="H59" s="81">
        <v>3.0603078274409556</v>
      </c>
      <c r="I59" s="24">
        <f t="shared" si="0"/>
        <v>10.0426612900006</v>
      </c>
      <c r="J59" s="24">
        <v>40</v>
      </c>
      <c r="K59" s="24">
        <v>10.95</v>
      </c>
      <c r="L59" s="24">
        <f t="shared" si="4"/>
        <v>43.613937317204275</v>
      </c>
      <c r="M59" s="24">
        <f t="shared" si="5"/>
        <v>4.3613937317204275E-2</v>
      </c>
      <c r="N59" s="24">
        <v>2.4790876659999999</v>
      </c>
      <c r="O59" s="24">
        <f t="shared" si="3"/>
        <v>2.4354737286827954</v>
      </c>
      <c r="P59" s="24"/>
      <c r="Q59" s="24"/>
      <c r="R59" s="24"/>
      <c r="S59" s="24"/>
      <c r="T59" s="24"/>
      <c r="U59" s="24"/>
      <c r="V59" s="24"/>
      <c r="W59" s="24"/>
      <c r="X59" s="24"/>
    </row>
    <row r="60" spans="1:24">
      <c r="A60" s="20">
        <v>44096</v>
      </c>
      <c r="B60" s="21" t="s">
        <v>91</v>
      </c>
      <c r="C60" s="21" t="s">
        <v>98</v>
      </c>
      <c r="D60" s="21" t="s">
        <v>107</v>
      </c>
      <c r="E60" s="21">
        <v>96</v>
      </c>
      <c r="F60" s="21">
        <v>126</v>
      </c>
      <c r="G60" s="21">
        <v>10.3718</v>
      </c>
      <c r="H60" s="81">
        <v>4.4309350714464673</v>
      </c>
      <c r="I60" s="24">
        <f t="shared" si="0"/>
        <v>9.912232276259715</v>
      </c>
      <c r="J60" s="24">
        <v>40</v>
      </c>
      <c r="K60" s="24">
        <v>17.16</v>
      </c>
      <c r="L60" s="24">
        <f t="shared" si="4"/>
        <v>69.24777193165275</v>
      </c>
      <c r="M60" s="24">
        <f t="shared" si="5"/>
        <v>6.9247771931652755E-2</v>
      </c>
      <c r="N60" s="24"/>
      <c r="O60" s="24">
        <f t="shared" si="3"/>
        <v>-6.9247771931652755E-2</v>
      </c>
      <c r="P60" s="24"/>
      <c r="Q60" s="24"/>
      <c r="R60" s="24"/>
      <c r="S60" s="24"/>
      <c r="T60" s="24"/>
      <c r="U60" s="24"/>
      <c r="V60" s="24"/>
      <c r="W60" s="24"/>
      <c r="X60" s="24"/>
    </row>
    <row r="61" spans="1:24">
      <c r="A61" s="20">
        <v>44096</v>
      </c>
      <c r="B61" s="21" t="s">
        <v>91</v>
      </c>
      <c r="C61" s="21" t="s">
        <v>92</v>
      </c>
      <c r="D61" s="21" t="s">
        <v>108</v>
      </c>
      <c r="E61" s="21">
        <v>97</v>
      </c>
      <c r="F61" s="21">
        <v>138</v>
      </c>
      <c r="G61" s="21">
        <v>10.411</v>
      </c>
      <c r="H61" s="81">
        <v>2.35817860562448</v>
      </c>
      <c r="I61" s="24">
        <f t="shared" si="0"/>
        <v>10.165490025368435</v>
      </c>
      <c r="J61" s="24">
        <v>40</v>
      </c>
      <c r="K61" s="24">
        <v>5.77</v>
      </c>
      <c r="L61" s="24">
        <f t="shared" si="4"/>
        <v>22.704267027366932</v>
      </c>
      <c r="M61" s="24">
        <f t="shared" si="5"/>
        <v>2.2704267027366932E-2</v>
      </c>
      <c r="N61" s="24"/>
      <c r="O61" s="24">
        <f t="shared" si="3"/>
        <v>-2.2704267027366932E-2</v>
      </c>
      <c r="P61" s="24"/>
      <c r="Q61" s="24"/>
      <c r="R61" s="24"/>
      <c r="S61" s="24"/>
      <c r="T61" s="24"/>
      <c r="U61" s="24"/>
      <c r="V61" s="24"/>
      <c r="W61" s="24"/>
      <c r="X61" s="24"/>
    </row>
    <row r="62" spans="1:24">
      <c r="A62" s="20">
        <v>44096</v>
      </c>
      <c r="B62" s="21" t="s">
        <v>91</v>
      </c>
      <c r="C62" s="21" t="s">
        <v>92</v>
      </c>
      <c r="D62" s="21" t="s">
        <v>109</v>
      </c>
      <c r="E62" s="21">
        <v>98</v>
      </c>
      <c r="F62" s="21">
        <v>91</v>
      </c>
      <c r="G62" s="21">
        <v>10.106400000000001</v>
      </c>
      <c r="H62" s="81">
        <v>2.0101420804970482</v>
      </c>
      <c r="I62" s="24">
        <f t="shared" si="0"/>
        <v>9.9032470007766467</v>
      </c>
      <c r="J62" s="24">
        <v>40</v>
      </c>
      <c r="K62" s="24">
        <v>7.41</v>
      </c>
      <c r="L62" s="24">
        <f t="shared" si="4"/>
        <v>29.929577640217929</v>
      </c>
      <c r="M62" s="24">
        <f t="shared" si="5"/>
        <v>2.992957764021793E-2</v>
      </c>
      <c r="N62" s="24">
        <v>1.3523013719999999</v>
      </c>
      <c r="O62" s="24">
        <f t="shared" si="3"/>
        <v>1.3223717943597819</v>
      </c>
      <c r="P62" s="24"/>
      <c r="Q62" s="24"/>
      <c r="R62" s="24"/>
      <c r="S62" s="24"/>
      <c r="T62" s="24"/>
      <c r="U62" s="24"/>
      <c r="V62" s="24"/>
      <c r="W62" s="24"/>
      <c r="X62" s="24"/>
    </row>
    <row r="63" spans="1:24">
      <c r="A63" s="20">
        <v>44096</v>
      </c>
      <c r="B63" s="21" t="s">
        <v>91</v>
      </c>
      <c r="C63" s="21" t="s">
        <v>92</v>
      </c>
      <c r="D63" s="21" t="s">
        <v>110</v>
      </c>
      <c r="E63" s="21">
        <v>99</v>
      </c>
      <c r="F63" s="21">
        <v>5</v>
      </c>
      <c r="G63" s="21">
        <v>10.1721</v>
      </c>
      <c r="H63" s="81">
        <v>1.9899518212323923</v>
      </c>
      <c r="I63" s="24">
        <f t="shared" si="0"/>
        <v>9.9696801107924209</v>
      </c>
      <c r="J63" s="24">
        <v>40</v>
      </c>
      <c r="K63" s="24">
        <v>5.95</v>
      </c>
      <c r="L63" s="24">
        <f t="shared" si="4"/>
        <v>23.872380794079763</v>
      </c>
      <c r="M63" s="24">
        <f t="shared" si="5"/>
        <v>2.3872380794079762E-2</v>
      </c>
      <c r="N63" s="24"/>
      <c r="O63" s="24">
        <f t="shared" si="3"/>
        <v>-2.3872380794079762E-2</v>
      </c>
      <c r="P63" s="24"/>
      <c r="Q63" s="24"/>
      <c r="R63" s="24"/>
      <c r="S63" s="24"/>
      <c r="T63" s="24"/>
      <c r="U63" s="24"/>
      <c r="V63" s="24"/>
      <c r="W63" s="24"/>
      <c r="X63" s="24"/>
    </row>
    <row r="64" spans="1:24">
      <c r="A64" s="20">
        <v>44096</v>
      </c>
      <c r="B64" s="21" t="s">
        <v>91</v>
      </c>
      <c r="C64" s="21" t="s">
        <v>98</v>
      </c>
      <c r="D64" s="21" t="s">
        <v>111</v>
      </c>
      <c r="E64" s="21">
        <v>100</v>
      </c>
      <c r="F64" s="21">
        <v>128</v>
      </c>
      <c r="G64" s="21">
        <v>10.1279</v>
      </c>
      <c r="H64" s="81">
        <v>2.4164989289904422</v>
      </c>
      <c r="I64" s="24">
        <f t="shared" si="0"/>
        <v>9.8831594049707778</v>
      </c>
      <c r="J64" s="24">
        <v>40</v>
      </c>
      <c r="K64" s="24">
        <v>13.77</v>
      </c>
      <c r="L64" s="24">
        <f t="shared" si="4"/>
        <v>55.731166262781585</v>
      </c>
      <c r="M64" s="24">
        <f t="shared" si="5"/>
        <v>5.5731166262781587E-2</v>
      </c>
      <c r="N64" s="24"/>
      <c r="O64" s="24">
        <f t="shared" si="3"/>
        <v>-5.5731166262781587E-2</v>
      </c>
      <c r="P64" s="24"/>
      <c r="Q64" s="24"/>
      <c r="R64" s="24"/>
      <c r="S64" s="24"/>
      <c r="T64" s="24"/>
      <c r="U64" s="24"/>
      <c r="V64" s="24"/>
      <c r="W64" s="24"/>
      <c r="X64" s="24"/>
    </row>
    <row r="65" spans="1:24">
      <c r="A65" s="20">
        <v>44096</v>
      </c>
      <c r="B65" s="21" t="s">
        <v>91</v>
      </c>
      <c r="C65" s="21" t="s">
        <v>98</v>
      </c>
      <c r="D65" s="21" t="s">
        <v>112</v>
      </c>
      <c r="E65" s="21">
        <v>101</v>
      </c>
      <c r="F65" s="21">
        <v>161</v>
      </c>
      <c r="G65" s="21">
        <v>10.262700000000001</v>
      </c>
      <c r="H65" s="81">
        <v>1.5479194200808855</v>
      </c>
      <c r="I65" s="24">
        <f t="shared" si="0"/>
        <v>10.10384167367536</v>
      </c>
      <c r="J65" s="24">
        <v>40</v>
      </c>
      <c r="K65" s="24">
        <v>13.22</v>
      </c>
      <c r="L65" s="24">
        <f t="shared" si="4"/>
        <v>52.336528726270558</v>
      </c>
      <c r="M65" s="24">
        <f t="shared" si="5"/>
        <v>5.2336528726270558E-2</v>
      </c>
      <c r="N65" s="24">
        <v>1.8380693850000001</v>
      </c>
      <c r="O65" s="24">
        <f t="shared" si="3"/>
        <v>1.7857328562737296</v>
      </c>
      <c r="P65" s="24"/>
      <c r="Q65" s="24"/>
      <c r="R65" s="24"/>
      <c r="S65" s="24"/>
      <c r="T65" s="24"/>
      <c r="U65" s="24"/>
      <c r="V65" s="24"/>
      <c r="W65" s="24"/>
      <c r="X65" s="24"/>
    </row>
    <row r="66" spans="1:24">
      <c r="A66" s="20">
        <v>44096</v>
      </c>
      <c r="B66" s="21" t="s">
        <v>91</v>
      </c>
      <c r="C66" s="21" t="s">
        <v>98</v>
      </c>
      <c r="D66" s="21" t="s">
        <v>113</v>
      </c>
      <c r="E66" s="21">
        <v>102</v>
      </c>
      <c r="F66" s="21">
        <v>164</v>
      </c>
      <c r="G66" s="21">
        <v>10.1426</v>
      </c>
      <c r="H66" s="81">
        <v>1.8739150683771488</v>
      </c>
      <c r="I66" s="24">
        <f t="shared" si="0"/>
        <v>9.9525362902747787</v>
      </c>
      <c r="J66" s="24">
        <v>40</v>
      </c>
      <c r="K66" s="24">
        <v>7.5</v>
      </c>
      <c r="L66" s="24">
        <f t="shared" si="4"/>
        <v>30.143070193388596</v>
      </c>
      <c r="M66" s="24">
        <f t="shared" si="5"/>
        <v>3.0143070193388594E-2</v>
      </c>
      <c r="N66" s="24"/>
      <c r="O66" s="24">
        <f t="shared" si="3"/>
        <v>-3.0143070193388594E-2</v>
      </c>
      <c r="P66" s="24"/>
      <c r="Q66" s="24"/>
      <c r="R66" s="24"/>
      <c r="S66" s="24"/>
      <c r="T66" s="24"/>
      <c r="U66" s="24"/>
      <c r="V66" s="24"/>
      <c r="W66" s="24"/>
      <c r="X66" s="24"/>
    </row>
    <row r="67" spans="1:24">
      <c r="A67" s="20">
        <v>44096</v>
      </c>
      <c r="B67" s="21" t="s">
        <v>91</v>
      </c>
      <c r="C67" s="21" t="s">
        <v>92</v>
      </c>
      <c r="D67" s="21" t="s">
        <v>114</v>
      </c>
      <c r="E67" s="21">
        <v>103</v>
      </c>
      <c r="F67" s="21">
        <v>125</v>
      </c>
      <c r="G67" s="21">
        <v>10.335000000000001</v>
      </c>
      <c r="H67" s="81">
        <v>1.9095595126523026</v>
      </c>
      <c r="I67" s="24">
        <f t="shared" si="0"/>
        <v>10.137647024367386</v>
      </c>
      <c r="J67" s="24">
        <v>40</v>
      </c>
      <c r="K67" s="24">
        <v>6.69</v>
      </c>
      <c r="L67" s="24">
        <f t="shared" si="4"/>
        <v>26.396657859243124</v>
      </c>
      <c r="M67" s="24">
        <f t="shared" si="5"/>
        <v>2.6396657859243125E-2</v>
      </c>
      <c r="N67" s="24"/>
      <c r="O67" s="24">
        <f t="shared" si="3"/>
        <v>-2.6396657859243125E-2</v>
      </c>
      <c r="P67" s="24"/>
      <c r="Q67" s="24"/>
      <c r="R67" s="24"/>
      <c r="S67" s="24"/>
      <c r="T67" s="24"/>
      <c r="U67" s="24"/>
      <c r="V67" s="24"/>
      <c r="W67" s="24"/>
      <c r="X67" s="24"/>
    </row>
    <row r="68" spans="1:24">
      <c r="A68" s="20">
        <v>44096</v>
      </c>
      <c r="B68" s="21" t="s">
        <v>91</v>
      </c>
      <c r="C68" s="21" t="s">
        <v>115</v>
      </c>
      <c r="D68" s="21" t="s">
        <v>116</v>
      </c>
      <c r="E68" s="21">
        <v>104</v>
      </c>
      <c r="F68" s="21">
        <v>19</v>
      </c>
      <c r="G68" s="21">
        <v>9.9443000000000001</v>
      </c>
      <c r="H68" s="81">
        <v>1.9473982256339337</v>
      </c>
      <c r="I68" s="24">
        <f t="shared" si="0"/>
        <v>9.7506448782482842</v>
      </c>
      <c r="J68" s="24">
        <v>40</v>
      </c>
      <c r="K68" s="24">
        <v>10.82</v>
      </c>
      <c r="L68" s="24">
        <f t="shared" si="4"/>
        <v>44.386807785963903</v>
      </c>
      <c r="M68" s="24">
        <f t="shared" si="5"/>
        <v>4.4386807785963905E-2</v>
      </c>
      <c r="N68" s="24">
        <v>1.4300086839999999</v>
      </c>
      <c r="O68" s="24">
        <f t="shared" si="3"/>
        <v>1.385621876214036</v>
      </c>
      <c r="P68" s="24"/>
      <c r="Q68" s="24"/>
      <c r="R68" s="24"/>
      <c r="S68" s="24"/>
      <c r="T68" s="24"/>
      <c r="U68" s="24"/>
      <c r="V68" s="24"/>
      <c r="W68" s="24"/>
      <c r="X68" s="24"/>
    </row>
    <row r="69" spans="1:24">
      <c r="A69" s="20">
        <v>44096</v>
      </c>
      <c r="B69" s="21" t="s">
        <v>91</v>
      </c>
      <c r="C69" s="21" t="s">
        <v>92</v>
      </c>
      <c r="D69" s="21" t="s">
        <v>117</v>
      </c>
      <c r="E69" s="21">
        <v>105</v>
      </c>
      <c r="F69" s="21">
        <v>132</v>
      </c>
      <c r="G69" s="21">
        <v>10.473800000000001</v>
      </c>
      <c r="H69" s="81">
        <v>1.7349385993759705</v>
      </c>
      <c r="I69" s="24">
        <f t="shared" si="0"/>
        <v>10.292086000978561</v>
      </c>
      <c r="J69" s="24">
        <v>40</v>
      </c>
      <c r="K69" s="24">
        <v>9.1999999999999993</v>
      </c>
      <c r="L69" s="24">
        <f t="shared" si="4"/>
        <v>35.755628155945352</v>
      </c>
      <c r="M69" s="24">
        <f t="shared" si="5"/>
        <v>3.5755628155945351E-2</v>
      </c>
      <c r="N69" s="24"/>
      <c r="O69" s="24">
        <f t="shared" si="3"/>
        <v>-3.5755628155945351E-2</v>
      </c>
      <c r="P69" s="24"/>
      <c r="Q69" s="24"/>
      <c r="R69" s="24"/>
      <c r="S69" s="24"/>
      <c r="T69" s="24"/>
      <c r="U69" s="24"/>
      <c r="V69" s="24"/>
      <c r="W69" s="24"/>
      <c r="X69" s="24"/>
    </row>
    <row r="70" spans="1:24">
      <c r="A70" s="20">
        <v>44096</v>
      </c>
      <c r="B70" s="21" t="s">
        <v>91</v>
      </c>
      <c r="C70" s="21" t="s">
        <v>98</v>
      </c>
      <c r="D70" s="21" t="s">
        <v>118</v>
      </c>
      <c r="E70" s="21">
        <v>106</v>
      </c>
      <c r="F70" s="21">
        <v>143</v>
      </c>
      <c r="G70" s="21">
        <v>10.2075</v>
      </c>
      <c r="H70" s="81">
        <v>3.8975126644754807</v>
      </c>
      <c r="I70" s="24">
        <f t="shared" si="0"/>
        <v>9.8096613947736646</v>
      </c>
      <c r="J70" s="24">
        <v>40</v>
      </c>
      <c r="K70" s="24">
        <v>22.48</v>
      </c>
      <c r="L70" s="24">
        <f t="shared" si="4"/>
        <v>91.664733757178482</v>
      </c>
      <c r="M70" s="24">
        <f t="shared" si="5"/>
        <v>9.1664733757178485E-2</v>
      </c>
      <c r="N70" s="24"/>
      <c r="O70" s="24">
        <f t="shared" si="3"/>
        <v>-9.1664733757178485E-2</v>
      </c>
      <c r="P70" s="24"/>
      <c r="Q70" s="24"/>
      <c r="R70" s="24"/>
      <c r="S70" s="24"/>
      <c r="T70" s="24"/>
      <c r="U70" s="24"/>
      <c r="V70" s="24"/>
      <c r="W70" s="24"/>
      <c r="X70" s="24"/>
    </row>
    <row r="71" spans="1:24">
      <c r="A71" s="20">
        <v>44096</v>
      </c>
      <c r="B71" s="21" t="s">
        <v>91</v>
      </c>
      <c r="C71" s="21" t="s">
        <v>98</v>
      </c>
      <c r="D71" s="21" t="s">
        <v>119</v>
      </c>
      <c r="E71" s="21">
        <v>107</v>
      </c>
      <c r="F71" s="21">
        <v>51</v>
      </c>
      <c r="G71" s="21">
        <v>10.2036</v>
      </c>
      <c r="H71" s="81">
        <v>3.6148805096756993</v>
      </c>
      <c r="I71" s="24">
        <f t="shared" si="0"/>
        <v>9.8347520523147303</v>
      </c>
      <c r="J71" s="24">
        <v>40</v>
      </c>
      <c r="K71" s="24">
        <v>10.34</v>
      </c>
      <c r="L71" s="24">
        <f t="shared" si="4"/>
        <v>42.054949407967449</v>
      </c>
      <c r="M71" s="24">
        <f t="shared" si="5"/>
        <v>4.2054949407967446E-2</v>
      </c>
      <c r="N71" s="24">
        <v>2.4047791959999998</v>
      </c>
      <c r="O71" s="24">
        <f t="shared" si="3"/>
        <v>2.3627242465920322</v>
      </c>
      <c r="P71" s="24"/>
      <c r="Q71" s="24"/>
      <c r="R71" s="24"/>
      <c r="S71" s="24"/>
      <c r="T71" s="24"/>
      <c r="U71" s="24"/>
      <c r="V71" s="24"/>
      <c r="W71" s="24"/>
      <c r="X71" s="24"/>
    </row>
    <row r="72" spans="1:24">
      <c r="A72" s="20">
        <v>44096</v>
      </c>
      <c r="B72" s="21" t="s">
        <v>91</v>
      </c>
      <c r="C72" s="21" t="s">
        <v>98</v>
      </c>
      <c r="D72" s="21" t="s">
        <v>120</v>
      </c>
      <c r="E72" s="21">
        <v>108</v>
      </c>
      <c r="F72" s="21">
        <v>77</v>
      </c>
      <c r="G72" s="21">
        <v>10.3767</v>
      </c>
      <c r="H72" s="81">
        <v>2.4094537764252961</v>
      </c>
      <c r="I72" s="24">
        <f t="shared" si="0"/>
        <v>10.126678209981677</v>
      </c>
      <c r="J72" s="24">
        <v>40</v>
      </c>
      <c r="K72" s="24">
        <v>18.12</v>
      </c>
      <c r="L72" s="24">
        <f t="shared" si="4"/>
        <v>71.573321969051833</v>
      </c>
      <c r="M72" s="24">
        <f t="shared" si="5"/>
        <v>7.1573321969051834E-2</v>
      </c>
      <c r="N72" s="24"/>
      <c r="O72" s="24">
        <f t="shared" si="3"/>
        <v>-7.1573321969051834E-2</v>
      </c>
      <c r="P72" s="24"/>
      <c r="Q72" s="24"/>
      <c r="R72" s="24"/>
      <c r="S72" s="24"/>
      <c r="T72" s="24"/>
      <c r="U72" s="24"/>
      <c r="V72" s="24"/>
      <c r="W72" s="24"/>
      <c r="X72" s="24"/>
    </row>
    <row r="73" spans="1:24">
      <c r="A73" s="20">
        <v>44098</v>
      </c>
      <c r="B73" s="21" t="s">
        <v>121</v>
      </c>
      <c r="C73" s="21" t="s">
        <v>122</v>
      </c>
      <c r="D73" s="21">
        <v>1</v>
      </c>
      <c r="E73" s="21">
        <v>109</v>
      </c>
      <c r="F73" s="21" t="s">
        <v>269</v>
      </c>
      <c r="G73" s="21">
        <v>10.430400000000001</v>
      </c>
      <c r="H73" s="81">
        <v>5.3704976149931687</v>
      </c>
      <c r="I73" s="24">
        <f t="shared" si="0"/>
        <v>9.8702356167657523</v>
      </c>
      <c r="J73" s="24">
        <v>40</v>
      </c>
      <c r="K73" s="24">
        <v>5.2</v>
      </c>
      <c r="L73" s="24">
        <f t="shared" si="4"/>
        <v>21.073458433625191</v>
      </c>
      <c r="M73" s="24">
        <f t="shared" si="5"/>
        <v>2.1073458433625191E-2</v>
      </c>
      <c r="N73" s="24">
        <v>3.7124459230000002</v>
      </c>
      <c r="O73" s="24">
        <f t="shared" si="3"/>
        <v>3.691372464566375</v>
      </c>
      <c r="P73" s="24"/>
      <c r="Q73" s="24"/>
      <c r="R73" s="24"/>
      <c r="S73" s="24"/>
      <c r="T73" s="24"/>
      <c r="U73" s="24"/>
      <c r="V73" s="24"/>
      <c r="W73" s="24"/>
      <c r="X73" s="24"/>
    </row>
    <row r="74" spans="1:24">
      <c r="A74" s="20">
        <v>44098</v>
      </c>
      <c r="B74" s="21" t="s">
        <v>121</v>
      </c>
      <c r="C74" s="21" t="s">
        <v>122</v>
      </c>
      <c r="D74" s="21">
        <v>2</v>
      </c>
      <c r="E74" s="21">
        <v>110</v>
      </c>
      <c r="F74" s="21" t="s">
        <v>270</v>
      </c>
      <c r="G74" s="21">
        <v>9.6778999999999993</v>
      </c>
      <c r="H74" s="81">
        <v>6.078979937806162</v>
      </c>
      <c r="I74" s="24">
        <f t="shared" si="0"/>
        <v>9.0895824005990562</v>
      </c>
      <c r="J74" s="24">
        <v>40</v>
      </c>
      <c r="K74" s="24">
        <v>4.79</v>
      </c>
      <c r="L74" s="24">
        <f t="shared" si="4"/>
        <v>21.079076194674514</v>
      </c>
      <c r="M74" s="24">
        <f t="shared" si="5"/>
        <v>2.1079076194674515E-2</v>
      </c>
      <c r="N74" s="24">
        <v>4.0277859879999998</v>
      </c>
      <c r="O74" s="24">
        <f t="shared" si="3"/>
        <v>4.0067069118053249</v>
      </c>
      <c r="P74" s="24"/>
      <c r="Q74" s="24"/>
      <c r="R74" s="24"/>
      <c r="S74" s="24"/>
      <c r="T74" s="24"/>
      <c r="U74" s="24"/>
      <c r="V74" s="24"/>
      <c r="W74" s="24"/>
      <c r="X74" s="24"/>
    </row>
    <row r="75" spans="1:24">
      <c r="A75" s="20">
        <v>44098</v>
      </c>
      <c r="B75" s="21" t="s">
        <v>121</v>
      </c>
      <c r="C75" s="21" t="s">
        <v>122</v>
      </c>
      <c r="D75" s="21">
        <v>3</v>
      </c>
      <c r="E75" s="21">
        <v>111</v>
      </c>
      <c r="F75" s="21" t="s">
        <v>271</v>
      </c>
      <c r="G75" s="21">
        <v>9.7279999999999998</v>
      </c>
      <c r="H75" s="81">
        <v>5.060685451531846</v>
      </c>
      <c r="I75" s="24">
        <f t="shared" si="0"/>
        <v>9.2356965192749811</v>
      </c>
      <c r="J75" s="24">
        <v>40</v>
      </c>
      <c r="K75" s="24">
        <v>7.26</v>
      </c>
      <c r="L75" s="24">
        <f t="shared" si="4"/>
        <v>31.443215938714811</v>
      </c>
      <c r="M75" s="24">
        <f t="shared" si="5"/>
        <v>3.1443215938714811E-2</v>
      </c>
      <c r="N75" s="24">
        <v>3.506932752</v>
      </c>
      <c r="O75" s="24">
        <f t="shared" si="3"/>
        <v>3.4754895360612852</v>
      </c>
      <c r="P75" s="24"/>
      <c r="Q75" s="24"/>
      <c r="R75" s="24"/>
      <c r="S75" s="24"/>
      <c r="T75" s="24"/>
      <c r="U75" s="24"/>
      <c r="V75" s="24"/>
      <c r="W75" s="24"/>
      <c r="X75" s="24"/>
    </row>
    <row r="76" spans="1:24">
      <c r="A76" s="20">
        <v>44139</v>
      </c>
      <c r="B76" s="21" t="s">
        <v>84</v>
      </c>
      <c r="C76" s="21" t="s">
        <v>85</v>
      </c>
      <c r="D76" s="21">
        <v>1</v>
      </c>
      <c r="E76" s="21">
        <v>112</v>
      </c>
      <c r="F76" s="21">
        <v>140</v>
      </c>
      <c r="G76" s="21">
        <v>10.1723</v>
      </c>
      <c r="H76" s="81">
        <v>6.7870190789770488</v>
      </c>
      <c r="I76" s="24">
        <f t="shared" si="0"/>
        <v>9.4819040582292171</v>
      </c>
      <c r="J76" s="24">
        <v>40</v>
      </c>
      <c r="K76" s="24"/>
      <c r="L76" s="24"/>
      <c r="M76" s="24"/>
      <c r="N76" s="24">
        <v>1.2165471880000001</v>
      </c>
      <c r="O76" s="24">
        <f t="shared" si="3"/>
        <v>1.2165471880000001</v>
      </c>
      <c r="P76" s="24"/>
      <c r="Q76" s="24"/>
      <c r="R76" s="24"/>
      <c r="S76" s="24"/>
      <c r="T76" s="24"/>
      <c r="U76" s="24"/>
      <c r="V76" s="24"/>
      <c r="W76" s="24"/>
      <c r="X76" s="24"/>
    </row>
    <row r="77" spans="1:24">
      <c r="A77" s="20">
        <v>44139</v>
      </c>
      <c r="B77" s="21" t="s">
        <v>84</v>
      </c>
      <c r="C77" s="21" t="s">
        <v>89</v>
      </c>
      <c r="D77" s="21">
        <v>2</v>
      </c>
      <c r="E77" s="21">
        <v>113</v>
      </c>
      <c r="F77" s="21">
        <v>129</v>
      </c>
      <c r="G77" s="21">
        <v>10.338100000000001</v>
      </c>
      <c r="H77" s="81">
        <v>3.013605983450022</v>
      </c>
      <c r="I77" s="24">
        <f t="shared" si="0"/>
        <v>10.026550399824954</v>
      </c>
      <c r="J77" s="24">
        <v>40</v>
      </c>
      <c r="K77" s="24"/>
      <c r="L77" s="24"/>
      <c r="M77" s="24"/>
      <c r="N77" s="24">
        <v>1.5586186630000001</v>
      </c>
      <c r="O77" s="24">
        <f t="shared" si="3"/>
        <v>1.5586186630000001</v>
      </c>
      <c r="P77" s="24"/>
      <c r="Q77" s="24"/>
      <c r="R77" s="24"/>
      <c r="S77" s="24"/>
      <c r="T77" s="24"/>
      <c r="U77" s="24"/>
      <c r="V77" s="24"/>
      <c r="W77" s="24"/>
      <c r="X77" s="24"/>
    </row>
    <row r="78" spans="1:24">
      <c r="A78" s="20">
        <v>44139</v>
      </c>
      <c r="B78" s="21" t="s">
        <v>84</v>
      </c>
      <c r="C78" s="21" t="s">
        <v>90</v>
      </c>
      <c r="D78" s="21">
        <v>3</v>
      </c>
      <c r="E78" s="21">
        <v>114</v>
      </c>
      <c r="F78" s="21">
        <v>11</v>
      </c>
      <c r="G78" s="21">
        <v>10.3056</v>
      </c>
      <c r="H78" s="81">
        <v>5.1151587917477981</v>
      </c>
      <c r="I78" s="24">
        <f t="shared" si="0"/>
        <v>9.7784521955576391</v>
      </c>
      <c r="J78" s="24">
        <v>40</v>
      </c>
      <c r="K78" s="24"/>
      <c r="L78" s="24"/>
      <c r="M78" s="24"/>
      <c r="N78" s="24">
        <v>1.3931808699999999</v>
      </c>
      <c r="O78" s="24">
        <f t="shared" si="3"/>
        <v>1.3931808699999999</v>
      </c>
      <c r="P78" s="24"/>
      <c r="Q78" s="24"/>
      <c r="R78" s="24"/>
      <c r="S78" s="24"/>
      <c r="T78" s="24"/>
      <c r="U78" s="24"/>
      <c r="V78" s="24"/>
      <c r="W78" s="24"/>
      <c r="X78" s="24"/>
    </row>
    <row r="79" spans="1:24">
      <c r="A79" s="20">
        <v>44139</v>
      </c>
      <c r="B79" s="21" t="s">
        <v>84</v>
      </c>
      <c r="C79" s="21" t="s">
        <v>89</v>
      </c>
      <c r="D79" s="21">
        <v>4</v>
      </c>
      <c r="E79" s="21">
        <v>115</v>
      </c>
      <c r="F79" s="21">
        <v>3</v>
      </c>
      <c r="G79" s="21">
        <v>10.4169</v>
      </c>
      <c r="H79" s="81">
        <v>3.2222038385175416</v>
      </c>
      <c r="I79" s="24">
        <f t="shared" si="0"/>
        <v>10.081246248345467</v>
      </c>
      <c r="J79" s="24">
        <v>40</v>
      </c>
      <c r="K79" s="24"/>
      <c r="L79" s="24"/>
      <c r="M79" s="24"/>
      <c r="N79" s="24">
        <v>1.4526047580000001</v>
      </c>
      <c r="O79" s="24">
        <f t="shared" si="3"/>
        <v>1.4526047580000001</v>
      </c>
      <c r="P79" s="24"/>
      <c r="Q79" s="24"/>
      <c r="R79" s="24"/>
      <c r="S79" s="24"/>
      <c r="T79" s="24"/>
      <c r="U79" s="24"/>
      <c r="V79" s="24"/>
      <c r="W79" s="24"/>
      <c r="X79" s="24"/>
    </row>
    <row r="80" spans="1:24">
      <c r="A80" s="20">
        <v>44139</v>
      </c>
      <c r="B80" s="21" t="s">
        <v>84</v>
      </c>
      <c r="C80" s="21" t="s">
        <v>85</v>
      </c>
      <c r="D80" s="21">
        <v>5</v>
      </c>
      <c r="E80" s="21">
        <v>116</v>
      </c>
      <c r="F80" s="21">
        <v>79</v>
      </c>
      <c r="G80" s="21">
        <v>10.3843</v>
      </c>
      <c r="H80" s="81">
        <v>9.613032000515112</v>
      </c>
      <c r="I80" s="24">
        <f t="shared" si="0"/>
        <v>9.3860539179705089</v>
      </c>
      <c r="J80" s="24">
        <v>40</v>
      </c>
      <c r="K80" s="24"/>
      <c r="L80" s="24"/>
      <c r="M80" s="24"/>
      <c r="N80" s="24">
        <v>2.1162683599999998</v>
      </c>
      <c r="O80" s="24">
        <f t="shared" si="3"/>
        <v>2.1162683599999998</v>
      </c>
      <c r="P80" s="24"/>
      <c r="Q80" s="24"/>
      <c r="R80" s="24"/>
      <c r="S80" s="24"/>
      <c r="T80" s="24"/>
      <c r="U80" s="24"/>
      <c r="V80" s="24"/>
      <c r="W80" s="24"/>
      <c r="X80" s="24"/>
    </row>
    <row r="81" spans="1:24">
      <c r="A81" s="20">
        <v>44139</v>
      </c>
      <c r="B81" s="21" t="s">
        <v>84</v>
      </c>
      <c r="C81" s="21" t="s">
        <v>90</v>
      </c>
      <c r="D81" s="21">
        <v>6</v>
      </c>
      <c r="E81" s="21">
        <v>117</v>
      </c>
      <c r="F81" s="21">
        <v>1</v>
      </c>
      <c r="G81" s="21">
        <v>10.326000000000001</v>
      </c>
      <c r="H81" s="81">
        <v>5.2674781959796677</v>
      </c>
      <c r="I81" s="24">
        <f t="shared" si="0"/>
        <v>9.7820802014831401</v>
      </c>
      <c r="J81" s="24">
        <v>40</v>
      </c>
      <c r="K81" s="24"/>
      <c r="L81" s="24"/>
      <c r="M81" s="24"/>
      <c r="N81" s="24">
        <v>1.8846973</v>
      </c>
      <c r="O81" s="24">
        <f t="shared" si="3"/>
        <v>1.8846973</v>
      </c>
      <c r="P81" s="24"/>
      <c r="Q81" s="24"/>
      <c r="R81" s="24"/>
      <c r="S81" s="24"/>
      <c r="T81" s="24"/>
      <c r="U81" s="24"/>
      <c r="V81" s="24"/>
      <c r="W81" s="24"/>
      <c r="X81" s="24"/>
    </row>
    <row r="82" spans="1:24">
      <c r="A82" s="20">
        <v>44139</v>
      </c>
      <c r="B82" s="21" t="s">
        <v>84</v>
      </c>
      <c r="C82" s="21" t="s">
        <v>89</v>
      </c>
      <c r="D82" s="21">
        <v>7</v>
      </c>
      <c r="E82" s="21">
        <v>118</v>
      </c>
      <c r="F82" s="21">
        <v>6</v>
      </c>
      <c r="G82" s="21">
        <v>9.8068000000000008</v>
      </c>
      <c r="H82" s="81">
        <v>3.6209606986899572</v>
      </c>
      <c r="I82" s="24">
        <f t="shared" si="0"/>
        <v>9.4516996262008739</v>
      </c>
      <c r="J82" s="24">
        <v>40</v>
      </c>
      <c r="K82" s="24"/>
      <c r="L82" s="24"/>
      <c r="M82" s="24"/>
      <c r="N82" s="24">
        <v>1.554056519</v>
      </c>
      <c r="O82" s="24">
        <f t="shared" si="3"/>
        <v>1.554056519</v>
      </c>
      <c r="P82" s="24"/>
      <c r="Q82" s="24"/>
      <c r="R82" s="24"/>
      <c r="S82" s="24"/>
      <c r="T82" s="24"/>
      <c r="U82" s="24"/>
      <c r="V82" s="24"/>
      <c r="W82" s="24"/>
      <c r="X82" s="24"/>
    </row>
    <row r="83" spans="1:24">
      <c r="A83" s="20">
        <v>44139</v>
      </c>
      <c r="B83" s="21" t="s">
        <v>84</v>
      </c>
      <c r="C83" s="21" t="s">
        <v>85</v>
      </c>
      <c r="D83" s="21">
        <v>8</v>
      </c>
      <c r="E83" s="21">
        <v>119</v>
      </c>
      <c r="F83" s="21">
        <v>45</v>
      </c>
      <c r="G83" s="21">
        <v>9.6637000000000004</v>
      </c>
      <c r="H83" s="81">
        <v>10.974761356249225</v>
      </c>
      <c r="I83" s="24">
        <f t="shared" si="0"/>
        <v>8.6031319868161447</v>
      </c>
      <c r="J83" s="24">
        <v>40</v>
      </c>
      <c r="K83" s="24"/>
      <c r="L83" s="24"/>
      <c r="M83" s="24"/>
      <c r="N83" s="24">
        <v>1.7220859980000001</v>
      </c>
      <c r="O83" s="24">
        <f t="shared" si="3"/>
        <v>1.7220859980000001</v>
      </c>
      <c r="P83" s="24"/>
      <c r="Q83" s="24"/>
      <c r="R83" s="24"/>
      <c r="S83" s="24"/>
      <c r="T83" s="24"/>
      <c r="U83" s="24"/>
      <c r="V83" s="24"/>
      <c r="W83" s="24"/>
      <c r="X83" s="24"/>
    </row>
    <row r="84" spans="1:24">
      <c r="A84" s="20">
        <v>44139</v>
      </c>
      <c r="B84" s="21" t="s">
        <v>84</v>
      </c>
      <c r="C84" s="21" t="s">
        <v>90</v>
      </c>
      <c r="D84" s="21">
        <v>9</v>
      </c>
      <c r="E84" s="21">
        <v>120</v>
      </c>
      <c r="F84" s="21">
        <v>41</v>
      </c>
      <c r="G84" s="21">
        <v>9.7705000000000002</v>
      </c>
      <c r="H84" s="81">
        <v>6.2217856545727912</v>
      </c>
      <c r="I84" s="24">
        <f t="shared" si="0"/>
        <v>9.1626004326199659</v>
      </c>
      <c r="J84" s="24">
        <v>40</v>
      </c>
      <c r="K84" s="24"/>
      <c r="L84" s="24"/>
      <c r="M84" s="24"/>
      <c r="N84" s="24">
        <v>1.9279383960000001</v>
      </c>
      <c r="O84" s="24">
        <f t="shared" si="3"/>
        <v>1.9279383960000001</v>
      </c>
      <c r="P84" s="24"/>
      <c r="Q84" s="24"/>
      <c r="R84" s="24"/>
      <c r="S84" s="24"/>
      <c r="T84" s="24"/>
      <c r="U84" s="24"/>
      <c r="V84" s="24"/>
      <c r="W84" s="24"/>
      <c r="X84" s="24"/>
    </row>
    <row r="85" spans="1:24">
      <c r="A85" s="20">
        <v>44154</v>
      </c>
      <c r="B85" s="21" t="s">
        <v>91</v>
      </c>
      <c r="C85" s="21" t="s">
        <v>92</v>
      </c>
      <c r="D85" s="21" t="s">
        <v>93</v>
      </c>
      <c r="E85" s="21">
        <v>121</v>
      </c>
      <c r="F85" s="21">
        <v>167</v>
      </c>
      <c r="G85" s="21">
        <v>10.792199999999999</v>
      </c>
      <c r="H85" s="81">
        <v>20.089325994766753</v>
      </c>
      <c r="I85" s="24">
        <f t="shared" si="0"/>
        <v>8.6241197599927819</v>
      </c>
      <c r="J85" s="24">
        <v>40</v>
      </c>
      <c r="K85" s="24">
        <v>17.239999999999998</v>
      </c>
      <c r="L85" s="24">
        <f t="shared" ref="L85:L140" si="6">(K85*J85)/I85</f>
        <v>79.961783833180107</v>
      </c>
      <c r="M85" s="24">
        <f t="shared" ref="M85:M140" si="7">L85/1000</f>
        <v>7.9961783833180103E-2</v>
      </c>
      <c r="N85" s="24"/>
      <c r="O85" s="24">
        <f t="shared" si="3"/>
        <v>-7.9961783833180103E-2</v>
      </c>
      <c r="P85" s="24"/>
      <c r="Q85" s="24"/>
      <c r="R85" s="24"/>
      <c r="S85" s="24"/>
      <c r="T85" s="24"/>
      <c r="U85" s="24"/>
      <c r="V85" s="24"/>
      <c r="W85" s="24"/>
      <c r="X85" s="24"/>
    </row>
    <row r="86" spans="1:24">
      <c r="A86" s="20">
        <v>44154</v>
      </c>
      <c r="B86" s="21" t="s">
        <v>91</v>
      </c>
      <c r="C86" s="21" t="s">
        <v>92</v>
      </c>
      <c r="D86" s="21" t="s">
        <v>96</v>
      </c>
      <c r="E86" s="21">
        <v>122</v>
      </c>
      <c r="F86" s="21">
        <v>32</v>
      </c>
      <c r="G86" s="21">
        <v>10.443899999999999</v>
      </c>
      <c r="H86" s="81">
        <v>18.403335497761542</v>
      </c>
      <c r="I86" s="24">
        <f t="shared" si="0"/>
        <v>8.5218740439492819</v>
      </c>
      <c r="J86" s="24">
        <v>40</v>
      </c>
      <c r="K86" s="24">
        <v>4.72</v>
      </c>
      <c r="L86" s="24">
        <f t="shared" si="6"/>
        <v>22.154751293707765</v>
      </c>
      <c r="M86" s="24">
        <f t="shared" si="7"/>
        <v>2.2154751293707763E-2</v>
      </c>
      <c r="N86" s="24">
        <v>1.0131059419999999</v>
      </c>
      <c r="O86" s="24">
        <f t="shared" si="3"/>
        <v>0.99095119070629212</v>
      </c>
      <c r="P86" s="24"/>
      <c r="Q86" s="24"/>
      <c r="R86" s="24"/>
      <c r="S86" s="24"/>
      <c r="T86" s="24"/>
      <c r="U86" s="24"/>
      <c r="V86" s="24"/>
      <c r="W86" s="24"/>
      <c r="X86" s="24"/>
    </row>
    <row r="87" spans="1:24">
      <c r="A87" s="20">
        <v>44154</v>
      </c>
      <c r="B87" s="21" t="s">
        <v>91</v>
      </c>
      <c r="C87" s="21" t="s">
        <v>92</v>
      </c>
      <c r="D87" s="21" t="s">
        <v>97</v>
      </c>
      <c r="E87" s="21">
        <v>123</v>
      </c>
      <c r="F87" s="21">
        <v>166</v>
      </c>
      <c r="G87" s="21">
        <v>10.507199999999999</v>
      </c>
      <c r="H87" s="81">
        <v>13.763693270735521</v>
      </c>
      <c r="I87" s="24">
        <f t="shared" si="0"/>
        <v>9.0610212206572758</v>
      </c>
      <c r="J87" s="24">
        <v>40</v>
      </c>
      <c r="K87" s="24">
        <v>1.92</v>
      </c>
      <c r="L87" s="24">
        <f t="shared" si="6"/>
        <v>8.4758658135477827</v>
      </c>
      <c r="M87" s="24">
        <f t="shared" si="7"/>
        <v>8.4758658135477821E-3</v>
      </c>
      <c r="N87" s="24"/>
      <c r="O87" s="24">
        <f t="shared" si="3"/>
        <v>-8.4758658135477821E-3</v>
      </c>
      <c r="P87" s="24"/>
      <c r="Q87" s="24"/>
      <c r="R87" s="24"/>
      <c r="S87" s="24"/>
      <c r="T87" s="24"/>
      <c r="U87" s="24"/>
      <c r="V87" s="24"/>
      <c r="W87" s="24"/>
      <c r="X87" s="24"/>
    </row>
    <row r="88" spans="1:24">
      <c r="A88" s="20">
        <v>44154</v>
      </c>
      <c r="B88" s="21" t="s">
        <v>91</v>
      </c>
      <c r="C88" s="21" t="s">
        <v>98</v>
      </c>
      <c r="D88" s="21" t="s">
        <v>99</v>
      </c>
      <c r="E88" s="21">
        <v>124</v>
      </c>
      <c r="F88" s="21">
        <v>139</v>
      </c>
      <c r="G88" s="21">
        <v>10.611599999999999</v>
      </c>
      <c r="H88" s="81">
        <v>17.700329308452268</v>
      </c>
      <c r="I88" s="24">
        <f t="shared" si="0"/>
        <v>8.7333118551042794</v>
      </c>
      <c r="J88" s="24">
        <v>40</v>
      </c>
      <c r="K88" s="24">
        <v>3.09</v>
      </c>
      <c r="L88" s="24">
        <f t="shared" si="6"/>
        <v>14.152706562031289</v>
      </c>
      <c r="M88" s="24">
        <f t="shared" si="7"/>
        <v>1.4152706562031289E-2</v>
      </c>
      <c r="N88" s="24"/>
      <c r="O88" s="24">
        <f t="shared" si="3"/>
        <v>-1.4152706562031289E-2</v>
      </c>
      <c r="P88" s="24"/>
      <c r="Q88" s="24"/>
      <c r="R88" s="24"/>
      <c r="S88" s="24"/>
      <c r="T88" s="24"/>
      <c r="U88" s="24"/>
      <c r="V88" s="24"/>
      <c r="W88" s="24"/>
      <c r="X88" s="24"/>
    </row>
    <row r="89" spans="1:24">
      <c r="A89" s="20">
        <v>44154</v>
      </c>
      <c r="B89" s="21" t="s">
        <v>91</v>
      </c>
      <c r="C89" s="21" t="s">
        <v>98</v>
      </c>
      <c r="D89" s="21" t="s">
        <v>100</v>
      </c>
      <c r="E89" s="21">
        <v>125</v>
      </c>
      <c r="F89" s="21">
        <v>162</v>
      </c>
      <c r="G89" s="21">
        <v>11.5648</v>
      </c>
      <c r="H89" s="81">
        <v>17.706961636379599</v>
      </c>
      <c r="I89" s="24">
        <f t="shared" si="0"/>
        <v>9.5170253006759715</v>
      </c>
      <c r="J89" s="24">
        <v>40</v>
      </c>
      <c r="K89" s="24">
        <v>4.34</v>
      </c>
      <c r="L89" s="24">
        <f t="shared" si="6"/>
        <v>18.240993852109398</v>
      </c>
      <c r="M89" s="24">
        <f t="shared" si="7"/>
        <v>1.8240993852109397E-2</v>
      </c>
      <c r="N89" s="24">
        <v>0.92156045129999997</v>
      </c>
      <c r="O89" s="24">
        <f t="shared" si="3"/>
        <v>0.90331945744789055</v>
      </c>
      <c r="P89" s="24"/>
      <c r="Q89" s="24"/>
      <c r="R89" s="24"/>
      <c r="S89" s="24"/>
      <c r="T89" s="24"/>
      <c r="U89" s="24"/>
      <c r="V89" s="24"/>
      <c r="W89" s="24"/>
      <c r="X89" s="24"/>
    </row>
    <row r="90" spans="1:24">
      <c r="A90" s="20">
        <v>44154</v>
      </c>
      <c r="B90" s="21" t="s">
        <v>91</v>
      </c>
      <c r="C90" s="21" t="s">
        <v>98</v>
      </c>
      <c r="D90" s="21" t="s">
        <v>101</v>
      </c>
      <c r="E90" s="21">
        <v>126</v>
      </c>
      <c r="F90" s="21">
        <v>16</v>
      </c>
      <c r="G90" s="21">
        <v>11.144299999999999</v>
      </c>
      <c r="H90" s="81">
        <v>28.368356997971613</v>
      </c>
      <c r="I90" s="24">
        <f t="shared" si="0"/>
        <v>7.9828451910750493</v>
      </c>
      <c r="J90" s="24">
        <v>40</v>
      </c>
      <c r="K90" s="24">
        <v>2.99</v>
      </c>
      <c r="L90" s="24">
        <f t="shared" si="6"/>
        <v>14.982126940619461</v>
      </c>
      <c r="M90" s="24">
        <f t="shared" si="7"/>
        <v>1.4982126940619461E-2</v>
      </c>
      <c r="N90" s="24"/>
      <c r="O90" s="24">
        <f t="shared" si="3"/>
        <v>-1.4982126940619461E-2</v>
      </c>
      <c r="P90" s="24"/>
      <c r="Q90" s="24"/>
      <c r="R90" s="24"/>
      <c r="S90" s="24"/>
      <c r="T90" s="24"/>
      <c r="U90" s="24"/>
      <c r="V90" s="24"/>
      <c r="W90" s="24"/>
      <c r="X90" s="24"/>
    </row>
    <row r="91" spans="1:24">
      <c r="A91" s="20">
        <v>44154</v>
      </c>
      <c r="B91" s="21" t="s">
        <v>91</v>
      </c>
      <c r="C91" s="21" t="s">
        <v>92</v>
      </c>
      <c r="D91" s="21" t="s">
        <v>102</v>
      </c>
      <c r="E91" s="21">
        <v>127</v>
      </c>
      <c r="F91" s="21">
        <v>165</v>
      </c>
      <c r="G91" s="21">
        <v>11.165100000000001</v>
      </c>
      <c r="H91" s="81">
        <v>20.042857142857148</v>
      </c>
      <c r="I91" s="24">
        <f t="shared" si="0"/>
        <v>8.9272949571428573</v>
      </c>
      <c r="J91" s="24">
        <v>40</v>
      </c>
      <c r="K91" s="24">
        <v>2.68</v>
      </c>
      <c r="L91" s="24">
        <f t="shared" si="6"/>
        <v>12.008116738007827</v>
      </c>
      <c r="M91" s="24">
        <f t="shared" si="7"/>
        <v>1.2008116738007826E-2</v>
      </c>
      <c r="N91" s="24"/>
      <c r="O91" s="24">
        <f t="shared" si="3"/>
        <v>-1.2008116738007826E-2</v>
      </c>
      <c r="P91" s="24"/>
      <c r="Q91" s="24"/>
      <c r="R91" s="24"/>
      <c r="S91" s="24"/>
      <c r="T91" s="24"/>
      <c r="U91" s="24"/>
      <c r="V91" s="24"/>
      <c r="W91" s="24"/>
      <c r="X91" s="24"/>
    </row>
    <row r="92" spans="1:24">
      <c r="A92" s="20">
        <v>44154</v>
      </c>
      <c r="B92" s="21" t="s">
        <v>91</v>
      </c>
      <c r="C92" s="21" t="s">
        <v>92</v>
      </c>
      <c r="D92" s="21" t="s">
        <v>103</v>
      </c>
      <c r="E92" s="21">
        <v>128</v>
      </c>
      <c r="F92" s="21">
        <v>30</v>
      </c>
      <c r="G92" s="21">
        <v>9.2760999999999996</v>
      </c>
      <c r="H92" s="81">
        <v>22.568807339449531</v>
      </c>
      <c r="I92" s="24">
        <f t="shared" si="0"/>
        <v>7.1825948623853222</v>
      </c>
      <c r="J92" s="24">
        <v>40</v>
      </c>
      <c r="K92" s="24">
        <v>6.16</v>
      </c>
      <c r="L92" s="24">
        <f t="shared" si="6"/>
        <v>34.305150815393638</v>
      </c>
      <c r="M92" s="24">
        <f t="shared" si="7"/>
        <v>3.4305150815393641E-2</v>
      </c>
      <c r="N92" s="24">
        <v>1.751346786</v>
      </c>
      <c r="O92" s="24">
        <f t="shared" si="3"/>
        <v>1.7170416351846065</v>
      </c>
      <c r="P92" s="24"/>
      <c r="Q92" s="24"/>
      <c r="R92" s="24"/>
      <c r="S92" s="24"/>
      <c r="T92" s="24"/>
      <c r="U92" s="24"/>
      <c r="V92" s="24"/>
      <c r="W92" s="24"/>
      <c r="X92" s="24"/>
    </row>
    <row r="93" spans="1:24">
      <c r="A93" s="20">
        <v>44154</v>
      </c>
      <c r="B93" s="21" t="s">
        <v>91</v>
      </c>
      <c r="C93" s="21" t="s">
        <v>92</v>
      </c>
      <c r="D93" s="21" t="s">
        <v>104</v>
      </c>
      <c r="E93" s="21">
        <v>129</v>
      </c>
      <c r="F93" s="21">
        <v>44</v>
      </c>
      <c r="G93" s="21">
        <v>10.051299999999999</v>
      </c>
      <c r="H93" s="81">
        <v>19.38659104983542</v>
      </c>
      <c r="I93" s="24">
        <f t="shared" si="0"/>
        <v>8.1026955738078925</v>
      </c>
      <c r="J93" s="24">
        <v>40</v>
      </c>
      <c r="K93" s="24">
        <v>3.26</v>
      </c>
      <c r="L93" s="24">
        <f t="shared" si="6"/>
        <v>16.09340975631866</v>
      </c>
      <c r="M93" s="24">
        <f t="shared" si="7"/>
        <v>1.609340975631866E-2</v>
      </c>
      <c r="N93" s="24"/>
      <c r="O93" s="24">
        <f t="shared" si="3"/>
        <v>-1.609340975631866E-2</v>
      </c>
      <c r="P93" s="24"/>
      <c r="Q93" s="24"/>
      <c r="R93" s="24"/>
      <c r="S93" s="24"/>
      <c r="T93" s="24"/>
      <c r="U93" s="24"/>
      <c r="V93" s="24"/>
      <c r="W93" s="24"/>
      <c r="X93" s="24"/>
    </row>
    <row r="94" spans="1:24">
      <c r="A94" s="20">
        <v>44154</v>
      </c>
      <c r="B94" s="21" t="s">
        <v>91</v>
      </c>
      <c r="C94" s="21" t="s">
        <v>98</v>
      </c>
      <c r="D94" s="21" t="s">
        <v>105</v>
      </c>
      <c r="E94" s="21">
        <v>130</v>
      </c>
      <c r="F94" s="21">
        <v>169</v>
      </c>
      <c r="G94" s="21">
        <v>11.0564</v>
      </c>
      <c r="H94" s="81">
        <v>23.718446469682721</v>
      </c>
      <c r="I94" s="24">
        <f t="shared" si="0"/>
        <v>8.4339936845259995</v>
      </c>
      <c r="J94" s="24">
        <v>40</v>
      </c>
      <c r="K94" s="24">
        <v>7.78</v>
      </c>
      <c r="L94" s="24">
        <f t="shared" si="6"/>
        <v>36.898296541407689</v>
      </c>
      <c r="M94" s="24">
        <f t="shared" si="7"/>
        <v>3.6898296541407687E-2</v>
      </c>
      <c r="N94" s="24"/>
      <c r="O94" s="24">
        <f t="shared" si="3"/>
        <v>-3.6898296541407687E-2</v>
      </c>
      <c r="P94" s="24"/>
      <c r="Q94" s="24"/>
      <c r="R94" s="24"/>
      <c r="S94" s="24"/>
      <c r="T94" s="24"/>
      <c r="U94" s="24"/>
      <c r="V94" s="24"/>
      <c r="W94" s="24"/>
      <c r="X94" s="24"/>
    </row>
    <row r="95" spans="1:24">
      <c r="A95" s="20">
        <v>44154</v>
      </c>
      <c r="B95" s="21" t="s">
        <v>91</v>
      </c>
      <c r="C95" s="21" t="s">
        <v>98</v>
      </c>
      <c r="D95" s="21" t="s">
        <v>106</v>
      </c>
      <c r="E95" s="21">
        <v>131</v>
      </c>
      <c r="F95" s="21">
        <v>7</v>
      </c>
      <c r="G95" s="21">
        <v>10.4986</v>
      </c>
      <c r="H95" s="81">
        <v>27.239866981541272</v>
      </c>
      <c r="I95" s="24">
        <f t="shared" si="0"/>
        <v>7.6387953250759075</v>
      </c>
      <c r="J95" s="24">
        <v>40</v>
      </c>
      <c r="K95" s="24">
        <v>14.26</v>
      </c>
      <c r="L95" s="24">
        <f t="shared" si="6"/>
        <v>74.671460056999479</v>
      </c>
      <c r="M95" s="24">
        <f t="shared" si="7"/>
        <v>7.4671460056999484E-2</v>
      </c>
      <c r="N95" s="24">
        <v>2.4198284760000002</v>
      </c>
      <c r="O95" s="24">
        <f t="shared" si="3"/>
        <v>2.3451570159430006</v>
      </c>
      <c r="P95" s="24"/>
      <c r="Q95" s="24"/>
      <c r="R95" s="24"/>
      <c r="S95" s="24"/>
      <c r="T95" s="24"/>
      <c r="U95" s="24"/>
      <c r="V95" s="24"/>
      <c r="W95" s="24"/>
      <c r="X95" s="24"/>
    </row>
    <row r="96" spans="1:24">
      <c r="A96" s="20">
        <v>44154</v>
      </c>
      <c r="B96" s="21" t="s">
        <v>91</v>
      </c>
      <c r="C96" s="21" t="s">
        <v>98</v>
      </c>
      <c r="D96" s="21" t="s">
        <v>107</v>
      </c>
      <c r="E96" s="21">
        <v>132</v>
      </c>
      <c r="F96" s="21">
        <v>23</v>
      </c>
      <c r="G96" s="21">
        <v>9.6219000000000001</v>
      </c>
      <c r="H96" s="81">
        <v>24.687414438258678</v>
      </c>
      <c r="I96" s="24">
        <f t="shared" si="0"/>
        <v>7.2465016701651876</v>
      </c>
      <c r="J96" s="24">
        <v>40</v>
      </c>
      <c r="K96" s="24">
        <v>17.23</v>
      </c>
      <c r="L96" s="24">
        <f t="shared" si="6"/>
        <v>95.10796124391004</v>
      </c>
      <c r="M96" s="24">
        <f t="shared" si="7"/>
        <v>9.5107961243910036E-2</v>
      </c>
      <c r="N96" s="24"/>
      <c r="O96" s="24">
        <f t="shared" si="3"/>
        <v>-9.5107961243910036E-2</v>
      </c>
      <c r="P96" s="24"/>
      <c r="Q96" s="24"/>
      <c r="R96" s="24"/>
      <c r="S96" s="24"/>
      <c r="T96" s="24"/>
      <c r="U96" s="24"/>
      <c r="V96" s="24"/>
      <c r="W96" s="24"/>
      <c r="X96" s="24"/>
    </row>
    <row r="97" spans="1:24">
      <c r="A97" s="20">
        <v>44154</v>
      </c>
      <c r="B97" s="21" t="s">
        <v>91</v>
      </c>
      <c r="C97" s="21" t="s">
        <v>92</v>
      </c>
      <c r="D97" s="21" t="s">
        <v>108</v>
      </c>
      <c r="E97" s="21">
        <v>133</v>
      </c>
      <c r="F97" s="21">
        <v>28</v>
      </c>
      <c r="G97" s="21">
        <v>11.079499999999999</v>
      </c>
      <c r="H97" s="81">
        <v>16.678161468967456</v>
      </c>
      <c r="I97" s="24">
        <f t="shared" si="0"/>
        <v>9.2316431000457495</v>
      </c>
      <c r="J97" s="24">
        <v>40</v>
      </c>
      <c r="K97" s="24">
        <v>5.07</v>
      </c>
      <c r="L97" s="24">
        <f t="shared" si="6"/>
        <v>21.967920315181487</v>
      </c>
      <c r="M97" s="24">
        <f t="shared" si="7"/>
        <v>2.1967920315181487E-2</v>
      </c>
      <c r="N97" s="24"/>
      <c r="O97" s="24">
        <f t="shared" si="3"/>
        <v>-2.1967920315181487E-2</v>
      </c>
      <c r="P97" s="24"/>
      <c r="Q97" s="24"/>
      <c r="R97" s="24"/>
      <c r="S97" s="24"/>
      <c r="T97" s="24"/>
      <c r="U97" s="24"/>
      <c r="V97" s="24"/>
      <c r="W97" s="24"/>
      <c r="X97" s="24"/>
    </row>
    <row r="98" spans="1:24">
      <c r="A98" s="20">
        <v>44154</v>
      </c>
      <c r="B98" s="21" t="s">
        <v>91</v>
      </c>
      <c r="C98" s="21" t="s">
        <v>92</v>
      </c>
      <c r="D98" s="21" t="s">
        <v>109</v>
      </c>
      <c r="E98" s="21">
        <v>134</v>
      </c>
      <c r="F98" s="21">
        <v>149</v>
      </c>
      <c r="G98" s="21">
        <v>11.428000000000001</v>
      </c>
      <c r="H98" s="81">
        <v>20.272070314548529</v>
      </c>
      <c r="I98" s="24">
        <f t="shared" si="0"/>
        <v>9.1113078044533946</v>
      </c>
      <c r="J98" s="24">
        <v>40</v>
      </c>
      <c r="K98" s="24">
        <v>2.33</v>
      </c>
      <c r="L98" s="24">
        <f t="shared" si="6"/>
        <v>10.229047465002337</v>
      </c>
      <c r="M98" s="24">
        <f t="shared" si="7"/>
        <v>1.0229047465002337E-2</v>
      </c>
      <c r="N98" s="24">
        <v>1.077033608</v>
      </c>
      <c r="O98" s="24">
        <f t="shared" si="3"/>
        <v>1.0668045605349976</v>
      </c>
      <c r="P98" s="24"/>
      <c r="Q98" s="24"/>
      <c r="R98" s="24"/>
      <c r="S98" s="24"/>
      <c r="T98" s="24"/>
      <c r="U98" s="24"/>
      <c r="V98" s="24"/>
      <c r="W98" s="24"/>
      <c r="X98" s="24"/>
    </row>
    <row r="99" spans="1:24">
      <c r="A99" s="20">
        <v>44154</v>
      </c>
      <c r="B99" s="21" t="s">
        <v>91</v>
      </c>
      <c r="C99" s="21" t="s">
        <v>92</v>
      </c>
      <c r="D99" s="21" t="s">
        <v>110</v>
      </c>
      <c r="E99" s="21">
        <v>135</v>
      </c>
      <c r="F99" s="21">
        <v>134</v>
      </c>
      <c r="G99" s="21">
        <v>10.869</v>
      </c>
      <c r="H99" s="81">
        <v>19.017293692820644</v>
      </c>
      <c r="I99" s="24">
        <f t="shared" si="0"/>
        <v>8.8020103485273236</v>
      </c>
      <c r="J99" s="24">
        <v>40</v>
      </c>
      <c r="K99" s="24">
        <v>6.93</v>
      </c>
      <c r="L99" s="24">
        <f t="shared" si="6"/>
        <v>31.492805509638909</v>
      </c>
      <c r="M99" s="24">
        <f t="shared" si="7"/>
        <v>3.1492805509638906E-2</v>
      </c>
      <c r="N99" s="24"/>
      <c r="O99" s="24">
        <f t="shared" si="3"/>
        <v>-3.1492805509638906E-2</v>
      </c>
      <c r="P99" s="24"/>
      <c r="Q99" s="24"/>
      <c r="R99" s="24"/>
      <c r="S99" s="24"/>
      <c r="T99" s="24"/>
      <c r="U99" s="24"/>
      <c r="V99" s="24"/>
      <c r="W99" s="24"/>
      <c r="X99" s="24"/>
    </row>
    <row r="100" spans="1:24">
      <c r="A100" s="20">
        <v>44154</v>
      </c>
      <c r="B100" s="21" t="s">
        <v>91</v>
      </c>
      <c r="C100" s="21" t="s">
        <v>98</v>
      </c>
      <c r="D100" s="21" t="s">
        <v>111</v>
      </c>
      <c r="E100" s="21">
        <v>136</v>
      </c>
      <c r="F100" s="21">
        <v>163</v>
      </c>
      <c r="G100" s="21">
        <v>10.4833</v>
      </c>
      <c r="H100" s="81">
        <v>21.913900414937775</v>
      </c>
      <c r="I100" s="24">
        <f t="shared" si="0"/>
        <v>8.1860000778008271</v>
      </c>
      <c r="J100" s="24">
        <v>40</v>
      </c>
      <c r="K100" s="24">
        <v>16.64</v>
      </c>
      <c r="L100" s="24">
        <f t="shared" si="6"/>
        <v>81.309552122410167</v>
      </c>
      <c r="M100" s="24">
        <f t="shared" si="7"/>
        <v>8.1309552122410172E-2</v>
      </c>
      <c r="N100" s="24"/>
      <c r="O100" s="24">
        <f t="shared" si="3"/>
        <v>-8.1309552122410172E-2</v>
      </c>
      <c r="P100" s="24"/>
      <c r="Q100" s="24"/>
      <c r="R100" s="24"/>
      <c r="S100" s="24"/>
      <c r="T100" s="24"/>
      <c r="U100" s="24"/>
      <c r="V100" s="24"/>
      <c r="W100" s="24"/>
      <c r="X100" s="24"/>
    </row>
    <row r="101" spans="1:24">
      <c r="A101" s="20">
        <v>44154</v>
      </c>
      <c r="B101" s="21" t="s">
        <v>91</v>
      </c>
      <c r="C101" s="21" t="s">
        <v>98</v>
      </c>
      <c r="D101" s="21" t="s">
        <v>112</v>
      </c>
      <c r="E101" s="21">
        <v>137</v>
      </c>
      <c r="F101" s="21">
        <v>156</v>
      </c>
      <c r="G101" s="21">
        <v>10.5404</v>
      </c>
      <c r="H101" s="81">
        <v>22.413094562839312</v>
      </c>
      <c r="I101" s="24">
        <f t="shared" si="0"/>
        <v>8.1779701806984857</v>
      </c>
      <c r="J101" s="24">
        <v>40</v>
      </c>
      <c r="K101" s="24">
        <v>18.14</v>
      </c>
      <c r="L101" s="24">
        <f t="shared" si="6"/>
        <v>88.726173361765191</v>
      </c>
      <c r="M101" s="24">
        <f t="shared" si="7"/>
        <v>8.8726173361765193E-2</v>
      </c>
      <c r="N101" s="24">
        <v>2.2553849100000001</v>
      </c>
      <c r="O101" s="24">
        <f t="shared" si="3"/>
        <v>2.1666587366382348</v>
      </c>
      <c r="P101" s="24"/>
      <c r="Q101" s="24"/>
      <c r="R101" s="24"/>
      <c r="S101" s="24"/>
      <c r="T101" s="24"/>
      <c r="U101" s="24"/>
      <c r="V101" s="24"/>
      <c r="W101" s="24"/>
      <c r="X101" s="24"/>
    </row>
    <row r="102" spans="1:24">
      <c r="A102" s="20">
        <v>44154</v>
      </c>
      <c r="B102" s="21" t="s">
        <v>91</v>
      </c>
      <c r="C102" s="21" t="s">
        <v>98</v>
      </c>
      <c r="D102" s="21" t="s">
        <v>113</v>
      </c>
      <c r="E102" s="21">
        <v>138</v>
      </c>
      <c r="F102" s="21">
        <v>147</v>
      </c>
      <c r="G102" s="21">
        <v>10.6427</v>
      </c>
      <c r="H102" s="81">
        <v>24.52132147725063</v>
      </c>
      <c r="I102" s="24">
        <f t="shared" si="0"/>
        <v>8.0329693191406477</v>
      </c>
      <c r="J102" s="24">
        <v>40</v>
      </c>
      <c r="K102" s="24">
        <v>13.24</v>
      </c>
      <c r="L102" s="24">
        <f t="shared" si="6"/>
        <v>65.928298610339482</v>
      </c>
      <c r="M102" s="24">
        <f t="shared" si="7"/>
        <v>6.5928298610339484E-2</v>
      </c>
      <c r="N102" s="24"/>
      <c r="O102" s="24">
        <f t="shared" si="3"/>
        <v>-6.5928298610339484E-2</v>
      </c>
      <c r="P102" s="24"/>
      <c r="Q102" s="24"/>
      <c r="R102" s="24"/>
      <c r="S102" s="24"/>
      <c r="T102" s="24"/>
      <c r="U102" s="24"/>
      <c r="V102" s="24"/>
      <c r="W102" s="24"/>
      <c r="X102" s="24"/>
    </row>
    <row r="103" spans="1:24">
      <c r="A103" s="20">
        <v>44154</v>
      </c>
      <c r="B103" s="21" t="s">
        <v>91</v>
      </c>
      <c r="C103" s="21" t="s">
        <v>92</v>
      </c>
      <c r="D103" s="21" t="s">
        <v>114</v>
      </c>
      <c r="E103" s="21">
        <v>139</v>
      </c>
      <c r="F103" s="21">
        <v>15</v>
      </c>
      <c r="G103" s="21">
        <v>11.6281</v>
      </c>
      <c r="H103" s="81">
        <v>18.886840744228</v>
      </c>
      <c r="I103" s="24">
        <f t="shared" si="0"/>
        <v>9.4319192714204227</v>
      </c>
      <c r="J103" s="24">
        <v>40</v>
      </c>
      <c r="K103" s="24">
        <v>3.11</v>
      </c>
      <c r="L103" s="24">
        <f t="shared" si="6"/>
        <v>13.189256228787215</v>
      </c>
      <c r="M103" s="24">
        <f t="shared" si="7"/>
        <v>1.3189256228787215E-2</v>
      </c>
      <c r="N103" s="24">
        <v>0.93804742829999999</v>
      </c>
      <c r="O103" s="24">
        <f t="shared" si="3"/>
        <v>0.92485817207121279</v>
      </c>
      <c r="P103" s="24"/>
      <c r="Q103" s="24"/>
      <c r="R103" s="24"/>
      <c r="S103" s="24"/>
      <c r="T103" s="24"/>
      <c r="U103" s="24"/>
      <c r="V103" s="24"/>
      <c r="W103" s="24"/>
      <c r="X103" s="24"/>
    </row>
    <row r="104" spans="1:24">
      <c r="A104" s="20">
        <v>44154</v>
      </c>
      <c r="B104" s="21" t="s">
        <v>91</v>
      </c>
      <c r="C104" s="21" t="s">
        <v>115</v>
      </c>
      <c r="D104" s="21" t="s">
        <v>116</v>
      </c>
      <c r="E104" s="21">
        <v>140</v>
      </c>
      <c r="F104" s="21">
        <v>168</v>
      </c>
      <c r="G104" s="21">
        <v>11.5322</v>
      </c>
      <c r="H104" s="81">
        <v>17.636846699085922</v>
      </c>
      <c r="I104" s="24">
        <f t="shared" si="0"/>
        <v>9.4982835649680126</v>
      </c>
      <c r="J104" s="24">
        <v>40</v>
      </c>
      <c r="K104" s="24">
        <v>6.33</v>
      </c>
      <c r="L104" s="24">
        <f t="shared" si="6"/>
        <v>26.657447976586354</v>
      </c>
      <c r="M104" s="24">
        <f t="shared" si="7"/>
        <v>2.6657447976586354E-2</v>
      </c>
      <c r="N104" s="24">
        <v>0.9854655752</v>
      </c>
      <c r="O104" s="24">
        <f t="shared" si="3"/>
        <v>0.95880812722341369</v>
      </c>
      <c r="P104" s="24"/>
      <c r="Q104" s="24"/>
      <c r="R104" s="24"/>
      <c r="S104" s="24"/>
      <c r="T104" s="24"/>
      <c r="U104" s="24"/>
      <c r="V104" s="24"/>
      <c r="W104" s="24"/>
      <c r="X104" s="24"/>
    </row>
    <row r="105" spans="1:24">
      <c r="A105" s="20">
        <v>44154</v>
      </c>
      <c r="B105" s="21" t="s">
        <v>91</v>
      </c>
      <c r="C105" s="21" t="s">
        <v>92</v>
      </c>
      <c r="D105" s="21" t="s">
        <v>117</v>
      </c>
      <c r="E105" s="21">
        <v>141</v>
      </c>
      <c r="F105" s="21">
        <v>35</v>
      </c>
      <c r="G105" s="21">
        <v>11.106400000000001</v>
      </c>
      <c r="H105" s="81">
        <v>24.028479262010645</v>
      </c>
      <c r="I105" s="24">
        <f t="shared" si="0"/>
        <v>8.4377009792440507</v>
      </c>
      <c r="J105" s="24">
        <v>40</v>
      </c>
      <c r="K105" s="24">
        <v>7.34</v>
      </c>
      <c r="L105" s="24">
        <f t="shared" si="6"/>
        <v>34.79620819963025</v>
      </c>
      <c r="M105" s="24">
        <f t="shared" si="7"/>
        <v>3.4796208199630252E-2</v>
      </c>
      <c r="N105" s="24"/>
      <c r="O105" s="24">
        <f t="shared" si="3"/>
        <v>-3.4796208199630252E-2</v>
      </c>
      <c r="P105" s="24"/>
      <c r="Q105" s="24"/>
      <c r="R105" s="24"/>
      <c r="S105" s="24"/>
      <c r="T105" s="24"/>
      <c r="U105" s="24"/>
      <c r="V105" s="24"/>
      <c r="W105" s="24"/>
      <c r="X105" s="24"/>
    </row>
    <row r="106" spans="1:24">
      <c r="A106" s="20">
        <v>44154</v>
      </c>
      <c r="B106" s="21" t="s">
        <v>91</v>
      </c>
      <c r="C106" s="21" t="s">
        <v>98</v>
      </c>
      <c r="D106" s="21" t="s">
        <v>118</v>
      </c>
      <c r="E106" s="21">
        <v>142</v>
      </c>
      <c r="F106" s="21">
        <v>26</v>
      </c>
      <c r="G106" s="21">
        <v>9.0520999999999994</v>
      </c>
      <c r="H106" s="81">
        <v>24.256222795080923</v>
      </c>
      <c r="I106" s="24">
        <f t="shared" si="0"/>
        <v>6.8564024563664798</v>
      </c>
      <c r="J106" s="24">
        <v>40</v>
      </c>
      <c r="K106" s="24">
        <v>8.81</v>
      </c>
      <c r="L106" s="24">
        <f t="shared" si="6"/>
        <v>51.397216286914528</v>
      </c>
      <c r="M106" s="24">
        <f t="shared" si="7"/>
        <v>5.1397216286914529E-2</v>
      </c>
      <c r="N106" s="24"/>
      <c r="O106" s="24">
        <f t="shared" si="3"/>
        <v>-5.1397216286914529E-2</v>
      </c>
      <c r="P106" s="24"/>
      <c r="Q106" s="24"/>
      <c r="R106" s="24"/>
      <c r="S106" s="24"/>
      <c r="T106" s="24"/>
      <c r="U106" s="24"/>
      <c r="V106" s="24"/>
      <c r="W106" s="24"/>
      <c r="X106" s="24"/>
    </row>
    <row r="107" spans="1:24">
      <c r="A107" s="20">
        <v>44154</v>
      </c>
      <c r="B107" s="21" t="s">
        <v>91</v>
      </c>
      <c r="C107" s="21" t="s">
        <v>98</v>
      </c>
      <c r="D107" s="21" t="s">
        <v>119</v>
      </c>
      <c r="E107" s="21">
        <v>143</v>
      </c>
      <c r="F107" s="21">
        <v>33</v>
      </c>
      <c r="G107" s="21">
        <v>11.451700000000001</v>
      </c>
      <c r="H107" s="81">
        <v>25.583820534717209</v>
      </c>
      <c r="I107" s="24">
        <f t="shared" si="0"/>
        <v>8.5219176238257894</v>
      </c>
      <c r="J107" s="24">
        <v>40</v>
      </c>
      <c r="K107" s="24">
        <v>9.84</v>
      </c>
      <c r="L107" s="24">
        <f t="shared" si="6"/>
        <v>46.186787689611471</v>
      </c>
      <c r="M107" s="24">
        <f t="shared" si="7"/>
        <v>4.6186787689611472E-2</v>
      </c>
      <c r="N107" s="24">
        <v>2.1485757470000002</v>
      </c>
      <c r="O107" s="24">
        <f t="shared" si="3"/>
        <v>2.1023889593103888</v>
      </c>
      <c r="P107" s="24"/>
      <c r="Q107" s="24"/>
      <c r="R107" s="24"/>
      <c r="S107" s="24"/>
      <c r="T107" s="24"/>
      <c r="U107" s="24"/>
      <c r="V107" s="24"/>
      <c r="W107" s="24"/>
      <c r="X107" s="24"/>
    </row>
    <row r="108" spans="1:24">
      <c r="A108" s="20">
        <v>44154</v>
      </c>
      <c r="B108" s="21" t="s">
        <v>91</v>
      </c>
      <c r="C108" s="21" t="s">
        <v>98</v>
      </c>
      <c r="D108" s="21" t="s">
        <v>120</v>
      </c>
      <c r="E108" s="21">
        <v>144</v>
      </c>
      <c r="F108" s="21">
        <v>50</v>
      </c>
      <c r="G108" s="21">
        <v>10.0609</v>
      </c>
      <c r="H108" s="81">
        <v>19.180204948762821</v>
      </c>
      <c r="I108" s="24">
        <f t="shared" si="0"/>
        <v>8.1311987603099212</v>
      </c>
      <c r="J108" s="24">
        <v>40</v>
      </c>
      <c r="K108" s="24">
        <v>1.72</v>
      </c>
      <c r="L108" s="24">
        <f t="shared" si="6"/>
        <v>8.4612370239708277</v>
      </c>
      <c r="M108" s="24">
        <f t="shared" si="7"/>
        <v>8.461237023970827E-3</v>
      </c>
      <c r="N108" s="24">
        <v>1.08719693</v>
      </c>
      <c r="O108" s="24">
        <f t="shared" si="3"/>
        <v>1.0787356929760292</v>
      </c>
      <c r="P108" s="24"/>
      <c r="Q108" s="24"/>
      <c r="R108" s="24"/>
      <c r="S108" s="24"/>
      <c r="T108" s="24"/>
      <c r="U108" s="24"/>
      <c r="V108" s="24"/>
      <c r="W108" s="24"/>
      <c r="X108" s="24"/>
    </row>
    <row r="109" spans="1:24">
      <c r="A109" s="20">
        <v>44334</v>
      </c>
      <c r="B109" s="21" t="s">
        <v>84</v>
      </c>
      <c r="C109" s="21" t="s">
        <v>85</v>
      </c>
      <c r="D109" s="21">
        <v>1</v>
      </c>
      <c r="E109" s="21">
        <v>200</v>
      </c>
      <c r="F109" s="21">
        <v>47</v>
      </c>
      <c r="G109" s="21">
        <v>10.039400000000001</v>
      </c>
      <c r="H109" s="81">
        <v>12.59275840841681</v>
      </c>
      <c r="I109" s="24">
        <f t="shared" si="0"/>
        <v>8.7751626123454027</v>
      </c>
      <c r="J109" s="24">
        <v>40</v>
      </c>
      <c r="K109" s="24">
        <v>0.17</v>
      </c>
      <c r="L109" s="24">
        <f t="shared" si="6"/>
        <v>0.77491441474068756</v>
      </c>
      <c r="M109" s="24">
        <f t="shared" si="7"/>
        <v>7.7491441474068757E-4</v>
      </c>
      <c r="N109" s="24">
        <v>0.63036362739999996</v>
      </c>
      <c r="O109" s="24">
        <f t="shared" si="3"/>
        <v>0.62958871298525931</v>
      </c>
      <c r="P109" s="24"/>
      <c r="Q109" s="24"/>
      <c r="R109" s="24"/>
      <c r="S109" s="24"/>
      <c r="T109" s="24"/>
      <c r="U109" s="24"/>
      <c r="V109" s="24"/>
      <c r="W109" s="24"/>
      <c r="X109" s="24"/>
    </row>
    <row r="110" spans="1:24">
      <c r="A110" s="20">
        <v>44334</v>
      </c>
      <c r="B110" s="21" t="s">
        <v>84</v>
      </c>
      <c r="C110" s="21" t="s">
        <v>89</v>
      </c>
      <c r="D110" s="21">
        <v>2</v>
      </c>
      <c r="E110" s="21">
        <v>201</v>
      </c>
      <c r="F110" s="21">
        <v>48</v>
      </c>
      <c r="G110" s="21">
        <v>9.9223999999999997</v>
      </c>
      <c r="H110" s="81">
        <v>9.71060390957736</v>
      </c>
      <c r="I110" s="24">
        <f t="shared" si="0"/>
        <v>8.9588750376760959</v>
      </c>
      <c r="J110" s="24">
        <v>40</v>
      </c>
      <c r="K110" s="24">
        <v>0.05</v>
      </c>
      <c r="L110" s="24">
        <f t="shared" si="6"/>
        <v>0.22324231464208411</v>
      </c>
      <c r="M110" s="24">
        <f t="shared" si="7"/>
        <v>2.232423146420841E-4</v>
      </c>
      <c r="N110" s="24">
        <v>0.86878918699999996</v>
      </c>
      <c r="O110" s="24">
        <f t="shared" si="3"/>
        <v>0.86856594468535786</v>
      </c>
      <c r="P110" s="24"/>
      <c r="Q110" s="24"/>
      <c r="R110" s="24"/>
      <c r="S110" s="24"/>
      <c r="T110" s="24"/>
      <c r="U110" s="24"/>
      <c r="V110" s="24"/>
      <c r="W110" s="24"/>
      <c r="X110" s="24"/>
    </row>
    <row r="111" spans="1:24">
      <c r="A111" s="20">
        <v>44334</v>
      </c>
      <c r="B111" s="21" t="s">
        <v>84</v>
      </c>
      <c r="C111" s="21" t="s">
        <v>90</v>
      </c>
      <c r="D111" s="21">
        <v>3</v>
      </c>
      <c r="E111" s="21">
        <v>203</v>
      </c>
      <c r="F111" s="21">
        <v>42</v>
      </c>
      <c r="G111" s="21">
        <v>10.019</v>
      </c>
      <c r="H111" s="81">
        <v>16.607095039061129</v>
      </c>
      <c r="I111" s="24">
        <f t="shared" si="0"/>
        <v>8.3551351480364655</v>
      </c>
      <c r="J111" s="24">
        <v>40</v>
      </c>
      <c r="K111" s="24">
        <v>2.92</v>
      </c>
      <c r="L111" s="24">
        <f t="shared" si="6"/>
        <v>13.979426775334577</v>
      </c>
      <c r="M111" s="24">
        <f t="shared" si="7"/>
        <v>1.3979426775334577E-2</v>
      </c>
      <c r="N111" s="24">
        <v>1.5032596979999999</v>
      </c>
      <c r="O111" s="24">
        <f t="shared" si="3"/>
        <v>1.4892802712246653</v>
      </c>
      <c r="P111" s="24"/>
      <c r="Q111" s="24"/>
      <c r="R111" s="24"/>
      <c r="S111" s="24"/>
      <c r="T111" s="24"/>
      <c r="U111" s="24"/>
      <c r="V111" s="24"/>
      <c r="W111" s="24"/>
      <c r="X111" s="24"/>
    </row>
    <row r="112" spans="1:24">
      <c r="A112" s="20">
        <v>44334</v>
      </c>
      <c r="B112" s="21" t="s">
        <v>84</v>
      </c>
      <c r="C112" s="21" t="s">
        <v>89</v>
      </c>
      <c r="D112" s="21">
        <v>4</v>
      </c>
      <c r="E112" s="21">
        <v>204</v>
      </c>
      <c r="F112" s="21">
        <v>40</v>
      </c>
      <c r="G112" s="21">
        <v>10.061500000000001</v>
      </c>
      <c r="H112" s="81">
        <v>8.7420389064598591</v>
      </c>
      <c r="I112" s="24">
        <f t="shared" si="0"/>
        <v>9.1819197554265415</v>
      </c>
      <c r="J112" s="24">
        <v>40</v>
      </c>
      <c r="K112" s="24">
        <v>0.13</v>
      </c>
      <c r="L112" s="24">
        <f t="shared" si="6"/>
        <v>0.56633036864940856</v>
      </c>
      <c r="M112" s="24">
        <f t="shared" si="7"/>
        <v>5.6633036864940851E-4</v>
      </c>
      <c r="N112" s="24">
        <v>0.68931454329999997</v>
      </c>
      <c r="O112" s="24">
        <f t="shared" si="3"/>
        <v>0.68874821293135058</v>
      </c>
      <c r="P112" s="24"/>
      <c r="Q112" s="24"/>
      <c r="R112" s="24"/>
      <c r="S112" s="24"/>
      <c r="T112" s="24"/>
      <c r="U112" s="24"/>
      <c r="V112" s="24"/>
      <c r="W112" s="24"/>
      <c r="X112" s="24"/>
    </row>
    <row r="113" spans="1:24">
      <c r="A113" s="20">
        <v>44334</v>
      </c>
      <c r="B113" s="21" t="s">
        <v>84</v>
      </c>
      <c r="C113" s="21" t="s">
        <v>85</v>
      </c>
      <c r="D113" s="21">
        <v>5</v>
      </c>
      <c r="E113" s="21">
        <v>205</v>
      </c>
      <c r="F113" s="21">
        <v>41</v>
      </c>
      <c r="G113" s="21">
        <v>10.0319</v>
      </c>
      <c r="H113" s="81">
        <v>20.605026887451722</v>
      </c>
      <c r="I113" s="24">
        <f t="shared" si="0"/>
        <v>7.9648243076777305</v>
      </c>
      <c r="J113" s="24">
        <v>40</v>
      </c>
      <c r="K113" s="24">
        <v>0.94</v>
      </c>
      <c r="L113" s="24">
        <f t="shared" si="6"/>
        <v>4.7207569869124786</v>
      </c>
      <c r="M113" s="24">
        <f t="shared" si="7"/>
        <v>4.7207569869124784E-3</v>
      </c>
      <c r="N113" s="24">
        <v>1.2196223230000001</v>
      </c>
      <c r="O113" s="24">
        <f t="shared" si="3"/>
        <v>1.2149015660130875</v>
      </c>
      <c r="P113" s="24"/>
      <c r="Q113" s="24"/>
      <c r="R113" s="24"/>
      <c r="S113" s="24"/>
      <c r="T113" s="24"/>
      <c r="U113" s="24"/>
      <c r="V113" s="24"/>
      <c r="W113" s="24"/>
      <c r="X113" s="24"/>
    </row>
    <row r="114" spans="1:24">
      <c r="A114" s="20">
        <v>44334</v>
      </c>
      <c r="B114" s="21" t="s">
        <v>84</v>
      </c>
      <c r="C114" s="21" t="s">
        <v>90</v>
      </c>
      <c r="D114" s="21">
        <v>6</v>
      </c>
      <c r="E114" s="21">
        <v>206</v>
      </c>
      <c r="F114" s="21">
        <v>46</v>
      </c>
      <c r="G114" s="21">
        <v>9.9731000000000005</v>
      </c>
      <c r="H114" s="81">
        <v>11.478725306158937</v>
      </c>
      <c r="I114" s="24">
        <f t="shared" si="0"/>
        <v>8.8283152464914636</v>
      </c>
      <c r="J114" s="24">
        <v>40</v>
      </c>
      <c r="K114" s="24">
        <v>0.22</v>
      </c>
      <c r="L114" s="24">
        <f t="shared" si="6"/>
        <v>0.99679267836491048</v>
      </c>
      <c r="M114" s="24">
        <f t="shared" si="7"/>
        <v>9.967926783649105E-4</v>
      </c>
      <c r="N114" s="24">
        <v>1.266347635</v>
      </c>
      <c r="O114" s="24">
        <f t="shared" si="3"/>
        <v>1.2653508423216351</v>
      </c>
      <c r="P114" s="24"/>
      <c r="Q114" s="24"/>
      <c r="R114" s="24"/>
      <c r="S114" s="24"/>
      <c r="T114" s="24"/>
      <c r="U114" s="24"/>
      <c r="V114" s="24"/>
      <c r="W114" s="24"/>
      <c r="X114" s="24"/>
    </row>
    <row r="115" spans="1:24">
      <c r="A115" s="20">
        <v>44334</v>
      </c>
      <c r="B115" s="21" t="s">
        <v>84</v>
      </c>
      <c r="C115" s="21" t="s">
        <v>89</v>
      </c>
      <c r="D115" s="21">
        <v>7</v>
      </c>
      <c r="E115" s="21">
        <v>207</v>
      </c>
      <c r="F115" s="21">
        <v>45</v>
      </c>
      <c r="G115" s="21">
        <v>10.0939</v>
      </c>
      <c r="H115" s="81">
        <v>11.405973451327439</v>
      </c>
      <c r="I115" s="24">
        <f t="shared" si="0"/>
        <v>8.9425924457964587</v>
      </c>
      <c r="J115" s="24">
        <v>40</v>
      </c>
      <c r="K115" s="24">
        <v>0.47</v>
      </c>
      <c r="L115" s="24">
        <f t="shared" si="6"/>
        <v>2.1022986470592313</v>
      </c>
      <c r="M115" s="24">
        <f t="shared" si="7"/>
        <v>2.1022986470592311E-3</v>
      </c>
      <c r="N115" s="24">
        <v>1.412405219</v>
      </c>
      <c r="O115" s="24">
        <f t="shared" si="3"/>
        <v>1.4103029203529409</v>
      </c>
      <c r="P115" s="24"/>
      <c r="Q115" s="24"/>
      <c r="R115" s="24"/>
      <c r="S115" s="24"/>
      <c r="T115" s="24"/>
      <c r="U115" s="24"/>
      <c r="V115" s="24"/>
      <c r="W115" s="24"/>
      <c r="X115" s="24"/>
    </row>
    <row r="116" spans="1:24">
      <c r="A116" s="20">
        <v>44334</v>
      </c>
      <c r="B116" s="21" t="s">
        <v>84</v>
      </c>
      <c r="C116" s="21" t="s">
        <v>85</v>
      </c>
      <c r="D116" s="21">
        <v>8</v>
      </c>
      <c r="E116" s="21">
        <v>208</v>
      </c>
      <c r="F116" s="21">
        <v>44</v>
      </c>
      <c r="G116" s="21">
        <v>9.9489999999999998</v>
      </c>
      <c r="H116" s="81">
        <v>16.065013027857802</v>
      </c>
      <c r="I116" s="24">
        <f t="shared" si="0"/>
        <v>8.3506918538584269</v>
      </c>
      <c r="J116" s="24">
        <v>40</v>
      </c>
      <c r="K116" s="24">
        <v>0.21</v>
      </c>
      <c r="L116" s="24">
        <f t="shared" si="6"/>
        <v>1.005904677960161</v>
      </c>
      <c r="M116" s="24">
        <f t="shared" si="7"/>
        <v>1.0059046779601611E-3</v>
      </c>
      <c r="N116" s="24">
        <v>0.80130001470000001</v>
      </c>
      <c r="O116" s="24">
        <f t="shared" si="3"/>
        <v>0.80029411002203987</v>
      </c>
      <c r="P116" s="24"/>
      <c r="Q116" s="24"/>
      <c r="R116" s="24"/>
      <c r="S116" s="24"/>
      <c r="T116" s="24"/>
      <c r="U116" s="24"/>
      <c r="V116" s="24"/>
      <c r="W116" s="24"/>
      <c r="X116" s="24"/>
    </row>
    <row r="117" spans="1:24">
      <c r="A117" s="20">
        <v>44334</v>
      </c>
      <c r="B117" s="21" t="s">
        <v>84</v>
      </c>
      <c r="C117" s="21" t="s">
        <v>90</v>
      </c>
      <c r="D117" s="21">
        <v>9</v>
      </c>
      <c r="E117" s="21">
        <v>209</v>
      </c>
      <c r="F117" s="21">
        <v>43</v>
      </c>
      <c r="G117" s="21">
        <v>10.079499999999999</v>
      </c>
      <c r="H117" s="81">
        <v>9.0874520583665355</v>
      </c>
      <c r="I117" s="24">
        <f t="shared" si="0"/>
        <v>9.1635302697769454</v>
      </c>
      <c r="J117" s="24">
        <v>40</v>
      </c>
      <c r="K117" s="24">
        <v>0.16</v>
      </c>
      <c r="L117" s="24">
        <f t="shared" si="6"/>
        <v>0.69842078452104972</v>
      </c>
      <c r="M117" s="24">
        <f t="shared" si="7"/>
        <v>6.9842078452104974E-4</v>
      </c>
      <c r="N117" s="24">
        <v>0.8904591046</v>
      </c>
      <c r="O117" s="24">
        <f t="shared" si="3"/>
        <v>0.8897606838154789</v>
      </c>
      <c r="P117" s="24"/>
      <c r="Q117" s="24"/>
      <c r="R117" s="24"/>
      <c r="S117" s="24"/>
      <c r="T117" s="24"/>
      <c r="U117" s="24"/>
      <c r="V117" s="24"/>
      <c r="W117" s="24"/>
      <c r="X117" s="24"/>
    </row>
    <row r="118" spans="1:24">
      <c r="A118" s="20">
        <v>44334</v>
      </c>
      <c r="B118" s="21" t="s">
        <v>121</v>
      </c>
      <c r="C118" s="21" t="s">
        <v>122</v>
      </c>
      <c r="D118" s="21">
        <v>1</v>
      </c>
      <c r="E118" s="21">
        <v>210</v>
      </c>
      <c r="F118" s="21">
        <v>26</v>
      </c>
      <c r="G118" s="21">
        <v>10.0364</v>
      </c>
      <c r="H118" s="81">
        <v>17.658311036004314</v>
      </c>
      <c r="I118" s="24">
        <f t="shared" si="0"/>
        <v>8.2641412711824636</v>
      </c>
      <c r="J118" s="24">
        <v>40</v>
      </c>
      <c r="K118" s="24">
        <v>2.21</v>
      </c>
      <c r="L118" s="24">
        <f t="shared" si="6"/>
        <v>10.69681617232947</v>
      </c>
      <c r="M118" s="24">
        <f t="shared" si="7"/>
        <v>1.069681617232947E-2</v>
      </c>
      <c r="N118" s="24">
        <v>4.3992754180000002</v>
      </c>
      <c r="O118" s="24">
        <f t="shared" si="3"/>
        <v>4.3885786018276711</v>
      </c>
      <c r="P118" s="24"/>
      <c r="Q118" s="24"/>
      <c r="R118" s="24"/>
      <c r="S118" s="24"/>
      <c r="T118" s="24"/>
      <c r="U118" s="24"/>
      <c r="V118" s="24"/>
      <c r="W118" s="24"/>
      <c r="X118" s="24"/>
    </row>
    <row r="119" spans="1:24">
      <c r="A119" s="20">
        <v>44334</v>
      </c>
      <c r="B119" s="21" t="s">
        <v>121</v>
      </c>
      <c r="C119" s="21" t="s">
        <v>122</v>
      </c>
      <c r="D119" s="21">
        <v>2</v>
      </c>
      <c r="E119" s="21">
        <v>211</v>
      </c>
      <c r="F119" s="21">
        <v>25</v>
      </c>
      <c r="G119" s="21">
        <v>10.075100000000001</v>
      </c>
      <c r="H119" s="81">
        <v>19.219577621678138</v>
      </c>
      <c r="I119" s="24">
        <f t="shared" si="0"/>
        <v>8.1387083350383058</v>
      </c>
      <c r="J119" s="24">
        <v>40</v>
      </c>
      <c r="K119" s="24">
        <v>2.04</v>
      </c>
      <c r="L119" s="24">
        <f t="shared" si="6"/>
        <v>10.026160987819198</v>
      </c>
      <c r="M119" s="24">
        <f t="shared" si="7"/>
        <v>1.0026160987819197E-2</v>
      </c>
      <c r="N119" s="24">
        <v>3.826458294</v>
      </c>
      <c r="O119" s="24">
        <f t="shared" si="3"/>
        <v>3.8164321330121806</v>
      </c>
      <c r="P119" s="24"/>
      <c r="Q119" s="24"/>
      <c r="R119" s="24"/>
      <c r="S119" s="24"/>
      <c r="T119" s="24"/>
      <c r="U119" s="24"/>
      <c r="V119" s="24"/>
      <c r="W119" s="24"/>
      <c r="X119" s="24"/>
    </row>
    <row r="120" spans="1:24">
      <c r="A120" s="20">
        <v>44334</v>
      </c>
      <c r="B120" s="21" t="s">
        <v>121</v>
      </c>
      <c r="C120" s="21" t="s">
        <v>122</v>
      </c>
      <c r="D120" s="21">
        <v>3</v>
      </c>
      <c r="E120" s="21">
        <v>212</v>
      </c>
      <c r="F120" s="21">
        <v>36</v>
      </c>
      <c r="G120" s="21">
        <v>9.4879999999999995</v>
      </c>
      <c r="H120" s="81">
        <v>15.330420837250465</v>
      </c>
      <c r="I120" s="24">
        <f t="shared" si="0"/>
        <v>8.0334496709616765</v>
      </c>
      <c r="J120" s="24">
        <v>40</v>
      </c>
      <c r="K120" s="24">
        <v>1.07</v>
      </c>
      <c r="L120" s="24">
        <f t="shared" si="6"/>
        <v>5.3277236745140968</v>
      </c>
      <c r="M120" s="24">
        <f t="shared" si="7"/>
        <v>5.3277236745140968E-3</v>
      </c>
      <c r="N120" s="24">
        <v>3.6035045320000001</v>
      </c>
      <c r="O120" s="24">
        <f t="shared" si="3"/>
        <v>3.5981768083254861</v>
      </c>
      <c r="P120" s="24"/>
      <c r="Q120" s="24"/>
      <c r="R120" s="24"/>
      <c r="S120" s="24"/>
      <c r="T120" s="24"/>
      <c r="U120" s="24"/>
      <c r="V120" s="24"/>
      <c r="W120" s="24"/>
      <c r="X120" s="24"/>
    </row>
    <row r="121" spans="1:24">
      <c r="A121" s="20">
        <v>44334</v>
      </c>
      <c r="B121" s="21" t="s">
        <v>91</v>
      </c>
      <c r="C121" s="21" t="s">
        <v>92</v>
      </c>
      <c r="D121" s="21">
        <v>1</v>
      </c>
      <c r="E121" s="21">
        <v>213</v>
      </c>
      <c r="F121" s="21">
        <v>39</v>
      </c>
      <c r="G121" s="21">
        <v>10.0093</v>
      </c>
      <c r="H121" s="81">
        <v>22.800584724083333</v>
      </c>
      <c r="I121" s="24">
        <f t="shared" si="0"/>
        <v>7.7271210732123272</v>
      </c>
      <c r="J121" s="24">
        <v>40</v>
      </c>
      <c r="K121" s="24">
        <v>1.05</v>
      </c>
      <c r="L121" s="24">
        <f t="shared" si="6"/>
        <v>5.4354007918423513</v>
      </c>
      <c r="M121" s="24">
        <f t="shared" si="7"/>
        <v>5.4354007918423512E-3</v>
      </c>
      <c r="N121" s="24">
        <v>1.5191055360000001</v>
      </c>
      <c r="O121" s="24">
        <f t="shared" si="3"/>
        <v>1.5136701352081576</v>
      </c>
      <c r="P121" s="24"/>
      <c r="Q121" s="24"/>
      <c r="R121" s="24"/>
      <c r="S121" s="24"/>
      <c r="T121" s="24"/>
      <c r="U121" s="24"/>
      <c r="V121" s="24"/>
      <c r="W121" s="24"/>
      <c r="X121" s="24"/>
    </row>
    <row r="122" spans="1:24">
      <c r="A122" s="20">
        <v>44334</v>
      </c>
      <c r="B122" s="21" t="s">
        <v>91</v>
      </c>
      <c r="C122" s="21" t="s">
        <v>98</v>
      </c>
      <c r="D122" s="21">
        <v>2</v>
      </c>
      <c r="E122" s="21">
        <v>214</v>
      </c>
      <c r="F122" s="21">
        <v>38</v>
      </c>
      <c r="G122" s="21">
        <v>9.9938000000000002</v>
      </c>
      <c r="H122" s="81">
        <v>24.432479441367949</v>
      </c>
      <c r="I122" s="24">
        <f t="shared" si="0"/>
        <v>7.55206686958857</v>
      </c>
      <c r="J122" s="24">
        <v>40</v>
      </c>
      <c r="K122" s="24">
        <v>0.73</v>
      </c>
      <c r="L122" s="24">
        <f t="shared" si="6"/>
        <v>3.8664911876754595</v>
      </c>
      <c r="M122" s="24">
        <f t="shared" si="7"/>
        <v>3.8664911876754595E-3</v>
      </c>
      <c r="N122" s="24">
        <v>0.96514880739999998</v>
      </c>
      <c r="O122" s="24">
        <f t="shared" si="3"/>
        <v>0.96128231621232452</v>
      </c>
      <c r="P122" s="24"/>
      <c r="Q122" s="24"/>
      <c r="R122" s="24"/>
      <c r="S122" s="24"/>
      <c r="T122" s="24"/>
      <c r="U122" s="24"/>
      <c r="V122" s="24"/>
      <c r="W122" s="24"/>
      <c r="X122" s="24"/>
    </row>
    <row r="123" spans="1:24">
      <c r="A123" s="20">
        <v>44334</v>
      </c>
      <c r="B123" s="21" t="s">
        <v>91</v>
      </c>
      <c r="C123" s="21" t="s">
        <v>92</v>
      </c>
      <c r="D123" s="21">
        <v>3</v>
      </c>
      <c r="E123" s="21">
        <v>215</v>
      </c>
      <c r="F123" s="21">
        <v>31</v>
      </c>
      <c r="G123" s="21">
        <v>9.9311000000000007</v>
      </c>
      <c r="H123" s="81">
        <v>27.830769407784963</v>
      </c>
      <c r="I123" s="24">
        <f t="shared" si="0"/>
        <v>7.1671984593434681</v>
      </c>
      <c r="J123" s="24">
        <v>40</v>
      </c>
      <c r="K123" s="24">
        <v>0.55000000000000004</v>
      </c>
      <c r="L123" s="24">
        <f t="shared" si="6"/>
        <v>3.0695396708765408</v>
      </c>
      <c r="M123" s="24">
        <f t="shared" si="7"/>
        <v>3.069539670876541E-3</v>
      </c>
      <c r="N123" s="24">
        <v>1.563445341</v>
      </c>
      <c r="O123" s="24">
        <f t="shared" si="3"/>
        <v>1.5603758013291233</v>
      </c>
      <c r="P123" s="24"/>
      <c r="Q123" s="24"/>
      <c r="R123" s="24"/>
      <c r="S123" s="24"/>
      <c r="T123" s="24"/>
      <c r="U123" s="24"/>
      <c r="V123" s="24"/>
      <c r="W123" s="24"/>
      <c r="X123" s="24"/>
    </row>
    <row r="124" spans="1:24">
      <c r="A124" s="20">
        <v>44334</v>
      </c>
      <c r="B124" s="21" t="s">
        <v>91</v>
      </c>
      <c r="C124" s="21" t="s">
        <v>98</v>
      </c>
      <c r="D124" s="21">
        <v>4</v>
      </c>
      <c r="E124" s="21">
        <v>216</v>
      </c>
      <c r="F124" s="21">
        <v>30</v>
      </c>
      <c r="G124" s="21">
        <v>10.0406</v>
      </c>
      <c r="H124" s="81">
        <v>34.001246535559432</v>
      </c>
      <c r="I124" s="24">
        <f t="shared" si="0"/>
        <v>6.62667084035062</v>
      </c>
      <c r="J124" s="24">
        <v>40</v>
      </c>
      <c r="K124" s="24">
        <v>0.51</v>
      </c>
      <c r="L124" s="24">
        <f t="shared" si="6"/>
        <v>3.078468886032768</v>
      </c>
      <c r="M124" s="24">
        <f t="shared" si="7"/>
        <v>3.078468886032768E-3</v>
      </c>
      <c r="N124" s="24">
        <v>2.0279863279999999</v>
      </c>
      <c r="O124" s="24">
        <f t="shared" si="3"/>
        <v>2.0249078591139673</v>
      </c>
      <c r="P124" s="24"/>
      <c r="Q124" s="24"/>
      <c r="R124" s="24"/>
      <c r="S124" s="24"/>
      <c r="T124" s="24"/>
      <c r="U124" s="24"/>
      <c r="V124" s="24"/>
      <c r="W124" s="24"/>
      <c r="X124" s="24"/>
    </row>
    <row r="125" spans="1:24">
      <c r="A125" s="20">
        <v>44334</v>
      </c>
      <c r="B125" s="21" t="s">
        <v>91</v>
      </c>
      <c r="C125" s="21" t="s">
        <v>92</v>
      </c>
      <c r="D125" s="21">
        <v>5</v>
      </c>
      <c r="E125" s="21">
        <v>217</v>
      </c>
      <c r="F125" s="21">
        <v>32</v>
      </c>
      <c r="G125" s="21">
        <v>9.9175000000000004</v>
      </c>
      <c r="H125" s="81">
        <v>23.185367035792201</v>
      </c>
      <c r="I125" s="24">
        <f t="shared" si="0"/>
        <v>7.6180912242253083</v>
      </c>
      <c r="J125" s="24">
        <v>40</v>
      </c>
      <c r="K125" s="24">
        <v>6.15</v>
      </c>
      <c r="L125" s="24">
        <f t="shared" si="6"/>
        <v>32.291553456032027</v>
      </c>
      <c r="M125" s="24">
        <f t="shared" si="7"/>
        <v>3.2291553456032025E-2</v>
      </c>
      <c r="N125" s="24">
        <v>1.6737933039999999</v>
      </c>
      <c r="O125" s="24">
        <f t="shared" si="3"/>
        <v>1.641501750543968</v>
      </c>
      <c r="P125" s="24"/>
      <c r="Q125" s="24"/>
      <c r="R125" s="24"/>
      <c r="S125" s="24"/>
      <c r="T125" s="24"/>
      <c r="U125" s="24"/>
      <c r="V125" s="24"/>
      <c r="W125" s="24"/>
      <c r="X125" s="24"/>
    </row>
    <row r="126" spans="1:24">
      <c r="A126" s="20">
        <v>44334</v>
      </c>
      <c r="B126" s="21" t="s">
        <v>91</v>
      </c>
      <c r="C126" s="21" t="s">
        <v>98</v>
      </c>
      <c r="D126" s="21">
        <v>6</v>
      </c>
      <c r="E126" s="21">
        <v>218</v>
      </c>
      <c r="F126" s="21">
        <v>33</v>
      </c>
      <c r="G126" s="21">
        <v>10.02</v>
      </c>
      <c r="H126" s="81">
        <v>23.782773793020301</v>
      </c>
      <c r="I126" s="24">
        <f t="shared" si="0"/>
        <v>7.6369660659393652</v>
      </c>
      <c r="J126" s="24">
        <v>40</v>
      </c>
      <c r="K126" s="24">
        <v>5.3</v>
      </c>
      <c r="L126" s="24">
        <f t="shared" si="6"/>
        <v>27.75971480945994</v>
      </c>
      <c r="M126" s="24">
        <f t="shared" si="7"/>
        <v>2.7759714809459941E-2</v>
      </c>
      <c r="N126" s="24">
        <v>1.804810969</v>
      </c>
      <c r="O126" s="24">
        <f t="shared" si="3"/>
        <v>1.7770512541905401</v>
      </c>
      <c r="P126" s="24"/>
      <c r="Q126" s="24"/>
      <c r="R126" s="24"/>
      <c r="S126" s="24"/>
      <c r="T126" s="24"/>
      <c r="U126" s="24"/>
      <c r="V126" s="24"/>
      <c r="W126" s="24"/>
      <c r="X126" s="24"/>
    </row>
    <row r="127" spans="1:24">
      <c r="A127" s="20">
        <v>44334</v>
      </c>
      <c r="B127" s="21" t="s">
        <v>91</v>
      </c>
      <c r="C127" s="21" t="s">
        <v>92</v>
      </c>
      <c r="D127" s="21">
        <v>7</v>
      </c>
      <c r="E127" s="21">
        <v>219</v>
      </c>
      <c r="F127" s="21">
        <v>35</v>
      </c>
      <c r="G127" s="21">
        <v>9.9329999999999998</v>
      </c>
      <c r="H127" s="81">
        <v>22.498471091875622</v>
      </c>
      <c r="I127" s="24">
        <f t="shared" si="0"/>
        <v>7.6982268664439939</v>
      </c>
      <c r="J127" s="24">
        <v>40</v>
      </c>
      <c r="K127" s="24">
        <v>1.91</v>
      </c>
      <c r="L127" s="24">
        <f t="shared" si="6"/>
        <v>9.9243632755254314</v>
      </c>
      <c r="M127" s="24">
        <f t="shared" si="7"/>
        <v>9.9243632755254309E-3</v>
      </c>
      <c r="N127" s="24">
        <v>1.251325217</v>
      </c>
      <c r="O127" s="24">
        <f t="shared" si="3"/>
        <v>1.2414008537244745</v>
      </c>
      <c r="P127" s="24"/>
      <c r="Q127" s="24"/>
      <c r="R127" s="24"/>
      <c r="S127" s="24"/>
      <c r="T127" s="24"/>
      <c r="U127" s="24"/>
      <c r="V127" s="24"/>
      <c r="W127" s="24"/>
      <c r="X127" s="24"/>
    </row>
    <row r="128" spans="1:24">
      <c r="A128" s="20">
        <v>44334</v>
      </c>
      <c r="B128" s="21" t="s">
        <v>91</v>
      </c>
      <c r="C128" s="21" t="s">
        <v>98</v>
      </c>
      <c r="D128" s="21">
        <v>8</v>
      </c>
      <c r="E128" s="21">
        <v>220</v>
      </c>
      <c r="F128" s="21">
        <v>34</v>
      </c>
      <c r="G128" s="21">
        <v>10.097899999999999</v>
      </c>
      <c r="H128" s="81">
        <v>25.208867474140224</v>
      </c>
      <c r="I128" s="24">
        <f t="shared" si="0"/>
        <v>7.5523337713287937</v>
      </c>
      <c r="J128" s="24">
        <v>40</v>
      </c>
      <c r="K128" s="24">
        <v>1.39</v>
      </c>
      <c r="L128" s="24">
        <f t="shared" si="6"/>
        <v>7.3619627632290756</v>
      </c>
      <c r="M128" s="24">
        <f t="shared" si="7"/>
        <v>7.361962763229076E-3</v>
      </c>
      <c r="N128" s="24">
        <v>1.881464281</v>
      </c>
      <c r="O128" s="24">
        <f t="shared" si="3"/>
        <v>1.8741023182367709</v>
      </c>
      <c r="P128" s="24"/>
      <c r="Q128" s="24"/>
      <c r="R128" s="24"/>
      <c r="S128" s="24"/>
      <c r="T128" s="24"/>
      <c r="U128" s="24"/>
      <c r="V128" s="24"/>
      <c r="W128" s="24"/>
      <c r="X128" s="24"/>
    </row>
    <row r="129" spans="1:24">
      <c r="A129" s="79">
        <v>44364</v>
      </c>
      <c r="B129" s="21" t="s">
        <v>121</v>
      </c>
      <c r="C129" s="21" t="s">
        <v>122</v>
      </c>
      <c r="D129" s="21">
        <v>1</v>
      </c>
      <c r="E129" s="21">
        <v>221</v>
      </c>
      <c r="F129" s="21">
        <v>60</v>
      </c>
      <c r="G129" s="21">
        <v>10.0817</v>
      </c>
      <c r="H129" s="81">
        <v>7.3394980744001002</v>
      </c>
      <c r="I129" s="24">
        <f t="shared" si="0"/>
        <v>9.3417538226332049</v>
      </c>
      <c r="J129" s="24">
        <v>40</v>
      </c>
      <c r="K129" s="24">
        <v>0.15</v>
      </c>
      <c r="L129" s="24">
        <f t="shared" si="6"/>
        <v>0.64227768296175791</v>
      </c>
      <c r="M129" s="24">
        <f t="shared" si="7"/>
        <v>6.4227768296175791E-4</v>
      </c>
      <c r="N129" s="24">
        <v>3.7425948490000001</v>
      </c>
      <c r="O129" s="24">
        <f t="shared" si="3"/>
        <v>3.7419525713170385</v>
      </c>
      <c r="P129" s="24"/>
      <c r="Q129" s="24"/>
      <c r="R129" s="24"/>
      <c r="S129" s="24"/>
      <c r="T129" s="24"/>
      <c r="U129" s="24"/>
      <c r="V129" s="24"/>
      <c r="W129" s="24"/>
      <c r="X129" s="24"/>
    </row>
    <row r="130" spans="1:24">
      <c r="A130" s="79">
        <v>44364</v>
      </c>
      <c r="B130" s="21" t="s">
        <v>121</v>
      </c>
      <c r="C130" s="21" t="s">
        <v>122</v>
      </c>
      <c r="D130" s="21">
        <v>2</v>
      </c>
      <c r="E130" s="21">
        <v>222</v>
      </c>
      <c r="F130" s="21">
        <v>61</v>
      </c>
      <c r="G130" s="21">
        <v>10.0197</v>
      </c>
      <c r="H130" s="81">
        <v>6.9983550258289879</v>
      </c>
      <c r="I130" s="24">
        <f t="shared" si="0"/>
        <v>9.3184858214770134</v>
      </c>
      <c r="J130" s="24">
        <v>40</v>
      </c>
      <c r="K130" s="24">
        <v>0.32</v>
      </c>
      <c r="L130" s="24">
        <f t="shared" si="6"/>
        <v>1.3736137227894774</v>
      </c>
      <c r="M130" s="24">
        <f t="shared" si="7"/>
        <v>1.3736137227894774E-3</v>
      </c>
      <c r="N130" s="24">
        <v>3.8977620630000001</v>
      </c>
      <c r="O130" s="24">
        <f t="shared" si="3"/>
        <v>3.8963884492772105</v>
      </c>
      <c r="P130" s="24"/>
      <c r="Q130" s="24"/>
      <c r="R130" s="24"/>
      <c r="S130" s="24"/>
      <c r="T130" s="24"/>
      <c r="U130" s="24"/>
      <c r="V130" s="24"/>
      <c r="W130" s="24"/>
      <c r="X130" s="24"/>
    </row>
    <row r="131" spans="1:24">
      <c r="A131" s="79">
        <v>44364</v>
      </c>
      <c r="B131" s="21" t="s">
        <v>121</v>
      </c>
      <c r="C131" s="21" t="s">
        <v>122</v>
      </c>
      <c r="D131" s="21">
        <v>3</v>
      </c>
      <c r="E131" s="21">
        <v>223</v>
      </c>
      <c r="F131" s="21">
        <v>62</v>
      </c>
      <c r="G131" s="21">
        <v>10.0624</v>
      </c>
      <c r="H131" s="81">
        <v>5.6284340006464033</v>
      </c>
      <c r="I131" s="24">
        <f t="shared" si="0"/>
        <v>9.4960444571189573</v>
      </c>
      <c r="J131" s="24">
        <v>40</v>
      </c>
      <c r="K131" s="24">
        <v>0.26</v>
      </c>
      <c r="L131" s="24">
        <f t="shared" si="6"/>
        <v>1.0951928507667599</v>
      </c>
      <c r="M131" s="24">
        <f t="shared" si="7"/>
        <v>1.0951928507667598E-3</v>
      </c>
      <c r="N131" s="24">
        <v>3.649731075</v>
      </c>
      <c r="O131" s="24">
        <f t="shared" si="3"/>
        <v>3.6486358821492333</v>
      </c>
      <c r="P131" s="24"/>
      <c r="Q131" s="24"/>
      <c r="R131" s="24"/>
      <c r="S131" s="24"/>
      <c r="T131" s="24"/>
      <c r="U131" s="24"/>
      <c r="V131" s="24"/>
      <c r="W131" s="24"/>
      <c r="X131" s="24"/>
    </row>
    <row r="132" spans="1:24">
      <c r="A132" s="79">
        <v>44364</v>
      </c>
      <c r="B132" s="21" t="s">
        <v>91</v>
      </c>
      <c r="C132" s="21" t="s">
        <v>92</v>
      </c>
      <c r="D132" s="21">
        <v>1</v>
      </c>
      <c r="E132" s="21">
        <v>224</v>
      </c>
      <c r="F132" s="21">
        <v>63</v>
      </c>
      <c r="G132" s="21">
        <v>10.090199999999999</v>
      </c>
      <c r="H132" s="81">
        <v>21.569560802234083</v>
      </c>
      <c r="I132" s="24">
        <f t="shared" si="0"/>
        <v>7.913788175932976</v>
      </c>
      <c r="J132" s="24">
        <v>40</v>
      </c>
      <c r="K132" s="24">
        <v>0.75</v>
      </c>
      <c r="L132" s="24">
        <f t="shared" si="6"/>
        <v>3.7908520335728126</v>
      </c>
      <c r="M132" s="24">
        <f t="shared" si="7"/>
        <v>3.7908520335728124E-3</v>
      </c>
      <c r="N132" s="24">
        <v>0.94347188559999995</v>
      </c>
      <c r="O132" s="24">
        <f t="shared" si="3"/>
        <v>0.93968103356642718</v>
      </c>
      <c r="P132" s="24"/>
      <c r="Q132" s="24"/>
      <c r="R132" s="24"/>
      <c r="S132" s="24"/>
      <c r="T132" s="24"/>
      <c r="U132" s="24"/>
      <c r="V132" s="24"/>
      <c r="W132" s="24"/>
      <c r="X132" s="24"/>
    </row>
    <row r="133" spans="1:24">
      <c r="A133" s="79">
        <v>44364</v>
      </c>
      <c r="B133" s="21" t="s">
        <v>91</v>
      </c>
      <c r="C133" s="21" t="s">
        <v>98</v>
      </c>
      <c r="D133" s="21">
        <v>2</v>
      </c>
      <c r="E133" s="21">
        <v>225</v>
      </c>
      <c r="F133" s="21">
        <v>64</v>
      </c>
      <c r="G133" s="21">
        <v>10.084099999999999</v>
      </c>
      <c r="H133" s="81">
        <v>22.099127774792265</v>
      </c>
      <c r="I133" s="24">
        <f t="shared" si="0"/>
        <v>7.8556018560621723</v>
      </c>
      <c r="J133" s="24">
        <v>40</v>
      </c>
      <c r="K133" s="24">
        <v>2.62</v>
      </c>
      <c r="L133" s="24">
        <f t="shared" si="6"/>
        <v>13.340798314406145</v>
      </c>
      <c r="M133" s="24">
        <f t="shared" si="7"/>
        <v>1.3340798314406144E-2</v>
      </c>
      <c r="N133" s="24">
        <v>1.715558199</v>
      </c>
      <c r="O133" s="24">
        <f t="shared" si="3"/>
        <v>1.7022174006855939</v>
      </c>
      <c r="P133" s="24"/>
      <c r="Q133" s="24"/>
      <c r="R133" s="24"/>
      <c r="S133" s="24"/>
      <c r="T133" s="24"/>
      <c r="U133" s="24"/>
      <c r="V133" s="24"/>
      <c r="W133" s="24"/>
      <c r="X133" s="24"/>
    </row>
    <row r="134" spans="1:24">
      <c r="A134" s="79">
        <v>44364</v>
      </c>
      <c r="B134" s="21" t="s">
        <v>91</v>
      </c>
      <c r="C134" s="21" t="s">
        <v>92</v>
      </c>
      <c r="D134" s="21">
        <v>3</v>
      </c>
      <c r="E134" s="21">
        <v>226</v>
      </c>
      <c r="F134" s="21">
        <v>65</v>
      </c>
      <c r="G134" s="21">
        <v>10.058299999999999</v>
      </c>
      <c r="H134" s="81">
        <v>24.752123475559387</v>
      </c>
      <c r="I134" s="24">
        <f t="shared" si="0"/>
        <v>7.5686571644578091</v>
      </c>
      <c r="J134" s="24">
        <v>40</v>
      </c>
      <c r="K134" s="24">
        <v>1.9</v>
      </c>
      <c r="L134" s="24">
        <f t="shared" si="6"/>
        <v>10.041411355886716</v>
      </c>
      <c r="M134" s="24">
        <f t="shared" si="7"/>
        <v>1.0041411355886716E-2</v>
      </c>
      <c r="N134" s="24">
        <v>1.260421885</v>
      </c>
      <c r="O134" s="24">
        <f t="shared" si="3"/>
        <v>1.2503804736441133</v>
      </c>
      <c r="P134" s="24"/>
      <c r="Q134" s="24"/>
      <c r="R134" s="24"/>
      <c r="S134" s="24"/>
      <c r="T134" s="24"/>
      <c r="U134" s="24"/>
      <c r="V134" s="24"/>
      <c r="W134" s="24"/>
      <c r="X134" s="24"/>
    </row>
    <row r="135" spans="1:24">
      <c r="A135" s="79">
        <v>44364</v>
      </c>
      <c r="B135" s="21" t="s">
        <v>91</v>
      </c>
      <c r="C135" s="21" t="s">
        <v>98</v>
      </c>
      <c r="D135" s="21">
        <v>4</v>
      </c>
      <c r="E135" s="21">
        <v>227</v>
      </c>
      <c r="F135" s="21">
        <v>66</v>
      </c>
      <c r="G135" s="21">
        <v>10.0207</v>
      </c>
      <c r="H135" s="81">
        <v>24.141500991419395</v>
      </c>
      <c r="I135" s="24">
        <f t="shared" si="0"/>
        <v>7.6015526101528366</v>
      </c>
      <c r="J135" s="24">
        <v>40</v>
      </c>
      <c r="K135" s="24">
        <v>5.46</v>
      </c>
      <c r="L135" s="24">
        <f t="shared" si="6"/>
        <v>28.730972631604118</v>
      </c>
      <c r="M135" s="24">
        <f t="shared" si="7"/>
        <v>2.8730972631604117E-2</v>
      </c>
      <c r="N135" s="24">
        <v>1.4068107949999999</v>
      </c>
      <c r="O135" s="24">
        <f t="shared" si="3"/>
        <v>1.3780798223683959</v>
      </c>
      <c r="P135" s="24"/>
      <c r="Q135" s="24"/>
      <c r="R135" s="24"/>
      <c r="S135" s="24"/>
      <c r="T135" s="24"/>
      <c r="U135" s="24"/>
      <c r="V135" s="24"/>
      <c r="W135" s="24"/>
      <c r="X135" s="24"/>
    </row>
    <row r="136" spans="1:24">
      <c r="A136" s="79">
        <v>44364</v>
      </c>
      <c r="B136" s="21" t="s">
        <v>91</v>
      </c>
      <c r="C136" s="21" t="s">
        <v>92</v>
      </c>
      <c r="D136" s="21">
        <v>5</v>
      </c>
      <c r="E136" s="21">
        <v>228</v>
      </c>
      <c r="F136" s="21">
        <v>67</v>
      </c>
      <c r="G136" s="21">
        <v>10.0748</v>
      </c>
      <c r="H136" s="81">
        <v>20.137092949377614</v>
      </c>
      <c r="I136" s="24">
        <f t="shared" si="0"/>
        <v>8.0460281595361032</v>
      </c>
      <c r="J136" s="24">
        <v>40</v>
      </c>
      <c r="K136" s="24">
        <v>4.1900000000000004</v>
      </c>
      <c r="L136" s="24">
        <f t="shared" si="6"/>
        <v>20.830153297607033</v>
      </c>
      <c r="M136" s="24">
        <f t="shared" si="7"/>
        <v>2.0830153297607033E-2</v>
      </c>
      <c r="N136" s="24">
        <v>0.9768527387</v>
      </c>
      <c r="O136" s="24">
        <f t="shared" si="3"/>
        <v>0.95602258540239293</v>
      </c>
      <c r="P136" s="24"/>
      <c r="Q136" s="24"/>
      <c r="R136" s="24"/>
      <c r="S136" s="24"/>
      <c r="T136" s="24"/>
      <c r="U136" s="24"/>
      <c r="V136" s="24"/>
      <c r="W136" s="24"/>
      <c r="X136" s="24"/>
    </row>
    <row r="137" spans="1:24">
      <c r="A137" s="79">
        <v>44364</v>
      </c>
      <c r="B137" s="21" t="s">
        <v>91</v>
      </c>
      <c r="C137" s="21" t="s">
        <v>98</v>
      </c>
      <c r="D137" s="21">
        <v>6</v>
      </c>
      <c r="E137" s="21">
        <v>229</v>
      </c>
      <c r="F137" s="21">
        <v>68</v>
      </c>
      <c r="G137" s="21">
        <v>10.105499999999999</v>
      </c>
      <c r="H137" s="81">
        <v>25.532456233944249</v>
      </c>
      <c r="I137" s="24">
        <f t="shared" si="0"/>
        <v>7.5253176352787632</v>
      </c>
      <c r="J137" s="24">
        <v>40</v>
      </c>
      <c r="K137" s="24">
        <v>4.41</v>
      </c>
      <c r="L137" s="24">
        <f t="shared" si="6"/>
        <v>23.440871010286006</v>
      </c>
      <c r="M137" s="24">
        <f t="shared" si="7"/>
        <v>2.3440871010286007E-2</v>
      </c>
      <c r="N137" s="24">
        <v>1.5306952650000001</v>
      </c>
      <c r="O137" s="24">
        <f t="shared" si="3"/>
        <v>1.5072543939897141</v>
      </c>
      <c r="P137" s="24"/>
      <c r="Q137" s="24"/>
      <c r="R137" s="24"/>
      <c r="S137" s="24"/>
      <c r="T137" s="24"/>
      <c r="U137" s="24"/>
      <c r="V137" s="24"/>
      <c r="W137" s="24"/>
      <c r="X137" s="24"/>
    </row>
    <row r="138" spans="1:24">
      <c r="A138" s="79">
        <v>44364</v>
      </c>
      <c r="B138" s="21" t="s">
        <v>91</v>
      </c>
      <c r="C138" s="21" t="s">
        <v>92</v>
      </c>
      <c r="D138" s="21">
        <v>7</v>
      </c>
      <c r="E138" s="21">
        <v>230</v>
      </c>
      <c r="F138" s="21">
        <v>69</v>
      </c>
      <c r="G138" s="21">
        <v>10.0146</v>
      </c>
      <c r="H138" s="81">
        <v>23.471450743342594</v>
      </c>
      <c r="I138" s="24">
        <f t="shared" si="0"/>
        <v>7.6640280938572127</v>
      </c>
      <c r="J138" s="24">
        <v>40</v>
      </c>
      <c r="K138" s="24">
        <v>2.66</v>
      </c>
      <c r="L138" s="24">
        <f t="shared" si="6"/>
        <v>13.883038879421719</v>
      </c>
      <c r="M138" s="24">
        <f t="shared" si="7"/>
        <v>1.3883038879421718E-2</v>
      </c>
      <c r="N138" s="24">
        <v>1.2437089100000001</v>
      </c>
      <c r="O138" s="24">
        <f t="shared" si="3"/>
        <v>1.2298258711205783</v>
      </c>
      <c r="P138" s="24"/>
      <c r="Q138" s="24"/>
      <c r="R138" s="24"/>
      <c r="S138" s="24"/>
      <c r="T138" s="24"/>
      <c r="U138" s="24"/>
      <c r="V138" s="24"/>
      <c r="W138" s="24"/>
      <c r="X138" s="24"/>
    </row>
    <row r="139" spans="1:24">
      <c r="A139" s="79">
        <v>44364</v>
      </c>
      <c r="B139" s="21" t="s">
        <v>91</v>
      </c>
      <c r="C139" s="21" t="s">
        <v>98</v>
      </c>
      <c r="D139" s="21">
        <v>8</v>
      </c>
      <c r="E139" s="21">
        <v>231</v>
      </c>
      <c r="F139" s="21">
        <v>70</v>
      </c>
      <c r="G139" s="21">
        <v>10.0015</v>
      </c>
      <c r="H139" s="81">
        <v>28.691416736979367</v>
      </c>
      <c r="I139" s="24">
        <f t="shared" si="0"/>
        <v>7.1319279550510082</v>
      </c>
      <c r="J139" s="24">
        <v>40</v>
      </c>
      <c r="K139" s="24">
        <v>3.29</v>
      </c>
      <c r="L139" s="24">
        <f t="shared" si="6"/>
        <v>18.452233509565616</v>
      </c>
      <c r="M139" s="24">
        <f t="shared" si="7"/>
        <v>1.8452233509565617E-2</v>
      </c>
      <c r="N139" s="24">
        <v>1.759516651</v>
      </c>
      <c r="O139" s="24">
        <f t="shared" si="3"/>
        <v>1.7410644174904344</v>
      </c>
      <c r="P139" s="24"/>
      <c r="Q139" s="24"/>
      <c r="R139" s="24"/>
      <c r="S139" s="24"/>
      <c r="T139" s="24"/>
      <c r="U139" s="24"/>
      <c r="V139" s="24"/>
      <c r="W139" s="24"/>
      <c r="X139" s="24"/>
    </row>
    <row r="140" spans="1:24">
      <c r="A140" s="79">
        <v>44368</v>
      </c>
      <c r="B140" s="21" t="s">
        <v>84</v>
      </c>
      <c r="C140" s="21" t="s">
        <v>85</v>
      </c>
      <c r="D140" s="21">
        <v>1</v>
      </c>
      <c r="E140" s="21">
        <v>232</v>
      </c>
      <c r="F140" s="21">
        <v>54</v>
      </c>
      <c r="G140" s="21">
        <v>10.0098</v>
      </c>
      <c r="H140" s="81">
        <v>11.793299187681468</v>
      </c>
      <c r="I140" s="24">
        <f t="shared" si="0"/>
        <v>8.8293143379114607</v>
      </c>
      <c r="J140" s="24">
        <v>40</v>
      </c>
      <c r="K140" s="24">
        <v>0.45</v>
      </c>
      <c r="L140" s="24">
        <f t="shared" si="6"/>
        <v>2.0386634013822902</v>
      </c>
      <c r="M140" s="24">
        <f t="shared" si="7"/>
        <v>2.0386634013822903E-3</v>
      </c>
      <c r="N140" s="24">
        <v>0.83201387959999995</v>
      </c>
      <c r="O140" s="24">
        <f t="shared" si="3"/>
        <v>0.82997521619861769</v>
      </c>
      <c r="P140" s="24"/>
      <c r="Q140" s="24"/>
      <c r="R140" s="24"/>
      <c r="S140" s="24"/>
      <c r="T140" s="24"/>
      <c r="U140" s="24"/>
      <c r="V140" s="24"/>
      <c r="W140" s="24"/>
      <c r="X140" s="24"/>
    </row>
    <row r="141" spans="1:24">
      <c r="A141" s="79">
        <v>44368</v>
      </c>
      <c r="B141" s="21" t="s">
        <v>84</v>
      </c>
      <c r="C141" s="21" t="s">
        <v>89</v>
      </c>
      <c r="D141" s="21">
        <v>2</v>
      </c>
      <c r="E141" s="21">
        <v>233</v>
      </c>
      <c r="F141" s="21">
        <v>53</v>
      </c>
      <c r="G141" s="21">
        <v>9.9588000000000001</v>
      </c>
      <c r="H141" s="81">
        <v>4.3680377963677177</v>
      </c>
      <c r="I141" s="24">
        <f t="shared" si="0"/>
        <v>9.523795851935331</v>
      </c>
      <c r="J141" s="24">
        <v>40</v>
      </c>
      <c r="K141" s="24"/>
      <c r="L141" s="24"/>
      <c r="M141" s="24"/>
      <c r="N141" s="24">
        <v>0.68508836230000003</v>
      </c>
      <c r="O141" s="24">
        <f t="shared" si="3"/>
        <v>0.68508836230000003</v>
      </c>
      <c r="P141" s="24"/>
      <c r="Q141" s="24"/>
      <c r="R141" s="24"/>
      <c r="S141" s="24"/>
      <c r="T141" s="24"/>
      <c r="U141" s="24"/>
      <c r="V141" s="24"/>
      <c r="W141" s="24"/>
      <c r="X141" s="24"/>
    </row>
    <row r="142" spans="1:24">
      <c r="A142" s="79">
        <v>44368</v>
      </c>
      <c r="B142" s="21" t="s">
        <v>84</v>
      </c>
      <c r="C142" s="21" t="s">
        <v>90</v>
      </c>
      <c r="D142" s="21">
        <v>3</v>
      </c>
      <c r="E142" s="21">
        <v>234</v>
      </c>
      <c r="F142" s="21">
        <v>77</v>
      </c>
      <c r="G142" s="21">
        <v>10.046900000000001</v>
      </c>
      <c r="H142" s="81">
        <v>6.2677155323418026</v>
      </c>
      <c r="I142" s="24">
        <f t="shared" si="0"/>
        <v>9.417188888181153</v>
      </c>
      <c r="J142" s="24">
        <v>40</v>
      </c>
      <c r="K142" s="24">
        <v>0.02</v>
      </c>
      <c r="L142" s="24">
        <f t="shared" ref="L142:L154" si="8">(K142*J142)/I142</f>
        <v>8.4951041069593863E-2</v>
      </c>
      <c r="M142" s="24">
        <f t="shared" ref="M142:M154" si="9">L142/1000</f>
        <v>8.4951041069593859E-5</v>
      </c>
      <c r="N142" s="24">
        <v>0.61887304659999998</v>
      </c>
      <c r="O142" s="24">
        <f t="shared" si="3"/>
        <v>0.61878809555893033</v>
      </c>
      <c r="P142" s="24"/>
      <c r="Q142" s="24"/>
      <c r="R142" s="24"/>
      <c r="S142" s="24"/>
      <c r="T142" s="24"/>
      <c r="U142" s="24"/>
      <c r="V142" s="24"/>
      <c r="W142" s="24"/>
      <c r="X142" s="24"/>
    </row>
    <row r="143" spans="1:24">
      <c r="A143" s="79">
        <v>44368</v>
      </c>
      <c r="B143" s="21" t="s">
        <v>84</v>
      </c>
      <c r="C143" s="21" t="s">
        <v>89</v>
      </c>
      <c r="D143" s="21">
        <v>4</v>
      </c>
      <c r="E143" s="21">
        <v>235</v>
      </c>
      <c r="F143" s="21">
        <v>49</v>
      </c>
      <c r="G143" s="21">
        <v>9.9330999999999996</v>
      </c>
      <c r="H143" s="81">
        <v>5.1546187915216688</v>
      </c>
      <c r="I143" s="24">
        <f t="shared" si="0"/>
        <v>9.4210865608193615</v>
      </c>
      <c r="J143" s="24">
        <v>40</v>
      </c>
      <c r="K143" s="24">
        <v>7.98</v>
      </c>
      <c r="L143" s="24">
        <f t="shared" si="8"/>
        <v>33.881442224243706</v>
      </c>
      <c r="M143" s="24">
        <f t="shared" si="9"/>
        <v>3.3881442224243705E-2</v>
      </c>
      <c r="N143" s="24">
        <v>0.77819195929999996</v>
      </c>
      <c r="O143" s="24">
        <f t="shared" si="3"/>
        <v>0.74431051707575624</v>
      </c>
      <c r="P143" s="24"/>
      <c r="Q143" s="24"/>
      <c r="R143" s="24"/>
      <c r="S143" s="24"/>
      <c r="T143" s="24"/>
      <c r="U143" s="24"/>
      <c r="V143" s="24"/>
      <c r="W143" s="24"/>
      <c r="X143" s="24"/>
    </row>
    <row r="144" spans="1:24">
      <c r="A144" s="79">
        <v>44368</v>
      </c>
      <c r="B144" s="21" t="s">
        <v>84</v>
      </c>
      <c r="C144" s="21" t="s">
        <v>85</v>
      </c>
      <c r="D144" s="21">
        <v>5</v>
      </c>
      <c r="E144" s="21">
        <v>236</v>
      </c>
      <c r="F144" s="21">
        <v>2</v>
      </c>
      <c r="G144" s="21">
        <v>10.013400000000001</v>
      </c>
      <c r="H144" s="81">
        <v>16.172329337634743</v>
      </c>
      <c r="I144" s="24">
        <f t="shared" si="0"/>
        <v>8.3939999741052826</v>
      </c>
      <c r="J144" s="24">
        <v>40</v>
      </c>
      <c r="K144" s="24">
        <v>0.9</v>
      </c>
      <c r="L144" s="24">
        <f t="shared" si="8"/>
        <v>4.2887777115864534</v>
      </c>
      <c r="M144" s="24">
        <f t="shared" si="9"/>
        <v>4.2887777115864535E-3</v>
      </c>
      <c r="N144" s="24">
        <v>1.386841451</v>
      </c>
      <c r="O144" s="24">
        <f t="shared" si="3"/>
        <v>1.3825526732884135</v>
      </c>
      <c r="P144" s="24"/>
      <c r="Q144" s="24"/>
      <c r="R144" s="24"/>
      <c r="S144" s="24"/>
      <c r="T144" s="24"/>
      <c r="U144" s="24"/>
      <c r="V144" s="24"/>
      <c r="W144" s="24"/>
      <c r="X144" s="24"/>
    </row>
    <row r="145" spans="1:24">
      <c r="A145" s="79">
        <v>44368</v>
      </c>
      <c r="B145" s="21" t="s">
        <v>84</v>
      </c>
      <c r="C145" s="21" t="s">
        <v>90</v>
      </c>
      <c r="D145" s="21">
        <v>6</v>
      </c>
      <c r="E145" s="21">
        <v>237</v>
      </c>
      <c r="F145" s="21">
        <v>24</v>
      </c>
      <c r="G145" s="21">
        <v>9.9672999999999998</v>
      </c>
      <c r="H145" s="81">
        <v>7.019822140957455</v>
      </c>
      <c r="I145" s="24">
        <f t="shared" si="0"/>
        <v>9.2676132677443483</v>
      </c>
      <c r="J145" s="24">
        <v>40</v>
      </c>
      <c r="K145" s="24">
        <v>31.76</v>
      </c>
      <c r="L145" s="24">
        <f t="shared" si="8"/>
        <v>137.0795223427794</v>
      </c>
      <c r="M145" s="24">
        <f t="shared" si="9"/>
        <v>0.1370795223427794</v>
      </c>
      <c r="N145" s="24">
        <v>1.2225686330000001</v>
      </c>
      <c r="O145" s="24">
        <f t="shared" si="3"/>
        <v>1.0854891106572206</v>
      </c>
      <c r="P145" s="24"/>
      <c r="Q145" s="24"/>
      <c r="R145" s="24"/>
      <c r="S145" s="24"/>
      <c r="T145" s="24"/>
      <c r="U145" s="24"/>
      <c r="V145" s="24"/>
      <c r="W145" s="24"/>
      <c r="X145" s="24"/>
    </row>
    <row r="146" spans="1:24">
      <c r="A146" s="79">
        <v>44368</v>
      </c>
      <c r="B146" s="21" t="s">
        <v>84</v>
      </c>
      <c r="C146" s="21" t="s">
        <v>89</v>
      </c>
      <c r="D146" s="21">
        <v>7</v>
      </c>
      <c r="E146" s="21">
        <v>238</v>
      </c>
      <c r="F146" s="21">
        <v>37</v>
      </c>
      <c r="G146" s="21">
        <v>10.032999999999999</v>
      </c>
      <c r="H146" s="81">
        <v>5.8093351419398456</v>
      </c>
      <c r="I146" s="24">
        <f t="shared" si="0"/>
        <v>9.4501494052091743</v>
      </c>
      <c r="J146" s="24">
        <v>40</v>
      </c>
      <c r="K146" s="24">
        <v>0.21</v>
      </c>
      <c r="L146" s="24">
        <f t="shared" si="8"/>
        <v>0.88887483571103076</v>
      </c>
      <c r="M146" s="24">
        <f t="shared" si="9"/>
        <v>8.8887483571103076E-4</v>
      </c>
      <c r="N146" s="24">
        <v>0.63774162970000003</v>
      </c>
      <c r="O146" s="24">
        <f t="shared" si="3"/>
        <v>0.63685275486428905</v>
      </c>
      <c r="P146" s="24"/>
      <c r="Q146" s="24"/>
      <c r="R146" s="24"/>
      <c r="S146" s="24"/>
      <c r="T146" s="24"/>
      <c r="U146" s="24"/>
      <c r="V146" s="24"/>
      <c r="W146" s="24"/>
      <c r="X146" s="24"/>
    </row>
    <row r="147" spans="1:24">
      <c r="A147" s="79">
        <v>44368</v>
      </c>
      <c r="B147" s="21" t="s">
        <v>84</v>
      </c>
      <c r="C147" s="21" t="s">
        <v>85</v>
      </c>
      <c r="D147" s="21">
        <v>8</v>
      </c>
      <c r="E147" s="21">
        <v>239</v>
      </c>
      <c r="F147" s="21">
        <v>21</v>
      </c>
      <c r="G147" s="21">
        <v>9.9155999999999995</v>
      </c>
      <c r="H147" s="81">
        <v>12.784016714546894</v>
      </c>
      <c r="I147" s="24">
        <f t="shared" si="0"/>
        <v>8.6479880386523877</v>
      </c>
      <c r="J147" s="24">
        <v>40</v>
      </c>
      <c r="K147" s="24">
        <v>0.77</v>
      </c>
      <c r="L147" s="24">
        <f t="shared" si="8"/>
        <v>3.5615220398477274</v>
      </c>
      <c r="M147" s="24">
        <f t="shared" si="9"/>
        <v>3.5615220398477272E-3</v>
      </c>
      <c r="N147" s="24">
        <v>0.84854202690000002</v>
      </c>
      <c r="O147" s="24">
        <f t="shared" si="3"/>
        <v>0.8449805048601523</v>
      </c>
      <c r="P147" s="24"/>
      <c r="Q147" s="24"/>
      <c r="R147" s="24"/>
      <c r="S147" s="24"/>
      <c r="T147" s="24"/>
      <c r="U147" s="24"/>
      <c r="V147" s="24"/>
      <c r="W147" s="24"/>
      <c r="X147" s="24"/>
    </row>
    <row r="148" spans="1:24">
      <c r="A148" s="79">
        <v>44368</v>
      </c>
      <c r="B148" s="21" t="s">
        <v>84</v>
      </c>
      <c r="C148" s="21" t="s">
        <v>90</v>
      </c>
      <c r="D148" s="21">
        <v>9</v>
      </c>
      <c r="E148" s="21">
        <v>240</v>
      </c>
      <c r="F148" s="21">
        <v>13</v>
      </c>
      <c r="G148" s="21">
        <v>9.9189000000000007</v>
      </c>
      <c r="H148" s="81">
        <v>5.3908934707903695</v>
      </c>
      <c r="I148" s="24">
        <f t="shared" si="0"/>
        <v>9.3841826675257742</v>
      </c>
      <c r="J148" s="24">
        <v>40</v>
      </c>
      <c r="K148" s="24">
        <v>0.08</v>
      </c>
      <c r="L148" s="24">
        <f t="shared" si="8"/>
        <v>0.34099932976301595</v>
      </c>
      <c r="M148" s="24">
        <f t="shared" si="9"/>
        <v>3.4099932976301597E-4</v>
      </c>
      <c r="N148" s="24">
        <v>0.65789621249999997</v>
      </c>
      <c r="O148" s="24">
        <f t="shared" si="3"/>
        <v>0.65755521317023691</v>
      </c>
      <c r="P148" s="24"/>
      <c r="Q148" s="24"/>
      <c r="R148" s="24"/>
      <c r="S148" s="24"/>
      <c r="T148" s="24"/>
      <c r="U148" s="24"/>
      <c r="V148" s="24"/>
      <c r="W148" s="24"/>
      <c r="X148" s="24"/>
    </row>
    <row r="149" spans="1:24">
      <c r="A149" s="79">
        <v>44369</v>
      </c>
      <c r="B149" s="21" t="s">
        <v>84</v>
      </c>
      <c r="C149" s="21" t="s">
        <v>85</v>
      </c>
      <c r="D149" s="21">
        <v>1</v>
      </c>
      <c r="E149" s="21">
        <v>241</v>
      </c>
      <c r="F149" s="21">
        <v>101</v>
      </c>
      <c r="G149" s="21">
        <v>10.0511</v>
      </c>
      <c r="H149" s="81">
        <v>14.935834771937847</v>
      </c>
      <c r="I149" s="24">
        <f t="shared" si="0"/>
        <v>8.5498843112377543</v>
      </c>
      <c r="J149" s="24">
        <v>40</v>
      </c>
      <c r="K149" s="24">
        <v>9.2100000000000009</v>
      </c>
      <c r="L149" s="24">
        <f t="shared" si="8"/>
        <v>43.088302319574581</v>
      </c>
      <c r="M149" s="24">
        <f t="shared" si="9"/>
        <v>4.3088302319574584E-2</v>
      </c>
      <c r="N149" s="24">
        <v>0.75650658900000001</v>
      </c>
      <c r="O149" s="24">
        <f t="shared" si="3"/>
        <v>0.7134182866804254</v>
      </c>
      <c r="P149" s="24"/>
      <c r="Q149" s="24"/>
      <c r="R149" s="24"/>
      <c r="S149" s="24"/>
      <c r="T149" s="24"/>
      <c r="U149" s="24"/>
      <c r="V149" s="24"/>
      <c r="W149" s="24"/>
      <c r="X149" s="24"/>
    </row>
    <row r="150" spans="1:24">
      <c r="A150" s="79">
        <v>44369</v>
      </c>
      <c r="B150" s="21" t="s">
        <v>84</v>
      </c>
      <c r="C150" s="21" t="s">
        <v>89</v>
      </c>
      <c r="D150" s="21">
        <v>2</v>
      </c>
      <c r="E150" s="21">
        <v>242</v>
      </c>
      <c r="F150" s="21">
        <v>102</v>
      </c>
      <c r="G150" s="21">
        <v>10.0182</v>
      </c>
      <c r="H150" s="81">
        <v>15.808356849868343</v>
      </c>
      <c r="I150" s="24">
        <f t="shared" si="0"/>
        <v>8.4344871940664898</v>
      </c>
      <c r="J150" s="24">
        <v>40</v>
      </c>
      <c r="K150" s="24">
        <v>0.04</v>
      </c>
      <c r="L150" s="24">
        <f t="shared" si="8"/>
        <v>0.18969736549313529</v>
      </c>
      <c r="M150" s="24">
        <f t="shared" si="9"/>
        <v>1.8969736549313528E-4</v>
      </c>
      <c r="N150" s="24">
        <v>0.98687697240000005</v>
      </c>
      <c r="O150" s="24">
        <f t="shared" si="3"/>
        <v>0.98668727503450693</v>
      </c>
      <c r="P150" s="24"/>
      <c r="Q150" s="24"/>
      <c r="R150" s="24"/>
      <c r="S150" s="24"/>
      <c r="T150" s="24"/>
      <c r="U150" s="24"/>
      <c r="V150" s="24"/>
      <c r="W150" s="24"/>
      <c r="X150" s="24"/>
    </row>
    <row r="151" spans="1:24">
      <c r="A151" s="79">
        <v>44369</v>
      </c>
      <c r="B151" s="21" t="s">
        <v>84</v>
      </c>
      <c r="C151" s="21" t="s">
        <v>90</v>
      </c>
      <c r="D151" s="21">
        <v>3</v>
      </c>
      <c r="E151" s="21">
        <v>243</v>
      </c>
      <c r="F151" s="21">
        <v>103</v>
      </c>
      <c r="G151" s="21">
        <v>10.091100000000001</v>
      </c>
      <c r="H151" s="81">
        <v>15.095827602017428</v>
      </c>
      <c r="I151" s="24">
        <f t="shared" si="0"/>
        <v>8.56776494085282</v>
      </c>
      <c r="J151" s="24">
        <v>40</v>
      </c>
      <c r="K151" s="24">
        <v>0.36</v>
      </c>
      <c r="L151" s="24">
        <f t="shared" si="8"/>
        <v>1.6807183786448101</v>
      </c>
      <c r="M151" s="24">
        <f t="shared" si="9"/>
        <v>1.68071837864481E-3</v>
      </c>
      <c r="N151" s="24">
        <v>0.82404097980000002</v>
      </c>
      <c r="O151" s="24">
        <f t="shared" si="3"/>
        <v>0.82236026142135521</v>
      </c>
      <c r="P151" s="24"/>
      <c r="Q151" s="24"/>
      <c r="R151" s="24"/>
      <c r="S151" s="24"/>
      <c r="T151" s="24"/>
      <c r="U151" s="24"/>
      <c r="V151" s="24"/>
      <c r="W151" s="24"/>
      <c r="X151" s="24"/>
    </row>
    <row r="152" spans="1:24">
      <c r="A152" s="79">
        <v>44369</v>
      </c>
      <c r="B152" s="21" t="s">
        <v>84</v>
      </c>
      <c r="C152" s="21" t="s">
        <v>89</v>
      </c>
      <c r="D152" s="21">
        <v>4</v>
      </c>
      <c r="E152" s="21">
        <v>244</v>
      </c>
      <c r="F152" s="21">
        <v>104</v>
      </c>
      <c r="G152" s="21">
        <v>10.0634</v>
      </c>
      <c r="H152" s="81">
        <v>15.491706450321688</v>
      </c>
      <c r="I152" s="24">
        <f t="shared" si="0"/>
        <v>8.5044076130783264</v>
      </c>
      <c r="J152" s="24">
        <v>40</v>
      </c>
      <c r="K152" s="24">
        <v>5.36</v>
      </c>
      <c r="L152" s="24">
        <f t="shared" si="8"/>
        <v>25.210456713091858</v>
      </c>
      <c r="M152" s="24">
        <f t="shared" si="9"/>
        <v>2.5210456713091859E-2</v>
      </c>
      <c r="N152" s="24">
        <v>0.86052955269999998</v>
      </c>
      <c r="O152" s="24">
        <f t="shared" si="3"/>
        <v>0.83531909598690812</v>
      </c>
      <c r="P152" s="24"/>
      <c r="Q152" s="24"/>
      <c r="R152" s="24"/>
      <c r="S152" s="24"/>
      <c r="T152" s="24"/>
      <c r="U152" s="24"/>
      <c r="V152" s="24"/>
      <c r="W152" s="24"/>
      <c r="X152" s="24"/>
    </row>
    <row r="153" spans="1:24">
      <c r="A153" s="79">
        <v>44369</v>
      </c>
      <c r="B153" s="21" t="s">
        <v>84</v>
      </c>
      <c r="C153" s="21" t="s">
        <v>85</v>
      </c>
      <c r="D153" s="21">
        <v>5</v>
      </c>
      <c r="E153" s="21">
        <v>245</v>
      </c>
      <c r="F153" s="21">
        <v>105</v>
      </c>
      <c r="G153" s="21">
        <v>10.0471</v>
      </c>
      <c r="H153" s="81">
        <v>19.882096111864449</v>
      </c>
      <c r="I153" s="24">
        <f t="shared" si="0"/>
        <v>8.0495259215448662</v>
      </c>
      <c r="J153" s="24">
        <v>40</v>
      </c>
      <c r="K153" s="24">
        <v>0.34</v>
      </c>
      <c r="L153" s="24">
        <f t="shared" si="8"/>
        <v>1.6895404937574121</v>
      </c>
      <c r="M153" s="24">
        <f t="shared" si="9"/>
        <v>1.6895404937574121E-3</v>
      </c>
      <c r="N153" s="24">
        <v>1.597739319</v>
      </c>
      <c r="O153" s="24">
        <f t="shared" si="3"/>
        <v>1.5960497785062426</v>
      </c>
      <c r="P153" s="24"/>
      <c r="Q153" s="24"/>
      <c r="R153" s="24"/>
      <c r="S153" s="24"/>
      <c r="T153" s="24"/>
      <c r="U153" s="24"/>
      <c r="V153" s="24"/>
      <c r="W153" s="24"/>
      <c r="X153" s="24"/>
    </row>
    <row r="154" spans="1:24">
      <c r="A154" s="79">
        <v>44369</v>
      </c>
      <c r="B154" s="21" t="s">
        <v>84</v>
      </c>
      <c r="C154" s="21" t="s">
        <v>90</v>
      </c>
      <c r="D154" s="21">
        <v>6</v>
      </c>
      <c r="E154" s="21">
        <v>246</v>
      </c>
      <c r="F154" s="21">
        <v>106</v>
      </c>
      <c r="G154" s="21">
        <v>10.014900000000001</v>
      </c>
      <c r="H154" s="81">
        <v>14.204926674973638</v>
      </c>
      <c r="I154" s="24">
        <f t="shared" si="0"/>
        <v>8.5922907984280652</v>
      </c>
      <c r="J154" s="24">
        <v>40</v>
      </c>
      <c r="K154" s="24">
        <v>22.69</v>
      </c>
      <c r="L154" s="24">
        <f t="shared" si="8"/>
        <v>105.62957205382793</v>
      </c>
      <c r="M154" s="24">
        <f t="shared" si="9"/>
        <v>0.10562957205382793</v>
      </c>
      <c r="N154" s="24">
        <v>0.85012365410000001</v>
      </c>
      <c r="O154" s="24">
        <f t="shared" si="3"/>
        <v>0.74449408204617207</v>
      </c>
      <c r="P154" s="24"/>
      <c r="Q154" s="24"/>
      <c r="R154" s="24"/>
      <c r="S154" s="24"/>
      <c r="T154" s="24"/>
      <c r="U154" s="24"/>
      <c r="V154" s="24"/>
      <c r="W154" s="24"/>
      <c r="X154" s="24"/>
    </row>
    <row r="155" spans="1:24">
      <c r="A155" s="79">
        <v>44369</v>
      </c>
      <c r="B155" s="21" t="s">
        <v>84</v>
      </c>
      <c r="C155" s="21" t="s">
        <v>89</v>
      </c>
      <c r="D155" s="21">
        <v>7</v>
      </c>
      <c r="E155" s="21">
        <v>247</v>
      </c>
      <c r="F155" s="21">
        <v>107</v>
      </c>
      <c r="G155" s="21">
        <v>10.09</v>
      </c>
      <c r="H155" s="81">
        <v>15.561946105203779</v>
      </c>
      <c r="I155" s="24">
        <f t="shared" si="0"/>
        <v>8.5197996379849386</v>
      </c>
      <c r="J155" s="24">
        <v>40</v>
      </c>
      <c r="K155" s="24"/>
      <c r="L155" s="24"/>
      <c r="M155" s="24"/>
      <c r="N155" s="24">
        <v>0.84842288769999996</v>
      </c>
      <c r="O155" s="24">
        <f t="shared" si="3"/>
        <v>0.84842288769999996</v>
      </c>
      <c r="P155" s="24"/>
      <c r="Q155" s="24"/>
      <c r="R155" s="24"/>
      <c r="S155" s="24"/>
      <c r="T155" s="24"/>
      <c r="U155" s="24"/>
      <c r="V155" s="24"/>
      <c r="W155" s="24"/>
      <c r="X155" s="24"/>
    </row>
    <row r="156" spans="1:24">
      <c r="A156" s="79">
        <v>44369</v>
      </c>
      <c r="B156" s="21" t="s">
        <v>84</v>
      </c>
      <c r="C156" s="21" t="s">
        <v>85</v>
      </c>
      <c r="D156" s="21">
        <v>8</v>
      </c>
      <c r="E156" s="21">
        <v>248</v>
      </c>
      <c r="F156" s="21">
        <v>108</v>
      </c>
      <c r="G156" s="21">
        <v>10.0167</v>
      </c>
      <c r="H156" s="81">
        <v>21.134217138896105</v>
      </c>
      <c r="I156" s="24">
        <f t="shared" si="0"/>
        <v>7.8997488718481943</v>
      </c>
      <c r="J156" s="24">
        <v>40</v>
      </c>
      <c r="K156" s="24">
        <v>3.32</v>
      </c>
      <c r="L156" s="24">
        <f t="shared" ref="L156:L160" si="10">(K156*J156)/I156</f>
        <v>16.810660965850502</v>
      </c>
      <c r="M156" s="24">
        <f t="shared" ref="M156:M160" si="11">L156/1000</f>
        <v>1.6810660965850502E-2</v>
      </c>
      <c r="N156" s="24">
        <v>1.151424303</v>
      </c>
      <c r="O156" s="24">
        <f t="shared" si="3"/>
        <v>1.1346136420341495</v>
      </c>
      <c r="P156" s="24"/>
      <c r="Q156" s="24"/>
      <c r="R156" s="24"/>
      <c r="S156" s="24"/>
      <c r="T156" s="24"/>
      <c r="U156" s="24"/>
      <c r="V156" s="24"/>
      <c r="W156" s="24"/>
      <c r="X156" s="24"/>
    </row>
    <row r="157" spans="1:24">
      <c r="A157" s="79">
        <v>44369</v>
      </c>
      <c r="B157" s="21" t="s">
        <v>84</v>
      </c>
      <c r="C157" s="21" t="s">
        <v>90</v>
      </c>
      <c r="D157" s="21">
        <v>9</v>
      </c>
      <c r="E157" s="21">
        <v>249</v>
      </c>
      <c r="F157" s="21">
        <v>109</v>
      </c>
      <c r="G157" s="21">
        <v>10.023199999999999</v>
      </c>
      <c r="H157" s="81">
        <v>15.59782935869762</v>
      </c>
      <c r="I157" s="24">
        <f t="shared" si="0"/>
        <v>8.4597983677190189</v>
      </c>
      <c r="J157" s="24">
        <v>40</v>
      </c>
      <c r="K157" s="24">
        <v>0.23</v>
      </c>
      <c r="L157" s="24">
        <f t="shared" si="10"/>
        <v>1.0874963681292276</v>
      </c>
      <c r="M157" s="24">
        <f t="shared" si="11"/>
        <v>1.0874963681292275E-3</v>
      </c>
      <c r="N157" s="24">
        <v>0.74855238869999996</v>
      </c>
      <c r="O157" s="24">
        <f t="shared" si="3"/>
        <v>0.74746489233187074</v>
      </c>
      <c r="P157" s="24"/>
      <c r="Q157" s="24"/>
      <c r="R157" s="24"/>
      <c r="S157" s="24"/>
      <c r="T157" s="24"/>
      <c r="U157" s="24"/>
      <c r="V157" s="24"/>
      <c r="W157" s="24"/>
      <c r="X157" s="24"/>
    </row>
    <row r="158" spans="1:24">
      <c r="A158" s="79">
        <v>44370</v>
      </c>
      <c r="B158" s="21" t="s">
        <v>84</v>
      </c>
      <c r="C158" s="21" t="s">
        <v>85</v>
      </c>
      <c r="D158" s="21">
        <v>1</v>
      </c>
      <c r="E158" s="21">
        <v>250</v>
      </c>
      <c r="F158" s="21">
        <v>131</v>
      </c>
      <c r="G158" s="21">
        <v>10.0505</v>
      </c>
      <c r="H158" s="81">
        <v>14.406874811072253</v>
      </c>
      <c r="I158" s="24">
        <f t="shared" si="0"/>
        <v>8.6025370471131826</v>
      </c>
      <c r="J158" s="24">
        <v>40</v>
      </c>
      <c r="K158" s="24">
        <v>2.37</v>
      </c>
      <c r="L158" s="24">
        <f t="shared" si="10"/>
        <v>11.020004852151466</v>
      </c>
      <c r="M158" s="24">
        <f t="shared" si="11"/>
        <v>1.1020004852151466E-2</v>
      </c>
      <c r="N158" s="24">
        <v>0.64952709500000005</v>
      </c>
      <c r="O158" s="24">
        <f t="shared" si="3"/>
        <v>0.63850709014784857</v>
      </c>
      <c r="P158" s="24"/>
      <c r="Q158" s="24"/>
      <c r="R158" s="24"/>
      <c r="S158" s="24"/>
      <c r="T158" s="24"/>
      <c r="U158" s="24"/>
      <c r="V158" s="24"/>
      <c r="W158" s="24"/>
      <c r="X158" s="24"/>
    </row>
    <row r="159" spans="1:24">
      <c r="A159" s="79">
        <v>44370</v>
      </c>
      <c r="B159" s="21" t="s">
        <v>84</v>
      </c>
      <c r="C159" s="21" t="s">
        <v>89</v>
      </c>
      <c r="D159" s="21">
        <v>2</v>
      </c>
      <c r="E159" s="21">
        <v>251</v>
      </c>
      <c r="F159" s="21">
        <v>132</v>
      </c>
      <c r="G159" s="21">
        <v>10.0306</v>
      </c>
      <c r="H159" s="81">
        <v>14.48999570002653</v>
      </c>
      <c r="I159" s="24">
        <f t="shared" si="0"/>
        <v>8.5771664913131396</v>
      </c>
      <c r="J159" s="24">
        <v>40</v>
      </c>
      <c r="K159" s="24">
        <v>0.08</v>
      </c>
      <c r="L159" s="24">
        <f t="shared" si="10"/>
        <v>0.37308358223440402</v>
      </c>
      <c r="M159" s="24">
        <f t="shared" si="11"/>
        <v>3.7308358223440405E-4</v>
      </c>
      <c r="N159" s="24">
        <v>0.94462758869999996</v>
      </c>
      <c r="O159" s="24">
        <f t="shared" si="3"/>
        <v>0.94425450511776554</v>
      </c>
      <c r="P159" s="24"/>
      <c r="Q159" s="24"/>
      <c r="R159" s="24"/>
      <c r="S159" s="24"/>
      <c r="T159" s="24"/>
      <c r="U159" s="24"/>
      <c r="V159" s="24"/>
      <c r="W159" s="24"/>
      <c r="X159" s="24"/>
    </row>
    <row r="160" spans="1:24">
      <c r="A160" s="79">
        <v>44370</v>
      </c>
      <c r="B160" s="21" t="s">
        <v>84</v>
      </c>
      <c r="C160" s="21" t="s">
        <v>90</v>
      </c>
      <c r="D160" s="21">
        <v>3</v>
      </c>
      <c r="E160" s="21">
        <v>252</v>
      </c>
      <c r="F160" s="21">
        <v>133</v>
      </c>
      <c r="G160" s="21">
        <v>10.007300000000001</v>
      </c>
      <c r="H160" s="81">
        <v>13.295901784545238</v>
      </c>
      <c r="I160" s="24">
        <f t="shared" si="0"/>
        <v>8.6767392207152056</v>
      </c>
      <c r="J160" s="24">
        <v>40</v>
      </c>
      <c r="K160" s="24">
        <v>4.83</v>
      </c>
      <c r="L160" s="24">
        <f t="shared" si="10"/>
        <v>22.266429252448468</v>
      </c>
      <c r="M160" s="24">
        <f t="shared" si="11"/>
        <v>2.2266429252448469E-2</v>
      </c>
      <c r="N160" s="24">
        <v>0.91367286859999997</v>
      </c>
      <c r="O160" s="24">
        <f t="shared" si="3"/>
        <v>0.89140643934755148</v>
      </c>
      <c r="P160" s="24"/>
      <c r="Q160" s="24"/>
      <c r="R160" s="24"/>
      <c r="S160" s="24"/>
      <c r="T160" s="24"/>
      <c r="U160" s="24"/>
      <c r="V160" s="24"/>
      <c r="W160" s="24"/>
      <c r="X160" s="24"/>
    </row>
    <row r="161" spans="1:24">
      <c r="A161" s="79">
        <v>44370</v>
      </c>
      <c r="B161" s="21" t="s">
        <v>84</v>
      </c>
      <c r="C161" s="21" t="s">
        <v>89</v>
      </c>
      <c r="D161" s="21">
        <v>4</v>
      </c>
      <c r="E161" s="21">
        <v>253</v>
      </c>
      <c r="F161" s="21">
        <v>134</v>
      </c>
      <c r="G161" s="21">
        <v>10.023999999999999</v>
      </c>
      <c r="H161" s="81">
        <v>13.528983903102366</v>
      </c>
      <c r="I161" s="24">
        <f t="shared" si="0"/>
        <v>8.6678546535530181</v>
      </c>
      <c r="J161" s="24">
        <v>40</v>
      </c>
      <c r="K161" s="24"/>
      <c r="L161" s="24"/>
      <c r="M161" s="24"/>
      <c r="N161" s="24">
        <v>0.82729678230000003</v>
      </c>
      <c r="O161" s="24">
        <f t="shared" si="3"/>
        <v>0.82729678230000003</v>
      </c>
      <c r="P161" s="24"/>
      <c r="Q161" s="24"/>
      <c r="R161" s="24"/>
      <c r="S161" s="24"/>
      <c r="T161" s="24"/>
      <c r="U161" s="24"/>
      <c r="V161" s="24"/>
      <c r="W161" s="24"/>
      <c r="X161" s="24"/>
    </row>
    <row r="162" spans="1:24">
      <c r="A162" s="79">
        <v>44370</v>
      </c>
      <c r="B162" s="21" t="s">
        <v>84</v>
      </c>
      <c r="C162" s="21" t="s">
        <v>85</v>
      </c>
      <c r="D162" s="21">
        <v>5</v>
      </c>
      <c r="E162" s="21">
        <v>254</v>
      </c>
      <c r="F162" s="21">
        <v>145</v>
      </c>
      <c r="G162" s="21">
        <v>10.056100000000001</v>
      </c>
      <c r="H162" s="81">
        <v>18.176436839181481</v>
      </c>
      <c r="I162" s="24">
        <f t="shared" si="0"/>
        <v>8.2282593350150712</v>
      </c>
      <c r="J162" s="24">
        <v>40</v>
      </c>
      <c r="K162" s="24">
        <v>0.33</v>
      </c>
      <c r="L162" s="24">
        <f t="shared" ref="L162:L163" si="12">(K162*J162)/I162</f>
        <v>1.6042275118660712</v>
      </c>
      <c r="M162" s="24">
        <f t="shared" ref="M162:M163" si="13">L162/1000</f>
        <v>1.6042275118660712E-3</v>
      </c>
      <c r="N162" s="24">
        <v>0.83326345550000003</v>
      </c>
      <c r="O162" s="24">
        <f t="shared" si="3"/>
        <v>0.83165922798813396</v>
      </c>
      <c r="P162" s="24"/>
      <c r="Q162" s="24"/>
      <c r="R162" s="24"/>
      <c r="S162" s="24"/>
      <c r="T162" s="24"/>
      <c r="U162" s="24"/>
      <c r="V162" s="24"/>
      <c r="W162" s="24"/>
      <c r="X162" s="24"/>
    </row>
    <row r="163" spans="1:24">
      <c r="A163" s="79">
        <v>44370</v>
      </c>
      <c r="B163" s="21" t="s">
        <v>84</v>
      </c>
      <c r="C163" s="21" t="s">
        <v>90</v>
      </c>
      <c r="D163" s="21">
        <v>6</v>
      </c>
      <c r="E163" s="21">
        <v>255</v>
      </c>
      <c r="F163" s="21">
        <v>136</v>
      </c>
      <c r="G163" s="21">
        <v>10.027699999999999</v>
      </c>
      <c r="H163" s="81">
        <v>12.991998362138105</v>
      </c>
      <c r="I163" s="24">
        <f t="shared" si="0"/>
        <v>8.724901380239876</v>
      </c>
      <c r="J163" s="24">
        <v>40</v>
      </c>
      <c r="K163" s="24">
        <v>0.08</v>
      </c>
      <c r="L163" s="24">
        <f t="shared" si="12"/>
        <v>0.36676632325579611</v>
      </c>
      <c r="M163" s="24">
        <f t="shared" si="13"/>
        <v>3.6676632325579613E-4</v>
      </c>
      <c r="N163" s="24">
        <v>0.89823390010000004</v>
      </c>
      <c r="O163" s="24">
        <f t="shared" si="3"/>
        <v>0.89786713377674421</v>
      </c>
      <c r="P163" s="24"/>
      <c r="Q163" s="24"/>
      <c r="R163" s="24"/>
      <c r="S163" s="24"/>
      <c r="T163" s="24"/>
      <c r="U163" s="24"/>
      <c r="V163" s="24"/>
      <c r="W163" s="24"/>
      <c r="X163" s="24"/>
    </row>
    <row r="164" spans="1:24">
      <c r="A164" s="79">
        <v>44370</v>
      </c>
      <c r="B164" s="21" t="s">
        <v>84</v>
      </c>
      <c r="C164" s="21" t="s">
        <v>89</v>
      </c>
      <c r="D164" s="21">
        <v>7</v>
      </c>
      <c r="E164" s="21">
        <v>256</v>
      </c>
      <c r="F164" s="21">
        <v>137</v>
      </c>
      <c r="G164" s="21">
        <v>10.098000000000001</v>
      </c>
      <c r="H164" s="81">
        <v>13.968751815066508</v>
      </c>
      <c r="I164" s="24">
        <f t="shared" si="0"/>
        <v>8.6874354417145838</v>
      </c>
      <c r="J164" s="24">
        <v>40</v>
      </c>
      <c r="K164" s="24"/>
      <c r="L164" s="24"/>
      <c r="M164" s="24"/>
      <c r="N164" s="24">
        <v>0.80922905239999998</v>
      </c>
      <c r="O164" s="24">
        <f t="shared" si="3"/>
        <v>0.80922905239999998</v>
      </c>
      <c r="P164" s="24"/>
      <c r="Q164" s="24"/>
      <c r="R164" s="24"/>
      <c r="S164" s="24"/>
      <c r="T164" s="24"/>
      <c r="U164" s="24"/>
      <c r="V164" s="24"/>
      <c r="W164" s="24"/>
      <c r="X164" s="24"/>
    </row>
    <row r="165" spans="1:24">
      <c r="A165" s="79">
        <v>44370</v>
      </c>
      <c r="B165" s="21" t="s">
        <v>84</v>
      </c>
      <c r="C165" s="21" t="s">
        <v>85</v>
      </c>
      <c r="D165" s="21">
        <v>8</v>
      </c>
      <c r="E165" s="21">
        <v>257</v>
      </c>
      <c r="F165" s="21">
        <v>138</v>
      </c>
      <c r="G165" s="21">
        <v>10.081099999999999</v>
      </c>
      <c r="H165" s="81">
        <v>21.972195732246128</v>
      </c>
      <c r="I165" s="24">
        <f t="shared" si="0"/>
        <v>7.8660609760365352</v>
      </c>
      <c r="J165" s="24">
        <v>40</v>
      </c>
      <c r="K165" s="24">
        <v>1.79</v>
      </c>
      <c r="L165" s="24">
        <f t="shared" ref="L165:L236" si="14">(K165*J165)/I165</f>
        <v>9.1023957503158108</v>
      </c>
      <c r="M165" s="24">
        <f t="shared" ref="M165:M236" si="15">L165/1000</f>
        <v>9.1023957503158105E-3</v>
      </c>
      <c r="N165" s="24">
        <v>1.1779502900000001</v>
      </c>
      <c r="O165" s="24">
        <f t="shared" si="3"/>
        <v>1.1688478942496843</v>
      </c>
      <c r="P165" s="24"/>
      <c r="Q165" s="24"/>
      <c r="R165" s="24"/>
      <c r="S165" s="24"/>
      <c r="T165" s="24"/>
      <c r="U165" s="24"/>
      <c r="V165" s="24"/>
      <c r="W165" s="24"/>
      <c r="X165" s="24"/>
    </row>
    <row r="166" spans="1:24">
      <c r="A166" s="79">
        <v>44370</v>
      </c>
      <c r="B166" s="21" t="s">
        <v>84</v>
      </c>
      <c r="C166" s="21" t="s">
        <v>90</v>
      </c>
      <c r="D166" s="21">
        <v>9</v>
      </c>
      <c r="E166" s="21">
        <v>258</v>
      </c>
      <c r="F166" s="21">
        <v>139</v>
      </c>
      <c r="G166" s="21">
        <v>10.001899999999999</v>
      </c>
      <c r="H166" s="81">
        <v>12.947665425866438</v>
      </c>
      <c r="I166" s="24">
        <f t="shared" si="0"/>
        <v>8.7068874517702639</v>
      </c>
      <c r="J166" s="24">
        <v>40</v>
      </c>
      <c r="K166" s="24">
        <v>0.16</v>
      </c>
      <c r="L166" s="24">
        <f t="shared" si="14"/>
        <v>0.73505027318330241</v>
      </c>
      <c r="M166" s="24">
        <f t="shared" si="15"/>
        <v>7.3505027318330237E-4</v>
      </c>
      <c r="N166" s="24">
        <v>0.8288281824</v>
      </c>
      <c r="O166" s="24">
        <f t="shared" si="3"/>
        <v>0.82809313212681668</v>
      </c>
      <c r="P166" s="24"/>
      <c r="Q166" s="24"/>
      <c r="R166" s="24"/>
      <c r="S166" s="24"/>
      <c r="T166" s="24"/>
      <c r="U166" s="24"/>
      <c r="V166" s="24"/>
      <c r="W166" s="24"/>
      <c r="X166" s="24"/>
    </row>
    <row r="167" spans="1:24">
      <c r="A167" s="79">
        <v>44371</v>
      </c>
      <c r="B167" s="21" t="s">
        <v>84</v>
      </c>
      <c r="C167" s="21" t="s">
        <v>85</v>
      </c>
      <c r="D167" s="21">
        <v>1</v>
      </c>
      <c r="E167" s="21">
        <v>259</v>
      </c>
      <c r="F167" s="21">
        <v>181</v>
      </c>
      <c r="G167" s="21">
        <v>10.0039</v>
      </c>
      <c r="H167" s="81">
        <v>14.922823378085074</v>
      </c>
      <c r="I167" s="24">
        <f t="shared" si="0"/>
        <v>8.5110356720797462</v>
      </c>
      <c r="J167" s="24">
        <v>40</v>
      </c>
      <c r="K167" s="24">
        <v>0.61</v>
      </c>
      <c r="L167" s="24">
        <f t="shared" si="14"/>
        <v>2.8668661418073511</v>
      </c>
      <c r="M167" s="24">
        <f t="shared" si="15"/>
        <v>2.8668661418073511E-3</v>
      </c>
      <c r="N167" s="24">
        <v>0.82592264790000003</v>
      </c>
      <c r="O167" s="24">
        <f t="shared" si="3"/>
        <v>0.82305578175819272</v>
      </c>
      <c r="P167" s="24"/>
      <c r="Q167" s="24"/>
      <c r="R167" s="24"/>
      <c r="S167" s="24"/>
      <c r="T167" s="24"/>
      <c r="U167" s="24"/>
      <c r="V167" s="24"/>
      <c r="W167" s="24"/>
      <c r="X167" s="24"/>
    </row>
    <row r="168" spans="1:24">
      <c r="A168" s="79">
        <v>44371</v>
      </c>
      <c r="B168" s="21" t="s">
        <v>84</v>
      </c>
      <c r="C168" s="21" t="s">
        <v>89</v>
      </c>
      <c r="D168" s="21">
        <v>2</v>
      </c>
      <c r="E168" s="21">
        <v>260</v>
      </c>
      <c r="F168" s="21">
        <v>182</v>
      </c>
      <c r="G168" s="21">
        <v>10.047499999999999</v>
      </c>
      <c r="H168" s="81">
        <v>13.537541112459262</v>
      </c>
      <c r="I168" s="24">
        <f t="shared" si="0"/>
        <v>8.6873155567256557</v>
      </c>
      <c r="J168" s="24">
        <v>40</v>
      </c>
      <c r="K168" s="24">
        <v>0.11</v>
      </c>
      <c r="L168" s="24">
        <f t="shared" si="14"/>
        <v>0.50648557327856625</v>
      </c>
      <c r="M168" s="24">
        <f t="shared" si="15"/>
        <v>5.0648557327856621E-4</v>
      </c>
      <c r="N168" s="24">
        <v>0.92001510149999999</v>
      </c>
      <c r="O168" s="24">
        <f t="shared" si="3"/>
        <v>0.9195086159267214</v>
      </c>
      <c r="P168" s="24"/>
      <c r="Q168" s="24"/>
      <c r="R168" s="24"/>
      <c r="S168" s="24"/>
      <c r="T168" s="24"/>
      <c r="U168" s="24"/>
      <c r="V168" s="24"/>
      <c r="W168" s="24"/>
      <c r="X168" s="24"/>
    </row>
    <row r="169" spans="1:24">
      <c r="A169" s="79">
        <v>44371</v>
      </c>
      <c r="B169" s="21" t="s">
        <v>84</v>
      </c>
      <c r="C169" s="21" t="s">
        <v>90</v>
      </c>
      <c r="D169" s="21">
        <v>3</v>
      </c>
      <c r="E169" s="21">
        <v>261</v>
      </c>
      <c r="F169" s="21">
        <v>183</v>
      </c>
      <c r="G169" s="21">
        <v>10.088900000000001</v>
      </c>
      <c r="H169" s="81">
        <v>16.099725823690687</v>
      </c>
      <c r="I169" s="24">
        <f t="shared" si="0"/>
        <v>8.4646147613736709</v>
      </c>
      <c r="J169" s="24">
        <v>40</v>
      </c>
      <c r="K169" s="24">
        <v>0.15</v>
      </c>
      <c r="L169" s="24">
        <f t="shared" si="14"/>
        <v>0.70883320377196901</v>
      </c>
      <c r="M169" s="24">
        <f t="shared" si="15"/>
        <v>7.0883320377196899E-4</v>
      </c>
      <c r="N169" s="24">
        <v>1.005066309</v>
      </c>
      <c r="O169" s="24">
        <f t="shared" si="3"/>
        <v>1.0043574757962281</v>
      </c>
      <c r="P169" s="24"/>
      <c r="Q169" s="24"/>
      <c r="R169" s="24"/>
      <c r="S169" s="24"/>
      <c r="T169" s="24"/>
      <c r="U169" s="24"/>
      <c r="V169" s="24"/>
      <c r="W169" s="24"/>
      <c r="X169" s="24"/>
    </row>
    <row r="170" spans="1:24">
      <c r="A170" s="79">
        <v>44371</v>
      </c>
      <c r="B170" s="21" t="s">
        <v>84</v>
      </c>
      <c r="C170" s="21" t="s">
        <v>89</v>
      </c>
      <c r="D170" s="21">
        <v>4</v>
      </c>
      <c r="E170" s="21">
        <v>262</v>
      </c>
      <c r="F170" s="21">
        <v>184</v>
      </c>
      <c r="G170" s="21">
        <v>10.02197</v>
      </c>
      <c r="H170" s="81">
        <v>13.688223645729824</v>
      </c>
      <c r="I170" s="24">
        <f t="shared" si="0"/>
        <v>8.6501403326920503</v>
      </c>
      <c r="J170" s="24">
        <v>40</v>
      </c>
      <c r="K170" s="24">
        <v>0.23</v>
      </c>
      <c r="L170" s="24">
        <f t="shared" si="14"/>
        <v>1.0635665603284874</v>
      </c>
      <c r="M170" s="24">
        <f t="shared" si="15"/>
        <v>1.0635665603284873E-3</v>
      </c>
      <c r="N170" s="24">
        <v>0.94200548370000003</v>
      </c>
      <c r="O170" s="24">
        <f t="shared" si="3"/>
        <v>0.94094191713967157</v>
      </c>
      <c r="P170" s="24"/>
      <c r="Q170" s="24"/>
      <c r="R170" s="24"/>
      <c r="S170" s="24"/>
      <c r="T170" s="24"/>
      <c r="U170" s="24"/>
      <c r="V170" s="24"/>
      <c r="W170" s="24"/>
      <c r="X170" s="24"/>
    </row>
    <row r="171" spans="1:24">
      <c r="A171" s="79">
        <v>44371</v>
      </c>
      <c r="B171" s="21" t="s">
        <v>84</v>
      </c>
      <c r="C171" s="21" t="s">
        <v>85</v>
      </c>
      <c r="D171" s="21">
        <v>5</v>
      </c>
      <c r="E171" s="21">
        <v>263</v>
      </c>
      <c r="F171" s="21">
        <v>185</v>
      </c>
      <c r="G171" s="21">
        <v>10.009499999999999</v>
      </c>
      <c r="H171" s="81">
        <v>16.847049640744025</v>
      </c>
      <c r="I171" s="24">
        <f t="shared" si="0"/>
        <v>8.3231945662097253</v>
      </c>
      <c r="J171" s="24">
        <v>40</v>
      </c>
      <c r="K171" s="24">
        <v>0.51</v>
      </c>
      <c r="L171" s="24">
        <f t="shared" si="14"/>
        <v>2.4509819922772627</v>
      </c>
      <c r="M171" s="24">
        <f t="shared" si="15"/>
        <v>2.4509819922772626E-3</v>
      </c>
      <c r="N171" s="24">
        <v>0.94467102619999999</v>
      </c>
      <c r="O171" s="24">
        <f t="shared" si="3"/>
        <v>0.94222004420772276</v>
      </c>
      <c r="P171" s="24"/>
      <c r="Q171" s="24"/>
      <c r="R171" s="24"/>
      <c r="S171" s="24"/>
      <c r="T171" s="24"/>
      <c r="U171" s="24"/>
      <c r="V171" s="24"/>
      <c r="W171" s="24"/>
      <c r="X171" s="24"/>
    </row>
    <row r="172" spans="1:24">
      <c r="A172" s="79">
        <v>44371</v>
      </c>
      <c r="B172" s="21" t="s">
        <v>84</v>
      </c>
      <c r="C172" s="21" t="s">
        <v>90</v>
      </c>
      <c r="D172" s="21">
        <v>6</v>
      </c>
      <c r="E172" s="21">
        <v>264</v>
      </c>
      <c r="F172" s="21">
        <v>186</v>
      </c>
      <c r="G172" s="21">
        <v>10.054500000000001</v>
      </c>
      <c r="H172" s="81">
        <v>14.145710345682447</v>
      </c>
      <c r="I172" s="24">
        <f t="shared" si="0"/>
        <v>8.6322195532933588</v>
      </c>
      <c r="J172" s="24">
        <v>40</v>
      </c>
      <c r="K172" s="24">
        <v>3.68</v>
      </c>
      <c r="L172" s="24">
        <f t="shared" si="14"/>
        <v>17.052392966979202</v>
      </c>
      <c r="M172" s="24">
        <f t="shared" si="15"/>
        <v>1.7052392966979201E-2</v>
      </c>
      <c r="N172" s="24">
        <v>0.95686111870000001</v>
      </c>
      <c r="O172" s="24">
        <f t="shared" si="3"/>
        <v>0.93980872573302077</v>
      </c>
      <c r="P172" s="24"/>
      <c r="Q172" s="24"/>
      <c r="R172" s="24"/>
      <c r="S172" s="24"/>
      <c r="T172" s="24"/>
      <c r="U172" s="24"/>
      <c r="V172" s="24"/>
      <c r="W172" s="24"/>
      <c r="X172" s="24"/>
    </row>
    <row r="173" spans="1:24">
      <c r="A173" s="79">
        <v>44371</v>
      </c>
      <c r="B173" s="21" t="s">
        <v>84</v>
      </c>
      <c r="C173" s="21" t="s">
        <v>89</v>
      </c>
      <c r="D173" s="21">
        <v>7</v>
      </c>
      <c r="E173" s="21">
        <v>265</v>
      </c>
      <c r="F173" s="21">
        <v>187</v>
      </c>
      <c r="G173" s="21">
        <v>10.0481</v>
      </c>
      <c r="H173" s="81">
        <v>13.533725052202211</v>
      </c>
      <c r="I173" s="24">
        <f t="shared" si="0"/>
        <v>8.6882177730296704</v>
      </c>
      <c r="J173" s="24">
        <v>40</v>
      </c>
      <c r="K173" s="24">
        <v>0.09</v>
      </c>
      <c r="L173" s="24">
        <f t="shared" si="14"/>
        <v>0.41435425469827314</v>
      </c>
      <c r="M173" s="24">
        <f t="shared" si="15"/>
        <v>4.1435425469827313E-4</v>
      </c>
      <c r="N173" s="24">
        <v>0.81873914270000003</v>
      </c>
      <c r="O173" s="24">
        <f t="shared" si="3"/>
        <v>0.81832478844530177</v>
      </c>
      <c r="P173" s="24"/>
      <c r="Q173" s="24"/>
      <c r="R173" s="24"/>
      <c r="S173" s="24"/>
      <c r="T173" s="24"/>
      <c r="U173" s="24"/>
      <c r="V173" s="24"/>
      <c r="W173" s="24"/>
      <c r="X173" s="24"/>
    </row>
    <row r="174" spans="1:24">
      <c r="A174" s="79">
        <v>44371</v>
      </c>
      <c r="B174" s="21" t="s">
        <v>84</v>
      </c>
      <c r="C174" s="21" t="s">
        <v>85</v>
      </c>
      <c r="D174" s="21">
        <v>8</v>
      </c>
      <c r="E174" s="21">
        <v>266</v>
      </c>
      <c r="F174" s="21">
        <v>188</v>
      </c>
      <c r="G174" s="21">
        <v>10.0847</v>
      </c>
      <c r="H174" s="81">
        <v>20.383705581766144</v>
      </c>
      <c r="I174" s="24">
        <f t="shared" si="0"/>
        <v>8.0290644431956295</v>
      </c>
      <c r="J174" s="24">
        <v>40</v>
      </c>
      <c r="K174" s="24">
        <v>0.34</v>
      </c>
      <c r="L174" s="24">
        <f t="shared" si="14"/>
        <v>1.6938461630514821</v>
      </c>
      <c r="M174" s="24">
        <f t="shared" si="15"/>
        <v>1.693846163051482E-3</v>
      </c>
      <c r="N174" s="24">
        <v>1.259136104</v>
      </c>
      <c r="O174" s="24">
        <f t="shared" si="3"/>
        <v>1.2574422578369484</v>
      </c>
      <c r="P174" s="24"/>
      <c r="Q174" s="24"/>
      <c r="R174" s="24"/>
      <c r="S174" s="24"/>
      <c r="T174" s="24"/>
      <c r="U174" s="24"/>
      <c r="V174" s="24"/>
      <c r="W174" s="24"/>
      <c r="X174" s="24"/>
    </row>
    <row r="175" spans="1:24">
      <c r="A175" s="79">
        <v>44371</v>
      </c>
      <c r="B175" s="21" t="s">
        <v>84</v>
      </c>
      <c r="C175" s="21" t="s">
        <v>90</v>
      </c>
      <c r="D175" s="21">
        <v>9</v>
      </c>
      <c r="E175" s="21">
        <v>267</v>
      </c>
      <c r="F175" s="21">
        <v>189</v>
      </c>
      <c r="G175" s="21">
        <v>10.0137</v>
      </c>
      <c r="H175" s="81">
        <v>14.827326051642446</v>
      </c>
      <c r="I175" s="24">
        <f t="shared" si="0"/>
        <v>8.5289360511666814</v>
      </c>
      <c r="J175" s="24">
        <v>40</v>
      </c>
      <c r="K175" s="24">
        <v>0.2</v>
      </c>
      <c r="L175" s="24">
        <f t="shared" si="14"/>
        <v>0.9379833489202527</v>
      </c>
      <c r="M175" s="24">
        <f t="shared" si="15"/>
        <v>9.379833489202527E-4</v>
      </c>
      <c r="N175" s="24">
        <v>0.97996261080000002</v>
      </c>
      <c r="O175" s="24">
        <f t="shared" si="3"/>
        <v>0.97902462745107977</v>
      </c>
      <c r="P175" s="24"/>
      <c r="Q175" s="24"/>
      <c r="R175" s="24"/>
      <c r="S175" s="24"/>
      <c r="T175" s="24"/>
      <c r="U175" s="24"/>
      <c r="V175" s="24"/>
      <c r="W175" s="24"/>
      <c r="X175" s="24"/>
    </row>
    <row r="176" spans="1:24">
      <c r="A176" s="79">
        <v>44375</v>
      </c>
      <c r="B176" s="21" t="s">
        <v>84</v>
      </c>
      <c r="C176" s="21" t="s">
        <v>85</v>
      </c>
      <c r="D176" s="21">
        <v>1</v>
      </c>
      <c r="E176" s="21">
        <v>268</v>
      </c>
      <c r="F176" s="21">
        <v>161</v>
      </c>
      <c r="G176" s="21">
        <v>10.0741</v>
      </c>
      <c r="H176" s="81">
        <v>15.937030583428472</v>
      </c>
      <c r="I176" s="24">
        <f t="shared" si="0"/>
        <v>8.4685876019948321</v>
      </c>
      <c r="J176" s="24">
        <v>40</v>
      </c>
      <c r="K176" s="24">
        <v>0.56000000000000005</v>
      </c>
      <c r="L176" s="24">
        <f t="shared" si="14"/>
        <v>2.6450691724229829</v>
      </c>
      <c r="M176" s="24">
        <f t="shared" si="15"/>
        <v>2.6450691724229829E-3</v>
      </c>
      <c r="N176" s="24">
        <v>0.96471578390000001</v>
      </c>
      <c r="O176" s="24">
        <f t="shared" si="3"/>
        <v>0.96207071472757699</v>
      </c>
      <c r="P176" s="24"/>
      <c r="Q176" s="24"/>
      <c r="R176" s="24"/>
      <c r="S176" s="24"/>
      <c r="T176" s="24"/>
      <c r="U176" s="24"/>
      <c r="V176" s="24"/>
      <c r="W176" s="24"/>
      <c r="X176" s="24"/>
    </row>
    <row r="177" spans="1:24">
      <c r="A177" s="79">
        <v>44375</v>
      </c>
      <c r="B177" s="21" t="s">
        <v>84</v>
      </c>
      <c r="C177" s="21" t="s">
        <v>89</v>
      </c>
      <c r="D177" s="21">
        <v>2</v>
      </c>
      <c r="E177" s="21">
        <v>269</v>
      </c>
      <c r="F177" s="21">
        <v>162</v>
      </c>
      <c r="G177" s="21">
        <v>10.013299999999999</v>
      </c>
      <c r="H177" s="81">
        <v>12.660397103546131</v>
      </c>
      <c r="I177" s="24">
        <f t="shared" si="0"/>
        <v>8.745576456830614</v>
      </c>
      <c r="J177" s="24">
        <v>40</v>
      </c>
      <c r="K177" s="24">
        <v>0.25</v>
      </c>
      <c r="L177" s="24">
        <f t="shared" si="14"/>
        <v>1.1434352039984323</v>
      </c>
      <c r="M177" s="24">
        <f t="shared" si="15"/>
        <v>1.1434352039984325E-3</v>
      </c>
      <c r="N177" s="24">
        <v>1.0465046950000001</v>
      </c>
      <c r="O177" s="24">
        <f t="shared" si="3"/>
        <v>1.0453612597960016</v>
      </c>
      <c r="P177" s="24"/>
      <c r="Q177" s="24"/>
      <c r="R177" s="24"/>
      <c r="S177" s="24"/>
      <c r="T177" s="24"/>
      <c r="U177" s="24"/>
      <c r="V177" s="24"/>
      <c r="W177" s="24"/>
      <c r="X177" s="24"/>
    </row>
    <row r="178" spans="1:24">
      <c r="A178" s="79">
        <v>44375</v>
      </c>
      <c r="B178" s="21" t="s">
        <v>84</v>
      </c>
      <c r="C178" s="21" t="s">
        <v>90</v>
      </c>
      <c r="D178" s="21">
        <v>3</v>
      </c>
      <c r="E178" s="21">
        <v>270</v>
      </c>
      <c r="F178" s="21">
        <v>163</v>
      </c>
      <c r="G178" s="21">
        <v>10.013999999999999</v>
      </c>
      <c r="H178" s="81">
        <v>12.634585339299981</v>
      </c>
      <c r="I178" s="24">
        <f t="shared" si="0"/>
        <v>8.7487726241225001</v>
      </c>
      <c r="J178" s="24">
        <v>40</v>
      </c>
      <c r="K178" s="24">
        <v>3.54</v>
      </c>
      <c r="L178" s="24">
        <f t="shared" si="14"/>
        <v>16.185127455430063</v>
      </c>
      <c r="M178" s="24">
        <f t="shared" si="15"/>
        <v>1.6185127455430062E-2</v>
      </c>
      <c r="N178" s="24">
        <v>0.93390298829999996</v>
      </c>
      <c r="O178" s="24">
        <f t="shared" si="3"/>
        <v>0.91771786084456985</v>
      </c>
      <c r="P178" s="24"/>
      <c r="Q178" s="24"/>
      <c r="R178" s="24"/>
      <c r="S178" s="24"/>
      <c r="T178" s="24"/>
      <c r="U178" s="24"/>
      <c r="V178" s="24"/>
      <c r="W178" s="24"/>
      <c r="X178" s="24"/>
    </row>
    <row r="179" spans="1:24">
      <c r="A179" s="79">
        <v>44375</v>
      </c>
      <c r="B179" s="21" t="s">
        <v>84</v>
      </c>
      <c r="C179" s="21" t="s">
        <v>89</v>
      </c>
      <c r="D179" s="21">
        <v>4</v>
      </c>
      <c r="E179" s="21">
        <v>271</v>
      </c>
      <c r="F179" s="21">
        <v>164</v>
      </c>
      <c r="G179" s="21">
        <v>10.045199999999999</v>
      </c>
      <c r="H179" s="81">
        <v>11.497148191108948</v>
      </c>
      <c r="I179" s="24">
        <f t="shared" si="0"/>
        <v>8.8902884699067233</v>
      </c>
      <c r="J179" s="24">
        <v>40</v>
      </c>
      <c r="K179" s="24">
        <v>0.23</v>
      </c>
      <c r="L179" s="24">
        <f t="shared" si="14"/>
        <v>1.0348370619403002</v>
      </c>
      <c r="M179" s="24">
        <f t="shared" si="15"/>
        <v>1.0348370619403002E-3</v>
      </c>
      <c r="N179" s="24">
        <v>0.86753392019999997</v>
      </c>
      <c r="O179" s="24">
        <f t="shared" si="3"/>
        <v>0.86649908313805968</v>
      </c>
      <c r="P179" s="24"/>
      <c r="Q179" s="24"/>
      <c r="R179" s="24"/>
      <c r="S179" s="24"/>
      <c r="T179" s="24"/>
      <c r="U179" s="24"/>
      <c r="V179" s="24"/>
      <c r="W179" s="24"/>
      <c r="X179" s="24"/>
    </row>
    <row r="180" spans="1:24">
      <c r="A180" s="79">
        <v>44375</v>
      </c>
      <c r="B180" s="21" t="s">
        <v>84</v>
      </c>
      <c r="C180" s="21" t="s">
        <v>85</v>
      </c>
      <c r="D180" s="21">
        <v>5</v>
      </c>
      <c r="E180" s="21">
        <v>272</v>
      </c>
      <c r="F180" s="21">
        <v>165</v>
      </c>
      <c r="G180" s="21">
        <v>10.0029</v>
      </c>
      <c r="H180" s="81">
        <v>20.788339581654473</v>
      </c>
      <c r="I180" s="24">
        <f t="shared" si="0"/>
        <v>7.923463179986685</v>
      </c>
      <c r="J180" s="24">
        <v>40</v>
      </c>
      <c r="K180" s="24">
        <v>0.56000000000000005</v>
      </c>
      <c r="L180" s="24">
        <f t="shared" si="14"/>
        <v>2.8270466450299887</v>
      </c>
      <c r="M180" s="24">
        <f t="shared" si="15"/>
        <v>2.8270466450299888E-3</v>
      </c>
      <c r="N180" s="24">
        <v>1.0422025690000001</v>
      </c>
      <c r="O180" s="24">
        <f t="shared" si="3"/>
        <v>1.0393755223549701</v>
      </c>
      <c r="P180" s="24"/>
      <c r="Q180" s="24"/>
      <c r="R180" s="24"/>
      <c r="S180" s="24"/>
      <c r="T180" s="24"/>
      <c r="U180" s="24"/>
      <c r="V180" s="24"/>
      <c r="W180" s="24"/>
      <c r="X180" s="24"/>
    </row>
    <row r="181" spans="1:24">
      <c r="A181" s="79">
        <v>44375</v>
      </c>
      <c r="B181" s="21" t="s">
        <v>84</v>
      </c>
      <c r="C181" s="21" t="s">
        <v>90</v>
      </c>
      <c r="D181" s="21">
        <v>6</v>
      </c>
      <c r="E181" s="21">
        <v>273</v>
      </c>
      <c r="F181" s="21">
        <v>166</v>
      </c>
      <c r="G181" s="21">
        <v>10.0733</v>
      </c>
      <c r="H181" s="81">
        <v>14.783883858195532</v>
      </c>
      <c r="I181" s="24">
        <f t="shared" si="0"/>
        <v>8.5840750273123891</v>
      </c>
      <c r="J181" s="24">
        <v>40</v>
      </c>
      <c r="K181" s="24">
        <v>0.38</v>
      </c>
      <c r="L181" s="24">
        <f t="shared" si="14"/>
        <v>1.7707207767450057</v>
      </c>
      <c r="M181" s="24">
        <f t="shared" si="15"/>
        <v>1.7707207767450057E-3</v>
      </c>
      <c r="N181" s="24">
        <v>1.215857164</v>
      </c>
      <c r="O181" s="24">
        <f t="shared" si="3"/>
        <v>1.214086443223255</v>
      </c>
      <c r="P181" s="24"/>
      <c r="Q181" s="24"/>
      <c r="R181" s="24"/>
      <c r="S181" s="24"/>
      <c r="T181" s="24"/>
      <c r="U181" s="24"/>
      <c r="V181" s="24"/>
      <c r="W181" s="24"/>
      <c r="X181" s="24"/>
    </row>
    <row r="182" spans="1:24">
      <c r="A182" s="79">
        <v>44375</v>
      </c>
      <c r="B182" s="21" t="s">
        <v>84</v>
      </c>
      <c r="C182" s="21" t="s">
        <v>89</v>
      </c>
      <c r="D182" s="21">
        <v>7</v>
      </c>
      <c r="E182" s="21">
        <v>274</v>
      </c>
      <c r="F182" s="21">
        <v>167</v>
      </c>
      <c r="G182" s="21">
        <v>10.016299999999999</v>
      </c>
      <c r="H182" s="81">
        <v>13.352216088382292</v>
      </c>
      <c r="I182" s="24">
        <f t="shared" si="0"/>
        <v>8.6789019799393632</v>
      </c>
      <c r="J182" s="24">
        <v>40</v>
      </c>
      <c r="K182" s="24">
        <v>0.2</v>
      </c>
      <c r="L182" s="24">
        <f t="shared" si="14"/>
        <v>0.92177559079379001</v>
      </c>
      <c r="M182" s="24">
        <f t="shared" si="15"/>
        <v>9.2177559079378998E-4</v>
      </c>
      <c r="N182" s="24">
        <v>0.86234520879999998</v>
      </c>
      <c r="O182" s="24">
        <f t="shared" si="3"/>
        <v>0.86142343320920622</v>
      </c>
      <c r="P182" s="24"/>
      <c r="Q182" s="24"/>
      <c r="R182" s="24"/>
      <c r="S182" s="24"/>
      <c r="T182" s="24"/>
      <c r="U182" s="24"/>
      <c r="V182" s="24"/>
      <c r="W182" s="24"/>
      <c r="X182" s="24"/>
    </row>
    <row r="183" spans="1:24">
      <c r="A183" s="79">
        <v>44375</v>
      </c>
      <c r="B183" s="21" t="s">
        <v>84</v>
      </c>
      <c r="C183" s="21" t="s">
        <v>85</v>
      </c>
      <c r="D183" s="21">
        <v>8</v>
      </c>
      <c r="E183" s="21">
        <v>275</v>
      </c>
      <c r="F183" s="21">
        <v>168</v>
      </c>
      <c r="G183" s="21">
        <v>10.068</v>
      </c>
      <c r="H183" s="81">
        <v>21.656055703827423</v>
      </c>
      <c r="I183" s="24">
        <f t="shared" si="0"/>
        <v>7.8876683117386541</v>
      </c>
      <c r="J183" s="24">
        <v>40</v>
      </c>
      <c r="K183" s="24">
        <v>0.79</v>
      </c>
      <c r="L183" s="24">
        <f t="shared" si="14"/>
        <v>4.0062536545777379</v>
      </c>
      <c r="M183" s="24">
        <f t="shared" si="15"/>
        <v>4.0062536545777379E-3</v>
      </c>
      <c r="N183" s="24">
        <v>1.171118128</v>
      </c>
      <c r="O183" s="24">
        <f t="shared" si="3"/>
        <v>1.1671118743454223</v>
      </c>
      <c r="P183" s="24"/>
      <c r="Q183" s="24"/>
      <c r="R183" s="24"/>
      <c r="S183" s="24"/>
      <c r="T183" s="24"/>
      <c r="U183" s="24"/>
      <c r="V183" s="24"/>
      <c r="W183" s="24"/>
      <c r="X183" s="24"/>
    </row>
    <row r="184" spans="1:24">
      <c r="A184" s="79">
        <v>44375</v>
      </c>
      <c r="B184" s="21" t="s">
        <v>84</v>
      </c>
      <c r="C184" s="21" t="s">
        <v>90</v>
      </c>
      <c r="D184" s="21">
        <v>9</v>
      </c>
      <c r="E184" s="21">
        <v>276</v>
      </c>
      <c r="F184" s="21">
        <v>169</v>
      </c>
      <c r="G184" s="21">
        <v>10.0661</v>
      </c>
      <c r="H184" s="21">
        <v>13.335785832300688</v>
      </c>
      <c r="I184" s="24">
        <f t="shared" si="0"/>
        <v>8.7237064623347802</v>
      </c>
      <c r="J184" s="24">
        <v>40</v>
      </c>
      <c r="K184" s="24">
        <v>5.75</v>
      </c>
      <c r="L184" s="24">
        <f t="shared" si="14"/>
        <v>26.364940291496655</v>
      </c>
      <c r="M184" s="24">
        <f t="shared" si="15"/>
        <v>2.6364940291496657E-2</v>
      </c>
      <c r="N184" s="24">
        <v>1.127813739</v>
      </c>
      <c r="O184" s="24">
        <f t="shared" si="3"/>
        <v>1.1014487987085033</v>
      </c>
      <c r="P184" s="24"/>
      <c r="Q184" s="24"/>
      <c r="R184" s="24"/>
      <c r="S184" s="24"/>
      <c r="T184" s="24"/>
      <c r="U184" s="24"/>
      <c r="V184" s="24"/>
      <c r="W184" s="24"/>
      <c r="X184" s="24"/>
    </row>
    <row r="185" spans="1:24">
      <c r="A185" s="79">
        <v>44377</v>
      </c>
      <c r="B185" s="21" t="s">
        <v>84</v>
      </c>
      <c r="C185" s="21" t="s">
        <v>85</v>
      </c>
      <c r="D185" s="21">
        <v>1</v>
      </c>
      <c r="E185" s="21">
        <v>277</v>
      </c>
      <c r="F185" s="21">
        <v>151</v>
      </c>
      <c r="G185" s="21">
        <v>10.0991</v>
      </c>
      <c r="H185" s="21">
        <v>13.873580063437029</v>
      </c>
      <c r="I185" s="24">
        <f t="shared" si="0"/>
        <v>8.6979932758134311</v>
      </c>
      <c r="J185" s="24">
        <v>40</v>
      </c>
      <c r="K185" s="24">
        <v>0.69</v>
      </c>
      <c r="L185" s="24">
        <f t="shared" si="14"/>
        <v>3.1731457043945417</v>
      </c>
      <c r="M185" s="24">
        <f t="shared" si="15"/>
        <v>3.1731457043945419E-3</v>
      </c>
      <c r="N185" s="24">
        <v>0.78230949620000001</v>
      </c>
      <c r="O185" s="24">
        <f t="shared" si="3"/>
        <v>0.77913635049560548</v>
      </c>
      <c r="P185" s="24"/>
      <c r="Q185" s="24"/>
      <c r="R185" s="24"/>
      <c r="S185" s="24"/>
      <c r="T185" s="24"/>
      <c r="U185" s="24"/>
      <c r="V185" s="24"/>
      <c r="W185" s="24"/>
      <c r="X185" s="24"/>
    </row>
    <row r="186" spans="1:24">
      <c r="A186" s="79">
        <v>44377</v>
      </c>
      <c r="B186" s="21" t="s">
        <v>84</v>
      </c>
      <c r="C186" s="21" t="s">
        <v>89</v>
      </c>
      <c r="D186" s="21">
        <v>2</v>
      </c>
      <c r="E186" s="21">
        <v>278</v>
      </c>
      <c r="F186" s="21">
        <v>152</v>
      </c>
      <c r="G186" s="21">
        <v>10.0395</v>
      </c>
      <c r="H186" s="21">
        <v>11.258880994671419</v>
      </c>
      <c r="I186" s="24">
        <f t="shared" si="0"/>
        <v>8.9091646425399631</v>
      </c>
      <c r="J186" s="24">
        <v>40</v>
      </c>
      <c r="K186" s="24">
        <v>0.09</v>
      </c>
      <c r="L186" s="24">
        <f t="shared" si="14"/>
        <v>0.40407828841893034</v>
      </c>
      <c r="M186" s="24">
        <f t="shared" si="15"/>
        <v>4.0407828841893033E-4</v>
      </c>
      <c r="N186" s="24">
        <v>0.95436312680000002</v>
      </c>
      <c r="O186" s="24">
        <f t="shared" si="3"/>
        <v>0.95395904851158109</v>
      </c>
      <c r="P186" s="24"/>
      <c r="Q186" s="24"/>
      <c r="R186" s="24"/>
      <c r="S186" s="24"/>
      <c r="T186" s="24"/>
      <c r="U186" s="24"/>
      <c r="V186" s="24"/>
      <c r="W186" s="24"/>
      <c r="X186" s="24"/>
    </row>
    <row r="187" spans="1:24">
      <c r="A187" s="79">
        <v>44377</v>
      </c>
      <c r="B187" s="21" t="s">
        <v>84</v>
      </c>
      <c r="C187" s="21" t="s">
        <v>90</v>
      </c>
      <c r="D187" s="21">
        <v>3</v>
      </c>
      <c r="E187" s="21">
        <v>279</v>
      </c>
      <c r="F187" s="21">
        <v>153</v>
      </c>
      <c r="G187" s="21">
        <v>10.0799</v>
      </c>
      <c r="H187" s="21">
        <v>14.598584536325413</v>
      </c>
      <c r="I187" s="24">
        <f t="shared" si="0"/>
        <v>8.6083772773229352</v>
      </c>
      <c r="J187" s="24">
        <v>40</v>
      </c>
      <c r="K187" s="24">
        <v>4.8600000000000003</v>
      </c>
      <c r="L187" s="24">
        <f t="shared" si="14"/>
        <v>22.582653354669795</v>
      </c>
      <c r="M187" s="24">
        <f t="shared" si="15"/>
        <v>2.2582653354669795E-2</v>
      </c>
      <c r="N187" s="24">
        <v>1.240164179</v>
      </c>
      <c r="O187" s="24">
        <f t="shared" si="3"/>
        <v>1.2175815256453302</v>
      </c>
      <c r="P187" s="24"/>
      <c r="Q187" s="24"/>
      <c r="R187" s="24"/>
      <c r="S187" s="24"/>
      <c r="T187" s="24"/>
      <c r="U187" s="24"/>
      <c r="V187" s="24"/>
      <c r="W187" s="24"/>
      <c r="X187" s="24"/>
    </row>
    <row r="188" spans="1:24">
      <c r="A188" s="79">
        <v>44377</v>
      </c>
      <c r="B188" s="21" t="s">
        <v>84</v>
      </c>
      <c r="C188" s="21" t="s">
        <v>89</v>
      </c>
      <c r="D188" s="21">
        <v>4</v>
      </c>
      <c r="E188" s="21">
        <v>280</v>
      </c>
      <c r="F188" s="21">
        <v>154</v>
      </c>
      <c r="G188" s="21">
        <v>10.037100000000001</v>
      </c>
      <c r="H188" s="21">
        <v>10.536044362292056</v>
      </c>
      <c r="I188" s="24">
        <f t="shared" si="0"/>
        <v>8.9795866913123845</v>
      </c>
      <c r="J188" s="24">
        <v>40</v>
      </c>
      <c r="K188" s="24">
        <v>1.1100000000000001</v>
      </c>
      <c r="L188" s="24">
        <f t="shared" si="14"/>
        <v>4.9445482878356017</v>
      </c>
      <c r="M188" s="24">
        <f t="shared" si="15"/>
        <v>4.9445482878356017E-3</v>
      </c>
      <c r="N188" s="24">
        <v>0.78160721529999999</v>
      </c>
      <c r="O188" s="24">
        <f t="shared" si="3"/>
        <v>0.77666266701216435</v>
      </c>
      <c r="P188" s="24"/>
      <c r="Q188" s="24"/>
      <c r="R188" s="24"/>
      <c r="S188" s="24"/>
      <c r="T188" s="24"/>
      <c r="U188" s="24"/>
      <c r="V188" s="24"/>
      <c r="W188" s="24"/>
      <c r="X188" s="24"/>
    </row>
    <row r="189" spans="1:24">
      <c r="A189" s="79">
        <v>44377</v>
      </c>
      <c r="B189" s="21" t="s">
        <v>84</v>
      </c>
      <c r="C189" s="21" t="s">
        <v>85</v>
      </c>
      <c r="D189" s="21">
        <v>5</v>
      </c>
      <c r="E189" s="21">
        <v>281</v>
      </c>
      <c r="F189" s="21">
        <v>155</v>
      </c>
      <c r="G189" s="21">
        <v>10.042299999999999</v>
      </c>
      <c r="H189" s="21">
        <v>18.00881020538618</v>
      </c>
      <c r="I189" s="24">
        <f t="shared" si="0"/>
        <v>8.2338012527445024</v>
      </c>
      <c r="J189" s="24">
        <v>40</v>
      </c>
      <c r="K189" s="24">
        <v>0.14000000000000001</v>
      </c>
      <c r="L189" s="24">
        <f t="shared" si="14"/>
        <v>0.68012329033730323</v>
      </c>
      <c r="M189" s="24">
        <f t="shared" si="15"/>
        <v>6.8012329033730328E-4</v>
      </c>
      <c r="N189" s="24">
        <v>1.0950387260000001</v>
      </c>
      <c r="O189" s="24">
        <f t="shared" si="3"/>
        <v>1.0943586027096628</v>
      </c>
      <c r="P189" s="24"/>
      <c r="Q189" s="24"/>
      <c r="R189" s="24"/>
      <c r="S189" s="24"/>
      <c r="T189" s="24"/>
      <c r="U189" s="24"/>
      <c r="V189" s="24"/>
      <c r="W189" s="24"/>
      <c r="X189" s="24"/>
    </row>
    <row r="190" spans="1:24">
      <c r="A190" s="79">
        <v>44377</v>
      </c>
      <c r="B190" s="21" t="s">
        <v>84</v>
      </c>
      <c r="C190" s="21" t="s">
        <v>90</v>
      </c>
      <c r="D190" s="21">
        <v>6</v>
      </c>
      <c r="E190" s="21">
        <v>282</v>
      </c>
      <c r="F190" s="21">
        <v>156</v>
      </c>
      <c r="G190" s="21">
        <v>10.081899999999999</v>
      </c>
      <c r="H190" s="21">
        <v>13.072367293996733</v>
      </c>
      <c r="I190" s="24">
        <f t="shared" si="0"/>
        <v>8.763957001786542</v>
      </c>
      <c r="J190" s="24">
        <v>40</v>
      </c>
      <c r="K190" s="24">
        <v>0.69</v>
      </c>
      <c r="L190" s="24">
        <f t="shared" si="14"/>
        <v>3.1492623702254252</v>
      </c>
      <c r="M190" s="24">
        <f t="shared" si="15"/>
        <v>3.1492623702254253E-3</v>
      </c>
      <c r="N190" s="24">
        <v>1.4798696220000001</v>
      </c>
      <c r="O190" s="24">
        <f t="shared" si="3"/>
        <v>1.4767203596297747</v>
      </c>
      <c r="P190" s="24"/>
      <c r="Q190" s="24"/>
      <c r="R190" s="24"/>
      <c r="S190" s="24"/>
      <c r="T190" s="24"/>
      <c r="U190" s="24"/>
      <c r="V190" s="24"/>
      <c r="W190" s="24"/>
      <c r="X190" s="24"/>
    </row>
    <row r="191" spans="1:24">
      <c r="A191" s="79">
        <v>44377</v>
      </c>
      <c r="B191" s="21" t="s">
        <v>84</v>
      </c>
      <c r="C191" s="21" t="s">
        <v>89</v>
      </c>
      <c r="D191" s="21">
        <v>7</v>
      </c>
      <c r="E191" s="21">
        <v>283</v>
      </c>
      <c r="F191" s="21">
        <v>157</v>
      </c>
      <c r="G191" s="21">
        <v>10.021599999999999</v>
      </c>
      <c r="H191" s="21">
        <v>12.506410475571808</v>
      </c>
      <c r="I191" s="24">
        <f t="shared" si="0"/>
        <v>8.7682575677800951</v>
      </c>
      <c r="J191" s="24">
        <v>40</v>
      </c>
      <c r="K191" s="24">
        <v>0.28999999999999998</v>
      </c>
      <c r="L191" s="24">
        <f t="shared" si="14"/>
        <v>1.3229538377870476</v>
      </c>
      <c r="M191" s="24">
        <f t="shared" si="15"/>
        <v>1.3229538377870476E-3</v>
      </c>
      <c r="N191" s="24">
        <v>1.2565142920000001</v>
      </c>
      <c r="O191" s="24">
        <f t="shared" si="3"/>
        <v>1.2551913381622131</v>
      </c>
      <c r="P191" s="24"/>
      <c r="Q191" s="24"/>
      <c r="R191" s="24"/>
      <c r="S191" s="24"/>
      <c r="T191" s="24"/>
      <c r="U191" s="24"/>
      <c r="V191" s="24"/>
      <c r="W191" s="24"/>
      <c r="X191" s="24"/>
    </row>
    <row r="192" spans="1:24">
      <c r="A192" s="79">
        <v>44377</v>
      </c>
      <c r="B192" s="21" t="s">
        <v>84</v>
      </c>
      <c r="C192" s="21" t="s">
        <v>85</v>
      </c>
      <c r="D192" s="21">
        <v>8</v>
      </c>
      <c r="E192" s="21">
        <v>284</v>
      </c>
      <c r="F192" s="21">
        <v>158</v>
      </c>
      <c r="G192" s="21">
        <v>10.069000000000001</v>
      </c>
      <c r="H192" s="21">
        <v>18.34091660893392</v>
      </c>
      <c r="I192" s="24">
        <f t="shared" si="0"/>
        <v>8.2222531066464448</v>
      </c>
      <c r="J192" s="24">
        <v>40</v>
      </c>
      <c r="K192" s="24">
        <v>2</v>
      </c>
      <c r="L192" s="24">
        <f t="shared" si="14"/>
        <v>9.7296931829223468</v>
      </c>
      <c r="M192" s="24">
        <f t="shared" si="15"/>
        <v>9.7296931829223467E-3</v>
      </c>
      <c r="N192" s="24">
        <v>1.0524799</v>
      </c>
      <c r="O192" s="24">
        <f t="shared" si="3"/>
        <v>1.0427502068170778</v>
      </c>
      <c r="P192" s="24"/>
      <c r="Q192" s="24"/>
      <c r="R192" s="24"/>
      <c r="S192" s="24"/>
      <c r="T192" s="24"/>
      <c r="U192" s="24"/>
      <c r="V192" s="24"/>
      <c r="W192" s="24"/>
      <c r="X192" s="24"/>
    </row>
    <row r="193" spans="1:24">
      <c r="A193" s="79">
        <v>44377</v>
      </c>
      <c r="B193" s="21" t="s">
        <v>84</v>
      </c>
      <c r="C193" s="21" t="s">
        <v>90</v>
      </c>
      <c r="D193" s="21">
        <v>9</v>
      </c>
      <c r="E193" s="21">
        <v>285</v>
      </c>
      <c r="F193" s="21">
        <v>159</v>
      </c>
      <c r="G193" s="21">
        <v>10.024800000000001</v>
      </c>
      <c r="H193" s="21">
        <v>12.753113534512311</v>
      </c>
      <c r="I193" s="24">
        <f t="shared" si="0"/>
        <v>8.7463258743922108</v>
      </c>
      <c r="J193" s="24">
        <v>40</v>
      </c>
      <c r="K193" s="24">
        <v>9.91</v>
      </c>
      <c r="L193" s="24">
        <f t="shared" si="14"/>
        <v>45.321887806695301</v>
      </c>
      <c r="M193" s="24">
        <f t="shared" si="15"/>
        <v>4.5321887806695299E-2</v>
      </c>
      <c r="N193" s="24">
        <v>1.222133414</v>
      </c>
      <c r="O193" s="24">
        <f t="shared" si="3"/>
        <v>1.1768115261933048</v>
      </c>
      <c r="P193" s="24"/>
      <c r="Q193" s="24"/>
      <c r="R193" s="24"/>
      <c r="S193" s="24"/>
      <c r="T193" s="24"/>
      <c r="U193" s="24"/>
      <c r="V193" s="24"/>
      <c r="W193" s="24"/>
      <c r="X193" s="24"/>
    </row>
    <row r="194" spans="1:24">
      <c r="A194" s="79">
        <v>44372</v>
      </c>
      <c r="B194" s="21" t="s">
        <v>121</v>
      </c>
      <c r="C194" s="21" t="s">
        <v>122</v>
      </c>
      <c r="D194" s="21">
        <v>1</v>
      </c>
      <c r="E194" s="21">
        <v>286</v>
      </c>
      <c r="F194" s="21">
        <v>9</v>
      </c>
      <c r="G194" s="21">
        <v>10.0222</v>
      </c>
      <c r="H194" s="81">
        <v>9.1813568376068293</v>
      </c>
      <c r="I194" s="24">
        <f t="shared" si="0"/>
        <v>9.1020260550213674</v>
      </c>
      <c r="J194" s="24">
        <v>40</v>
      </c>
      <c r="K194" s="24">
        <v>1.31</v>
      </c>
      <c r="L194" s="24">
        <f t="shared" si="14"/>
        <v>5.7569600090402062</v>
      </c>
      <c r="M194" s="24">
        <f t="shared" si="15"/>
        <v>5.7569600090402063E-3</v>
      </c>
      <c r="N194" s="24">
        <v>3.7052806720000002</v>
      </c>
      <c r="O194" s="24">
        <f t="shared" si="3"/>
        <v>3.6995237119909601</v>
      </c>
      <c r="P194" s="24"/>
      <c r="Q194" s="24"/>
      <c r="R194" s="24"/>
      <c r="S194" s="24"/>
      <c r="T194" s="24"/>
      <c r="U194" s="24"/>
      <c r="V194" s="24"/>
      <c r="W194" s="24"/>
      <c r="X194" s="24"/>
    </row>
    <row r="195" spans="1:24">
      <c r="A195" s="79">
        <v>44372</v>
      </c>
      <c r="B195" s="21" t="s">
        <v>121</v>
      </c>
      <c r="C195" s="21" t="s">
        <v>122</v>
      </c>
      <c r="D195" s="21">
        <v>2</v>
      </c>
      <c r="E195" s="21">
        <v>287</v>
      </c>
      <c r="F195" s="21">
        <v>10</v>
      </c>
      <c r="G195" s="21">
        <v>9.9797999999999991</v>
      </c>
      <c r="H195" s="81">
        <v>7.6190723030004577</v>
      </c>
      <c r="I195" s="24">
        <f t="shared" si="0"/>
        <v>9.2194318223051592</v>
      </c>
      <c r="J195" s="24">
        <v>40</v>
      </c>
      <c r="K195" s="24">
        <v>0.87</v>
      </c>
      <c r="L195" s="24">
        <f t="shared" si="14"/>
        <v>3.7746360806970922</v>
      </c>
      <c r="M195" s="24">
        <f t="shared" si="15"/>
        <v>3.7746360806970923E-3</v>
      </c>
      <c r="N195" s="24">
        <v>3.6135294990000002</v>
      </c>
      <c r="O195" s="24">
        <f t="shared" si="3"/>
        <v>3.6097548629193033</v>
      </c>
      <c r="P195" s="24"/>
      <c r="Q195" s="24"/>
      <c r="R195" s="24"/>
      <c r="S195" s="24"/>
      <c r="T195" s="24"/>
      <c r="U195" s="24"/>
      <c r="V195" s="24"/>
      <c r="W195" s="24"/>
      <c r="X195" s="24"/>
    </row>
    <row r="196" spans="1:24">
      <c r="A196" s="79">
        <v>44372</v>
      </c>
      <c r="B196" s="21" t="s">
        <v>121</v>
      </c>
      <c r="C196" s="21" t="s">
        <v>122</v>
      </c>
      <c r="D196" s="21">
        <v>3</v>
      </c>
      <c r="E196" s="21">
        <v>288</v>
      </c>
      <c r="F196" s="21">
        <v>8</v>
      </c>
      <c r="G196" s="21">
        <v>9.9179999999999993</v>
      </c>
      <c r="H196" s="81">
        <v>8.6698545701814016</v>
      </c>
      <c r="I196" s="24">
        <f t="shared" si="0"/>
        <v>9.0581238237294084</v>
      </c>
      <c r="J196" s="24">
        <v>40</v>
      </c>
      <c r="K196" s="24">
        <v>1.68</v>
      </c>
      <c r="L196" s="24">
        <f t="shared" si="14"/>
        <v>7.4187548445691744</v>
      </c>
      <c r="M196" s="24">
        <f t="shared" si="15"/>
        <v>7.4187548445691746E-3</v>
      </c>
      <c r="N196" s="24">
        <v>3.4300388279999998</v>
      </c>
      <c r="O196" s="24">
        <f t="shared" si="3"/>
        <v>3.4226200731554308</v>
      </c>
      <c r="P196" s="24"/>
      <c r="Q196" s="24"/>
      <c r="R196" s="24"/>
      <c r="S196" s="24"/>
      <c r="T196" s="24"/>
      <c r="U196" s="24"/>
      <c r="V196" s="24"/>
      <c r="W196" s="24"/>
      <c r="X196" s="24"/>
    </row>
    <row r="197" spans="1:24">
      <c r="A197" s="79">
        <v>44374</v>
      </c>
      <c r="B197" s="21" t="s">
        <v>121</v>
      </c>
      <c r="C197" s="21" t="s">
        <v>122</v>
      </c>
      <c r="D197" s="21">
        <v>1</v>
      </c>
      <c r="E197" s="21">
        <v>289</v>
      </c>
      <c r="F197" s="21">
        <v>6</v>
      </c>
      <c r="G197" s="21">
        <v>9.9953000000000003</v>
      </c>
      <c r="H197" s="81">
        <v>21.938619766595448</v>
      </c>
      <c r="I197" s="24">
        <f t="shared" si="0"/>
        <v>7.8024691384694851</v>
      </c>
      <c r="J197" s="24">
        <v>40</v>
      </c>
      <c r="K197" s="24">
        <v>1.03</v>
      </c>
      <c r="L197" s="24">
        <f t="shared" si="14"/>
        <v>5.2803797450305199</v>
      </c>
      <c r="M197" s="24">
        <f t="shared" si="15"/>
        <v>5.2803797450305199E-3</v>
      </c>
      <c r="N197" s="24">
        <v>3.542499694</v>
      </c>
      <c r="O197" s="24">
        <f t="shared" si="3"/>
        <v>3.5372193142549695</v>
      </c>
      <c r="P197" s="24"/>
      <c r="Q197" s="24"/>
      <c r="R197" s="24"/>
      <c r="S197" s="24"/>
      <c r="T197" s="24"/>
      <c r="U197" s="24"/>
      <c r="V197" s="24"/>
      <c r="W197" s="24"/>
      <c r="X197" s="24"/>
    </row>
    <row r="198" spans="1:24">
      <c r="A198" s="79">
        <v>44374</v>
      </c>
      <c r="B198" s="21" t="s">
        <v>121</v>
      </c>
      <c r="C198" s="21" t="s">
        <v>122</v>
      </c>
      <c r="D198" s="21">
        <v>2</v>
      </c>
      <c r="E198" s="21">
        <v>290</v>
      </c>
      <c r="F198" s="21">
        <v>20</v>
      </c>
      <c r="G198" s="21">
        <v>9.9010999999999996</v>
      </c>
      <c r="H198" s="81">
        <v>28.357333549065604</v>
      </c>
      <c r="I198" s="24">
        <f t="shared" si="0"/>
        <v>7.093412047973465</v>
      </c>
      <c r="J198" s="24">
        <v>40</v>
      </c>
      <c r="K198" s="24">
        <v>1.08</v>
      </c>
      <c r="L198" s="24">
        <f t="shared" si="14"/>
        <v>6.0901579814952269</v>
      </c>
      <c r="M198" s="24">
        <f t="shared" si="15"/>
        <v>6.0901579814952268E-3</v>
      </c>
      <c r="N198" s="24">
        <v>3.5222035429999998</v>
      </c>
      <c r="O198" s="24">
        <f t="shared" si="3"/>
        <v>3.5161133850185045</v>
      </c>
      <c r="P198" s="24"/>
      <c r="Q198" s="24"/>
      <c r="R198" s="24"/>
      <c r="S198" s="24"/>
      <c r="T198" s="24"/>
      <c r="U198" s="24"/>
      <c r="V198" s="24"/>
      <c r="W198" s="24"/>
      <c r="X198" s="24"/>
    </row>
    <row r="199" spans="1:24">
      <c r="A199" s="79">
        <v>44374</v>
      </c>
      <c r="B199" s="21" t="s">
        <v>121</v>
      </c>
      <c r="C199" s="21" t="s">
        <v>122</v>
      </c>
      <c r="D199" s="21">
        <v>3</v>
      </c>
      <c r="E199" s="21">
        <v>291</v>
      </c>
      <c r="F199" s="21">
        <v>47</v>
      </c>
      <c r="G199" s="21">
        <v>9.9930000000000003</v>
      </c>
      <c r="H199" s="81">
        <v>22.015331579424817</v>
      </c>
      <c r="I199" s="24">
        <f t="shared" si="0"/>
        <v>7.7930079152680776</v>
      </c>
      <c r="J199" s="24">
        <v>40</v>
      </c>
      <c r="K199" s="24">
        <v>1.41</v>
      </c>
      <c r="L199" s="24">
        <f t="shared" si="14"/>
        <v>7.2372568606662133</v>
      </c>
      <c r="M199" s="24">
        <f t="shared" si="15"/>
        <v>7.2372568606662137E-3</v>
      </c>
      <c r="N199" s="24">
        <v>3.6363440470000001</v>
      </c>
      <c r="O199" s="24">
        <f t="shared" si="3"/>
        <v>3.6291067901393341</v>
      </c>
      <c r="P199" s="24"/>
      <c r="Q199" s="24"/>
      <c r="R199" s="24"/>
      <c r="S199" s="24"/>
      <c r="T199" s="24"/>
      <c r="U199" s="24"/>
      <c r="V199" s="24"/>
      <c r="W199" s="24"/>
      <c r="X199" s="24"/>
    </row>
    <row r="200" spans="1:24">
      <c r="A200" s="79">
        <v>44374</v>
      </c>
      <c r="B200" s="21" t="s">
        <v>91</v>
      </c>
      <c r="C200" s="21" t="s">
        <v>92</v>
      </c>
      <c r="D200" s="21">
        <v>1</v>
      </c>
      <c r="E200" s="21">
        <v>292</v>
      </c>
      <c r="F200" s="21">
        <v>7</v>
      </c>
      <c r="G200" s="21">
        <v>10.005699999999999</v>
      </c>
      <c r="H200" s="81">
        <v>30.603587347489935</v>
      </c>
      <c r="I200" s="24">
        <f t="shared" si="0"/>
        <v>6.9435968607721987</v>
      </c>
      <c r="J200" s="24">
        <v>40</v>
      </c>
      <c r="K200" s="24">
        <v>2.82</v>
      </c>
      <c r="L200" s="24">
        <f t="shared" si="14"/>
        <v>16.24518275783878</v>
      </c>
      <c r="M200" s="24">
        <f t="shared" si="15"/>
        <v>1.6245182757838782E-2</v>
      </c>
      <c r="N200" s="24">
        <v>0.85485352660000002</v>
      </c>
      <c r="O200" s="24">
        <f t="shared" si="3"/>
        <v>0.83860834384216121</v>
      </c>
      <c r="P200" s="24"/>
      <c r="Q200" s="24"/>
      <c r="R200" s="24"/>
      <c r="S200" s="24"/>
      <c r="T200" s="24"/>
      <c r="U200" s="24"/>
      <c r="V200" s="24"/>
      <c r="W200" s="24"/>
      <c r="X200" s="24"/>
    </row>
    <row r="201" spans="1:24">
      <c r="A201" s="79">
        <v>44374</v>
      </c>
      <c r="B201" s="21" t="s">
        <v>91</v>
      </c>
      <c r="C201" s="21" t="s">
        <v>98</v>
      </c>
      <c r="D201" s="21">
        <v>2</v>
      </c>
      <c r="E201" s="21">
        <v>293</v>
      </c>
      <c r="F201" s="21">
        <v>4</v>
      </c>
      <c r="G201" s="21">
        <v>9.9085999999999999</v>
      </c>
      <c r="H201" s="81">
        <v>15.716478013546102</v>
      </c>
      <c r="I201" s="24">
        <f t="shared" si="0"/>
        <v>8.3513170595497712</v>
      </c>
      <c r="J201" s="24">
        <v>40</v>
      </c>
      <c r="K201" s="24">
        <v>5.68</v>
      </c>
      <c r="L201" s="24">
        <f t="shared" si="14"/>
        <v>27.205289702202805</v>
      </c>
      <c r="M201" s="24">
        <f t="shared" si="15"/>
        <v>2.7205289702202803E-2</v>
      </c>
      <c r="N201" s="24">
        <v>1.9022448009999999</v>
      </c>
      <c r="O201" s="24">
        <f t="shared" si="3"/>
        <v>1.8750395112977971</v>
      </c>
      <c r="P201" s="24"/>
      <c r="Q201" s="24"/>
      <c r="R201" s="24"/>
      <c r="S201" s="24"/>
      <c r="T201" s="24"/>
      <c r="U201" s="24"/>
      <c r="V201" s="24"/>
      <c r="W201" s="24"/>
      <c r="X201" s="24"/>
    </row>
    <row r="202" spans="1:24">
      <c r="A202" s="79">
        <v>44374</v>
      </c>
      <c r="B202" s="21" t="s">
        <v>91</v>
      </c>
      <c r="C202" s="21" t="s">
        <v>92</v>
      </c>
      <c r="D202" s="21">
        <v>3</v>
      </c>
      <c r="E202" s="21">
        <v>294</v>
      </c>
      <c r="F202" s="21">
        <v>5</v>
      </c>
      <c r="G202" s="21">
        <v>9.9364000000000008</v>
      </c>
      <c r="H202" s="81">
        <v>23.846652432514883</v>
      </c>
      <c r="I202" s="24">
        <f t="shared" si="0"/>
        <v>7.5669012276955918</v>
      </c>
      <c r="J202" s="24">
        <v>40</v>
      </c>
      <c r="K202" s="24">
        <v>0.54</v>
      </c>
      <c r="L202" s="24">
        <f t="shared" si="14"/>
        <v>2.8545370621387138</v>
      </c>
      <c r="M202" s="24">
        <f t="shared" si="15"/>
        <v>2.8545370621387138E-3</v>
      </c>
      <c r="N202" s="24">
        <v>1.6368500070000001</v>
      </c>
      <c r="O202" s="24">
        <f t="shared" si="3"/>
        <v>1.6339954699378614</v>
      </c>
      <c r="P202" s="24"/>
      <c r="Q202" s="24"/>
      <c r="R202" s="24"/>
      <c r="S202" s="24"/>
      <c r="T202" s="24"/>
      <c r="U202" s="24"/>
      <c r="V202" s="24"/>
      <c r="W202" s="24"/>
      <c r="X202" s="24"/>
    </row>
    <row r="203" spans="1:24">
      <c r="A203" s="79">
        <v>44374</v>
      </c>
      <c r="B203" s="21" t="s">
        <v>91</v>
      </c>
      <c r="C203" s="21" t="s">
        <v>98</v>
      </c>
      <c r="D203" s="21">
        <v>4</v>
      </c>
      <c r="E203" s="21">
        <v>295</v>
      </c>
      <c r="F203" s="21">
        <v>3</v>
      </c>
      <c r="G203" s="21">
        <v>9.9581</v>
      </c>
      <c r="H203" s="81">
        <v>22.488533458779237</v>
      </c>
      <c r="I203" s="24">
        <f t="shared" si="0"/>
        <v>7.7186693496413046</v>
      </c>
      <c r="J203" s="24">
        <v>40</v>
      </c>
      <c r="K203" s="24">
        <v>6.65</v>
      </c>
      <c r="L203" s="24">
        <f t="shared" si="14"/>
        <v>34.461898541147036</v>
      </c>
      <c r="M203" s="24">
        <f t="shared" si="15"/>
        <v>3.4461898541147035E-2</v>
      </c>
      <c r="N203" s="24">
        <v>2.4996870439999999</v>
      </c>
      <c r="O203" s="24">
        <f t="shared" si="3"/>
        <v>2.4652251454588527</v>
      </c>
      <c r="P203" s="24"/>
      <c r="Q203" s="24"/>
      <c r="R203" s="24"/>
      <c r="S203" s="24"/>
      <c r="T203" s="24"/>
      <c r="U203" s="24"/>
      <c r="V203" s="24"/>
      <c r="W203" s="24"/>
      <c r="X203" s="24"/>
    </row>
    <row r="204" spans="1:24">
      <c r="A204" s="79">
        <v>44374</v>
      </c>
      <c r="B204" s="21" t="s">
        <v>91</v>
      </c>
      <c r="C204" s="21" t="s">
        <v>92</v>
      </c>
      <c r="D204" s="21">
        <v>5</v>
      </c>
      <c r="E204" s="21">
        <v>296</v>
      </c>
      <c r="F204" s="21">
        <v>16</v>
      </c>
      <c r="G204" s="21">
        <v>10.0291</v>
      </c>
      <c r="H204" s="81">
        <v>21.528069478344779</v>
      </c>
      <c r="I204" s="24">
        <f t="shared" si="0"/>
        <v>7.8700283839473233</v>
      </c>
      <c r="J204" s="24">
        <v>40</v>
      </c>
      <c r="K204" s="24">
        <v>2.77</v>
      </c>
      <c r="L204" s="24">
        <f t="shared" si="14"/>
        <v>14.078729401535741</v>
      </c>
      <c r="M204" s="24">
        <f t="shared" si="15"/>
        <v>1.407872940153574E-2</v>
      </c>
      <c r="N204" s="24">
        <v>0.9175265132</v>
      </c>
      <c r="O204" s="24">
        <f t="shared" si="3"/>
        <v>0.90344778379846424</v>
      </c>
      <c r="P204" s="24"/>
      <c r="Q204" s="24"/>
      <c r="R204" s="24"/>
      <c r="S204" s="24"/>
      <c r="T204" s="24"/>
      <c r="U204" s="24"/>
      <c r="V204" s="24"/>
      <c r="W204" s="24"/>
      <c r="X204" s="24"/>
    </row>
    <row r="205" spans="1:24">
      <c r="A205" s="79">
        <v>44374</v>
      </c>
      <c r="B205" s="21" t="s">
        <v>91</v>
      </c>
      <c r="C205" s="21" t="s">
        <v>98</v>
      </c>
      <c r="D205" s="21">
        <v>6</v>
      </c>
      <c r="E205" s="21">
        <v>297</v>
      </c>
      <c r="F205" s="21">
        <v>23</v>
      </c>
      <c r="G205" s="21">
        <v>9.9731000000000005</v>
      </c>
      <c r="H205" s="81">
        <v>6.9917767456822988</v>
      </c>
      <c r="I205" s="24">
        <f t="shared" si="0"/>
        <v>9.2758031133763588</v>
      </c>
      <c r="J205" s="24">
        <v>40</v>
      </c>
      <c r="K205" s="24">
        <v>12.78</v>
      </c>
      <c r="L205" s="24">
        <f t="shared" si="14"/>
        <v>55.111130944857351</v>
      </c>
      <c r="M205" s="24">
        <f t="shared" si="15"/>
        <v>5.5111130944857353E-2</v>
      </c>
      <c r="N205" s="24">
        <v>2.316793605</v>
      </c>
      <c r="O205" s="24">
        <f t="shared" si="3"/>
        <v>2.2616824740551427</v>
      </c>
      <c r="P205" s="24"/>
      <c r="Q205" s="24"/>
      <c r="R205" s="24"/>
      <c r="S205" s="24"/>
      <c r="T205" s="24"/>
      <c r="U205" s="24"/>
      <c r="V205" s="24"/>
      <c r="W205" s="24"/>
      <c r="X205" s="24"/>
    </row>
    <row r="206" spans="1:24">
      <c r="A206" s="79">
        <v>44374</v>
      </c>
      <c r="B206" s="21" t="s">
        <v>91</v>
      </c>
      <c r="C206" s="21" t="s">
        <v>92</v>
      </c>
      <c r="D206" s="21">
        <v>7</v>
      </c>
      <c r="E206" s="21">
        <v>298</v>
      </c>
      <c r="F206" s="21">
        <v>26</v>
      </c>
      <c r="G206" s="21">
        <v>10.033200000000001</v>
      </c>
      <c r="H206" s="81">
        <v>7.8594948294181339</v>
      </c>
      <c r="I206" s="24">
        <f t="shared" si="0"/>
        <v>9.244641164774821</v>
      </c>
      <c r="J206" s="24">
        <v>40</v>
      </c>
      <c r="K206" s="24">
        <v>6.74</v>
      </c>
      <c r="L206" s="24">
        <f t="shared" si="14"/>
        <v>29.16284095777198</v>
      </c>
      <c r="M206" s="24">
        <f t="shared" si="15"/>
        <v>2.9162840957771979E-2</v>
      </c>
      <c r="N206" s="24">
        <v>1.601498315</v>
      </c>
      <c r="O206" s="24">
        <f t="shared" si="3"/>
        <v>1.572335474042228</v>
      </c>
      <c r="P206" s="24"/>
      <c r="Q206" s="24"/>
      <c r="R206" s="24"/>
      <c r="S206" s="24"/>
      <c r="T206" s="24"/>
      <c r="U206" s="24"/>
      <c r="V206" s="24"/>
      <c r="W206" s="24"/>
      <c r="X206" s="24"/>
    </row>
    <row r="207" spans="1:24">
      <c r="A207" s="79">
        <v>44374</v>
      </c>
      <c r="B207" s="21" t="s">
        <v>91</v>
      </c>
      <c r="C207" s="21" t="s">
        <v>98</v>
      </c>
      <c r="D207" s="21">
        <v>8</v>
      </c>
      <c r="E207" s="21">
        <v>299</v>
      </c>
      <c r="F207" s="21">
        <v>39</v>
      </c>
      <c r="G207" s="21">
        <v>10.0745</v>
      </c>
      <c r="H207" s="81">
        <v>7.5203373311852308</v>
      </c>
      <c r="I207" s="24">
        <f t="shared" si="0"/>
        <v>9.3168636155697442</v>
      </c>
      <c r="J207" s="24">
        <v>40</v>
      </c>
      <c r="K207" s="24">
        <v>7.55</v>
      </c>
      <c r="L207" s="24">
        <f t="shared" si="14"/>
        <v>32.414341613342607</v>
      </c>
      <c r="M207" s="24">
        <f t="shared" si="15"/>
        <v>3.2414341613342605E-2</v>
      </c>
      <c r="N207" s="24">
        <v>2.0178804549999998</v>
      </c>
      <c r="O207" s="24">
        <f t="shared" si="3"/>
        <v>1.9854661133866571</v>
      </c>
      <c r="P207" s="24"/>
      <c r="Q207" s="24"/>
      <c r="R207" s="24"/>
      <c r="S207" s="24"/>
      <c r="T207" s="24"/>
      <c r="U207" s="24"/>
      <c r="V207" s="24"/>
      <c r="W207" s="24"/>
      <c r="X207" s="24"/>
    </row>
    <row r="208" spans="1:24">
      <c r="A208" s="20">
        <v>44384</v>
      </c>
      <c r="B208" s="21" t="s">
        <v>84</v>
      </c>
      <c r="C208" s="21" t="s">
        <v>85</v>
      </c>
      <c r="D208" s="21">
        <v>1</v>
      </c>
      <c r="E208" s="21">
        <v>300</v>
      </c>
      <c r="F208" s="21">
        <v>90</v>
      </c>
      <c r="G208" s="21">
        <v>10.038399999999999</v>
      </c>
      <c r="H208" s="81">
        <v>12.688928278727582</v>
      </c>
      <c r="I208" s="24">
        <f t="shared" si="0"/>
        <v>8.7646346236682096</v>
      </c>
      <c r="J208" s="24">
        <v>40</v>
      </c>
      <c r="K208" s="24">
        <v>4.0199999999999996</v>
      </c>
      <c r="L208" s="24">
        <f t="shared" si="14"/>
        <v>18.3464578849382</v>
      </c>
      <c r="M208" s="24">
        <f t="shared" si="15"/>
        <v>1.8346457884938199E-2</v>
      </c>
      <c r="N208" s="24">
        <v>0.99934263150000002</v>
      </c>
      <c r="O208" s="24">
        <f t="shared" si="3"/>
        <v>0.98099617361506186</v>
      </c>
      <c r="P208" s="24"/>
      <c r="Q208" s="24"/>
      <c r="R208" s="24"/>
      <c r="S208" s="24"/>
      <c r="T208" s="24"/>
      <c r="U208" s="24"/>
      <c r="V208" s="24"/>
      <c r="W208" s="24"/>
      <c r="X208" s="24"/>
    </row>
    <row r="209" spans="1:24">
      <c r="A209" s="20">
        <v>44384</v>
      </c>
      <c r="B209" s="21" t="s">
        <v>84</v>
      </c>
      <c r="C209" s="21" t="s">
        <v>89</v>
      </c>
      <c r="D209" s="21">
        <v>2</v>
      </c>
      <c r="E209" s="21">
        <v>301</v>
      </c>
      <c r="F209" s="21">
        <v>91</v>
      </c>
      <c r="G209" s="21">
        <v>9.9983000000000004</v>
      </c>
      <c r="H209" s="81">
        <v>9.9980871648763205</v>
      </c>
      <c r="I209" s="24">
        <f t="shared" si="0"/>
        <v>8.9986612509941715</v>
      </c>
      <c r="J209" s="24">
        <v>40</v>
      </c>
      <c r="K209" s="24">
        <v>0.7</v>
      </c>
      <c r="L209" s="24">
        <f t="shared" si="14"/>
        <v>3.1115739573935581</v>
      </c>
      <c r="M209" s="24">
        <f t="shared" si="15"/>
        <v>3.111573957393558E-3</v>
      </c>
      <c r="N209" s="24">
        <v>1.2973649060000001</v>
      </c>
      <c r="O209" s="24">
        <f t="shared" si="3"/>
        <v>1.2942533320426066</v>
      </c>
      <c r="P209" s="24"/>
      <c r="Q209" s="24"/>
      <c r="R209" s="24"/>
      <c r="S209" s="24"/>
      <c r="T209" s="24"/>
      <c r="U209" s="24"/>
      <c r="V209" s="24"/>
      <c r="W209" s="24"/>
      <c r="X209" s="24"/>
    </row>
    <row r="210" spans="1:24">
      <c r="A210" s="20">
        <v>44384</v>
      </c>
      <c r="B210" s="21" t="s">
        <v>84</v>
      </c>
      <c r="C210" s="21" t="s">
        <v>90</v>
      </c>
      <c r="D210" s="21">
        <v>3</v>
      </c>
      <c r="E210" s="21">
        <v>302</v>
      </c>
      <c r="F210" s="21">
        <v>92</v>
      </c>
      <c r="G210" s="21">
        <v>10.051600000000001</v>
      </c>
      <c r="H210" s="81">
        <v>8.7272582030235721</v>
      </c>
      <c r="I210" s="24">
        <f t="shared" si="0"/>
        <v>9.174370914464884</v>
      </c>
      <c r="J210" s="24">
        <v>40</v>
      </c>
      <c r="K210" s="24">
        <v>0.5</v>
      </c>
      <c r="L210" s="24">
        <f t="shared" si="14"/>
        <v>2.1799859833949764</v>
      </c>
      <c r="M210" s="24">
        <f t="shared" si="15"/>
        <v>2.1799859833949763E-3</v>
      </c>
      <c r="N210" s="24">
        <v>0.91462884590000004</v>
      </c>
      <c r="O210" s="24">
        <f t="shared" si="3"/>
        <v>0.91244885991660507</v>
      </c>
      <c r="P210" s="24"/>
      <c r="Q210" s="24"/>
      <c r="R210" s="24"/>
      <c r="S210" s="24"/>
      <c r="T210" s="24"/>
      <c r="U210" s="24"/>
      <c r="V210" s="24"/>
      <c r="W210" s="24"/>
      <c r="X210" s="24"/>
    </row>
    <row r="211" spans="1:24">
      <c r="A211" s="20">
        <v>44384</v>
      </c>
      <c r="B211" s="21" t="s">
        <v>84</v>
      </c>
      <c r="C211" s="21" t="s">
        <v>89</v>
      </c>
      <c r="D211" s="21">
        <v>4</v>
      </c>
      <c r="E211" s="21">
        <v>303</v>
      </c>
      <c r="F211" s="21">
        <v>93</v>
      </c>
      <c r="G211" s="21">
        <v>9.9608000000000008</v>
      </c>
      <c r="H211" s="81">
        <v>7.4682785939749321</v>
      </c>
      <c r="I211" s="24">
        <f t="shared" si="0"/>
        <v>9.2168997058113451</v>
      </c>
      <c r="J211" s="24">
        <v>40</v>
      </c>
      <c r="K211" s="24">
        <v>0.16</v>
      </c>
      <c r="L211" s="24">
        <f t="shared" si="14"/>
        <v>0.69437665638964674</v>
      </c>
      <c r="M211" s="24">
        <f t="shared" si="15"/>
        <v>6.9437665638964676E-4</v>
      </c>
      <c r="N211" s="24">
        <v>0.81499264410000005</v>
      </c>
      <c r="O211" s="24">
        <f t="shared" si="3"/>
        <v>0.81429826744361045</v>
      </c>
      <c r="P211" s="24"/>
      <c r="Q211" s="24"/>
      <c r="R211" s="24"/>
      <c r="S211" s="24"/>
      <c r="T211" s="24"/>
      <c r="U211" s="24"/>
      <c r="V211" s="24"/>
      <c r="W211" s="24"/>
      <c r="X211" s="24"/>
    </row>
    <row r="212" spans="1:24">
      <c r="A212" s="20">
        <v>44384</v>
      </c>
      <c r="B212" s="21" t="s">
        <v>84</v>
      </c>
      <c r="C212" s="21" t="s">
        <v>85</v>
      </c>
      <c r="D212" s="21">
        <v>5</v>
      </c>
      <c r="E212" s="21">
        <v>304</v>
      </c>
      <c r="F212" s="21">
        <v>94</v>
      </c>
      <c r="G212" s="21">
        <v>10.0329</v>
      </c>
      <c r="H212" s="81">
        <v>15.881362831274274</v>
      </c>
      <c r="I212" s="24">
        <f t="shared" si="0"/>
        <v>8.4395387485010822</v>
      </c>
      <c r="J212" s="24">
        <v>40</v>
      </c>
      <c r="K212" s="24">
        <v>1.1100000000000001</v>
      </c>
      <c r="L212" s="24">
        <f t="shared" si="14"/>
        <v>5.2609510215100013</v>
      </c>
      <c r="M212" s="24">
        <f t="shared" si="15"/>
        <v>5.2609510215100011E-3</v>
      </c>
      <c r="N212" s="24">
        <v>1.195134634</v>
      </c>
      <c r="O212" s="24">
        <f t="shared" si="3"/>
        <v>1.1898736829784899</v>
      </c>
      <c r="P212" s="24"/>
      <c r="Q212" s="24"/>
      <c r="R212" s="24"/>
      <c r="S212" s="24"/>
      <c r="T212" s="24"/>
      <c r="U212" s="24"/>
      <c r="V212" s="24"/>
      <c r="W212" s="24"/>
      <c r="X212" s="24"/>
    </row>
    <row r="213" spans="1:24">
      <c r="A213" s="20">
        <v>44384</v>
      </c>
      <c r="B213" s="21" t="s">
        <v>84</v>
      </c>
      <c r="C213" s="21" t="s">
        <v>90</v>
      </c>
      <c r="D213" s="21">
        <v>6</v>
      </c>
      <c r="E213" s="21">
        <v>305</v>
      </c>
      <c r="F213" s="21">
        <v>95</v>
      </c>
      <c r="G213" s="21">
        <v>9.9901</v>
      </c>
      <c r="H213" s="81">
        <v>13.64993931718641</v>
      </c>
      <c r="I213" s="24">
        <f t="shared" si="0"/>
        <v>8.6264574122737603</v>
      </c>
      <c r="J213" s="24">
        <v>40</v>
      </c>
      <c r="K213" s="24">
        <v>12</v>
      </c>
      <c r="L213" s="24">
        <f t="shared" si="14"/>
        <v>55.642771657001859</v>
      </c>
      <c r="M213" s="24">
        <f t="shared" si="15"/>
        <v>5.5642771657001856E-2</v>
      </c>
      <c r="N213" s="24">
        <v>1.788534906</v>
      </c>
      <c r="O213" s="24">
        <f t="shared" si="3"/>
        <v>1.7328921343429982</v>
      </c>
      <c r="P213" s="24"/>
      <c r="Q213" s="24"/>
      <c r="R213" s="24"/>
      <c r="S213" s="24"/>
      <c r="T213" s="24"/>
      <c r="U213" s="24"/>
      <c r="V213" s="24"/>
      <c r="W213" s="24"/>
      <c r="X213" s="24"/>
    </row>
    <row r="214" spans="1:24">
      <c r="A214" s="20">
        <v>44384</v>
      </c>
      <c r="B214" s="21" t="s">
        <v>84</v>
      </c>
      <c r="C214" s="21" t="s">
        <v>89</v>
      </c>
      <c r="D214" s="21">
        <v>7</v>
      </c>
      <c r="E214" s="21">
        <v>306</v>
      </c>
      <c r="F214" s="21">
        <v>96</v>
      </c>
      <c r="G214" s="21">
        <v>10.068300000000001</v>
      </c>
      <c r="H214" s="81">
        <v>6.3657236927609073</v>
      </c>
      <c r="I214" s="24">
        <f t="shared" si="0"/>
        <v>9.4273798414417538</v>
      </c>
      <c r="J214" s="24">
        <v>40</v>
      </c>
      <c r="K214" s="24">
        <v>0.25</v>
      </c>
      <c r="L214" s="24">
        <f t="shared" si="14"/>
        <v>1.060740117422772</v>
      </c>
      <c r="M214" s="24">
        <f t="shared" si="15"/>
        <v>1.0607401174227719E-3</v>
      </c>
      <c r="N214" s="24">
        <v>0.84724049670000001</v>
      </c>
      <c r="O214" s="24">
        <f t="shared" si="3"/>
        <v>0.84617975658257727</v>
      </c>
      <c r="P214" s="24"/>
      <c r="Q214" s="24"/>
      <c r="R214" s="24"/>
      <c r="S214" s="24"/>
      <c r="T214" s="24"/>
      <c r="U214" s="24"/>
      <c r="V214" s="24"/>
      <c r="W214" s="24"/>
      <c r="X214" s="24"/>
    </row>
    <row r="215" spans="1:24">
      <c r="A215" s="20">
        <v>44384</v>
      </c>
      <c r="B215" s="21" t="s">
        <v>84</v>
      </c>
      <c r="C215" s="21" t="s">
        <v>85</v>
      </c>
      <c r="D215" s="21">
        <v>8</v>
      </c>
      <c r="E215" s="21">
        <v>307</v>
      </c>
      <c r="F215" s="21">
        <v>97</v>
      </c>
      <c r="G215" s="21">
        <v>9.9727999999999994</v>
      </c>
      <c r="H215" s="81">
        <v>16.937269372693709</v>
      </c>
      <c r="I215" s="24">
        <f t="shared" si="0"/>
        <v>8.2836800000000022</v>
      </c>
      <c r="J215" s="24">
        <v>40</v>
      </c>
      <c r="K215" s="24">
        <v>1.31</v>
      </c>
      <c r="L215" s="24">
        <f t="shared" si="14"/>
        <v>6.3256909972379418</v>
      </c>
      <c r="M215" s="24">
        <f t="shared" si="15"/>
        <v>6.3256909972379417E-3</v>
      </c>
      <c r="N215" s="24">
        <v>1.367060095</v>
      </c>
      <c r="O215" s="24">
        <f t="shared" si="3"/>
        <v>1.360734404002762</v>
      </c>
      <c r="P215" s="24"/>
      <c r="Q215" s="24"/>
      <c r="R215" s="24"/>
      <c r="S215" s="24"/>
      <c r="T215" s="24"/>
      <c r="U215" s="24"/>
      <c r="V215" s="24"/>
      <c r="W215" s="24"/>
      <c r="X215" s="24"/>
    </row>
    <row r="216" spans="1:24">
      <c r="A216" s="20">
        <v>44384</v>
      </c>
      <c r="B216" s="21" t="s">
        <v>84</v>
      </c>
      <c r="C216" s="21" t="s">
        <v>90</v>
      </c>
      <c r="D216" s="21">
        <v>9</v>
      </c>
      <c r="E216" s="21">
        <v>308</v>
      </c>
      <c r="F216" s="21">
        <v>98</v>
      </c>
      <c r="G216" s="21">
        <v>10.020200000000001</v>
      </c>
      <c r="H216" s="81">
        <v>7.247289204032441</v>
      </c>
      <c r="I216" s="24">
        <f t="shared" si="0"/>
        <v>9.294007127177542</v>
      </c>
      <c r="J216" s="24">
        <v>40</v>
      </c>
      <c r="K216" s="24">
        <v>0.18</v>
      </c>
      <c r="L216" s="24">
        <f t="shared" si="14"/>
        <v>0.77469275646946234</v>
      </c>
      <c r="M216" s="24">
        <f t="shared" si="15"/>
        <v>7.7469275646946238E-4</v>
      </c>
      <c r="N216" s="24">
        <v>0.73957694969999999</v>
      </c>
      <c r="O216" s="24">
        <f t="shared" si="3"/>
        <v>0.73880225694353052</v>
      </c>
      <c r="P216" s="24"/>
      <c r="Q216" s="24"/>
      <c r="R216" s="24"/>
      <c r="S216" s="24"/>
      <c r="T216" s="24"/>
      <c r="U216" s="24"/>
      <c r="V216" s="24"/>
      <c r="W216" s="24"/>
      <c r="X216" s="24"/>
    </row>
    <row r="217" spans="1:24">
      <c r="A217" s="20">
        <v>44418</v>
      </c>
      <c r="B217" s="21" t="s">
        <v>84</v>
      </c>
      <c r="C217" s="21" t="s">
        <v>85</v>
      </c>
      <c r="D217" s="21">
        <v>1</v>
      </c>
      <c r="E217" s="21">
        <v>309</v>
      </c>
      <c r="F217" s="21">
        <v>27</v>
      </c>
      <c r="G217" s="21">
        <v>9.9161999999999999</v>
      </c>
      <c r="H217" s="81">
        <v>12.623049989917677</v>
      </c>
      <c r="I217" s="24">
        <f t="shared" si="0"/>
        <v>8.6644731168997833</v>
      </c>
      <c r="J217" s="24">
        <v>40</v>
      </c>
      <c r="K217" s="24">
        <v>0.55000000000000004</v>
      </c>
      <c r="L217" s="24">
        <f t="shared" si="14"/>
        <v>2.5391041905467615</v>
      </c>
      <c r="M217" s="24">
        <f t="shared" si="15"/>
        <v>2.5391041905467615E-3</v>
      </c>
      <c r="N217" s="24">
        <v>0.82656420580000001</v>
      </c>
      <c r="O217" s="24">
        <f t="shared" si="3"/>
        <v>0.82402510160945319</v>
      </c>
      <c r="P217" s="24"/>
      <c r="Q217" s="24"/>
      <c r="R217" s="24"/>
      <c r="S217" s="24"/>
      <c r="T217" s="24"/>
      <c r="U217" s="24"/>
      <c r="V217" s="24"/>
      <c r="W217" s="24"/>
      <c r="X217" s="24"/>
    </row>
    <row r="218" spans="1:24">
      <c r="A218" s="20">
        <v>44418</v>
      </c>
      <c r="B218" s="21" t="s">
        <v>84</v>
      </c>
      <c r="C218" s="21" t="s">
        <v>89</v>
      </c>
      <c r="D218" s="21">
        <v>2</v>
      </c>
      <c r="E218" s="21">
        <v>310</v>
      </c>
      <c r="F218" s="21">
        <v>28</v>
      </c>
      <c r="G218" s="21">
        <v>10.073600000000001</v>
      </c>
      <c r="H218" s="81">
        <v>14.474197448999483</v>
      </c>
      <c r="I218" s="24">
        <f t="shared" si="0"/>
        <v>8.6155272457775887</v>
      </c>
      <c r="J218" s="24">
        <v>40</v>
      </c>
      <c r="K218" s="24">
        <v>1.25</v>
      </c>
      <c r="L218" s="24">
        <f t="shared" si="14"/>
        <v>5.8034753502177896</v>
      </c>
      <c r="M218" s="24">
        <f t="shared" si="15"/>
        <v>5.8034753502177894E-3</v>
      </c>
      <c r="N218" s="24">
        <v>1.2309359129999999</v>
      </c>
      <c r="O218" s="24">
        <f t="shared" si="3"/>
        <v>1.2251324376497821</v>
      </c>
      <c r="P218" s="24"/>
      <c r="Q218" s="24"/>
      <c r="R218" s="24"/>
      <c r="S218" s="24"/>
      <c r="T218" s="24"/>
      <c r="U218" s="24"/>
      <c r="V218" s="24"/>
      <c r="W218" s="24"/>
      <c r="X218" s="24"/>
    </row>
    <row r="219" spans="1:24">
      <c r="A219" s="20">
        <v>44418</v>
      </c>
      <c r="B219" s="21" t="s">
        <v>84</v>
      </c>
      <c r="C219" s="21" t="s">
        <v>90</v>
      </c>
      <c r="D219" s="21">
        <v>3</v>
      </c>
      <c r="E219" s="21">
        <v>311</v>
      </c>
      <c r="F219" s="21">
        <v>76</v>
      </c>
      <c r="G219" s="21">
        <v>9.9757999999999996</v>
      </c>
      <c r="H219" s="81">
        <v>16.630637346254193</v>
      </c>
      <c r="I219" s="24">
        <f t="shared" si="0"/>
        <v>8.3167608796123744</v>
      </c>
      <c r="J219" s="24">
        <v>40</v>
      </c>
      <c r="K219" s="24">
        <v>0.43</v>
      </c>
      <c r="L219" s="24">
        <f t="shared" si="14"/>
        <v>2.0681128445286805</v>
      </c>
      <c r="M219" s="24">
        <f t="shared" si="15"/>
        <v>2.0681128445286805E-3</v>
      </c>
      <c r="N219" s="24">
        <v>1.347156531</v>
      </c>
      <c r="O219" s="24">
        <f t="shared" si="3"/>
        <v>1.3450884181554712</v>
      </c>
      <c r="P219" s="24"/>
      <c r="Q219" s="24"/>
      <c r="R219" s="24"/>
      <c r="S219" s="24"/>
      <c r="T219" s="24"/>
      <c r="U219" s="24"/>
      <c r="V219" s="24"/>
      <c r="W219" s="24"/>
      <c r="X219" s="24"/>
    </row>
    <row r="220" spans="1:24">
      <c r="A220" s="20">
        <v>44418</v>
      </c>
      <c r="B220" s="21" t="s">
        <v>84</v>
      </c>
      <c r="C220" s="21" t="s">
        <v>89</v>
      </c>
      <c r="D220" s="21">
        <v>4</v>
      </c>
      <c r="E220" s="21">
        <v>312</v>
      </c>
      <c r="F220" s="21">
        <v>82</v>
      </c>
      <c r="G220" s="21">
        <v>10.019600000000001</v>
      </c>
      <c r="H220" s="81">
        <v>12.261322690776346</v>
      </c>
      <c r="I220" s="24">
        <f t="shared" si="0"/>
        <v>8.791064511674973</v>
      </c>
      <c r="J220" s="24">
        <v>40</v>
      </c>
      <c r="K220" s="24">
        <v>0.92</v>
      </c>
      <c r="L220" s="24">
        <f t="shared" si="14"/>
        <v>4.1860687009096296</v>
      </c>
      <c r="M220" s="24">
        <f t="shared" si="15"/>
        <v>4.1860687009096292E-3</v>
      </c>
      <c r="N220" s="24">
        <v>0.97095669110000005</v>
      </c>
      <c r="O220" s="24">
        <f t="shared" si="3"/>
        <v>0.9667706223990904</v>
      </c>
      <c r="P220" s="24"/>
      <c r="Q220" s="24"/>
      <c r="R220" s="24"/>
      <c r="S220" s="24"/>
      <c r="T220" s="24"/>
      <c r="U220" s="24"/>
      <c r="V220" s="24"/>
      <c r="W220" s="24"/>
      <c r="X220" s="24"/>
    </row>
    <row r="221" spans="1:24">
      <c r="A221" s="20">
        <v>44418</v>
      </c>
      <c r="B221" s="21" t="s">
        <v>84</v>
      </c>
      <c r="C221" s="21" t="s">
        <v>85</v>
      </c>
      <c r="D221" s="21">
        <v>5</v>
      </c>
      <c r="E221" s="21">
        <v>313</v>
      </c>
      <c r="F221" s="21">
        <v>78</v>
      </c>
      <c r="G221" s="21">
        <v>9.9566999999999997</v>
      </c>
      <c r="H221" s="81">
        <v>16.984776842348044</v>
      </c>
      <c r="I221" s="24">
        <f t="shared" si="0"/>
        <v>8.265576724137933</v>
      </c>
      <c r="J221" s="24">
        <v>40</v>
      </c>
      <c r="K221" s="24">
        <v>0.83</v>
      </c>
      <c r="L221" s="24">
        <f t="shared" si="14"/>
        <v>4.0166586202080925</v>
      </c>
      <c r="M221" s="24">
        <f t="shared" si="15"/>
        <v>4.0166586202080926E-3</v>
      </c>
      <c r="N221" s="24">
        <v>1.1373209660000001</v>
      </c>
      <c r="O221" s="24">
        <f t="shared" si="3"/>
        <v>1.1333043073797919</v>
      </c>
      <c r="P221" s="24"/>
      <c r="Q221" s="24"/>
      <c r="R221" s="24"/>
      <c r="S221" s="24"/>
      <c r="T221" s="24"/>
      <c r="U221" s="24"/>
      <c r="V221" s="24"/>
      <c r="W221" s="24"/>
      <c r="X221" s="24"/>
    </row>
    <row r="222" spans="1:24">
      <c r="A222" s="20">
        <v>44418</v>
      </c>
      <c r="B222" s="21" t="s">
        <v>84</v>
      </c>
      <c r="C222" s="21" t="s">
        <v>90</v>
      </c>
      <c r="D222" s="21">
        <v>6</v>
      </c>
      <c r="E222" s="21">
        <v>314</v>
      </c>
      <c r="F222" s="21">
        <v>73</v>
      </c>
      <c r="G222" s="21">
        <v>10.0395</v>
      </c>
      <c r="H222" s="81">
        <v>13.860090277634653</v>
      </c>
      <c r="I222" s="24">
        <f t="shared" si="0"/>
        <v>8.6480162365768685</v>
      </c>
      <c r="J222" s="24">
        <v>40</v>
      </c>
      <c r="K222" s="24">
        <v>3.2</v>
      </c>
      <c r="L222" s="24">
        <f t="shared" si="14"/>
        <v>14.801082294298057</v>
      </c>
      <c r="M222" s="24">
        <f t="shared" si="15"/>
        <v>1.4801082294298057E-2</v>
      </c>
      <c r="N222" s="24">
        <v>1.2371114679999999</v>
      </c>
      <c r="O222" s="24">
        <f t="shared" si="3"/>
        <v>1.2223103857057018</v>
      </c>
      <c r="P222" s="24"/>
      <c r="Q222" s="24"/>
      <c r="R222" s="24"/>
      <c r="S222" s="24"/>
      <c r="T222" s="24"/>
      <c r="U222" s="24"/>
      <c r="V222" s="24"/>
      <c r="W222" s="24"/>
      <c r="X222" s="24"/>
    </row>
    <row r="223" spans="1:24">
      <c r="A223" s="20">
        <v>44418</v>
      </c>
      <c r="B223" s="21" t="s">
        <v>84</v>
      </c>
      <c r="C223" s="21" t="s">
        <v>89</v>
      </c>
      <c r="D223" s="21">
        <v>7</v>
      </c>
      <c r="E223" s="21">
        <v>315</v>
      </c>
      <c r="F223" s="21">
        <v>85</v>
      </c>
      <c r="G223" s="21">
        <v>9.9268999999999998</v>
      </c>
      <c r="H223" s="81">
        <v>12.274645186037585</v>
      </c>
      <c r="I223" s="24">
        <f t="shared" si="0"/>
        <v>8.7084082470272346</v>
      </c>
      <c r="J223" s="24">
        <v>40</v>
      </c>
      <c r="K223" s="24">
        <v>0.31</v>
      </c>
      <c r="L223" s="24">
        <f t="shared" si="14"/>
        <v>1.4239111957380908</v>
      </c>
      <c r="M223" s="24">
        <f t="shared" si="15"/>
        <v>1.4239111957380908E-3</v>
      </c>
      <c r="N223" s="24">
        <v>0.74759003489999998</v>
      </c>
      <c r="O223" s="24">
        <f t="shared" si="3"/>
        <v>0.74616612370426194</v>
      </c>
      <c r="P223" s="24"/>
      <c r="Q223" s="24"/>
      <c r="R223" s="24"/>
      <c r="S223" s="24"/>
      <c r="T223" s="24"/>
      <c r="U223" s="24"/>
      <c r="V223" s="24"/>
      <c r="W223" s="24"/>
      <c r="X223" s="24"/>
    </row>
    <row r="224" spans="1:24">
      <c r="A224" s="20">
        <v>44418</v>
      </c>
      <c r="B224" s="21" t="s">
        <v>84</v>
      </c>
      <c r="C224" s="21" t="s">
        <v>85</v>
      </c>
      <c r="D224" s="21">
        <v>8</v>
      </c>
      <c r="E224" s="21">
        <v>316</v>
      </c>
      <c r="F224" s="21">
        <v>79</v>
      </c>
      <c r="G224" s="21">
        <v>10.025600000000001</v>
      </c>
      <c r="H224" s="81">
        <v>21.884069262382887</v>
      </c>
      <c r="I224" s="24">
        <f t="shared" si="0"/>
        <v>7.8315907520305412</v>
      </c>
      <c r="J224" s="24">
        <v>40</v>
      </c>
      <c r="K224" s="24">
        <v>1.98</v>
      </c>
      <c r="L224" s="24">
        <f t="shared" si="14"/>
        <v>10.112887982491344</v>
      </c>
      <c r="M224" s="24">
        <f t="shared" si="15"/>
        <v>1.0112887982491344E-2</v>
      </c>
      <c r="N224" s="24">
        <v>1.5725053659999999</v>
      </c>
      <c r="O224" s="24">
        <f t="shared" si="3"/>
        <v>1.5623924780175085</v>
      </c>
      <c r="P224" s="24"/>
      <c r="Q224" s="24"/>
      <c r="R224" s="24"/>
      <c r="S224" s="24"/>
      <c r="T224" s="24"/>
      <c r="U224" s="24"/>
      <c r="V224" s="24"/>
      <c r="W224" s="24"/>
      <c r="X224" s="24"/>
    </row>
    <row r="225" spans="1:24">
      <c r="A225" s="20">
        <v>44418</v>
      </c>
      <c r="B225" s="21" t="s">
        <v>84</v>
      </c>
      <c r="C225" s="21" t="s">
        <v>90</v>
      </c>
      <c r="D225" s="21">
        <v>9</v>
      </c>
      <c r="E225" s="21">
        <v>317</v>
      </c>
      <c r="F225" s="21">
        <v>75</v>
      </c>
      <c r="G225" s="21">
        <v>10.0448</v>
      </c>
      <c r="H225" s="81">
        <v>15.307092205988326</v>
      </c>
      <c r="I225" s="24">
        <f t="shared" si="0"/>
        <v>8.507233202092884</v>
      </c>
      <c r="J225" s="24">
        <v>40</v>
      </c>
      <c r="K225" s="24">
        <v>3.46</v>
      </c>
      <c r="L225" s="24">
        <f t="shared" si="14"/>
        <v>16.268509010185817</v>
      </c>
      <c r="M225" s="24">
        <f t="shared" si="15"/>
        <v>1.6268509010185818E-2</v>
      </c>
      <c r="N225" s="24">
        <v>1.2051988419999999</v>
      </c>
      <c r="O225" s="24">
        <f t="shared" si="3"/>
        <v>1.1889303329898142</v>
      </c>
      <c r="P225" s="24"/>
      <c r="Q225" s="24"/>
      <c r="R225" s="24"/>
      <c r="S225" s="24"/>
      <c r="T225" s="24"/>
      <c r="U225" s="24"/>
      <c r="V225" s="24"/>
      <c r="W225" s="24"/>
      <c r="X225" s="24"/>
    </row>
    <row r="226" spans="1:24">
      <c r="A226" s="20">
        <v>44418</v>
      </c>
      <c r="B226" s="21" t="s">
        <v>121</v>
      </c>
      <c r="C226" s="21" t="s">
        <v>122</v>
      </c>
      <c r="D226" s="21">
        <v>1</v>
      </c>
      <c r="E226" s="21">
        <v>318</v>
      </c>
      <c r="F226" s="21">
        <v>35</v>
      </c>
      <c r="G226" s="21">
        <v>10.0426</v>
      </c>
      <c r="H226" s="81">
        <v>20.721500721500735</v>
      </c>
      <c r="I226" s="24">
        <f t="shared" si="0"/>
        <v>7.9616225685425679</v>
      </c>
      <c r="J226" s="24">
        <v>40</v>
      </c>
      <c r="K226" s="24">
        <v>3.68</v>
      </c>
      <c r="L226" s="24">
        <f t="shared" si="14"/>
        <v>18.48869357128368</v>
      </c>
      <c r="M226" s="24">
        <f t="shared" si="15"/>
        <v>1.8488693571283681E-2</v>
      </c>
      <c r="N226" s="24">
        <v>4.2270090849999997</v>
      </c>
      <c r="O226" s="24">
        <f t="shared" si="3"/>
        <v>4.2085203914287161</v>
      </c>
      <c r="P226" s="24"/>
      <c r="Q226" s="24"/>
      <c r="R226" s="24"/>
      <c r="S226" s="24"/>
      <c r="T226" s="24"/>
      <c r="U226" s="24"/>
      <c r="V226" s="24"/>
      <c r="W226" s="24"/>
      <c r="X226" s="24"/>
    </row>
    <row r="227" spans="1:24">
      <c r="A227" s="20">
        <v>44418</v>
      </c>
      <c r="B227" s="21" t="s">
        <v>121</v>
      </c>
      <c r="C227" s="21" t="s">
        <v>122</v>
      </c>
      <c r="D227" s="21">
        <v>2</v>
      </c>
      <c r="E227" s="21">
        <v>319</v>
      </c>
      <c r="F227" s="21">
        <v>14</v>
      </c>
      <c r="G227" s="21">
        <v>10.059900000000001</v>
      </c>
      <c r="H227" s="81">
        <v>17.226789799734664</v>
      </c>
      <c r="I227" s="24">
        <f t="shared" si="0"/>
        <v>8.3269021729364923</v>
      </c>
      <c r="J227" s="24">
        <v>40</v>
      </c>
      <c r="K227" s="24">
        <v>2.4</v>
      </c>
      <c r="L227" s="24">
        <f t="shared" si="14"/>
        <v>11.528897302530154</v>
      </c>
      <c r="M227" s="24">
        <f t="shared" si="15"/>
        <v>1.1528897302530155E-2</v>
      </c>
      <c r="N227" s="24">
        <v>3.834576175</v>
      </c>
      <c r="O227" s="24">
        <f t="shared" si="3"/>
        <v>3.8230472776974698</v>
      </c>
      <c r="P227" s="24"/>
      <c r="Q227" s="24"/>
      <c r="R227" s="24"/>
      <c r="S227" s="24"/>
      <c r="T227" s="24"/>
      <c r="U227" s="24"/>
      <c r="V227" s="24"/>
      <c r="W227" s="24"/>
      <c r="X227" s="24"/>
    </row>
    <row r="228" spans="1:24">
      <c r="A228" s="20">
        <v>44418</v>
      </c>
      <c r="B228" s="21" t="s">
        <v>121</v>
      </c>
      <c r="C228" s="21" t="s">
        <v>122</v>
      </c>
      <c r="D228" s="21">
        <v>3</v>
      </c>
      <c r="E228" s="21">
        <v>320</v>
      </c>
      <c r="F228" s="21">
        <v>59</v>
      </c>
      <c r="G228" s="21">
        <v>10.0563</v>
      </c>
      <c r="H228" s="81">
        <v>17.201699141975574</v>
      </c>
      <c r="I228" s="24">
        <f t="shared" si="0"/>
        <v>8.3264455291855111</v>
      </c>
      <c r="J228" s="24">
        <v>40</v>
      </c>
      <c r="K228" s="24">
        <v>1.28</v>
      </c>
      <c r="L228" s="24">
        <f t="shared" si="14"/>
        <v>6.1490824410651443</v>
      </c>
      <c r="M228" s="24">
        <f t="shared" si="15"/>
        <v>6.1490824410651446E-3</v>
      </c>
      <c r="N228" s="24">
        <v>3.5807185580000001</v>
      </c>
      <c r="O228" s="24">
        <f t="shared" si="3"/>
        <v>3.5745694755589348</v>
      </c>
      <c r="P228" s="24"/>
      <c r="Q228" s="24"/>
      <c r="R228" s="24"/>
      <c r="S228" s="24"/>
      <c r="T228" s="24"/>
      <c r="U228" s="24"/>
      <c r="V228" s="24"/>
      <c r="W228" s="24"/>
      <c r="X228" s="24"/>
    </row>
    <row r="229" spans="1:24">
      <c r="A229" s="20">
        <v>44418</v>
      </c>
      <c r="B229" s="21" t="s">
        <v>91</v>
      </c>
      <c r="C229" s="21" t="s">
        <v>92</v>
      </c>
      <c r="D229" s="21">
        <v>1</v>
      </c>
      <c r="E229" s="21">
        <v>321</v>
      </c>
      <c r="F229" s="21">
        <v>52</v>
      </c>
      <c r="G229" s="21">
        <v>10.090999999999999</v>
      </c>
      <c r="H229" s="81">
        <v>23.252835830597704</v>
      </c>
      <c r="I229" s="24">
        <f t="shared" si="0"/>
        <v>7.7445563363343854</v>
      </c>
      <c r="J229" s="24">
        <v>40</v>
      </c>
      <c r="K229" s="24">
        <v>1.32</v>
      </c>
      <c r="L229" s="24">
        <f t="shared" si="14"/>
        <v>6.8176920286941876</v>
      </c>
      <c r="M229" s="24">
        <f t="shared" si="15"/>
        <v>6.8176920286941878E-3</v>
      </c>
      <c r="N229" s="24">
        <v>1.2682489100000001</v>
      </c>
      <c r="O229" s="24">
        <f t="shared" si="3"/>
        <v>1.2614312179713059</v>
      </c>
      <c r="P229" s="24"/>
      <c r="Q229" s="24"/>
      <c r="R229" s="24"/>
      <c r="S229" s="24"/>
      <c r="T229" s="24"/>
      <c r="U229" s="24"/>
      <c r="V229" s="24"/>
      <c r="W229" s="24"/>
      <c r="X229" s="24"/>
    </row>
    <row r="230" spans="1:24">
      <c r="A230" s="20">
        <v>44418</v>
      </c>
      <c r="B230" s="21" t="s">
        <v>91</v>
      </c>
      <c r="C230" s="21" t="s">
        <v>98</v>
      </c>
      <c r="D230" s="21">
        <v>2</v>
      </c>
      <c r="E230" s="21">
        <v>322</v>
      </c>
      <c r="F230" s="21">
        <v>51</v>
      </c>
      <c r="G230" s="21">
        <v>10.0601</v>
      </c>
      <c r="H230" s="81">
        <v>17.66935152994018</v>
      </c>
      <c r="I230" s="24">
        <f t="shared" si="0"/>
        <v>8.2825455667364878</v>
      </c>
      <c r="J230" s="24">
        <v>40</v>
      </c>
      <c r="K230" s="24">
        <v>2.91</v>
      </c>
      <c r="L230" s="24">
        <f t="shared" si="14"/>
        <v>14.053650422096533</v>
      </c>
      <c r="M230" s="24">
        <f t="shared" si="15"/>
        <v>1.4053650422096532E-2</v>
      </c>
      <c r="N230" s="24">
        <v>1.1145443829999999</v>
      </c>
      <c r="O230" s="24">
        <f t="shared" si="3"/>
        <v>1.1004907325779034</v>
      </c>
      <c r="P230" s="24"/>
      <c r="Q230" s="24"/>
      <c r="R230" s="24"/>
      <c r="S230" s="24"/>
      <c r="T230" s="24"/>
      <c r="U230" s="24"/>
      <c r="V230" s="24"/>
      <c r="W230" s="24"/>
      <c r="X230" s="24"/>
    </row>
    <row r="231" spans="1:24">
      <c r="A231" s="20">
        <v>44418</v>
      </c>
      <c r="B231" s="21" t="s">
        <v>91</v>
      </c>
      <c r="C231" s="21" t="s">
        <v>92</v>
      </c>
      <c r="D231" s="21">
        <v>3</v>
      </c>
      <c r="E231" s="21">
        <v>323</v>
      </c>
      <c r="F231" s="21">
        <v>15</v>
      </c>
      <c r="G231" s="21">
        <v>10.053699999999999</v>
      </c>
      <c r="H231" s="81">
        <v>22.401524539071008</v>
      </c>
      <c r="I231" s="24">
        <f t="shared" si="0"/>
        <v>7.8015179274154178</v>
      </c>
      <c r="J231" s="24">
        <v>40</v>
      </c>
      <c r="K231" s="24">
        <v>0.85</v>
      </c>
      <c r="L231" s="24">
        <f t="shared" si="14"/>
        <v>4.358126241115226</v>
      </c>
      <c r="M231" s="24">
        <f t="shared" si="15"/>
        <v>4.3581262411152262E-3</v>
      </c>
      <c r="N231" s="24">
        <v>1.4101605749999999</v>
      </c>
      <c r="O231" s="24">
        <f t="shared" si="3"/>
        <v>1.4058024487588847</v>
      </c>
      <c r="P231" s="24"/>
      <c r="Q231" s="24"/>
      <c r="R231" s="24"/>
      <c r="S231" s="24"/>
      <c r="T231" s="24"/>
      <c r="U231" s="24"/>
      <c r="V231" s="24"/>
      <c r="W231" s="24"/>
      <c r="X231" s="24"/>
    </row>
    <row r="232" spans="1:24">
      <c r="A232" s="20">
        <v>44418</v>
      </c>
      <c r="B232" s="21" t="s">
        <v>91</v>
      </c>
      <c r="C232" s="21" t="s">
        <v>98</v>
      </c>
      <c r="D232" s="21">
        <v>4</v>
      </c>
      <c r="E232" s="21">
        <v>324</v>
      </c>
      <c r="F232" s="21">
        <v>152</v>
      </c>
      <c r="G232" s="21">
        <v>10.052899999999999</v>
      </c>
      <c r="H232" s="81">
        <v>28.406692023695495</v>
      </c>
      <c r="I232" s="24">
        <f t="shared" si="0"/>
        <v>7.197203657549915</v>
      </c>
      <c r="J232" s="24">
        <v>40</v>
      </c>
      <c r="K232" s="24">
        <v>4.74</v>
      </c>
      <c r="L232" s="24">
        <f t="shared" si="14"/>
        <v>26.343564670579852</v>
      </c>
      <c r="M232" s="24">
        <f t="shared" si="15"/>
        <v>2.6343564670579852E-2</v>
      </c>
      <c r="N232" s="24">
        <v>2.312754897</v>
      </c>
      <c r="O232" s="24">
        <f t="shared" si="3"/>
        <v>2.2864113323294202</v>
      </c>
      <c r="P232" s="24"/>
      <c r="Q232" s="24"/>
      <c r="R232" s="24"/>
      <c r="S232" s="24"/>
      <c r="T232" s="24"/>
      <c r="U232" s="24"/>
      <c r="V232" s="24"/>
      <c r="W232" s="24"/>
      <c r="X232" s="24"/>
    </row>
    <row r="233" spans="1:24">
      <c r="A233" s="20">
        <v>44418</v>
      </c>
      <c r="B233" s="21" t="s">
        <v>91</v>
      </c>
      <c r="C233" s="21" t="s">
        <v>92</v>
      </c>
      <c r="D233" s="21">
        <v>5</v>
      </c>
      <c r="E233" s="21">
        <v>325</v>
      </c>
      <c r="F233" s="21">
        <v>61</v>
      </c>
      <c r="G233" s="21">
        <v>10.032500000000001</v>
      </c>
      <c r="H233" s="81">
        <v>24.863568030643133</v>
      </c>
      <c r="I233" s="24">
        <f t="shared" si="0"/>
        <v>7.5380625373257288</v>
      </c>
      <c r="J233" s="24">
        <v>40</v>
      </c>
      <c r="K233" s="24">
        <v>2.72</v>
      </c>
      <c r="L233" s="24">
        <f t="shared" si="14"/>
        <v>14.433417003541985</v>
      </c>
      <c r="M233" s="24">
        <f t="shared" si="15"/>
        <v>1.4433417003541985E-2</v>
      </c>
      <c r="N233" s="24">
        <v>1.236683811</v>
      </c>
      <c r="O233" s="24">
        <f t="shared" si="3"/>
        <v>1.222250393996458</v>
      </c>
      <c r="P233" s="24"/>
      <c r="Q233" s="24"/>
      <c r="R233" s="24"/>
      <c r="S233" s="24"/>
      <c r="T233" s="24"/>
      <c r="U233" s="24"/>
      <c r="V233" s="24"/>
      <c r="W233" s="24"/>
      <c r="X233" s="24"/>
    </row>
    <row r="234" spans="1:24">
      <c r="A234" s="20">
        <v>44418</v>
      </c>
      <c r="B234" s="21" t="s">
        <v>91</v>
      </c>
      <c r="C234" s="21" t="s">
        <v>98</v>
      </c>
      <c r="D234" s="21">
        <v>6</v>
      </c>
      <c r="E234" s="21">
        <v>326</v>
      </c>
      <c r="F234" s="21">
        <v>60</v>
      </c>
      <c r="G234" s="21">
        <v>10.040100000000001</v>
      </c>
      <c r="H234" s="81">
        <v>31.207176282867817</v>
      </c>
      <c r="I234" s="24">
        <f t="shared" si="0"/>
        <v>6.9068682940237895</v>
      </c>
      <c r="J234" s="24">
        <v>40</v>
      </c>
      <c r="K234" s="24">
        <v>5.17</v>
      </c>
      <c r="L234" s="24">
        <f t="shared" si="14"/>
        <v>29.941210863820146</v>
      </c>
      <c r="M234" s="24">
        <f t="shared" si="15"/>
        <v>2.9941210863820147E-2</v>
      </c>
      <c r="N234" s="24">
        <v>1.764301551</v>
      </c>
      <c r="O234" s="24">
        <f t="shared" si="3"/>
        <v>1.7343603401361798</v>
      </c>
      <c r="P234" s="24"/>
      <c r="Q234" s="24"/>
      <c r="R234" s="24"/>
      <c r="S234" s="24"/>
      <c r="T234" s="24"/>
      <c r="U234" s="24"/>
      <c r="V234" s="24"/>
      <c r="W234" s="24"/>
      <c r="X234" s="24"/>
    </row>
    <row r="235" spans="1:24">
      <c r="A235" s="20">
        <v>44418</v>
      </c>
      <c r="B235" s="21" t="s">
        <v>91</v>
      </c>
      <c r="C235" s="21" t="s">
        <v>92</v>
      </c>
      <c r="D235" s="21">
        <v>7</v>
      </c>
      <c r="E235" s="21">
        <v>327</v>
      </c>
      <c r="F235" s="21">
        <v>22</v>
      </c>
      <c r="G235" s="21">
        <v>10.023400000000001</v>
      </c>
      <c r="H235" s="81">
        <v>11.063964452711248</v>
      </c>
      <c r="I235" s="24">
        <f t="shared" si="0"/>
        <v>8.9144145870469416</v>
      </c>
      <c r="J235" s="24">
        <v>40</v>
      </c>
      <c r="K235" s="24">
        <v>2.86</v>
      </c>
      <c r="L235" s="24">
        <f t="shared" si="14"/>
        <v>12.833147806052066</v>
      </c>
      <c r="M235" s="24">
        <f t="shared" si="15"/>
        <v>1.2833147806052067E-2</v>
      </c>
      <c r="N235" s="24">
        <v>1.7024371039999999</v>
      </c>
      <c r="O235" s="24">
        <f t="shared" si="3"/>
        <v>1.6896039561939478</v>
      </c>
      <c r="P235" s="24"/>
      <c r="Q235" s="24"/>
      <c r="R235" s="24"/>
      <c r="S235" s="24"/>
      <c r="T235" s="24"/>
      <c r="U235" s="24"/>
      <c r="V235" s="24"/>
      <c r="W235" s="24"/>
      <c r="X235" s="24"/>
    </row>
    <row r="236" spans="1:24">
      <c r="A236" s="20">
        <v>44418</v>
      </c>
      <c r="B236" s="21" t="s">
        <v>91</v>
      </c>
      <c r="C236" s="21" t="s">
        <v>98</v>
      </c>
      <c r="D236" s="21">
        <v>8</v>
      </c>
      <c r="E236" s="21">
        <v>328</v>
      </c>
      <c r="F236" s="21">
        <v>32</v>
      </c>
      <c r="G236" s="21">
        <v>9.9347999999999992</v>
      </c>
      <c r="H236" s="81">
        <v>25.907034507229653</v>
      </c>
      <c r="I236" s="24">
        <f t="shared" si="0"/>
        <v>7.3609879357757482</v>
      </c>
      <c r="J236" s="24">
        <v>40</v>
      </c>
      <c r="K236" s="24">
        <v>4.49</v>
      </c>
      <c r="L236" s="24">
        <f t="shared" si="14"/>
        <v>24.398898838987517</v>
      </c>
      <c r="M236" s="24">
        <f t="shared" si="15"/>
        <v>2.4398898838987517E-2</v>
      </c>
      <c r="N236" s="24">
        <v>1.958742456</v>
      </c>
      <c r="O236" s="24">
        <f t="shared" si="3"/>
        <v>1.9343435571610124</v>
      </c>
      <c r="P236" s="24"/>
      <c r="Q236" s="24"/>
      <c r="R236" s="24"/>
      <c r="S236" s="24"/>
      <c r="T236" s="24"/>
      <c r="U236" s="24"/>
      <c r="V236" s="24"/>
      <c r="W236" s="24"/>
      <c r="X236" s="24"/>
    </row>
    <row r="237" spans="1:24">
      <c r="A237" s="80"/>
      <c r="B237" s="19"/>
      <c r="C237" s="19"/>
      <c r="D237" s="19"/>
      <c r="E237" s="19"/>
      <c r="F237" s="19"/>
      <c r="G237" s="19"/>
      <c r="H237" s="19"/>
      <c r="I237" s="24"/>
      <c r="J237" s="24"/>
      <c r="K237" s="120"/>
    </row>
    <row r="238" spans="1:24">
      <c r="A238" s="80"/>
      <c r="B238" s="19"/>
      <c r="C238" s="19"/>
      <c r="D238" s="19"/>
      <c r="E238" s="19"/>
      <c r="F238" s="19"/>
      <c r="G238" s="19"/>
      <c r="H238" s="19"/>
      <c r="I238" s="24"/>
      <c r="J238" s="24"/>
      <c r="K238" s="120"/>
    </row>
    <row r="239" spans="1:24">
      <c r="A239" s="80"/>
      <c r="B239" s="19"/>
      <c r="C239" s="19"/>
      <c r="D239" s="19"/>
      <c r="E239" s="19"/>
      <c r="F239" s="19"/>
      <c r="H239" s="19"/>
    </row>
    <row r="240" spans="1:24">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row r="1127" spans="1:8">
      <c r="A1127" s="80"/>
      <c r="B1127" s="19"/>
      <c r="C1127" s="19"/>
      <c r="D1127" s="19"/>
      <c r="E1127" s="19"/>
      <c r="F1127" s="19"/>
      <c r="H1127" s="19"/>
    </row>
  </sheetData>
  <mergeCells count="24">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O1:O2"/>
    <mergeCell ref="P1:P2"/>
    <mergeCell ref="Q1:Q2"/>
    <mergeCell ref="R1:R2"/>
    <mergeCell ref="S1:S2"/>
    <mergeCell ref="T1:T2"/>
    <mergeCell ref="U1:U2"/>
  </mergeCells>
  <hyperlinks>
    <hyperlink ref="E3" r:id="rId1" xr:uid="{00000000-0004-0000-1200-000000000000}"/>
    <hyperlink ref="F3" r:id="rId2" xr:uid="{00000000-0004-0000-1200-000001000000}"/>
    <hyperlink ref="G3" r:id="rId3" xr:uid="{00000000-0004-0000-12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54"/>
  <sheetViews>
    <sheetView workbookViewId="0">
      <pane xSplit="6" topLeftCell="H1" activePane="topRight" state="frozen"/>
      <selection pane="topRight" activeCell="H2" sqref="H2:H3"/>
    </sheetView>
  </sheetViews>
  <sheetFormatPr defaultColWidth="12.5546875" defaultRowHeight="15.75" customHeight="1" outlineLevelCol="1"/>
  <cols>
    <col min="2" max="2" width="14.33203125" customWidth="1"/>
    <col min="7" max="7" width="12.5546875" hidden="1"/>
    <col min="8" max="9" width="19.6640625" customWidth="1"/>
    <col min="10" max="10" width="25.44140625" customWidth="1"/>
    <col min="11" max="11" width="17.109375" customWidth="1"/>
    <col min="12" max="12" width="26.44140625" customWidth="1"/>
    <col min="13" max="13" width="19.88671875" customWidth="1"/>
    <col min="14" max="14" width="17.109375" customWidth="1" collapsed="1"/>
    <col min="15" max="15" width="13" hidden="1" customWidth="1" outlineLevel="1"/>
    <col min="16" max="16" width="14" hidden="1" customWidth="1" outlineLevel="1"/>
    <col min="17" max="17" width="14.44140625" hidden="1" customWidth="1" outlineLevel="1"/>
    <col min="18" max="18" width="14.5546875" hidden="1" customWidth="1" outlineLevel="1"/>
    <col min="19" max="20" width="12.5546875" hidden="1" outlineLevel="1"/>
    <col min="21" max="21" width="21.44140625" customWidth="1"/>
    <col min="22" max="22" width="17" customWidth="1"/>
    <col min="23" max="23" width="27.88671875" customWidth="1"/>
    <col min="24" max="24" width="18" customWidth="1"/>
    <col min="26" max="26" width="25.88671875" customWidth="1"/>
  </cols>
  <sheetData>
    <row r="1" spans="1:26" ht="13.2">
      <c r="A1" s="121" t="s">
        <v>915</v>
      </c>
      <c r="B1" s="122" t="s">
        <v>916</v>
      </c>
      <c r="C1" s="121" t="s">
        <v>915</v>
      </c>
      <c r="D1" s="121" t="s">
        <v>915</v>
      </c>
      <c r="E1" s="121" t="s">
        <v>915</v>
      </c>
      <c r="F1" s="121" t="s">
        <v>915</v>
      </c>
      <c r="G1" s="121" t="s">
        <v>915</v>
      </c>
      <c r="H1" s="123"/>
      <c r="I1" s="121" t="s">
        <v>915</v>
      </c>
      <c r="J1" s="121" t="s">
        <v>915</v>
      </c>
      <c r="K1" s="121" t="s">
        <v>915</v>
      </c>
      <c r="L1" s="121" t="s">
        <v>915</v>
      </c>
      <c r="M1" s="121" t="s">
        <v>917</v>
      </c>
      <c r="N1" s="122" t="s">
        <v>916</v>
      </c>
      <c r="O1" s="122" t="s">
        <v>916</v>
      </c>
      <c r="P1" s="122" t="s">
        <v>916</v>
      </c>
      <c r="Q1" s="122" t="s">
        <v>916</v>
      </c>
      <c r="R1" s="122" t="s">
        <v>916</v>
      </c>
      <c r="S1" s="122" t="s">
        <v>916</v>
      </c>
      <c r="T1" s="122" t="s">
        <v>916</v>
      </c>
      <c r="U1" s="122" t="s">
        <v>916</v>
      </c>
      <c r="V1" s="122" t="s">
        <v>918</v>
      </c>
      <c r="W1" s="122" t="s">
        <v>916</v>
      </c>
      <c r="X1" s="122" t="s">
        <v>916</v>
      </c>
      <c r="Y1" s="123"/>
      <c r="Z1" s="124" t="s">
        <v>919</v>
      </c>
    </row>
    <row r="2" spans="1:26" ht="13.2">
      <c r="A2" s="183" t="s">
        <v>920</v>
      </c>
      <c r="B2" s="183" t="s">
        <v>921</v>
      </c>
      <c r="C2" s="183" t="s">
        <v>12</v>
      </c>
      <c r="D2" s="183" t="s">
        <v>14</v>
      </c>
      <c r="E2" s="183" t="s">
        <v>15</v>
      </c>
      <c r="F2" s="183" t="s">
        <v>16</v>
      </c>
      <c r="G2" s="183" t="s">
        <v>260</v>
      </c>
      <c r="H2" s="183" t="s">
        <v>922</v>
      </c>
      <c r="I2" s="183" t="s">
        <v>923</v>
      </c>
      <c r="J2" s="183" t="s">
        <v>924</v>
      </c>
      <c r="K2" s="183" t="s">
        <v>925</v>
      </c>
      <c r="L2" s="183" t="s">
        <v>926</v>
      </c>
      <c r="M2" s="183" t="s">
        <v>927</v>
      </c>
      <c r="N2" s="183" t="s">
        <v>928</v>
      </c>
      <c r="O2" s="183" t="s">
        <v>929</v>
      </c>
      <c r="P2" s="183" t="s">
        <v>930</v>
      </c>
      <c r="Q2" s="183" t="s">
        <v>931</v>
      </c>
      <c r="R2" s="183" t="s">
        <v>932</v>
      </c>
      <c r="S2" s="183" t="s">
        <v>933</v>
      </c>
      <c r="T2" s="183" t="s">
        <v>934</v>
      </c>
      <c r="U2" s="183" t="s">
        <v>935</v>
      </c>
      <c r="V2" s="183" t="s">
        <v>936</v>
      </c>
      <c r="W2" s="183" t="s">
        <v>937</v>
      </c>
      <c r="X2" s="183" t="s">
        <v>927</v>
      </c>
      <c r="Y2" s="183" t="s">
        <v>938</v>
      </c>
      <c r="Z2" s="183" t="s">
        <v>939</v>
      </c>
    </row>
    <row r="3" spans="1:26" ht="18.75" customHeight="1">
      <c r="A3" s="147"/>
      <c r="B3" s="147"/>
      <c r="C3" s="147"/>
      <c r="D3" s="147"/>
      <c r="E3" s="147"/>
      <c r="F3" s="147"/>
      <c r="G3" s="147"/>
      <c r="H3" s="147"/>
      <c r="I3" s="147"/>
      <c r="J3" s="147"/>
      <c r="K3" s="147"/>
      <c r="L3" s="147"/>
      <c r="M3" s="147"/>
      <c r="N3" s="147"/>
      <c r="O3" s="147"/>
      <c r="P3" s="147"/>
      <c r="Q3" s="147"/>
      <c r="R3" s="147"/>
      <c r="S3" s="147"/>
      <c r="T3" s="147"/>
      <c r="U3" s="147"/>
      <c r="V3" s="147"/>
      <c r="W3" s="147"/>
      <c r="X3" s="147"/>
      <c r="Y3" s="147"/>
      <c r="Z3" s="147"/>
    </row>
    <row r="4" spans="1:26" ht="13.2">
      <c r="A4" s="20">
        <v>44334</v>
      </c>
      <c r="B4" s="20">
        <v>44355</v>
      </c>
      <c r="C4" s="21" t="s">
        <v>84</v>
      </c>
      <c r="D4" s="21" t="s">
        <v>85</v>
      </c>
      <c r="E4" s="21">
        <v>1</v>
      </c>
      <c r="F4" s="21">
        <v>200</v>
      </c>
      <c r="G4" s="21">
        <v>47</v>
      </c>
      <c r="H4" s="21">
        <v>0.04</v>
      </c>
      <c r="I4" s="21">
        <v>10.039400000000001</v>
      </c>
      <c r="J4" s="81">
        <v>12.59275840841681</v>
      </c>
      <c r="K4" s="19">
        <f t="shared" ref="K4:K63" si="0">I4-(I4*J4/100)</f>
        <v>8.7751626123454027</v>
      </c>
      <c r="L4" s="19">
        <v>0.17</v>
      </c>
      <c r="M4" s="19">
        <f t="shared" ref="M4:M63" si="1">(L4*H4)/K4</f>
        <v>7.7491441474068757E-4</v>
      </c>
      <c r="N4" s="21">
        <v>9.9549000000000003</v>
      </c>
      <c r="O4" s="21">
        <v>32</v>
      </c>
      <c r="P4" s="21">
        <v>2.2835999999999999</v>
      </c>
      <c r="Q4" s="21">
        <v>13.1454</v>
      </c>
      <c r="R4" s="21">
        <v>11.959199999999999</v>
      </c>
      <c r="S4" s="21">
        <f t="shared" ref="S4:S63" si="2">Q4-P4</f>
        <v>10.861800000000001</v>
      </c>
      <c r="T4" s="21">
        <f t="shared" ref="T4:T63" si="3">R4-P4</f>
        <v>9.6755999999999993</v>
      </c>
      <c r="U4" s="81">
        <f t="shared" ref="U4:U63" si="4">100*(S4-T4)/T4</f>
        <v>12.25970482450702</v>
      </c>
      <c r="V4" s="19">
        <f t="shared" ref="V4:V63" si="5">N4-(N4*U4/100)</f>
        <v>8.7344586444251515</v>
      </c>
      <c r="W4" s="19">
        <v>2</v>
      </c>
      <c r="X4" s="19">
        <f t="shared" ref="X4:X63" si="6">(W4*H4)/V4</f>
        <v>9.1591251681133936E-3</v>
      </c>
      <c r="Y4" s="21">
        <f t="shared" ref="Y4:Y63" si="7">B4-A4</f>
        <v>21</v>
      </c>
      <c r="Z4" s="19">
        <f t="shared" ref="Z4:Z63" si="8">X4-M4/Y4</f>
        <v>9.12222448169717E-3</v>
      </c>
    </row>
    <row r="5" spans="1:26" ht="13.2">
      <c r="A5" s="20">
        <v>44334</v>
      </c>
      <c r="B5" s="20">
        <v>44355</v>
      </c>
      <c r="C5" s="21" t="s">
        <v>84</v>
      </c>
      <c r="D5" s="21" t="s">
        <v>89</v>
      </c>
      <c r="E5" s="21">
        <v>2</v>
      </c>
      <c r="F5" s="21">
        <v>201</v>
      </c>
      <c r="G5" s="21">
        <v>48</v>
      </c>
      <c r="H5" s="21">
        <v>0.04</v>
      </c>
      <c r="I5" s="21">
        <v>9.9223999999999997</v>
      </c>
      <c r="J5" s="81">
        <v>9.71060390957736</v>
      </c>
      <c r="K5" s="19">
        <f t="shared" si="0"/>
        <v>8.9588750376760959</v>
      </c>
      <c r="L5" s="19">
        <v>0.05</v>
      </c>
      <c r="M5" s="19">
        <f t="shared" si="1"/>
        <v>2.232423146420841E-4</v>
      </c>
      <c r="N5" s="21">
        <v>10.0547</v>
      </c>
      <c r="O5" s="21">
        <v>29</v>
      </c>
      <c r="P5" s="21">
        <v>2.3016000000000001</v>
      </c>
      <c r="Q5" s="21">
        <v>11.9534</v>
      </c>
      <c r="R5" s="21">
        <v>11.410600000000001</v>
      </c>
      <c r="S5" s="21">
        <f t="shared" si="2"/>
        <v>9.6517999999999997</v>
      </c>
      <c r="T5" s="21">
        <f t="shared" si="3"/>
        <v>9.109</v>
      </c>
      <c r="U5" s="81">
        <f t="shared" si="4"/>
        <v>5.9589417060050467</v>
      </c>
      <c r="V5" s="19">
        <f t="shared" si="5"/>
        <v>9.4555462882863104</v>
      </c>
      <c r="W5" s="19">
        <v>2.61</v>
      </c>
      <c r="X5" s="19">
        <f t="shared" si="6"/>
        <v>1.1041138905885583E-2</v>
      </c>
      <c r="Y5" s="21">
        <f t="shared" si="7"/>
        <v>21</v>
      </c>
      <c r="Z5" s="19">
        <f t="shared" si="8"/>
        <v>1.1030508319474054E-2</v>
      </c>
    </row>
    <row r="6" spans="1:26" ht="13.2">
      <c r="A6" s="20">
        <v>44334</v>
      </c>
      <c r="B6" s="20">
        <v>44355</v>
      </c>
      <c r="C6" s="21" t="s">
        <v>84</v>
      </c>
      <c r="D6" s="21" t="s">
        <v>90</v>
      </c>
      <c r="E6" s="21">
        <v>3</v>
      </c>
      <c r="F6" s="21">
        <v>203</v>
      </c>
      <c r="G6" s="21">
        <v>42</v>
      </c>
      <c r="H6" s="21">
        <v>0.04</v>
      </c>
      <c r="I6" s="21">
        <v>10.019</v>
      </c>
      <c r="J6" s="81">
        <v>16.607095039061129</v>
      </c>
      <c r="K6" s="19">
        <f t="shared" si="0"/>
        <v>8.3551351480364655</v>
      </c>
      <c r="L6" s="19">
        <v>2.92</v>
      </c>
      <c r="M6" s="19">
        <f t="shared" si="1"/>
        <v>1.3979426775334577E-2</v>
      </c>
      <c r="N6" s="21">
        <v>10.097899999999999</v>
      </c>
      <c r="O6" s="21">
        <v>36</v>
      </c>
      <c r="P6" s="21">
        <v>2.2833000000000001</v>
      </c>
      <c r="Q6" s="21">
        <v>12.4162</v>
      </c>
      <c r="R6" s="21">
        <v>11.206200000000001</v>
      </c>
      <c r="S6" s="21">
        <f t="shared" si="2"/>
        <v>10.132899999999999</v>
      </c>
      <c r="T6" s="21">
        <f t="shared" si="3"/>
        <v>8.9229000000000003</v>
      </c>
      <c r="U6" s="81">
        <f t="shared" si="4"/>
        <v>13.560613701823389</v>
      </c>
      <c r="V6" s="19">
        <f t="shared" si="5"/>
        <v>8.7285627890035755</v>
      </c>
      <c r="W6" s="19">
        <v>2.1800000000000002</v>
      </c>
      <c r="X6" s="19">
        <f t="shared" si="6"/>
        <v>9.9901899210550881E-3</v>
      </c>
      <c r="Y6" s="21">
        <f t="shared" si="7"/>
        <v>21</v>
      </c>
      <c r="Z6" s="19">
        <f t="shared" si="8"/>
        <v>9.3245029317534419E-3</v>
      </c>
    </row>
    <row r="7" spans="1:26" ht="13.2">
      <c r="A7" s="20">
        <v>44334</v>
      </c>
      <c r="B7" s="20">
        <v>44355</v>
      </c>
      <c r="C7" s="21" t="s">
        <v>84</v>
      </c>
      <c r="D7" s="21" t="s">
        <v>89</v>
      </c>
      <c r="E7" s="21">
        <v>4</v>
      </c>
      <c r="F7" s="21">
        <v>204</v>
      </c>
      <c r="G7" s="21">
        <v>40</v>
      </c>
      <c r="H7" s="21">
        <v>0.04</v>
      </c>
      <c r="I7" s="21">
        <v>10.061500000000001</v>
      </c>
      <c r="J7" s="81">
        <v>8.7420389064598591</v>
      </c>
      <c r="K7" s="19">
        <f t="shared" si="0"/>
        <v>9.1819197554265415</v>
      </c>
      <c r="L7" s="19">
        <v>0.13</v>
      </c>
      <c r="M7" s="19">
        <f t="shared" si="1"/>
        <v>5.6633036864940861E-4</v>
      </c>
      <c r="N7" s="21">
        <v>9.9092000000000002</v>
      </c>
      <c r="O7" s="21">
        <v>26</v>
      </c>
      <c r="P7" s="21">
        <v>2.3399000000000001</v>
      </c>
      <c r="Q7" s="21">
        <v>12.085100000000001</v>
      </c>
      <c r="R7" s="21">
        <v>9.6351999999999993</v>
      </c>
      <c r="S7" s="21">
        <f t="shared" si="2"/>
        <v>9.7452000000000005</v>
      </c>
      <c r="T7" s="21">
        <f t="shared" si="3"/>
        <v>7.2952999999999992</v>
      </c>
      <c r="U7" s="81">
        <f t="shared" si="4"/>
        <v>33.581895192795379</v>
      </c>
      <c r="V7" s="19">
        <f t="shared" si="5"/>
        <v>6.5815028415555208</v>
      </c>
      <c r="W7" s="19">
        <v>3.93</v>
      </c>
      <c r="X7" s="19">
        <f t="shared" si="6"/>
        <v>2.3885122256187646E-2</v>
      </c>
      <c r="Y7" s="21">
        <f t="shared" si="7"/>
        <v>21</v>
      </c>
      <c r="Z7" s="19">
        <f t="shared" si="8"/>
        <v>2.3858154143394816E-2</v>
      </c>
    </row>
    <row r="8" spans="1:26" ht="13.2">
      <c r="A8" s="20">
        <v>44334</v>
      </c>
      <c r="B8" s="20">
        <v>44355</v>
      </c>
      <c r="C8" s="21" t="s">
        <v>84</v>
      </c>
      <c r="D8" s="21" t="s">
        <v>85</v>
      </c>
      <c r="E8" s="21">
        <v>5</v>
      </c>
      <c r="F8" s="21">
        <v>205</v>
      </c>
      <c r="G8" s="21">
        <v>41</v>
      </c>
      <c r="H8" s="21">
        <v>0.04</v>
      </c>
      <c r="I8" s="21">
        <v>10.0319</v>
      </c>
      <c r="J8" s="81">
        <v>20.605026887451722</v>
      </c>
      <c r="K8" s="19">
        <f t="shared" si="0"/>
        <v>7.9648243076777305</v>
      </c>
      <c r="L8" s="19">
        <v>0.94</v>
      </c>
      <c r="M8" s="19">
        <f t="shared" si="1"/>
        <v>4.7207569869124801E-3</v>
      </c>
      <c r="N8" s="21">
        <v>9.9296000000000006</v>
      </c>
      <c r="O8" s="21">
        <v>33</v>
      </c>
      <c r="P8" s="21">
        <v>2.3574999999999999</v>
      </c>
      <c r="Q8" s="21">
        <v>12.1111</v>
      </c>
      <c r="R8" s="21">
        <v>10.7052</v>
      </c>
      <c r="S8" s="21">
        <f t="shared" si="2"/>
        <v>9.7536000000000005</v>
      </c>
      <c r="T8" s="21">
        <f t="shared" si="3"/>
        <v>8.3476999999999997</v>
      </c>
      <c r="U8" s="81">
        <f t="shared" si="4"/>
        <v>16.841764797489141</v>
      </c>
      <c r="V8" s="19">
        <f t="shared" si="5"/>
        <v>8.2572801226685186</v>
      </c>
      <c r="W8" s="19">
        <v>4.38</v>
      </c>
      <c r="X8" s="19">
        <f t="shared" si="6"/>
        <v>2.1217640360659137E-2</v>
      </c>
      <c r="Y8" s="21">
        <f t="shared" si="7"/>
        <v>21</v>
      </c>
      <c r="Z8" s="19">
        <f t="shared" si="8"/>
        <v>2.09928424089014E-2</v>
      </c>
    </row>
    <row r="9" spans="1:26" ht="13.2">
      <c r="A9" s="20">
        <v>44334</v>
      </c>
      <c r="B9" s="20">
        <v>44355</v>
      </c>
      <c r="C9" s="21" t="s">
        <v>84</v>
      </c>
      <c r="D9" s="21" t="s">
        <v>90</v>
      </c>
      <c r="E9" s="21">
        <v>6</v>
      </c>
      <c r="F9" s="21">
        <v>206</v>
      </c>
      <c r="G9" s="21">
        <v>46</v>
      </c>
      <c r="H9" s="21">
        <v>0.04</v>
      </c>
      <c r="I9" s="21">
        <v>9.9731000000000005</v>
      </c>
      <c r="J9" s="81">
        <v>11.478725306158937</v>
      </c>
      <c r="K9" s="19">
        <f t="shared" si="0"/>
        <v>8.8283152464914636</v>
      </c>
      <c r="L9" s="19">
        <v>0.22</v>
      </c>
      <c r="M9" s="19">
        <f t="shared" si="1"/>
        <v>9.967926783649105E-4</v>
      </c>
      <c r="N9" s="21">
        <v>9.9567999999999994</v>
      </c>
      <c r="O9" s="21">
        <v>14</v>
      </c>
      <c r="P9" s="21">
        <v>2.2864</v>
      </c>
      <c r="Q9" s="21">
        <v>12.552</v>
      </c>
      <c r="R9" s="21">
        <v>11.532</v>
      </c>
      <c r="S9" s="21">
        <f t="shared" si="2"/>
        <v>10.265599999999999</v>
      </c>
      <c r="T9" s="21">
        <f t="shared" si="3"/>
        <v>9.2455999999999996</v>
      </c>
      <c r="U9" s="81">
        <f t="shared" si="4"/>
        <v>11.032274811802367</v>
      </c>
      <c r="V9" s="19">
        <f t="shared" si="5"/>
        <v>8.8583384615384624</v>
      </c>
      <c r="W9" s="19">
        <v>4.54</v>
      </c>
      <c r="X9" s="19">
        <f t="shared" si="6"/>
        <v>2.050045849890238E-2</v>
      </c>
      <c r="Y9" s="21">
        <f t="shared" si="7"/>
        <v>21</v>
      </c>
      <c r="Z9" s="19">
        <f t="shared" si="8"/>
        <v>2.0452992180885005E-2</v>
      </c>
    </row>
    <row r="10" spans="1:26" ht="13.2">
      <c r="A10" s="20">
        <v>44334</v>
      </c>
      <c r="B10" s="20">
        <v>44355</v>
      </c>
      <c r="C10" s="21" t="s">
        <v>84</v>
      </c>
      <c r="D10" s="21" t="s">
        <v>89</v>
      </c>
      <c r="E10" s="21">
        <v>7</v>
      </c>
      <c r="F10" s="21">
        <v>207</v>
      </c>
      <c r="G10" s="21">
        <v>45</v>
      </c>
      <c r="H10" s="21">
        <v>0.04</v>
      </c>
      <c r="I10" s="21">
        <v>10.0939</v>
      </c>
      <c r="J10" s="81">
        <v>11.405973451327439</v>
      </c>
      <c r="K10" s="19">
        <f t="shared" si="0"/>
        <v>8.9425924457964587</v>
      </c>
      <c r="L10" s="19">
        <v>0.47</v>
      </c>
      <c r="M10" s="19">
        <f t="shared" si="1"/>
        <v>2.1022986470592316E-3</v>
      </c>
      <c r="N10" s="21">
        <v>9.9548000000000005</v>
      </c>
      <c r="O10" s="21">
        <v>38</v>
      </c>
      <c r="P10" s="21">
        <v>2.3178999999999998</v>
      </c>
      <c r="Q10" s="21">
        <v>12.1408</v>
      </c>
      <c r="R10" s="21">
        <v>10.7254</v>
      </c>
      <c r="S10" s="21">
        <f t="shared" si="2"/>
        <v>9.8229000000000006</v>
      </c>
      <c r="T10" s="21">
        <f t="shared" si="3"/>
        <v>8.4075000000000006</v>
      </c>
      <c r="U10" s="81">
        <f t="shared" si="4"/>
        <v>16.834968777876892</v>
      </c>
      <c r="V10" s="19">
        <f t="shared" si="5"/>
        <v>8.2789125280999123</v>
      </c>
      <c r="W10" s="19">
        <v>2.38</v>
      </c>
      <c r="X10" s="19">
        <f t="shared" si="6"/>
        <v>1.1499094799815366E-2</v>
      </c>
      <c r="Y10" s="21">
        <f t="shared" si="7"/>
        <v>21</v>
      </c>
      <c r="Z10" s="19">
        <f t="shared" si="8"/>
        <v>1.1398985340431593E-2</v>
      </c>
    </row>
    <row r="11" spans="1:26" ht="13.2">
      <c r="A11" s="20">
        <v>44334</v>
      </c>
      <c r="B11" s="20">
        <v>44355</v>
      </c>
      <c r="C11" s="21" t="s">
        <v>84</v>
      </c>
      <c r="D11" s="21" t="s">
        <v>85</v>
      </c>
      <c r="E11" s="21">
        <v>8</v>
      </c>
      <c r="F11" s="21">
        <v>208</v>
      </c>
      <c r="G11" s="21">
        <v>44</v>
      </c>
      <c r="H11" s="21">
        <v>0.04</v>
      </c>
      <c r="I11" s="21">
        <v>9.9489999999999998</v>
      </c>
      <c r="J11" s="81">
        <v>16.065013027857802</v>
      </c>
      <c r="K11" s="19">
        <f t="shared" si="0"/>
        <v>8.3506918538584269</v>
      </c>
      <c r="L11" s="19">
        <v>0.21</v>
      </c>
      <c r="M11" s="19">
        <f t="shared" si="1"/>
        <v>1.0059046779601608E-3</v>
      </c>
      <c r="N11" s="21">
        <v>9.9702000000000002</v>
      </c>
      <c r="O11" s="21">
        <v>40</v>
      </c>
      <c r="P11" s="21">
        <v>2.2723</v>
      </c>
      <c r="Q11" s="21">
        <v>12.696</v>
      </c>
      <c r="R11" s="21">
        <v>9.9779999999999998</v>
      </c>
      <c r="S11" s="21">
        <f t="shared" si="2"/>
        <v>10.4237</v>
      </c>
      <c r="T11" s="21">
        <f t="shared" si="3"/>
        <v>7.7057000000000002</v>
      </c>
      <c r="U11" s="81">
        <f t="shared" si="4"/>
        <v>35.272590420078643</v>
      </c>
      <c r="V11" s="19">
        <f t="shared" si="5"/>
        <v>6.4534521899373196</v>
      </c>
      <c r="W11" s="19">
        <v>3.57</v>
      </c>
      <c r="X11" s="19">
        <f t="shared" si="6"/>
        <v>2.2127691628778763E-2</v>
      </c>
      <c r="Y11" s="21">
        <f t="shared" si="7"/>
        <v>21</v>
      </c>
      <c r="Z11" s="19">
        <f t="shared" si="8"/>
        <v>2.2079791406018755E-2</v>
      </c>
    </row>
    <row r="12" spans="1:26" ht="13.2">
      <c r="A12" s="20">
        <v>44334</v>
      </c>
      <c r="B12" s="20">
        <v>44355</v>
      </c>
      <c r="C12" s="21" t="s">
        <v>84</v>
      </c>
      <c r="D12" s="21" t="s">
        <v>90</v>
      </c>
      <c r="E12" s="21">
        <v>9</v>
      </c>
      <c r="F12" s="21">
        <v>209</v>
      </c>
      <c r="G12" s="21">
        <v>43</v>
      </c>
      <c r="H12" s="21">
        <v>0.04</v>
      </c>
      <c r="I12" s="21">
        <v>10.079499999999999</v>
      </c>
      <c r="J12" s="81">
        <v>9.0874520583665355</v>
      </c>
      <c r="K12" s="19">
        <f t="shared" si="0"/>
        <v>9.1635302697769454</v>
      </c>
      <c r="L12" s="19">
        <v>0.16</v>
      </c>
      <c r="M12" s="19">
        <f t="shared" si="1"/>
        <v>6.9842078452104974E-4</v>
      </c>
      <c r="N12" s="21">
        <v>9.9797999999999991</v>
      </c>
      <c r="O12" s="21">
        <v>46</v>
      </c>
      <c r="P12" s="21">
        <v>2.3437999999999999</v>
      </c>
      <c r="Q12" s="21">
        <v>12.264799999999999</v>
      </c>
      <c r="R12" s="21">
        <v>11.3017</v>
      </c>
      <c r="S12" s="21">
        <f t="shared" si="2"/>
        <v>9.9209999999999994</v>
      </c>
      <c r="T12" s="21">
        <f t="shared" si="3"/>
        <v>8.9579000000000004</v>
      </c>
      <c r="U12" s="81">
        <f t="shared" si="4"/>
        <v>10.751403788834423</v>
      </c>
      <c r="V12" s="19">
        <f t="shared" si="5"/>
        <v>8.9068314046819008</v>
      </c>
      <c r="W12" s="19">
        <v>2.19</v>
      </c>
      <c r="X12" s="19">
        <f t="shared" si="6"/>
        <v>9.8351474300897631E-3</v>
      </c>
      <c r="Y12" s="21">
        <f t="shared" si="7"/>
        <v>21</v>
      </c>
      <c r="Z12" s="19">
        <f t="shared" si="8"/>
        <v>9.8018892974935223E-3</v>
      </c>
    </row>
    <row r="13" spans="1:26" ht="13.2">
      <c r="A13" s="20">
        <v>44334</v>
      </c>
      <c r="B13" s="20">
        <v>44355</v>
      </c>
      <c r="C13" s="21" t="s">
        <v>121</v>
      </c>
      <c r="D13" s="21" t="s">
        <v>122</v>
      </c>
      <c r="E13" s="21">
        <v>1</v>
      </c>
      <c r="F13" s="21">
        <v>210</v>
      </c>
      <c r="G13" s="21">
        <v>26</v>
      </c>
      <c r="H13" s="21">
        <v>0.04</v>
      </c>
      <c r="I13" s="21">
        <v>10.0364</v>
      </c>
      <c r="J13" s="81">
        <v>17.658311036004314</v>
      </c>
      <c r="K13" s="19">
        <f t="shared" si="0"/>
        <v>8.2641412711824636</v>
      </c>
      <c r="L13" s="19">
        <v>2.21</v>
      </c>
      <c r="M13" s="19">
        <f t="shared" si="1"/>
        <v>1.0696816172329471E-2</v>
      </c>
      <c r="N13" s="21">
        <v>9.9743999999999993</v>
      </c>
      <c r="O13" s="21">
        <v>47</v>
      </c>
      <c r="P13" s="21">
        <v>2.3258999999999999</v>
      </c>
      <c r="Q13" s="21">
        <v>12.2424</v>
      </c>
      <c r="R13" s="21">
        <v>10.848800000000001</v>
      </c>
      <c r="S13" s="21">
        <f t="shared" si="2"/>
        <v>9.9164999999999992</v>
      </c>
      <c r="T13" s="21">
        <f t="shared" si="3"/>
        <v>8.5228999999999999</v>
      </c>
      <c r="U13" s="81">
        <f t="shared" si="4"/>
        <v>16.351241948163175</v>
      </c>
      <c r="V13" s="19">
        <f t="shared" si="5"/>
        <v>8.3434617231224113</v>
      </c>
      <c r="W13" s="19">
        <v>3.22</v>
      </c>
      <c r="X13" s="19">
        <f t="shared" si="6"/>
        <v>1.543723747698798E-2</v>
      </c>
      <c r="Y13" s="21">
        <f t="shared" si="7"/>
        <v>21</v>
      </c>
      <c r="Z13" s="19">
        <f t="shared" si="8"/>
        <v>1.4927865278305624E-2</v>
      </c>
    </row>
    <row r="14" spans="1:26" ht="13.2">
      <c r="A14" s="20">
        <v>44334</v>
      </c>
      <c r="B14" s="20">
        <v>44355</v>
      </c>
      <c r="C14" s="21" t="s">
        <v>121</v>
      </c>
      <c r="D14" s="21" t="s">
        <v>122</v>
      </c>
      <c r="E14" s="21">
        <v>2</v>
      </c>
      <c r="F14" s="21">
        <v>211</v>
      </c>
      <c r="G14" s="21">
        <v>25</v>
      </c>
      <c r="H14" s="21">
        <v>0.04</v>
      </c>
      <c r="I14" s="21">
        <v>10.075100000000001</v>
      </c>
      <c r="J14" s="81">
        <v>19.219577621678138</v>
      </c>
      <c r="K14" s="19">
        <f t="shared" si="0"/>
        <v>8.1387083350383058</v>
      </c>
      <c r="L14" s="19">
        <v>2.04</v>
      </c>
      <c r="M14" s="19">
        <f t="shared" si="1"/>
        <v>1.0026160987819199E-2</v>
      </c>
      <c r="N14" s="21">
        <v>10.0832</v>
      </c>
      <c r="O14" s="21">
        <v>30</v>
      </c>
      <c r="P14" s="21">
        <v>2.3677000000000001</v>
      </c>
      <c r="Q14" s="21">
        <v>12.694000000000001</v>
      </c>
      <c r="R14" s="21">
        <v>11.132</v>
      </c>
      <c r="S14" s="21">
        <f t="shared" si="2"/>
        <v>10.3263</v>
      </c>
      <c r="T14" s="21">
        <f t="shared" si="3"/>
        <v>8.7642999999999986</v>
      </c>
      <c r="U14" s="81">
        <f t="shared" si="4"/>
        <v>17.822301838138827</v>
      </c>
      <c r="V14" s="19">
        <f t="shared" si="5"/>
        <v>8.2861416610567851</v>
      </c>
      <c r="W14" s="19">
        <v>8.7200000000000006</v>
      </c>
      <c r="X14" s="19">
        <f t="shared" si="6"/>
        <v>4.2094380505137939E-2</v>
      </c>
      <c r="Y14" s="21">
        <f t="shared" si="7"/>
        <v>21</v>
      </c>
      <c r="Z14" s="19">
        <f t="shared" si="8"/>
        <v>4.1616944267622739E-2</v>
      </c>
    </row>
    <row r="15" spans="1:26" ht="13.2">
      <c r="A15" s="20">
        <v>44334</v>
      </c>
      <c r="B15" s="20">
        <v>44355</v>
      </c>
      <c r="C15" s="21" t="s">
        <v>121</v>
      </c>
      <c r="D15" s="21" t="s">
        <v>122</v>
      </c>
      <c r="E15" s="21">
        <v>3</v>
      </c>
      <c r="F15" s="21">
        <v>212</v>
      </c>
      <c r="G15" s="21">
        <v>36</v>
      </c>
      <c r="H15" s="21">
        <v>0.04</v>
      </c>
      <c r="I15" s="21">
        <v>9.4879999999999995</v>
      </c>
      <c r="J15" s="81">
        <v>15.330420837250465</v>
      </c>
      <c r="K15" s="19">
        <f t="shared" si="0"/>
        <v>8.0334496709616765</v>
      </c>
      <c r="L15" s="19">
        <v>1.07</v>
      </c>
      <c r="M15" s="19">
        <f t="shared" si="1"/>
        <v>5.3277236745140968E-3</v>
      </c>
      <c r="N15" s="21">
        <v>9.9497</v>
      </c>
      <c r="O15" s="21">
        <v>39</v>
      </c>
      <c r="P15" s="21">
        <v>2.2631000000000001</v>
      </c>
      <c r="Q15" s="21">
        <v>12.373699999999999</v>
      </c>
      <c r="R15" s="21">
        <v>10.6272</v>
      </c>
      <c r="S15" s="21">
        <f t="shared" si="2"/>
        <v>10.1106</v>
      </c>
      <c r="T15" s="21">
        <f t="shared" si="3"/>
        <v>8.3641000000000005</v>
      </c>
      <c r="U15" s="81">
        <f t="shared" si="4"/>
        <v>20.880907688812893</v>
      </c>
      <c r="V15" s="19">
        <f t="shared" si="5"/>
        <v>7.8721123276861835</v>
      </c>
      <c r="W15" s="19">
        <v>4.54</v>
      </c>
      <c r="X15" s="19">
        <f t="shared" si="6"/>
        <v>2.3068776516477495E-2</v>
      </c>
      <c r="Y15" s="21">
        <f t="shared" si="7"/>
        <v>21</v>
      </c>
      <c r="Z15" s="19">
        <f t="shared" si="8"/>
        <v>2.2815075389119682E-2</v>
      </c>
    </row>
    <row r="16" spans="1:26" ht="13.2">
      <c r="A16" s="20">
        <v>44334</v>
      </c>
      <c r="B16" s="20">
        <v>44355</v>
      </c>
      <c r="C16" s="21" t="s">
        <v>91</v>
      </c>
      <c r="D16" s="21" t="s">
        <v>92</v>
      </c>
      <c r="E16" s="21">
        <v>1</v>
      </c>
      <c r="F16" s="21">
        <v>213</v>
      </c>
      <c r="G16" s="21">
        <v>39</v>
      </c>
      <c r="H16" s="21">
        <v>0.04</v>
      </c>
      <c r="I16" s="21">
        <v>10.0093</v>
      </c>
      <c r="J16" s="81">
        <v>22.800584724083333</v>
      </c>
      <c r="K16" s="19">
        <f t="shared" si="0"/>
        <v>7.7271210732123272</v>
      </c>
      <c r="L16" s="19">
        <v>1.05</v>
      </c>
      <c r="M16" s="19">
        <f t="shared" si="1"/>
        <v>5.4354007918423512E-3</v>
      </c>
      <c r="N16" s="21">
        <v>10.0052</v>
      </c>
      <c r="O16" s="21">
        <v>16</v>
      </c>
      <c r="P16" s="21">
        <v>2.3277999999999999</v>
      </c>
      <c r="Q16" s="21">
        <v>13.394600000000001</v>
      </c>
      <c r="R16" s="21">
        <v>11.288500000000001</v>
      </c>
      <c r="S16" s="21">
        <f t="shared" si="2"/>
        <v>11.066800000000001</v>
      </c>
      <c r="T16" s="21">
        <f t="shared" si="3"/>
        <v>8.960700000000001</v>
      </c>
      <c r="U16" s="81">
        <f t="shared" si="4"/>
        <v>23.503744127132919</v>
      </c>
      <c r="V16" s="19">
        <f t="shared" si="5"/>
        <v>7.6536033925920979</v>
      </c>
      <c r="W16" s="19">
        <v>5.6</v>
      </c>
      <c r="X16" s="19">
        <f t="shared" si="6"/>
        <v>2.9267259944094959E-2</v>
      </c>
      <c r="Y16" s="21">
        <f t="shared" si="7"/>
        <v>21</v>
      </c>
      <c r="Z16" s="19">
        <f t="shared" si="8"/>
        <v>2.900843133495961E-2</v>
      </c>
    </row>
    <row r="17" spans="1:26" ht="13.2">
      <c r="A17" s="20">
        <v>44334</v>
      </c>
      <c r="B17" s="20">
        <v>44355</v>
      </c>
      <c r="C17" s="21" t="s">
        <v>91</v>
      </c>
      <c r="D17" s="21" t="s">
        <v>98</v>
      </c>
      <c r="E17" s="21">
        <v>2</v>
      </c>
      <c r="F17" s="21">
        <v>214</v>
      </c>
      <c r="G17" s="21">
        <v>38</v>
      </c>
      <c r="H17" s="21">
        <v>0.04</v>
      </c>
      <c r="I17" s="21">
        <v>9.9938000000000002</v>
      </c>
      <c r="J17" s="81">
        <v>24.432479441367949</v>
      </c>
      <c r="K17" s="19">
        <f t="shared" si="0"/>
        <v>7.55206686958857</v>
      </c>
      <c r="L17" s="19">
        <v>0.73</v>
      </c>
      <c r="M17" s="19">
        <f t="shared" si="1"/>
        <v>3.8664911876754595E-3</v>
      </c>
      <c r="N17" s="21">
        <v>9.9786999999999999</v>
      </c>
      <c r="O17" s="21">
        <v>20</v>
      </c>
      <c r="P17" s="21">
        <v>2.3277000000000001</v>
      </c>
      <c r="Q17" s="21">
        <v>12.1836</v>
      </c>
      <c r="R17" s="21">
        <v>9.7743000000000002</v>
      </c>
      <c r="S17" s="21">
        <f t="shared" si="2"/>
        <v>9.8559000000000001</v>
      </c>
      <c r="T17" s="21">
        <f t="shared" si="3"/>
        <v>7.4466000000000001</v>
      </c>
      <c r="U17" s="81">
        <f t="shared" si="4"/>
        <v>32.354363065022966</v>
      </c>
      <c r="V17" s="19">
        <f t="shared" si="5"/>
        <v>6.7501551728305529</v>
      </c>
      <c r="W17" s="19">
        <v>3.64</v>
      </c>
      <c r="X17" s="19">
        <f t="shared" si="6"/>
        <v>2.1569874509854467E-2</v>
      </c>
      <c r="Y17" s="21">
        <f t="shared" si="7"/>
        <v>21</v>
      </c>
      <c r="Z17" s="19">
        <f t="shared" si="8"/>
        <v>2.138575588186992E-2</v>
      </c>
    </row>
    <row r="18" spans="1:26" ht="13.2">
      <c r="A18" s="20">
        <v>44334</v>
      </c>
      <c r="B18" s="20">
        <v>44355</v>
      </c>
      <c r="C18" s="21" t="s">
        <v>91</v>
      </c>
      <c r="D18" s="21" t="s">
        <v>92</v>
      </c>
      <c r="E18" s="21">
        <v>3</v>
      </c>
      <c r="F18" s="21">
        <v>215</v>
      </c>
      <c r="G18" s="21">
        <v>31</v>
      </c>
      <c r="H18" s="21">
        <v>0.04</v>
      </c>
      <c r="I18" s="21">
        <v>9.9311000000000007</v>
      </c>
      <c r="J18" s="81">
        <v>27.830769407784963</v>
      </c>
      <c r="K18" s="19">
        <f t="shared" si="0"/>
        <v>7.1671984593434672</v>
      </c>
      <c r="L18" s="19">
        <v>0.55000000000000004</v>
      </c>
      <c r="M18" s="19">
        <f t="shared" si="1"/>
        <v>3.0695396708765414E-3</v>
      </c>
      <c r="N18" s="21">
        <v>10.0014</v>
      </c>
      <c r="O18" s="21">
        <v>35</v>
      </c>
      <c r="P18" s="21">
        <v>2.2949000000000002</v>
      </c>
      <c r="Q18" s="21">
        <v>12.253</v>
      </c>
      <c r="R18" s="21">
        <v>10.6942</v>
      </c>
      <c r="S18" s="21">
        <f t="shared" si="2"/>
        <v>9.9581</v>
      </c>
      <c r="T18" s="21">
        <f t="shared" si="3"/>
        <v>8.3993000000000002</v>
      </c>
      <c r="U18" s="81">
        <f t="shared" si="4"/>
        <v>18.55868941459407</v>
      </c>
      <c r="V18" s="19">
        <f t="shared" si="5"/>
        <v>8.1452712368887887</v>
      </c>
      <c r="W18" s="19">
        <v>6</v>
      </c>
      <c r="X18" s="19">
        <f t="shared" si="6"/>
        <v>2.9464948805274123E-2</v>
      </c>
      <c r="Y18" s="21">
        <f t="shared" si="7"/>
        <v>21</v>
      </c>
      <c r="Z18" s="19">
        <f t="shared" si="8"/>
        <v>2.9318780249518096E-2</v>
      </c>
    </row>
    <row r="19" spans="1:26" ht="13.2">
      <c r="A19" s="20">
        <v>44334</v>
      </c>
      <c r="B19" s="20">
        <v>44355</v>
      </c>
      <c r="C19" s="21" t="s">
        <v>91</v>
      </c>
      <c r="D19" s="21" t="s">
        <v>98</v>
      </c>
      <c r="E19" s="21">
        <v>4</v>
      </c>
      <c r="F19" s="21">
        <v>216</v>
      </c>
      <c r="G19" s="21">
        <v>30</v>
      </c>
      <c r="H19" s="21">
        <v>0.04</v>
      </c>
      <c r="I19" s="21">
        <v>10.0406</v>
      </c>
      <c r="J19" s="81">
        <v>34.001246535559432</v>
      </c>
      <c r="K19" s="19">
        <f t="shared" si="0"/>
        <v>6.6266708403506192</v>
      </c>
      <c r="L19" s="19">
        <v>0.51</v>
      </c>
      <c r="M19" s="19">
        <f t="shared" si="1"/>
        <v>3.0784688860327689E-3</v>
      </c>
      <c r="N19" s="21">
        <v>9.9665999999999997</v>
      </c>
      <c r="O19" s="21">
        <v>15</v>
      </c>
      <c r="P19" s="21">
        <v>2.2999999999999998</v>
      </c>
      <c r="Q19" s="21">
        <v>11.9908</v>
      </c>
      <c r="R19" s="21">
        <v>9.6753999999999998</v>
      </c>
      <c r="S19" s="21">
        <f t="shared" si="2"/>
        <v>9.6907999999999994</v>
      </c>
      <c r="T19" s="21">
        <f t="shared" si="3"/>
        <v>7.3754</v>
      </c>
      <c r="U19" s="81">
        <f t="shared" si="4"/>
        <v>31.393551536187861</v>
      </c>
      <c r="V19" s="19">
        <f t="shared" si="5"/>
        <v>6.8377302925942995</v>
      </c>
      <c r="W19" s="19">
        <v>4.04</v>
      </c>
      <c r="X19" s="19">
        <f t="shared" si="6"/>
        <v>2.3633573288935242E-2</v>
      </c>
      <c r="Y19" s="21">
        <f t="shared" si="7"/>
        <v>21</v>
      </c>
      <c r="Z19" s="19">
        <f t="shared" si="8"/>
        <v>2.3486979532457489E-2</v>
      </c>
    </row>
    <row r="20" spans="1:26" ht="13.2">
      <c r="A20" s="20">
        <v>44334</v>
      </c>
      <c r="B20" s="20">
        <v>44355</v>
      </c>
      <c r="C20" s="21" t="s">
        <v>91</v>
      </c>
      <c r="D20" s="21" t="s">
        <v>92</v>
      </c>
      <c r="E20" s="21">
        <v>5</v>
      </c>
      <c r="F20" s="21">
        <v>217</v>
      </c>
      <c r="G20" s="21">
        <v>32</v>
      </c>
      <c r="H20" s="21">
        <v>0.04</v>
      </c>
      <c r="I20" s="21">
        <v>9.9175000000000004</v>
      </c>
      <c r="J20" s="81">
        <v>23.185367035792201</v>
      </c>
      <c r="K20" s="19">
        <f t="shared" si="0"/>
        <v>7.6180912242253083</v>
      </c>
      <c r="L20" s="19">
        <v>6.15</v>
      </c>
      <c r="M20" s="19">
        <f t="shared" si="1"/>
        <v>3.2291553456032032E-2</v>
      </c>
      <c r="N20" s="21">
        <v>10.0373</v>
      </c>
      <c r="O20" s="21">
        <v>23</v>
      </c>
      <c r="P20" s="21">
        <v>2.3384</v>
      </c>
      <c r="Q20" s="21">
        <v>12.2859</v>
      </c>
      <c r="R20" s="21">
        <v>10.5176</v>
      </c>
      <c r="S20" s="21">
        <f t="shared" si="2"/>
        <v>9.9474999999999998</v>
      </c>
      <c r="T20" s="21">
        <f t="shared" si="3"/>
        <v>8.1791999999999998</v>
      </c>
      <c r="U20" s="81">
        <f t="shared" si="4"/>
        <v>21.619473787167447</v>
      </c>
      <c r="V20" s="19">
        <f t="shared" si="5"/>
        <v>7.8672885575606415</v>
      </c>
      <c r="W20" s="19">
        <v>0.96</v>
      </c>
      <c r="X20" s="19">
        <f t="shared" si="6"/>
        <v>4.8809700723506239E-3</v>
      </c>
      <c r="Y20" s="21">
        <f t="shared" si="7"/>
        <v>21</v>
      </c>
      <c r="Z20" s="19">
        <f t="shared" si="8"/>
        <v>3.3432770506348127E-3</v>
      </c>
    </row>
    <row r="21" spans="1:26" ht="13.2">
      <c r="A21" s="20">
        <v>44334</v>
      </c>
      <c r="B21" s="20">
        <v>44355</v>
      </c>
      <c r="C21" s="21" t="s">
        <v>91</v>
      </c>
      <c r="D21" s="21" t="s">
        <v>98</v>
      </c>
      <c r="E21" s="21">
        <v>6</v>
      </c>
      <c r="F21" s="21">
        <v>218</v>
      </c>
      <c r="G21" s="21">
        <v>33</v>
      </c>
      <c r="H21" s="21">
        <v>0.04</v>
      </c>
      <c r="I21" s="21">
        <v>10.02</v>
      </c>
      <c r="J21" s="81">
        <v>23.782773793020301</v>
      </c>
      <c r="K21" s="19">
        <f t="shared" si="0"/>
        <v>7.6369660659393652</v>
      </c>
      <c r="L21" s="19">
        <v>5.3</v>
      </c>
      <c r="M21" s="19">
        <f t="shared" si="1"/>
        <v>2.7759714809459938E-2</v>
      </c>
      <c r="N21" s="21">
        <v>9.9358000000000004</v>
      </c>
      <c r="O21" s="21">
        <v>22</v>
      </c>
      <c r="P21" s="21">
        <v>2.3410000000000002</v>
      </c>
      <c r="Q21" s="21">
        <v>12.962300000000001</v>
      </c>
      <c r="R21" s="21">
        <v>10.6022</v>
      </c>
      <c r="S21" s="21">
        <f t="shared" si="2"/>
        <v>10.621300000000002</v>
      </c>
      <c r="T21" s="21">
        <f t="shared" si="3"/>
        <v>8.2611999999999988</v>
      </c>
      <c r="U21" s="81">
        <f t="shared" si="4"/>
        <v>28.568488839393829</v>
      </c>
      <c r="V21" s="19">
        <f t="shared" si="5"/>
        <v>7.097292085895508</v>
      </c>
      <c r="W21" s="19">
        <v>0.69</v>
      </c>
      <c r="X21" s="19">
        <f t="shared" si="6"/>
        <v>3.8888071205142659E-3</v>
      </c>
      <c r="Y21" s="21">
        <f t="shared" si="7"/>
        <v>21</v>
      </c>
      <c r="Z21" s="19">
        <f t="shared" si="8"/>
        <v>2.5669159391114114E-3</v>
      </c>
    </row>
    <row r="22" spans="1:26" ht="13.2">
      <c r="A22" s="20">
        <v>44334</v>
      </c>
      <c r="B22" s="20">
        <v>44355</v>
      </c>
      <c r="C22" s="21" t="s">
        <v>91</v>
      </c>
      <c r="D22" s="21" t="s">
        <v>92</v>
      </c>
      <c r="E22" s="21">
        <v>7</v>
      </c>
      <c r="F22" s="21">
        <v>219</v>
      </c>
      <c r="G22" s="21">
        <v>35</v>
      </c>
      <c r="H22" s="21">
        <v>0.04</v>
      </c>
      <c r="I22" s="21">
        <v>9.9329999999999998</v>
      </c>
      <c r="J22" s="81">
        <v>22.498471091875622</v>
      </c>
      <c r="K22" s="19">
        <f t="shared" si="0"/>
        <v>7.6982268664439939</v>
      </c>
      <c r="L22" s="19">
        <v>1.91</v>
      </c>
      <c r="M22" s="19">
        <f t="shared" si="1"/>
        <v>9.9243632755254326E-3</v>
      </c>
      <c r="N22" s="21">
        <v>9.9329000000000001</v>
      </c>
      <c r="O22" s="21">
        <v>31</v>
      </c>
      <c r="P22" s="21">
        <v>2.3408000000000002</v>
      </c>
      <c r="Q22" s="21">
        <v>13.271100000000001</v>
      </c>
      <c r="R22" s="21">
        <v>11.0229</v>
      </c>
      <c r="S22" s="21">
        <f t="shared" si="2"/>
        <v>10.930300000000001</v>
      </c>
      <c r="T22" s="21">
        <f t="shared" si="3"/>
        <v>8.6821000000000002</v>
      </c>
      <c r="U22" s="81">
        <f t="shared" si="4"/>
        <v>25.894656822658117</v>
      </c>
      <c r="V22" s="19">
        <f t="shared" si="5"/>
        <v>7.3608096324621917</v>
      </c>
      <c r="W22" s="19">
        <v>0.98</v>
      </c>
      <c r="X22" s="19">
        <f t="shared" si="6"/>
        <v>5.3255011279088865E-3</v>
      </c>
      <c r="Y22" s="21">
        <f t="shared" si="7"/>
        <v>21</v>
      </c>
      <c r="Z22" s="19">
        <f t="shared" si="8"/>
        <v>4.8529124005029138E-3</v>
      </c>
    </row>
    <row r="23" spans="1:26" ht="13.2">
      <c r="A23" s="20">
        <v>44334</v>
      </c>
      <c r="B23" s="20">
        <v>44355</v>
      </c>
      <c r="C23" s="21" t="s">
        <v>91</v>
      </c>
      <c r="D23" s="21" t="s">
        <v>98</v>
      </c>
      <c r="E23" s="21">
        <v>8</v>
      </c>
      <c r="F23" s="21">
        <v>220</v>
      </c>
      <c r="G23" s="21">
        <v>34</v>
      </c>
      <c r="H23" s="21">
        <v>0.04</v>
      </c>
      <c r="I23" s="21">
        <v>10.097899999999999</v>
      </c>
      <c r="J23" s="81">
        <v>25.208867474140224</v>
      </c>
      <c r="K23" s="19">
        <f t="shared" si="0"/>
        <v>7.5523337713287937</v>
      </c>
      <c r="L23" s="19">
        <v>1.39</v>
      </c>
      <c r="M23" s="19">
        <f t="shared" si="1"/>
        <v>7.361962763229076E-3</v>
      </c>
      <c r="N23" s="21">
        <v>9.9918999999999993</v>
      </c>
      <c r="O23" s="21">
        <v>25</v>
      </c>
      <c r="P23" s="21">
        <v>2.3226</v>
      </c>
      <c r="Q23" s="21">
        <v>13.1135</v>
      </c>
      <c r="R23" s="21">
        <v>11.026400000000001</v>
      </c>
      <c r="S23" s="21">
        <f t="shared" si="2"/>
        <v>10.790900000000001</v>
      </c>
      <c r="T23" s="21">
        <f t="shared" si="3"/>
        <v>8.7038000000000011</v>
      </c>
      <c r="U23" s="81">
        <f t="shared" si="4"/>
        <v>23.979181506928001</v>
      </c>
      <c r="V23" s="19">
        <f t="shared" si="5"/>
        <v>7.5959241630092604</v>
      </c>
      <c r="W23" s="19">
        <v>1.03</v>
      </c>
      <c r="X23" s="19">
        <f t="shared" si="6"/>
        <v>5.4239614714212585E-3</v>
      </c>
      <c r="Y23" s="21">
        <f t="shared" si="7"/>
        <v>21</v>
      </c>
      <c r="Z23" s="19">
        <f t="shared" si="8"/>
        <v>5.0733918160293977E-3</v>
      </c>
    </row>
    <row r="24" spans="1:26" ht="13.2">
      <c r="A24" s="79">
        <v>44377</v>
      </c>
      <c r="B24" s="56">
        <v>44396</v>
      </c>
      <c r="C24" s="21" t="s">
        <v>84</v>
      </c>
      <c r="D24" s="21" t="s">
        <v>85</v>
      </c>
      <c r="E24" s="21">
        <v>1</v>
      </c>
      <c r="F24" s="21">
        <v>277</v>
      </c>
      <c r="G24" s="21">
        <v>151</v>
      </c>
      <c r="H24" s="21">
        <v>0.04</v>
      </c>
      <c r="I24" s="21">
        <v>10.0991</v>
      </c>
      <c r="J24" s="21">
        <v>13.873580063437029</v>
      </c>
      <c r="K24" s="19">
        <f t="shared" si="0"/>
        <v>8.6979932758134311</v>
      </c>
      <c r="L24" s="19">
        <v>0.69</v>
      </c>
      <c r="M24" s="19">
        <f t="shared" si="1"/>
        <v>3.1731457043945419E-3</v>
      </c>
      <c r="N24" s="19">
        <v>10.0631</v>
      </c>
      <c r="O24" s="19">
        <v>71</v>
      </c>
      <c r="P24" s="19">
        <v>2.3365999999999998</v>
      </c>
      <c r="Q24" s="19">
        <v>15.0648</v>
      </c>
      <c r="R24" s="19">
        <v>14.3171</v>
      </c>
      <c r="S24" s="19">
        <f t="shared" si="2"/>
        <v>12.728200000000001</v>
      </c>
      <c r="T24" s="19">
        <f t="shared" si="3"/>
        <v>11.980499999999999</v>
      </c>
      <c r="U24" s="63">
        <f t="shared" si="4"/>
        <v>6.2409749175744071</v>
      </c>
      <c r="V24" s="19">
        <f t="shared" si="5"/>
        <v>9.43506445306957</v>
      </c>
      <c r="W24" s="19">
        <v>0.46</v>
      </c>
      <c r="X24" s="19">
        <f t="shared" si="6"/>
        <v>1.9501721574370179E-3</v>
      </c>
      <c r="Y24" s="21">
        <f t="shared" si="7"/>
        <v>19</v>
      </c>
      <c r="Z24" s="19">
        <f t="shared" si="8"/>
        <v>1.7831644887846736E-3</v>
      </c>
    </row>
    <row r="25" spans="1:26" ht="13.2">
      <c r="A25" s="79">
        <v>44377</v>
      </c>
      <c r="B25" s="56">
        <v>44396</v>
      </c>
      <c r="C25" s="21" t="s">
        <v>84</v>
      </c>
      <c r="D25" s="21" t="s">
        <v>89</v>
      </c>
      <c r="E25" s="21">
        <v>2</v>
      </c>
      <c r="F25" s="21">
        <v>278</v>
      </c>
      <c r="G25" s="21">
        <v>152</v>
      </c>
      <c r="H25" s="21">
        <v>0.04</v>
      </c>
      <c r="I25" s="21">
        <v>10.0395</v>
      </c>
      <c r="J25" s="21">
        <v>11.258880994671419</v>
      </c>
      <c r="K25" s="19">
        <f t="shared" si="0"/>
        <v>8.9091646425399631</v>
      </c>
      <c r="L25" s="19">
        <v>0.09</v>
      </c>
      <c r="M25" s="19">
        <f t="shared" si="1"/>
        <v>4.0407828841893038E-4</v>
      </c>
      <c r="N25" s="19">
        <v>10.003399999999999</v>
      </c>
      <c r="O25" s="19">
        <v>72</v>
      </c>
      <c r="P25" s="19">
        <v>2.3277000000000001</v>
      </c>
      <c r="Q25" s="19">
        <v>13.6816</v>
      </c>
      <c r="R25" s="19">
        <v>12.8985</v>
      </c>
      <c r="S25" s="19">
        <f t="shared" si="2"/>
        <v>11.353899999999999</v>
      </c>
      <c r="T25" s="19">
        <f t="shared" si="3"/>
        <v>10.5708</v>
      </c>
      <c r="U25" s="63">
        <f t="shared" si="4"/>
        <v>7.4081431868921852</v>
      </c>
      <c r="V25" s="19">
        <f t="shared" si="5"/>
        <v>9.2623338044424273</v>
      </c>
      <c r="W25" s="19">
        <v>0.11</v>
      </c>
      <c r="X25" s="19">
        <f t="shared" si="6"/>
        <v>4.7504226179903596E-4</v>
      </c>
      <c r="Y25" s="21">
        <f t="shared" si="7"/>
        <v>19</v>
      </c>
      <c r="Z25" s="19">
        <f t="shared" si="8"/>
        <v>4.5377498346119751E-4</v>
      </c>
    </row>
    <row r="26" spans="1:26" ht="13.2">
      <c r="A26" s="79">
        <v>44377</v>
      </c>
      <c r="B26" s="56">
        <v>44396</v>
      </c>
      <c r="C26" s="21" t="s">
        <v>84</v>
      </c>
      <c r="D26" s="21" t="s">
        <v>90</v>
      </c>
      <c r="E26" s="21">
        <v>3</v>
      </c>
      <c r="F26" s="21">
        <v>279</v>
      </c>
      <c r="G26" s="21">
        <v>153</v>
      </c>
      <c r="H26" s="21">
        <v>0.04</v>
      </c>
      <c r="I26" s="21">
        <v>10.0799</v>
      </c>
      <c r="J26" s="21">
        <v>14.598584536325413</v>
      </c>
      <c r="K26" s="19">
        <f t="shared" si="0"/>
        <v>8.6083772773229352</v>
      </c>
      <c r="L26" s="19">
        <v>4.8600000000000003</v>
      </c>
      <c r="M26" s="19">
        <f t="shared" si="1"/>
        <v>2.2582653354669795E-2</v>
      </c>
      <c r="N26" s="19">
        <v>10.0434</v>
      </c>
      <c r="O26" s="19">
        <v>73</v>
      </c>
      <c r="P26" s="19">
        <v>2.2993999999999999</v>
      </c>
      <c r="Q26" s="19">
        <v>10.4155</v>
      </c>
      <c r="R26" s="19">
        <v>10.196099999999999</v>
      </c>
      <c r="S26" s="19">
        <f t="shared" si="2"/>
        <v>8.1160999999999994</v>
      </c>
      <c r="T26" s="19">
        <f t="shared" si="3"/>
        <v>7.8966999999999992</v>
      </c>
      <c r="U26" s="63">
        <f t="shared" si="4"/>
        <v>2.7783757772234008</v>
      </c>
      <c r="V26" s="19">
        <f t="shared" si="5"/>
        <v>9.7643566071903454</v>
      </c>
      <c r="W26" s="19">
        <v>0.3</v>
      </c>
      <c r="X26" s="19">
        <f t="shared" si="6"/>
        <v>1.2289596214832379E-3</v>
      </c>
      <c r="Y26" s="21">
        <f t="shared" si="7"/>
        <v>19</v>
      </c>
      <c r="Z26" s="19">
        <f t="shared" si="8"/>
        <v>4.0398918605880248E-5</v>
      </c>
    </row>
    <row r="27" spans="1:26" ht="13.2">
      <c r="A27" s="79">
        <v>44377</v>
      </c>
      <c r="B27" s="56">
        <v>44396</v>
      </c>
      <c r="C27" s="21" t="s">
        <v>84</v>
      </c>
      <c r="D27" s="21" t="s">
        <v>89</v>
      </c>
      <c r="E27" s="21">
        <v>4</v>
      </c>
      <c r="F27" s="21">
        <v>280</v>
      </c>
      <c r="G27" s="21">
        <v>154</v>
      </c>
      <c r="H27" s="21">
        <v>0.04</v>
      </c>
      <c r="I27" s="21">
        <v>10.037100000000001</v>
      </c>
      <c r="J27" s="21">
        <v>10.536044362292056</v>
      </c>
      <c r="K27" s="19">
        <f t="shared" si="0"/>
        <v>8.9795866913123845</v>
      </c>
      <c r="L27" s="19">
        <v>1.1100000000000001</v>
      </c>
      <c r="M27" s="19">
        <f t="shared" si="1"/>
        <v>4.9445482878356008E-3</v>
      </c>
      <c r="N27" s="19">
        <v>10.0601</v>
      </c>
      <c r="O27" s="19">
        <v>74</v>
      </c>
      <c r="P27" s="19">
        <v>2.3163999999999998</v>
      </c>
      <c r="Q27" s="19">
        <v>11.065799999999999</v>
      </c>
      <c r="R27" s="19">
        <v>10.790900000000001</v>
      </c>
      <c r="S27" s="19">
        <f t="shared" si="2"/>
        <v>8.7493999999999996</v>
      </c>
      <c r="T27" s="19">
        <f t="shared" si="3"/>
        <v>8.4745000000000008</v>
      </c>
      <c r="U27" s="63">
        <f t="shared" si="4"/>
        <v>3.2438491946427375</v>
      </c>
      <c r="V27" s="19">
        <f t="shared" si="5"/>
        <v>9.7337655271697461</v>
      </c>
      <c r="W27" s="19">
        <v>0.19</v>
      </c>
      <c r="X27" s="19">
        <f t="shared" si="6"/>
        <v>7.8078724814011687E-4</v>
      </c>
      <c r="Y27" s="21">
        <f t="shared" si="7"/>
        <v>19</v>
      </c>
      <c r="Z27" s="19">
        <f t="shared" si="8"/>
        <v>5.2054786456982209E-4</v>
      </c>
    </row>
    <row r="28" spans="1:26" ht="13.2">
      <c r="A28" s="79">
        <v>44377</v>
      </c>
      <c r="B28" s="56">
        <v>44396</v>
      </c>
      <c r="C28" s="21" t="s">
        <v>84</v>
      </c>
      <c r="D28" s="21" t="s">
        <v>85</v>
      </c>
      <c r="E28" s="21">
        <v>5</v>
      </c>
      <c r="F28" s="21">
        <v>281</v>
      </c>
      <c r="G28" s="21">
        <v>155</v>
      </c>
      <c r="H28" s="21">
        <v>0.04</v>
      </c>
      <c r="I28" s="21">
        <v>10.042299999999999</v>
      </c>
      <c r="J28" s="21">
        <v>18.00881020538618</v>
      </c>
      <c r="K28" s="19">
        <f t="shared" si="0"/>
        <v>8.2338012527445024</v>
      </c>
      <c r="L28" s="19">
        <v>0.14000000000000001</v>
      </c>
      <c r="M28" s="19">
        <f t="shared" si="1"/>
        <v>6.8012329033730328E-4</v>
      </c>
      <c r="N28" s="19">
        <v>10.0128</v>
      </c>
      <c r="O28" s="19">
        <v>75</v>
      </c>
      <c r="P28" s="19">
        <v>2.3542999999999998</v>
      </c>
      <c r="Q28" s="19">
        <v>14.292400000000001</v>
      </c>
      <c r="R28" s="19">
        <v>12.9512</v>
      </c>
      <c r="S28" s="19">
        <f t="shared" si="2"/>
        <v>11.9381</v>
      </c>
      <c r="T28" s="19">
        <f t="shared" si="3"/>
        <v>10.5969</v>
      </c>
      <c r="U28" s="63">
        <f t="shared" si="4"/>
        <v>12.65653162717399</v>
      </c>
      <c r="V28" s="19">
        <f t="shared" si="5"/>
        <v>8.7455268012343232</v>
      </c>
      <c r="W28" s="19">
        <v>1.52</v>
      </c>
      <c r="X28" s="19">
        <f t="shared" si="6"/>
        <v>6.9521255130587248E-3</v>
      </c>
      <c r="Y28" s="21">
        <f t="shared" si="7"/>
        <v>19</v>
      </c>
      <c r="Z28" s="19">
        <f t="shared" si="8"/>
        <v>6.9163295504093931E-3</v>
      </c>
    </row>
    <row r="29" spans="1:26" ht="13.2">
      <c r="A29" s="79">
        <v>44377</v>
      </c>
      <c r="B29" s="56">
        <v>44396</v>
      </c>
      <c r="C29" s="21" t="s">
        <v>84</v>
      </c>
      <c r="D29" s="21" t="s">
        <v>90</v>
      </c>
      <c r="E29" s="21">
        <v>6</v>
      </c>
      <c r="F29" s="21">
        <v>282</v>
      </c>
      <c r="G29" s="21">
        <v>156</v>
      </c>
      <c r="H29" s="21">
        <v>0.04</v>
      </c>
      <c r="I29" s="21">
        <v>10.081899999999999</v>
      </c>
      <c r="J29" s="21">
        <v>13.072367293996733</v>
      </c>
      <c r="K29" s="19">
        <f t="shared" si="0"/>
        <v>8.763957001786542</v>
      </c>
      <c r="L29" s="19">
        <v>0.69</v>
      </c>
      <c r="M29" s="19">
        <f t="shared" si="1"/>
        <v>3.1492623702254257E-3</v>
      </c>
      <c r="N29" s="19">
        <v>10.076000000000001</v>
      </c>
      <c r="O29" s="19">
        <v>76</v>
      </c>
      <c r="P29" s="19">
        <v>2.2894999999999999</v>
      </c>
      <c r="Q29" s="19">
        <v>11.5114</v>
      </c>
      <c r="R29" s="19">
        <v>11.166</v>
      </c>
      <c r="S29" s="19">
        <f t="shared" si="2"/>
        <v>9.2218999999999998</v>
      </c>
      <c r="T29" s="19">
        <f t="shared" si="3"/>
        <v>8.8765000000000001</v>
      </c>
      <c r="U29" s="63">
        <f t="shared" si="4"/>
        <v>3.8911733228186751</v>
      </c>
      <c r="V29" s="19">
        <f t="shared" si="5"/>
        <v>9.683925375992791</v>
      </c>
      <c r="W29" s="19">
        <v>0.27</v>
      </c>
      <c r="X29" s="19">
        <f t="shared" si="6"/>
        <v>1.1152502297027242E-3</v>
      </c>
      <c r="Y29" s="21">
        <f t="shared" si="7"/>
        <v>19</v>
      </c>
      <c r="Z29" s="19">
        <f t="shared" si="8"/>
        <v>9.4949957863822818E-4</v>
      </c>
    </row>
    <row r="30" spans="1:26" ht="13.2">
      <c r="A30" s="79">
        <v>44377</v>
      </c>
      <c r="B30" s="56">
        <v>44396</v>
      </c>
      <c r="C30" s="21" t="s">
        <v>84</v>
      </c>
      <c r="D30" s="21" t="s">
        <v>89</v>
      </c>
      <c r="E30" s="21">
        <v>7</v>
      </c>
      <c r="F30" s="21">
        <v>283</v>
      </c>
      <c r="G30" s="21">
        <v>157</v>
      </c>
      <c r="H30" s="21">
        <v>0.04</v>
      </c>
      <c r="I30" s="21">
        <v>10.021599999999999</v>
      </c>
      <c r="J30" s="21">
        <v>12.506410475571808</v>
      </c>
      <c r="K30" s="19">
        <f t="shared" si="0"/>
        <v>8.7682575677800951</v>
      </c>
      <c r="L30" s="19">
        <v>0.28999999999999998</v>
      </c>
      <c r="M30" s="19">
        <f t="shared" si="1"/>
        <v>1.3229538377870474E-3</v>
      </c>
      <c r="N30" s="19">
        <v>10.0138</v>
      </c>
      <c r="O30" s="19">
        <v>78</v>
      </c>
      <c r="P30" s="19">
        <v>2.3569</v>
      </c>
      <c r="Q30" s="19">
        <v>12.4924</v>
      </c>
      <c r="R30" s="19">
        <v>11.912100000000001</v>
      </c>
      <c r="S30" s="19">
        <f t="shared" si="2"/>
        <v>10.1355</v>
      </c>
      <c r="T30" s="19">
        <f t="shared" si="3"/>
        <v>9.555200000000001</v>
      </c>
      <c r="U30" s="63">
        <f t="shared" si="4"/>
        <v>6.0731329537843193</v>
      </c>
      <c r="V30" s="19">
        <f t="shared" si="5"/>
        <v>9.4056486122739464</v>
      </c>
      <c r="W30" s="19">
        <v>0.19</v>
      </c>
      <c r="X30" s="19">
        <f t="shared" si="6"/>
        <v>8.0802508293605004E-4</v>
      </c>
      <c r="Y30" s="21">
        <f t="shared" si="7"/>
        <v>19</v>
      </c>
      <c r="Z30" s="19">
        <f t="shared" si="8"/>
        <v>7.3839593357883705E-4</v>
      </c>
    </row>
    <row r="31" spans="1:26" ht="13.2">
      <c r="A31" s="79">
        <v>44377</v>
      </c>
      <c r="B31" s="56">
        <v>44396</v>
      </c>
      <c r="C31" s="21" t="s">
        <v>84</v>
      </c>
      <c r="D31" s="21" t="s">
        <v>85</v>
      </c>
      <c r="E31" s="21">
        <v>8</v>
      </c>
      <c r="F31" s="21">
        <v>284</v>
      </c>
      <c r="G31" s="21">
        <v>158</v>
      </c>
      <c r="H31" s="21">
        <v>0.04</v>
      </c>
      <c r="I31" s="21">
        <v>10.069000000000001</v>
      </c>
      <c r="J31" s="21">
        <v>18.34091660893392</v>
      </c>
      <c r="K31" s="19">
        <f t="shared" si="0"/>
        <v>8.2222531066464448</v>
      </c>
      <c r="L31" s="19">
        <v>2</v>
      </c>
      <c r="M31" s="19">
        <f t="shared" si="1"/>
        <v>9.7296931829223467E-3</v>
      </c>
      <c r="N31" s="19">
        <v>10.097099999999999</v>
      </c>
      <c r="O31" s="19">
        <v>79</v>
      </c>
      <c r="P31" s="19">
        <v>2.3895</v>
      </c>
      <c r="Q31" s="19">
        <v>13.412800000000001</v>
      </c>
      <c r="R31" s="19">
        <v>12.140700000000001</v>
      </c>
      <c r="S31" s="19">
        <f t="shared" si="2"/>
        <v>11.023300000000001</v>
      </c>
      <c r="T31" s="19">
        <f t="shared" si="3"/>
        <v>9.7512000000000008</v>
      </c>
      <c r="U31" s="63">
        <f t="shared" si="4"/>
        <v>13.045573878086799</v>
      </c>
      <c r="V31" s="19">
        <f t="shared" si="5"/>
        <v>8.7798753599556978</v>
      </c>
      <c r="W31" s="19">
        <v>13.57</v>
      </c>
      <c r="X31" s="19">
        <f t="shared" si="6"/>
        <v>6.182320109869293E-2</v>
      </c>
      <c r="Y31" s="21">
        <f t="shared" si="7"/>
        <v>19</v>
      </c>
      <c r="Z31" s="19">
        <f t="shared" si="8"/>
        <v>6.1311111983802277E-2</v>
      </c>
    </row>
    <row r="32" spans="1:26" ht="13.2">
      <c r="A32" s="79">
        <v>44377</v>
      </c>
      <c r="B32" s="56">
        <v>44396</v>
      </c>
      <c r="C32" s="21" t="s">
        <v>84</v>
      </c>
      <c r="D32" s="21" t="s">
        <v>90</v>
      </c>
      <c r="E32" s="21">
        <v>9</v>
      </c>
      <c r="F32" s="21">
        <v>285</v>
      </c>
      <c r="G32" s="21">
        <v>159</v>
      </c>
      <c r="H32" s="21">
        <v>0.04</v>
      </c>
      <c r="I32" s="21">
        <v>10.024800000000001</v>
      </c>
      <c r="J32" s="21">
        <v>12.753113534512311</v>
      </c>
      <c r="K32" s="19">
        <f t="shared" si="0"/>
        <v>8.7463258743922108</v>
      </c>
      <c r="L32" s="19">
        <v>9.91</v>
      </c>
      <c r="M32" s="19">
        <f t="shared" si="1"/>
        <v>4.5321887806695313E-2</v>
      </c>
      <c r="N32" s="19">
        <v>10.029299999999999</v>
      </c>
      <c r="O32" s="19">
        <v>91</v>
      </c>
      <c r="P32" s="19">
        <v>2.2949999999999999</v>
      </c>
      <c r="Q32" s="19">
        <v>12.2631</v>
      </c>
      <c r="R32" s="19">
        <v>11.711399999999999</v>
      </c>
      <c r="S32" s="19">
        <f t="shared" si="2"/>
        <v>9.9680999999999997</v>
      </c>
      <c r="T32" s="19">
        <f t="shared" si="3"/>
        <v>9.4163999999999994</v>
      </c>
      <c r="U32" s="63">
        <f t="shared" si="4"/>
        <v>5.8589269784631108</v>
      </c>
      <c r="V32" s="19">
        <f t="shared" si="5"/>
        <v>9.4416906365489979</v>
      </c>
      <c r="W32" s="19">
        <v>1.17</v>
      </c>
      <c r="X32" s="19">
        <f t="shared" si="6"/>
        <v>4.9567394020342227E-3</v>
      </c>
      <c r="Y32" s="21">
        <f t="shared" si="7"/>
        <v>19</v>
      </c>
      <c r="Z32" s="19">
        <f t="shared" si="8"/>
        <v>2.571376885892364E-3</v>
      </c>
    </row>
    <row r="33" spans="1:26" ht="13.2">
      <c r="A33" s="79">
        <v>44372</v>
      </c>
      <c r="B33" s="56">
        <v>44396</v>
      </c>
      <c r="C33" s="21" t="s">
        <v>121</v>
      </c>
      <c r="D33" s="21" t="s">
        <v>122</v>
      </c>
      <c r="E33" s="21">
        <v>1</v>
      </c>
      <c r="F33" s="21">
        <v>286</v>
      </c>
      <c r="G33" s="21">
        <v>9</v>
      </c>
      <c r="H33" s="21">
        <v>0.04</v>
      </c>
      <c r="I33" s="21">
        <v>10.0222</v>
      </c>
      <c r="J33" s="81">
        <v>9.1813568376068293</v>
      </c>
      <c r="K33" s="19">
        <f t="shared" si="0"/>
        <v>9.1020260550213674</v>
      </c>
      <c r="L33" s="19">
        <v>1.31</v>
      </c>
      <c r="M33" s="19">
        <f t="shared" si="1"/>
        <v>5.7569600090402063E-3</v>
      </c>
      <c r="N33" s="19">
        <v>10.0716</v>
      </c>
      <c r="O33" s="19">
        <v>84</v>
      </c>
      <c r="P33" s="19">
        <v>1.0003</v>
      </c>
      <c r="Q33" s="19">
        <v>5.5301999999999998</v>
      </c>
      <c r="R33" s="19">
        <v>5.3254000000000001</v>
      </c>
      <c r="S33" s="19">
        <f t="shared" si="2"/>
        <v>4.5298999999999996</v>
      </c>
      <c r="T33" s="19">
        <f t="shared" si="3"/>
        <v>4.3250999999999999</v>
      </c>
      <c r="U33" s="63">
        <f t="shared" si="4"/>
        <v>4.735150632355313</v>
      </c>
      <c r="V33" s="19">
        <f t="shared" si="5"/>
        <v>9.5946945689117022</v>
      </c>
      <c r="W33" s="19">
        <v>2.91</v>
      </c>
      <c r="X33" s="19">
        <f t="shared" si="6"/>
        <v>1.2131704575271634E-2</v>
      </c>
      <c r="Y33" s="21">
        <f t="shared" si="7"/>
        <v>24</v>
      </c>
      <c r="Z33" s="19">
        <f t="shared" si="8"/>
        <v>1.1891831241561625E-2</v>
      </c>
    </row>
    <row r="34" spans="1:26" ht="13.2">
      <c r="A34" s="79">
        <v>44372</v>
      </c>
      <c r="B34" s="56">
        <v>44396</v>
      </c>
      <c r="C34" s="21" t="s">
        <v>121</v>
      </c>
      <c r="D34" s="21" t="s">
        <v>122</v>
      </c>
      <c r="E34" s="21">
        <v>2</v>
      </c>
      <c r="F34" s="21">
        <v>287</v>
      </c>
      <c r="G34" s="21">
        <v>10</v>
      </c>
      <c r="H34" s="21">
        <v>0.04</v>
      </c>
      <c r="I34" s="21">
        <v>9.9797999999999991</v>
      </c>
      <c r="J34" s="81">
        <v>7.6190723030004577</v>
      </c>
      <c r="K34" s="19">
        <f t="shared" si="0"/>
        <v>9.2194318223051592</v>
      </c>
      <c r="L34" s="19">
        <v>0.87</v>
      </c>
      <c r="M34" s="19">
        <f t="shared" si="1"/>
        <v>3.7746360806970923E-3</v>
      </c>
      <c r="N34" s="19">
        <v>10.054600000000001</v>
      </c>
      <c r="O34" s="19">
        <v>83</v>
      </c>
      <c r="P34" s="19">
        <v>2.2906</v>
      </c>
      <c r="Q34" s="19">
        <v>7.4130000000000003</v>
      </c>
      <c r="R34" s="19">
        <v>7.1531000000000002</v>
      </c>
      <c r="S34" s="19">
        <f t="shared" si="2"/>
        <v>5.1224000000000007</v>
      </c>
      <c r="T34" s="19">
        <f t="shared" si="3"/>
        <v>4.8625000000000007</v>
      </c>
      <c r="U34" s="63">
        <f t="shared" si="4"/>
        <v>5.3449871465295624</v>
      </c>
      <c r="V34" s="19">
        <f t="shared" si="5"/>
        <v>9.5171829223650395</v>
      </c>
      <c r="W34" s="19">
        <v>2.85</v>
      </c>
      <c r="X34" s="19">
        <f t="shared" si="6"/>
        <v>1.1978334443073915E-2</v>
      </c>
      <c r="Y34" s="21">
        <f t="shared" si="7"/>
        <v>24</v>
      </c>
      <c r="Z34" s="19">
        <f t="shared" si="8"/>
        <v>1.1821057939711535E-2</v>
      </c>
    </row>
    <row r="35" spans="1:26" ht="13.2">
      <c r="A35" s="79">
        <v>44372</v>
      </c>
      <c r="B35" s="56">
        <v>44396</v>
      </c>
      <c r="C35" s="21" t="s">
        <v>121</v>
      </c>
      <c r="D35" s="21" t="s">
        <v>122</v>
      </c>
      <c r="E35" s="21">
        <v>3</v>
      </c>
      <c r="F35" s="21">
        <v>288</v>
      </c>
      <c r="G35" s="21">
        <v>8</v>
      </c>
      <c r="H35" s="21">
        <v>0.04</v>
      </c>
      <c r="I35" s="21">
        <v>9.9179999999999993</v>
      </c>
      <c r="J35" s="81">
        <v>8.6698545701814016</v>
      </c>
      <c r="K35" s="19">
        <f t="shared" si="0"/>
        <v>9.0581238237294084</v>
      </c>
      <c r="L35" s="19">
        <v>1.68</v>
      </c>
      <c r="M35" s="19">
        <f t="shared" si="1"/>
        <v>7.4187548445691738E-3</v>
      </c>
      <c r="N35" s="19">
        <v>10.070499999999999</v>
      </c>
      <c r="O35" s="19">
        <v>82</v>
      </c>
      <c r="P35" s="19">
        <v>2.2685</v>
      </c>
      <c r="Q35" s="19">
        <v>7.2824</v>
      </c>
      <c r="R35" s="19">
        <v>7.1189999999999998</v>
      </c>
      <c r="S35" s="19">
        <f t="shared" si="2"/>
        <v>5.0138999999999996</v>
      </c>
      <c r="T35" s="19">
        <f t="shared" si="3"/>
        <v>4.8505000000000003</v>
      </c>
      <c r="U35" s="63">
        <f t="shared" si="4"/>
        <v>3.3687248737243443</v>
      </c>
      <c r="V35" s="19">
        <f t="shared" si="5"/>
        <v>9.7312525615915888</v>
      </c>
      <c r="W35" s="19">
        <v>4.03</v>
      </c>
      <c r="X35" s="19">
        <f t="shared" si="6"/>
        <v>1.6565185106410911E-2</v>
      </c>
      <c r="Y35" s="21">
        <f t="shared" si="7"/>
        <v>24</v>
      </c>
      <c r="Z35" s="19">
        <f t="shared" si="8"/>
        <v>1.625607032122053E-2</v>
      </c>
    </row>
    <row r="36" spans="1:26" ht="13.2">
      <c r="A36" s="79">
        <v>44374</v>
      </c>
      <c r="B36" s="56">
        <v>44396</v>
      </c>
      <c r="C36" s="21" t="s">
        <v>91</v>
      </c>
      <c r="D36" s="21" t="s">
        <v>92</v>
      </c>
      <c r="E36" s="21">
        <v>1</v>
      </c>
      <c r="F36" s="21">
        <v>292</v>
      </c>
      <c r="G36" s="21">
        <v>7</v>
      </c>
      <c r="H36" s="21">
        <v>0.04</v>
      </c>
      <c r="I36" s="21">
        <v>10.005699999999999</v>
      </c>
      <c r="J36" s="81">
        <v>30.603587347489935</v>
      </c>
      <c r="K36" s="19">
        <f t="shared" si="0"/>
        <v>6.9435968607721996</v>
      </c>
      <c r="L36" s="19">
        <v>2.82</v>
      </c>
      <c r="M36" s="19">
        <f t="shared" si="1"/>
        <v>1.6245182757838778E-2</v>
      </c>
      <c r="N36" s="19">
        <v>10.001899999999999</v>
      </c>
      <c r="O36" s="19">
        <v>80</v>
      </c>
      <c r="P36" s="19">
        <v>2.2995000000000001</v>
      </c>
      <c r="Q36" s="19">
        <v>16.117699999999999</v>
      </c>
      <c r="R36" s="19">
        <v>13.713100000000001</v>
      </c>
      <c r="S36" s="19">
        <f t="shared" si="2"/>
        <v>13.818199999999999</v>
      </c>
      <c r="T36" s="19">
        <f t="shared" si="3"/>
        <v>11.413600000000001</v>
      </c>
      <c r="U36" s="19">
        <f t="shared" si="4"/>
        <v>21.067848882035452</v>
      </c>
      <c r="V36" s="19">
        <f t="shared" si="5"/>
        <v>7.8947148226676953</v>
      </c>
      <c r="W36" s="19">
        <v>0.36</v>
      </c>
      <c r="X36" s="19">
        <f t="shared" si="6"/>
        <v>1.824005087385045E-3</v>
      </c>
      <c r="Y36" s="21">
        <f t="shared" si="7"/>
        <v>22</v>
      </c>
      <c r="Z36" s="19">
        <f t="shared" si="8"/>
        <v>1.0855876893014643E-3</v>
      </c>
    </row>
    <row r="37" spans="1:26" ht="13.2">
      <c r="A37" s="79">
        <v>44374</v>
      </c>
      <c r="B37" s="56">
        <v>44396</v>
      </c>
      <c r="C37" s="21" t="s">
        <v>91</v>
      </c>
      <c r="D37" s="21" t="s">
        <v>98</v>
      </c>
      <c r="E37" s="21">
        <v>2</v>
      </c>
      <c r="F37" s="21">
        <v>293</v>
      </c>
      <c r="G37" s="21">
        <v>4</v>
      </c>
      <c r="H37" s="21">
        <v>0.04</v>
      </c>
      <c r="I37" s="21">
        <v>9.9085999999999999</v>
      </c>
      <c r="J37" s="81">
        <v>15.716478013546102</v>
      </c>
      <c r="K37" s="19">
        <f t="shared" si="0"/>
        <v>8.3513170595497712</v>
      </c>
      <c r="L37" s="19">
        <v>5.68</v>
      </c>
      <c r="M37" s="19">
        <f t="shared" si="1"/>
        <v>2.7205289702202803E-2</v>
      </c>
      <c r="N37" s="19">
        <v>10.047000000000001</v>
      </c>
      <c r="O37" s="19">
        <v>81</v>
      </c>
      <c r="P37" s="19">
        <v>2.3304</v>
      </c>
      <c r="Q37" s="19">
        <v>12.7171</v>
      </c>
      <c r="R37" s="19">
        <v>10.4985</v>
      </c>
      <c r="S37" s="19">
        <f t="shared" si="2"/>
        <v>10.386700000000001</v>
      </c>
      <c r="T37" s="19">
        <f t="shared" si="3"/>
        <v>8.168099999999999</v>
      </c>
      <c r="U37" s="19">
        <f t="shared" si="4"/>
        <v>27.161763445599373</v>
      </c>
      <c r="V37" s="19">
        <f t="shared" si="5"/>
        <v>7.3180576266206305</v>
      </c>
      <c r="W37" s="19">
        <v>0.52</v>
      </c>
      <c r="X37" s="19">
        <f t="shared" si="6"/>
        <v>2.842284259191483E-3</v>
      </c>
      <c r="Y37" s="21">
        <f t="shared" si="7"/>
        <v>22</v>
      </c>
      <c r="Z37" s="19">
        <f t="shared" si="8"/>
        <v>1.6056801818186283E-3</v>
      </c>
    </row>
    <row r="38" spans="1:26" ht="13.2">
      <c r="A38" s="79">
        <v>44374</v>
      </c>
      <c r="B38" s="56">
        <v>44396</v>
      </c>
      <c r="C38" s="21" t="s">
        <v>91</v>
      </c>
      <c r="D38" s="21" t="s">
        <v>92</v>
      </c>
      <c r="E38" s="21">
        <v>3</v>
      </c>
      <c r="F38" s="21">
        <v>294</v>
      </c>
      <c r="G38" s="21">
        <v>5</v>
      </c>
      <c r="H38" s="21">
        <v>0.04</v>
      </c>
      <c r="I38" s="21">
        <v>9.9364000000000008</v>
      </c>
      <c r="J38" s="81">
        <v>23.846652432514883</v>
      </c>
      <c r="K38" s="19">
        <f t="shared" si="0"/>
        <v>7.5669012276955918</v>
      </c>
      <c r="L38" s="19">
        <v>0.54</v>
      </c>
      <c r="M38" s="19">
        <f t="shared" si="1"/>
        <v>2.8545370621387138E-3</v>
      </c>
      <c r="N38" s="19">
        <v>10.0929</v>
      </c>
      <c r="O38" s="19">
        <v>85</v>
      </c>
      <c r="P38" s="19">
        <v>2.3595000000000002</v>
      </c>
      <c r="Q38" s="19">
        <v>21.055700000000002</v>
      </c>
      <c r="R38" s="19">
        <v>17.510999999999999</v>
      </c>
      <c r="S38" s="19">
        <f t="shared" si="2"/>
        <v>18.696200000000001</v>
      </c>
      <c r="T38" s="19">
        <f t="shared" si="3"/>
        <v>15.151499999999999</v>
      </c>
      <c r="U38" s="19">
        <f t="shared" si="4"/>
        <v>23.395043395043412</v>
      </c>
      <c r="V38" s="19">
        <f t="shared" si="5"/>
        <v>7.7316616651816634</v>
      </c>
      <c r="W38" s="19">
        <v>0.39</v>
      </c>
      <c r="X38" s="19">
        <f t="shared" si="6"/>
        <v>2.0176775285256176E-3</v>
      </c>
      <c r="Y38" s="21">
        <f t="shared" si="7"/>
        <v>22</v>
      </c>
      <c r="Z38" s="19">
        <f t="shared" si="8"/>
        <v>1.8879258438829489E-3</v>
      </c>
    </row>
    <row r="39" spans="1:26" ht="13.2">
      <c r="A39" s="79">
        <v>44374</v>
      </c>
      <c r="B39" s="56">
        <v>44396</v>
      </c>
      <c r="C39" s="21" t="s">
        <v>91</v>
      </c>
      <c r="D39" s="21" t="s">
        <v>98</v>
      </c>
      <c r="E39" s="21">
        <v>4</v>
      </c>
      <c r="F39" s="21">
        <v>295</v>
      </c>
      <c r="G39" s="21">
        <v>3</v>
      </c>
      <c r="H39" s="21">
        <v>0.04</v>
      </c>
      <c r="I39" s="21">
        <v>9.9581</v>
      </c>
      <c r="J39" s="81">
        <v>22.488533458779237</v>
      </c>
      <c r="K39" s="19">
        <f t="shared" si="0"/>
        <v>7.7186693496413046</v>
      </c>
      <c r="L39" s="19">
        <v>6.65</v>
      </c>
      <c r="M39" s="19">
        <f t="shared" si="1"/>
        <v>3.4461898541147035E-2</v>
      </c>
      <c r="N39" s="19">
        <v>10.042299999999999</v>
      </c>
      <c r="O39" s="19">
        <v>86</v>
      </c>
      <c r="P39" s="19">
        <v>1</v>
      </c>
      <c r="Q39" s="19">
        <v>5.1877000000000004</v>
      </c>
      <c r="R39" s="19">
        <v>4.1719999999999997</v>
      </c>
      <c r="S39" s="19">
        <f t="shared" si="2"/>
        <v>4.1877000000000004</v>
      </c>
      <c r="T39" s="19">
        <f t="shared" si="3"/>
        <v>3.1719999999999997</v>
      </c>
      <c r="U39" s="19">
        <f t="shared" si="4"/>
        <v>32.020807061790698</v>
      </c>
      <c r="V39" s="19">
        <f t="shared" si="5"/>
        <v>6.8266744924337921</v>
      </c>
      <c r="W39" s="19">
        <v>8.5</v>
      </c>
      <c r="X39" s="19">
        <f t="shared" si="6"/>
        <v>4.980463040633213E-2</v>
      </c>
      <c r="Y39" s="21">
        <f t="shared" si="7"/>
        <v>22</v>
      </c>
      <c r="Z39" s="19">
        <f t="shared" si="8"/>
        <v>4.8238180472643631E-2</v>
      </c>
    </row>
    <row r="40" spans="1:26" ht="13.2">
      <c r="A40" s="79">
        <v>44374</v>
      </c>
      <c r="B40" s="56">
        <v>44396</v>
      </c>
      <c r="C40" s="21" t="s">
        <v>91</v>
      </c>
      <c r="D40" s="21" t="s">
        <v>92</v>
      </c>
      <c r="E40" s="21">
        <v>5</v>
      </c>
      <c r="F40" s="21">
        <v>296</v>
      </c>
      <c r="G40" s="21">
        <v>16</v>
      </c>
      <c r="H40" s="21">
        <v>0.04</v>
      </c>
      <c r="I40" s="21">
        <v>10.0291</v>
      </c>
      <c r="J40" s="81">
        <v>21.528069478344779</v>
      </c>
      <c r="K40" s="19">
        <f t="shared" si="0"/>
        <v>7.8700283839473233</v>
      </c>
      <c r="L40" s="19">
        <v>2.77</v>
      </c>
      <c r="M40" s="19">
        <f t="shared" si="1"/>
        <v>1.4078729401535744E-2</v>
      </c>
      <c r="N40" s="19">
        <v>10.0868</v>
      </c>
      <c r="O40" s="19">
        <v>87</v>
      </c>
      <c r="P40" s="19">
        <v>2.3035000000000001</v>
      </c>
      <c r="Q40" s="19">
        <v>12.7844</v>
      </c>
      <c r="R40" s="19">
        <v>10.6328</v>
      </c>
      <c r="S40" s="19">
        <f t="shared" si="2"/>
        <v>10.4809</v>
      </c>
      <c r="T40" s="19">
        <f t="shared" si="3"/>
        <v>8.3292999999999999</v>
      </c>
      <c r="U40" s="19">
        <f t="shared" si="4"/>
        <v>25.831702544031316</v>
      </c>
      <c r="V40" s="19">
        <f t="shared" si="5"/>
        <v>7.4812078277886496</v>
      </c>
      <c r="W40" s="19">
        <v>0.34</v>
      </c>
      <c r="X40" s="19">
        <f t="shared" si="6"/>
        <v>1.8178882759389923E-3</v>
      </c>
      <c r="Y40" s="21">
        <f t="shared" si="7"/>
        <v>22</v>
      </c>
      <c r="Z40" s="19">
        <f t="shared" si="8"/>
        <v>1.1779460304146405E-3</v>
      </c>
    </row>
    <row r="41" spans="1:26" ht="13.2">
      <c r="A41" s="79">
        <v>44374</v>
      </c>
      <c r="B41" s="56">
        <v>44396</v>
      </c>
      <c r="C41" s="21" t="s">
        <v>91</v>
      </c>
      <c r="D41" s="21" t="s">
        <v>98</v>
      </c>
      <c r="E41" s="21">
        <v>6</v>
      </c>
      <c r="F41" s="21">
        <v>297</v>
      </c>
      <c r="G41" s="21">
        <v>23</v>
      </c>
      <c r="H41" s="21">
        <v>0.04</v>
      </c>
      <c r="I41" s="21">
        <v>9.9731000000000005</v>
      </c>
      <c r="J41" s="81">
        <v>6.9917767456822988</v>
      </c>
      <c r="K41" s="19">
        <f t="shared" si="0"/>
        <v>9.2758031133763588</v>
      </c>
      <c r="L41" s="19">
        <v>12.78</v>
      </c>
      <c r="M41" s="19">
        <f t="shared" si="1"/>
        <v>5.5111130944857346E-2</v>
      </c>
      <c r="N41" s="19">
        <v>10.004300000000001</v>
      </c>
      <c r="O41" s="19">
        <v>88</v>
      </c>
      <c r="P41" s="19">
        <v>2.2793999999999999</v>
      </c>
      <c r="Q41" s="19">
        <v>11.0221</v>
      </c>
      <c r="R41" s="19">
        <v>9.1892999999999994</v>
      </c>
      <c r="S41" s="19">
        <f t="shared" si="2"/>
        <v>8.7426999999999992</v>
      </c>
      <c r="T41" s="19">
        <f t="shared" si="3"/>
        <v>6.9098999999999995</v>
      </c>
      <c r="U41" s="19">
        <f t="shared" si="4"/>
        <v>26.524262290337052</v>
      </c>
      <c r="V41" s="19">
        <f t="shared" si="5"/>
        <v>7.3507332276878099</v>
      </c>
      <c r="W41" s="19">
        <v>0.17</v>
      </c>
      <c r="X41" s="19">
        <f t="shared" si="6"/>
        <v>9.2507778331372753E-4</v>
      </c>
      <c r="Y41" s="21">
        <f t="shared" si="7"/>
        <v>22</v>
      </c>
      <c r="Z41" s="19">
        <f t="shared" si="8"/>
        <v>-1.5799736232706973E-3</v>
      </c>
    </row>
    <row r="42" spans="1:26" ht="13.2">
      <c r="A42" s="79">
        <v>44374</v>
      </c>
      <c r="B42" s="56">
        <v>44396</v>
      </c>
      <c r="C42" s="21" t="s">
        <v>91</v>
      </c>
      <c r="D42" s="21" t="s">
        <v>92</v>
      </c>
      <c r="E42" s="21">
        <v>7</v>
      </c>
      <c r="F42" s="21">
        <v>298</v>
      </c>
      <c r="G42" s="21">
        <v>26</v>
      </c>
      <c r="H42" s="21">
        <v>0.04</v>
      </c>
      <c r="I42" s="21">
        <v>10.033200000000001</v>
      </c>
      <c r="J42" s="81">
        <v>7.8594948294181339</v>
      </c>
      <c r="K42" s="19">
        <f t="shared" si="0"/>
        <v>9.244641164774821</v>
      </c>
      <c r="L42" s="19">
        <v>6.74</v>
      </c>
      <c r="M42" s="19">
        <f t="shared" si="1"/>
        <v>2.9162840957771979E-2</v>
      </c>
      <c r="N42" s="19">
        <v>10.014799999999999</v>
      </c>
      <c r="O42" s="19">
        <v>89</v>
      </c>
      <c r="P42" s="19">
        <v>2.3612000000000002</v>
      </c>
      <c r="Q42" s="19">
        <v>18.220700000000001</v>
      </c>
      <c r="R42" s="19">
        <v>15.181900000000001</v>
      </c>
      <c r="S42" s="19">
        <f t="shared" si="2"/>
        <v>15.859500000000001</v>
      </c>
      <c r="T42" s="19">
        <f t="shared" si="3"/>
        <v>12.8207</v>
      </c>
      <c r="U42" s="19">
        <f t="shared" si="4"/>
        <v>23.70229394650838</v>
      </c>
      <c r="V42" s="19">
        <f t="shared" si="5"/>
        <v>7.6410626658450784</v>
      </c>
      <c r="W42" s="19">
        <v>0.23</v>
      </c>
      <c r="X42" s="19">
        <f t="shared" si="6"/>
        <v>1.204021011517579E-3</v>
      </c>
      <c r="Y42" s="21">
        <f t="shared" si="7"/>
        <v>22</v>
      </c>
      <c r="Z42" s="19">
        <f t="shared" si="8"/>
        <v>-1.2156266838114728E-4</v>
      </c>
    </row>
    <row r="43" spans="1:26" ht="13.2">
      <c r="A43" s="79">
        <v>44374</v>
      </c>
      <c r="B43" s="56">
        <v>44396</v>
      </c>
      <c r="C43" s="21" t="s">
        <v>91</v>
      </c>
      <c r="D43" s="21" t="s">
        <v>98</v>
      </c>
      <c r="E43" s="21">
        <v>8</v>
      </c>
      <c r="F43" s="21">
        <v>299</v>
      </c>
      <c r="G43" s="21">
        <v>39</v>
      </c>
      <c r="H43" s="21">
        <v>0.04</v>
      </c>
      <c r="I43" s="21">
        <v>10.0745</v>
      </c>
      <c r="J43" s="81">
        <v>7.5203373311852308</v>
      </c>
      <c r="K43" s="19">
        <f t="shared" si="0"/>
        <v>9.3168636155697442</v>
      </c>
      <c r="L43" s="19">
        <v>7.55</v>
      </c>
      <c r="M43" s="19">
        <f t="shared" si="1"/>
        <v>3.2414341613342605E-2</v>
      </c>
      <c r="N43" s="19">
        <v>10.0016</v>
      </c>
      <c r="O43" s="19">
        <v>90</v>
      </c>
      <c r="P43" s="19">
        <v>2.3029999999999999</v>
      </c>
      <c r="Q43" s="19">
        <v>9.0408000000000008</v>
      </c>
      <c r="R43" s="19">
        <v>7.2541000000000002</v>
      </c>
      <c r="S43" s="19">
        <f t="shared" si="2"/>
        <v>6.7378000000000009</v>
      </c>
      <c r="T43" s="19">
        <f t="shared" si="3"/>
        <v>4.9511000000000003</v>
      </c>
      <c r="U43" s="19">
        <f t="shared" si="4"/>
        <v>36.086930177132366</v>
      </c>
      <c r="V43" s="19">
        <f t="shared" si="5"/>
        <v>6.3923295914039286</v>
      </c>
      <c r="W43" s="19">
        <v>1.6</v>
      </c>
      <c r="X43" s="19">
        <f t="shared" si="6"/>
        <v>1.0011999394722053E-2</v>
      </c>
      <c r="Y43" s="21">
        <f t="shared" si="7"/>
        <v>22</v>
      </c>
      <c r="Z43" s="19">
        <f t="shared" si="8"/>
        <v>8.5386202304792071E-3</v>
      </c>
    </row>
    <row r="44" spans="1:26" ht="13.2">
      <c r="A44" s="20">
        <v>44418</v>
      </c>
      <c r="B44" s="56">
        <v>44433</v>
      </c>
      <c r="C44" s="21" t="s">
        <v>84</v>
      </c>
      <c r="D44" s="21" t="s">
        <v>85</v>
      </c>
      <c r="E44" s="21">
        <v>1</v>
      </c>
      <c r="F44" s="21">
        <v>309</v>
      </c>
      <c r="G44" s="21">
        <v>27</v>
      </c>
      <c r="H44" s="21">
        <v>0.04</v>
      </c>
      <c r="I44" s="21">
        <v>9.9161999999999999</v>
      </c>
      <c r="J44" s="81">
        <v>12.623049989917677</v>
      </c>
      <c r="K44" s="19">
        <f t="shared" si="0"/>
        <v>8.6644731168997833</v>
      </c>
      <c r="L44" s="19">
        <v>0.55000000000000004</v>
      </c>
      <c r="M44" s="19">
        <f t="shared" si="1"/>
        <v>2.5391041905467619E-3</v>
      </c>
      <c r="N44" s="19">
        <v>9.9225999999999992</v>
      </c>
      <c r="O44" s="19">
        <v>137</v>
      </c>
      <c r="P44" s="19">
        <v>0.99199999999999999</v>
      </c>
      <c r="Q44" s="19">
        <v>11.8804</v>
      </c>
      <c r="R44" s="19">
        <v>10.4933</v>
      </c>
      <c r="S44" s="19">
        <f t="shared" si="2"/>
        <v>10.888400000000001</v>
      </c>
      <c r="T44" s="19">
        <f t="shared" si="3"/>
        <v>9.5013000000000005</v>
      </c>
      <c r="U44" s="19">
        <f t="shared" si="4"/>
        <v>14.599054866176211</v>
      </c>
      <c r="V44" s="19">
        <f t="shared" si="5"/>
        <v>8.4739941818487985</v>
      </c>
      <c r="W44" s="19">
        <v>0.46</v>
      </c>
      <c r="X44" s="19">
        <f t="shared" si="6"/>
        <v>2.1713491424637269E-3</v>
      </c>
      <c r="Y44" s="21">
        <f t="shared" si="7"/>
        <v>15</v>
      </c>
      <c r="Z44" s="19">
        <f t="shared" si="8"/>
        <v>2.0020755297606094E-3</v>
      </c>
    </row>
    <row r="45" spans="1:26" ht="13.2">
      <c r="A45" s="20">
        <v>44418</v>
      </c>
      <c r="B45" s="56">
        <v>44433</v>
      </c>
      <c r="C45" s="21" t="s">
        <v>84</v>
      </c>
      <c r="D45" s="21" t="s">
        <v>89</v>
      </c>
      <c r="E45" s="21">
        <v>2</v>
      </c>
      <c r="F45" s="21">
        <v>310</v>
      </c>
      <c r="G45" s="21">
        <v>28</v>
      </c>
      <c r="H45" s="21">
        <v>0.04</v>
      </c>
      <c r="I45" s="21">
        <v>10.073600000000001</v>
      </c>
      <c r="J45" s="81">
        <v>14.474197448999483</v>
      </c>
      <c r="K45" s="19">
        <f t="shared" si="0"/>
        <v>8.6155272457775887</v>
      </c>
      <c r="L45" s="19">
        <v>1.25</v>
      </c>
      <c r="M45" s="19">
        <f t="shared" si="1"/>
        <v>5.8034753502177903E-3</v>
      </c>
      <c r="N45" s="19">
        <v>9.9511000000000003</v>
      </c>
      <c r="O45" s="19">
        <v>157</v>
      </c>
      <c r="P45" s="19">
        <v>1.0044999999999999</v>
      </c>
      <c r="Q45" s="19">
        <v>12.4757</v>
      </c>
      <c r="R45" s="19">
        <v>11.3269</v>
      </c>
      <c r="S45" s="19">
        <f t="shared" si="2"/>
        <v>11.4712</v>
      </c>
      <c r="T45" s="19">
        <f t="shared" si="3"/>
        <v>10.3224</v>
      </c>
      <c r="U45" s="19">
        <f t="shared" si="4"/>
        <v>11.129194760908312</v>
      </c>
      <c r="V45" s="19">
        <f t="shared" si="5"/>
        <v>8.8436227001472538</v>
      </c>
      <c r="W45" s="19">
        <v>0.13</v>
      </c>
      <c r="X45" s="19">
        <f t="shared" si="6"/>
        <v>5.8799432950858664E-4</v>
      </c>
      <c r="Y45" s="21">
        <f t="shared" si="7"/>
        <v>15</v>
      </c>
      <c r="Z45" s="19">
        <f t="shared" si="8"/>
        <v>2.010959728274006E-4</v>
      </c>
    </row>
    <row r="46" spans="1:26" ht="13.2">
      <c r="A46" s="20">
        <v>44418</v>
      </c>
      <c r="B46" s="56">
        <v>44433</v>
      </c>
      <c r="C46" s="21" t="s">
        <v>84</v>
      </c>
      <c r="D46" s="21" t="s">
        <v>90</v>
      </c>
      <c r="E46" s="21">
        <v>3</v>
      </c>
      <c r="F46" s="21">
        <v>311</v>
      </c>
      <c r="G46" s="21">
        <v>76</v>
      </c>
      <c r="H46" s="21">
        <v>0.04</v>
      </c>
      <c r="I46" s="21">
        <v>9.9757999999999996</v>
      </c>
      <c r="J46" s="81">
        <v>16.630637346254193</v>
      </c>
      <c r="K46" s="19">
        <f t="shared" si="0"/>
        <v>8.3167608796123744</v>
      </c>
      <c r="L46" s="19">
        <v>0.43</v>
      </c>
      <c r="M46" s="19">
        <f t="shared" si="1"/>
        <v>2.0681128445286805E-3</v>
      </c>
      <c r="N46" s="19">
        <v>10.0288</v>
      </c>
      <c r="O46" s="19">
        <v>139</v>
      </c>
      <c r="P46" s="19">
        <v>0.99550000000000005</v>
      </c>
      <c r="Q46" s="19">
        <v>11.150499999999999</v>
      </c>
      <c r="R46" s="19">
        <v>9.6753999999999998</v>
      </c>
      <c r="S46" s="19">
        <f t="shared" si="2"/>
        <v>10.154999999999999</v>
      </c>
      <c r="T46" s="19">
        <f t="shared" si="3"/>
        <v>8.6798999999999999</v>
      </c>
      <c r="U46" s="19">
        <f t="shared" si="4"/>
        <v>16.994435419762894</v>
      </c>
      <c r="V46" s="19">
        <f t="shared" si="5"/>
        <v>8.3244620606228192</v>
      </c>
      <c r="W46" s="19">
        <v>0.17</v>
      </c>
      <c r="X46" s="19">
        <f t="shared" si="6"/>
        <v>8.1686960075967217E-4</v>
      </c>
      <c r="Y46" s="21">
        <f t="shared" si="7"/>
        <v>15</v>
      </c>
      <c r="Z46" s="19">
        <f t="shared" si="8"/>
        <v>6.7899541112442677E-4</v>
      </c>
    </row>
    <row r="47" spans="1:26" ht="13.2">
      <c r="A47" s="20">
        <v>44418</v>
      </c>
      <c r="B47" s="56">
        <v>44433</v>
      </c>
      <c r="C47" s="21" t="s">
        <v>84</v>
      </c>
      <c r="D47" s="21" t="s">
        <v>89</v>
      </c>
      <c r="E47" s="21">
        <v>4</v>
      </c>
      <c r="F47" s="21">
        <v>312</v>
      </c>
      <c r="G47" s="21">
        <v>82</v>
      </c>
      <c r="H47" s="21">
        <v>0.04</v>
      </c>
      <c r="I47" s="21">
        <v>10.019600000000001</v>
      </c>
      <c r="J47" s="81">
        <v>12.261322690776346</v>
      </c>
      <c r="K47" s="19">
        <f t="shared" si="0"/>
        <v>8.791064511674973</v>
      </c>
      <c r="L47" s="19">
        <v>0.92</v>
      </c>
      <c r="M47" s="19">
        <f t="shared" si="1"/>
        <v>4.1860687009096292E-3</v>
      </c>
      <c r="N47" s="19">
        <v>10.033799999999999</v>
      </c>
      <c r="O47" s="19">
        <v>62</v>
      </c>
      <c r="P47" s="19">
        <v>1.0064</v>
      </c>
      <c r="Q47" s="19">
        <v>14.179</v>
      </c>
      <c r="R47" s="19">
        <v>12.927099999999999</v>
      </c>
      <c r="S47" s="19">
        <f t="shared" si="2"/>
        <v>13.172600000000001</v>
      </c>
      <c r="T47" s="19">
        <f t="shared" si="3"/>
        <v>11.9207</v>
      </c>
      <c r="U47" s="19">
        <f t="shared" si="4"/>
        <v>10.501900056204761</v>
      </c>
      <c r="V47" s="19">
        <f t="shared" si="5"/>
        <v>8.9800603521605264</v>
      </c>
      <c r="W47" s="19">
        <v>0.15</v>
      </c>
      <c r="X47" s="19">
        <f t="shared" si="6"/>
        <v>6.6814695722578865E-4</v>
      </c>
      <c r="Y47" s="21">
        <f t="shared" si="7"/>
        <v>15</v>
      </c>
      <c r="Z47" s="19">
        <f t="shared" si="8"/>
        <v>3.8907571049848005E-4</v>
      </c>
    </row>
    <row r="48" spans="1:26" ht="13.2">
      <c r="A48" s="20">
        <v>44418</v>
      </c>
      <c r="B48" s="56">
        <v>44433</v>
      </c>
      <c r="C48" s="21" t="s">
        <v>84</v>
      </c>
      <c r="D48" s="21" t="s">
        <v>85</v>
      </c>
      <c r="E48" s="21">
        <v>5</v>
      </c>
      <c r="F48" s="21">
        <v>313</v>
      </c>
      <c r="G48" s="21">
        <v>78</v>
      </c>
      <c r="H48" s="21">
        <v>0.04</v>
      </c>
      <c r="I48" s="21">
        <v>9.9566999999999997</v>
      </c>
      <c r="J48" s="81">
        <v>16.984776842348044</v>
      </c>
      <c r="K48" s="19">
        <f t="shared" si="0"/>
        <v>8.265576724137933</v>
      </c>
      <c r="L48" s="19">
        <v>0.83</v>
      </c>
      <c r="M48" s="19">
        <f t="shared" si="1"/>
        <v>4.0166586202080934E-3</v>
      </c>
      <c r="N48" s="19">
        <v>9.9604999999999997</v>
      </c>
      <c r="O48" s="19">
        <v>61</v>
      </c>
      <c r="P48" s="19">
        <v>0.98</v>
      </c>
      <c r="Q48" s="19">
        <v>13.453900000000001</v>
      </c>
      <c r="R48" s="19">
        <v>11.9358</v>
      </c>
      <c r="S48" s="19">
        <f t="shared" si="2"/>
        <v>12.4739</v>
      </c>
      <c r="T48" s="19">
        <f t="shared" si="3"/>
        <v>10.9558</v>
      </c>
      <c r="U48" s="19">
        <f t="shared" si="4"/>
        <v>13.856587378374931</v>
      </c>
      <c r="V48" s="19">
        <f t="shared" si="5"/>
        <v>8.5803146141769648</v>
      </c>
      <c r="W48" s="19">
        <v>0.54</v>
      </c>
      <c r="X48" s="19">
        <f t="shared" si="6"/>
        <v>2.517390209015302E-3</v>
      </c>
      <c r="Y48" s="21">
        <f t="shared" si="7"/>
        <v>15</v>
      </c>
      <c r="Z48" s="19">
        <f t="shared" si="8"/>
        <v>2.2496129676680956E-3</v>
      </c>
    </row>
    <row r="49" spans="1:26" ht="13.2">
      <c r="A49" s="20">
        <v>44418</v>
      </c>
      <c r="B49" s="56">
        <v>44433</v>
      </c>
      <c r="C49" s="21" t="s">
        <v>84</v>
      </c>
      <c r="D49" s="21" t="s">
        <v>90</v>
      </c>
      <c r="E49" s="21">
        <v>6</v>
      </c>
      <c r="F49" s="21">
        <v>314</v>
      </c>
      <c r="G49" s="21">
        <v>73</v>
      </c>
      <c r="H49" s="21">
        <v>0.04</v>
      </c>
      <c r="I49" s="21">
        <v>10.0395</v>
      </c>
      <c r="J49" s="81">
        <v>13.860090277634653</v>
      </c>
      <c r="K49" s="19">
        <f t="shared" si="0"/>
        <v>8.6480162365768685</v>
      </c>
      <c r="L49" s="19">
        <v>3.2</v>
      </c>
      <c r="M49" s="19">
        <f t="shared" si="1"/>
        <v>1.4801082294298057E-2</v>
      </c>
      <c r="N49" s="19">
        <v>10.0253</v>
      </c>
      <c r="O49" s="19">
        <v>94</v>
      </c>
      <c r="P49" s="19">
        <v>1.0033000000000001</v>
      </c>
      <c r="Q49" s="19">
        <v>12.6907</v>
      </c>
      <c r="R49" s="19">
        <v>11.569599999999999</v>
      </c>
      <c r="S49" s="19">
        <f t="shared" si="2"/>
        <v>11.6874</v>
      </c>
      <c r="T49" s="19">
        <f t="shared" si="3"/>
        <v>10.5663</v>
      </c>
      <c r="U49" s="19">
        <f t="shared" si="4"/>
        <v>10.610147355271005</v>
      </c>
      <c r="V49" s="19">
        <f t="shared" si="5"/>
        <v>8.9616008971920156</v>
      </c>
      <c r="W49" s="19">
        <v>0.17</v>
      </c>
      <c r="X49" s="19">
        <f t="shared" si="6"/>
        <v>7.5879299669891339E-4</v>
      </c>
      <c r="Y49" s="21">
        <f t="shared" si="7"/>
        <v>15</v>
      </c>
      <c r="Z49" s="19">
        <f t="shared" si="8"/>
        <v>-2.2794582292095709E-4</v>
      </c>
    </row>
    <row r="50" spans="1:26" ht="13.2">
      <c r="A50" s="20">
        <v>44418</v>
      </c>
      <c r="B50" s="56">
        <v>44433</v>
      </c>
      <c r="C50" s="21" t="s">
        <v>84</v>
      </c>
      <c r="D50" s="21" t="s">
        <v>89</v>
      </c>
      <c r="E50" s="21">
        <v>7</v>
      </c>
      <c r="F50" s="21">
        <v>315</v>
      </c>
      <c r="G50" s="21">
        <v>85</v>
      </c>
      <c r="H50" s="21">
        <v>0.04</v>
      </c>
      <c r="I50" s="21">
        <v>9.9268999999999998</v>
      </c>
      <c r="J50" s="81">
        <v>12.274645186037585</v>
      </c>
      <c r="K50" s="19">
        <f t="shared" si="0"/>
        <v>8.7084082470272346</v>
      </c>
      <c r="L50" s="19">
        <v>0.31</v>
      </c>
      <c r="M50" s="19">
        <f t="shared" si="1"/>
        <v>1.4239111957380906E-3</v>
      </c>
      <c r="N50" s="21">
        <v>9.9067000000000007</v>
      </c>
      <c r="O50" s="21">
        <v>151</v>
      </c>
      <c r="P50" s="21">
        <v>1.0161</v>
      </c>
      <c r="Q50" s="21">
        <v>12.2601</v>
      </c>
      <c r="R50" s="21">
        <v>10.697100000000001</v>
      </c>
      <c r="S50" s="19">
        <f t="shared" si="2"/>
        <v>11.244</v>
      </c>
      <c r="T50" s="19">
        <f t="shared" si="3"/>
        <v>9.6810000000000009</v>
      </c>
      <c r="U50" s="19">
        <f t="shared" si="4"/>
        <v>16.145026340254095</v>
      </c>
      <c r="V50" s="19">
        <f t="shared" si="5"/>
        <v>8.3072606755500473</v>
      </c>
      <c r="W50" s="19">
        <v>0.12</v>
      </c>
      <c r="X50" s="19">
        <f t="shared" si="6"/>
        <v>5.7780779819843297E-4</v>
      </c>
      <c r="Y50" s="21">
        <f t="shared" si="7"/>
        <v>15</v>
      </c>
      <c r="Z50" s="19">
        <f t="shared" si="8"/>
        <v>4.8288038514922695E-4</v>
      </c>
    </row>
    <row r="51" spans="1:26" ht="13.2">
      <c r="A51" s="20">
        <v>44418</v>
      </c>
      <c r="B51" s="56">
        <v>44433</v>
      </c>
      <c r="C51" s="21" t="s">
        <v>84</v>
      </c>
      <c r="D51" s="21" t="s">
        <v>85</v>
      </c>
      <c r="E51" s="21">
        <v>8</v>
      </c>
      <c r="F51" s="21">
        <v>316</v>
      </c>
      <c r="G51" s="21">
        <v>79</v>
      </c>
      <c r="H51" s="21">
        <v>0.04</v>
      </c>
      <c r="I51" s="21">
        <v>10.025600000000001</v>
      </c>
      <c r="J51" s="81">
        <v>21.884069262382887</v>
      </c>
      <c r="K51" s="19">
        <f t="shared" si="0"/>
        <v>7.8315907520305412</v>
      </c>
      <c r="L51" s="19">
        <v>1.98</v>
      </c>
      <c r="M51" s="19">
        <f t="shared" si="1"/>
        <v>1.0112887982491344E-2</v>
      </c>
      <c r="N51" s="21">
        <v>9.9068000000000005</v>
      </c>
      <c r="O51" s="21">
        <v>156</v>
      </c>
      <c r="P51" s="21">
        <v>1.0043</v>
      </c>
      <c r="Q51" s="21">
        <v>14.5595</v>
      </c>
      <c r="R51" s="21">
        <v>11.0258</v>
      </c>
      <c r="S51" s="19">
        <f t="shared" si="2"/>
        <v>13.555199999999999</v>
      </c>
      <c r="T51" s="19">
        <f t="shared" si="3"/>
        <v>10.0215</v>
      </c>
      <c r="U51" s="19">
        <f t="shared" si="4"/>
        <v>35.261188444843583</v>
      </c>
      <c r="V51" s="19">
        <f t="shared" si="5"/>
        <v>6.4135445831462361</v>
      </c>
      <c r="W51" s="19">
        <v>0.66</v>
      </c>
      <c r="X51" s="19">
        <f t="shared" si="6"/>
        <v>4.1162885293375773E-3</v>
      </c>
      <c r="Y51" s="21">
        <f t="shared" si="7"/>
        <v>15</v>
      </c>
      <c r="Z51" s="19">
        <f t="shared" si="8"/>
        <v>3.4420959971714878E-3</v>
      </c>
    </row>
    <row r="52" spans="1:26" ht="13.2">
      <c r="A52" s="20">
        <v>44418</v>
      </c>
      <c r="B52" s="56">
        <v>44433</v>
      </c>
      <c r="C52" s="21" t="s">
        <v>84</v>
      </c>
      <c r="D52" s="21" t="s">
        <v>90</v>
      </c>
      <c r="E52" s="21">
        <v>9</v>
      </c>
      <c r="F52" s="21">
        <v>317</v>
      </c>
      <c r="G52" s="21">
        <v>75</v>
      </c>
      <c r="H52" s="21">
        <v>0.04</v>
      </c>
      <c r="I52" s="21">
        <v>10.0448</v>
      </c>
      <c r="J52" s="81">
        <v>15.307092205988326</v>
      </c>
      <c r="K52" s="19">
        <f t="shared" si="0"/>
        <v>8.5072332020928858</v>
      </c>
      <c r="L52" s="19">
        <v>3.46</v>
      </c>
      <c r="M52" s="19">
        <f t="shared" si="1"/>
        <v>1.6268509010185811E-2</v>
      </c>
      <c r="N52" s="21">
        <v>9.9725000000000001</v>
      </c>
      <c r="O52" s="21">
        <v>136</v>
      </c>
      <c r="P52" s="21">
        <v>1.0085999999999999</v>
      </c>
      <c r="Q52" s="21">
        <v>12.7273</v>
      </c>
      <c r="R52" s="21">
        <v>11.263400000000001</v>
      </c>
      <c r="S52" s="19">
        <f t="shared" si="2"/>
        <v>11.7187</v>
      </c>
      <c r="T52" s="19">
        <f t="shared" si="3"/>
        <v>10.254800000000001</v>
      </c>
      <c r="U52" s="19">
        <f t="shared" si="4"/>
        <v>14.275266216796023</v>
      </c>
      <c r="V52" s="19">
        <f t="shared" si="5"/>
        <v>8.5488990765300166</v>
      </c>
      <c r="W52" s="19">
        <v>0.25</v>
      </c>
      <c r="X52" s="19">
        <f t="shared" si="6"/>
        <v>1.1697412626444272E-3</v>
      </c>
      <c r="Y52" s="21">
        <f t="shared" si="7"/>
        <v>15</v>
      </c>
      <c r="Z52" s="19">
        <f t="shared" si="8"/>
        <v>8.5173995298706536E-5</v>
      </c>
    </row>
    <row r="53" spans="1:26" ht="13.2">
      <c r="A53" s="20">
        <v>44418</v>
      </c>
      <c r="B53" s="56">
        <v>44433</v>
      </c>
      <c r="C53" s="21" t="s">
        <v>121</v>
      </c>
      <c r="D53" s="21" t="s">
        <v>122</v>
      </c>
      <c r="E53" s="21">
        <v>1</v>
      </c>
      <c r="F53" s="21">
        <v>318</v>
      </c>
      <c r="G53" s="21">
        <v>35</v>
      </c>
      <c r="H53" s="21">
        <v>0.04</v>
      </c>
      <c r="I53" s="21">
        <v>10.0426</v>
      </c>
      <c r="J53" s="81">
        <v>20.721500721500735</v>
      </c>
      <c r="K53" s="19">
        <f t="shared" si="0"/>
        <v>7.9616225685425679</v>
      </c>
      <c r="L53" s="19">
        <v>3.68</v>
      </c>
      <c r="M53" s="19">
        <f t="shared" si="1"/>
        <v>1.8488693571283674E-2</v>
      </c>
      <c r="N53" s="21">
        <v>10.0557</v>
      </c>
      <c r="O53" s="21">
        <v>13</v>
      </c>
      <c r="P53" s="21">
        <v>1.0152000000000001</v>
      </c>
      <c r="Q53" s="21">
        <v>12.88</v>
      </c>
      <c r="R53" s="21">
        <v>10.527100000000001</v>
      </c>
      <c r="S53" s="19">
        <f t="shared" si="2"/>
        <v>11.864800000000001</v>
      </c>
      <c r="T53" s="19">
        <f t="shared" si="3"/>
        <v>9.5119000000000007</v>
      </c>
      <c r="U53" s="19">
        <f t="shared" si="4"/>
        <v>24.736382846749859</v>
      </c>
      <c r="V53" s="19">
        <f t="shared" si="5"/>
        <v>7.5682835500793741</v>
      </c>
      <c r="W53" s="19">
        <v>3.03</v>
      </c>
      <c r="X53" s="19">
        <f t="shared" si="6"/>
        <v>1.6014199150708206E-2</v>
      </c>
      <c r="Y53" s="21">
        <f t="shared" si="7"/>
        <v>15</v>
      </c>
      <c r="Z53" s="19">
        <f t="shared" si="8"/>
        <v>1.4781619579289295E-2</v>
      </c>
    </row>
    <row r="54" spans="1:26" ht="13.2">
      <c r="A54" s="20">
        <v>44418</v>
      </c>
      <c r="B54" s="56">
        <v>44433</v>
      </c>
      <c r="C54" s="21" t="s">
        <v>121</v>
      </c>
      <c r="D54" s="21" t="s">
        <v>122</v>
      </c>
      <c r="E54" s="21">
        <v>2</v>
      </c>
      <c r="F54" s="21">
        <v>319</v>
      </c>
      <c r="G54" s="21">
        <v>14</v>
      </c>
      <c r="H54" s="21">
        <v>0.04</v>
      </c>
      <c r="I54" s="21">
        <v>10.059900000000001</v>
      </c>
      <c r="J54" s="81">
        <v>17.226789799734664</v>
      </c>
      <c r="K54" s="19">
        <f t="shared" si="0"/>
        <v>8.3269021729364923</v>
      </c>
      <c r="L54" s="19">
        <v>2.4</v>
      </c>
      <c r="M54" s="19">
        <f t="shared" si="1"/>
        <v>1.1528897302530153E-2</v>
      </c>
      <c r="N54" s="21">
        <v>9.9385999999999992</v>
      </c>
      <c r="O54" s="21">
        <v>167</v>
      </c>
      <c r="P54" s="21">
        <v>0.99080000000000001</v>
      </c>
      <c r="Q54" s="21">
        <v>13.050599999999999</v>
      </c>
      <c r="R54" s="21">
        <v>10.8932</v>
      </c>
      <c r="S54" s="19">
        <f t="shared" si="2"/>
        <v>12.059799999999999</v>
      </c>
      <c r="T54" s="19">
        <f t="shared" si="3"/>
        <v>9.9024000000000001</v>
      </c>
      <c r="U54" s="19">
        <f t="shared" si="4"/>
        <v>21.786637582808197</v>
      </c>
      <c r="V54" s="19">
        <f t="shared" si="5"/>
        <v>7.7733132371950244</v>
      </c>
      <c r="W54" s="19">
        <v>4.84</v>
      </c>
      <c r="X54" s="19">
        <f t="shared" si="6"/>
        <v>2.490572476529454E-2</v>
      </c>
      <c r="Y54" s="21">
        <f t="shared" si="7"/>
        <v>15</v>
      </c>
      <c r="Z54" s="19">
        <f t="shared" si="8"/>
        <v>2.4137131611792529E-2</v>
      </c>
    </row>
    <row r="55" spans="1:26" ht="13.2">
      <c r="A55" s="20">
        <v>44418</v>
      </c>
      <c r="B55" s="56">
        <v>44433</v>
      </c>
      <c r="C55" s="21" t="s">
        <v>121</v>
      </c>
      <c r="D55" s="21" t="s">
        <v>122</v>
      </c>
      <c r="E55" s="21">
        <v>3</v>
      </c>
      <c r="F55" s="21">
        <v>320</v>
      </c>
      <c r="G55" s="21">
        <v>59</v>
      </c>
      <c r="H55" s="21">
        <v>0.04</v>
      </c>
      <c r="I55" s="21">
        <v>10.0563</v>
      </c>
      <c r="J55" s="81">
        <v>17.201699141975574</v>
      </c>
      <c r="K55" s="19">
        <f t="shared" si="0"/>
        <v>8.3264455291855111</v>
      </c>
      <c r="L55" s="19">
        <v>1.28</v>
      </c>
      <c r="M55" s="19">
        <f t="shared" si="1"/>
        <v>6.1490824410651446E-3</v>
      </c>
      <c r="N55" s="21">
        <v>10.0137</v>
      </c>
      <c r="O55" s="21">
        <v>2</v>
      </c>
      <c r="P55" s="21">
        <v>1.0061</v>
      </c>
      <c r="Q55" s="21">
        <v>10.747299999999999</v>
      </c>
      <c r="R55" s="21">
        <v>9.5152000000000001</v>
      </c>
      <c r="S55" s="19">
        <f t="shared" si="2"/>
        <v>9.7411999999999992</v>
      </c>
      <c r="T55" s="19">
        <f t="shared" si="3"/>
        <v>8.5091000000000001</v>
      </c>
      <c r="U55" s="19">
        <f t="shared" si="4"/>
        <v>14.479792222444196</v>
      </c>
      <c r="V55" s="19">
        <f t="shared" si="5"/>
        <v>8.5637370462211049</v>
      </c>
      <c r="W55" s="19">
        <v>3.64</v>
      </c>
      <c r="X55" s="19">
        <f t="shared" si="6"/>
        <v>1.7001923250813556E-2</v>
      </c>
      <c r="Y55" s="21">
        <f t="shared" si="7"/>
        <v>15</v>
      </c>
      <c r="Z55" s="19">
        <f t="shared" si="8"/>
        <v>1.6591984421409214E-2</v>
      </c>
    </row>
    <row r="56" spans="1:26" ht="13.2">
      <c r="A56" s="20">
        <v>44418</v>
      </c>
      <c r="B56" s="56">
        <v>44433</v>
      </c>
      <c r="C56" s="21" t="s">
        <v>91</v>
      </c>
      <c r="D56" s="21" t="s">
        <v>92</v>
      </c>
      <c r="E56" s="21">
        <v>1</v>
      </c>
      <c r="F56" s="21">
        <v>321</v>
      </c>
      <c r="G56" s="21">
        <v>52</v>
      </c>
      <c r="H56" s="21">
        <v>0.04</v>
      </c>
      <c r="I56" s="21">
        <v>10.090999999999999</v>
      </c>
      <c r="J56" s="81">
        <v>23.252835830597704</v>
      </c>
      <c r="K56" s="19">
        <f t="shared" si="0"/>
        <v>7.7445563363343854</v>
      </c>
      <c r="L56" s="19">
        <v>1.32</v>
      </c>
      <c r="M56" s="19">
        <f t="shared" si="1"/>
        <v>6.8176920286941878E-3</v>
      </c>
      <c r="N56" s="21">
        <v>9.9131</v>
      </c>
      <c r="O56" s="21">
        <v>134</v>
      </c>
      <c r="P56" s="21">
        <v>0.99809999999999999</v>
      </c>
      <c r="Q56" s="21">
        <v>12.423</v>
      </c>
      <c r="R56" s="21">
        <v>10.0726</v>
      </c>
      <c r="S56" s="19">
        <f t="shared" si="2"/>
        <v>11.424900000000001</v>
      </c>
      <c r="T56" s="19">
        <f t="shared" si="3"/>
        <v>9.0745000000000005</v>
      </c>
      <c r="U56" s="19">
        <f t="shared" si="4"/>
        <v>25.901151578599375</v>
      </c>
      <c r="V56" s="19">
        <f t="shared" si="5"/>
        <v>7.3454929428618652</v>
      </c>
      <c r="W56" s="19">
        <v>0.27</v>
      </c>
      <c r="X56" s="19">
        <f t="shared" si="6"/>
        <v>1.4702893439568442E-3</v>
      </c>
      <c r="Y56" s="21">
        <f t="shared" si="7"/>
        <v>15</v>
      </c>
      <c r="Z56" s="19">
        <f t="shared" si="8"/>
        <v>1.0157765420438984E-3</v>
      </c>
    </row>
    <row r="57" spans="1:26" ht="13.2">
      <c r="A57" s="20">
        <v>44418</v>
      </c>
      <c r="B57" s="56">
        <v>44433</v>
      </c>
      <c r="C57" s="21" t="s">
        <v>91</v>
      </c>
      <c r="D57" s="21" t="s">
        <v>98</v>
      </c>
      <c r="E57" s="21">
        <v>2</v>
      </c>
      <c r="F57" s="21">
        <v>322</v>
      </c>
      <c r="G57" s="21">
        <v>51</v>
      </c>
      <c r="H57" s="21">
        <v>0.04</v>
      </c>
      <c r="I57" s="21">
        <v>10.0601</v>
      </c>
      <c r="J57" s="81">
        <v>17.66935152994018</v>
      </c>
      <c r="K57" s="19">
        <f t="shared" si="0"/>
        <v>8.2825455667364878</v>
      </c>
      <c r="L57" s="19">
        <v>2.91</v>
      </c>
      <c r="M57" s="19">
        <f t="shared" si="1"/>
        <v>1.4053650422096532E-2</v>
      </c>
      <c r="N57" s="21">
        <v>9.9596999999999998</v>
      </c>
      <c r="O57" s="21">
        <v>132</v>
      </c>
      <c r="P57" s="21">
        <v>1.0043</v>
      </c>
      <c r="Q57" s="21">
        <v>11.1349</v>
      </c>
      <c r="R57" s="21">
        <v>9.1097999999999999</v>
      </c>
      <c r="S57" s="19">
        <f t="shared" si="2"/>
        <v>10.130599999999999</v>
      </c>
      <c r="T57" s="19">
        <f t="shared" si="3"/>
        <v>8.1054999999999993</v>
      </c>
      <c r="U57" s="19">
        <f t="shared" si="4"/>
        <v>24.98426994016409</v>
      </c>
      <c r="V57" s="19">
        <f t="shared" si="5"/>
        <v>7.4713416667694776</v>
      </c>
      <c r="W57" s="19">
        <v>2.25</v>
      </c>
      <c r="X57" s="19">
        <f t="shared" si="6"/>
        <v>1.204602921591658E-2</v>
      </c>
      <c r="Y57" s="21">
        <f t="shared" si="7"/>
        <v>15</v>
      </c>
      <c r="Z57" s="19">
        <f t="shared" si="8"/>
        <v>1.110911918777681E-2</v>
      </c>
    </row>
    <row r="58" spans="1:26" ht="13.2">
      <c r="A58" s="20">
        <v>44418</v>
      </c>
      <c r="B58" s="56">
        <v>44433</v>
      </c>
      <c r="C58" s="21" t="s">
        <v>91</v>
      </c>
      <c r="D58" s="21" t="s">
        <v>92</v>
      </c>
      <c r="E58" s="21">
        <v>3</v>
      </c>
      <c r="F58" s="21">
        <v>323</v>
      </c>
      <c r="G58" s="21">
        <v>15</v>
      </c>
      <c r="H58" s="21">
        <v>0.04</v>
      </c>
      <c r="I58" s="21">
        <v>10.053699999999999</v>
      </c>
      <c r="J58" s="81">
        <v>22.401524539071008</v>
      </c>
      <c r="K58" s="19">
        <f t="shared" si="0"/>
        <v>7.8015179274154178</v>
      </c>
      <c r="L58" s="19">
        <v>0.85</v>
      </c>
      <c r="M58" s="19">
        <f t="shared" si="1"/>
        <v>4.3581262411152262E-3</v>
      </c>
      <c r="N58" s="21">
        <v>10.079000000000001</v>
      </c>
      <c r="O58" s="21">
        <v>154</v>
      </c>
      <c r="P58" s="21">
        <v>1.0186999999999999</v>
      </c>
      <c r="Q58" s="21">
        <v>12.505100000000001</v>
      </c>
      <c r="R58" s="21">
        <v>9.8452000000000002</v>
      </c>
      <c r="S58" s="19">
        <f t="shared" si="2"/>
        <v>11.4864</v>
      </c>
      <c r="T58" s="19">
        <f t="shared" si="3"/>
        <v>8.8264999999999993</v>
      </c>
      <c r="U58" s="19">
        <f t="shared" si="4"/>
        <v>30.135387752789896</v>
      </c>
      <c r="V58" s="19">
        <f t="shared" si="5"/>
        <v>7.0416542683963073</v>
      </c>
      <c r="W58" s="19">
        <v>0.24</v>
      </c>
      <c r="X58" s="19">
        <f t="shared" si="6"/>
        <v>1.3633160098594757E-3</v>
      </c>
      <c r="Y58" s="21">
        <f t="shared" si="7"/>
        <v>15</v>
      </c>
      <c r="Z58" s="19">
        <f t="shared" si="8"/>
        <v>1.0727742604517939E-3</v>
      </c>
    </row>
    <row r="59" spans="1:26" ht="13.2">
      <c r="A59" s="20">
        <v>44418</v>
      </c>
      <c r="B59" s="56">
        <v>44433</v>
      </c>
      <c r="C59" s="21" t="s">
        <v>91</v>
      </c>
      <c r="D59" s="21" t="s">
        <v>98</v>
      </c>
      <c r="E59" s="21">
        <v>4</v>
      </c>
      <c r="F59" s="21">
        <v>324</v>
      </c>
      <c r="G59" s="21">
        <v>152</v>
      </c>
      <c r="H59" s="21">
        <v>0.04</v>
      </c>
      <c r="I59" s="21">
        <v>10.052899999999999</v>
      </c>
      <c r="J59" s="81">
        <v>28.406692023695495</v>
      </c>
      <c r="K59" s="19">
        <f t="shared" si="0"/>
        <v>7.197203657549915</v>
      </c>
      <c r="L59" s="19">
        <v>4.74</v>
      </c>
      <c r="M59" s="19">
        <f t="shared" si="1"/>
        <v>2.6343564670579848E-2</v>
      </c>
      <c r="N59" s="21">
        <v>10.053699999999999</v>
      </c>
      <c r="O59" s="21">
        <v>138</v>
      </c>
      <c r="P59" s="21">
        <v>1.0023</v>
      </c>
      <c r="Q59" s="21">
        <v>11.517799999999999</v>
      </c>
      <c r="R59" s="21">
        <v>8.6189</v>
      </c>
      <c r="S59" s="19">
        <f t="shared" si="2"/>
        <v>10.515499999999999</v>
      </c>
      <c r="T59" s="19">
        <f t="shared" si="3"/>
        <v>7.6166</v>
      </c>
      <c r="U59" s="19">
        <f t="shared" si="4"/>
        <v>38.060289367959449</v>
      </c>
      <c r="V59" s="19">
        <f t="shared" si="5"/>
        <v>6.2272326878134603</v>
      </c>
      <c r="W59" s="19">
        <v>0.23</v>
      </c>
      <c r="X59" s="19">
        <f t="shared" si="6"/>
        <v>1.4773817618866517E-3</v>
      </c>
      <c r="Y59" s="21">
        <f t="shared" si="7"/>
        <v>15</v>
      </c>
      <c r="Z59" s="19">
        <f t="shared" si="8"/>
        <v>-2.7885588281867163E-4</v>
      </c>
    </row>
    <row r="60" spans="1:26" ht="13.2">
      <c r="A60" s="20">
        <v>44418</v>
      </c>
      <c r="B60" s="56">
        <v>44433</v>
      </c>
      <c r="C60" s="21" t="s">
        <v>91</v>
      </c>
      <c r="D60" s="21" t="s">
        <v>92</v>
      </c>
      <c r="E60" s="21">
        <v>5</v>
      </c>
      <c r="F60" s="21">
        <v>325</v>
      </c>
      <c r="G60" s="21">
        <v>61</v>
      </c>
      <c r="H60" s="21">
        <v>0.04</v>
      </c>
      <c r="I60" s="21">
        <v>10.032500000000001</v>
      </c>
      <c r="J60" s="81">
        <v>24.863568030643133</v>
      </c>
      <c r="K60" s="19">
        <f t="shared" si="0"/>
        <v>7.538062537325728</v>
      </c>
      <c r="L60" s="19">
        <v>2.72</v>
      </c>
      <c r="M60" s="19">
        <f t="shared" si="1"/>
        <v>1.4433417003541987E-2</v>
      </c>
      <c r="N60" s="21">
        <v>10.0166</v>
      </c>
      <c r="O60" s="21">
        <v>135</v>
      </c>
      <c r="P60" s="21">
        <v>1.0029999999999999</v>
      </c>
      <c r="Q60" s="21">
        <v>12.9876</v>
      </c>
      <c r="R60" s="21">
        <v>10.736800000000001</v>
      </c>
      <c r="S60" s="19">
        <f t="shared" si="2"/>
        <v>11.9846</v>
      </c>
      <c r="T60" s="19">
        <f t="shared" si="3"/>
        <v>9.7338000000000005</v>
      </c>
      <c r="U60" s="19">
        <f t="shared" si="4"/>
        <v>23.123548870944543</v>
      </c>
      <c r="V60" s="19">
        <f t="shared" si="5"/>
        <v>7.7004066037929695</v>
      </c>
      <c r="W60" s="19">
        <v>0.68</v>
      </c>
      <c r="X60" s="19">
        <f t="shared" si="6"/>
        <v>3.5322810079408233E-3</v>
      </c>
      <c r="Y60" s="21">
        <f t="shared" si="7"/>
        <v>15</v>
      </c>
      <c r="Z60" s="19">
        <f t="shared" si="8"/>
        <v>2.5700532077046908E-3</v>
      </c>
    </row>
    <row r="61" spans="1:26" ht="13.2">
      <c r="A61" s="20">
        <v>44418</v>
      </c>
      <c r="B61" s="56">
        <v>44433</v>
      </c>
      <c r="C61" s="21" t="s">
        <v>91</v>
      </c>
      <c r="D61" s="21" t="s">
        <v>98</v>
      </c>
      <c r="E61" s="21">
        <v>6</v>
      </c>
      <c r="F61" s="21">
        <v>326</v>
      </c>
      <c r="G61" s="21">
        <v>60</v>
      </c>
      <c r="H61" s="21">
        <v>0.04</v>
      </c>
      <c r="I61" s="21">
        <v>10.040100000000001</v>
      </c>
      <c r="J61" s="81">
        <v>31.207176282867817</v>
      </c>
      <c r="K61" s="19">
        <f t="shared" si="0"/>
        <v>6.9068682940237887</v>
      </c>
      <c r="L61" s="19">
        <v>5.17</v>
      </c>
      <c r="M61" s="19">
        <f t="shared" si="1"/>
        <v>2.994121086382015E-2</v>
      </c>
      <c r="N61" s="21">
        <v>9.9421999999999997</v>
      </c>
      <c r="O61" s="21">
        <v>162</v>
      </c>
      <c r="P61" s="21">
        <v>0.98599999999999999</v>
      </c>
      <c r="Q61" s="21">
        <v>17.073799999999999</v>
      </c>
      <c r="R61" s="21">
        <v>14.129799999999999</v>
      </c>
      <c r="S61" s="19">
        <f t="shared" si="2"/>
        <v>16.087799999999998</v>
      </c>
      <c r="T61" s="19">
        <f t="shared" si="3"/>
        <v>13.143799999999999</v>
      </c>
      <c r="U61" s="19">
        <f t="shared" si="4"/>
        <v>22.398393158751652</v>
      </c>
      <c r="V61" s="19">
        <f t="shared" si="5"/>
        <v>7.7153069553705933</v>
      </c>
      <c r="W61" s="19">
        <v>0.34</v>
      </c>
      <c r="X61" s="19">
        <f t="shared" si="6"/>
        <v>1.762729607346743E-3</v>
      </c>
      <c r="Y61" s="21">
        <f t="shared" si="7"/>
        <v>15</v>
      </c>
      <c r="Z61" s="19">
        <f t="shared" si="8"/>
        <v>-2.3335111690793355E-4</v>
      </c>
    </row>
    <row r="62" spans="1:26" ht="13.2">
      <c r="A62" s="20">
        <v>44418</v>
      </c>
      <c r="B62" s="56">
        <v>44433</v>
      </c>
      <c r="C62" s="21" t="s">
        <v>91</v>
      </c>
      <c r="D62" s="21" t="s">
        <v>92</v>
      </c>
      <c r="E62" s="21">
        <v>7</v>
      </c>
      <c r="F62" s="21">
        <v>327</v>
      </c>
      <c r="G62" s="21">
        <v>22</v>
      </c>
      <c r="H62" s="21">
        <v>0.04</v>
      </c>
      <c r="I62" s="21">
        <v>10.023400000000001</v>
      </c>
      <c r="J62" s="81">
        <v>11.063964452711248</v>
      </c>
      <c r="K62" s="19">
        <f t="shared" si="0"/>
        <v>8.9144145870469416</v>
      </c>
      <c r="L62" s="19">
        <v>2.86</v>
      </c>
      <c r="M62" s="19">
        <f t="shared" si="1"/>
        <v>1.2833147806052067E-2</v>
      </c>
      <c r="N62" s="21">
        <v>10.014799999999999</v>
      </c>
      <c r="O62" s="21">
        <v>165</v>
      </c>
      <c r="P62" s="21">
        <v>1.0001</v>
      </c>
      <c r="Q62" s="21">
        <v>14.386799999999999</v>
      </c>
      <c r="R62" s="21">
        <v>11.282500000000001</v>
      </c>
      <c r="S62" s="19">
        <f t="shared" si="2"/>
        <v>13.386699999999999</v>
      </c>
      <c r="T62" s="19">
        <f t="shared" si="3"/>
        <v>10.282400000000001</v>
      </c>
      <c r="U62" s="19">
        <f t="shared" si="4"/>
        <v>30.190422469462362</v>
      </c>
      <c r="V62" s="19">
        <f t="shared" si="5"/>
        <v>6.9912895705282825</v>
      </c>
      <c r="W62" s="19">
        <v>0.34</v>
      </c>
      <c r="X62" s="19">
        <f t="shared" si="6"/>
        <v>1.9452777435125385E-3</v>
      </c>
      <c r="Y62" s="21">
        <f t="shared" si="7"/>
        <v>15</v>
      </c>
      <c r="Z62" s="19">
        <f t="shared" si="8"/>
        <v>1.0897345564424006E-3</v>
      </c>
    </row>
    <row r="63" spans="1:26" ht="13.2">
      <c r="A63" s="20">
        <v>44418</v>
      </c>
      <c r="B63" s="56">
        <v>44433</v>
      </c>
      <c r="C63" s="21" t="s">
        <v>91</v>
      </c>
      <c r="D63" s="21" t="s">
        <v>98</v>
      </c>
      <c r="E63" s="21">
        <v>8</v>
      </c>
      <c r="F63" s="21">
        <v>328</v>
      </c>
      <c r="G63" s="21">
        <v>32</v>
      </c>
      <c r="H63" s="21">
        <v>0.04</v>
      </c>
      <c r="I63" s="21">
        <v>9.9347999999999992</v>
      </c>
      <c r="J63" s="81">
        <v>25.907034507229653</v>
      </c>
      <c r="K63" s="19">
        <f t="shared" si="0"/>
        <v>7.3609879357757482</v>
      </c>
      <c r="L63" s="19">
        <v>4.49</v>
      </c>
      <c r="M63" s="19">
        <f t="shared" si="1"/>
        <v>2.4398898838987517E-2</v>
      </c>
      <c r="N63" s="21">
        <v>10.0182</v>
      </c>
      <c r="O63" s="21">
        <v>164</v>
      </c>
      <c r="P63" s="21">
        <v>1.0018</v>
      </c>
      <c r="Q63" s="21">
        <v>17.101600000000001</v>
      </c>
      <c r="R63" s="21">
        <v>13.7904</v>
      </c>
      <c r="S63" s="19">
        <f t="shared" si="2"/>
        <v>16.099800000000002</v>
      </c>
      <c r="T63" s="19">
        <f t="shared" si="3"/>
        <v>12.788600000000001</v>
      </c>
      <c r="U63" s="19">
        <f t="shared" si="4"/>
        <v>25.891809893186128</v>
      </c>
      <c r="V63" s="19">
        <f t="shared" si="5"/>
        <v>7.4243067012808277</v>
      </c>
      <c r="W63" s="19">
        <v>0.5</v>
      </c>
      <c r="X63" s="19">
        <f t="shared" si="6"/>
        <v>2.6938542283752418E-3</v>
      </c>
      <c r="Y63" s="21">
        <f t="shared" si="7"/>
        <v>15</v>
      </c>
      <c r="Z63" s="19">
        <f t="shared" si="8"/>
        <v>1.0672609724427407E-3</v>
      </c>
    </row>
    <row r="64" spans="1:26" ht="13.2">
      <c r="A64" s="80"/>
      <c r="B64" s="19"/>
      <c r="C64" s="19"/>
      <c r="D64" s="19"/>
      <c r="E64" s="19"/>
      <c r="F64" s="19"/>
      <c r="G64" s="19"/>
      <c r="J64" s="19"/>
      <c r="K64" s="19"/>
      <c r="L64" s="19"/>
      <c r="M64" s="19"/>
      <c r="N64" s="19"/>
      <c r="O64" s="19"/>
      <c r="P64" s="19"/>
      <c r="Q64" s="19"/>
      <c r="R64" s="19"/>
      <c r="S64" s="19"/>
      <c r="T64" s="19"/>
      <c r="U64" s="19"/>
      <c r="V64" s="19"/>
      <c r="W64" s="19"/>
      <c r="X64" s="19"/>
      <c r="Y64" s="19"/>
      <c r="Z64" s="19"/>
    </row>
    <row r="65" spans="1:26" ht="13.2">
      <c r="A65" s="80"/>
      <c r="B65" s="19"/>
      <c r="C65" s="19"/>
      <c r="D65" s="19"/>
      <c r="E65" s="19"/>
      <c r="F65" s="19"/>
      <c r="G65" s="19"/>
      <c r="J65" s="19"/>
      <c r="K65" s="19"/>
      <c r="L65" s="19"/>
      <c r="M65" s="19"/>
      <c r="N65" s="19"/>
      <c r="O65" s="19"/>
      <c r="P65" s="19"/>
      <c r="Q65" s="19"/>
      <c r="R65" s="19"/>
      <c r="S65" s="19"/>
      <c r="T65" s="19"/>
      <c r="U65" s="19"/>
      <c r="V65" s="19"/>
      <c r="W65" s="19"/>
      <c r="X65" s="19"/>
      <c r="Y65" s="19"/>
      <c r="Z65" s="19"/>
    </row>
    <row r="66" spans="1:26" ht="13.2">
      <c r="A66" s="80"/>
      <c r="B66" s="19"/>
      <c r="C66" s="19"/>
      <c r="D66" s="19"/>
      <c r="E66" s="19"/>
      <c r="F66" s="19"/>
      <c r="G66" s="19"/>
      <c r="J66" s="19"/>
      <c r="K66" s="19"/>
      <c r="L66" s="19"/>
      <c r="M66" s="19"/>
      <c r="N66" s="19"/>
      <c r="O66" s="19"/>
      <c r="P66" s="19"/>
      <c r="Q66" s="19"/>
      <c r="R66" s="19"/>
      <c r="S66" s="19"/>
      <c r="T66" s="19"/>
      <c r="U66" s="19"/>
      <c r="V66" s="19"/>
      <c r="W66" s="19"/>
      <c r="X66" s="19"/>
      <c r="Y66" s="19"/>
      <c r="Z66" s="19"/>
    </row>
    <row r="67" spans="1:26" ht="13.2">
      <c r="A67" s="80"/>
      <c r="B67" s="19"/>
      <c r="C67" s="19"/>
      <c r="D67" s="19"/>
      <c r="E67" s="19"/>
      <c r="F67" s="19"/>
      <c r="G67" s="19"/>
      <c r="J67" s="19"/>
      <c r="K67" s="19"/>
      <c r="L67" s="19"/>
      <c r="M67" s="19"/>
      <c r="N67" s="19"/>
      <c r="O67" s="19"/>
      <c r="P67" s="19"/>
      <c r="Q67" s="19"/>
      <c r="R67" s="19"/>
      <c r="S67" s="19"/>
      <c r="T67" s="19"/>
      <c r="U67" s="19"/>
      <c r="V67" s="19"/>
      <c r="W67" s="19"/>
      <c r="X67" s="19"/>
      <c r="Y67" s="19"/>
      <c r="Z67" s="19"/>
    </row>
    <row r="68" spans="1:26" ht="13.2">
      <c r="A68" s="80"/>
      <c r="B68" s="19"/>
      <c r="C68" s="19"/>
      <c r="D68" s="19"/>
      <c r="E68" s="19"/>
      <c r="F68" s="19"/>
      <c r="G68" s="19"/>
      <c r="J68" s="19"/>
      <c r="K68" s="19"/>
      <c r="L68" s="19"/>
      <c r="M68" s="19"/>
      <c r="N68" s="19"/>
      <c r="O68" s="19"/>
      <c r="P68" s="19"/>
      <c r="Q68" s="19"/>
      <c r="R68" s="19"/>
      <c r="S68" s="19"/>
      <c r="T68" s="19"/>
      <c r="U68" s="19"/>
      <c r="V68" s="19"/>
      <c r="W68" s="19"/>
      <c r="X68" s="19"/>
      <c r="Y68" s="19"/>
      <c r="Z68" s="19"/>
    </row>
    <row r="69" spans="1:26" ht="13.2">
      <c r="A69" s="80"/>
      <c r="B69" s="19"/>
      <c r="C69" s="19"/>
      <c r="D69" s="19"/>
      <c r="E69" s="19"/>
      <c r="F69" s="19"/>
      <c r="G69" s="19"/>
      <c r="J69" s="19"/>
      <c r="K69" s="19"/>
      <c r="L69" s="19"/>
      <c r="M69" s="19"/>
      <c r="N69" s="19"/>
      <c r="O69" s="19"/>
      <c r="P69" s="19"/>
      <c r="Q69" s="19"/>
      <c r="R69" s="19"/>
      <c r="S69" s="19"/>
      <c r="T69" s="19"/>
      <c r="U69" s="19"/>
      <c r="V69" s="19"/>
      <c r="W69" s="19"/>
      <c r="X69" s="19"/>
      <c r="Y69" s="19"/>
      <c r="Z69" s="19"/>
    </row>
    <row r="70" spans="1:26" ht="13.2">
      <c r="A70" s="80"/>
      <c r="B70" s="19"/>
      <c r="C70" s="19"/>
      <c r="D70" s="19"/>
      <c r="E70" s="19"/>
      <c r="F70" s="19"/>
      <c r="G70" s="19"/>
      <c r="J70" s="19"/>
      <c r="K70" s="19"/>
      <c r="L70" s="19"/>
      <c r="M70" s="19"/>
      <c r="N70" s="19"/>
      <c r="O70" s="19"/>
      <c r="P70" s="19"/>
      <c r="Q70" s="19"/>
      <c r="R70" s="19"/>
      <c r="S70" s="19"/>
      <c r="T70" s="19"/>
      <c r="U70" s="19"/>
      <c r="V70" s="19"/>
      <c r="W70" s="19"/>
      <c r="X70" s="19"/>
      <c r="Y70" s="19"/>
      <c r="Z70" s="19"/>
    </row>
    <row r="71" spans="1:26" ht="13.2">
      <c r="A71" s="80"/>
      <c r="B71" s="19"/>
      <c r="C71" s="19"/>
      <c r="D71" s="19"/>
      <c r="E71" s="19"/>
      <c r="F71" s="19"/>
      <c r="G71" s="19"/>
      <c r="J71" s="19"/>
      <c r="K71" s="19"/>
      <c r="L71" s="19"/>
      <c r="M71" s="19"/>
      <c r="N71" s="19"/>
      <c r="O71" s="19"/>
      <c r="P71" s="19"/>
      <c r="Q71" s="19"/>
      <c r="R71" s="19"/>
      <c r="S71" s="19"/>
      <c r="T71" s="19"/>
      <c r="U71" s="19"/>
      <c r="V71" s="19"/>
      <c r="W71" s="19"/>
      <c r="X71" s="19"/>
      <c r="Y71" s="19"/>
      <c r="Z71" s="19"/>
    </row>
    <row r="72" spans="1:26" ht="13.2">
      <c r="A72" s="80"/>
      <c r="B72" s="19"/>
      <c r="C72" s="19"/>
      <c r="D72" s="19"/>
      <c r="E72" s="19"/>
      <c r="F72" s="19"/>
      <c r="G72" s="19"/>
      <c r="J72" s="19"/>
      <c r="K72" s="19"/>
      <c r="L72" s="19"/>
      <c r="M72" s="19"/>
      <c r="N72" s="19"/>
      <c r="O72" s="19"/>
      <c r="P72" s="19"/>
      <c r="Q72" s="19"/>
      <c r="R72" s="19"/>
      <c r="S72" s="19"/>
      <c r="T72" s="19"/>
      <c r="U72" s="19"/>
      <c r="V72" s="19"/>
      <c r="W72" s="19"/>
      <c r="X72" s="19"/>
      <c r="Y72" s="19"/>
      <c r="Z72" s="19"/>
    </row>
    <row r="73" spans="1:26" ht="13.2">
      <c r="A73" s="80"/>
      <c r="B73" s="19"/>
      <c r="C73" s="19"/>
      <c r="D73" s="19"/>
      <c r="E73" s="19"/>
      <c r="F73" s="19"/>
      <c r="G73" s="19"/>
      <c r="J73" s="19"/>
      <c r="K73" s="19"/>
      <c r="L73" s="19"/>
      <c r="M73" s="19"/>
      <c r="N73" s="19"/>
      <c r="O73" s="19"/>
      <c r="P73" s="19"/>
      <c r="Q73" s="19"/>
      <c r="R73" s="19"/>
      <c r="S73" s="19"/>
      <c r="T73" s="19"/>
      <c r="U73" s="19"/>
      <c r="V73" s="19"/>
      <c r="W73" s="19"/>
      <c r="X73" s="19"/>
      <c r="Y73" s="19"/>
      <c r="Z73" s="19"/>
    </row>
    <row r="74" spans="1:26" ht="13.2">
      <c r="A74" s="80"/>
      <c r="B74" s="19"/>
      <c r="C74" s="19"/>
      <c r="D74" s="19"/>
      <c r="E74" s="19"/>
      <c r="F74" s="19"/>
      <c r="G74" s="19"/>
      <c r="J74" s="19"/>
      <c r="K74" s="19"/>
      <c r="L74" s="19"/>
      <c r="M74" s="19"/>
      <c r="N74" s="19"/>
      <c r="O74" s="19"/>
      <c r="P74" s="19"/>
      <c r="Q74" s="19"/>
      <c r="R74" s="19"/>
      <c r="S74" s="19"/>
      <c r="T74" s="19"/>
      <c r="U74" s="19"/>
      <c r="V74" s="19"/>
      <c r="W74" s="19"/>
      <c r="X74" s="19"/>
      <c r="Y74" s="19"/>
      <c r="Z74" s="19"/>
    </row>
    <row r="75" spans="1:26" ht="13.2">
      <c r="A75" s="80"/>
      <c r="B75" s="19"/>
      <c r="C75" s="19"/>
      <c r="D75" s="19"/>
      <c r="E75" s="19"/>
      <c r="F75" s="19"/>
      <c r="G75" s="19"/>
      <c r="J75" s="19"/>
      <c r="K75" s="19"/>
      <c r="L75" s="19"/>
      <c r="M75" s="19"/>
      <c r="N75" s="19"/>
      <c r="O75" s="19"/>
      <c r="P75" s="19"/>
      <c r="Q75" s="19"/>
      <c r="R75" s="19"/>
      <c r="S75" s="19"/>
      <c r="T75" s="19"/>
      <c r="U75" s="19"/>
      <c r="V75" s="19"/>
      <c r="W75" s="19"/>
      <c r="X75" s="19"/>
      <c r="Y75" s="19"/>
      <c r="Z75" s="19"/>
    </row>
    <row r="76" spans="1:26" ht="13.2">
      <c r="A76" s="80"/>
      <c r="B76" s="19"/>
      <c r="C76" s="19"/>
      <c r="D76" s="19"/>
      <c r="E76" s="19"/>
      <c r="F76" s="19"/>
      <c r="G76" s="19"/>
      <c r="J76" s="19"/>
      <c r="K76" s="19"/>
      <c r="L76" s="19"/>
      <c r="M76" s="19"/>
      <c r="N76" s="19"/>
      <c r="O76" s="19"/>
      <c r="P76" s="19"/>
      <c r="Q76" s="19"/>
      <c r="R76" s="19"/>
      <c r="S76" s="19"/>
      <c r="T76" s="19"/>
      <c r="U76" s="19"/>
      <c r="V76" s="19"/>
      <c r="W76" s="19"/>
      <c r="X76" s="19"/>
      <c r="Y76" s="19"/>
      <c r="Z76" s="19"/>
    </row>
    <row r="77" spans="1:26" ht="13.2">
      <c r="A77" s="80"/>
      <c r="B77" s="19"/>
      <c r="C77" s="19"/>
      <c r="D77" s="19"/>
      <c r="E77" s="19"/>
      <c r="F77" s="19"/>
      <c r="G77" s="19"/>
      <c r="J77" s="19"/>
      <c r="K77" s="19"/>
      <c r="L77" s="19"/>
      <c r="M77" s="19"/>
      <c r="N77" s="19"/>
      <c r="O77" s="19"/>
      <c r="P77" s="19"/>
      <c r="Q77" s="19"/>
      <c r="R77" s="19"/>
      <c r="S77" s="19"/>
      <c r="T77" s="19"/>
      <c r="U77" s="19"/>
      <c r="V77" s="19"/>
      <c r="W77" s="19"/>
      <c r="X77" s="19"/>
      <c r="Y77" s="19"/>
      <c r="Z77" s="19"/>
    </row>
    <row r="78" spans="1:26" ht="13.2">
      <c r="A78" s="80"/>
      <c r="B78" s="19"/>
      <c r="C78" s="19"/>
      <c r="D78" s="19"/>
      <c r="E78" s="19"/>
      <c r="F78" s="19"/>
      <c r="G78" s="19"/>
      <c r="J78" s="19"/>
      <c r="K78" s="19"/>
      <c r="L78" s="19"/>
      <c r="M78" s="19"/>
      <c r="N78" s="19"/>
      <c r="O78" s="19"/>
      <c r="P78" s="19"/>
      <c r="Q78" s="19"/>
      <c r="R78" s="19"/>
      <c r="S78" s="19"/>
      <c r="T78" s="19"/>
      <c r="U78" s="19"/>
      <c r="V78" s="19"/>
      <c r="W78" s="19"/>
      <c r="X78" s="19"/>
      <c r="Y78" s="19"/>
      <c r="Z78" s="19"/>
    </row>
    <row r="79" spans="1:26" ht="13.2">
      <c r="A79" s="80"/>
      <c r="B79" s="19"/>
      <c r="C79" s="19"/>
      <c r="D79" s="19"/>
      <c r="E79" s="19"/>
      <c r="F79" s="19"/>
      <c r="G79" s="19"/>
      <c r="J79" s="19"/>
      <c r="K79" s="19"/>
      <c r="L79" s="19"/>
      <c r="M79" s="19"/>
      <c r="N79" s="19"/>
      <c r="O79" s="19"/>
      <c r="P79" s="19"/>
      <c r="Q79" s="19"/>
      <c r="R79" s="19"/>
      <c r="S79" s="19"/>
      <c r="T79" s="19"/>
      <c r="U79" s="19"/>
      <c r="V79" s="19"/>
      <c r="W79" s="19"/>
      <c r="X79" s="19"/>
      <c r="Y79" s="19"/>
      <c r="Z79" s="19"/>
    </row>
    <row r="80" spans="1:26" ht="13.2">
      <c r="A80" s="80"/>
      <c r="B80" s="19"/>
      <c r="C80" s="19"/>
      <c r="D80" s="19"/>
      <c r="E80" s="19"/>
      <c r="F80" s="19"/>
      <c r="G80" s="19"/>
      <c r="J80" s="19"/>
      <c r="K80" s="19"/>
      <c r="L80" s="19"/>
      <c r="M80" s="19"/>
      <c r="N80" s="19"/>
      <c r="O80" s="19"/>
      <c r="P80" s="19"/>
      <c r="Q80" s="19"/>
      <c r="R80" s="19"/>
      <c r="S80" s="19"/>
      <c r="T80" s="19"/>
      <c r="U80" s="19"/>
      <c r="V80" s="19"/>
      <c r="W80" s="19"/>
      <c r="X80" s="19"/>
      <c r="Y80" s="19"/>
      <c r="Z80" s="19"/>
    </row>
    <row r="81" spans="1:26" ht="13.2">
      <c r="A81" s="80"/>
      <c r="B81" s="19"/>
      <c r="C81" s="19"/>
      <c r="D81" s="19"/>
      <c r="E81" s="19"/>
      <c r="F81" s="19"/>
      <c r="G81" s="19"/>
      <c r="J81" s="19"/>
      <c r="K81" s="19"/>
      <c r="L81" s="19"/>
      <c r="M81" s="19"/>
      <c r="N81" s="19"/>
      <c r="O81" s="19"/>
      <c r="P81" s="19"/>
      <c r="Q81" s="19"/>
      <c r="R81" s="19"/>
      <c r="S81" s="19"/>
      <c r="T81" s="19"/>
      <c r="U81" s="19"/>
      <c r="V81" s="19"/>
      <c r="W81" s="19"/>
      <c r="X81" s="19"/>
      <c r="Y81" s="19"/>
      <c r="Z81" s="19"/>
    </row>
    <row r="82" spans="1:26" ht="13.2">
      <c r="A82" s="80"/>
      <c r="B82" s="19"/>
      <c r="C82" s="19"/>
      <c r="D82" s="19"/>
      <c r="E82" s="19"/>
      <c r="F82" s="19"/>
      <c r="G82" s="19"/>
      <c r="J82" s="19"/>
      <c r="K82" s="19"/>
      <c r="L82" s="19"/>
      <c r="M82" s="19"/>
      <c r="N82" s="19"/>
      <c r="O82" s="19"/>
      <c r="P82" s="19"/>
      <c r="Q82" s="19"/>
      <c r="R82" s="19"/>
      <c r="S82" s="19"/>
      <c r="T82" s="19"/>
      <c r="U82" s="19"/>
      <c r="V82" s="19"/>
      <c r="W82" s="19"/>
      <c r="X82" s="19"/>
      <c r="Y82" s="19"/>
      <c r="Z82" s="19"/>
    </row>
    <row r="83" spans="1:26" ht="13.2">
      <c r="A83" s="80"/>
      <c r="B83" s="19"/>
      <c r="C83" s="19"/>
      <c r="D83" s="19"/>
      <c r="E83" s="19"/>
      <c r="F83" s="19"/>
      <c r="G83" s="19"/>
      <c r="J83" s="19"/>
      <c r="K83" s="19"/>
      <c r="L83" s="19"/>
      <c r="M83" s="19"/>
      <c r="N83" s="19"/>
      <c r="O83" s="19"/>
      <c r="P83" s="19"/>
      <c r="Q83" s="19"/>
      <c r="R83" s="19"/>
      <c r="S83" s="19"/>
      <c r="T83" s="19"/>
      <c r="U83" s="19"/>
      <c r="V83" s="19"/>
      <c r="W83" s="19"/>
      <c r="X83" s="19"/>
      <c r="Y83" s="19"/>
      <c r="Z83" s="19"/>
    </row>
    <row r="84" spans="1:26" ht="13.2">
      <c r="A84" s="80"/>
      <c r="B84" s="19"/>
      <c r="C84" s="19"/>
      <c r="D84" s="19"/>
      <c r="E84" s="19"/>
      <c r="F84" s="19"/>
      <c r="G84" s="19"/>
      <c r="J84" s="19"/>
      <c r="K84" s="19"/>
      <c r="L84" s="19"/>
      <c r="M84" s="19"/>
      <c r="N84" s="19"/>
      <c r="O84" s="19"/>
      <c r="P84" s="19"/>
      <c r="Q84" s="19"/>
      <c r="R84" s="19"/>
      <c r="S84" s="19"/>
      <c r="T84" s="19"/>
      <c r="U84" s="19"/>
      <c r="V84" s="19"/>
      <c r="W84" s="19"/>
      <c r="X84" s="19"/>
      <c r="Y84" s="19"/>
      <c r="Z84" s="19"/>
    </row>
    <row r="85" spans="1:26" ht="13.2">
      <c r="A85" s="80"/>
      <c r="B85" s="19"/>
      <c r="C85" s="19"/>
      <c r="D85" s="19"/>
      <c r="E85" s="19"/>
      <c r="F85" s="19"/>
      <c r="G85" s="19"/>
      <c r="J85" s="19"/>
      <c r="K85" s="19"/>
      <c r="L85" s="19"/>
      <c r="M85" s="19"/>
      <c r="N85" s="19"/>
      <c r="O85" s="19"/>
      <c r="P85" s="19"/>
      <c r="Q85" s="19"/>
      <c r="R85" s="19"/>
      <c r="S85" s="19"/>
      <c r="T85" s="19"/>
      <c r="U85" s="19"/>
      <c r="V85" s="19"/>
      <c r="W85" s="19"/>
      <c r="X85" s="19"/>
      <c r="Y85" s="19"/>
      <c r="Z85" s="19"/>
    </row>
    <row r="86" spans="1:26" ht="13.2">
      <c r="A86" s="80"/>
      <c r="B86" s="19"/>
      <c r="C86" s="19"/>
      <c r="D86" s="19"/>
      <c r="E86" s="19"/>
      <c r="F86" s="19"/>
      <c r="G86" s="19"/>
      <c r="J86" s="19"/>
      <c r="K86" s="19"/>
      <c r="L86" s="19"/>
      <c r="M86" s="19"/>
      <c r="N86" s="19"/>
      <c r="O86" s="19"/>
      <c r="P86" s="19"/>
      <c r="Q86" s="19"/>
      <c r="R86" s="19"/>
      <c r="S86" s="19"/>
      <c r="T86" s="19"/>
      <c r="U86" s="19"/>
      <c r="V86" s="19"/>
      <c r="W86" s="19"/>
      <c r="X86" s="19"/>
      <c r="Y86" s="19"/>
      <c r="Z86" s="19"/>
    </row>
    <row r="87" spans="1:26" ht="13.2">
      <c r="A87" s="80"/>
      <c r="B87" s="19"/>
      <c r="C87" s="19"/>
      <c r="D87" s="19"/>
      <c r="E87" s="19"/>
      <c r="F87" s="19"/>
      <c r="G87" s="19"/>
      <c r="J87" s="19"/>
      <c r="K87" s="19"/>
      <c r="L87" s="19"/>
      <c r="M87" s="19"/>
      <c r="N87" s="19"/>
      <c r="O87" s="19"/>
      <c r="P87" s="19"/>
      <c r="Q87" s="19"/>
      <c r="R87" s="19"/>
      <c r="S87" s="19"/>
      <c r="T87" s="19"/>
      <c r="U87" s="19"/>
      <c r="V87" s="19"/>
      <c r="W87" s="19"/>
      <c r="X87" s="19"/>
      <c r="Y87" s="19"/>
      <c r="Z87" s="19"/>
    </row>
    <row r="88" spans="1:26" ht="13.2">
      <c r="A88" s="80"/>
      <c r="B88" s="19"/>
      <c r="C88" s="19"/>
      <c r="D88" s="19"/>
      <c r="E88" s="19"/>
      <c r="F88" s="19"/>
      <c r="G88" s="19"/>
      <c r="J88" s="19"/>
      <c r="K88" s="19"/>
      <c r="L88" s="19"/>
      <c r="M88" s="19"/>
      <c r="N88" s="19"/>
      <c r="O88" s="19"/>
      <c r="P88" s="19"/>
      <c r="Q88" s="19"/>
      <c r="R88" s="19"/>
      <c r="S88" s="19"/>
      <c r="T88" s="19"/>
      <c r="U88" s="19"/>
      <c r="V88" s="19"/>
      <c r="W88" s="19"/>
      <c r="X88" s="19"/>
      <c r="Y88" s="19"/>
      <c r="Z88" s="19"/>
    </row>
    <row r="89" spans="1:26" ht="13.2">
      <c r="A89" s="80"/>
      <c r="B89" s="19"/>
      <c r="C89" s="19"/>
      <c r="D89" s="19"/>
      <c r="E89" s="19"/>
      <c r="F89" s="19"/>
      <c r="G89" s="19"/>
      <c r="J89" s="19"/>
      <c r="K89" s="19"/>
      <c r="L89" s="19"/>
      <c r="M89" s="19"/>
      <c r="N89" s="19"/>
      <c r="O89" s="19"/>
      <c r="P89" s="19"/>
      <c r="Q89" s="19"/>
      <c r="R89" s="19"/>
      <c r="S89" s="19"/>
      <c r="T89" s="19"/>
      <c r="U89" s="19"/>
      <c r="V89" s="19"/>
      <c r="W89" s="19"/>
      <c r="X89" s="19"/>
      <c r="Y89" s="19"/>
      <c r="Z89" s="19"/>
    </row>
    <row r="90" spans="1:26" ht="13.2">
      <c r="A90" s="80"/>
      <c r="B90" s="19"/>
      <c r="C90" s="19"/>
      <c r="D90" s="19"/>
      <c r="E90" s="19"/>
      <c r="F90" s="19"/>
      <c r="G90" s="19"/>
      <c r="J90" s="19"/>
      <c r="K90" s="19"/>
      <c r="L90" s="19"/>
      <c r="M90" s="19"/>
      <c r="N90" s="19"/>
      <c r="O90" s="19"/>
      <c r="P90" s="19"/>
      <c r="Q90" s="19"/>
      <c r="R90" s="19"/>
      <c r="S90" s="19"/>
      <c r="T90" s="19"/>
      <c r="U90" s="19"/>
      <c r="V90" s="19"/>
      <c r="W90" s="19"/>
      <c r="X90" s="19"/>
      <c r="Y90" s="19"/>
      <c r="Z90" s="19"/>
    </row>
    <row r="91" spans="1:26" ht="13.2">
      <c r="A91" s="80"/>
      <c r="B91" s="19"/>
      <c r="C91" s="19"/>
      <c r="D91" s="19"/>
      <c r="E91" s="19"/>
      <c r="F91" s="19"/>
      <c r="G91" s="19"/>
      <c r="J91" s="19"/>
      <c r="K91" s="19"/>
      <c r="L91" s="19"/>
      <c r="M91" s="19"/>
      <c r="N91" s="19"/>
      <c r="O91" s="19"/>
      <c r="P91" s="19"/>
      <c r="Q91" s="19"/>
      <c r="R91" s="19"/>
      <c r="S91" s="19"/>
      <c r="T91" s="19"/>
      <c r="U91" s="19"/>
      <c r="V91" s="19"/>
      <c r="W91" s="19"/>
      <c r="X91" s="19"/>
      <c r="Y91" s="19"/>
      <c r="Z91" s="19"/>
    </row>
    <row r="92" spans="1:26" ht="13.2">
      <c r="A92" s="80"/>
      <c r="B92" s="19"/>
      <c r="C92" s="19"/>
      <c r="D92" s="19"/>
      <c r="E92" s="19"/>
      <c r="F92" s="19"/>
      <c r="G92" s="19"/>
      <c r="J92" s="19"/>
      <c r="K92" s="19"/>
      <c r="L92" s="19"/>
      <c r="M92" s="19"/>
      <c r="N92" s="19"/>
      <c r="O92" s="19"/>
      <c r="P92" s="19"/>
      <c r="Q92" s="19"/>
      <c r="R92" s="19"/>
      <c r="S92" s="19"/>
      <c r="T92" s="19"/>
      <c r="U92" s="19"/>
      <c r="V92" s="19"/>
      <c r="W92" s="19"/>
      <c r="X92" s="19"/>
      <c r="Y92" s="19"/>
      <c r="Z92" s="19"/>
    </row>
    <row r="93" spans="1:26" ht="13.2">
      <c r="A93" s="80"/>
      <c r="B93" s="19"/>
      <c r="C93" s="19"/>
      <c r="D93" s="19"/>
      <c r="E93" s="19"/>
      <c r="F93" s="19"/>
      <c r="G93" s="19"/>
      <c r="J93" s="19"/>
      <c r="K93" s="19"/>
      <c r="L93" s="19"/>
      <c r="M93" s="19"/>
      <c r="N93" s="19"/>
      <c r="O93" s="19"/>
      <c r="P93" s="19"/>
      <c r="Q93" s="19"/>
      <c r="R93" s="19"/>
      <c r="S93" s="19"/>
      <c r="T93" s="19"/>
      <c r="U93" s="19"/>
      <c r="V93" s="19"/>
      <c r="W93" s="19"/>
      <c r="X93" s="19"/>
      <c r="Y93" s="19"/>
      <c r="Z93" s="19"/>
    </row>
    <row r="94" spans="1:26" ht="13.2">
      <c r="A94" s="80"/>
      <c r="B94" s="19"/>
      <c r="C94" s="19"/>
      <c r="D94" s="19"/>
      <c r="E94" s="19"/>
      <c r="F94" s="19"/>
      <c r="G94" s="19"/>
      <c r="J94" s="19"/>
      <c r="K94" s="19"/>
      <c r="L94" s="19"/>
      <c r="M94" s="19"/>
      <c r="N94" s="19"/>
      <c r="O94" s="19"/>
      <c r="P94" s="19"/>
      <c r="Q94" s="19"/>
      <c r="R94" s="19"/>
      <c r="S94" s="19"/>
      <c r="T94" s="19"/>
      <c r="U94" s="19"/>
      <c r="V94" s="19"/>
      <c r="W94" s="19"/>
      <c r="X94" s="19"/>
      <c r="Y94" s="19"/>
      <c r="Z94" s="19"/>
    </row>
    <row r="95" spans="1:26" ht="13.2">
      <c r="A95" s="80"/>
      <c r="B95" s="19"/>
      <c r="C95" s="19"/>
      <c r="D95" s="19"/>
      <c r="E95" s="19"/>
      <c r="F95" s="19"/>
      <c r="G95" s="19"/>
      <c r="J95" s="19"/>
      <c r="K95" s="19"/>
      <c r="L95" s="19"/>
      <c r="M95" s="19"/>
      <c r="N95" s="19"/>
      <c r="O95" s="19"/>
      <c r="P95" s="19"/>
      <c r="Q95" s="19"/>
      <c r="R95" s="19"/>
      <c r="S95" s="19"/>
      <c r="T95" s="19"/>
      <c r="U95" s="19"/>
      <c r="V95" s="19"/>
      <c r="W95" s="19"/>
      <c r="X95" s="19"/>
      <c r="Y95" s="19"/>
      <c r="Z95" s="19"/>
    </row>
    <row r="96" spans="1:26" ht="13.2">
      <c r="A96" s="80"/>
      <c r="B96" s="19"/>
      <c r="C96" s="19"/>
      <c r="D96" s="19"/>
      <c r="E96" s="19"/>
      <c r="F96" s="19"/>
      <c r="G96" s="19"/>
      <c r="J96" s="19"/>
      <c r="K96" s="19"/>
      <c r="L96" s="19"/>
      <c r="M96" s="19"/>
      <c r="N96" s="19"/>
      <c r="O96" s="19"/>
      <c r="P96" s="19"/>
      <c r="Q96" s="19"/>
      <c r="R96" s="19"/>
      <c r="S96" s="19"/>
      <c r="T96" s="19"/>
      <c r="U96" s="19"/>
      <c r="V96" s="19"/>
      <c r="W96" s="19"/>
      <c r="X96" s="19"/>
      <c r="Y96" s="19"/>
      <c r="Z96" s="19"/>
    </row>
    <row r="97" spans="1:26" ht="13.2">
      <c r="A97" s="80"/>
      <c r="B97" s="19"/>
      <c r="C97" s="19"/>
      <c r="D97" s="19"/>
      <c r="E97" s="19"/>
      <c r="F97" s="19"/>
      <c r="G97" s="19"/>
      <c r="J97" s="19"/>
      <c r="K97" s="19"/>
      <c r="L97" s="19"/>
      <c r="M97" s="19"/>
      <c r="N97" s="19"/>
      <c r="O97" s="19"/>
      <c r="P97" s="19"/>
      <c r="Q97" s="19"/>
      <c r="R97" s="19"/>
      <c r="S97" s="19"/>
      <c r="T97" s="19"/>
      <c r="U97" s="19"/>
      <c r="V97" s="19"/>
      <c r="W97" s="19"/>
      <c r="X97" s="19"/>
      <c r="Y97" s="19"/>
      <c r="Z97" s="19"/>
    </row>
    <row r="98" spans="1:26" ht="13.2">
      <c r="A98" s="80"/>
      <c r="B98" s="19"/>
      <c r="C98" s="19"/>
      <c r="D98" s="19"/>
      <c r="E98" s="19"/>
      <c r="F98" s="19"/>
      <c r="G98" s="19"/>
      <c r="J98" s="19"/>
      <c r="K98" s="19"/>
      <c r="L98" s="19"/>
      <c r="M98" s="19"/>
      <c r="N98" s="19"/>
      <c r="O98" s="19"/>
      <c r="P98" s="19"/>
      <c r="Q98" s="19"/>
      <c r="R98" s="19"/>
      <c r="S98" s="19"/>
      <c r="T98" s="19"/>
      <c r="U98" s="19"/>
      <c r="V98" s="19"/>
      <c r="W98" s="19"/>
      <c r="X98" s="19"/>
      <c r="Y98" s="19"/>
      <c r="Z98" s="19"/>
    </row>
    <row r="99" spans="1:26" ht="13.2">
      <c r="A99" s="80"/>
      <c r="B99" s="19"/>
      <c r="C99" s="19"/>
      <c r="D99" s="19"/>
      <c r="E99" s="19"/>
      <c r="F99" s="19"/>
      <c r="G99" s="19"/>
      <c r="J99" s="19"/>
      <c r="K99" s="19"/>
      <c r="L99" s="19"/>
      <c r="M99" s="19"/>
      <c r="N99" s="19"/>
      <c r="O99" s="19"/>
      <c r="P99" s="19"/>
      <c r="Q99" s="19"/>
      <c r="R99" s="19"/>
      <c r="S99" s="19"/>
      <c r="T99" s="19"/>
      <c r="U99" s="19"/>
      <c r="V99" s="19"/>
      <c r="W99" s="19"/>
      <c r="X99" s="19"/>
      <c r="Y99" s="19"/>
      <c r="Z99" s="19"/>
    </row>
    <row r="100" spans="1:26" ht="13.2">
      <c r="A100" s="80"/>
      <c r="B100" s="19"/>
      <c r="C100" s="19"/>
      <c r="D100" s="19"/>
      <c r="E100" s="19"/>
      <c r="F100" s="19"/>
      <c r="G100" s="19"/>
      <c r="J100" s="19"/>
      <c r="K100" s="19"/>
      <c r="L100" s="19"/>
      <c r="M100" s="19"/>
      <c r="N100" s="19"/>
      <c r="O100" s="19"/>
      <c r="P100" s="19"/>
      <c r="Q100" s="19"/>
      <c r="R100" s="19"/>
      <c r="S100" s="19"/>
      <c r="T100" s="19"/>
      <c r="U100" s="19"/>
      <c r="V100" s="19"/>
      <c r="W100" s="19"/>
      <c r="X100" s="19"/>
      <c r="Y100" s="19"/>
      <c r="Z100" s="19"/>
    </row>
    <row r="101" spans="1:26" ht="13.2">
      <c r="A101" s="80"/>
      <c r="B101" s="19"/>
      <c r="C101" s="19"/>
      <c r="D101" s="19"/>
      <c r="E101" s="19"/>
      <c r="F101" s="19"/>
      <c r="G101" s="19"/>
      <c r="J101" s="19"/>
      <c r="K101" s="19"/>
      <c r="L101" s="19"/>
      <c r="M101" s="19"/>
      <c r="N101" s="19"/>
      <c r="O101" s="19"/>
      <c r="P101" s="19"/>
      <c r="Q101" s="19"/>
      <c r="R101" s="19"/>
      <c r="S101" s="19"/>
      <c r="T101" s="19"/>
      <c r="U101" s="19"/>
      <c r="V101" s="19"/>
      <c r="W101" s="19"/>
      <c r="X101" s="19"/>
      <c r="Y101" s="19"/>
      <c r="Z101" s="19"/>
    </row>
    <row r="102" spans="1:26" ht="13.2">
      <c r="A102" s="80"/>
      <c r="B102" s="19"/>
      <c r="C102" s="19"/>
      <c r="D102" s="19"/>
      <c r="E102" s="19"/>
      <c r="F102" s="19"/>
      <c r="G102" s="19"/>
      <c r="J102" s="19"/>
      <c r="K102" s="19"/>
      <c r="L102" s="19"/>
      <c r="M102" s="19"/>
      <c r="N102" s="19"/>
      <c r="O102" s="19"/>
      <c r="P102" s="19"/>
      <c r="Q102" s="19"/>
      <c r="R102" s="19"/>
      <c r="S102" s="19"/>
      <c r="T102" s="19"/>
      <c r="U102" s="19"/>
      <c r="V102" s="19"/>
      <c r="W102" s="19"/>
      <c r="X102" s="19"/>
      <c r="Y102" s="19"/>
      <c r="Z102" s="19"/>
    </row>
    <row r="103" spans="1:26" ht="13.2">
      <c r="A103" s="80"/>
      <c r="B103" s="19"/>
      <c r="C103" s="19"/>
      <c r="D103" s="19"/>
      <c r="E103" s="19"/>
      <c r="F103" s="19"/>
      <c r="G103" s="19"/>
      <c r="J103" s="19"/>
      <c r="K103" s="19"/>
      <c r="L103" s="19"/>
      <c r="M103" s="19"/>
      <c r="N103" s="19"/>
      <c r="O103" s="19"/>
      <c r="P103" s="19"/>
      <c r="Q103" s="19"/>
      <c r="R103" s="19"/>
      <c r="S103" s="19"/>
      <c r="T103" s="19"/>
      <c r="U103" s="19"/>
      <c r="V103" s="19"/>
      <c r="W103" s="19"/>
      <c r="X103" s="19"/>
      <c r="Y103" s="19"/>
      <c r="Z103" s="19"/>
    </row>
    <row r="104" spans="1:26" ht="13.2">
      <c r="A104" s="80"/>
      <c r="B104" s="19"/>
      <c r="C104" s="19"/>
      <c r="D104" s="19"/>
      <c r="E104" s="19"/>
      <c r="F104" s="19"/>
      <c r="G104" s="19"/>
      <c r="J104" s="19"/>
      <c r="K104" s="19"/>
      <c r="L104" s="19"/>
      <c r="M104" s="19"/>
      <c r="N104" s="19"/>
      <c r="O104" s="19"/>
      <c r="P104" s="19"/>
      <c r="Q104" s="19"/>
      <c r="R104" s="19"/>
      <c r="S104" s="19"/>
      <c r="T104" s="19"/>
      <c r="U104" s="19"/>
      <c r="V104" s="19"/>
      <c r="W104" s="19"/>
      <c r="X104" s="19"/>
      <c r="Y104" s="19"/>
      <c r="Z104" s="19"/>
    </row>
    <row r="105" spans="1:26" ht="13.2">
      <c r="A105" s="80"/>
      <c r="B105" s="19"/>
      <c r="C105" s="19"/>
      <c r="D105" s="19"/>
      <c r="E105" s="19"/>
      <c r="F105" s="19"/>
      <c r="G105" s="19"/>
      <c r="J105" s="19"/>
      <c r="K105" s="19"/>
      <c r="L105" s="19"/>
      <c r="M105" s="19"/>
      <c r="N105" s="19"/>
      <c r="O105" s="19"/>
      <c r="P105" s="19"/>
      <c r="Q105" s="19"/>
      <c r="R105" s="19"/>
      <c r="S105" s="19"/>
      <c r="T105" s="19"/>
      <c r="U105" s="19"/>
      <c r="V105" s="19"/>
      <c r="W105" s="19"/>
      <c r="X105" s="19"/>
      <c r="Y105" s="19"/>
      <c r="Z105" s="19"/>
    </row>
    <row r="106" spans="1:26" ht="13.2">
      <c r="A106" s="80"/>
      <c r="B106" s="19"/>
      <c r="C106" s="19"/>
      <c r="D106" s="19"/>
      <c r="E106" s="19"/>
      <c r="F106" s="19"/>
      <c r="G106" s="19"/>
      <c r="J106" s="19"/>
      <c r="K106" s="19"/>
      <c r="L106" s="19"/>
      <c r="M106" s="19"/>
      <c r="N106" s="19"/>
      <c r="O106" s="19"/>
      <c r="P106" s="19"/>
      <c r="Q106" s="19"/>
      <c r="R106" s="19"/>
      <c r="S106" s="19"/>
      <c r="T106" s="19"/>
      <c r="U106" s="19"/>
      <c r="V106" s="19"/>
      <c r="W106" s="19"/>
      <c r="X106" s="19"/>
      <c r="Y106" s="19"/>
      <c r="Z106" s="19"/>
    </row>
    <row r="107" spans="1:26" ht="13.2">
      <c r="A107" s="80"/>
      <c r="B107" s="19"/>
      <c r="C107" s="19"/>
      <c r="D107" s="19"/>
      <c r="E107" s="19"/>
      <c r="F107" s="19"/>
      <c r="G107" s="19"/>
      <c r="J107" s="19"/>
      <c r="K107" s="19"/>
      <c r="L107" s="19"/>
      <c r="M107" s="19"/>
      <c r="N107" s="19"/>
      <c r="O107" s="19"/>
      <c r="P107" s="19"/>
      <c r="Q107" s="19"/>
      <c r="R107" s="19"/>
      <c r="S107" s="19"/>
      <c r="T107" s="19"/>
      <c r="U107" s="19"/>
      <c r="V107" s="19"/>
      <c r="W107" s="19"/>
      <c r="X107" s="19"/>
      <c r="Y107" s="19"/>
      <c r="Z107" s="19"/>
    </row>
    <row r="108" spans="1:26" ht="13.2">
      <c r="A108" s="80"/>
      <c r="B108" s="19"/>
      <c r="C108" s="19"/>
      <c r="D108" s="19"/>
      <c r="E108" s="19"/>
      <c r="F108" s="19"/>
      <c r="G108" s="19"/>
      <c r="J108" s="19"/>
      <c r="K108" s="19"/>
      <c r="L108" s="19"/>
      <c r="M108" s="19"/>
      <c r="N108" s="19"/>
      <c r="O108" s="19"/>
      <c r="P108" s="19"/>
      <c r="Q108" s="19"/>
      <c r="R108" s="19"/>
      <c r="S108" s="19"/>
      <c r="T108" s="19"/>
      <c r="U108" s="19"/>
      <c r="V108" s="19"/>
      <c r="W108" s="19"/>
      <c r="X108" s="19"/>
      <c r="Y108" s="19"/>
      <c r="Z108" s="19"/>
    </row>
    <row r="109" spans="1:26" ht="13.2">
      <c r="A109" s="80"/>
      <c r="B109" s="19"/>
      <c r="C109" s="19"/>
      <c r="D109" s="19"/>
      <c r="E109" s="19"/>
      <c r="F109" s="19"/>
      <c r="G109" s="19"/>
      <c r="J109" s="19"/>
      <c r="K109" s="19"/>
      <c r="L109" s="19"/>
      <c r="M109" s="19"/>
      <c r="N109" s="19"/>
      <c r="O109" s="19"/>
      <c r="P109" s="19"/>
      <c r="Q109" s="19"/>
      <c r="R109" s="19"/>
      <c r="S109" s="19"/>
      <c r="T109" s="19"/>
      <c r="U109" s="19"/>
      <c r="V109" s="19"/>
      <c r="W109" s="19"/>
      <c r="X109" s="19"/>
      <c r="Y109" s="19"/>
      <c r="Z109" s="19"/>
    </row>
    <row r="110" spans="1:26" ht="13.2">
      <c r="A110" s="80"/>
      <c r="B110" s="19"/>
      <c r="C110" s="19"/>
      <c r="D110" s="19"/>
      <c r="E110" s="19"/>
      <c r="F110" s="19"/>
      <c r="G110" s="19"/>
      <c r="J110" s="19"/>
      <c r="K110" s="19"/>
      <c r="L110" s="19"/>
      <c r="M110" s="19"/>
      <c r="N110" s="19"/>
      <c r="O110" s="19"/>
      <c r="P110" s="19"/>
      <c r="Q110" s="19"/>
      <c r="R110" s="19"/>
      <c r="S110" s="19"/>
      <c r="T110" s="19"/>
      <c r="U110" s="19"/>
      <c r="V110" s="19"/>
      <c r="W110" s="19"/>
      <c r="X110" s="19"/>
      <c r="Y110" s="19"/>
      <c r="Z110" s="19"/>
    </row>
    <row r="111" spans="1:26" ht="13.2">
      <c r="A111" s="80"/>
      <c r="B111" s="19"/>
      <c r="C111" s="19"/>
      <c r="D111" s="19"/>
      <c r="E111" s="19"/>
      <c r="F111" s="19"/>
      <c r="G111" s="19"/>
      <c r="J111" s="19"/>
      <c r="K111" s="19"/>
      <c r="L111" s="19"/>
      <c r="M111" s="19"/>
      <c r="N111" s="19"/>
      <c r="O111" s="19"/>
      <c r="P111" s="19"/>
      <c r="Q111" s="19"/>
      <c r="R111" s="19"/>
      <c r="S111" s="19"/>
      <c r="T111" s="19"/>
      <c r="U111" s="19"/>
      <c r="V111" s="19"/>
      <c r="W111" s="19"/>
      <c r="X111" s="19"/>
      <c r="Y111" s="19"/>
      <c r="Z111" s="19"/>
    </row>
    <row r="112" spans="1:26" ht="13.2">
      <c r="A112" s="80"/>
      <c r="B112" s="19"/>
      <c r="C112" s="19"/>
      <c r="D112" s="19"/>
      <c r="E112" s="19"/>
      <c r="F112" s="19"/>
      <c r="G112" s="19"/>
      <c r="J112" s="19"/>
      <c r="K112" s="19"/>
      <c r="L112" s="19"/>
      <c r="M112" s="19"/>
      <c r="N112" s="19"/>
      <c r="O112" s="19"/>
      <c r="P112" s="19"/>
      <c r="Q112" s="19"/>
      <c r="R112" s="19"/>
      <c r="S112" s="19"/>
      <c r="T112" s="19"/>
      <c r="U112" s="19"/>
      <c r="V112" s="19"/>
      <c r="W112" s="19"/>
      <c r="X112" s="19"/>
      <c r="Y112" s="19"/>
      <c r="Z112" s="19"/>
    </row>
    <row r="113" spans="1:26" ht="13.2">
      <c r="A113" s="80"/>
      <c r="B113" s="19"/>
      <c r="C113" s="19"/>
      <c r="D113" s="19"/>
      <c r="E113" s="19"/>
      <c r="F113" s="19"/>
      <c r="G113" s="19"/>
      <c r="J113" s="19"/>
      <c r="K113" s="19"/>
      <c r="L113" s="19"/>
      <c r="M113" s="19"/>
      <c r="N113" s="19"/>
      <c r="O113" s="19"/>
      <c r="P113" s="19"/>
      <c r="Q113" s="19"/>
      <c r="R113" s="19"/>
      <c r="S113" s="19"/>
      <c r="T113" s="19"/>
      <c r="U113" s="19"/>
      <c r="V113" s="19"/>
      <c r="W113" s="19"/>
      <c r="X113" s="19"/>
      <c r="Y113" s="19"/>
      <c r="Z113" s="19"/>
    </row>
    <row r="114" spans="1:26" ht="13.2">
      <c r="A114" s="80"/>
      <c r="B114" s="19"/>
      <c r="C114" s="19"/>
      <c r="D114" s="19"/>
      <c r="E114" s="19"/>
      <c r="F114" s="19"/>
      <c r="G114" s="19"/>
      <c r="J114" s="19"/>
      <c r="K114" s="19"/>
      <c r="L114" s="19"/>
      <c r="M114" s="19"/>
      <c r="N114" s="19"/>
      <c r="O114" s="19"/>
      <c r="P114" s="19"/>
      <c r="Q114" s="19"/>
      <c r="R114" s="19"/>
      <c r="S114" s="19"/>
      <c r="T114" s="19"/>
      <c r="U114" s="19"/>
      <c r="V114" s="19"/>
      <c r="W114" s="19"/>
      <c r="X114" s="19"/>
      <c r="Y114" s="19"/>
      <c r="Z114" s="19"/>
    </row>
    <row r="115" spans="1:26" ht="13.2">
      <c r="A115" s="80"/>
      <c r="B115" s="19"/>
      <c r="C115" s="19"/>
      <c r="D115" s="19"/>
      <c r="E115" s="19"/>
      <c r="F115" s="19"/>
      <c r="G115" s="19"/>
      <c r="J115" s="19"/>
      <c r="K115" s="19"/>
      <c r="L115" s="19"/>
      <c r="M115" s="19"/>
      <c r="N115" s="19"/>
      <c r="O115" s="19"/>
      <c r="P115" s="19"/>
      <c r="Q115" s="19"/>
      <c r="R115" s="19"/>
      <c r="S115" s="19"/>
      <c r="T115" s="19"/>
      <c r="U115" s="19"/>
      <c r="V115" s="19"/>
      <c r="W115" s="19"/>
      <c r="X115" s="19"/>
      <c r="Y115" s="19"/>
      <c r="Z115" s="19"/>
    </row>
    <row r="116" spans="1:26" ht="13.2">
      <c r="A116" s="80"/>
      <c r="B116" s="19"/>
      <c r="C116" s="19"/>
      <c r="D116" s="19"/>
      <c r="E116" s="19"/>
      <c r="F116" s="19"/>
      <c r="G116" s="19"/>
      <c r="J116" s="19"/>
      <c r="K116" s="19"/>
      <c r="L116" s="19"/>
      <c r="M116" s="19"/>
      <c r="N116" s="19"/>
      <c r="O116" s="19"/>
      <c r="P116" s="19"/>
      <c r="Q116" s="19"/>
      <c r="R116" s="19"/>
      <c r="S116" s="19"/>
      <c r="T116" s="19"/>
      <c r="U116" s="19"/>
      <c r="V116" s="19"/>
      <c r="W116" s="19"/>
      <c r="X116" s="19"/>
      <c r="Y116" s="19"/>
      <c r="Z116" s="19"/>
    </row>
    <row r="117" spans="1:26" ht="13.2">
      <c r="A117" s="80"/>
      <c r="B117" s="19"/>
      <c r="C117" s="19"/>
      <c r="D117" s="19"/>
      <c r="E117" s="19"/>
      <c r="F117" s="19"/>
      <c r="G117" s="19"/>
      <c r="J117" s="19"/>
      <c r="K117" s="19"/>
      <c r="L117" s="19"/>
      <c r="M117" s="19"/>
      <c r="N117" s="19"/>
      <c r="O117" s="19"/>
      <c r="P117" s="19"/>
      <c r="Q117" s="19"/>
      <c r="R117" s="19"/>
      <c r="S117" s="19"/>
      <c r="T117" s="19"/>
      <c r="U117" s="19"/>
      <c r="V117" s="19"/>
      <c r="W117" s="19"/>
      <c r="X117" s="19"/>
      <c r="Y117" s="19"/>
      <c r="Z117" s="19"/>
    </row>
    <row r="118" spans="1:26" ht="13.2">
      <c r="A118" s="80"/>
      <c r="B118" s="19"/>
      <c r="C118" s="19"/>
      <c r="D118" s="19"/>
      <c r="E118" s="19"/>
      <c r="F118" s="19"/>
      <c r="G118" s="19"/>
      <c r="J118" s="19"/>
      <c r="K118" s="19"/>
      <c r="L118" s="19"/>
      <c r="M118" s="19"/>
      <c r="N118" s="19"/>
      <c r="O118" s="19"/>
      <c r="P118" s="19"/>
      <c r="Q118" s="19"/>
      <c r="R118" s="19"/>
      <c r="S118" s="19"/>
      <c r="T118" s="19"/>
      <c r="U118" s="19"/>
      <c r="V118" s="19"/>
      <c r="W118" s="19"/>
      <c r="X118" s="19"/>
      <c r="Y118" s="19"/>
      <c r="Z118" s="19"/>
    </row>
    <row r="119" spans="1:26" ht="13.2">
      <c r="A119" s="80"/>
      <c r="B119" s="19"/>
      <c r="C119" s="19"/>
      <c r="D119" s="19"/>
      <c r="E119" s="19"/>
      <c r="F119" s="19"/>
      <c r="G119" s="19"/>
      <c r="J119" s="19"/>
      <c r="K119" s="19"/>
      <c r="L119" s="19"/>
      <c r="M119" s="19"/>
      <c r="N119" s="19"/>
      <c r="O119" s="19"/>
      <c r="P119" s="19"/>
      <c r="Q119" s="19"/>
      <c r="R119" s="19"/>
      <c r="S119" s="19"/>
      <c r="T119" s="19"/>
      <c r="U119" s="19"/>
      <c r="V119" s="19"/>
      <c r="W119" s="19"/>
      <c r="X119" s="19"/>
      <c r="Y119" s="19"/>
      <c r="Z119" s="19"/>
    </row>
    <row r="120" spans="1:26" ht="13.2">
      <c r="A120" s="80"/>
      <c r="B120" s="19"/>
      <c r="C120" s="19"/>
      <c r="D120" s="19"/>
      <c r="E120" s="19"/>
      <c r="F120" s="19"/>
      <c r="G120" s="19"/>
      <c r="J120" s="19"/>
      <c r="K120" s="19"/>
      <c r="L120" s="19"/>
      <c r="M120" s="19"/>
      <c r="N120" s="19"/>
      <c r="O120" s="19"/>
      <c r="P120" s="19"/>
      <c r="Q120" s="19"/>
      <c r="R120" s="19"/>
      <c r="S120" s="19"/>
      <c r="T120" s="19"/>
      <c r="U120" s="19"/>
      <c r="V120" s="19"/>
      <c r="W120" s="19"/>
      <c r="X120" s="19"/>
      <c r="Y120" s="19"/>
      <c r="Z120" s="19"/>
    </row>
    <row r="121" spans="1:26" ht="13.2">
      <c r="A121" s="80"/>
      <c r="B121" s="19"/>
      <c r="C121" s="19"/>
      <c r="D121" s="19"/>
      <c r="E121" s="19"/>
      <c r="F121" s="19"/>
      <c r="G121" s="19"/>
      <c r="J121" s="19"/>
      <c r="K121" s="19"/>
      <c r="L121" s="19"/>
      <c r="M121" s="19"/>
      <c r="N121" s="19"/>
      <c r="O121" s="19"/>
      <c r="P121" s="19"/>
      <c r="Q121" s="19"/>
      <c r="R121" s="19"/>
      <c r="S121" s="19"/>
      <c r="T121" s="19"/>
      <c r="U121" s="19"/>
      <c r="V121" s="19"/>
      <c r="W121" s="19"/>
      <c r="X121" s="19"/>
      <c r="Y121" s="19"/>
      <c r="Z121" s="19"/>
    </row>
    <row r="122" spans="1:26" ht="13.2">
      <c r="A122" s="80"/>
      <c r="B122" s="19"/>
      <c r="C122" s="19"/>
      <c r="D122" s="19"/>
      <c r="E122" s="19"/>
      <c r="F122" s="19"/>
      <c r="G122" s="19"/>
      <c r="J122" s="19"/>
      <c r="K122" s="19"/>
      <c r="L122" s="19"/>
      <c r="M122" s="19"/>
      <c r="N122" s="19"/>
      <c r="O122" s="19"/>
      <c r="P122" s="19"/>
      <c r="Q122" s="19"/>
      <c r="R122" s="19"/>
      <c r="S122" s="19"/>
      <c r="T122" s="19"/>
      <c r="U122" s="19"/>
      <c r="V122" s="19"/>
      <c r="W122" s="19"/>
      <c r="X122" s="19"/>
      <c r="Y122" s="19"/>
      <c r="Z122" s="19"/>
    </row>
    <row r="123" spans="1:26" ht="13.2">
      <c r="A123" s="80"/>
      <c r="B123" s="19"/>
      <c r="C123" s="19"/>
      <c r="D123" s="19"/>
      <c r="E123" s="19"/>
      <c r="F123" s="19"/>
      <c r="G123" s="19"/>
      <c r="J123" s="19"/>
      <c r="K123" s="19"/>
      <c r="L123" s="19"/>
      <c r="M123" s="19"/>
      <c r="N123" s="19"/>
      <c r="O123" s="19"/>
      <c r="P123" s="19"/>
      <c r="Q123" s="19"/>
      <c r="R123" s="19"/>
      <c r="S123" s="19"/>
      <c r="T123" s="19"/>
      <c r="U123" s="19"/>
      <c r="V123" s="19"/>
      <c r="W123" s="19"/>
      <c r="X123" s="19"/>
      <c r="Y123" s="19"/>
      <c r="Z123" s="19"/>
    </row>
    <row r="124" spans="1:26" ht="13.2">
      <c r="A124" s="80"/>
      <c r="B124" s="19"/>
      <c r="C124" s="19"/>
      <c r="D124" s="19"/>
      <c r="E124" s="19"/>
      <c r="F124" s="19"/>
      <c r="G124" s="19"/>
      <c r="J124" s="19"/>
      <c r="K124" s="19"/>
      <c r="L124" s="19"/>
      <c r="M124" s="19"/>
      <c r="N124" s="19"/>
      <c r="O124" s="19"/>
      <c r="P124" s="19"/>
      <c r="Q124" s="19"/>
      <c r="R124" s="19"/>
      <c r="S124" s="19"/>
      <c r="T124" s="19"/>
      <c r="U124" s="19"/>
      <c r="V124" s="19"/>
      <c r="W124" s="19"/>
      <c r="X124" s="19"/>
      <c r="Y124" s="19"/>
      <c r="Z124" s="19"/>
    </row>
    <row r="125" spans="1:26" ht="13.2">
      <c r="A125" s="80"/>
      <c r="B125" s="19"/>
      <c r="C125" s="19"/>
      <c r="D125" s="19"/>
      <c r="E125" s="19"/>
      <c r="F125" s="19"/>
      <c r="G125" s="19"/>
      <c r="J125" s="19"/>
      <c r="K125" s="19"/>
      <c r="L125" s="19"/>
      <c r="M125" s="19"/>
      <c r="N125" s="19"/>
      <c r="O125" s="19"/>
      <c r="P125" s="19"/>
      <c r="Q125" s="19"/>
      <c r="R125" s="19"/>
      <c r="S125" s="19"/>
      <c r="T125" s="19"/>
      <c r="U125" s="19"/>
      <c r="V125" s="19"/>
      <c r="W125" s="19"/>
      <c r="X125" s="19"/>
      <c r="Y125" s="19"/>
      <c r="Z125" s="19"/>
    </row>
    <row r="126" spans="1:26" ht="13.2">
      <c r="A126" s="80"/>
      <c r="B126" s="19"/>
      <c r="C126" s="19"/>
      <c r="D126" s="19"/>
      <c r="E126" s="19"/>
      <c r="F126" s="19"/>
      <c r="G126" s="19"/>
      <c r="J126" s="19"/>
      <c r="K126" s="19"/>
      <c r="L126" s="19"/>
      <c r="M126" s="19"/>
      <c r="N126" s="19"/>
      <c r="O126" s="19"/>
      <c r="P126" s="19"/>
      <c r="Q126" s="19"/>
      <c r="R126" s="19"/>
      <c r="S126" s="19"/>
      <c r="T126" s="19"/>
      <c r="U126" s="19"/>
      <c r="V126" s="19"/>
      <c r="W126" s="19"/>
      <c r="X126" s="19"/>
      <c r="Y126" s="19"/>
      <c r="Z126" s="19"/>
    </row>
    <row r="127" spans="1:26" ht="13.2">
      <c r="A127" s="80"/>
      <c r="B127" s="19"/>
      <c r="C127" s="19"/>
      <c r="D127" s="19"/>
      <c r="E127" s="19"/>
      <c r="F127" s="19"/>
      <c r="G127" s="19"/>
      <c r="J127" s="19"/>
      <c r="K127" s="19"/>
      <c r="L127" s="19"/>
      <c r="M127" s="19"/>
      <c r="N127" s="19"/>
      <c r="O127" s="19"/>
      <c r="P127" s="19"/>
      <c r="Q127" s="19"/>
      <c r="R127" s="19"/>
      <c r="S127" s="19"/>
      <c r="T127" s="19"/>
      <c r="U127" s="19"/>
      <c r="V127" s="19"/>
      <c r="W127" s="19"/>
      <c r="X127" s="19"/>
      <c r="Y127" s="19"/>
      <c r="Z127" s="19"/>
    </row>
    <row r="128" spans="1:26" ht="13.2">
      <c r="A128" s="80"/>
      <c r="B128" s="19"/>
      <c r="C128" s="19"/>
      <c r="D128" s="19"/>
      <c r="E128" s="19"/>
      <c r="F128" s="19"/>
      <c r="G128" s="19"/>
      <c r="J128" s="19"/>
      <c r="K128" s="19"/>
      <c r="L128" s="19"/>
      <c r="M128" s="19"/>
      <c r="N128" s="19"/>
      <c r="O128" s="19"/>
      <c r="P128" s="19"/>
      <c r="Q128" s="19"/>
      <c r="R128" s="19"/>
      <c r="S128" s="19"/>
      <c r="T128" s="19"/>
      <c r="U128" s="19"/>
      <c r="V128" s="19"/>
      <c r="W128" s="19"/>
      <c r="X128" s="19"/>
      <c r="Y128" s="19"/>
      <c r="Z128" s="19"/>
    </row>
    <row r="129" spans="1:26" ht="13.2">
      <c r="A129" s="80"/>
      <c r="B129" s="19"/>
      <c r="C129" s="19"/>
      <c r="D129" s="19"/>
      <c r="E129" s="19"/>
      <c r="F129" s="19"/>
      <c r="G129" s="19"/>
      <c r="J129" s="19"/>
      <c r="K129" s="19"/>
      <c r="L129" s="19"/>
      <c r="M129" s="19"/>
      <c r="N129" s="19"/>
      <c r="O129" s="19"/>
      <c r="P129" s="19"/>
      <c r="Q129" s="19"/>
      <c r="R129" s="19"/>
      <c r="S129" s="19"/>
      <c r="T129" s="19"/>
      <c r="U129" s="19"/>
      <c r="V129" s="19"/>
      <c r="W129" s="19"/>
      <c r="X129" s="19"/>
      <c r="Y129" s="19"/>
      <c r="Z129" s="19"/>
    </row>
    <row r="130" spans="1:26" ht="13.2">
      <c r="A130" s="80"/>
      <c r="B130" s="19"/>
      <c r="C130" s="19"/>
      <c r="D130" s="19"/>
      <c r="E130" s="19"/>
      <c r="F130" s="19"/>
      <c r="G130" s="19"/>
      <c r="J130" s="19"/>
      <c r="K130" s="19"/>
      <c r="L130" s="19"/>
      <c r="M130" s="19"/>
      <c r="N130" s="19"/>
      <c r="O130" s="19"/>
      <c r="P130" s="19"/>
      <c r="Q130" s="19"/>
      <c r="R130" s="19"/>
      <c r="S130" s="19"/>
      <c r="T130" s="19"/>
      <c r="U130" s="19"/>
      <c r="V130" s="19"/>
      <c r="W130" s="19"/>
      <c r="X130" s="19"/>
      <c r="Y130" s="19"/>
      <c r="Z130" s="19"/>
    </row>
    <row r="131" spans="1:26" ht="13.2">
      <c r="A131" s="80"/>
      <c r="B131" s="19"/>
      <c r="C131" s="19"/>
      <c r="D131" s="19"/>
      <c r="E131" s="19"/>
      <c r="F131" s="19"/>
      <c r="G131" s="19"/>
      <c r="J131" s="19"/>
      <c r="K131" s="19"/>
      <c r="L131" s="19"/>
      <c r="M131" s="19"/>
      <c r="N131" s="19"/>
      <c r="O131" s="19"/>
      <c r="P131" s="19"/>
      <c r="Q131" s="19"/>
      <c r="R131" s="19"/>
      <c r="S131" s="19"/>
      <c r="T131" s="19"/>
      <c r="U131" s="19"/>
      <c r="V131" s="19"/>
      <c r="W131" s="19"/>
      <c r="X131" s="19"/>
      <c r="Y131" s="19"/>
      <c r="Z131" s="19"/>
    </row>
    <row r="132" spans="1:26" ht="13.2">
      <c r="A132" s="80"/>
      <c r="B132" s="19"/>
      <c r="C132" s="19"/>
      <c r="D132" s="19"/>
      <c r="E132" s="19"/>
      <c r="F132" s="19"/>
      <c r="G132" s="19"/>
      <c r="J132" s="19"/>
      <c r="K132" s="19"/>
      <c r="L132" s="19"/>
      <c r="M132" s="19"/>
      <c r="N132" s="19"/>
      <c r="O132" s="19"/>
      <c r="P132" s="19"/>
      <c r="Q132" s="19"/>
      <c r="R132" s="19"/>
      <c r="S132" s="19"/>
      <c r="T132" s="19"/>
      <c r="U132" s="19"/>
      <c r="V132" s="19"/>
      <c r="W132" s="19"/>
      <c r="X132" s="19"/>
      <c r="Y132" s="19"/>
      <c r="Z132" s="19"/>
    </row>
    <row r="133" spans="1:26" ht="13.2">
      <c r="A133" s="80"/>
      <c r="B133" s="19"/>
      <c r="C133" s="19"/>
      <c r="D133" s="19"/>
      <c r="E133" s="19"/>
      <c r="F133" s="19"/>
      <c r="G133" s="19"/>
      <c r="J133" s="19"/>
      <c r="K133" s="19"/>
      <c r="L133" s="19"/>
      <c r="M133" s="19"/>
      <c r="N133" s="19"/>
      <c r="O133" s="19"/>
      <c r="P133" s="19"/>
      <c r="Q133" s="19"/>
      <c r="R133" s="19"/>
      <c r="S133" s="19"/>
      <c r="T133" s="19"/>
      <c r="U133" s="19"/>
      <c r="V133" s="19"/>
      <c r="W133" s="19"/>
      <c r="X133" s="19"/>
      <c r="Y133" s="19"/>
      <c r="Z133" s="19"/>
    </row>
    <row r="134" spans="1:26" ht="13.2">
      <c r="A134" s="80"/>
      <c r="B134" s="19"/>
      <c r="C134" s="19"/>
      <c r="D134" s="19"/>
      <c r="E134" s="19"/>
      <c r="F134" s="19"/>
      <c r="G134" s="19"/>
      <c r="J134" s="19"/>
      <c r="K134" s="19"/>
      <c r="L134" s="19"/>
      <c r="M134" s="19"/>
      <c r="N134" s="19"/>
      <c r="O134" s="19"/>
      <c r="P134" s="19"/>
      <c r="Q134" s="19"/>
      <c r="R134" s="19"/>
      <c r="S134" s="19"/>
      <c r="T134" s="19"/>
      <c r="U134" s="19"/>
      <c r="V134" s="19"/>
      <c r="W134" s="19"/>
      <c r="X134" s="19"/>
      <c r="Y134" s="19"/>
      <c r="Z134" s="19"/>
    </row>
    <row r="135" spans="1:26" ht="13.2">
      <c r="A135" s="80"/>
      <c r="B135" s="19"/>
      <c r="C135" s="19"/>
      <c r="D135" s="19"/>
      <c r="E135" s="19"/>
      <c r="F135" s="19"/>
      <c r="G135" s="19"/>
      <c r="J135" s="19"/>
      <c r="K135" s="19"/>
      <c r="L135" s="19"/>
      <c r="M135" s="19"/>
      <c r="N135" s="19"/>
      <c r="O135" s="19"/>
      <c r="P135" s="19"/>
      <c r="Q135" s="19"/>
      <c r="R135" s="19"/>
      <c r="S135" s="19"/>
      <c r="T135" s="19"/>
      <c r="U135" s="19"/>
      <c r="V135" s="19"/>
      <c r="W135" s="19"/>
      <c r="X135" s="19"/>
      <c r="Y135" s="19"/>
      <c r="Z135" s="19"/>
    </row>
    <row r="136" spans="1:26" ht="13.2">
      <c r="A136" s="80"/>
      <c r="B136" s="19"/>
      <c r="C136" s="19"/>
      <c r="D136" s="19"/>
      <c r="E136" s="19"/>
      <c r="F136" s="19"/>
      <c r="G136" s="19"/>
      <c r="J136" s="19"/>
      <c r="K136" s="19"/>
      <c r="L136" s="19"/>
      <c r="M136" s="19"/>
      <c r="N136" s="19"/>
      <c r="O136" s="19"/>
      <c r="P136" s="19"/>
      <c r="Q136" s="19"/>
      <c r="R136" s="19"/>
      <c r="S136" s="19"/>
      <c r="T136" s="19"/>
      <c r="U136" s="19"/>
      <c r="V136" s="19"/>
      <c r="W136" s="19"/>
      <c r="X136" s="19"/>
      <c r="Y136" s="19"/>
      <c r="Z136" s="19"/>
    </row>
    <row r="137" spans="1:26" ht="13.2">
      <c r="A137" s="80"/>
      <c r="B137" s="19"/>
      <c r="C137" s="19"/>
      <c r="D137" s="19"/>
      <c r="E137" s="19"/>
      <c r="F137" s="19"/>
      <c r="G137" s="19"/>
      <c r="J137" s="19"/>
      <c r="K137" s="19"/>
      <c r="L137" s="19"/>
      <c r="M137" s="19"/>
      <c r="N137" s="19"/>
      <c r="O137" s="19"/>
      <c r="P137" s="19"/>
      <c r="Q137" s="19"/>
      <c r="R137" s="19"/>
      <c r="S137" s="19"/>
      <c r="T137" s="19"/>
      <c r="U137" s="19"/>
      <c r="V137" s="19"/>
      <c r="W137" s="19"/>
      <c r="X137" s="19"/>
      <c r="Y137" s="19"/>
      <c r="Z137" s="19"/>
    </row>
    <row r="138" spans="1:26" ht="13.2">
      <c r="A138" s="80"/>
      <c r="B138" s="19"/>
      <c r="C138" s="19"/>
      <c r="D138" s="19"/>
      <c r="E138" s="19"/>
      <c r="F138" s="19"/>
      <c r="G138" s="19"/>
      <c r="J138" s="19"/>
      <c r="K138" s="19"/>
      <c r="L138" s="19"/>
      <c r="M138" s="19"/>
      <c r="N138" s="19"/>
      <c r="O138" s="19"/>
      <c r="P138" s="19"/>
      <c r="Q138" s="19"/>
      <c r="R138" s="19"/>
      <c r="S138" s="19"/>
      <c r="T138" s="19"/>
      <c r="U138" s="19"/>
      <c r="V138" s="19"/>
      <c r="W138" s="19"/>
      <c r="X138" s="19"/>
      <c r="Y138" s="19"/>
      <c r="Z138" s="19"/>
    </row>
    <row r="139" spans="1:26" ht="13.2">
      <c r="A139" s="80"/>
      <c r="B139" s="19"/>
      <c r="C139" s="19"/>
      <c r="D139" s="19"/>
      <c r="E139" s="19"/>
      <c r="F139" s="19"/>
      <c r="G139" s="19"/>
      <c r="J139" s="19"/>
      <c r="K139" s="19"/>
      <c r="L139" s="19"/>
      <c r="M139" s="19"/>
      <c r="N139" s="19"/>
      <c r="O139" s="19"/>
      <c r="P139" s="19"/>
      <c r="Q139" s="19"/>
      <c r="R139" s="19"/>
      <c r="S139" s="19"/>
      <c r="T139" s="19"/>
      <c r="U139" s="19"/>
      <c r="V139" s="19"/>
      <c r="W139" s="19"/>
      <c r="X139" s="19"/>
      <c r="Y139" s="19"/>
      <c r="Z139" s="19"/>
    </row>
    <row r="140" spans="1:26" ht="13.2">
      <c r="A140" s="80"/>
      <c r="B140" s="19"/>
      <c r="C140" s="19"/>
      <c r="D140" s="19"/>
      <c r="E140" s="19"/>
      <c r="F140" s="19"/>
      <c r="G140" s="19"/>
      <c r="J140" s="19"/>
      <c r="K140" s="19"/>
      <c r="L140" s="19"/>
      <c r="M140" s="19"/>
      <c r="N140" s="19"/>
      <c r="O140" s="19"/>
      <c r="P140" s="19"/>
      <c r="Q140" s="19"/>
      <c r="R140" s="19"/>
      <c r="S140" s="19"/>
      <c r="T140" s="19"/>
      <c r="U140" s="19"/>
      <c r="V140" s="19"/>
      <c r="W140" s="19"/>
      <c r="X140" s="19"/>
      <c r="Y140" s="19"/>
      <c r="Z140" s="19"/>
    </row>
    <row r="141" spans="1:26" ht="13.2">
      <c r="A141" s="80"/>
      <c r="B141" s="19"/>
      <c r="C141" s="19"/>
      <c r="D141" s="19"/>
      <c r="E141" s="19"/>
      <c r="F141" s="19"/>
      <c r="G141" s="19"/>
      <c r="J141" s="19"/>
      <c r="K141" s="19"/>
      <c r="L141" s="19"/>
      <c r="M141" s="19"/>
      <c r="N141" s="19"/>
      <c r="O141" s="19"/>
      <c r="P141" s="19"/>
      <c r="Q141" s="19"/>
      <c r="R141" s="19"/>
      <c r="S141" s="19"/>
      <c r="T141" s="19"/>
      <c r="U141" s="19"/>
      <c r="V141" s="19"/>
      <c r="W141" s="19"/>
      <c r="X141" s="19"/>
      <c r="Y141" s="19"/>
      <c r="Z141" s="19"/>
    </row>
    <row r="142" spans="1:26" ht="13.2">
      <c r="A142" s="80"/>
      <c r="B142" s="19"/>
      <c r="C142" s="19"/>
      <c r="D142" s="19"/>
      <c r="E142" s="19"/>
      <c r="F142" s="19"/>
      <c r="G142" s="19"/>
      <c r="J142" s="19"/>
      <c r="K142" s="19"/>
      <c r="L142" s="19"/>
      <c r="M142" s="19"/>
      <c r="N142" s="19"/>
      <c r="O142" s="19"/>
      <c r="P142" s="19"/>
      <c r="Q142" s="19"/>
      <c r="R142" s="19"/>
      <c r="S142" s="19"/>
      <c r="T142" s="19"/>
      <c r="U142" s="19"/>
      <c r="V142" s="19"/>
      <c r="W142" s="19"/>
      <c r="X142" s="19"/>
      <c r="Y142" s="19"/>
      <c r="Z142" s="19"/>
    </row>
    <row r="143" spans="1:26" ht="13.2">
      <c r="A143" s="80"/>
      <c r="B143" s="19"/>
      <c r="C143" s="19"/>
      <c r="D143" s="19"/>
      <c r="E143" s="19"/>
      <c r="F143" s="19"/>
      <c r="G143" s="19"/>
      <c r="J143" s="19"/>
      <c r="K143" s="19"/>
      <c r="L143" s="19"/>
      <c r="M143" s="19"/>
      <c r="N143" s="19"/>
      <c r="O143" s="19"/>
      <c r="P143" s="19"/>
      <c r="Q143" s="19"/>
      <c r="R143" s="19"/>
      <c r="S143" s="19"/>
      <c r="T143" s="19"/>
      <c r="U143" s="19"/>
      <c r="V143" s="19"/>
      <c r="W143" s="19"/>
      <c r="X143" s="19"/>
      <c r="Y143" s="19"/>
      <c r="Z143" s="19"/>
    </row>
    <row r="144" spans="1:26" ht="13.2">
      <c r="A144" s="80"/>
      <c r="B144" s="19"/>
      <c r="C144" s="19"/>
      <c r="D144" s="19"/>
      <c r="E144" s="19"/>
      <c r="F144" s="19"/>
      <c r="G144" s="19"/>
      <c r="J144" s="19"/>
      <c r="K144" s="19"/>
      <c r="L144" s="19"/>
      <c r="M144" s="19"/>
      <c r="N144" s="19"/>
      <c r="O144" s="19"/>
      <c r="P144" s="19"/>
      <c r="Q144" s="19"/>
      <c r="R144" s="19"/>
      <c r="S144" s="19"/>
      <c r="T144" s="19"/>
      <c r="U144" s="19"/>
      <c r="V144" s="19"/>
      <c r="W144" s="19"/>
      <c r="X144" s="19"/>
      <c r="Y144" s="19"/>
      <c r="Z144" s="19"/>
    </row>
    <row r="145" spans="1:26" ht="13.2">
      <c r="A145" s="80"/>
      <c r="B145" s="19"/>
      <c r="C145" s="19"/>
      <c r="D145" s="19"/>
      <c r="E145" s="19"/>
      <c r="F145" s="19"/>
      <c r="G145" s="19"/>
      <c r="J145" s="19"/>
      <c r="K145" s="19"/>
      <c r="L145" s="19"/>
      <c r="M145" s="19"/>
      <c r="N145" s="19"/>
      <c r="O145" s="19"/>
      <c r="P145" s="19"/>
      <c r="Q145" s="19"/>
      <c r="R145" s="19"/>
      <c r="S145" s="19"/>
      <c r="T145" s="19"/>
      <c r="U145" s="19"/>
      <c r="V145" s="19"/>
      <c r="W145" s="19"/>
      <c r="X145" s="19"/>
      <c r="Y145" s="19"/>
      <c r="Z145" s="19"/>
    </row>
    <row r="146" spans="1:26" ht="13.2">
      <c r="A146" s="80"/>
      <c r="B146" s="19"/>
      <c r="C146" s="19"/>
      <c r="D146" s="19"/>
      <c r="E146" s="19"/>
      <c r="F146" s="19"/>
      <c r="G146" s="19"/>
      <c r="J146" s="19"/>
      <c r="K146" s="19"/>
      <c r="L146" s="19"/>
      <c r="M146" s="19"/>
      <c r="N146" s="19"/>
      <c r="O146" s="19"/>
      <c r="P146" s="19"/>
      <c r="Q146" s="19"/>
      <c r="R146" s="19"/>
      <c r="S146" s="19"/>
      <c r="T146" s="19"/>
      <c r="U146" s="19"/>
      <c r="V146" s="19"/>
      <c r="W146" s="19"/>
      <c r="X146" s="19"/>
      <c r="Y146" s="19"/>
      <c r="Z146" s="19"/>
    </row>
    <row r="147" spans="1:26" ht="13.2">
      <c r="A147" s="80"/>
      <c r="B147" s="19"/>
      <c r="C147" s="19"/>
      <c r="D147" s="19"/>
      <c r="E147" s="19"/>
      <c r="F147" s="19"/>
      <c r="G147" s="19"/>
      <c r="J147" s="19"/>
      <c r="K147" s="19"/>
      <c r="L147" s="19"/>
      <c r="M147" s="19"/>
      <c r="N147" s="19"/>
      <c r="O147" s="19"/>
      <c r="P147" s="19"/>
      <c r="Q147" s="19"/>
      <c r="R147" s="19"/>
      <c r="S147" s="19"/>
      <c r="T147" s="19"/>
      <c r="U147" s="19"/>
      <c r="V147" s="19"/>
      <c r="W147" s="19"/>
      <c r="X147" s="19"/>
      <c r="Y147" s="19"/>
      <c r="Z147" s="19"/>
    </row>
    <row r="148" spans="1:26" ht="13.2">
      <c r="A148" s="80"/>
      <c r="B148" s="19"/>
      <c r="C148" s="19"/>
      <c r="D148" s="19"/>
      <c r="E148" s="19"/>
      <c r="F148" s="19"/>
      <c r="G148" s="19"/>
      <c r="J148" s="19"/>
      <c r="K148" s="19"/>
      <c r="L148" s="19"/>
      <c r="M148" s="19"/>
      <c r="N148" s="19"/>
      <c r="O148" s="19"/>
      <c r="P148" s="19"/>
      <c r="Q148" s="19"/>
      <c r="R148" s="19"/>
      <c r="S148" s="19"/>
      <c r="T148" s="19"/>
      <c r="U148" s="19"/>
      <c r="V148" s="19"/>
      <c r="W148" s="19"/>
      <c r="X148" s="19"/>
      <c r="Y148" s="19"/>
      <c r="Z148" s="19"/>
    </row>
    <row r="149" spans="1:26" ht="13.2">
      <c r="A149" s="80"/>
      <c r="B149" s="19"/>
      <c r="C149" s="19"/>
      <c r="D149" s="19"/>
      <c r="E149" s="19"/>
      <c r="F149" s="19"/>
      <c r="G149" s="19"/>
      <c r="J149" s="19"/>
      <c r="K149" s="19"/>
      <c r="L149" s="19"/>
      <c r="M149" s="19"/>
      <c r="N149" s="19"/>
      <c r="O149" s="19"/>
      <c r="P149" s="19"/>
      <c r="Q149" s="19"/>
      <c r="R149" s="19"/>
      <c r="S149" s="19"/>
      <c r="T149" s="19"/>
      <c r="U149" s="19"/>
      <c r="V149" s="19"/>
      <c r="W149" s="19"/>
      <c r="X149" s="19"/>
      <c r="Y149" s="19"/>
      <c r="Z149" s="19"/>
    </row>
    <row r="150" spans="1:26" ht="13.2">
      <c r="A150" s="80"/>
      <c r="B150" s="19"/>
      <c r="C150" s="19"/>
      <c r="D150" s="19"/>
      <c r="E150" s="19"/>
      <c r="F150" s="19"/>
      <c r="G150" s="19"/>
      <c r="J150" s="19"/>
      <c r="K150" s="19"/>
      <c r="L150" s="19"/>
      <c r="M150" s="19"/>
      <c r="N150" s="19"/>
      <c r="O150" s="19"/>
      <c r="P150" s="19"/>
      <c r="Q150" s="19"/>
      <c r="R150" s="19"/>
      <c r="S150" s="19"/>
      <c r="T150" s="19"/>
      <c r="U150" s="19"/>
      <c r="V150" s="19"/>
      <c r="W150" s="19"/>
      <c r="X150" s="19"/>
      <c r="Y150" s="19"/>
      <c r="Z150" s="19"/>
    </row>
    <row r="151" spans="1:26" ht="13.2">
      <c r="A151" s="80"/>
      <c r="B151" s="19"/>
      <c r="C151" s="19"/>
      <c r="D151" s="19"/>
      <c r="E151" s="19"/>
      <c r="F151" s="19"/>
      <c r="G151" s="19"/>
      <c r="J151" s="19"/>
      <c r="K151" s="19"/>
      <c r="L151" s="19"/>
      <c r="M151" s="19"/>
      <c r="N151" s="19"/>
      <c r="O151" s="19"/>
      <c r="P151" s="19"/>
      <c r="Q151" s="19"/>
      <c r="R151" s="19"/>
      <c r="S151" s="19"/>
      <c r="T151" s="19"/>
      <c r="U151" s="19"/>
      <c r="V151" s="19"/>
      <c r="W151" s="19"/>
      <c r="X151" s="19"/>
      <c r="Y151" s="19"/>
      <c r="Z151" s="19"/>
    </row>
    <row r="152" spans="1:26" ht="13.2">
      <c r="A152" s="80"/>
      <c r="B152" s="19"/>
      <c r="C152" s="19"/>
      <c r="D152" s="19"/>
      <c r="E152" s="19"/>
      <c r="F152" s="19"/>
      <c r="G152" s="19"/>
      <c r="J152" s="19"/>
      <c r="K152" s="19"/>
      <c r="L152" s="19"/>
      <c r="M152" s="19"/>
      <c r="N152" s="19"/>
      <c r="O152" s="19"/>
      <c r="P152" s="19"/>
      <c r="Q152" s="19"/>
      <c r="R152" s="19"/>
      <c r="S152" s="19"/>
      <c r="T152" s="19"/>
      <c r="U152" s="19"/>
      <c r="V152" s="19"/>
      <c r="W152" s="19"/>
      <c r="X152" s="19"/>
      <c r="Y152" s="19"/>
      <c r="Z152" s="19"/>
    </row>
    <row r="153" spans="1:26" ht="13.2">
      <c r="A153" s="80"/>
      <c r="B153" s="19"/>
      <c r="C153" s="19"/>
      <c r="D153" s="19"/>
      <c r="E153" s="19"/>
      <c r="F153" s="19"/>
      <c r="G153" s="19"/>
      <c r="J153" s="19"/>
      <c r="K153" s="19"/>
      <c r="L153" s="19"/>
      <c r="M153" s="19"/>
      <c r="N153" s="19"/>
      <c r="O153" s="19"/>
      <c r="P153" s="19"/>
      <c r="Q153" s="19"/>
      <c r="R153" s="19"/>
      <c r="S153" s="19"/>
      <c r="T153" s="19"/>
      <c r="U153" s="19"/>
      <c r="V153" s="19"/>
      <c r="W153" s="19"/>
      <c r="X153" s="19"/>
      <c r="Y153" s="19"/>
      <c r="Z153" s="19"/>
    </row>
    <row r="154" spans="1:26" ht="13.2">
      <c r="A154" s="80"/>
      <c r="B154" s="19"/>
      <c r="C154" s="19"/>
      <c r="D154" s="19"/>
      <c r="E154" s="19"/>
      <c r="F154" s="19"/>
      <c r="G154" s="19"/>
      <c r="J154" s="19"/>
      <c r="K154" s="19"/>
      <c r="L154" s="19"/>
      <c r="M154" s="19"/>
      <c r="N154" s="19"/>
      <c r="O154" s="19"/>
      <c r="P154" s="19"/>
      <c r="Q154" s="19"/>
      <c r="R154" s="19"/>
      <c r="S154" s="19"/>
      <c r="T154" s="19"/>
      <c r="U154" s="19"/>
      <c r="V154" s="19"/>
      <c r="W154" s="19"/>
      <c r="X154" s="19"/>
      <c r="Y154" s="19"/>
      <c r="Z154" s="19"/>
    </row>
    <row r="155" spans="1:26" ht="13.2">
      <c r="A155" s="80"/>
      <c r="B155" s="19"/>
      <c r="C155" s="19"/>
      <c r="D155" s="19"/>
      <c r="E155" s="19"/>
      <c r="F155" s="19"/>
      <c r="G155" s="19"/>
      <c r="J155" s="19"/>
      <c r="K155" s="19"/>
      <c r="L155" s="19"/>
      <c r="M155" s="19"/>
      <c r="N155" s="19"/>
      <c r="O155" s="19"/>
      <c r="P155" s="19"/>
      <c r="Q155" s="19"/>
      <c r="R155" s="19"/>
      <c r="S155" s="19"/>
      <c r="T155" s="19"/>
      <c r="U155" s="19"/>
      <c r="V155" s="19"/>
      <c r="W155" s="19"/>
      <c r="X155" s="19"/>
      <c r="Y155" s="19"/>
      <c r="Z155" s="19"/>
    </row>
    <row r="156" spans="1:26" ht="13.2">
      <c r="A156" s="80"/>
      <c r="B156" s="19"/>
      <c r="C156" s="19"/>
      <c r="D156" s="19"/>
      <c r="E156" s="19"/>
      <c r="F156" s="19"/>
      <c r="G156" s="19"/>
      <c r="J156" s="19"/>
      <c r="K156" s="19"/>
      <c r="L156" s="19"/>
      <c r="M156" s="19"/>
      <c r="N156" s="19"/>
      <c r="O156" s="19"/>
      <c r="P156" s="19"/>
      <c r="Q156" s="19"/>
      <c r="R156" s="19"/>
      <c r="S156" s="19"/>
      <c r="T156" s="19"/>
      <c r="U156" s="19"/>
      <c r="V156" s="19"/>
      <c r="W156" s="19"/>
      <c r="X156" s="19"/>
      <c r="Y156" s="19"/>
      <c r="Z156" s="19"/>
    </row>
    <row r="157" spans="1:26" ht="13.2">
      <c r="A157" s="80"/>
      <c r="B157" s="19"/>
      <c r="C157" s="19"/>
      <c r="D157" s="19"/>
      <c r="E157" s="19"/>
      <c r="F157" s="19"/>
      <c r="G157" s="19"/>
      <c r="J157" s="19"/>
      <c r="K157" s="19"/>
      <c r="L157" s="19"/>
      <c r="M157" s="19"/>
      <c r="N157" s="19"/>
      <c r="O157" s="19"/>
      <c r="P157" s="19"/>
      <c r="Q157" s="19"/>
      <c r="R157" s="19"/>
      <c r="S157" s="19"/>
      <c r="T157" s="19"/>
      <c r="U157" s="19"/>
      <c r="V157" s="19"/>
      <c r="W157" s="19"/>
      <c r="X157" s="19"/>
      <c r="Y157" s="19"/>
      <c r="Z157" s="19"/>
    </row>
    <row r="158" spans="1:26" ht="13.2">
      <c r="A158" s="80"/>
      <c r="B158" s="19"/>
      <c r="C158" s="19"/>
      <c r="D158" s="19"/>
      <c r="E158" s="19"/>
      <c r="F158" s="19"/>
      <c r="G158" s="19"/>
      <c r="J158" s="19"/>
      <c r="K158" s="19"/>
      <c r="L158" s="19"/>
      <c r="M158" s="19"/>
      <c r="N158" s="19"/>
      <c r="O158" s="19"/>
      <c r="P158" s="19"/>
      <c r="Q158" s="19"/>
      <c r="R158" s="19"/>
      <c r="S158" s="19"/>
      <c r="T158" s="19"/>
      <c r="U158" s="19"/>
      <c r="V158" s="19"/>
      <c r="W158" s="19"/>
      <c r="X158" s="19"/>
      <c r="Y158" s="19"/>
      <c r="Z158" s="19"/>
    </row>
    <row r="159" spans="1:26" ht="13.2">
      <c r="A159" s="80"/>
      <c r="B159" s="19"/>
      <c r="C159" s="19"/>
      <c r="D159" s="19"/>
      <c r="E159" s="19"/>
      <c r="F159" s="19"/>
      <c r="G159" s="19"/>
      <c r="J159" s="19"/>
      <c r="K159" s="19"/>
      <c r="L159" s="19"/>
      <c r="M159" s="19"/>
      <c r="N159" s="19"/>
      <c r="O159" s="19"/>
      <c r="P159" s="19"/>
      <c r="Q159" s="19"/>
      <c r="R159" s="19"/>
      <c r="S159" s="19"/>
      <c r="T159" s="19"/>
      <c r="U159" s="19"/>
      <c r="V159" s="19"/>
      <c r="W159" s="19"/>
      <c r="X159" s="19"/>
      <c r="Y159" s="19"/>
      <c r="Z159" s="19"/>
    </row>
    <row r="160" spans="1:26" ht="13.2">
      <c r="A160" s="80"/>
      <c r="B160" s="19"/>
      <c r="C160" s="19"/>
      <c r="D160" s="19"/>
      <c r="E160" s="19"/>
      <c r="F160" s="19"/>
      <c r="G160" s="19"/>
      <c r="J160" s="19"/>
      <c r="K160" s="19"/>
      <c r="L160" s="19"/>
      <c r="M160" s="19"/>
      <c r="N160" s="19"/>
      <c r="O160" s="19"/>
      <c r="P160" s="19"/>
      <c r="Q160" s="19"/>
      <c r="R160" s="19"/>
      <c r="S160" s="19"/>
      <c r="T160" s="19"/>
      <c r="U160" s="19"/>
      <c r="V160" s="19"/>
      <c r="W160" s="19"/>
      <c r="X160" s="19"/>
      <c r="Y160" s="19"/>
      <c r="Z160" s="19"/>
    </row>
    <row r="161" spans="1:26" ht="13.2">
      <c r="A161" s="80"/>
      <c r="B161" s="19"/>
      <c r="C161" s="19"/>
      <c r="D161" s="19"/>
      <c r="E161" s="19"/>
      <c r="F161" s="19"/>
      <c r="G161" s="19"/>
      <c r="J161" s="19"/>
      <c r="K161" s="19"/>
      <c r="L161" s="19"/>
      <c r="M161" s="19"/>
      <c r="N161" s="19"/>
      <c r="O161" s="19"/>
      <c r="P161" s="19"/>
      <c r="Q161" s="19"/>
      <c r="R161" s="19"/>
      <c r="S161" s="19"/>
      <c r="T161" s="19"/>
      <c r="U161" s="19"/>
      <c r="V161" s="19"/>
      <c r="W161" s="19"/>
      <c r="X161" s="19"/>
      <c r="Y161" s="19"/>
      <c r="Z161" s="19"/>
    </row>
    <row r="162" spans="1:26" ht="13.2">
      <c r="A162" s="80"/>
      <c r="B162" s="19"/>
      <c r="C162" s="19"/>
      <c r="D162" s="19"/>
      <c r="E162" s="19"/>
      <c r="F162" s="19"/>
      <c r="G162" s="19"/>
      <c r="J162" s="19"/>
      <c r="K162" s="19"/>
      <c r="L162" s="19"/>
      <c r="M162" s="19"/>
      <c r="N162" s="19"/>
      <c r="O162" s="19"/>
      <c r="P162" s="19"/>
      <c r="Q162" s="19"/>
      <c r="R162" s="19"/>
      <c r="S162" s="19"/>
      <c r="T162" s="19"/>
      <c r="U162" s="19"/>
      <c r="V162" s="19"/>
      <c r="W162" s="19"/>
      <c r="X162" s="19"/>
      <c r="Y162" s="19"/>
      <c r="Z162" s="19"/>
    </row>
    <row r="163" spans="1:26" ht="13.2">
      <c r="A163" s="80"/>
      <c r="B163" s="19"/>
      <c r="C163" s="19"/>
      <c r="D163" s="19"/>
      <c r="E163" s="19"/>
      <c r="F163" s="19"/>
      <c r="G163" s="19"/>
      <c r="J163" s="19"/>
      <c r="K163" s="19"/>
      <c r="L163" s="19"/>
      <c r="M163" s="19"/>
      <c r="N163" s="19"/>
      <c r="O163" s="19"/>
      <c r="P163" s="19"/>
      <c r="Q163" s="19"/>
      <c r="R163" s="19"/>
      <c r="S163" s="19"/>
      <c r="T163" s="19"/>
      <c r="U163" s="19"/>
      <c r="V163" s="19"/>
      <c r="W163" s="19"/>
      <c r="X163" s="19"/>
      <c r="Y163" s="19"/>
      <c r="Z163" s="19"/>
    </row>
    <row r="164" spans="1:26" ht="13.2">
      <c r="A164" s="80"/>
      <c r="B164" s="19"/>
      <c r="C164" s="19"/>
      <c r="D164" s="19"/>
      <c r="E164" s="19"/>
      <c r="F164" s="19"/>
      <c r="G164" s="19"/>
      <c r="J164" s="19"/>
      <c r="K164" s="19"/>
      <c r="L164" s="19"/>
      <c r="M164" s="19"/>
      <c r="N164" s="19"/>
      <c r="O164" s="19"/>
      <c r="P164" s="19"/>
      <c r="Q164" s="19"/>
      <c r="R164" s="19"/>
      <c r="S164" s="19"/>
      <c r="T164" s="19"/>
      <c r="U164" s="19"/>
      <c r="V164" s="19"/>
      <c r="W164" s="19"/>
      <c r="X164" s="19"/>
      <c r="Y164" s="19"/>
      <c r="Z164" s="19"/>
    </row>
    <row r="165" spans="1:26" ht="13.2">
      <c r="A165" s="80"/>
      <c r="B165" s="19"/>
      <c r="C165" s="19"/>
      <c r="D165" s="19"/>
      <c r="E165" s="19"/>
      <c r="F165" s="19"/>
      <c r="G165" s="19"/>
      <c r="J165" s="19"/>
      <c r="K165" s="19"/>
      <c r="L165" s="19"/>
      <c r="M165" s="19"/>
      <c r="N165" s="19"/>
      <c r="O165" s="19"/>
      <c r="P165" s="19"/>
      <c r="Q165" s="19"/>
      <c r="R165" s="19"/>
      <c r="S165" s="19"/>
      <c r="T165" s="19"/>
      <c r="U165" s="19"/>
      <c r="V165" s="19"/>
      <c r="W165" s="19"/>
      <c r="X165" s="19"/>
      <c r="Y165" s="19"/>
      <c r="Z165" s="19"/>
    </row>
    <row r="166" spans="1:26" ht="13.2">
      <c r="A166" s="80"/>
      <c r="B166" s="19"/>
      <c r="C166" s="19"/>
      <c r="D166" s="19"/>
      <c r="E166" s="19"/>
      <c r="F166" s="19"/>
      <c r="G166" s="19"/>
      <c r="J166" s="19"/>
      <c r="K166" s="19"/>
      <c r="L166" s="19"/>
      <c r="M166" s="19"/>
      <c r="N166" s="19"/>
      <c r="O166" s="19"/>
      <c r="P166" s="19"/>
      <c r="Q166" s="19"/>
      <c r="R166" s="19"/>
      <c r="S166" s="19"/>
      <c r="T166" s="19"/>
      <c r="U166" s="19"/>
      <c r="V166" s="19"/>
      <c r="W166" s="19"/>
      <c r="X166" s="19"/>
      <c r="Y166" s="19"/>
      <c r="Z166" s="19"/>
    </row>
    <row r="167" spans="1:26" ht="13.2">
      <c r="A167" s="80"/>
      <c r="B167" s="19"/>
      <c r="C167" s="19"/>
      <c r="D167" s="19"/>
      <c r="E167" s="19"/>
      <c r="F167" s="19"/>
      <c r="G167" s="19"/>
      <c r="J167" s="19"/>
      <c r="K167" s="19"/>
      <c r="L167" s="19"/>
      <c r="M167" s="19"/>
      <c r="N167" s="19"/>
      <c r="O167" s="19"/>
      <c r="P167" s="19"/>
      <c r="Q167" s="19"/>
      <c r="R167" s="19"/>
      <c r="S167" s="19"/>
      <c r="T167" s="19"/>
      <c r="U167" s="19"/>
      <c r="V167" s="19"/>
      <c r="W167" s="19"/>
      <c r="X167" s="19"/>
      <c r="Y167" s="19"/>
      <c r="Z167" s="19"/>
    </row>
    <row r="168" spans="1:26" ht="13.2">
      <c r="A168" s="80"/>
      <c r="B168" s="19"/>
      <c r="C168" s="19"/>
      <c r="D168" s="19"/>
      <c r="E168" s="19"/>
      <c r="F168" s="19"/>
      <c r="G168" s="19"/>
      <c r="J168" s="19"/>
      <c r="K168" s="19"/>
      <c r="L168" s="19"/>
      <c r="M168" s="19"/>
      <c r="N168" s="19"/>
      <c r="O168" s="19"/>
      <c r="P168" s="19"/>
      <c r="Q168" s="19"/>
      <c r="R168" s="19"/>
      <c r="S168" s="19"/>
      <c r="T168" s="19"/>
      <c r="U168" s="19"/>
      <c r="V168" s="19"/>
      <c r="W168" s="19"/>
      <c r="X168" s="19"/>
      <c r="Y168" s="19"/>
      <c r="Z168" s="19"/>
    </row>
    <row r="169" spans="1:26" ht="13.2">
      <c r="A169" s="80"/>
      <c r="B169" s="19"/>
      <c r="C169" s="19"/>
      <c r="D169" s="19"/>
      <c r="E169" s="19"/>
      <c r="F169" s="19"/>
      <c r="G169" s="19"/>
      <c r="J169" s="19"/>
      <c r="K169" s="19"/>
      <c r="L169" s="19"/>
      <c r="M169" s="19"/>
      <c r="N169" s="19"/>
      <c r="O169" s="19"/>
      <c r="P169" s="19"/>
      <c r="Q169" s="19"/>
      <c r="R169" s="19"/>
      <c r="S169" s="19"/>
      <c r="T169" s="19"/>
      <c r="U169" s="19"/>
      <c r="V169" s="19"/>
      <c r="W169" s="19"/>
      <c r="X169" s="19"/>
      <c r="Y169" s="19"/>
      <c r="Z169" s="19"/>
    </row>
    <row r="170" spans="1:26" ht="13.2">
      <c r="A170" s="80"/>
      <c r="B170" s="19"/>
      <c r="C170" s="19"/>
      <c r="D170" s="19"/>
      <c r="E170" s="19"/>
      <c r="F170" s="19"/>
      <c r="G170" s="19"/>
      <c r="J170" s="19"/>
      <c r="K170" s="19"/>
      <c r="L170" s="19"/>
      <c r="M170" s="19"/>
      <c r="N170" s="19"/>
      <c r="O170" s="19"/>
      <c r="P170" s="19"/>
      <c r="Q170" s="19"/>
      <c r="R170" s="19"/>
      <c r="S170" s="19"/>
      <c r="T170" s="19"/>
      <c r="U170" s="19"/>
      <c r="V170" s="19"/>
      <c r="W170" s="19"/>
      <c r="X170" s="19"/>
      <c r="Y170" s="19"/>
      <c r="Z170" s="19"/>
    </row>
    <row r="171" spans="1:26" ht="13.2">
      <c r="A171" s="80"/>
      <c r="B171" s="19"/>
      <c r="C171" s="19"/>
      <c r="D171" s="19"/>
      <c r="E171" s="19"/>
      <c r="F171" s="19"/>
      <c r="G171" s="19"/>
      <c r="J171" s="19"/>
      <c r="K171" s="19"/>
      <c r="L171" s="19"/>
      <c r="M171" s="19"/>
      <c r="N171" s="19"/>
      <c r="O171" s="19"/>
      <c r="P171" s="19"/>
      <c r="Q171" s="19"/>
      <c r="R171" s="19"/>
      <c r="S171" s="19"/>
      <c r="T171" s="19"/>
      <c r="U171" s="19"/>
      <c r="V171" s="19"/>
      <c r="W171" s="19"/>
      <c r="X171" s="19"/>
      <c r="Y171" s="19"/>
      <c r="Z171" s="19"/>
    </row>
    <row r="172" spans="1:26" ht="13.2">
      <c r="A172" s="80"/>
      <c r="B172" s="19"/>
      <c r="C172" s="19"/>
      <c r="D172" s="19"/>
      <c r="E172" s="19"/>
      <c r="F172" s="19"/>
      <c r="G172" s="19"/>
      <c r="J172" s="19"/>
      <c r="K172" s="19"/>
      <c r="L172" s="19"/>
      <c r="M172" s="19"/>
      <c r="N172" s="19"/>
      <c r="O172" s="19"/>
      <c r="P172" s="19"/>
      <c r="Q172" s="19"/>
      <c r="R172" s="19"/>
      <c r="S172" s="19"/>
      <c r="T172" s="19"/>
      <c r="U172" s="19"/>
      <c r="V172" s="19"/>
      <c r="W172" s="19"/>
      <c r="X172" s="19"/>
      <c r="Y172" s="19"/>
      <c r="Z172" s="19"/>
    </row>
    <row r="173" spans="1:26" ht="13.2">
      <c r="A173" s="80"/>
      <c r="B173" s="19"/>
      <c r="C173" s="19"/>
      <c r="D173" s="19"/>
      <c r="E173" s="19"/>
      <c r="F173" s="19"/>
      <c r="G173" s="19"/>
      <c r="J173" s="19"/>
      <c r="K173" s="19"/>
      <c r="L173" s="19"/>
      <c r="M173" s="19"/>
      <c r="N173" s="19"/>
      <c r="O173" s="19"/>
      <c r="P173" s="19"/>
      <c r="Q173" s="19"/>
      <c r="R173" s="19"/>
      <c r="S173" s="19"/>
      <c r="T173" s="19"/>
      <c r="U173" s="19"/>
      <c r="V173" s="19"/>
      <c r="W173" s="19"/>
      <c r="X173" s="19"/>
      <c r="Y173" s="19"/>
      <c r="Z173" s="19"/>
    </row>
    <row r="174" spans="1:26" ht="13.2">
      <c r="A174" s="80"/>
      <c r="B174" s="19"/>
      <c r="C174" s="19"/>
      <c r="D174" s="19"/>
      <c r="E174" s="19"/>
      <c r="F174" s="19"/>
      <c r="G174" s="19"/>
      <c r="J174" s="19"/>
      <c r="K174" s="19"/>
      <c r="L174" s="19"/>
      <c r="M174" s="19"/>
      <c r="N174" s="19"/>
      <c r="O174" s="19"/>
      <c r="P174" s="19"/>
      <c r="Q174" s="19"/>
      <c r="R174" s="19"/>
      <c r="S174" s="19"/>
      <c r="T174" s="19"/>
      <c r="U174" s="19"/>
      <c r="V174" s="19"/>
      <c r="W174" s="19"/>
      <c r="X174" s="19"/>
      <c r="Y174" s="19"/>
      <c r="Z174" s="19"/>
    </row>
    <row r="175" spans="1:26" ht="13.2">
      <c r="A175" s="80"/>
      <c r="B175" s="19"/>
      <c r="C175" s="19"/>
      <c r="D175" s="19"/>
      <c r="E175" s="19"/>
      <c r="F175" s="19"/>
      <c r="G175" s="19"/>
      <c r="J175" s="19"/>
      <c r="K175" s="19"/>
      <c r="L175" s="19"/>
      <c r="M175" s="19"/>
      <c r="N175" s="19"/>
      <c r="O175" s="19"/>
      <c r="P175" s="19"/>
      <c r="Q175" s="19"/>
      <c r="R175" s="19"/>
      <c r="S175" s="19"/>
      <c r="T175" s="19"/>
      <c r="U175" s="19"/>
      <c r="V175" s="19"/>
      <c r="W175" s="19"/>
      <c r="X175" s="19"/>
      <c r="Y175" s="19"/>
      <c r="Z175" s="19"/>
    </row>
    <row r="176" spans="1:26" ht="13.2">
      <c r="A176" s="80"/>
      <c r="B176" s="19"/>
      <c r="C176" s="19"/>
      <c r="D176" s="19"/>
      <c r="E176" s="19"/>
      <c r="F176" s="19"/>
      <c r="G176" s="19"/>
      <c r="J176" s="19"/>
      <c r="K176" s="19"/>
      <c r="L176" s="19"/>
      <c r="M176" s="19"/>
      <c r="N176" s="19"/>
      <c r="O176" s="19"/>
      <c r="P176" s="19"/>
      <c r="Q176" s="19"/>
      <c r="R176" s="19"/>
      <c r="S176" s="19"/>
      <c r="T176" s="19"/>
      <c r="U176" s="19"/>
      <c r="V176" s="19"/>
      <c r="W176" s="19"/>
      <c r="X176" s="19"/>
      <c r="Y176" s="19"/>
      <c r="Z176" s="19"/>
    </row>
    <row r="177" spans="1:26" ht="13.2">
      <c r="A177" s="80"/>
      <c r="B177" s="19"/>
      <c r="C177" s="19"/>
      <c r="D177" s="19"/>
      <c r="E177" s="19"/>
      <c r="F177" s="19"/>
      <c r="G177" s="19"/>
      <c r="J177" s="19"/>
      <c r="K177" s="19"/>
      <c r="L177" s="19"/>
      <c r="M177" s="19"/>
      <c r="N177" s="19"/>
      <c r="O177" s="19"/>
      <c r="P177" s="19"/>
      <c r="Q177" s="19"/>
      <c r="R177" s="19"/>
      <c r="S177" s="19"/>
      <c r="T177" s="19"/>
      <c r="U177" s="19"/>
      <c r="V177" s="19"/>
      <c r="W177" s="19"/>
      <c r="X177" s="19"/>
      <c r="Y177" s="19"/>
      <c r="Z177" s="19"/>
    </row>
    <row r="178" spans="1:26" ht="13.2">
      <c r="A178" s="80"/>
      <c r="B178" s="19"/>
      <c r="C178" s="19"/>
      <c r="D178" s="19"/>
      <c r="E178" s="19"/>
      <c r="F178" s="19"/>
      <c r="G178" s="19"/>
      <c r="J178" s="19"/>
      <c r="K178" s="19"/>
      <c r="L178" s="19"/>
      <c r="M178" s="19"/>
      <c r="N178" s="19"/>
      <c r="O178" s="19"/>
      <c r="P178" s="19"/>
      <c r="Q178" s="19"/>
      <c r="R178" s="19"/>
      <c r="S178" s="19"/>
      <c r="T178" s="19"/>
      <c r="U178" s="19"/>
      <c r="V178" s="19"/>
      <c r="W178" s="19"/>
      <c r="X178" s="19"/>
      <c r="Y178" s="19"/>
      <c r="Z178" s="19"/>
    </row>
    <row r="179" spans="1:26" ht="13.2">
      <c r="A179" s="80"/>
      <c r="B179" s="19"/>
      <c r="C179" s="19"/>
      <c r="D179" s="19"/>
      <c r="E179" s="19"/>
      <c r="F179" s="19"/>
      <c r="G179" s="19"/>
      <c r="J179" s="19"/>
      <c r="K179" s="19"/>
      <c r="L179" s="19"/>
      <c r="M179" s="19"/>
      <c r="N179" s="19"/>
      <c r="O179" s="19"/>
      <c r="P179" s="19"/>
      <c r="Q179" s="19"/>
      <c r="R179" s="19"/>
      <c r="S179" s="19"/>
      <c r="T179" s="19"/>
      <c r="U179" s="19"/>
      <c r="V179" s="19"/>
      <c r="W179" s="19"/>
      <c r="X179" s="19"/>
      <c r="Y179" s="19"/>
      <c r="Z179" s="19"/>
    </row>
    <row r="180" spans="1:26" ht="13.2">
      <c r="A180" s="80"/>
      <c r="B180" s="19"/>
      <c r="C180" s="19"/>
      <c r="D180" s="19"/>
      <c r="E180" s="19"/>
      <c r="F180" s="19"/>
      <c r="G180" s="19"/>
      <c r="J180" s="19"/>
      <c r="K180" s="19"/>
      <c r="L180" s="19"/>
      <c r="M180" s="19"/>
      <c r="N180" s="19"/>
      <c r="O180" s="19"/>
      <c r="P180" s="19"/>
      <c r="Q180" s="19"/>
      <c r="R180" s="19"/>
      <c r="S180" s="19"/>
      <c r="T180" s="19"/>
      <c r="U180" s="19"/>
      <c r="V180" s="19"/>
      <c r="W180" s="19"/>
      <c r="X180" s="19"/>
      <c r="Y180" s="19"/>
      <c r="Z180" s="19"/>
    </row>
    <row r="181" spans="1:26" ht="13.2">
      <c r="A181" s="80"/>
      <c r="B181" s="19"/>
      <c r="C181" s="19"/>
      <c r="D181" s="19"/>
      <c r="E181" s="19"/>
      <c r="F181" s="19"/>
      <c r="G181" s="19"/>
      <c r="J181" s="19"/>
      <c r="K181" s="19"/>
      <c r="L181" s="19"/>
      <c r="M181" s="19"/>
      <c r="N181" s="19"/>
      <c r="O181" s="19"/>
      <c r="P181" s="19"/>
      <c r="Q181" s="19"/>
      <c r="R181" s="19"/>
      <c r="S181" s="19"/>
      <c r="T181" s="19"/>
      <c r="U181" s="19"/>
      <c r="V181" s="19"/>
      <c r="W181" s="19"/>
      <c r="X181" s="19"/>
      <c r="Y181" s="19"/>
      <c r="Z181" s="19"/>
    </row>
    <row r="182" spans="1:26" ht="13.2">
      <c r="A182" s="80"/>
      <c r="B182" s="19"/>
      <c r="C182" s="19"/>
      <c r="D182" s="19"/>
      <c r="E182" s="19"/>
      <c r="F182" s="19"/>
      <c r="G182" s="19"/>
      <c r="J182" s="19"/>
      <c r="K182" s="19"/>
      <c r="L182" s="19"/>
      <c r="M182" s="19"/>
      <c r="N182" s="19"/>
      <c r="O182" s="19"/>
      <c r="P182" s="19"/>
      <c r="Q182" s="19"/>
      <c r="R182" s="19"/>
      <c r="S182" s="19"/>
      <c r="T182" s="19"/>
      <c r="U182" s="19"/>
      <c r="V182" s="19"/>
      <c r="W182" s="19"/>
      <c r="X182" s="19"/>
      <c r="Y182" s="19"/>
      <c r="Z182" s="19"/>
    </row>
    <row r="183" spans="1:26" ht="13.2">
      <c r="A183" s="80"/>
      <c r="B183" s="19"/>
      <c r="C183" s="19"/>
      <c r="D183" s="19"/>
      <c r="E183" s="19"/>
      <c r="F183" s="19"/>
      <c r="G183" s="19"/>
      <c r="J183" s="19"/>
      <c r="K183" s="19"/>
      <c r="L183" s="19"/>
      <c r="M183" s="19"/>
      <c r="N183" s="19"/>
      <c r="O183" s="19"/>
      <c r="P183" s="19"/>
      <c r="Q183" s="19"/>
      <c r="R183" s="19"/>
      <c r="S183" s="19"/>
      <c r="T183" s="19"/>
      <c r="U183" s="19"/>
      <c r="V183" s="19"/>
      <c r="W183" s="19"/>
      <c r="X183" s="19"/>
      <c r="Y183" s="19"/>
      <c r="Z183" s="19"/>
    </row>
    <row r="184" spans="1:26" ht="13.2">
      <c r="A184" s="80"/>
      <c r="B184" s="19"/>
      <c r="C184" s="19"/>
      <c r="D184" s="19"/>
      <c r="E184" s="19"/>
      <c r="F184" s="19"/>
      <c r="G184" s="19"/>
      <c r="J184" s="19"/>
      <c r="K184" s="19"/>
      <c r="L184" s="19"/>
      <c r="M184" s="19"/>
      <c r="N184" s="19"/>
      <c r="O184" s="19"/>
      <c r="P184" s="19"/>
      <c r="Q184" s="19"/>
      <c r="R184" s="19"/>
      <c r="S184" s="19"/>
      <c r="T184" s="19"/>
      <c r="U184" s="19"/>
      <c r="V184" s="19"/>
      <c r="W184" s="19"/>
      <c r="X184" s="19"/>
      <c r="Y184" s="19"/>
      <c r="Z184" s="19"/>
    </row>
    <row r="185" spans="1:26" ht="13.2">
      <c r="A185" s="80"/>
      <c r="B185" s="19"/>
      <c r="C185" s="19"/>
      <c r="D185" s="19"/>
      <c r="E185" s="19"/>
      <c r="F185" s="19"/>
      <c r="G185" s="19"/>
      <c r="J185" s="19"/>
      <c r="K185" s="19"/>
      <c r="L185" s="19"/>
      <c r="M185" s="19"/>
      <c r="N185" s="19"/>
      <c r="O185" s="19"/>
      <c r="P185" s="19"/>
      <c r="Q185" s="19"/>
      <c r="R185" s="19"/>
      <c r="S185" s="19"/>
      <c r="T185" s="19"/>
      <c r="U185" s="19"/>
      <c r="V185" s="19"/>
      <c r="W185" s="19"/>
      <c r="X185" s="19"/>
      <c r="Y185" s="19"/>
      <c r="Z185" s="19"/>
    </row>
    <row r="186" spans="1:26" ht="13.2">
      <c r="A186" s="80"/>
      <c r="B186" s="19"/>
      <c r="C186" s="19"/>
      <c r="D186" s="19"/>
      <c r="E186" s="19"/>
      <c r="F186" s="19"/>
      <c r="G186" s="19"/>
      <c r="J186" s="19"/>
      <c r="K186" s="19"/>
      <c r="L186" s="19"/>
      <c r="M186" s="19"/>
      <c r="N186" s="19"/>
      <c r="O186" s="19"/>
      <c r="P186" s="19"/>
      <c r="Q186" s="19"/>
      <c r="R186" s="19"/>
      <c r="S186" s="19"/>
      <c r="T186" s="19"/>
      <c r="U186" s="19"/>
      <c r="V186" s="19"/>
      <c r="W186" s="19"/>
      <c r="X186" s="19"/>
      <c r="Y186" s="19"/>
      <c r="Z186" s="19"/>
    </row>
    <row r="187" spans="1:26" ht="13.2">
      <c r="A187" s="80"/>
      <c r="B187" s="19"/>
      <c r="C187" s="19"/>
      <c r="D187" s="19"/>
      <c r="E187" s="19"/>
      <c r="F187" s="19"/>
      <c r="G187" s="19"/>
      <c r="J187" s="19"/>
      <c r="K187" s="19"/>
      <c r="L187" s="19"/>
      <c r="M187" s="19"/>
      <c r="N187" s="19"/>
      <c r="O187" s="19"/>
      <c r="P187" s="19"/>
      <c r="Q187" s="19"/>
      <c r="R187" s="19"/>
      <c r="S187" s="19"/>
      <c r="T187" s="19"/>
      <c r="U187" s="19"/>
      <c r="V187" s="19"/>
      <c r="W187" s="19"/>
      <c r="X187" s="19"/>
      <c r="Y187" s="19"/>
      <c r="Z187" s="19"/>
    </row>
    <row r="188" spans="1:26" ht="13.2">
      <c r="A188" s="80"/>
      <c r="B188" s="19"/>
      <c r="C188" s="19"/>
      <c r="D188" s="19"/>
      <c r="E188" s="19"/>
      <c r="F188" s="19"/>
      <c r="G188" s="19"/>
      <c r="J188" s="19"/>
      <c r="K188" s="19"/>
      <c r="L188" s="19"/>
      <c r="M188" s="19"/>
      <c r="N188" s="19"/>
      <c r="O188" s="19"/>
      <c r="P188" s="19"/>
      <c r="Q188" s="19"/>
      <c r="R188" s="19"/>
      <c r="S188" s="19"/>
      <c r="T188" s="19"/>
      <c r="U188" s="19"/>
      <c r="V188" s="19"/>
      <c r="W188" s="19"/>
      <c r="X188" s="19"/>
      <c r="Y188" s="19"/>
      <c r="Z188" s="19"/>
    </row>
    <row r="189" spans="1:26" ht="13.2">
      <c r="A189" s="80"/>
      <c r="B189" s="19"/>
      <c r="C189" s="19"/>
      <c r="D189" s="19"/>
      <c r="E189" s="19"/>
      <c r="F189" s="19"/>
      <c r="G189" s="19"/>
      <c r="J189" s="19"/>
      <c r="K189" s="19"/>
      <c r="L189" s="19"/>
      <c r="M189" s="19"/>
      <c r="N189" s="19"/>
      <c r="O189" s="19"/>
      <c r="P189" s="19"/>
      <c r="Q189" s="19"/>
      <c r="R189" s="19"/>
      <c r="S189" s="19"/>
      <c r="T189" s="19"/>
      <c r="U189" s="19"/>
      <c r="V189" s="19"/>
      <c r="W189" s="19"/>
      <c r="X189" s="19"/>
      <c r="Y189" s="19"/>
      <c r="Z189" s="19"/>
    </row>
    <row r="190" spans="1:26" ht="13.2">
      <c r="A190" s="80"/>
      <c r="B190" s="19"/>
      <c r="C190" s="19"/>
      <c r="D190" s="19"/>
      <c r="E190" s="19"/>
      <c r="F190" s="19"/>
      <c r="G190" s="19"/>
      <c r="J190" s="19"/>
      <c r="K190" s="19"/>
      <c r="L190" s="19"/>
      <c r="M190" s="19"/>
      <c r="N190" s="19"/>
      <c r="O190" s="19"/>
      <c r="P190" s="19"/>
      <c r="Q190" s="19"/>
      <c r="R190" s="19"/>
      <c r="S190" s="19"/>
      <c r="T190" s="19"/>
      <c r="U190" s="19"/>
      <c r="V190" s="19"/>
      <c r="W190" s="19"/>
      <c r="X190" s="19"/>
      <c r="Y190" s="19"/>
      <c r="Z190" s="19"/>
    </row>
    <row r="191" spans="1:26" ht="13.2">
      <c r="A191" s="80"/>
      <c r="B191" s="19"/>
      <c r="C191" s="19"/>
      <c r="D191" s="19"/>
      <c r="E191" s="19"/>
      <c r="F191" s="19"/>
      <c r="G191" s="19"/>
      <c r="J191" s="19"/>
      <c r="K191" s="19"/>
      <c r="L191" s="19"/>
      <c r="M191" s="19"/>
      <c r="N191" s="19"/>
      <c r="O191" s="19"/>
      <c r="P191" s="19"/>
      <c r="Q191" s="19"/>
      <c r="R191" s="19"/>
      <c r="S191" s="19"/>
      <c r="T191" s="19"/>
      <c r="U191" s="19"/>
      <c r="V191" s="19"/>
      <c r="W191" s="19"/>
      <c r="X191" s="19"/>
      <c r="Y191" s="19"/>
      <c r="Z191" s="19"/>
    </row>
    <row r="192" spans="1:26" ht="13.2">
      <c r="A192" s="80"/>
      <c r="B192" s="19"/>
      <c r="C192" s="19"/>
      <c r="D192" s="19"/>
      <c r="E192" s="19"/>
      <c r="F192" s="19"/>
      <c r="G192" s="19"/>
      <c r="J192" s="19"/>
      <c r="K192" s="19"/>
      <c r="L192" s="19"/>
      <c r="M192" s="19"/>
      <c r="N192" s="19"/>
      <c r="O192" s="19"/>
      <c r="P192" s="19"/>
      <c r="Q192" s="19"/>
      <c r="R192" s="19"/>
      <c r="S192" s="19"/>
      <c r="T192" s="19"/>
      <c r="U192" s="19"/>
      <c r="V192" s="19"/>
      <c r="W192" s="19"/>
      <c r="X192" s="19"/>
      <c r="Y192" s="19"/>
      <c r="Z192" s="19"/>
    </row>
    <row r="193" spans="1:26" ht="13.2">
      <c r="A193" s="80"/>
      <c r="B193" s="19"/>
      <c r="C193" s="19"/>
      <c r="D193" s="19"/>
      <c r="E193" s="19"/>
      <c r="F193" s="19"/>
      <c r="G193" s="19"/>
      <c r="J193" s="19"/>
      <c r="K193" s="19"/>
      <c r="L193" s="19"/>
      <c r="M193" s="19"/>
      <c r="N193" s="19"/>
      <c r="O193" s="19"/>
      <c r="P193" s="19"/>
      <c r="Q193" s="19"/>
      <c r="R193" s="19"/>
      <c r="S193" s="19"/>
      <c r="T193" s="19"/>
      <c r="U193" s="19"/>
      <c r="V193" s="19"/>
      <c r="W193" s="19"/>
      <c r="X193" s="19"/>
      <c r="Y193" s="19"/>
      <c r="Z193" s="19"/>
    </row>
    <row r="194" spans="1:26" ht="13.2">
      <c r="A194" s="80"/>
      <c r="B194" s="19"/>
      <c r="C194" s="19"/>
      <c r="D194" s="19"/>
      <c r="E194" s="19"/>
      <c r="F194" s="19"/>
      <c r="G194" s="19"/>
      <c r="J194" s="19"/>
      <c r="K194" s="19"/>
      <c r="L194" s="19"/>
      <c r="M194" s="19"/>
      <c r="N194" s="19"/>
      <c r="O194" s="19"/>
      <c r="P194" s="19"/>
      <c r="Q194" s="19"/>
      <c r="R194" s="19"/>
      <c r="S194" s="19"/>
      <c r="T194" s="19"/>
      <c r="U194" s="19"/>
      <c r="V194" s="19"/>
      <c r="W194" s="19"/>
      <c r="X194" s="19"/>
      <c r="Y194" s="19"/>
      <c r="Z194" s="19"/>
    </row>
    <row r="195" spans="1:26" ht="13.2">
      <c r="A195" s="80"/>
      <c r="B195" s="19"/>
      <c r="C195" s="19"/>
      <c r="D195" s="19"/>
      <c r="E195" s="19"/>
      <c r="F195" s="19"/>
      <c r="G195" s="19"/>
      <c r="J195" s="19"/>
      <c r="K195" s="19"/>
      <c r="L195" s="19"/>
      <c r="M195" s="19"/>
      <c r="N195" s="19"/>
      <c r="O195" s="19"/>
      <c r="P195" s="19"/>
      <c r="Q195" s="19"/>
      <c r="R195" s="19"/>
      <c r="S195" s="19"/>
      <c r="T195" s="19"/>
      <c r="U195" s="19"/>
      <c r="V195" s="19"/>
      <c r="W195" s="19"/>
      <c r="X195" s="19"/>
      <c r="Y195" s="19"/>
      <c r="Z195" s="19"/>
    </row>
    <row r="196" spans="1:26" ht="13.2">
      <c r="A196" s="80"/>
      <c r="B196" s="19"/>
      <c r="C196" s="19"/>
      <c r="D196" s="19"/>
      <c r="E196" s="19"/>
      <c r="F196" s="19"/>
      <c r="G196" s="19"/>
      <c r="J196" s="19"/>
      <c r="K196" s="19"/>
      <c r="L196" s="19"/>
      <c r="M196" s="19"/>
      <c r="N196" s="19"/>
      <c r="O196" s="19"/>
      <c r="P196" s="19"/>
      <c r="Q196" s="19"/>
      <c r="R196" s="19"/>
      <c r="S196" s="19"/>
      <c r="T196" s="19"/>
      <c r="U196" s="19"/>
      <c r="V196" s="19"/>
      <c r="W196" s="19"/>
      <c r="X196" s="19"/>
      <c r="Y196" s="19"/>
      <c r="Z196" s="19"/>
    </row>
    <row r="197" spans="1:26" ht="13.2">
      <c r="A197" s="80"/>
      <c r="B197" s="19"/>
      <c r="C197" s="19"/>
      <c r="D197" s="19"/>
      <c r="E197" s="19"/>
      <c r="F197" s="19"/>
      <c r="G197" s="19"/>
      <c r="J197" s="19"/>
      <c r="K197" s="19"/>
      <c r="L197" s="19"/>
      <c r="M197" s="19"/>
      <c r="N197" s="19"/>
      <c r="O197" s="19"/>
      <c r="P197" s="19"/>
      <c r="Q197" s="19"/>
      <c r="R197" s="19"/>
      <c r="S197" s="19"/>
      <c r="T197" s="19"/>
      <c r="U197" s="19"/>
      <c r="V197" s="19"/>
      <c r="W197" s="19"/>
      <c r="X197" s="19"/>
      <c r="Y197" s="19"/>
      <c r="Z197" s="19"/>
    </row>
    <row r="198" spans="1:26" ht="13.2">
      <c r="A198" s="80"/>
      <c r="B198" s="19"/>
      <c r="C198" s="19"/>
      <c r="D198" s="19"/>
      <c r="E198" s="19"/>
      <c r="F198" s="19"/>
      <c r="G198" s="19"/>
      <c r="J198" s="19"/>
      <c r="K198" s="19"/>
      <c r="L198" s="19"/>
      <c r="M198" s="19"/>
      <c r="N198" s="19"/>
      <c r="O198" s="19"/>
      <c r="P198" s="19"/>
      <c r="Q198" s="19"/>
      <c r="R198" s="19"/>
      <c r="S198" s="19"/>
      <c r="T198" s="19"/>
      <c r="U198" s="19"/>
      <c r="V198" s="19"/>
      <c r="W198" s="19"/>
      <c r="X198" s="19"/>
      <c r="Y198" s="19"/>
      <c r="Z198" s="19"/>
    </row>
    <row r="199" spans="1:26" ht="13.2">
      <c r="A199" s="80"/>
      <c r="B199" s="19"/>
      <c r="C199" s="19"/>
      <c r="D199" s="19"/>
      <c r="E199" s="19"/>
      <c r="F199" s="19"/>
      <c r="G199" s="19"/>
      <c r="J199" s="19"/>
      <c r="K199" s="19"/>
      <c r="L199" s="19"/>
      <c r="M199" s="19"/>
      <c r="N199" s="19"/>
      <c r="O199" s="19"/>
      <c r="P199" s="19"/>
      <c r="Q199" s="19"/>
      <c r="R199" s="19"/>
      <c r="S199" s="19"/>
      <c r="T199" s="19"/>
      <c r="U199" s="19"/>
      <c r="V199" s="19"/>
      <c r="W199" s="19"/>
      <c r="X199" s="19"/>
      <c r="Y199" s="19"/>
      <c r="Z199" s="19"/>
    </row>
    <row r="200" spans="1:26" ht="13.2">
      <c r="A200" s="80"/>
      <c r="B200" s="19"/>
      <c r="C200" s="19"/>
      <c r="D200" s="19"/>
      <c r="E200" s="19"/>
      <c r="F200" s="19"/>
      <c r="G200" s="19"/>
      <c r="J200" s="19"/>
      <c r="K200" s="19"/>
      <c r="L200" s="19"/>
      <c r="M200" s="19"/>
      <c r="N200" s="19"/>
      <c r="O200" s="19"/>
      <c r="P200" s="19"/>
      <c r="Q200" s="19"/>
      <c r="R200" s="19"/>
      <c r="S200" s="19"/>
      <c r="T200" s="19"/>
      <c r="U200" s="19"/>
      <c r="V200" s="19"/>
      <c r="W200" s="19"/>
      <c r="X200" s="19"/>
      <c r="Y200" s="19"/>
      <c r="Z200" s="19"/>
    </row>
    <row r="201" spans="1:26" ht="13.2">
      <c r="A201" s="80"/>
      <c r="B201" s="19"/>
      <c r="C201" s="19"/>
      <c r="D201" s="19"/>
      <c r="E201" s="19"/>
      <c r="F201" s="19"/>
      <c r="G201" s="19"/>
      <c r="J201" s="19"/>
      <c r="K201" s="19"/>
      <c r="L201" s="19"/>
      <c r="M201" s="19"/>
      <c r="N201" s="19"/>
      <c r="O201" s="19"/>
      <c r="P201" s="19"/>
      <c r="Q201" s="19"/>
      <c r="R201" s="19"/>
      <c r="S201" s="19"/>
      <c r="T201" s="19"/>
      <c r="U201" s="19"/>
      <c r="V201" s="19"/>
      <c r="W201" s="19"/>
      <c r="X201" s="19"/>
      <c r="Y201" s="19"/>
      <c r="Z201" s="19"/>
    </row>
    <row r="202" spans="1:26" ht="13.2">
      <c r="A202" s="80"/>
      <c r="B202" s="19"/>
      <c r="C202" s="19"/>
      <c r="D202" s="19"/>
      <c r="E202" s="19"/>
      <c r="F202" s="19"/>
      <c r="G202" s="19"/>
      <c r="J202" s="19"/>
      <c r="K202" s="19"/>
      <c r="L202" s="19"/>
      <c r="M202" s="19"/>
      <c r="N202" s="19"/>
      <c r="O202" s="19"/>
      <c r="P202" s="19"/>
      <c r="Q202" s="19"/>
      <c r="R202" s="19"/>
      <c r="S202" s="19"/>
      <c r="T202" s="19"/>
      <c r="U202" s="19"/>
      <c r="V202" s="19"/>
      <c r="W202" s="19"/>
      <c r="X202" s="19"/>
      <c r="Y202" s="19"/>
      <c r="Z202" s="19"/>
    </row>
    <row r="203" spans="1:26" ht="13.2">
      <c r="A203" s="80"/>
      <c r="B203" s="19"/>
      <c r="C203" s="19"/>
      <c r="D203" s="19"/>
      <c r="E203" s="19"/>
      <c r="F203" s="19"/>
      <c r="G203" s="19"/>
      <c r="J203" s="19"/>
      <c r="K203" s="19"/>
      <c r="L203" s="19"/>
      <c r="M203" s="19"/>
      <c r="N203" s="19"/>
      <c r="O203" s="19"/>
      <c r="P203" s="19"/>
      <c r="Q203" s="19"/>
      <c r="R203" s="19"/>
      <c r="S203" s="19"/>
      <c r="T203" s="19"/>
      <c r="U203" s="19"/>
      <c r="V203" s="19"/>
      <c r="W203" s="19"/>
      <c r="X203" s="19"/>
      <c r="Y203" s="19"/>
      <c r="Z203" s="19"/>
    </row>
    <row r="204" spans="1:26" ht="13.2">
      <c r="A204" s="80"/>
      <c r="B204" s="19"/>
      <c r="C204" s="19"/>
      <c r="D204" s="19"/>
      <c r="E204" s="19"/>
      <c r="F204" s="19"/>
      <c r="G204" s="19"/>
      <c r="J204" s="19"/>
      <c r="K204" s="19"/>
      <c r="L204" s="19"/>
      <c r="M204" s="19"/>
      <c r="N204" s="19"/>
      <c r="O204" s="19"/>
      <c r="P204" s="19"/>
      <c r="Q204" s="19"/>
      <c r="R204" s="19"/>
      <c r="S204" s="19"/>
      <c r="T204" s="19"/>
      <c r="U204" s="19"/>
      <c r="V204" s="19"/>
      <c r="W204" s="19"/>
      <c r="X204" s="19"/>
      <c r="Y204" s="19"/>
      <c r="Z204" s="19"/>
    </row>
    <row r="205" spans="1:26" ht="13.2">
      <c r="A205" s="80"/>
      <c r="B205" s="19"/>
      <c r="C205" s="19"/>
      <c r="D205" s="19"/>
      <c r="E205" s="19"/>
      <c r="F205" s="19"/>
      <c r="G205" s="19"/>
      <c r="J205" s="19"/>
      <c r="K205" s="19"/>
      <c r="L205" s="19"/>
      <c r="M205" s="19"/>
      <c r="N205" s="19"/>
      <c r="O205" s="19"/>
      <c r="P205" s="19"/>
      <c r="Q205" s="19"/>
      <c r="R205" s="19"/>
      <c r="S205" s="19"/>
      <c r="T205" s="19"/>
      <c r="U205" s="19"/>
      <c r="V205" s="19"/>
      <c r="W205" s="19"/>
      <c r="X205" s="19"/>
      <c r="Y205" s="19"/>
      <c r="Z205" s="19"/>
    </row>
    <row r="206" spans="1:26" ht="13.2">
      <c r="A206" s="80"/>
      <c r="B206" s="19"/>
      <c r="C206" s="19"/>
      <c r="D206" s="19"/>
      <c r="E206" s="19"/>
      <c r="F206" s="19"/>
      <c r="G206" s="19"/>
      <c r="J206" s="19"/>
      <c r="K206" s="19"/>
      <c r="L206" s="19"/>
      <c r="M206" s="19"/>
      <c r="N206" s="19"/>
      <c r="O206" s="19"/>
      <c r="P206" s="19"/>
      <c r="Q206" s="19"/>
      <c r="R206" s="19"/>
      <c r="S206" s="19"/>
      <c r="T206" s="19"/>
      <c r="U206" s="19"/>
      <c r="V206" s="19"/>
      <c r="W206" s="19"/>
      <c r="X206" s="19"/>
      <c r="Y206" s="19"/>
      <c r="Z206" s="19"/>
    </row>
    <row r="207" spans="1:26" ht="13.2">
      <c r="A207" s="80"/>
      <c r="B207" s="19"/>
      <c r="C207" s="19"/>
      <c r="D207" s="19"/>
      <c r="E207" s="19"/>
      <c r="F207" s="19"/>
      <c r="G207" s="19"/>
      <c r="J207" s="19"/>
      <c r="K207" s="19"/>
      <c r="L207" s="19"/>
      <c r="M207" s="19"/>
      <c r="N207" s="19"/>
      <c r="O207" s="19"/>
      <c r="P207" s="19"/>
      <c r="Q207" s="19"/>
      <c r="R207" s="19"/>
      <c r="S207" s="19"/>
      <c r="T207" s="19"/>
      <c r="U207" s="19"/>
      <c r="V207" s="19"/>
      <c r="W207" s="19"/>
      <c r="X207" s="19"/>
      <c r="Y207" s="19"/>
      <c r="Z207" s="19"/>
    </row>
    <row r="208" spans="1:26" ht="13.2">
      <c r="A208" s="80"/>
      <c r="B208" s="19"/>
      <c r="C208" s="19"/>
      <c r="D208" s="19"/>
      <c r="E208" s="19"/>
      <c r="F208" s="19"/>
      <c r="G208" s="19"/>
      <c r="J208" s="19"/>
      <c r="K208" s="19"/>
      <c r="L208" s="19"/>
      <c r="M208" s="19"/>
      <c r="N208" s="19"/>
      <c r="O208" s="19"/>
      <c r="P208" s="19"/>
      <c r="Q208" s="19"/>
      <c r="R208" s="19"/>
      <c r="S208" s="19"/>
      <c r="T208" s="19"/>
      <c r="U208" s="19"/>
      <c r="V208" s="19"/>
      <c r="W208" s="19"/>
      <c r="X208" s="19"/>
      <c r="Y208" s="19"/>
      <c r="Z208" s="19"/>
    </row>
    <row r="209" spans="1:26" ht="13.2">
      <c r="A209" s="80"/>
      <c r="B209" s="19"/>
      <c r="C209" s="19"/>
      <c r="D209" s="19"/>
      <c r="E209" s="19"/>
      <c r="F209" s="19"/>
      <c r="G209" s="19"/>
      <c r="J209" s="19"/>
      <c r="K209" s="19"/>
      <c r="L209" s="19"/>
      <c r="M209" s="19"/>
      <c r="N209" s="19"/>
      <c r="O209" s="19"/>
      <c r="P209" s="19"/>
      <c r="Q209" s="19"/>
      <c r="R209" s="19"/>
      <c r="S209" s="19"/>
      <c r="T209" s="19"/>
      <c r="U209" s="19"/>
      <c r="V209" s="19"/>
      <c r="W209" s="19"/>
      <c r="X209" s="19"/>
      <c r="Y209" s="19"/>
      <c r="Z209" s="19"/>
    </row>
    <row r="210" spans="1:26" ht="13.2">
      <c r="A210" s="80"/>
      <c r="B210" s="19"/>
      <c r="C210" s="19"/>
      <c r="D210" s="19"/>
      <c r="E210" s="19"/>
      <c r="F210" s="19"/>
      <c r="G210" s="19"/>
      <c r="J210" s="19"/>
      <c r="K210" s="19"/>
      <c r="L210" s="19"/>
      <c r="M210" s="19"/>
      <c r="N210" s="19"/>
      <c r="O210" s="19"/>
      <c r="P210" s="19"/>
      <c r="Q210" s="19"/>
      <c r="R210" s="19"/>
      <c r="S210" s="19"/>
      <c r="T210" s="19"/>
      <c r="U210" s="19"/>
      <c r="V210" s="19"/>
      <c r="W210" s="19"/>
      <c r="X210" s="19"/>
      <c r="Y210" s="19"/>
      <c r="Z210" s="19"/>
    </row>
    <row r="211" spans="1:26" ht="13.2">
      <c r="A211" s="80"/>
      <c r="B211" s="19"/>
      <c r="C211" s="19"/>
      <c r="D211" s="19"/>
      <c r="E211" s="19"/>
      <c r="F211" s="19"/>
      <c r="G211" s="19"/>
      <c r="J211" s="19"/>
      <c r="K211" s="19"/>
      <c r="L211" s="19"/>
      <c r="M211" s="19"/>
      <c r="N211" s="19"/>
      <c r="O211" s="19"/>
      <c r="P211" s="19"/>
      <c r="Q211" s="19"/>
      <c r="R211" s="19"/>
      <c r="S211" s="19"/>
      <c r="T211" s="19"/>
      <c r="U211" s="19"/>
      <c r="V211" s="19"/>
      <c r="W211" s="19"/>
      <c r="X211" s="19"/>
      <c r="Y211" s="19"/>
      <c r="Z211" s="19"/>
    </row>
    <row r="212" spans="1:26" ht="13.2">
      <c r="A212" s="80"/>
      <c r="B212" s="19"/>
      <c r="C212" s="19"/>
      <c r="D212" s="19"/>
      <c r="E212" s="19"/>
      <c r="F212" s="19"/>
      <c r="G212" s="19"/>
      <c r="J212" s="19"/>
      <c r="K212" s="19"/>
      <c r="L212" s="19"/>
      <c r="M212" s="19"/>
      <c r="N212" s="19"/>
      <c r="O212" s="19"/>
      <c r="P212" s="19"/>
      <c r="Q212" s="19"/>
      <c r="R212" s="19"/>
      <c r="S212" s="19"/>
      <c r="T212" s="19"/>
      <c r="U212" s="19"/>
      <c r="V212" s="19"/>
      <c r="W212" s="19"/>
      <c r="X212" s="19"/>
      <c r="Y212" s="19"/>
      <c r="Z212" s="19"/>
    </row>
    <row r="213" spans="1:26" ht="13.2">
      <c r="A213" s="80"/>
      <c r="B213" s="19"/>
      <c r="C213" s="19"/>
      <c r="D213" s="19"/>
      <c r="E213" s="19"/>
      <c r="F213" s="19"/>
      <c r="G213" s="19"/>
      <c r="J213" s="19"/>
      <c r="K213" s="19"/>
      <c r="L213" s="19"/>
      <c r="M213" s="19"/>
      <c r="N213" s="19"/>
      <c r="O213" s="19"/>
      <c r="P213" s="19"/>
      <c r="Q213" s="19"/>
      <c r="R213" s="19"/>
      <c r="S213" s="19"/>
      <c r="T213" s="19"/>
      <c r="U213" s="19"/>
      <c r="V213" s="19"/>
      <c r="W213" s="19"/>
      <c r="X213" s="19"/>
      <c r="Y213" s="19"/>
      <c r="Z213" s="19"/>
    </row>
    <row r="214" spans="1:26" ht="13.2">
      <c r="A214" s="80"/>
      <c r="B214" s="19"/>
      <c r="C214" s="19"/>
      <c r="D214" s="19"/>
      <c r="E214" s="19"/>
      <c r="F214" s="19"/>
      <c r="G214" s="19"/>
      <c r="J214" s="19"/>
      <c r="K214" s="19"/>
      <c r="L214" s="19"/>
      <c r="M214" s="19"/>
      <c r="N214" s="19"/>
      <c r="O214" s="19"/>
      <c r="P214" s="19"/>
      <c r="Q214" s="19"/>
      <c r="R214" s="19"/>
      <c r="S214" s="19"/>
      <c r="T214" s="19"/>
      <c r="U214" s="19"/>
      <c r="V214" s="19"/>
      <c r="W214" s="19"/>
      <c r="X214" s="19"/>
      <c r="Y214" s="19"/>
      <c r="Z214" s="19"/>
    </row>
    <row r="215" spans="1:26" ht="13.2">
      <c r="A215" s="80"/>
      <c r="B215" s="19"/>
      <c r="C215" s="19"/>
      <c r="D215" s="19"/>
      <c r="E215" s="19"/>
      <c r="F215" s="19"/>
      <c r="G215" s="19"/>
      <c r="J215" s="19"/>
      <c r="K215" s="19"/>
      <c r="L215" s="19"/>
      <c r="M215" s="19"/>
      <c r="N215" s="19"/>
      <c r="O215" s="19"/>
      <c r="P215" s="19"/>
      <c r="Q215" s="19"/>
      <c r="R215" s="19"/>
      <c r="S215" s="19"/>
      <c r="T215" s="19"/>
      <c r="U215" s="19"/>
      <c r="V215" s="19"/>
      <c r="W215" s="19"/>
      <c r="X215" s="19"/>
      <c r="Y215" s="19"/>
      <c r="Z215" s="19"/>
    </row>
    <row r="216" spans="1:26" ht="13.2">
      <c r="A216" s="80"/>
      <c r="B216" s="19"/>
      <c r="C216" s="19"/>
      <c r="D216" s="19"/>
      <c r="E216" s="19"/>
      <c r="F216" s="19"/>
      <c r="G216" s="19"/>
      <c r="J216" s="19"/>
      <c r="K216" s="19"/>
      <c r="L216" s="19"/>
      <c r="M216" s="19"/>
      <c r="N216" s="19"/>
      <c r="O216" s="19"/>
      <c r="P216" s="19"/>
      <c r="Q216" s="19"/>
      <c r="R216" s="19"/>
      <c r="S216" s="19"/>
      <c r="T216" s="19"/>
      <c r="U216" s="19"/>
      <c r="V216" s="19"/>
      <c r="W216" s="19"/>
      <c r="X216" s="19"/>
      <c r="Y216" s="19"/>
      <c r="Z216" s="19"/>
    </row>
    <row r="217" spans="1:26" ht="13.2">
      <c r="A217" s="80"/>
      <c r="B217" s="19"/>
      <c r="C217" s="19"/>
      <c r="D217" s="19"/>
      <c r="E217" s="19"/>
      <c r="F217" s="19"/>
      <c r="G217" s="19"/>
      <c r="J217" s="19"/>
      <c r="K217" s="19"/>
      <c r="L217" s="19"/>
      <c r="M217" s="19"/>
      <c r="N217" s="19"/>
      <c r="O217" s="19"/>
      <c r="P217" s="19"/>
      <c r="Q217" s="19"/>
      <c r="R217" s="19"/>
      <c r="S217" s="19"/>
      <c r="T217" s="19"/>
      <c r="U217" s="19"/>
      <c r="V217" s="19"/>
      <c r="W217" s="19"/>
      <c r="X217" s="19"/>
      <c r="Y217" s="19"/>
      <c r="Z217" s="19"/>
    </row>
    <row r="218" spans="1:26" ht="13.2">
      <c r="A218" s="80"/>
      <c r="B218" s="19"/>
      <c r="C218" s="19"/>
      <c r="D218" s="19"/>
      <c r="E218" s="19"/>
      <c r="F218" s="19"/>
      <c r="G218" s="19"/>
      <c r="J218" s="19"/>
      <c r="K218" s="19"/>
      <c r="L218" s="19"/>
      <c r="M218" s="19"/>
      <c r="N218" s="19"/>
      <c r="O218" s="19"/>
      <c r="P218" s="19"/>
      <c r="Q218" s="19"/>
      <c r="R218" s="19"/>
      <c r="S218" s="19"/>
      <c r="T218" s="19"/>
      <c r="U218" s="19"/>
      <c r="V218" s="19"/>
      <c r="W218" s="19"/>
      <c r="X218" s="19"/>
      <c r="Y218" s="19"/>
      <c r="Z218" s="19"/>
    </row>
    <row r="219" spans="1:26" ht="13.2">
      <c r="A219" s="80"/>
      <c r="B219" s="19"/>
      <c r="C219" s="19"/>
      <c r="D219" s="19"/>
      <c r="E219" s="19"/>
      <c r="F219" s="19"/>
      <c r="G219" s="19"/>
      <c r="J219" s="19"/>
      <c r="K219" s="19"/>
      <c r="L219" s="19"/>
      <c r="M219" s="19"/>
      <c r="N219" s="19"/>
      <c r="O219" s="19"/>
      <c r="P219" s="19"/>
      <c r="Q219" s="19"/>
      <c r="R219" s="19"/>
      <c r="S219" s="19"/>
      <c r="T219" s="19"/>
      <c r="U219" s="19"/>
      <c r="V219" s="19"/>
      <c r="W219" s="19"/>
      <c r="X219" s="19"/>
      <c r="Y219" s="19"/>
      <c r="Z219" s="19"/>
    </row>
    <row r="220" spans="1:26" ht="13.2">
      <c r="A220" s="80"/>
      <c r="B220" s="19"/>
      <c r="C220" s="19"/>
      <c r="D220" s="19"/>
      <c r="E220" s="19"/>
      <c r="F220" s="19"/>
      <c r="G220" s="19"/>
      <c r="J220" s="19"/>
      <c r="K220" s="19"/>
      <c r="L220" s="19"/>
      <c r="M220" s="19"/>
      <c r="N220" s="19"/>
      <c r="O220" s="19"/>
      <c r="P220" s="19"/>
      <c r="Q220" s="19"/>
      <c r="R220" s="19"/>
      <c r="S220" s="19"/>
      <c r="T220" s="19"/>
      <c r="U220" s="19"/>
      <c r="V220" s="19"/>
      <c r="W220" s="19"/>
      <c r="X220" s="19"/>
      <c r="Y220" s="19"/>
      <c r="Z220" s="19"/>
    </row>
    <row r="221" spans="1:26" ht="13.2">
      <c r="A221" s="80"/>
      <c r="B221" s="19"/>
      <c r="C221" s="19"/>
      <c r="D221" s="19"/>
      <c r="E221" s="19"/>
      <c r="F221" s="19"/>
      <c r="G221" s="19"/>
      <c r="J221" s="19"/>
      <c r="K221" s="19"/>
      <c r="L221" s="19"/>
      <c r="M221" s="19"/>
      <c r="N221" s="19"/>
      <c r="O221" s="19"/>
      <c r="P221" s="19"/>
      <c r="Q221" s="19"/>
      <c r="R221" s="19"/>
      <c r="S221" s="19"/>
      <c r="T221" s="19"/>
      <c r="U221" s="19"/>
      <c r="V221" s="19"/>
      <c r="W221" s="19"/>
      <c r="X221" s="19"/>
      <c r="Y221" s="19"/>
      <c r="Z221" s="19"/>
    </row>
    <row r="222" spans="1:26" ht="13.2">
      <c r="A222" s="80"/>
      <c r="B222" s="19"/>
      <c r="C222" s="19"/>
      <c r="D222" s="19"/>
      <c r="E222" s="19"/>
      <c r="F222" s="19"/>
      <c r="G222" s="19"/>
      <c r="J222" s="19"/>
      <c r="K222" s="19"/>
      <c r="L222" s="19"/>
      <c r="M222" s="19"/>
      <c r="N222" s="19"/>
      <c r="O222" s="19"/>
      <c r="P222" s="19"/>
      <c r="Q222" s="19"/>
      <c r="R222" s="19"/>
      <c r="S222" s="19"/>
      <c r="T222" s="19"/>
      <c r="U222" s="19"/>
      <c r="V222" s="19"/>
      <c r="W222" s="19"/>
      <c r="X222" s="19"/>
      <c r="Y222" s="19"/>
      <c r="Z222" s="19"/>
    </row>
    <row r="223" spans="1:26" ht="13.2">
      <c r="A223" s="80"/>
      <c r="B223" s="19"/>
      <c r="C223" s="19"/>
      <c r="D223" s="19"/>
      <c r="E223" s="19"/>
      <c r="F223" s="19"/>
      <c r="G223" s="19"/>
      <c r="J223" s="19"/>
      <c r="K223" s="19"/>
      <c r="L223" s="19"/>
      <c r="M223" s="19"/>
      <c r="N223" s="19"/>
      <c r="O223" s="19"/>
      <c r="P223" s="19"/>
      <c r="Q223" s="19"/>
      <c r="R223" s="19"/>
      <c r="S223" s="19"/>
      <c r="T223" s="19"/>
      <c r="U223" s="19"/>
      <c r="V223" s="19"/>
      <c r="W223" s="19"/>
      <c r="X223" s="19"/>
      <c r="Y223" s="19"/>
      <c r="Z223" s="19"/>
    </row>
    <row r="224" spans="1:26" ht="13.2">
      <c r="A224" s="80"/>
      <c r="B224" s="19"/>
      <c r="C224" s="19"/>
      <c r="D224" s="19"/>
      <c r="E224" s="19"/>
      <c r="F224" s="19"/>
      <c r="G224" s="19"/>
      <c r="J224" s="19"/>
      <c r="K224" s="19"/>
      <c r="L224" s="19"/>
      <c r="M224" s="19"/>
      <c r="N224" s="19"/>
      <c r="O224" s="19"/>
      <c r="P224" s="19"/>
      <c r="Q224" s="19"/>
      <c r="R224" s="19"/>
      <c r="S224" s="19"/>
      <c r="T224" s="19"/>
      <c r="U224" s="19"/>
      <c r="V224" s="19"/>
      <c r="W224" s="19"/>
      <c r="X224" s="19"/>
      <c r="Y224" s="19"/>
      <c r="Z224" s="19"/>
    </row>
    <row r="225" spans="1:26" ht="13.2">
      <c r="A225" s="80"/>
      <c r="B225" s="19"/>
      <c r="C225" s="19"/>
      <c r="D225" s="19"/>
      <c r="E225" s="19"/>
      <c r="F225" s="19"/>
      <c r="G225" s="19"/>
      <c r="J225" s="19"/>
      <c r="K225" s="19"/>
      <c r="L225" s="19"/>
      <c r="M225" s="19"/>
      <c r="N225" s="19"/>
      <c r="O225" s="19"/>
      <c r="P225" s="19"/>
      <c r="Q225" s="19"/>
      <c r="R225" s="19"/>
      <c r="S225" s="19"/>
      <c r="T225" s="19"/>
      <c r="U225" s="19"/>
      <c r="V225" s="19"/>
      <c r="W225" s="19"/>
      <c r="X225" s="19"/>
      <c r="Y225" s="19"/>
      <c r="Z225" s="19"/>
    </row>
    <row r="226" spans="1:26" ht="13.2">
      <c r="A226" s="80"/>
      <c r="B226" s="19"/>
      <c r="C226" s="19"/>
      <c r="D226" s="19"/>
      <c r="E226" s="19"/>
      <c r="F226" s="19"/>
      <c r="G226" s="19"/>
      <c r="J226" s="19"/>
      <c r="K226" s="19"/>
      <c r="L226" s="19"/>
      <c r="M226" s="19"/>
      <c r="N226" s="19"/>
      <c r="O226" s="19"/>
      <c r="P226" s="19"/>
      <c r="Q226" s="19"/>
      <c r="R226" s="19"/>
      <c r="S226" s="19"/>
      <c r="T226" s="19"/>
      <c r="U226" s="19"/>
      <c r="V226" s="19"/>
      <c r="W226" s="19"/>
      <c r="X226" s="19"/>
      <c r="Y226" s="19"/>
      <c r="Z226" s="19"/>
    </row>
    <row r="227" spans="1:26" ht="13.2">
      <c r="A227" s="80"/>
      <c r="B227" s="19"/>
      <c r="C227" s="19"/>
      <c r="D227" s="19"/>
      <c r="E227" s="19"/>
      <c r="F227" s="19"/>
      <c r="G227" s="19"/>
      <c r="J227" s="19"/>
      <c r="K227" s="19"/>
      <c r="L227" s="19"/>
      <c r="M227" s="19"/>
      <c r="N227" s="19"/>
      <c r="O227" s="19"/>
      <c r="P227" s="19"/>
      <c r="Q227" s="19"/>
      <c r="R227" s="19"/>
      <c r="S227" s="19"/>
      <c r="T227" s="19"/>
      <c r="U227" s="19"/>
      <c r="V227" s="19"/>
      <c r="W227" s="19"/>
      <c r="X227" s="19"/>
      <c r="Y227" s="19"/>
      <c r="Z227" s="19"/>
    </row>
    <row r="228" spans="1:26" ht="13.2">
      <c r="A228" s="80"/>
      <c r="B228" s="19"/>
      <c r="C228" s="19"/>
      <c r="D228" s="19"/>
      <c r="E228" s="19"/>
      <c r="F228" s="19"/>
      <c r="G228" s="19"/>
      <c r="J228" s="19"/>
      <c r="K228" s="19"/>
      <c r="L228" s="19"/>
      <c r="M228" s="19"/>
      <c r="N228" s="19"/>
      <c r="O228" s="19"/>
      <c r="P228" s="19"/>
      <c r="Q228" s="19"/>
      <c r="R228" s="19"/>
      <c r="S228" s="19"/>
      <c r="T228" s="19"/>
      <c r="U228" s="19"/>
      <c r="V228" s="19"/>
      <c r="W228" s="19"/>
      <c r="X228" s="19"/>
      <c r="Y228" s="19"/>
      <c r="Z228" s="19"/>
    </row>
    <row r="229" spans="1:26" ht="13.2">
      <c r="A229" s="80"/>
      <c r="B229" s="19"/>
      <c r="C229" s="19"/>
      <c r="D229" s="19"/>
      <c r="E229" s="19"/>
      <c r="F229" s="19"/>
      <c r="G229" s="19"/>
      <c r="J229" s="19"/>
      <c r="K229" s="19"/>
      <c r="L229" s="19"/>
      <c r="M229" s="19"/>
      <c r="N229" s="19"/>
      <c r="O229" s="19"/>
      <c r="P229" s="19"/>
      <c r="Q229" s="19"/>
      <c r="R229" s="19"/>
      <c r="S229" s="19"/>
      <c r="T229" s="19"/>
      <c r="U229" s="19"/>
      <c r="V229" s="19"/>
      <c r="W229" s="19"/>
      <c r="X229" s="19"/>
      <c r="Y229" s="19"/>
      <c r="Z229" s="19"/>
    </row>
    <row r="230" spans="1:26" ht="13.2">
      <c r="A230" s="80"/>
      <c r="B230" s="19"/>
      <c r="C230" s="19"/>
      <c r="D230" s="19"/>
      <c r="E230" s="19"/>
      <c r="F230" s="19"/>
      <c r="G230" s="19"/>
      <c r="J230" s="19"/>
      <c r="K230" s="19"/>
      <c r="L230" s="19"/>
      <c r="M230" s="19"/>
      <c r="N230" s="19"/>
      <c r="O230" s="19"/>
      <c r="P230" s="19"/>
      <c r="Q230" s="19"/>
      <c r="R230" s="19"/>
      <c r="S230" s="19"/>
      <c r="T230" s="19"/>
      <c r="U230" s="19"/>
      <c r="V230" s="19"/>
      <c r="W230" s="19"/>
      <c r="X230" s="19"/>
      <c r="Y230" s="19"/>
      <c r="Z230" s="19"/>
    </row>
    <row r="231" spans="1:26" ht="13.2">
      <c r="A231" s="80"/>
      <c r="B231" s="19"/>
      <c r="C231" s="19"/>
      <c r="D231" s="19"/>
      <c r="E231" s="19"/>
      <c r="F231" s="19"/>
      <c r="G231" s="19"/>
      <c r="J231" s="19"/>
      <c r="K231" s="19"/>
      <c r="L231" s="19"/>
      <c r="M231" s="19"/>
      <c r="N231" s="19"/>
      <c r="O231" s="19"/>
      <c r="P231" s="19"/>
      <c r="Q231" s="19"/>
      <c r="R231" s="19"/>
      <c r="S231" s="19"/>
      <c r="T231" s="19"/>
      <c r="U231" s="19"/>
      <c r="V231" s="19"/>
      <c r="W231" s="19"/>
      <c r="X231" s="19"/>
      <c r="Y231" s="19"/>
      <c r="Z231" s="19"/>
    </row>
    <row r="232" spans="1:26" ht="13.2">
      <c r="A232" s="80"/>
      <c r="B232" s="19"/>
      <c r="C232" s="19"/>
      <c r="D232" s="19"/>
      <c r="E232" s="19"/>
      <c r="F232" s="19"/>
      <c r="G232" s="19"/>
      <c r="J232" s="19"/>
      <c r="K232" s="19"/>
      <c r="L232" s="19"/>
      <c r="M232" s="19"/>
      <c r="N232" s="19"/>
      <c r="O232" s="19"/>
      <c r="P232" s="19"/>
      <c r="Q232" s="19"/>
      <c r="R232" s="19"/>
      <c r="S232" s="19"/>
      <c r="T232" s="19"/>
      <c r="U232" s="19"/>
      <c r="V232" s="19"/>
      <c r="W232" s="19"/>
      <c r="X232" s="19"/>
      <c r="Y232" s="19"/>
      <c r="Z232" s="19"/>
    </row>
    <row r="233" spans="1:26" ht="13.2">
      <c r="A233" s="80"/>
      <c r="B233" s="19"/>
      <c r="C233" s="19"/>
      <c r="D233" s="19"/>
      <c r="E233" s="19"/>
      <c r="F233" s="19"/>
      <c r="G233" s="19"/>
      <c r="J233" s="19"/>
      <c r="K233" s="19"/>
      <c r="L233" s="19"/>
      <c r="M233" s="19"/>
      <c r="N233" s="19"/>
      <c r="O233" s="19"/>
      <c r="P233" s="19"/>
      <c r="Q233" s="19"/>
      <c r="R233" s="19"/>
      <c r="S233" s="19"/>
      <c r="T233" s="19"/>
      <c r="U233" s="19"/>
      <c r="V233" s="19"/>
      <c r="W233" s="19"/>
      <c r="X233" s="19"/>
      <c r="Y233" s="19"/>
      <c r="Z233" s="19"/>
    </row>
    <row r="234" spans="1:26" ht="13.2">
      <c r="A234" s="80"/>
      <c r="B234" s="19"/>
      <c r="C234" s="19"/>
      <c r="D234" s="19"/>
      <c r="E234" s="19"/>
      <c r="F234" s="19"/>
      <c r="G234" s="19"/>
      <c r="J234" s="19"/>
      <c r="K234" s="19"/>
      <c r="L234" s="19"/>
      <c r="M234" s="19"/>
      <c r="N234" s="19"/>
      <c r="O234" s="19"/>
      <c r="P234" s="19"/>
      <c r="Q234" s="19"/>
      <c r="R234" s="19"/>
      <c r="S234" s="19"/>
      <c r="T234" s="19"/>
      <c r="U234" s="19"/>
      <c r="V234" s="19"/>
      <c r="W234" s="19"/>
      <c r="X234" s="19"/>
      <c r="Y234" s="19"/>
      <c r="Z234" s="19"/>
    </row>
    <row r="235" spans="1:26" ht="13.2">
      <c r="A235" s="80"/>
      <c r="B235" s="19"/>
      <c r="C235" s="19"/>
      <c r="D235" s="19"/>
      <c r="E235" s="19"/>
      <c r="F235" s="19"/>
      <c r="G235" s="19"/>
      <c r="J235" s="19"/>
      <c r="K235" s="19"/>
      <c r="L235" s="19"/>
      <c r="M235" s="19"/>
      <c r="N235" s="19"/>
      <c r="O235" s="19"/>
      <c r="P235" s="19"/>
      <c r="Q235" s="19"/>
      <c r="R235" s="19"/>
      <c r="S235" s="19"/>
      <c r="T235" s="19"/>
      <c r="U235" s="19"/>
      <c r="V235" s="19"/>
      <c r="W235" s="19"/>
      <c r="X235" s="19"/>
      <c r="Y235" s="19"/>
      <c r="Z235" s="19"/>
    </row>
    <row r="236" spans="1:26" ht="13.2">
      <c r="A236" s="80"/>
      <c r="B236" s="19"/>
      <c r="C236" s="19"/>
      <c r="D236" s="19"/>
      <c r="E236" s="19"/>
      <c r="F236" s="19"/>
      <c r="G236" s="19"/>
      <c r="J236" s="19"/>
      <c r="K236" s="19"/>
      <c r="L236" s="19"/>
      <c r="M236" s="19"/>
      <c r="N236" s="19"/>
      <c r="O236" s="19"/>
      <c r="P236" s="19"/>
      <c r="Q236" s="19"/>
      <c r="R236" s="19"/>
      <c r="S236" s="19"/>
      <c r="T236" s="19"/>
      <c r="U236" s="19"/>
      <c r="V236" s="19"/>
      <c r="W236" s="19"/>
      <c r="X236" s="19"/>
      <c r="Y236" s="19"/>
      <c r="Z236" s="19"/>
    </row>
    <row r="237" spans="1:26" ht="13.2">
      <c r="A237" s="80"/>
      <c r="B237" s="19"/>
      <c r="C237" s="19"/>
      <c r="D237" s="19"/>
      <c r="E237" s="19"/>
      <c r="F237" s="19"/>
      <c r="G237" s="19"/>
      <c r="J237" s="19"/>
      <c r="K237" s="19"/>
      <c r="L237" s="19"/>
      <c r="M237" s="19"/>
      <c r="N237" s="19"/>
      <c r="O237" s="19"/>
      <c r="P237" s="19"/>
      <c r="Q237" s="19"/>
      <c r="R237" s="19"/>
      <c r="S237" s="19"/>
      <c r="T237" s="19"/>
      <c r="U237" s="19"/>
      <c r="V237" s="19"/>
      <c r="W237" s="19"/>
      <c r="X237" s="19"/>
      <c r="Y237" s="19"/>
      <c r="Z237" s="19"/>
    </row>
    <row r="238" spans="1:26" ht="13.2">
      <c r="A238" s="80"/>
      <c r="B238" s="19"/>
      <c r="C238" s="19"/>
      <c r="D238" s="19"/>
      <c r="E238" s="19"/>
      <c r="F238" s="19"/>
      <c r="G238" s="19"/>
      <c r="J238" s="19"/>
      <c r="K238" s="19"/>
      <c r="L238" s="19"/>
      <c r="M238" s="19"/>
      <c r="N238" s="19"/>
      <c r="O238" s="19"/>
      <c r="P238" s="19"/>
      <c r="Q238" s="19"/>
      <c r="R238" s="19"/>
      <c r="S238" s="19"/>
      <c r="T238" s="19"/>
      <c r="U238" s="19"/>
      <c r="V238" s="19"/>
      <c r="W238" s="19"/>
      <c r="X238" s="19"/>
      <c r="Y238" s="19"/>
      <c r="Z238" s="19"/>
    </row>
    <row r="239" spans="1:26" ht="13.2">
      <c r="A239" s="80"/>
      <c r="B239" s="19"/>
      <c r="C239" s="19"/>
      <c r="D239" s="19"/>
      <c r="E239" s="19"/>
      <c r="F239" s="19"/>
      <c r="G239" s="19"/>
      <c r="J239" s="19"/>
      <c r="K239" s="19"/>
      <c r="L239" s="19"/>
      <c r="M239" s="19"/>
      <c r="N239" s="19"/>
      <c r="O239" s="19"/>
      <c r="P239" s="19"/>
      <c r="Q239" s="19"/>
      <c r="R239" s="19"/>
      <c r="S239" s="19"/>
      <c r="T239" s="19"/>
      <c r="U239" s="19"/>
      <c r="V239" s="19"/>
      <c r="W239" s="19"/>
      <c r="X239" s="19"/>
      <c r="Y239" s="19"/>
      <c r="Z239" s="19"/>
    </row>
    <row r="240" spans="1:26" ht="13.2">
      <c r="A240" s="80"/>
      <c r="B240" s="19"/>
      <c r="C240" s="19"/>
      <c r="D240" s="19"/>
      <c r="E240" s="19"/>
      <c r="F240" s="19"/>
      <c r="G240" s="19"/>
      <c r="J240" s="19"/>
      <c r="K240" s="19"/>
      <c r="L240" s="19"/>
      <c r="M240" s="19"/>
      <c r="N240" s="19"/>
      <c r="O240" s="19"/>
      <c r="P240" s="19"/>
      <c r="Q240" s="19"/>
      <c r="R240" s="19"/>
      <c r="S240" s="19"/>
      <c r="T240" s="19"/>
      <c r="U240" s="19"/>
      <c r="V240" s="19"/>
      <c r="W240" s="19"/>
      <c r="X240" s="19"/>
      <c r="Y240" s="19"/>
      <c r="Z240" s="19"/>
    </row>
    <row r="241" spans="1:26" ht="13.2">
      <c r="A241" s="80"/>
      <c r="B241" s="19"/>
      <c r="C241" s="19"/>
      <c r="D241" s="19"/>
      <c r="E241" s="19"/>
      <c r="F241" s="19"/>
      <c r="G241" s="19"/>
      <c r="J241" s="19"/>
      <c r="K241" s="19"/>
      <c r="L241" s="19"/>
      <c r="M241" s="19"/>
      <c r="N241" s="19"/>
      <c r="O241" s="19"/>
      <c r="P241" s="19"/>
      <c r="Q241" s="19"/>
      <c r="R241" s="19"/>
      <c r="S241" s="19"/>
      <c r="T241" s="19"/>
      <c r="U241" s="19"/>
      <c r="V241" s="19"/>
      <c r="W241" s="19"/>
      <c r="X241" s="19"/>
      <c r="Y241" s="19"/>
      <c r="Z241" s="19"/>
    </row>
    <row r="242" spans="1:26" ht="13.2">
      <c r="A242" s="80"/>
      <c r="B242" s="19"/>
      <c r="C242" s="19"/>
      <c r="D242" s="19"/>
      <c r="E242" s="19"/>
      <c r="F242" s="19"/>
      <c r="G242" s="19"/>
      <c r="J242" s="19"/>
      <c r="K242" s="19"/>
      <c r="L242" s="19"/>
      <c r="M242" s="19"/>
      <c r="N242" s="19"/>
      <c r="O242" s="19"/>
      <c r="P242" s="19"/>
      <c r="Q242" s="19"/>
      <c r="R242" s="19"/>
      <c r="S242" s="19"/>
      <c r="T242" s="19"/>
      <c r="U242" s="19"/>
      <c r="V242" s="19"/>
      <c r="W242" s="19"/>
      <c r="X242" s="19"/>
      <c r="Y242" s="19"/>
      <c r="Z242" s="19"/>
    </row>
    <row r="243" spans="1:26" ht="13.2">
      <c r="A243" s="80"/>
      <c r="B243" s="19"/>
      <c r="C243" s="19"/>
      <c r="D243" s="19"/>
      <c r="E243" s="19"/>
      <c r="F243" s="19"/>
      <c r="G243" s="19"/>
      <c r="J243" s="19"/>
      <c r="K243" s="19"/>
      <c r="L243" s="19"/>
      <c r="M243" s="19"/>
      <c r="N243" s="19"/>
      <c r="O243" s="19"/>
      <c r="P243" s="19"/>
      <c r="Q243" s="19"/>
      <c r="R243" s="19"/>
      <c r="S243" s="19"/>
      <c r="T243" s="19"/>
      <c r="U243" s="19"/>
      <c r="V243" s="19"/>
      <c r="W243" s="19"/>
      <c r="X243" s="19"/>
      <c r="Y243" s="19"/>
      <c r="Z243" s="19"/>
    </row>
    <row r="244" spans="1:26" ht="13.2">
      <c r="A244" s="80"/>
      <c r="B244" s="19"/>
      <c r="C244" s="19"/>
      <c r="D244" s="19"/>
      <c r="E244" s="19"/>
      <c r="F244" s="19"/>
      <c r="G244" s="19"/>
      <c r="J244" s="19"/>
      <c r="K244" s="19"/>
      <c r="L244" s="19"/>
      <c r="M244" s="19"/>
      <c r="N244" s="19"/>
      <c r="O244" s="19"/>
      <c r="P244" s="19"/>
      <c r="Q244" s="19"/>
      <c r="R244" s="19"/>
      <c r="S244" s="19"/>
      <c r="T244" s="19"/>
      <c r="U244" s="19"/>
      <c r="V244" s="19"/>
      <c r="W244" s="19"/>
      <c r="X244" s="19"/>
      <c r="Y244" s="19"/>
      <c r="Z244" s="19"/>
    </row>
    <row r="245" spans="1:26" ht="13.2">
      <c r="A245" s="80"/>
      <c r="B245" s="19"/>
      <c r="C245" s="19"/>
      <c r="D245" s="19"/>
      <c r="E245" s="19"/>
      <c r="F245" s="19"/>
      <c r="G245" s="19"/>
      <c r="J245" s="19"/>
      <c r="K245" s="19"/>
      <c r="L245" s="19"/>
      <c r="M245" s="19"/>
      <c r="N245" s="19"/>
      <c r="O245" s="19"/>
      <c r="P245" s="19"/>
      <c r="Q245" s="19"/>
      <c r="R245" s="19"/>
      <c r="S245" s="19"/>
      <c r="T245" s="19"/>
      <c r="U245" s="19"/>
      <c r="V245" s="19"/>
      <c r="W245" s="19"/>
      <c r="X245" s="19"/>
      <c r="Y245" s="19"/>
      <c r="Z245" s="19"/>
    </row>
    <row r="246" spans="1:26" ht="13.2">
      <c r="A246" s="80"/>
      <c r="B246" s="19"/>
      <c r="C246" s="19"/>
      <c r="D246" s="19"/>
      <c r="E246" s="19"/>
      <c r="F246" s="19"/>
      <c r="G246" s="19"/>
      <c r="J246" s="19"/>
      <c r="K246" s="19"/>
      <c r="L246" s="19"/>
      <c r="M246" s="19"/>
      <c r="N246" s="19"/>
      <c r="O246" s="19"/>
      <c r="P246" s="19"/>
      <c r="Q246" s="19"/>
      <c r="R246" s="19"/>
      <c r="S246" s="19"/>
      <c r="T246" s="19"/>
      <c r="U246" s="19"/>
      <c r="V246" s="19"/>
      <c r="W246" s="19"/>
      <c r="X246" s="19"/>
      <c r="Y246" s="19"/>
      <c r="Z246" s="19"/>
    </row>
    <row r="247" spans="1:26" ht="13.2">
      <c r="A247" s="80"/>
      <c r="B247" s="19"/>
      <c r="C247" s="19"/>
      <c r="D247" s="19"/>
      <c r="E247" s="19"/>
      <c r="F247" s="19"/>
      <c r="G247" s="19"/>
      <c r="J247" s="19"/>
      <c r="K247" s="19"/>
      <c r="L247" s="19"/>
      <c r="M247" s="19"/>
      <c r="N247" s="19"/>
      <c r="O247" s="19"/>
      <c r="P247" s="19"/>
      <c r="Q247" s="19"/>
      <c r="R247" s="19"/>
      <c r="S247" s="19"/>
      <c r="T247" s="19"/>
      <c r="U247" s="19"/>
      <c r="V247" s="19"/>
      <c r="W247" s="19"/>
      <c r="X247" s="19"/>
      <c r="Y247" s="19"/>
      <c r="Z247" s="19"/>
    </row>
    <row r="248" spans="1:26" ht="13.2">
      <c r="A248" s="80"/>
      <c r="B248" s="19"/>
      <c r="C248" s="19"/>
      <c r="D248" s="19"/>
      <c r="E248" s="19"/>
      <c r="F248" s="19"/>
      <c r="G248" s="19"/>
      <c r="J248" s="19"/>
      <c r="K248" s="19"/>
      <c r="L248" s="19"/>
      <c r="M248" s="19"/>
      <c r="N248" s="19"/>
      <c r="O248" s="19"/>
      <c r="P248" s="19"/>
      <c r="Q248" s="19"/>
      <c r="R248" s="19"/>
      <c r="S248" s="19"/>
      <c r="T248" s="19"/>
      <c r="U248" s="19"/>
      <c r="V248" s="19"/>
      <c r="W248" s="19"/>
      <c r="X248" s="19"/>
      <c r="Y248" s="19"/>
      <c r="Z248" s="19"/>
    </row>
    <row r="249" spans="1:26" ht="13.2">
      <c r="A249" s="80"/>
      <c r="B249" s="19"/>
      <c r="C249" s="19"/>
      <c r="D249" s="19"/>
      <c r="E249" s="19"/>
      <c r="F249" s="19"/>
      <c r="G249" s="19"/>
      <c r="J249" s="19"/>
      <c r="K249" s="19"/>
      <c r="L249" s="19"/>
      <c r="M249" s="19"/>
      <c r="N249" s="19"/>
      <c r="O249" s="19"/>
      <c r="P249" s="19"/>
      <c r="Q249" s="19"/>
      <c r="R249" s="19"/>
      <c r="S249" s="19"/>
      <c r="T249" s="19"/>
      <c r="U249" s="19"/>
      <c r="V249" s="19"/>
      <c r="W249" s="19"/>
      <c r="X249" s="19"/>
      <c r="Y249" s="19"/>
      <c r="Z249" s="19"/>
    </row>
    <row r="250" spans="1:26" ht="13.2">
      <c r="A250" s="80"/>
      <c r="B250" s="19"/>
      <c r="C250" s="19"/>
      <c r="D250" s="19"/>
      <c r="E250" s="19"/>
      <c r="F250" s="19"/>
      <c r="G250" s="19"/>
      <c r="J250" s="19"/>
      <c r="K250" s="19"/>
      <c r="L250" s="19"/>
      <c r="M250" s="19"/>
      <c r="N250" s="19"/>
      <c r="O250" s="19"/>
      <c r="P250" s="19"/>
      <c r="Q250" s="19"/>
      <c r="R250" s="19"/>
      <c r="S250" s="19"/>
      <c r="T250" s="19"/>
      <c r="U250" s="19"/>
      <c r="V250" s="19"/>
      <c r="W250" s="19"/>
      <c r="X250" s="19"/>
      <c r="Y250" s="19"/>
      <c r="Z250" s="19"/>
    </row>
    <row r="251" spans="1:26" ht="13.2">
      <c r="A251" s="80"/>
      <c r="B251" s="19"/>
      <c r="C251" s="19"/>
      <c r="D251" s="19"/>
      <c r="E251" s="19"/>
      <c r="F251" s="19"/>
      <c r="G251" s="19"/>
      <c r="J251" s="19"/>
      <c r="K251" s="19"/>
      <c r="L251" s="19"/>
      <c r="M251" s="19"/>
      <c r="N251" s="19"/>
      <c r="O251" s="19"/>
      <c r="P251" s="19"/>
      <c r="Q251" s="19"/>
      <c r="R251" s="19"/>
      <c r="S251" s="19"/>
      <c r="T251" s="19"/>
      <c r="U251" s="19"/>
      <c r="V251" s="19"/>
      <c r="W251" s="19"/>
      <c r="X251" s="19"/>
      <c r="Y251" s="19"/>
      <c r="Z251" s="19"/>
    </row>
    <row r="252" spans="1:26" ht="13.2">
      <c r="A252" s="80"/>
      <c r="B252" s="19"/>
      <c r="C252" s="19"/>
      <c r="D252" s="19"/>
      <c r="E252" s="19"/>
      <c r="F252" s="19"/>
      <c r="G252" s="19"/>
      <c r="J252" s="19"/>
      <c r="K252" s="19"/>
      <c r="L252" s="19"/>
      <c r="M252" s="19"/>
      <c r="N252" s="19"/>
      <c r="O252" s="19"/>
      <c r="P252" s="19"/>
      <c r="Q252" s="19"/>
      <c r="R252" s="19"/>
      <c r="S252" s="19"/>
      <c r="T252" s="19"/>
      <c r="U252" s="19"/>
      <c r="V252" s="19"/>
      <c r="W252" s="19"/>
      <c r="X252" s="19"/>
      <c r="Y252" s="19"/>
      <c r="Z252" s="19"/>
    </row>
    <row r="253" spans="1:26" ht="13.2">
      <c r="A253" s="80"/>
      <c r="B253" s="19"/>
      <c r="C253" s="19"/>
      <c r="D253" s="19"/>
      <c r="E253" s="19"/>
      <c r="F253" s="19"/>
      <c r="G253" s="19"/>
      <c r="J253" s="19"/>
      <c r="K253" s="19"/>
      <c r="L253" s="19"/>
      <c r="M253" s="19"/>
      <c r="N253" s="19"/>
      <c r="O253" s="19"/>
      <c r="P253" s="19"/>
      <c r="Q253" s="19"/>
      <c r="R253" s="19"/>
      <c r="S253" s="19"/>
      <c r="T253" s="19"/>
      <c r="U253" s="19"/>
      <c r="V253" s="19"/>
      <c r="W253" s="19"/>
      <c r="X253" s="19"/>
      <c r="Y253" s="19"/>
      <c r="Z253" s="19"/>
    </row>
    <row r="254" spans="1:26" ht="13.2">
      <c r="A254" s="80"/>
      <c r="B254" s="19"/>
      <c r="C254" s="19"/>
      <c r="D254" s="19"/>
      <c r="E254" s="19"/>
      <c r="F254" s="19"/>
      <c r="G254" s="19"/>
      <c r="J254" s="19"/>
      <c r="K254" s="19"/>
      <c r="L254" s="19"/>
      <c r="M254" s="19"/>
      <c r="N254" s="19"/>
      <c r="O254" s="19"/>
      <c r="P254" s="19"/>
      <c r="Q254" s="19"/>
      <c r="R254" s="19"/>
      <c r="S254" s="19"/>
      <c r="T254" s="19"/>
      <c r="U254" s="19"/>
      <c r="V254" s="19"/>
      <c r="W254" s="19"/>
      <c r="X254" s="19"/>
      <c r="Y254" s="19"/>
      <c r="Z254" s="19"/>
    </row>
    <row r="255" spans="1:26" ht="13.2">
      <c r="A255" s="80"/>
      <c r="B255" s="19"/>
      <c r="C255" s="19"/>
      <c r="D255" s="19"/>
      <c r="E255" s="19"/>
      <c r="F255" s="19"/>
      <c r="G255" s="19"/>
      <c r="J255" s="19"/>
      <c r="K255" s="19"/>
      <c r="L255" s="19"/>
      <c r="M255" s="19"/>
      <c r="N255" s="19"/>
      <c r="O255" s="19"/>
      <c r="P255" s="19"/>
      <c r="Q255" s="19"/>
      <c r="R255" s="19"/>
      <c r="S255" s="19"/>
      <c r="T255" s="19"/>
      <c r="U255" s="19"/>
      <c r="V255" s="19"/>
      <c r="W255" s="19"/>
      <c r="X255" s="19"/>
      <c r="Y255" s="19"/>
      <c r="Z255" s="19"/>
    </row>
    <row r="256" spans="1:26" ht="13.2">
      <c r="A256" s="80"/>
      <c r="B256" s="19"/>
      <c r="C256" s="19"/>
      <c r="D256" s="19"/>
      <c r="E256" s="19"/>
      <c r="F256" s="19"/>
      <c r="G256" s="19"/>
      <c r="J256" s="19"/>
      <c r="K256" s="19"/>
      <c r="L256" s="19"/>
      <c r="M256" s="19"/>
      <c r="N256" s="19"/>
      <c r="O256" s="19"/>
      <c r="P256" s="19"/>
      <c r="Q256" s="19"/>
      <c r="R256" s="19"/>
      <c r="S256" s="19"/>
      <c r="T256" s="19"/>
      <c r="U256" s="19"/>
      <c r="V256" s="19"/>
      <c r="W256" s="19"/>
      <c r="X256" s="19"/>
      <c r="Y256" s="19"/>
      <c r="Z256" s="19"/>
    </row>
    <row r="257" spans="1:26" ht="13.2">
      <c r="A257" s="80"/>
      <c r="B257" s="19"/>
      <c r="C257" s="19"/>
      <c r="D257" s="19"/>
      <c r="E257" s="19"/>
      <c r="F257" s="19"/>
      <c r="G257" s="19"/>
      <c r="J257" s="19"/>
      <c r="K257" s="19"/>
      <c r="L257" s="19"/>
      <c r="M257" s="19"/>
      <c r="N257" s="19"/>
      <c r="O257" s="19"/>
      <c r="P257" s="19"/>
      <c r="Q257" s="19"/>
      <c r="R257" s="19"/>
      <c r="S257" s="19"/>
      <c r="T257" s="19"/>
      <c r="U257" s="19"/>
      <c r="V257" s="19"/>
      <c r="W257" s="19"/>
      <c r="X257" s="19"/>
      <c r="Y257" s="19"/>
      <c r="Z257" s="19"/>
    </row>
    <row r="258" spans="1:26" ht="13.2">
      <c r="A258" s="80"/>
      <c r="B258" s="19"/>
      <c r="C258" s="19"/>
      <c r="D258" s="19"/>
      <c r="E258" s="19"/>
      <c r="F258" s="19"/>
      <c r="G258" s="19"/>
      <c r="J258" s="19"/>
      <c r="K258" s="19"/>
      <c r="L258" s="19"/>
      <c r="M258" s="19"/>
      <c r="N258" s="19"/>
      <c r="O258" s="19"/>
      <c r="P258" s="19"/>
      <c r="Q258" s="19"/>
      <c r="R258" s="19"/>
      <c r="S258" s="19"/>
      <c r="T258" s="19"/>
      <c r="U258" s="19"/>
      <c r="V258" s="19"/>
      <c r="W258" s="19"/>
      <c r="X258" s="19"/>
      <c r="Y258" s="19"/>
      <c r="Z258" s="19"/>
    </row>
    <row r="259" spans="1:26" ht="13.2">
      <c r="A259" s="80"/>
      <c r="B259" s="19"/>
      <c r="C259" s="19"/>
      <c r="D259" s="19"/>
      <c r="E259" s="19"/>
      <c r="F259" s="19"/>
      <c r="G259" s="19"/>
      <c r="J259" s="19"/>
      <c r="K259" s="19"/>
      <c r="L259" s="19"/>
      <c r="M259" s="19"/>
      <c r="N259" s="19"/>
      <c r="O259" s="19"/>
      <c r="P259" s="19"/>
      <c r="Q259" s="19"/>
      <c r="R259" s="19"/>
      <c r="S259" s="19"/>
      <c r="T259" s="19"/>
      <c r="U259" s="19"/>
      <c r="V259" s="19"/>
      <c r="W259" s="19"/>
      <c r="X259" s="19"/>
      <c r="Y259" s="19"/>
      <c r="Z259" s="19"/>
    </row>
    <row r="260" spans="1:26" ht="13.2">
      <c r="A260" s="80"/>
      <c r="B260" s="19"/>
      <c r="C260" s="19"/>
      <c r="D260" s="19"/>
      <c r="E260" s="19"/>
      <c r="F260" s="19"/>
      <c r="G260" s="19"/>
      <c r="J260" s="19"/>
      <c r="K260" s="19"/>
      <c r="L260" s="19"/>
      <c r="M260" s="19"/>
      <c r="N260" s="19"/>
      <c r="O260" s="19"/>
      <c r="P260" s="19"/>
      <c r="Q260" s="19"/>
      <c r="R260" s="19"/>
      <c r="S260" s="19"/>
      <c r="T260" s="19"/>
      <c r="U260" s="19"/>
      <c r="V260" s="19"/>
      <c r="W260" s="19"/>
      <c r="X260" s="19"/>
      <c r="Y260" s="19"/>
      <c r="Z260" s="19"/>
    </row>
    <row r="261" spans="1:26" ht="13.2">
      <c r="A261" s="80"/>
      <c r="B261" s="19"/>
      <c r="C261" s="19"/>
      <c r="D261" s="19"/>
      <c r="E261" s="19"/>
      <c r="F261" s="19"/>
      <c r="G261" s="19"/>
      <c r="J261" s="19"/>
      <c r="K261" s="19"/>
      <c r="L261" s="19"/>
      <c r="M261" s="19"/>
      <c r="N261" s="19"/>
      <c r="O261" s="19"/>
      <c r="P261" s="19"/>
      <c r="Q261" s="19"/>
      <c r="R261" s="19"/>
      <c r="S261" s="19"/>
      <c r="T261" s="19"/>
      <c r="U261" s="19"/>
      <c r="V261" s="19"/>
      <c r="W261" s="19"/>
      <c r="X261" s="19"/>
      <c r="Y261" s="19"/>
      <c r="Z261" s="19"/>
    </row>
    <row r="262" spans="1:26" ht="13.2">
      <c r="A262" s="80"/>
      <c r="B262" s="19"/>
      <c r="C262" s="19"/>
      <c r="D262" s="19"/>
      <c r="E262" s="19"/>
      <c r="F262" s="19"/>
      <c r="G262" s="19"/>
      <c r="J262" s="19"/>
      <c r="K262" s="19"/>
      <c r="L262" s="19"/>
      <c r="M262" s="19"/>
      <c r="N262" s="19"/>
      <c r="O262" s="19"/>
      <c r="P262" s="19"/>
      <c r="Q262" s="19"/>
      <c r="R262" s="19"/>
      <c r="S262" s="19"/>
      <c r="T262" s="19"/>
      <c r="U262" s="19"/>
      <c r="V262" s="19"/>
      <c r="W262" s="19"/>
      <c r="X262" s="19"/>
      <c r="Y262" s="19"/>
      <c r="Z262" s="19"/>
    </row>
    <row r="263" spans="1:26" ht="13.2">
      <c r="A263" s="80"/>
      <c r="B263" s="19"/>
      <c r="C263" s="19"/>
      <c r="D263" s="19"/>
      <c r="E263" s="19"/>
      <c r="F263" s="19"/>
      <c r="G263" s="19"/>
      <c r="J263" s="19"/>
      <c r="K263" s="19"/>
      <c r="L263" s="19"/>
      <c r="M263" s="19"/>
      <c r="N263" s="19"/>
      <c r="O263" s="19"/>
      <c r="P263" s="19"/>
      <c r="Q263" s="19"/>
      <c r="R263" s="19"/>
      <c r="S263" s="19"/>
      <c r="T263" s="19"/>
      <c r="U263" s="19"/>
      <c r="V263" s="19"/>
      <c r="W263" s="19"/>
      <c r="X263" s="19"/>
      <c r="Y263" s="19"/>
      <c r="Z263" s="19"/>
    </row>
    <row r="264" spans="1:26" ht="13.2">
      <c r="A264" s="80"/>
      <c r="B264" s="19"/>
      <c r="C264" s="19"/>
      <c r="D264" s="19"/>
      <c r="E264" s="19"/>
      <c r="F264" s="19"/>
      <c r="G264" s="19"/>
      <c r="J264" s="19"/>
      <c r="K264" s="19"/>
      <c r="L264" s="19"/>
      <c r="M264" s="19"/>
      <c r="N264" s="19"/>
      <c r="O264" s="19"/>
      <c r="P264" s="19"/>
      <c r="Q264" s="19"/>
      <c r="R264" s="19"/>
      <c r="S264" s="19"/>
      <c r="T264" s="19"/>
      <c r="U264" s="19"/>
      <c r="V264" s="19"/>
      <c r="W264" s="19"/>
      <c r="X264" s="19"/>
      <c r="Y264" s="19"/>
      <c r="Z264" s="19"/>
    </row>
    <row r="265" spans="1:26" ht="13.2">
      <c r="A265" s="80"/>
      <c r="B265" s="19"/>
      <c r="C265" s="19"/>
      <c r="D265" s="19"/>
      <c r="E265" s="19"/>
      <c r="F265" s="19"/>
      <c r="G265" s="19"/>
      <c r="J265" s="19"/>
      <c r="K265" s="19"/>
      <c r="L265" s="19"/>
      <c r="M265" s="19"/>
      <c r="N265" s="19"/>
      <c r="O265" s="19"/>
      <c r="P265" s="19"/>
      <c r="Q265" s="19"/>
      <c r="R265" s="19"/>
      <c r="S265" s="19"/>
      <c r="T265" s="19"/>
      <c r="U265" s="19"/>
      <c r="V265" s="19"/>
      <c r="W265" s="19"/>
      <c r="X265" s="19"/>
      <c r="Y265" s="19"/>
      <c r="Z265" s="19"/>
    </row>
    <row r="266" spans="1:26" ht="13.2">
      <c r="A266" s="80"/>
      <c r="B266" s="19"/>
      <c r="C266" s="19"/>
      <c r="D266" s="19"/>
      <c r="E266" s="19"/>
      <c r="F266" s="19"/>
      <c r="G266" s="19"/>
      <c r="J266" s="19"/>
      <c r="K266" s="19"/>
      <c r="L266" s="19"/>
      <c r="M266" s="19"/>
      <c r="N266" s="19"/>
      <c r="O266" s="19"/>
      <c r="P266" s="19"/>
      <c r="Q266" s="19"/>
      <c r="R266" s="19"/>
      <c r="S266" s="19"/>
      <c r="T266" s="19"/>
      <c r="U266" s="19"/>
      <c r="V266" s="19"/>
      <c r="W266" s="19"/>
      <c r="X266" s="19"/>
      <c r="Y266" s="19"/>
      <c r="Z266" s="19"/>
    </row>
    <row r="267" spans="1:26" ht="13.2">
      <c r="A267" s="80"/>
      <c r="B267" s="19"/>
      <c r="C267" s="19"/>
      <c r="D267" s="19"/>
      <c r="E267" s="19"/>
      <c r="F267" s="19"/>
      <c r="G267" s="19"/>
      <c r="J267" s="19"/>
      <c r="K267" s="19"/>
      <c r="L267" s="19"/>
      <c r="M267" s="19"/>
      <c r="N267" s="19"/>
      <c r="O267" s="19"/>
      <c r="P267" s="19"/>
      <c r="Q267" s="19"/>
      <c r="R267" s="19"/>
      <c r="S267" s="19"/>
      <c r="T267" s="19"/>
      <c r="U267" s="19"/>
      <c r="V267" s="19"/>
      <c r="W267" s="19"/>
      <c r="X267" s="19"/>
      <c r="Y267" s="19"/>
      <c r="Z267" s="19"/>
    </row>
    <row r="268" spans="1:26" ht="13.2">
      <c r="A268" s="80"/>
      <c r="B268" s="19"/>
      <c r="C268" s="19"/>
      <c r="D268" s="19"/>
      <c r="E268" s="19"/>
      <c r="F268" s="19"/>
      <c r="G268" s="19"/>
      <c r="J268" s="19"/>
      <c r="K268" s="19"/>
      <c r="L268" s="19"/>
      <c r="M268" s="19"/>
      <c r="N268" s="19"/>
      <c r="O268" s="19"/>
      <c r="P268" s="19"/>
      <c r="Q268" s="19"/>
      <c r="R268" s="19"/>
      <c r="S268" s="19"/>
      <c r="T268" s="19"/>
      <c r="U268" s="19"/>
      <c r="V268" s="19"/>
      <c r="W268" s="19"/>
      <c r="X268" s="19"/>
      <c r="Y268" s="19"/>
      <c r="Z268" s="19"/>
    </row>
    <row r="269" spans="1:26" ht="13.2">
      <c r="A269" s="80"/>
      <c r="B269" s="19"/>
      <c r="C269" s="19"/>
      <c r="D269" s="19"/>
      <c r="E269" s="19"/>
      <c r="F269" s="19"/>
      <c r="G269" s="19"/>
      <c r="J269" s="19"/>
      <c r="K269" s="19"/>
      <c r="L269" s="19"/>
      <c r="M269" s="19"/>
      <c r="N269" s="19"/>
      <c r="O269" s="19"/>
      <c r="P269" s="19"/>
      <c r="Q269" s="19"/>
      <c r="R269" s="19"/>
      <c r="S269" s="19"/>
      <c r="T269" s="19"/>
      <c r="U269" s="19"/>
      <c r="V269" s="19"/>
      <c r="W269" s="19"/>
      <c r="X269" s="19"/>
      <c r="Y269" s="19"/>
      <c r="Z269" s="19"/>
    </row>
    <row r="270" spans="1:26" ht="13.2">
      <c r="A270" s="80"/>
      <c r="B270" s="19"/>
      <c r="C270" s="19"/>
      <c r="D270" s="19"/>
      <c r="E270" s="19"/>
      <c r="F270" s="19"/>
      <c r="G270" s="19"/>
      <c r="J270" s="19"/>
      <c r="K270" s="19"/>
      <c r="L270" s="19"/>
      <c r="M270" s="19"/>
      <c r="N270" s="19"/>
      <c r="O270" s="19"/>
      <c r="P270" s="19"/>
      <c r="Q270" s="19"/>
      <c r="R270" s="19"/>
      <c r="S270" s="19"/>
      <c r="T270" s="19"/>
      <c r="U270" s="19"/>
      <c r="V270" s="19"/>
      <c r="W270" s="19"/>
      <c r="X270" s="19"/>
      <c r="Y270" s="19"/>
      <c r="Z270" s="19"/>
    </row>
    <row r="271" spans="1:26" ht="13.2">
      <c r="A271" s="80"/>
      <c r="B271" s="19"/>
      <c r="C271" s="19"/>
      <c r="D271" s="19"/>
      <c r="E271" s="19"/>
      <c r="F271" s="19"/>
      <c r="G271" s="19"/>
      <c r="J271" s="19"/>
      <c r="K271" s="19"/>
      <c r="L271" s="19"/>
      <c r="M271" s="19"/>
      <c r="N271" s="19"/>
      <c r="O271" s="19"/>
      <c r="P271" s="19"/>
      <c r="Q271" s="19"/>
      <c r="R271" s="19"/>
      <c r="S271" s="19"/>
      <c r="T271" s="19"/>
      <c r="U271" s="19"/>
      <c r="V271" s="19"/>
      <c r="W271" s="19"/>
      <c r="X271" s="19"/>
      <c r="Y271" s="19"/>
      <c r="Z271" s="19"/>
    </row>
    <row r="272" spans="1:26" ht="13.2">
      <c r="A272" s="80"/>
      <c r="B272" s="19"/>
      <c r="C272" s="19"/>
      <c r="D272" s="19"/>
      <c r="E272" s="19"/>
      <c r="F272" s="19"/>
      <c r="G272" s="19"/>
      <c r="J272" s="19"/>
      <c r="K272" s="19"/>
      <c r="L272" s="19"/>
      <c r="M272" s="19"/>
      <c r="N272" s="19"/>
      <c r="O272" s="19"/>
      <c r="P272" s="19"/>
      <c r="Q272" s="19"/>
      <c r="R272" s="19"/>
      <c r="S272" s="19"/>
      <c r="T272" s="19"/>
      <c r="U272" s="19"/>
      <c r="V272" s="19"/>
      <c r="W272" s="19"/>
      <c r="X272" s="19"/>
      <c r="Y272" s="19"/>
      <c r="Z272" s="19"/>
    </row>
    <row r="273" spans="1:26" ht="13.2">
      <c r="A273" s="80"/>
      <c r="B273" s="19"/>
      <c r="C273" s="19"/>
      <c r="D273" s="19"/>
      <c r="E273" s="19"/>
      <c r="F273" s="19"/>
      <c r="G273" s="19"/>
      <c r="J273" s="19"/>
      <c r="K273" s="19"/>
      <c r="L273" s="19"/>
      <c r="M273" s="19"/>
      <c r="N273" s="19"/>
      <c r="O273" s="19"/>
      <c r="P273" s="19"/>
      <c r="Q273" s="19"/>
      <c r="R273" s="19"/>
      <c r="S273" s="19"/>
      <c r="T273" s="19"/>
      <c r="U273" s="19"/>
      <c r="V273" s="19"/>
      <c r="W273" s="19"/>
      <c r="X273" s="19"/>
      <c r="Y273" s="19"/>
      <c r="Z273" s="19"/>
    </row>
    <row r="274" spans="1:26" ht="13.2">
      <c r="A274" s="80"/>
      <c r="B274" s="19"/>
      <c r="C274" s="19"/>
      <c r="D274" s="19"/>
      <c r="E274" s="19"/>
      <c r="F274" s="19"/>
      <c r="G274" s="19"/>
      <c r="J274" s="19"/>
      <c r="K274" s="19"/>
      <c r="L274" s="19"/>
      <c r="M274" s="19"/>
      <c r="N274" s="19"/>
      <c r="O274" s="19"/>
      <c r="P274" s="19"/>
      <c r="Q274" s="19"/>
      <c r="R274" s="19"/>
      <c r="S274" s="19"/>
      <c r="T274" s="19"/>
      <c r="U274" s="19"/>
      <c r="V274" s="19"/>
      <c r="W274" s="19"/>
      <c r="X274" s="19"/>
      <c r="Y274" s="19"/>
      <c r="Z274" s="19"/>
    </row>
    <row r="275" spans="1:26" ht="13.2">
      <c r="A275" s="80"/>
      <c r="B275" s="19"/>
      <c r="C275" s="19"/>
      <c r="D275" s="19"/>
      <c r="E275" s="19"/>
      <c r="F275" s="19"/>
      <c r="G275" s="19"/>
      <c r="J275" s="19"/>
      <c r="K275" s="19"/>
      <c r="L275" s="19"/>
      <c r="M275" s="19"/>
      <c r="N275" s="19"/>
      <c r="O275" s="19"/>
      <c r="P275" s="19"/>
      <c r="Q275" s="19"/>
      <c r="R275" s="19"/>
      <c r="S275" s="19"/>
      <c r="T275" s="19"/>
      <c r="U275" s="19"/>
      <c r="V275" s="19"/>
      <c r="W275" s="19"/>
      <c r="X275" s="19"/>
      <c r="Y275" s="19"/>
      <c r="Z275" s="19"/>
    </row>
    <row r="276" spans="1:26" ht="13.2">
      <c r="A276" s="80"/>
      <c r="B276" s="19"/>
      <c r="C276" s="19"/>
      <c r="D276" s="19"/>
      <c r="E276" s="19"/>
      <c r="F276" s="19"/>
      <c r="G276" s="19"/>
      <c r="J276" s="19"/>
      <c r="K276" s="19"/>
      <c r="L276" s="19"/>
      <c r="M276" s="19"/>
      <c r="N276" s="19"/>
      <c r="O276" s="19"/>
      <c r="P276" s="19"/>
      <c r="Q276" s="19"/>
      <c r="R276" s="19"/>
      <c r="S276" s="19"/>
      <c r="T276" s="19"/>
      <c r="U276" s="19"/>
      <c r="V276" s="19"/>
      <c r="W276" s="19"/>
      <c r="X276" s="19"/>
      <c r="Y276" s="19"/>
      <c r="Z276" s="19"/>
    </row>
    <row r="277" spans="1:26" ht="13.2">
      <c r="A277" s="80"/>
      <c r="B277" s="19"/>
      <c r="C277" s="19"/>
      <c r="D277" s="19"/>
      <c r="E277" s="19"/>
      <c r="F277" s="19"/>
      <c r="G277" s="19"/>
      <c r="J277" s="19"/>
      <c r="K277" s="19"/>
      <c r="L277" s="19"/>
      <c r="M277" s="19"/>
      <c r="N277" s="19"/>
      <c r="O277" s="19"/>
      <c r="P277" s="19"/>
      <c r="Q277" s="19"/>
      <c r="R277" s="19"/>
      <c r="S277" s="19"/>
      <c r="T277" s="19"/>
      <c r="U277" s="19"/>
      <c r="V277" s="19"/>
      <c r="W277" s="19"/>
      <c r="X277" s="19"/>
      <c r="Y277" s="19"/>
      <c r="Z277" s="19"/>
    </row>
    <row r="278" spans="1:26" ht="13.2">
      <c r="A278" s="80"/>
      <c r="B278" s="19"/>
      <c r="C278" s="19"/>
      <c r="D278" s="19"/>
      <c r="E278" s="19"/>
      <c r="F278" s="19"/>
      <c r="G278" s="19"/>
      <c r="J278" s="19"/>
      <c r="K278" s="19"/>
      <c r="L278" s="19"/>
      <c r="M278" s="19"/>
      <c r="N278" s="19"/>
      <c r="O278" s="19"/>
      <c r="P278" s="19"/>
      <c r="Q278" s="19"/>
      <c r="R278" s="19"/>
      <c r="S278" s="19"/>
      <c r="T278" s="19"/>
      <c r="U278" s="19"/>
      <c r="V278" s="19"/>
      <c r="W278" s="19"/>
      <c r="X278" s="19"/>
      <c r="Y278" s="19"/>
      <c r="Z278" s="19"/>
    </row>
    <row r="279" spans="1:26" ht="13.2">
      <c r="A279" s="80"/>
      <c r="B279" s="19"/>
      <c r="C279" s="19"/>
      <c r="D279" s="19"/>
      <c r="E279" s="19"/>
      <c r="F279" s="19"/>
      <c r="G279" s="19"/>
      <c r="J279" s="19"/>
      <c r="K279" s="19"/>
      <c r="L279" s="19"/>
      <c r="M279" s="19"/>
      <c r="N279" s="19"/>
      <c r="O279" s="19"/>
      <c r="P279" s="19"/>
      <c r="Q279" s="19"/>
      <c r="R279" s="19"/>
      <c r="S279" s="19"/>
      <c r="T279" s="19"/>
      <c r="U279" s="19"/>
      <c r="V279" s="19"/>
      <c r="W279" s="19"/>
      <c r="X279" s="19"/>
      <c r="Y279" s="19"/>
      <c r="Z279" s="19"/>
    </row>
    <row r="280" spans="1:26" ht="13.2">
      <c r="A280" s="80"/>
      <c r="B280" s="19"/>
      <c r="C280" s="19"/>
      <c r="D280" s="19"/>
      <c r="E280" s="19"/>
      <c r="F280" s="19"/>
      <c r="G280" s="19"/>
      <c r="J280" s="19"/>
      <c r="K280" s="19"/>
      <c r="L280" s="19"/>
      <c r="M280" s="19"/>
      <c r="N280" s="19"/>
      <c r="O280" s="19"/>
      <c r="P280" s="19"/>
      <c r="Q280" s="19"/>
      <c r="R280" s="19"/>
      <c r="S280" s="19"/>
      <c r="T280" s="19"/>
      <c r="U280" s="19"/>
      <c r="V280" s="19"/>
      <c r="W280" s="19"/>
      <c r="X280" s="19"/>
      <c r="Y280" s="19"/>
      <c r="Z280" s="19"/>
    </row>
    <row r="281" spans="1:26" ht="13.2">
      <c r="A281" s="80"/>
      <c r="B281" s="19"/>
      <c r="C281" s="19"/>
      <c r="D281" s="19"/>
      <c r="E281" s="19"/>
      <c r="F281" s="19"/>
      <c r="G281" s="19"/>
      <c r="J281" s="19"/>
      <c r="K281" s="19"/>
      <c r="L281" s="19"/>
      <c r="M281" s="19"/>
      <c r="N281" s="19"/>
      <c r="O281" s="19"/>
      <c r="P281" s="19"/>
      <c r="Q281" s="19"/>
      <c r="R281" s="19"/>
      <c r="S281" s="19"/>
      <c r="T281" s="19"/>
      <c r="U281" s="19"/>
      <c r="V281" s="19"/>
      <c r="W281" s="19"/>
      <c r="X281" s="19"/>
      <c r="Y281" s="19"/>
      <c r="Z281" s="19"/>
    </row>
    <row r="282" spans="1:26" ht="13.2">
      <c r="A282" s="80"/>
      <c r="B282" s="19"/>
      <c r="C282" s="19"/>
      <c r="D282" s="19"/>
      <c r="E282" s="19"/>
      <c r="F282" s="19"/>
      <c r="G282" s="19"/>
      <c r="J282" s="19"/>
      <c r="K282" s="19"/>
      <c r="L282" s="19"/>
      <c r="M282" s="19"/>
      <c r="N282" s="19"/>
      <c r="O282" s="19"/>
      <c r="P282" s="19"/>
      <c r="Q282" s="19"/>
      <c r="R282" s="19"/>
      <c r="S282" s="19"/>
      <c r="T282" s="19"/>
      <c r="U282" s="19"/>
      <c r="V282" s="19"/>
      <c r="W282" s="19"/>
      <c r="X282" s="19"/>
      <c r="Y282" s="19"/>
      <c r="Z282" s="19"/>
    </row>
    <row r="283" spans="1:26" ht="13.2">
      <c r="A283" s="80"/>
      <c r="B283" s="19"/>
      <c r="C283" s="19"/>
      <c r="D283" s="19"/>
      <c r="E283" s="19"/>
      <c r="F283" s="19"/>
      <c r="G283" s="19"/>
      <c r="J283" s="19"/>
      <c r="K283" s="19"/>
      <c r="L283" s="19"/>
      <c r="M283" s="19"/>
      <c r="N283" s="19"/>
      <c r="O283" s="19"/>
      <c r="P283" s="19"/>
      <c r="Q283" s="19"/>
      <c r="R283" s="19"/>
      <c r="S283" s="19"/>
      <c r="T283" s="19"/>
      <c r="U283" s="19"/>
      <c r="V283" s="19"/>
      <c r="W283" s="19"/>
      <c r="X283" s="19"/>
      <c r="Y283" s="19"/>
      <c r="Z283" s="19"/>
    </row>
    <row r="284" spans="1:26" ht="13.2">
      <c r="A284" s="80"/>
      <c r="B284" s="19"/>
      <c r="C284" s="19"/>
      <c r="D284" s="19"/>
      <c r="E284" s="19"/>
      <c r="F284" s="19"/>
      <c r="G284" s="19"/>
      <c r="J284" s="19"/>
      <c r="K284" s="19"/>
      <c r="L284" s="19"/>
      <c r="M284" s="19"/>
      <c r="N284" s="19"/>
      <c r="O284" s="19"/>
      <c r="P284" s="19"/>
      <c r="Q284" s="19"/>
      <c r="R284" s="19"/>
      <c r="S284" s="19"/>
      <c r="T284" s="19"/>
      <c r="U284" s="19"/>
      <c r="V284" s="19"/>
      <c r="W284" s="19"/>
      <c r="X284" s="19"/>
      <c r="Y284" s="19"/>
      <c r="Z284" s="19"/>
    </row>
    <row r="285" spans="1:26" ht="13.2">
      <c r="A285" s="80"/>
      <c r="B285" s="19"/>
      <c r="C285" s="19"/>
      <c r="D285" s="19"/>
      <c r="E285" s="19"/>
      <c r="F285" s="19"/>
      <c r="G285" s="19"/>
      <c r="J285" s="19"/>
      <c r="K285" s="19"/>
      <c r="L285" s="19"/>
      <c r="M285" s="19"/>
      <c r="N285" s="19"/>
      <c r="O285" s="19"/>
      <c r="P285" s="19"/>
      <c r="Q285" s="19"/>
      <c r="R285" s="19"/>
      <c r="S285" s="19"/>
      <c r="T285" s="19"/>
      <c r="U285" s="19"/>
      <c r="V285" s="19"/>
      <c r="W285" s="19"/>
      <c r="X285" s="19"/>
      <c r="Y285" s="19"/>
      <c r="Z285" s="19"/>
    </row>
    <row r="286" spans="1:26" ht="13.2">
      <c r="A286" s="80"/>
      <c r="B286" s="19"/>
      <c r="C286" s="19"/>
      <c r="D286" s="19"/>
      <c r="E286" s="19"/>
      <c r="F286" s="19"/>
      <c r="G286" s="19"/>
      <c r="J286" s="19"/>
      <c r="K286" s="19"/>
      <c r="L286" s="19"/>
      <c r="M286" s="19"/>
      <c r="N286" s="19"/>
      <c r="O286" s="19"/>
      <c r="P286" s="19"/>
      <c r="Q286" s="19"/>
      <c r="R286" s="19"/>
      <c r="S286" s="19"/>
      <c r="T286" s="19"/>
      <c r="U286" s="19"/>
      <c r="V286" s="19"/>
      <c r="W286" s="19"/>
      <c r="X286" s="19"/>
      <c r="Y286" s="19"/>
      <c r="Z286" s="19"/>
    </row>
    <row r="287" spans="1:26" ht="13.2">
      <c r="A287" s="80"/>
      <c r="B287" s="19"/>
      <c r="C287" s="19"/>
      <c r="D287" s="19"/>
      <c r="E287" s="19"/>
      <c r="F287" s="19"/>
      <c r="G287" s="19"/>
      <c r="J287" s="19"/>
      <c r="K287" s="19"/>
      <c r="L287" s="19"/>
      <c r="M287" s="19"/>
      <c r="N287" s="19"/>
      <c r="O287" s="19"/>
      <c r="P287" s="19"/>
      <c r="Q287" s="19"/>
      <c r="R287" s="19"/>
      <c r="S287" s="19"/>
      <c r="T287" s="19"/>
      <c r="U287" s="19"/>
      <c r="V287" s="19"/>
      <c r="W287" s="19"/>
      <c r="X287" s="19"/>
      <c r="Y287" s="19"/>
      <c r="Z287" s="19"/>
    </row>
    <row r="288" spans="1:26" ht="13.2">
      <c r="A288" s="80"/>
      <c r="B288" s="19"/>
      <c r="C288" s="19"/>
      <c r="D288" s="19"/>
      <c r="E288" s="19"/>
      <c r="F288" s="19"/>
      <c r="G288" s="19"/>
      <c r="J288" s="19"/>
      <c r="K288" s="19"/>
      <c r="L288" s="19"/>
      <c r="M288" s="19"/>
      <c r="N288" s="19"/>
      <c r="O288" s="19"/>
      <c r="P288" s="19"/>
      <c r="Q288" s="19"/>
      <c r="R288" s="19"/>
      <c r="S288" s="19"/>
      <c r="T288" s="19"/>
      <c r="U288" s="19"/>
      <c r="V288" s="19"/>
      <c r="W288" s="19"/>
      <c r="X288" s="19"/>
      <c r="Y288" s="19"/>
      <c r="Z288" s="19"/>
    </row>
    <row r="289" spans="1:26" ht="13.2">
      <c r="A289" s="80"/>
      <c r="B289" s="19"/>
      <c r="C289" s="19"/>
      <c r="D289" s="19"/>
      <c r="E289" s="19"/>
      <c r="F289" s="19"/>
      <c r="G289" s="19"/>
      <c r="J289" s="19"/>
      <c r="K289" s="19"/>
      <c r="L289" s="19"/>
      <c r="M289" s="19"/>
      <c r="N289" s="19"/>
      <c r="O289" s="19"/>
      <c r="P289" s="19"/>
      <c r="Q289" s="19"/>
      <c r="R289" s="19"/>
      <c r="S289" s="19"/>
      <c r="T289" s="19"/>
      <c r="U289" s="19"/>
      <c r="V289" s="19"/>
      <c r="W289" s="19"/>
      <c r="X289" s="19"/>
      <c r="Y289" s="19"/>
      <c r="Z289" s="19"/>
    </row>
    <row r="290" spans="1:26" ht="13.2">
      <c r="A290" s="80"/>
      <c r="B290" s="19"/>
      <c r="C290" s="19"/>
      <c r="D290" s="19"/>
      <c r="E290" s="19"/>
      <c r="F290" s="19"/>
      <c r="G290" s="19"/>
      <c r="J290" s="19"/>
      <c r="K290" s="19"/>
      <c r="L290" s="19"/>
      <c r="M290" s="19"/>
      <c r="N290" s="19"/>
      <c r="O290" s="19"/>
      <c r="P290" s="19"/>
      <c r="Q290" s="19"/>
      <c r="R290" s="19"/>
      <c r="S290" s="19"/>
      <c r="T290" s="19"/>
      <c r="U290" s="19"/>
      <c r="V290" s="19"/>
      <c r="W290" s="19"/>
      <c r="X290" s="19"/>
      <c r="Y290" s="19"/>
      <c r="Z290" s="19"/>
    </row>
    <row r="291" spans="1:26" ht="13.2">
      <c r="A291" s="80"/>
      <c r="B291" s="19"/>
      <c r="C291" s="19"/>
      <c r="D291" s="19"/>
      <c r="E291" s="19"/>
      <c r="F291" s="19"/>
      <c r="G291" s="19"/>
      <c r="J291" s="19"/>
      <c r="K291" s="19"/>
      <c r="L291" s="19"/>
      <c r="M291" s="19"/>
      <c r="N291" s="19"/>
      <c r="O291" s="19"/>
      <c r="P291" s="19"/>
      <c r="Q291" s="19"/>
      <c r="R291" s="19"/>
      <c r="S291" s="19"/>
      <c r="T291" s="19"/>
      <c r="U291" s="19"/>
      <c r="V291" s="19"/>
      <c r="W291" s="19"/>
      <c r="X291" s="19"/>
      <c r="Y291" s="19"/>
      <c r="Z291" s="19"/>
    </row>
    <row r="292" spans="1:26" ht="13.2">
      <c r="A292" s="80"/>
      <c r="B292" s="19"/>
      <c r="C292" s="19"/>
      <c r="D292" s="19"/>
      <c r="E292" s="19"/>
      <c r="F292" s="19"/>
      <c r="G292" s="19"/>
      <c r="J292" s="19"/>
      <c r="K292" s="19"/>
      <c r="L292" s="19"/>
      <c r="M292" s="19"/>
      <c r="N292" s="19"/>
      <c r="O292" s="19"/>
      <c r="P292" s="19"/>
      <c r="Q292" s="19"/>
      <c r="R292" s="19"/>
      <c r="S292" s="19"/>
      <c r="T292" s="19"/>
      <c r="U292" s="19"/>
      <c r="V292" s="19"/>
      <c r="W292" s="19"/>
      <c r="X292" s="19"/>
      <c r="Y292" s="19"/>
      <c r="Z292" s="19"/>
    </row>
    <row r="293" spans="1:26" ht="13.2">
      <c r="A293" s="80"/>
      <c r="B293" s="19"/>
      <c r="C293" s="19"/>
      <c r="D293" s="19"/>
      <c r="E293" s="19"/>
      <c r="F293" s="19"/>
      <c r="G293" s="19"/>
      <c r="J293" s="19"/>
      <c r="K293" s="19"/>
      <c r="L293" s="19"/>
      <c r="M293" s="19"/>
      <c r="N293" s="19"/>
      <c r="O293" s="19"/>
      <c r="P293" s="19"/>
      <c r="Q293" s="19"/>
      <c r="R293" s="19"/>
      <c r="S293" s="19"/>
      <c r="T293" s="19"/>
      <c r="U293" s="19"/>
      <c r="V293" s="19"/>
      <c r="W293" s="19"/>
      <c r="X293" s="19"/>
      <c r="Y293" s="19"/>
      <c r="Z293" s="19"/>
    </row>
    <row r="294" spans="1:26" ht="13.2">
      <c r="A294" s="80"/>
      <c r="B294" s="19"/>
      <c r="C294" s="19"/>
      <c r="D294" s="19"/>
      <c r="E294" s="19"/>
      <c r="F294" s="19"/>
      <c r="G294" s="19"/>
      <c r="J294" s="19"/>
      <c r="K294" s="19"/>
      <c r="L294" s="19"/>
      <c r="M294" s="19"/>
      <c r="N294" s="19"/>
      <c r="O294" s="19"/>
      <c r="P294" s="19"/>
      <c r="Q294" s="19"/>
      <c r="R294" s="19"/>
      <c r="S294" s="19"/>
      <c r="T294" s="19"/>
      <c r="U294" s="19"/>
      <c r="V294" s="19"/>
      <c r="W294" s="19"/>
      <c r="X294" s="19"/>
      <c r="Y294" s="19"/>
      <c r="Z294" s="19"/>
    </row>
    <row r="295" spans="1:26" ht="13.2">
      <c r="A295" s="80"/>
      <c r="B295" s="19"/>
      <c r="C295" s="19"/>
      <c r="D295" s="19"/>
      <c r="E295" s="19"/>
      <c r="F295" s="19"/>
      <c r="G295" s="19"/>
      <c r="J295" s="19"/>
      <c r="K295" s="19"/>
      <c r="L295" s="19"/>
      <c r="M295" s="19"/>
      <c r="N295" s="19"/>
      <c r="O295" s="19"/>
      <c r="P295" s="19"/>
      <c r="Q295" s="19"/>
      <c r="R295" s="19"/>
      <c r="S295" s="19"/>
      <c r="T295" s="19"/>
      <c r="U295" s="19"/>
      <c r="V295" s="19"/>
      <c r="W295" s="19"/>
      <c r="X295" s="19"/>
      <c r="Y295" s="19"/>
      <c r="Z295" s="19"/>
    </row>
    <row r="296" spans="1:26" ht="13.2">
      <c r="A296" s="80"/>
      <c r="B296" s="19"/>
      <c r="C296" s="19"/>
      <c r="D296" s="19"/>
      <c r="E296" s="19"/>
      <c r="F296" s="19"/>
      <c r="G296" s="19"/>
      <c r="J296" s="19"/>
      <c r="K296" s="19"/>
      <c r="L296" s="19"/>
      <c r="M296" s="19"/>
      <c r="N296" s="19"/>
      <c r="O296" s="19"/>
      <c r="P296" s="19"/>
      <c r="Q296" s="19"/>
      <c r="R296" s="19"/>
      <c r="S296" s="19"/>
      <c r="T296" s="19"/>
      <c r="U296" s="19"/>
      <c r="V296" s="19"/>
      <c r="W296" s="19"/>
      <c r="X296" s="19"/>
      <c r="Y296" s="19"/>
      <c r="Z296" s="19"/>
    </row>
    <row r="297" spans="1:26" ht="13.2">
      <c r="A297" s="80"/>
      <c r="B297" s="19"/>
      <c r="C297" s="19"/>
      <c r="D297" s="19"/>
      <c r="E297" s="19"/>
      <c r="F297" s="19"/>
      <c r="G297" s="19"/>
      <c r="J297" s="19"/>
      <c r="K297" s="19"/>
      <c r="L297" s="19"/>
      <c r="M297" s="19"/>
      <c r="N297" s="19"/>
      <c r="O297" s="19"/>
      <c r="P297" s="19"/>
      <c r="Q297" s="19"/>
      <c r="R297" s="19"/>
      <c r="S297" s="19"/>
      <c r="T297" s="19"/>
      <c r="U297" s="19"/>
      <c r="V297" s="19"/>
      <c r="W297" s="19"/>
      <c r="X297" s="19"/>
      <c r="Y297" s="19"/>
      <c r="Z297" s="19"/>
    </row>
    <row r="298" spans="1:26" ht="13.2">
      <c r="A298" s="80"/>
      <c r="B298" s="19"/>
      <c r="C298" s="19"/>
      <c r="D298" s="19"/>
      <c r="E298" s="19"/>
      <c r="F298" s="19"/>
      <c r="G298" s="19"/>
      <c r="J298" s="19"/>
      <c r="K298" s="19"/>
      <c r="L298" s="19"/>
      <c r="M298" s="19"/>
      <c r="N298" s="19"/>
      <c r="O298" s="19"/>
      <c r="P298" s="19"/>
      <c r="Q298" s="19"/>
      <c r="R298" s="19"/>
      <c r="S298" s="19"/>
      <c r="T298" s="19"/>
      <c r="U298" s="19"/>
      <c r="V298" s="19"/>
      <c r="W298" s="19"/>
      <c r="X298" s="19"/>
      <c r="Y298" s="19"/>
      <c r="Z298" s="19"/>
    </row>
    <row r="299" spans="1:26" ht="13.2">
      <c r="A299" s="80"/>
      <c r="B299" s="19"/>
      <c r="C299" s="19"/>
      <c r="D299" s="19"/>
      <c r="E299" s="19"/>
      <c r="F299" s="19"/>
      <c r="G299" s="19"/>
      <c r="J299" s="19"/>
      <c r="K299" s="19"/>
      <c r="L299" s="19"/>
      <c r="M299" s="19"/>
      <c r="N299" s="19"/>
      <c r="O299" s="19"/>
      <c r="P299" s="19"/>
      <c r="Q299" s="19"/>
      <c r="R299" s="19"/>
      <c r="S299" s="19"/>
      <c r="T299" s="19"/>
      <c r="U299" s="19"/>
      <c r="V299" s="19"/>
      <c r="W299" s="19"/>
      <c r="X299" s="19"/>
      <c r="Y299" s="19"/>
      <c r="Z299" s="19"/>
    </row>
    <row r="300" spans="1:26" ht="13.2">
      <c r="A300" s="80"/>
      <c r="B300" s="19"/>
      <c r="C300" s="19"/>
      <c r="D300" s="19"/>
      <c r="E300" s="19"/>
      <c r="F300" s="19"/>
      <c r="G300" s="19"/>
      <c r="J300" s="19"/>
      <c r="K300" s="19"/>
      <c r="L300" s="19"/>
      <c r="M300" s="19"/>
      <c r="N300" s="19"/>
      <c r="O300" s="19"/>
      <c r="P300" s="19"/>
      <c r="Q300" s="19"/>
      <c r="R300" s="19"/>
      <c r="S300" s="19"/>
      <c r="T300" s="19"/>
      <c r="U300" s="19"/>
      <c r="V300" s="19"/>
      <c r="W300" s="19"/>
      <c r="X300" s="19"/>
      <c r="Y300" s="19"/>
      <c r="Z300" s="19"/>
    </row>
    <row r="301" spans="1:26" ht="13.2">
      <c r="A301" s="80"/>
      <c r="B301" s="19"/>
      <c r="C301" s="19"/>
      <c r="D301" s="19"/>
      <c r="E301" s="19"/>
      <c r="F301" s="19"/>
      <c r="G301" s="19"/>
      <c r="J301" s="19"/>
      <c r="K301" s="19"/>
      <c r="L301" s="19"/>
      <c r="M301" s="19"/>
      <c r="N301" s="19"/>
      <c r="O301" s="19"/>
      <c r="P301" s="19"/>
      <c r="Q301" s="19"/>
      <c r="R301" s="19"/>
      <c r="S301" s="19"/>
      <c r="T301" s="19"/>
      <c r="U301" s="19"/>
      <c r="V301" s="19"/>
      <c r="W301" s="19"/>
      <c r="X301" s="19"/>
      <c r="Y301" s="19"/>
      <c r="Z301" s="19"/>
    </row>
    <row r="302" spans="1:26" ht="13.2">
      <c r="A302" s="80"/>
      <c r="B302" s="19"/>
      <c r="C302" s="19"/>
      <c r="D302" s="19"/>
      <c r="E302" s="19"/>
      <c r="F302" s="19"/>
      <c r="G302" s="19"/>
      <c r="J302" s="19"/>
      <c r="K302" s="19"/>
      <c r="L302" s="19"/>
      <c r="M302" s="19"/>
      <c r="N302" s="19"/>
      <c r="O302" s="19"/>
      <c r="P302" s="19"/>
      <c r="Q302" s="19"/>
      <c r="R302" s="19"/>
      <c r="S302" s="19"/>
      <c r="T302" s="19"/>
      <c r="U302" s="19"/>
      <c r="V302" s="19"/>
      <c r="W302" s="19"/>
      <c r="X302" s="19"/>
      <c r="Y302" s="19"/>
      <c r="Z302" s="19"/>
    </row>
    <row r="303" spans="1:26" ht="13.2">
      <c r="A303" s="80"/>
      <c r="B303" s="19"/>
      <c r="C303" s="19"/>
      <c r="D303" s="19"/>
      <c r="E303" s="19"/>
      <c r="F303" s="19"/>
      <c r="G303" s="19"/>
      <c r="J303" s="19"/>
      <c r="K303" s="19"/>
      <c r="L303" s="19"/>
      <c r="M303" s="19"/>
      <c r="N303" s="19"/>
      <c r="O303" s="19"/>
      <c r="P303" s="19"/>
      <c r="Q303" s="19"/>
      <c r="R303" s="19"/>
      <c r="S303" s="19"/>
      <c r="T303" s="19"/>
      <c r="U303" s="19"/>
      <c r="V303" s="19"/>
      <c r="W303" s="19"/>
      <c r="X303" s="19"/>
      <c r="Y303" s="19"/>
      <c r="Z303" s="19"/>
    </row>
    <row r="304" spans="1:26" ht="13.2">
      <c r="A304" s="80"/>
      <c r="B304" s="19"/>
      <c r="C304" s="19"/>
      <c r="D304" s="19"/>
      <c r="E304" s="19"/>
      <c r="F304" s="19"/>
      <c r="G304" s="19"/>
      <c r="J304" s="19"/>
      <c r="K304" s="19"/>
      <c r="L304" s="19"/>
      <c r="M304" s="19"/>
      <c r="N304" s="19"/>
      <c r="O304" s="19"/>
      <c r="P304" s="19"/>
      <c r="Q304" s="19"/>
      <c r="R304" s="19"/>
      <c r="S304" s="19"/>
      <c r="T304" s="19"/>
      <c r="U304" s="19"/>
      <c r="V304" s="19"/>
      <c r="W304" s="19"/>
      <c r="X304" s="19"/>
      <c r="Y304" s="19"/>
      <c r="Z304" s="19"/>
    </row>
    <row r="305" spans="1:26" ht="13.2">
      <c r="A305" s="80"/>
      <c r="B305" s="19"/>
      <c r="C305" s="19"/>
      <c r="D305" s="19"/>
      <c r="E305" s="19"/>
      <c r="F305" s="19"/>
      <c r="G305" s="19"/>
      <c r="J305" s="19"/>
      <c r="K305" s="19"/>
      <c r="L305" s="19"/>
      <c r="M305" s="19"/>
      <c r="N305" s="19"/>
      <c r="O305" s="19"/>
      <c r="P305" s="19"/>
      <c r="Q305" s="19"/>
      <c r="R305" s="19"/>
      <c r="S305" s="19"/>
      <c r="T305" s="19"/>
      <c r="U305" s="19"/>
      <c r="V305" s="19"/>
      <c r="W305" s="19"/>
      <c r="X305" s="19"/>
      <c r="Y305" s="19"/>
      <c r="Z305" s="19"/>
    </row>
    <row r="306" spans="1:26" ht="13.2">
      <c r="A306" s="80"/>
      <c r="B306" s="19"/>
      <c r="C306" s="19"/>
      <c r="D306" s="19"/>
      <c r="E306" s="19"/>
      <c r="F306" s="19"/>
      <c r="G306" s="19"/>
      <c r="J306" s="19"/>
      <c r="K306" s="19"/>
      <c r="L306" s="19"/>
      <c r="M306" s="19"/>
      <c r="N306" s="19"/>
      <c r="O306" s="19"/>
      <c r="P306" s="19"/>
      <c r="Q306" s="19"/>
      <c r="R306" s="19"/>
      <c r="S306" s="19"/>
      <c r="T306" s="19"/>
      <c r="U306" s="19"/>
      <c r="V306" s="19"/>
      <c r="W306" s="19"/>
      <c r="X306" s="19"/>
      <c r="Y306" s="19"/>
      <c r="Z306" s="19"/>
    </row>
    <row r="307" spans="1:26" ht="13.2">
      <c r="A307" s="80"/>
      <c r="B307" s="19"/>
      <c r="C307" s="19"/>
      <c r="D307" s="19"/>
      <c r="E307" s="19"/>
      <c r="F307" s="19"/>
      <c r="G307" s="19"/>
      <c r="J307" s="19"/>
      <c r="K307" s="19"/>
      <c r="L307" s="19"/>
      <c r="M307" s="19"/>
      <c r="N307" s="19"/>
      <c r="O307" s="19"/>
      <c r="P307" s="19"/>
      <c r="Q307" s="19"/>
      <c r="R307" s="19"/>
      <c r="S307" s="19"/>
      <c r="T307" s="19"/>
      <c r="U307" s="19"/>
      <c r="V307" s="19"/>
      <c r="W307" s="19"/>
      <c r="X307" s="19"/>
      <c r="Y307" s="19"/>
      <c r="Z307" s="19"/>
    </row>
    <row r="308" spans="1:26" ht="13.2">
      <c r="A308" s="80"/>
      <c r="B308" s="19"/>
      <c r="C308" s="19"/>
      <c r="D308" s="19"/>
      <c r="E308" s="19"/>
      <c r="F308" s="19"/>
      <c r="G308" s="19"/>
      <c r="J308" s="19"/>
      <c r="K308" s="19"/>
      <c r="L308" s="19"/>
      <c r="M308" s="19"/>
      <c r="N308" s="19"/>
      <c r="O308" s="19"/>
      <c r="P308" s="19"/>
      <c r="Q308" s="19"/>
      <c r="R308" s="19"/>
      <c r="S308" s="19"/>
      <c r="T308" s="19"/>
      <c r="U308" s="19"/>
      <c r="V308" s="19"/>
      <c r="W308" s="19"/>
      <c r="X308" s="19"/>
      <c r="Y308" s="19"/>
      <c r="Z308" s="19"/>
    </row>
    <row r="309" spans="1:26" ht="13.2">
      <c r="A309" s="80"/>
      <c r="B309" s="19"/>
      <c r="C309" s="19"/>
      <c r="D309" s="19"/>
      <c r="E309" s="19"/>
      <c r="F309" s="19"/>
      <c r="G309" s="19"/>
      <c r="J309" s="19"/>
      <c r="K309" s="19"/>
      <c r="L309" s="19"/>
      <c r="M309" s="19"/>
      <c r="N309" s="19"/>
      <c r="O309" s="19"/>
      <c r="P309" s="19"/>
      <c r="Q309" s="19"/>
      <c r="R309" s="19"/>
      <c r="S309" s="19"/>
      <c r="T309" s="19"/>
      <c r="U309" s="19"/>
      <c r="V309" s="19"/>
      <c r="W309" s="19"/>
      <c r="X309" s="19"/>
      <c r="Y309" s="19"/>
      <c r="Z309" s="19"/>
    </row>
    <row r="310" spans="1:26" ht="13.2">
      <c r="A310" s="80"/>
      <c r="B310" s="19"/>
      <c r="C310" s="19"/>
      <c r="D310" s="19"/>
      <c r="E310" s="19"/>
      <c r="F310" s="19"/>
      <c r="G310" s="19"/>
      <c r="J310" s="19"/>
      <c r="K310" s="19"/>
      <c r="L310" s="19"/>
      <c r="M310" s="19"/>
      <c r="N310" s="19"/>
      <c r="O310" s="19"/>
      <c r="P310" s="19"/>
      <c r="Q310" s="19"/>
      <c r="R310" s="19"/>
      <c r="S310" s="19"/>
      <c r="T310" s="19"/>
      <c r="U310" s="19"/>
      <c r="V310" s="19"/>
      <c r="W310" s="19"/>
      <c r="X310" s="19"/>
      <c r="Y310" s="19"/>
      <c r="Z310" s="19"/>
    </row>
    <row r="311" spans="1:26" ht="13.2">
      <c r="A311" s="80"/>
      <c r="B311" s="19"/>
      <c r="C311" s="19"/>
      <c r="D311" s="19"/>
      <c r="E311" s="19"/>
      <c r="F311" s="19"/>
      <c r="G311" s="19"/>
      <c r="J311" s="19"/>
      <c r="K311" s="19"/>
      <c r="L311" s="19"/>
      <c r="M311" s="19"/>
      <c r="N311" s="19"/>
      <c r="O311" s="19"/>
      <c r="P311" s="19"/>
      <c r="Q311" s="19"/>
      <c r="R311" s="19"/>
      <c r="S311" s="19"/>
      <c r="T311" s="19"/>
      <c r="U311" s="19"/>
      <c r="V311" s="19"/>
      <c r="W311" s="19"/>
      <c r="X311" s="19"/>
      <c r="Y311" s="19"/>
      <c r="Z311" s="19"/>
    </row>
    <row r="312" spans="1:26" ht="13.2">
      <c r="A312" s="80"/>
      <c r="B312" s="19"/>
      <c r="C312" s="19"/>
      <c r="D312" s="19"/>
      <c r="E312" s="19"/>
      <c r="F312" s="19"/>
      <c r="G312" s="19"/>
      <c r="J312" s="19"/>
      <c r="K312" s="19"/>
      <c r="L312" s="19"/>
      <c r="M312" s="19"/>
      <c r="N312" s="19"/>
      <c r="O312" s="19"/>
      <c r="P312" s="19"/>
      <c r="Q312" s="19"/>
      <c r="R312" s="19"/>
      <c r="S312" s="19"/>
      <c r="T312" s="19"/>
      <c r="U312" s="19"/>
      <c r="V312" s="19"/>
      <c r="W312" s="19"/>
      <c r="X312" s="19"/>
      <c r="Y312" s="19"/>
      <c r="Z312" s="19"/>
    </row>
    <row r="313" spans="1:26" ht="13.2">
      <c r="A313" s="80"/>
      <c r="B313" s="19"/>
      <c r="C313" s="19"/>
      <c r="D313" s="19"/>
      <c r="E313" s="19"/>
      <c r="F313" s="19"/>
      <c r="G313" s="19"/>
      <c r="J313" s="19"/>
      <c r="K313" s="19"/>
      <c r="L313" s="19"/>
      <c r="M313" s="19"/>
      <c r="N313" s="19"/>
      <c r="O313" s="19"/>
      <c r="P313" s="19"/>
      <c r="Q313" s="19"/>
      <c r="R313" s="19"/>
      <c r="S313" s="19"/>
      <c r="T313" s="19"/>
      <c r="U313" s="19"/>
      <c r="V313" s="19"/>
      <c r="W313" s="19"/>
      <c r="X313" s="19"/>
      <c r="Y313" s="19"/>
      <c r="Z313" s="19"/>
    </row>
    <row r="314" spans="1:26" ht="13.2">
      <c r="A314" s="80"/>
      <c r="B314" s="19"/>
      <c r="C314" s="19"/>
      <c r="D314" s="19"/>
      <c r="E314" s="19"/>
      <c r="F314" s="19"/>
      <c r="G314" s="19"/>
      <c r="J314" s="19"/>
      <c r="K314" s="19"/>
      <c r="L314" s="19"/>
      <c r="M314" s="19"/>
      <c r="N314" s="19"/>
      <c r="O314" s="19"/>
      <c r="P314" s="19"/>
      <c r="Q314" s="19"/>
      <c r="R314" s="19"/>
      <c r="S314" s="19"/>
      <c r="T314" s="19"/>
      <c r="U314" s="19"/>
      <c r="V314" s="19"/>
      <c r="W314" s="19"/>
      <c r="X314" s="19"/>
      <c r="Y314" s="19"/>
      <c r="Z314" s="19"/>
    </row>
    <row r="315" spans="1:26" ht="13.2">
      <c r="A315" s="80"/>
      <c r="B315" s="19"/>
      <c r="C315" s="19"/>
      <c r="D315" s="19"/>
      <c r="E315" s="19"/>
      <c r="F315" s="19"/>
      <c r="G315" s="19"/>
      <c r="J315" s="19"/>
      <c r="K315" s="19"/>
      <c r="L315" s="19"/>
      <c r="M315" s="19"/>
      <c r="N315" s="19"/>
      <c r="O315" s="19"/>
      <c r="P315" s="19"/>
      <c r="Q315" s="19"/>
      <c r="R315" s="19"/>
      <c r="S315" s="19"/>
      <c r="T315" s="19"/>
      <c r="U315" s="19"/>
      <c r="V315" s="19"/>
      <c r="W315" s="19"/>
      <c r="X315" s="19"/>
      <c r="Y315" s="19"/>
      <c r="Z315" s="19"/>
    </row>
    <row r="316" spans="1:26" ht="13.2">
      <c r="A316" s="80"/>
      <c r="B316" s="19"/>
      <c r="C316" s="19"/>
      <c r="D316" s="19"/>
      <c r="E316" s="19"/>
      <c r="F316" s="19"/>
      <c r="G316" s="19"/>
      <c r="J316" s="19"/>
      <c r="K316" s="19"/>
      <c r="L316" s="19"/>
      <c r="M316" s="19"/>
      <c r="N316" s="19"/>
      <c r="O316" s="19"/>
      <c r="P316" s="19"/>
      <c r="Q316" s="19"/>
      <c r="R316" s="19"/>
      <c r="S316" s="19"/>
      <c r="T316" s="19"/>
      <c r="U316" s="19"/>
      <c r="V316" s="19"/>
      <c r="W316" s="19"/>
      <c r="X316" s="19"/>
      <c r="Y316" s="19"/>
      <c r="Z316" s="19"/>
    </row>
    <row r="317" spans="1:26" ht="13.2">
      <c r="A317" s="80"/>
      <c r="B317" s="19"/>
      <c r="C317" s="19"/>
      <c r="D317" s="19"/>
      <c r="E317" s="19"/>
      <c r="F317" s="19"/>
      <c r="G317" s="19"/>
      <c r="J317" s="19"/>
      <c r="K317" s="19"/>
      <c r="L317" s="19"/>
      <c r="M317" s="19"/>
      <c r="N317" s="19"/>
      <c r="O317" s="19"/>
      <c r="P317" s="19"/>
      <c r="Q317" s="19"/>
      <c r="R317" s="19"/>
      <c r="S317" s="19"/>
      <c r="T317" s="19"/>
      <c r="U317" s="19"/>
      <c r="V317" s="19"/>
      <c r="W317" s="19"/>
      <c r="X317" s="19"/>
      <c r="Y317" s="19"/>
      <c r="Z317" s="19"/>
    </row>
    <row r="318" spans="1:26" ht="13.2">
      <c r="A318" s="80"/>
      <c r="B318" s="19"/>
      <c r="C318" s="19"/>
      <c r="D318" s="19"/>
      <c r="E318" s="19"/>
      <c r="F318" s="19"/>
      <c r="G318" s="19"/>
      <c r="J318" s="19"/>
      <c r="K318" s="19"/>
      <c r="L318" s="19"/>
      <c r="M318" s="19"/>
      <c r="N318" s="19"/>
      <c r="O318" s="19"/>
      <c r="P318" s="19"/>
      <c r="Q318" s="19"/>
      <c r="R318" s="19"/>
      <c r="S318" s="19"/>
      <c r="T318" s="19"/>
      <c r="U318" s="19"/>
      <c r="V318" s="19"/>
      <c r="W318" s="19"/>
      <c r="X318" s="19"/>
      <c r="Y318" s="19"/>
      <c r="Z318" s="19"/>
    </row>
    <row r="319" spans="1:26" ht="13.2">
      <c r="A319" s="80"/>
      <c r="B319" s="19"/>
      <c r="C319" s="19"/>
      <c r="D319" s="19"/>
      <c r="E319" s="19"/>
      <c r="F319" s="19"/>
      <c r="G319" s="19"/>
      <c r="J319" s="19"/>
      <c r="K319" s="19"/>
      <c r="L319" s="19"/>
      <c r="M319" s="19"/>
      <c r="N319" s="19"/>
      <c r="O319" s="19"/>
      <c r="P319" s="19"/>
      <c r="Q319" s="19"/>
      <c r="R319" s="19"/>
      <c r="S319" s="19"/>
      <c r="T319" s="19"/>
      <c r="U319" s="19"/>
      <c r="V319" s="19"/>
      <c r="W319" s="19"/>
      <c r="X319" s="19"/>
      <c r="Y319" s="19"/>
      <c r="Z319" s="19"/>
    </row>
    <row r="320" spans="1:26" ht="13.2">
      <c r="A320" s="80"/>
      <c r="B320" s="19"/>
      <c r="C320" s="19"/>
      <c r="D320" s="19"/>
      <c r="E320" s="19"/>
      <c r="F320" s="19"/>
      <c r="G320" s="19"/>
      <c r="J320" s="19"/>
      <c r="K320" s="19"/>
      <c r="L320" s="19"/>
      <c r="M320" s="19"/>
      <c r="N320" s="19"/>
      <c r="O320" s="19"/>
      <c r="P320" s="19"/>
      <c r="Q320" s="19"/>
      <c r="R320" s="19"/>
      <c r="S320" s="19"/>
      <c r="T320" s="19"/>
      <c r="U320" s="19"/>
      <c r="V320" s="19"/>
      <c r="W320" s="19"/>
      <c r="X320" s="19"/>
      <c r="Y320" s="19"/>
      <c r="Z320" s="19"/>
    </row>
    <row r="321" spans="1:26" ht="13.2">
      <c r="A321" s="80"/>
      <c r="B321" s="19"/>
      <c r="C321" s="19"/>
      <c r="D321" s="19"/>
      <c r="E321" s="19"/>
      <c r="F321" s="19"/>
      <c r="G321" s="19"/>
      <c r="J321" s="19"/>
      <c r="K321" s="19"/>
      <c r="L321" s="19"/>
      <c r="M321" s="19"/>
      <c r="N321" s="19"/>
      <c r="O321" s="19"/>
      <c r="P321" s="19"/>
      <c r="Q321" s="19"/>
      <c r="R321" s="19"/>
      <c r="S321" s="19"/>
      <c r="T321" s="19"/>
      <c r="U321" s="19"/>
      <c r="V321" s="19"/>
      <c r="W321" s="19"/>
      <c r="X321" s="19"/>
      <c r="Y321" s="19"/>
      <c r="Z321" s="19"/>
    </row>
    <row r="322" spans="1:26" ht="13.2">
      <c r="A322" s="80"/>
      <c r="B322" s="19"/>
      <c r="C322" s="19"/>
      <c r="D322" s="19"/>
      <c r="E322" s="19"/>
      <c r="F322" s="19"/>
      <c r="G322" s="19"/>
      <c r="J322" s="19"/>
      <c r="K322" s="19"/>
      <c r="L322" s="19"/>
      <c r="M322" s="19"/>
      <c r="N322" s="19"/>
      <c r="O322" s="19"/>
      <c r="P322" s="19"/>
      <c r="Q322" s="19"/>
      <c r="R322" s="19"/>
      <c r="S322" s="19"/>
      <c r="T322" s="19"/>
      <c r="U322" s="19"/>
      <c r="V322" s="19"/>
      <c r="W322" s="19"/>
      <c r="X322" s="19"/>
      <c r="Y322" s="19"/>
      <c r="Z322" s="19"/>
    </row>
    <row r="323" spans="1:26" ht="13.2">
      <c r="A323" s="80"/>
      <c r="B323" s="19"/>
      <c r="C323" s="19"/>
      <c r="D323" s="19"/>
      <c r="E323" s="19"/>
      <c r="F323" s="19"/>
      <c r="G323" s="19"/>
      <c r="J323" s="19"/>
      <c r="K323" s="19"/>
      <c r="L323" s="19"/>
      <c r="M323" s="19"/>
      <c r="N323" s="19"/>
      <c r="O323" s="19"/>
      <c r="P323" s="19"/>
      <c r="Q323" s="19"/>
      <c r="R323" s="19"/>
      <c r="S323" s="19"/>
      <c r="T323" s="19"/>
      <c r="U323" s="19"/>
      <c r="V323" s="19"/>
      <c r="W323" s="19"/>
      <c r="X323" s="19"/>
      <c r="Y323" s="19"/>
      <c r="Z323" s="19"/>
    </row>
    <row r="324" spans="1:26" ht="13.2">
      <c r="A324" s="80"/>
      <c r="B324" s="19"/>
      <c r="C324" s="19"/>
      <c r="D324" s="19"/>
      <c r="E324" s="19"/>
      <c r="F324" s="19"/>
      <c r="G324" s="19"/>
      <c r="J324" s="19"/>
      <c r="K324" s="19"/>
      <c r="L324" s="19"/>
      <c r="M324" s="19"/>
      <c r="N324" s="19"/>
      <c r="O324" s="19"/>
      <c r="P324" s="19"/>
      <c r="Q324" s="19"/>
      <c r="R324" s="19"/>
      <c r="S324" s="19"/>
      <c r="T324" s="19"/>
      <c r="U324" s="19"/>
      <c r="V324" s="19"/>
      <c r="W324" s="19"/>
      <c r="X324" s="19"/>
      <c r="Y324" s="19"/>
      <c r="Z324" s="19"/>
    </row>
    <row r="325" spans="1:26" ht="13.2">
      <c r="A325" s="80"/>
      <c r="B325" s="19"/>
      <c r="C325" s="19"/>
      <c r="D325" s="19"/>
      <c r="E325" s="19"/>
      <c r="F325" s="19"/>
      <c r="G325" s="19"/>
      <c r="J325" s="19"/>
      <c r="K325" s="19"/>
      <c r="L325" s="19"/>
      <c r="M325" s="19"/>
      <c r="N325" s="19"/>
      <c r="O325" s="19"/>
      <c r="P325" s="19"/>
      <c r="Q325" s="19"/>
      <c r="R325" s="19"/>
      <c r="S325" s="19"/>
      <c r="T325" s="19"/>
      <c r="U325" s="19"/>
      <c r="V325" s="19"/>
      <c r="W325" s="19"/>
      <c r="X325" s="19"/>
      <c r="Y325" s="19"/>
      <c r="Z325" s="19"/>
    </row>
    <row r="326" spans="1:26" ht="13.2">
      <c r="A326" s="80"/>
      <c r="B326" s="19"/>
      <c r="C326" s="19"/>
      <c r="D326" s="19"/>
      <c r="E326" s="19"/>
      <c r="F326" s="19"/>
      <c r="G326" s="19"/>
      <c r="J326" s="19"/>
      <c r="K326" s="19"/>
      <c r="L326" s="19"/>
      <c r="M326" s="19"/>
      <c r="N326" s="19"/>
      <c r="O326" s="19"/>
      <c r="P326" s="19"/>
      <c r="Q326" s="19"/>
      <c r="R326" s="19"/>
      <c r="S326" s="19"/>
      <c r="T326" s="19"/>
      <c r="U326" s="19"/>
      <c r="V326" s="19"/>
      <c r="W326" s="19"/>
      <c r="X326" s="19"/>
      <c r="Y326" s="19"/>
      <c r="Z326" s="19"/>
    </row>
    <row r="327" spans="1:26" ht="13.2">
      <c r="A327" s="80"/>
      <c r="B327" s="19"/>
      <c r="C327" s="19"/>
      <c r="D327" s="19"/>
      <c r="E327" s="19"/>
      <c r="F327" s="19"/>
      <c r="G327" s="19"/>
      <c r="J327" s="19"/>
      <c r="K327" s="19"/>
      <c r="L327" s="19"/>
      <c r="M327" s="19"/>
      <c r="N327" s="19"/>
      <c r="O327" s="19"/>
      <c r="P327" s="19"/>
      <c r="Q327" s="19"/>
      <c r="R327" s="19"/>
      <c r="S327" s="19"/>
      <c r="T327" s="19"/>
      <c r="U327" s="19"/>
      <c r="V327" s="19"/>
      <c r="W327" s="19"/>
      <c r="X327" s="19"/>
      <c r="Y327" s="19"/>
      <c r="Z327" s="19"/>
    </row>
    <row r="328" spans="1:26" ht="13.2">
      <c r="A328" s="80"/>
      <c r="B328" s="19"/>
      <c r="C328" s="19"/>
      <c r="D328" s="19"/>
      <c r="E328" s="19"/>
      <c r="F328" s="19"/>
      <c r="G328" s="19"/>
      <c r="J328" s="19"/>
      <c r="K328" s="19"/>
      <c r="L328" s="19"/>
      <c r="M328" s="19"/>
      <c r="N328" s="19"/>
      <c r="O328" s="19"/>
      <c r="P328" s="19"/>
      <c r="Q328" s="19"/>
      <c r="R328" s="19"/>
      <c r="S328" s="19"/>
      <c r="T328" s="19"/>
      <c r="U328" s="19"/>
      <c r="V328" s="19"/>
      <c r="W328" s="19"/>
      <c r="X328" s="19"/>
      <c r="Y328" s="19"/>
      <c r="Z328" s="19"/>
    </row>
    <row r="329" spans="1:26" ht="13.2">
      <c r="A329" s="80"/>
      <c r="B329" s="19"/>
      <c r="C329" s="19"/>
      <c r="D329" s="19"/>
      <c r="E329" s="19"/>
      <c r="F329" s="19"/>
      <c r="G329" s="19"/>
      <c r="J329" s="19"/>
      <c r="K329" s="19"/>
      <c r="L329" s="19"/>
      <c r="M329" s="19"/>
      <c r="N329" s="19"/>
      <c r="O329" s="19"/>
      <c r="P329" s="19"/>
      <c r="Q329" s="19"/>
      <c r="R329" s="19"/>
      <c r="S329" s="19"/>
      <c r="T329" s="19"/>
      <c r="U329" s="19"/>
      <c r="V329" s="19"/>
      <c r="W329" s="19"/>
      <c r="X329" s="19"/>
      <c r="Y329" s="19"/>
      <c r="Z329" s="19"/>
    </row>
    <row r="330" spans="1:26" ht="13.2">
      <c r="A330" s="80"/>
      <c r="B330" s="19"/>
      <c r="C330" s="19"/>
      <c r="D330" s="19"/>
      <c r="E330" s="19"/>
      <c r="F330" s="19"/>
      <c r="G330" s="19"/>
      <c r="J330" s="19"/>
      <c r="K330" s="19"/>
      <c r="L330" s="19"/>
      <c r="M330" s="19"/>
      <c r="N330" s="19"/>
      <c r="O330" s="19"/>
      <c r="P330" s="19"/>
      <c r="Q330" s="19"/>
      <c r="R330" s="19"/>
      <c r="S330" s="19"/>
      <c r="T330" s="19"/>
      <c r="U330" s="19"/>
      <c r="V330" s="19"/>
      <c r="W330" s="19"/>
      <c r="X330" s="19"/>
      <c r="Y330" s="19"/>
      <c r="Z330" s="19"/>
    </row>
    <row r="331" spans="1:26" ht="13.2">
      <c r="A331" s="80"/>
      <c r="B331" s="19"/>
      <c r="C331" s="19"/>
      <c r="D331" s="19"/>
      <c r="E331" s="19"/>
      <c r="F331" s="19"/>
      <c r="G331" s="19"/>
      <c r="J331" s="19"/>
      <c r="K331" s="19"/>
      <c r="L331" s="19"/>
      <c r="M331" s="19"/>
      <c r="N331" s="19"/>
      <c r="O331" s="19"/>
      <c r="P331" s="19"/>
      <c r="Q331" s="19"/>
      <c r="R331" s="19"/>
      <c r="S331" s="19"/>
      <c r="T331" s="19"/>
      <c r="U331" s="19"/>
      <c r="V331" s="19"/>
      <c r="W331" s="19"/>
      <c r="X331" s="19"/>
      <c r="Y331" s="19"/>
      <c r="Z331" s="19"/>
    </row>
    <row r="332" spans="1:26" ht="13.2">
      <c r="A332" s="80"/>
      <c r="B332" s="19"/>
      <c r="C332" s="19"/>
      <c r="D332" s="19"/>
      <c r="E332" s="19"/>
      <c r="F332" s="19"/>
      <c r="G332" s="19"/>
      <c r="J332" s="19"/>
      <c r="K332" s="19"/>
      <c r="L332" s="19"/>
      <c r="M332" s="19"/>
      <c r="N332" s="19"/>
      <c r="O332" s="19"/>
      <c r="P332" s="19"/>
      <c r="Q332" s="19"/>
      <c r="R332" s="19"/>
      <c r="S332" s="19"/>
      <c r="T332" s="19"/>
      <c r="U332" s="19"/>
      <c r="V332" s="19"/>
      <c r="W332" s="19"/>
      <c r="X332" s="19"/>
      <c r="Y332" s="19"/>
      <c r="Z332" s="19"/>
    </row>
    <row r="333" spans="1:26" ht="13.2">
      <c r="A333" s="80"/>
      <c r="B333" s="19"/>
      <c r="C333" s="19"/>
      <c r="D333" s="19"/>
      <c r="E333" s="19"/>
      <c r="F333" s="19"/>
      <c r="G333" s="19"/>
      <c r="J333" s="19"/>
      <c r="K333" s="19"/>
      <c r="L333" s="19"/>
      <c r="M333" s="19"/>
      <c r="N333" s="19"/>
      <c r="O333" s="19"/>
      <c r="P333" s="19"/>
      <c r="Q333" s="19"/>
      <c r="R333" s="19"/>
      <c r="S333" s="19"/>
      <c r="T333" s="19"/>
      <c r="U333" s="19"/>
      <c r="V333" s="19"/>
      <c r="W333" s="19"/>
      <c r="X333" s="19"/>
      <c r="Y333" s="19"/>
      <c r="Z333" s="19"/>
    </row>
    <row r="334" spans="1:26" ht="13.2">
      <c r="A334" s="80"/>
      <c r="B334" s="19"/>
      <c r="C334" s="19"/>
      <c r="D334" s="19"/>
      <c r="E334" s="19"/>
      <c r="F334" s="19"/>
      <c r="G334" s="19"/>
      <c r="J334" s="19"/>
      <c r="K334" s="19"/>
      <c r="L334" s="19"/>
      <c r="M334" s="19"/>
      <c r="N334" s="19"/>
      <c r="O334" s="19"/>
      <c r="P334" s="19"/>
      <c r="Q334" s="19"/>
      <c r="R334" s="19"/>
      <c r="S334" s="19"/>
      <c r="T334" s="19"/>
      <c r="U334" s="19"/>
      <c r="V334" s="19"/>
      <c r="W334" s="19"/>
      <c r="X334" s="19"/>
      <c r="Y334" s="19"/>
      <c r="Z334" s="19"/>
    </row>
    <row r="335" spans="1:26" ht="13.2">
      <c r="A335" s="80"/>
      <c r="B335" s="19"/>
      <c r="C335" s="19"/>
      <c r="D335" s="19"/>
      <c r="E335" s="19"/>
      <c r="F335" s="19"/>
      <c r="G335" s="19"/>
      <c r="J335" s="19"/>
      <c r="K335" s="19"/>
      <c r="L335" s="19"/>
      <c r="M335" s="19"/>
      <c r="N335" s="19"/>
      <c r="O335" s="19"/>
      <c r="P335" s="19"/>
      <c r="Q335" s="19"/>
      <c r="R335" s="19"/>
      <c r="S335" s="19"/>
      <c r="T335" s="19"/>
      <c r="U335" s="19"/>
      <c r="V335" s="19"/>
      <c r="W335" s="19"/>
      <c r="X335" s="19"/>
      <c r="Y335" s="19"/>
      <c r="Z335" s="19"/>
    </row>
    <row r="336" spans="1:26" ht="13.2">
      <c r="A336" s="80"/>
      <c r="B336" s="19"/>
      <c r="C336" s="19"/>
      <c r="D336" s="19"/>
      <c r="E336" s="19"/>
      <c r="F336" s="19"/>
      <c r="G336" s="19"/>
      <c r="J336" s="19"/>
      <c r="K336" s="19"/>
      <c r="L336" s="19"/>
      <c r="M336" s="19"/>
      <c r="N336" s="19"/>
      <c r="O336" s="19"/>
      <c r="P336" s="19"/>
      <c r="Q336" s="19"/>
      <c r="R336" s="19"/>
      <c r="S336" s="19"/>
      <c r="T336" s="19"/>
      <c r="U336" s="19"/>
      <c r="V336" s="19"/>
      <c r="W336" s="19"/>
      <c r="X336" s="19"/>
      <c r="Y336" s="19"/>
      <c r="Z336" s="19"/>
    </row>
    <row r="337" spans="1:26" ht="13.2">
      <c r="A337" s="80"/>
      <c r="B337" s="19"/>
      <c r="C337" s="19"/>
      <c r="D337" s="19"/>
      <c r="E337" s="19"/>
      <c r="F337" s="19"/>
      <c r="G337" s="19"/>
      <c r="J337" s="19"/>
      <c r="K337" s="19"/>
      <c r="L337" s="19"/>
      <c r="M337" s="19"/>
      <c r="N337" s="19"/>
      <c r="O337" s="19"/>
      <c r="P337" s="19"/>
      <c r="Q337" s="19"/>
      <c r="R337" s="19"/>
      <c r="S337" s="19"/>
      <c r="T337" s="19"/>
      <c r="U337" s="19"/>
      <c r="V337" s="19"/>
      <c r="W337" s="19"/>
      <c r="X337" s="19"/>
      <c r="Y337" s="19"/>
      <c r="Z337" s="19"/>
    </row>
    <row r="338" spans="1:26" ht="13.2">
      <c r="A338" s="80"/>
      <c r="B338" s="19"/>
      <c r="C338" s="19"/>
      <c r="D338" s="19"/>
      <c r="E338" s="19"/>
      <c r="F338" s="19"/>
      <c r="G338" s="19"/>
      <c r="J338" s="19"/>
      <c r="K338" s="19"/>
      <c r="L338" s="19"/>
      <c r="M338" s="19"/>
      <c r="N338" s="19"/>
      <c r="O338" s="19"/>
      <c r="P338" s="19"/>
      <c r="Q338" s="19"/>
      <c r="R338" s="19"/>
      <c r="S338" s="19"/>
      <c r="T338" s="19"/>
      <c r="U338" s="19"/>
      <c r="V338" s="19"/>
      <c r="W338" s="19"/>
      <c r="X338" s="19"/>
      <c r="Y338" s="19"/>
      <c r="Z338" s="19"/>
    </row>
    <row r="339" spans="1:26" ht="13.2">
      <c r="A339" s="80"/>
      <c r="B339" s="19"/>
      <c r="C339" s="19"/>
      <c r="D339" s="19"/>
      <c r="E339" s="19"/>
      <c r="F339" s="19"/>
      <c r="G339" s="19"/>
      <c r="J339" s="19"/>
      <c r="K339" s="19"/>
      <c r="L339" s="19"/>
      <c r="M339" s="19"/>
      <c r="N339" s="19"/>
      <c r="O339" s="19"/>
      <c r="P339" s="19"/>
      <c r="Q339" s="19"/>
      <c r="R339" s="19"/>
      <c r="S339" s="19"/>
      <c r="T339" s="19"/>
      <c r="U339" s="19"/>
      <c r="V339" s="19"/>
      <c r="W339" s="19"/>
      <c r="X339" s="19"/>
      <c r="Y339" s="19"/>
      <c r="Z339" s="19"/>
    </row>
    <row r="340" spans="1:26" ht="13.2">
      <c r="A340" s="80"/>
      <c r="B340" s="19"/>
      <c r="C340" s="19"/>
      <c r="D340" s="19"/>
      <c r="E340" s="19"/>
      <c r="F340" s="19"/>
      <c r="G340" s="19"/>
      <c r="J340" s="19"/>
      <c r="K340" s="19"/>
      <c r="L340" s="19"/>
      <c r="M340" s="19"/>
      <c r="N340" s="19"/>
      <c r="O340" s="19"/>
      <c r="P340" s="19"/>
      <c r="Q340" s="19"/>
      <c r="R340" s="19"/>
      <c r="S340" s="19"/>
      <c r="T340" s="19"/>
      <c r="U340" s="19"/>
      <c r="V340" s="19"/>
      <c r="W340" s="19"/>
      <c r="X340" s="19"/>
      <c r="Y340" s="19"/>
      <c r="Z340" s="19"/>
    </row>
    <row r="341" spans="1:26" ht="13.2">
      <c r="A341" s="80"/>
      <c r="B341" s="19"/>
      <c r="C341" s="19"/>
      <c r="D341" s="19"/>
      <c r="E341" s="19"/>
      <c r="F341" s="19"/>
      <c r="G341" s="19"/>
      <c r="J341" s="19"/>
      <c r="K341" s="19"/>
      <c r="L341" s="19"/>
      <c r="M341" s="19"/>
      <c r="N341" s="19"/>
      <c r="O341" s="19"/>
      <c r="P341" s="19"/>
      <c r="Q341" s="19"/>
      <c r="R341" s="19"/>
      <c r="S341" s="19"/>
      <c r="T341" s="19"/>
      <c r="U341" s="19"/>
      <c r="V341" s="19"/>
      <c r="W341" s="19"/>
      <c r="X341" s="19"/>
      <c r="Y341" s="19"/>
      <c r="Z341" s="19"/>
    </row>
    <row r="342" spans="1:26" ht="13.2">
      <c r="A342" s="80"/>
      <c r="B342" s="19"/>
      <c r="C342" s="19"/>
      <c r="D342" s="19"/>
      <c r="E342" s="19"/>
      <c r="F342" s="19"/>
      <c r="G342" s="19"/>
      <c r="J342" s="19"/>
      <c r="K342" s="19"/>
      <c r="L342" s="19"/>
      <c r="M342" s="19"/>
      <c r="N342" s="19"/>
      <c r="O342" s="19"/>
      <c r="P342" s="19"/>
      <c r="Q342" s="19"/>
      <c r="R342" s="19"/>
      <c r="S342" s="19"/>
      <c r="T342" s="19"/>
      <c r="U342" s="19"/>
      <c r="V342" s="19"/>
      <c r="W342" s="19"/>
      <c r="X342" s="19"/>
      <c r="Y342" s="19"/>
      <c r="Z342" s="19"/>
    </row>
    <row r="343" spans="1:26" ht="13.2">
      <c r="A343" s="80"/>
      <c r="B343" s="19"/>
      <c r="C343" s="19"/>
      <c r="D343" s="19"/>
      <c r="E343" s="19"/>
      <c r="F343" s="19"/>
      <c r="G343" s="19"/>
      <c r="J343" s="19"/>
      <c r="K343" s="19"/>
      <c r="L343" s="19"/>
      <c r="M343" s="19"/>
      <c r="N343" s="19"/>
      <c r="O343" s="19"/>
      <c r="P343" s="19"/>
      <c r="Q343" s="19"/>
      <c r="R343" s="19"/>
      <c r="S343" s="19"/>
      <c r="T343" s="19"/>
      <c r="U343" s="19"/>
      <c r="V343" s="19"/>
      <c r="W343" s="19"/>
      <c r="X343" s="19"/>
      <c r="Y343" s="19"/>
      <c r="Z343" s="19"/>
    </row>
    <row r="344" spans="1:26" ht="13.2">
      <c r="A344" s="80"/>
      <c r="B344" s="19"/>
      <c r="C344" s="19"/>
      <c r="D344" s="19"/>
      <c r="E344" s="19"/>
      <c r="F344" s="19"/>
      <c r="G344" s="19"/>
      <c r="J344" s="19"/>
      <c r="K344" s="19"/>
      <c r="L344" s="19"/>
      <c r="M344" s="19"/>
      <c r="N344" s="19"/>
      <c r="O344" s="19"/>
      <c r="P344" s="19"/>
      <c r="Q344" s="19"/>
      <c r="R344" s="19"/>
      <c r="S344" s="19"/>
      <c r="T344" s="19"/>
      <c r="U344" s="19"/>
      <c r="V344" s="19"/>
      <c r="W344" s="19"/>
      <c r="X344" s="19"/>
      <c r="Y344" s="19"/>
      <c r="Z344" s="19"/>
    </row>
    <row r="345" spans="1:26" ht="13.2">
      <c r="A345" s="80"/>
      <c r="B345" s="19"/>
      <c r="C345" s="19"/>
      <c r="D345" s="19"/>
      <c r="E345" s="19"/>
      <c r="F345" s="19"/>
      <c r="G345" s="19"/>
      <c r="J345" s="19"/>
      <c r="K345" s="19"/>
      <c r="L345" s="19"/>
      <c r="M345" s="19"/>
      <c r="N345" s="19"/>
      <c r="O345" s="19"/>
      <c r="P345" s="19"/>
      <c r="Q345" s="19"/>
      <c r="R345" s="19"/>
      <c r="S345" s="19"/>
      <c r="T345" s="19"/>
      <c r="U345" s="19"/>
      <c r="V345" s="19"/>
      <c r="W345" s="19"/>
      <c r="X345" s="19"/>
      <c r="Y345" s="19"/>
      <c r="Z345" s="19"/>
    </row>
    <row r="346" spans="1:26" ht="13.2">
      <c r="A346" s="80"/>
      <c r="B346" s="19"/>
      <c r="C346" s="19"/>
      <c r="D346" s="19"/>
      <c r="E346" s="19"/>
      <c r="F346" s="19"/>
      <c r="G346" s="19"/>
      <c r="J346" s="19"/>
      <c r="K346" s="19"/>
      <c r="L346" s="19"/>
      <c r="M346" s="19"/>
      <c r="N346" s="19"/>
      <c r="O346" s="19"/>
      <c r="P346" s="19"/>
      <c r="Q346" s="19"/>
      <c r="R346" s="19"/>
      <c r="S346" s="19"/>
      <c r="T346" s="19"/>
      <c r="U346" s="19"/>
      <c r="V346" s="19"/>
      <c r="W346" s="19"/>
      <c r="X346" s="19"/>
      <c r="Y346" s="19"/>
      <c r="Z346" s="19"/>
    </row>
    <row r="347" spans="1:26" ht="13.2">
      <c r="A347" s="80"/>
      <c r="B347" s="19"/>
      <c r="C347" s="19"/>
      <c r="D347" s="19"/>
      <c r="E347" s="19"/>
      <c r="F347" s="19"/>
      <c r="G347" s="19"/>
      <c r="J347" s="19"/>
      <c r="K347" s="19"/>
      <c r="L347" s="19"/>
      <c r="M347" s="19"/>
      <c r="N347" s="19"/>
      <c r="O347" s="19"/>
      <c r="P347" s="19"/>
      <c r="Q347" s="19"/>
      <c r="R347" s="19"/>
      <c r="S347" s="19"/>
      <c r="T347" s="19"/>
      <c r="U347" s="19"/>
      <c r="V347" s="19"/>
      <c r="W347" s="19"/>
      <c r="X347" s="19"/>
      <c r="Y347" s="19"/>
      <c r="Z347" s="19"/>
    </row>
    <row r="348" spans="1:26" ht="13.2">
      <c r="A348" s="80"/>
      <c r="B348" s="19"/>
      <c r="C348" s="19"/>
      <c r="D348" s="19"/>
      <c r="E348" s="19"/>
      <c r="F348" s="19"/>
      <c r="G348" s="19"/>
      <c r="J348" s="19"/>
      <c r="K348" s="19"/>
      <c r="L348" s="19"/>
      <c r="M348" s="19"/>
      <c r="N348" s="19"/>
      <c r="O348" s="19"/>
      <c r="P348" s="19"/>
      <c r="Q348" s="19"/>
      <c r="R348" s="19"/>
      <c r="S348" s="19"/>
      <c r="T348" s="19"/>
      <c r="U348" s="19"/>
      <c r="V348" s="19"/>
      <c r="W348" s="19"/>
      <c r="X348" s="19"/>
      <c r="Y348" s="19"/>
      <c r="Z348" s="19"/>
    </row>
    <row r="349" spans="1:26" ht="13.2">
      <c r="A349" s="80"/>
      <c r="B349" s="19"/>
      <c r="C349" s="19"/>
      <c r="D349" s="19"/>
      <c r="E349" s="19"/>
      <c r="F349" s="19"/>
      <c r="G349" s="19"/>
      <c r="J349" s="19"/>
      <c r="K349" s="19"/>
      <c r="L349" s="19"/>
      <c r="M349" s="19"/>
      <c r="N349" s="19"/>
      <c r="O349" s="19"/>
      <c r="P349" s="19"/>
      <c r="Q349" s="19"/>
      <c r="R349" s="19"/>
      <c r="S349" s="19"/>
      <c r="T349" s="19"/>
      <c r="U349" s="19"/>
      <c r="V349" s="19"/>
      <c r="W349" s="19"/>
      <c r="X349" s="19"/>
      <c r="Y349" s="19"/>
      <c r="Z349" s="19"/>
    </row>
    <row r="350" spans="1:26" ht="13.2">
      <c r="A350" s="80"/>
      <c r="B350" s="19"/>
      <c r="C350" s="19"/>
      <c r="D350" s="19"/>
      <c r="E350" s="19"/>
      <c r="F350" s="19"/>
      <c r="G350" s="19"/>
      <c r="J350" s="19"/>
      <c r="K350" s="19"/>
      <c r="L350" s="19"/>
      <c r="M350" s="19"/>
      <c r="N350" s="19"/>
      <c r="O350" s="19"/>
      <c r="P350" s="19"/>
      <c r="Q350" s="19"/>
      <c r="R350" s="19"/>
      <c r="S350" s="19"/>
      <c r="T350" s="19"/>
      <c r="U350" s="19"/>
      <c r="V350" s="19"/>
      <c r="W350" s="19"/>
      <c r="X350" s="19"/>
      <c r="Y350" s="19"/>
      <c r="Z350" s="19"/>
    </row>
    <row r="351" spans="1:26" ht="13.2">
      <c r="A351" s="80"/>
      <c r="B351" s="19"/>
      <c r="C351" s="19"/>
      <c r="D351" s="19"/>
      <c r="E351" s="19"/>
      <c r="F351" s="19"/>
      <c r="G351" s="19"/>
      <c r="J351" s="19"/>
      <c r="K351" s="19"/>
      <c r="L351" s="19"/>
      <c r="M351" s="19"/>
      <c r="N351" s="19"/>
      <c r="O351" s="19"/>
      <c r="P351" s="19"/>
      <c r="Q351" s="19"/>
      <c r="R351" s="19"/>
      <c r="S351" s="19"/>
      <c r="T351" s="19"/>
      <c r="U351" s="19"/>
      <c r="V351" s="19"/>
      <c r="W351" s="19"/>
      <c r="X351" s="19"/>
      <c r="Y351" s="19"/>
      <c r="Z351" s="19"/>
    </row>
    <row r="352" spans="1:26" ht="13.2">
      <c r="A352" s="80"/>
      <c r="B352" s="19"/>
      <c r="C352" s="19"/>
      <c r="D352" s="19"/>
      <c r="E352" s="19"/>
      <c r="F352" s="19"/>
      <c r="G352" s="19"/>
      <c r="J352" s="19"/>
      <c r="K352" s="19"/>
      <c r="L352" s="19"/>
      <c r="M352" s="19"/>
      <c r="N352" s="19"/>
      <c r="O352" s="19"/>
      <c r="P352" s="19"/>
      <c r="Q352" s="19"/>
      <c r="R352" s="19"/>
      <c r="S352" s="19"/>
      <c r="T352" s="19"/>
      <c r="U352" s="19"/>
      <c r="V352" s="19"/>
      <c r="W352" s="19"/>
      <c r="X352" s="19"/>
      <c r="Y352" s="19"/>
      <c r="Z352" s="19"/>
    </row>
    <row r="353" spans="1:26" ht="13.2">
      <c r="A353" s="80"/>
      <c r="B353" s="19"/>
      <c r="C353" s="19"/>
      <c r="D353" s="19"/>
      <c r="E353" s="19"/>
      <c r="F353" s="19"/>
      <c r="G353" s="19"/>
      <c r="J353" s="19"/>
      <c r="K353" s="19"/>
      <c r="L353" s="19"/>
      <c r="M353" s="19"/>
      <c r="N353" s="19"/>
      <c r="O353" s="19"/>
      <c r="P353" s="19"/>
      <c r="Q353" s="19"/>
      <c r="R353" s="19"/>
      <c r="S353" s="19"/>
      <c r="T353" s="19"/>
      <c r="U353" s="19"/>
      <c r="V353" s="19"/>
      <c r="W353" s="19"/>
      <c r="X353" s="19"/>
      <c r="Y353" s="19"/>
      <c r="Z353" s="19"/>
    </row>
    <row r="354" spans="1:26" ht="13.2">
      <c r="A354" s="80"/>
      <c r="B354" s="19"/>
      <c r="C354" s="19"/>
      <c r="D354" s="19"/>
      <c r="E354" s="19"/>
      <c r="F354" s="19"/>
      <c r="G354" s="19"/>
      <c r="J354" s="19"/>
      <c r="K354" s="19"/>
      <c r="L354" s="19"/>
      <c r="M354" s="19"/>
      <c r="N354" s="19"/>
      <c r="O354" s="19"/>
      <c r="P354" s="19"/>
      <c r="Q354" s="19"/>
      <c r="R354" s="19"/>
      <c r="S354" s="19"/>
      <c r="T354" s="19"/>
      <c r="U354" s="19"/>
      <c r="V354" s="19"/>
      <c r="W354" s="19"/>
      <c r="X354" s="19"/>
      <c r="Y354" s="19"/>
      <c r="Z354" s="19"/>
    </row>
    <row r="355" spans="1:26" ht="13.2">
      <c r="A355" s="80"/>
      <c r="B355" s="19"/>
      <c r="C355" s="19"/>
      <c r="D355" s="19"/>
      <c r="E355" s="19"/>
      <c r="F355" s="19"/>
      <c r="G355" s="19"/>
      <c r="J355" s="19"/>
      <c r="K355" s="19"/>
      <c r="L355" s="19"/>
      <c r="M355" s="19"/>
      <c r="N355" s="19"/>
      <c r="O355" s="19"/>
      <c r="P355" s="19"/>
      <c r="Q355" s="19"/>
      <c r="R355" s="19"/>
      <c r="S355" s="19"/>
      <c r="T355" s="19"/>
      <c r="U355" s="19"/>
      <c r="V355" s="19"/>
      <c r="W355" s="19"/>
      <c r="X355" s="19"/>
      <c r="Y355" s="19"/>
      <c r="Z355" s="19"/>
    </row>
    <row r="356" spans="1:26" ht="13.2">
      <c r="A356" s="80"/>
      <c r="B356" s="19"/>
      <c r="C356" s="19"/>
      <c r="D356" s="19"/>
      <c r="E356" s="19"/>
      <c r="F356" s="19"/>
      <c r="G356" s="19"/>
      <c r="J356" s="19"/>
      <c r="K356" s="19"/>
      <c r="L356" s="19"/>
      <c r="M356" s="19"/>
      <c r="N356" s="19"/>
      <c r="O356" s="19"/>
      <c r="P356" s="19"/>
      <c r="Q356" s="19"/>
      <c r="R356" s="19"/>
      <c r="S356" s="19"/>
      <c r="T356" s="19"/>
      <c r="U356" s="19"/>
      <c r="V356" s="19"/>
      <c r="W356" s="19"/>
      <c r="X356" s="19"/>
      <c r="Y356" s="19"/>
      <c r="Z356" s="19"/>
    </row>
    <row r="357" spans="1:26" ht="13.2">
      <c r="A357" s="80"/>
      <c r="B357" s="19"/>
      <c r="C357" s="19"/>
      <c r="D357" s="19"/>
      <c r="E357" s="19"/>
      <c r="F357" s="19"/>
      <c r="G357" s="19"/>
      <c r="J357" s="19"/>
      <c r="K357" s="19"/>
      <c r="L357" s="19"/>
      <c r="M357" s="19"/>
      <c r="N357" s="19"/>
      <c r="O357" s="19"/>
      <c r="P357" s="19"/>
      <c r="Q357" s="19"/>
      <c r="R357" s="19"/>
      <c r="S357" s="19"/>
      <c r="T357" s="19"/>
      <c r="U357" s="19"/>
      <c r="V357" s="19"/>
      <c r="W357" s="19"/>
      <c r="X357" s="19"/>
      <c r="Y357" s="19"/>
      <c r="Z357" s="19"/>
    </row>
    <row r="358" spans="1:26" ht="13.2">
      <c r="A358" s="80"/>
      <c r="B358" s="19"/>
      <c r="C358" s="19"/>
      <c r="D358" s="19"/>
      <c r="E358" s="19"/>
      <c r="F358" s="19"/>
      <c r="G358" s="19"/>
      <c r="J358" s="19"/>
      <c r="K358" s="19"/>
      <c r="L358" s="19"/>
      <c r="M358" s="19"/>
      <c r="N358" s="19"/>
      <c r="O358" s="19"/>
      <c r="P358" s="19"/>
      <c r="Q358" s="19"/>
      <c r="R358" s="19"/>
      <c r="S358" s="19"/>
      <c r="T358" s="19"/>
      <c r="U358" s="19"/>
      <c r="V358" s="19"/>
      <c r="W358" s="19"/>
      <c r="X358" s="19"/>
      <c r="Y358" s="19"/>
      <c r="Z358" s="19"/>
    </row>
    <row r="359" spans="1:26" ht="13.2">
      <c r="A359" s="80"/>
      <c r="B359" s="19"/>
      <c r="C359" s="19"/>
      <c r="D359" s="19"/>
      <c r="E359" s="19"/>
      <c r="F359" s="19"/>
      <c r="G359" s="19"/>
      <c r="J359" s="19"/>
      <c r="K359" s="19"/>
      <c r="L359" s="19"/>
      <c r="M359" s="19"/>
      <c r="N359" s="19"/>
      <c r="O359" s="19"/>
      <c r="P359" s="19"/>
      <c r="Q359" s="19"/>
      <c r="R359" s="19"/>
      <c r="S359" s="19"/>
      <c r="T359" s="19"/>
      <c r="U359" s="19"/>
      <c r="V359" s="19"/>
      <c r="W359" s="19"/>
      <c r="X359" s="19"/>
      <c r="Y359" s="19"/>
      <c r="Z359" s="19"/>
    </row>
    <row r="360" spans="1:26" ht="13.2">
      <c r="A360" s="80"/>
      <c r="B360" s="19"/>
      <c r="C360" s="19"/>
      <c r="D360" s="19"/>
      <c r="E360" s="19"/>
      <c r="F360" s="19"/>
      <c r="G360" s="19"/>
      <c r="J360" s="19"/>
      <c r="K360" s="19"/>
      <c r="L360" s="19"/>
      <c r="M360" s="19"/>
      <c r="N360" s="19"/>
      <c r="O360" s="19"/>
      <c r="P360" s="19"/>
      <c r="Q360" s="19"/>
      <c r="R360" s="19"/>
      <c r="S360" s="19"/>
      <c r="T360" s="19"/>
      <c r="U360" s="19"/>
      <c r="V360" s="19"/>
      <c r="W360" s="19"/>
      <c r="X360" s="19"/>
      <c r="Y360" s="19"/>
      <c r="Z360" s="19"/>
    </row>
    <row r="361" spans="1:26" ht="13.2">
      <c r="A361" s="80"/>
      <c r="B361" s="19"/>
      <c r="C361" s="19"/>
      <c r="D361" s="19"/>
      <c r="E361" s="19"/>
      <c r="F361" s="19"/>
      <c r="G361" s="19"/>
      <c r="J361" s="19"/>
      <c r="K361" s="19"/>
      <c r="L361" s="19"/>
      <c r="M361" s="19"/>
      <c r="N361" s="19"/>
      <c r="O361" s="19"/>
      <c r="P361" s="19"/>
      <c r="Q361" s="19"/>
      <c r="R361" s="19"/>
      <c r="S361" s="19"/>
      <c r="T361" s="19"/>
      <c r="U361" s="19"/>
      <c r="V361" s="19"/>
      <c r="W361" s="19"/>
      <c r="X361" s="19"/>
      <c r="Y361" s="19"/>
      <c r="Z361" s="19"/>
    </row>
    <row r="362" spans="1:26" ht="13.2">
      <c r="A362" s="80"/>
      <c r="B362" s="19"/>
      <c r="C362" s="19"/>
      <c r="D362" s="19"/>
      <c r="E362" s="19"/>
      <c r="F362" s="19"/>
      <c r="G362" s="19"/>
      <c r="J362" s="19"/>
      <c r="K362" s="19"/>
      <c r="L362" s="19"/>
      <c r="M362" s="19"/>
      <c r="N362" s="19"/>
      <c r="O362" s="19"/>
      <c r="P362" s="19"/>
      <c r="Q362" s="19"/>
      <c r="R362" s="19"/>
      <c r="S362" s="19"/>
      <c r="T362" s="19"/>
      <c r="U362" s="19"/>
      <c r="V362" s="19"/>
      <c r="W362" s="19"/>
      <c r="X362" s="19"/>
      <c r="Y362" s="19"/>
      <c r="Z362" s="19"/>
    </row>
    <row r="363" spans="1:26" ht="13.2">
      <c r="A363" s="80"/>
      <c r="B363" s="19"/>
      <c r="C363" s="19"/>
      <c r="D363" s="19"/>
      <c r="E363" s="19"/>
      <c r="F363" s="19"/>
      <c r="G363" s="19"/>
      <c r="J363" s="19"/>
      <c r="K363" s="19"/>
      <c r="L363" s="19"/>
      <c r="M363" s="19"/>
      <c r="N363" s="19"/>
      <c r="O363" s="19"/>
      <c r="P363" s="19"/>
      <c r="Q363" s="19"/>
      <c r="R363" s="19"/>
      <c r="S363" s="19"/>
      <c r="T363" s="19"/>
      <c r="U363" s="19"/>
      <c r="V363" s="19"/>
      <c r="W363" s="19"/>
      <c r="X363" s="19"/>
      <c r="Y363" s="19"/>
      <c r="Z363" s="19"/>
    </row>
    <row r="364" spans="1:26" ht="13.2">
      <c r="A364" s="80"/>
      <c r="B364" s="19"/>
      <c r="C364" s="19"/>
      <c r="D364" s="19"/>
      <c r="E364" s="19"/>
      <c r="F364" s="19"/>
      <c r="G364" s="19"/>
      <c r="J364" s="19"/>
      <c r="K364" s="19"/>
      <c r="L364" s="19"/>
      <c r="M364" s="19"/>
      <c r="N364" s="19"/>
      <c r="O364" s="19"/>
      <c r="P364" s="19"/>
      <c r="Q364" s="19"/>
      <c r="R364" s="19"/>
      <c r="S364" s="19"/>
      <c r="T364" s="19"/>
      <c r="U364" s="19"/>
      <c r="V364" s="19"/>
      <c r="W364" s="19"/>
      <c r="X364" s="19"/>
      <c r="Y364" s="19"/>
      <c r="Z364" s="19"/>
    </row>
    <row r="365" spans="1:26" ht="13.2">
      <c r="A365" s="80"/>
      <c r="B365" s="19"/>
      <c r="C365" s="19"/>
      <c r="D365" s="19"/>
      <c r="E365" s="19"/>
      <c r="F365" s="19"/>
      <c r="G365" s="19"/>
      <c r="J365" s="19"/>
      <c r="K365" s="19"/>
      <c r="L365" s="19"/>
      <c r="M365" s="19"/>
      <c r="N365" s="19"/>
      <c r="O365" s="19"/>
      <c r="P365" s="19"/>
      <c r="Q365" s="19"/>
      <c r="R365" s="19"/>
      <c r="S365" s="19"/>
      <c r="T365" s="19"/>
      <c r="U365" s="19"/>
      <c r="V365" s="19"/>
      <c r="W365" s="19"/>
      <c r="X365" s="19"/>
      <c r="Y365" s="19"/>
      <c r="Z365" s="19"/>
    </row>
    <row r="366" spans="1:26" ht="13.2">
      <c r="A366" s="80"/>
      <c r="B366" s="19"/>
      <c r="C366" s="19"/>
      <c r="D366" s="19"/>
      <c r="E366" s="19"/>
      <c r="F366" s="19"/>
      <c r="G366" s="19"/>
      <c r="J366" s="19"/>
      <c r="K366" s="19"/>
      <c r="L366" s="19"/>
      <c r="M366" s="19"/>
      <c r="N366" s="19"/>
      <c r="O366" s="19"/>
      <c r="P366" s="19"/>
      <c r="Q366" s="19"/>
      <c r="R366" s="19"/>
      <c r="S366" s="19"/>
      <c r="T366" s="19"/>
      <c r="U366" s="19"/>
      <c r="V366" s="19"/>
      <c r="W366" s="19"/>
      <c r="X366" s="19"/>
      <c r="Y366" s="19"/>
      <c r="Z366" s="19"/>
    </row>
    <row r="367" spans="1:26" ht="13.2">
      <c r="A367" s="80"/>
      <c r="B367" s="19"/>
      <c r="C367" s="19"/>
      <c r="D367" s="19"/>
      <c r="E367" s="19"/>
      <c r="F367" s="19"/>
      <c r="G367" s="19"/>
      <c r="J367" s="19"/>
      <c r="K367" s="19"/>
      <c r="L367" s="19"/>
      <c r="M367" s="19"/>
      <c r="N367" s="19"/>
      <c r="O367" s="19"/>
      <c r="P367" s="19"/>
      <c r="Q367" s="19"/>
      <c r="R367" s="19"/>
      <c r="S367" s="19"/>
      <c r="T367" s="19"/>
      <c r="U367" s="19"/>
      <c r="V367" s="19"/>
      <c r="W367" s="19"/>
      <c r="X367" s="19"/>
      <c r="Y367" s="19"/>
      <c r="Z367" s="19"/>
    </row>
    <row r="368" spans="1:26" ht="13.2">
      <c r="A368" s="80"/>
      <c r="B368" s="19"/>
      <c r="C368" s="19"/>
      <c r="D368" s="19"/>
      <c r="E368" s="19"/>
      <c r="F368" s="19"/>
      <c r="G368" s="19"/>
      <c r="J368" s="19"/>
      <c r="K368" s="19"/>
      <c r="L368" s="19"/>
      <c r="M368" s="19"/>
      <c r="N368" s="19"/>
      <c r="O368" s="19"/>
      <c r="P368" s="19"/>
      <c r="Q368" s="19"/>
      <c r="R368" s="19"/>
      <c r="S368" s="19"/>
      <c r="T368" s="19"/>
      <c r="U368" s="19"/>
      <c r="V368" s="19"/>
      <c r="W368" s="19"/>
      <c r="X368" s="19"/>
      <c r="Y368" s="19"/>
      <c r="Z368" s="19"/>
    </row>
    <row r="369" spans="1:26" ht="13.2">
      <c r="A369" s="80"/>
      <c r="B369" s="19"/>
      <c r="C369" s="19"/>
      <c r="D369" s="19"/>
      <c r="E369" s="19"/>
      <c r="F369" s="19"/>
      <c r="G369" s="19"/>
      <c r="J369" s="19"/>
      <c r="K369" s="19"/>
      <c r="L369" s="19"/>
      <c r="M369" s="19"/>
      <c r="N369" s="19"/>
      <c r="O369" s="19"/>
      <c r="P369" s="19"/>
      <c r="Q369" s="19"/>
      <c r="R369" s="19"/>
      <c r="S369" s="19"/>
      <c r="T369" s="19"/>
      <c r="U369" s="19"/>
      <c r="V369" s="19"/>
      <c r="W369" s="19"/>
      <c r="X369" s="19"/>
      <c r="Y369" s="19"/>
      <c r="Z369" s="19"/>
    </row>
    <row r="370" spans="1:26" ht="13.2">
      <c r="A370" s="80"/>
      <c r="B370" s="19"/>
      <c r="C370" s="19"/>
      <c r="D370" s="19"/>
      <c r="E370" s="19"/>
      <c r="F370" s="19"/>
      <c r="G370" s="19"/>
      <c r="J370" s="19"/>
      <c r="K370" s="19"/>
      <c r="L370" s="19"/>
      <c r="M370" s="19"/>
      <c r="N370" s="19"/>
      <c r="O370" s="19"/>
      <c r="P370" s="19"/>
      <c r="Q370" s="19"/>
      <c r="R370" s="19"/>
      <c r="S370" s="19"/>
      <c r="T370" s="19"/>
      <c r="U370" s="19"/>
      <c r="V370" s="19"/>
      <c r="W370" s="19"/>
      <c r="X370" s="19"/>
      <c r="Y370" s="19"/>
      <c r="Z370" s="19"/>
    </row>
    <row r="371" spans="1:26" ht="13.2">
      <c r="A371" s="80"/>
      <c r="B371" s="19"/>
      <c r="C371" s="19"/>
      <c r="D371" s="19"/>
      <c r="E371" s="19"/>
      <c r="F371" s="19"/>
      <c r="G371" s="19"/>
      <c r="J371" s="19"/>
      <c r="K371" s="19"/>
      <c r="L371" s="19"/>
      <c r="M371" s="19"/>
      <c r="N371" s="19"/>
      <c r="O371" s="19"/>
      <c r="P371" s="19"/>
      <c r="Q371" s="19"/>
      <c r="R371" s="19"/>
      <c r="S371" s="19"/>
      <c r="T371" s="19"/>
      <c r="U371" s="19"/>
      <c r="V371" s="19"/>
      <c r="W371" s="19"/>
      <c r="X371" s="19"/>
      <c r="Y371" s="19"/>
      <c r="Z371" s="19"/>
    </row>
    <row r="372" spans="1:26" ht="13.2">
      <c r="A372" s="80"/>
      <c r="B372" s="19"/>
      <c r="C372" s="19"/>
      <c r="D372" s="19"/>
      <c r="E372" s="19"/>
      <c r="F372" s="19"/>
      <c r="G372" s="19"/>
      <c r="J372" s="19"/>
      <c r="K372" s="19"/>
      <c r="L372" s="19"/>
      <c r="M372" s="19"/>
      <c r="N372" s="19"/>
      <c r="O372" s="19"/>
      <c r="P372" s="19"/>
      <c r="Q372" s="19"/>
      <c r="R372" s="19"/>
      <c r="S372" s="19"/>
      <c r="T372" s="19"/>
      <c r="U372" s="19"/>
      <c r="V372" s="19"/>
      <c r="W372" s="19"/>
      <c r="X372" s="19"/>
      <c r="Y372" s="19"/>
      <c r="Z372" s="19"/>
    </row>
    <row r="373" spans="1:26" ht="13.2">
      <c r="A373" s="80"/>
      <c r="B373" s="19"/>
      <c r="C373" s="19"/>
      <c r="D373" s="19"/>
      <c r="E373" s="19"/>
      <c r="F373" s="19"/>
      <c r="G373" s="19"/>
      <c r="J373" s="19"/>
      <c r="K373" s="19"/>
      <c r="L373" s="19"/>
      <c r="M373" s="19"/>
      <c r="N373" s="19"/>
      <c r="O373" s="19"/>
      <c r="P373" s="19"/>
      <c r="Q373" s="19"/>
      <c r="R373" s="19"/>
      <c r="S373" s="19"/>
      <c r="T373" s="19"/>
      <c r="U373" s="19"/>
      <c r="V373" s="19"/>
      <c r="W373" s="19"/>
      <c r="X373" s="19"/>
      <c r="Y373" s="19"/>
      <c r="Z373" s="19"/>
    </row>
    <row r="374" spans="1:26" ht="13.2">
      <c r="A374" s="80"/>
      <c r="B374" s="19"/>
      <c r="C374" s="19"/>
      <c r="D374" s="19"/>
      <c r="E374" s="19"/>
      <c r="F374" s="19"/>
      <c r="G374" s="19"/>
      <c r="J374" s="19"/>
      <c r="K374" s="19"/>
      <c r="L374" s="19"/>
      <c r="M374" s="19"/>
      <c r="N374" s="19"/>
      <c r="O374" s="19"/>
      <c r="P374" s="19"/>
      <c r="Q374" s="19"/>
      <c r="R374" s="19"/>
      <c r="S374" s="19"/>
      <c r="T374" s="19"/>
      <c r="U374" s="19"/>
      <c r="V374" s="19"/>
      <c r="W374" s="19"/>
      <c r="X374" s="19"/>
      <c r="Y374" s="19"/>
      <c r="Z374" s="19"/>
    </row>
    <row r="375" spans="1:26" ht="13.2">
      <c r="A375" s="80"/>
      <c r="B375" s="19"/>
      <c r="C375" s="19"/>
      <c r="D375" s="19"/>
      <c r="E375" s="19"/>
      <c r="F375" s="19"/>
      <c r="G375" s="19"/>
      <c r="J375" s="19"/>
      <c r="K375" s="19"/>
      <c r="L375" s="19"/>
      <c r="M375" s="19"/>
      <c r="N375" s="19"/>
      <c r="O375" s="19"/>
      <c r="P375" s="19"/>
      <c r="Q375" s="19"/>
      <c r="R375" s="19"/>
      <c r="S375" s="19"/>
      <c r="T375" s="19"/>
      <c r="U375" s="19"/>
      <c r="V375" s="19"/>
      <c r="W375" s="19"/>
      <c r="X375" s="19"/>
      <c r="Y375" s="19"/>
      <c r="Z375" s="19"/>
    </row>
    <row r="376" spans="1:26" ht="13.2">
      <c r="A376" s="80"/>
      <c r="B376" s="19"/>
      <c r="C376" s="19"/>
      <c r="D376" s="19"/>
      <c r="E376" s="19"/>
      <c r="F376" s="19"/>
      <c r="G376" s="19"/>
      <c r="J376" s="19"/>
      <c r="K376" s="19"/>
      <c r="L376" s="19"/>
      <c r="M376" s="19"/>
      <c r="N376" s="19"/>
      <c r="O376" s="19"/>
      <c r="P376" s="19"/>
      <c r="Q376" s="19"/>
      <c r="R376" s="19"/>
      <c r="S376" s="19"/>
      <c r="T376" s="19"/>
      <c r="U376" s="19"/>
      <c r="V376" s="19"/>
      <c r="W376" s="19"/>
      <c r="X376" s="19"/>
      <c r="Y376" s="19"/>
      <c r="Z376" s="19"/>
    </row>
    <row r="377" spans="1:26" ht="13.2">
      <c r="A377" s="80"/>
      <c r="B377" s="19"/>
      <c r="C377" s="19"/>
      <c r="D377" s="19"/>
      <c r="E377" s="19"/>
      <c r="F377" s="19"/>
      <c r="G377" s="19"/>
      <c r="J377" s="19"/>
      <c r="K377" s="19"/>
      <c r="L377" s="19"/>
      <c r="M377" s="19"/>
      <c r="N377" s="19"/>
      <c r="O377" s="19"/>
      <c r="P377" s="19"/>
      <c r="Q377" s="19"/>
      <c r="R377" s="19"/>
      <c r="S377" s="19"/>
      <c r="T377" s="19"/>
      <c r="U377" s="19"/>
      <c r="V377" s="19"/>
      <c r="W377" s="19"/>
      <c r="X377" s="19"/>
      <c r="Y377" s="19"/>
      <c r="Z377" s="19"/>
    </row>
    <row r="378" spans="1:26" ht="13.2">
      <c r="A378" s="80"/>
      <c r="B378" s="19"/>
      <c r="C378" s="19"/>
      <c r="D378" s="19"/>
      <c r="E378" s="19"/>
      <c r="F378" s="19"/>
      <c r="G378" s="19"/>
      <c r="J378" s="19"/>
      <c r="K378" s="19"/>
      <c r="L378" s="19"/>
      <c r="M378" s="19"/>
      <c r="N378" s="19"/>
      <c r="O378" s="19"/>
      <c r="P378" s="19"/>
      <c r="Q378" s="19"/>
      <c r="R378" s="19"/>
      <c r="S378" s="19"/>
      <c r="T378" s="19"/>
      <c r="U378" s="19"/>
      <c r="V378" s="19"/>
      <c r="W378" s="19"/>
      <c r="X378" s="19"/>
      <c r="Y378" s="19"/>
      <c r="Z378" s="19"/>
    </row>
    <row r="379" spans="1:26" ht="13.2">
      <c r="A379" s="80"/>
      <c r="B379" s="19"/>
      <c r="C379" s="19"/>
      <c r="D379" s="19"/>
      <c r="E379" s="19"/>
      <c r="F379" s="19"/>
      <c r="G379" s="19"/>
      <c r="J379" s="19"/>
      <c r="K379" s="19"/>
      <c r="L379" s="19"/>
      <c r="M379" s="19"/>
      <c r="N379" s="19"/>
      <c r="O379" s="19"/>
      <c r="P379" s="19"/>
      <c r="Q379" s="19"/>
      <c r="R379" s="19"/>
      <c r="S379" s="19"/>
      <c r="T379" s="19"/>
      <c r="U379" s="19"/>
      <c r="V379" s="19"/>
      <c r="W379" s="19"/>
      <c r="X379" s="19"/>
      <c r="Y379" s="19"/>
      <c r="Z379" s="19"/>
    </row>
    <row r="380" spans="1:26" ht="13.2">
      <c r="A380" s="80"/>
      <c r="B380" s="19"/>
      <c r="C380" s="19"/>
      <c r="D380" s="19"/>
      <c r="E380" s="19"/>
      <c r="F380" s="19"/>
      <c r="G380" s="19"/>
      <c r="J380" s="19"/>
      <c r="K380" s="19"/>
      <c r="L380" s="19"/>
      <c r="M380" s="19"/>
      <c r="N380" s="19"/>
      <c r="O380" s="19"/>
      <c r="P380" s="19"/>
      <c r="Q380" s="19"/>
      <c r="R380" s="19"/>
      <c r="S380" s="19"/>
      <c r="T380" s="19"/>
      <c r="U380" s="19"/>
      <c r="V380" s="19"/>
      <c r="W380" s="19"/>
      <c r="X380" s="19"/>
      <c r="Y380" s="19"/>
      <c r="Z380" s="19"/>
    </row>
    <row r="381" spans="1:26" ht="13.2">
      <c r="A381" s="80"/>
      <c r="B381" s="19"/>
      <c r="C381" s="19"/>
      <c r="D381" s="19"/>
      <c r="E381" s="19"/>
      <c r="F381" s="19"/>
      <c r="G381" s="19"/>
      <c r="J381" s="19"/>
      <c r="K381" s="19"/>
      <c r="L381" s="19"/>
      <c r="M381" s="19"/>
      <c r="N381" s="19"/>
      <c r="O381" s="19"/>
      <c r="P381" s="19"/>
      <c r="Q381" s="19"/>
      <c r="R381" s="19"/>
      <c r="S381" s="19"/>
      <c r="T381" s="19"/>
      <c r="U381" s="19"/>
      <c r="V381" s="19"/>
      <c r="W381" s="19"/>
      <c r="X381" s="19"/>
      <c r="Y381" s="19"/>
      <c r="Z381" s="19"/>
    </row>
    <row r="382" spans="1:26" ht="13.2">
      <c r="A382" s="80"/>
      <c r="B382" s="19"/>
      <c r="C382" s="19"/>
      <c r="D382" s="19"/>
      <c r="E382" s="19"/>
      <c r="F382" s="19"/>
      <c r="G382" s="19"/>
      <c r="J382" s="19"/>
      <c r="K382" s="19"/>
      <c r="L382" s="19"/>
      <c r="M382" s="19"/>
      <c r="N382" s="19"/>
      <c r="O382" s="19"/>
      <c r="P382" s="19"/>
      <c r="Q382" s="19"/>
      <c r="R382" s="19"/>
      <c r="S382" s="19"/>
      <c r="T382" s="19"/>
      <c r="U382" s="19"/>
      <c r="V382" s="19"/>
      <c r="W382" s="19"/>
      <c r="X382" s="19"/>
      <c r="Y382" s="19"/>
      <c r="Z382" s="19"/>
    </row>
    <row r="383" spans="1:26" ht="13.2">
      <c r="A383" s="80"/>
      <c r="B383" s="19"/>
      <c r="C383" s="19"/>
      <c r="D383" s="19"/>
      <c r="E383" s="19"/>
      <c r="F383" s="19"/>
      <c r="G383" s="19"/>
      <c r="J383" s="19"/>
      <c r="K383" s="19"/>
      <c r="L383" s="19"/>
      <c r="M383" s="19"/>
      <c r="N383" s="19"/>
      <c r="O383" s="19"/>
      <c r="P383" s="19"/>
      <c r="Q383" s="19"/>
      <c r="R383" s="19"/>
      <c r="S383" s="19"/>
      <c r="T383" s="19"/>
      <c r="U383" s="19"/>
      <c r="V383" s="19"/>
      <c r="W383" s="19"/>
      <c r="X383" s="19"/>
      <c r="Y383" s="19"/>
      <c r="Z383" s="19"/>
    </row>
    <row r="384" spans="1:26" ht="13.2">
      <c r="A384" s="80"/>
      <c r="B384" s="19"/>
      <c r="C384" s="19"/>
      <c r="D384" s="19"/>
      <c r="E384" s="19"/>
      <c r="F384" s="19"/>
      <c r="G384" s="19"/>
      <c r="J384" s="19"/>
      <c r="K384" s="19"/>
      <c r="L384" s="19"/>
      <c r="M384" s="19"/>
      <c r="N384" s="19"/>
      <c r="O384" s="19"/>
      <c r="P384" s="19"/>
      <c r="Q384" s="19"/>
      <c r="R384" s="19"/>
      <c r="S384" s="19"/>
      <c r="T384" s="19"/>
      <c r="U384" s="19"/>
      <c r="V384" s="19"/>
      <c r="W384" s="19"/>
      <c r="X384" s="19"/>
      <c r="Y384" s="19"/>
      <c r="Z384" s="19"/>
    </row>
    <row r="385" spans="1:26" ht="13.2">
      <c r="A385" s="80"/>
      <c r="B385" s="19"/>
      <c r="C385" s="19"/>
      <c r="D385" s="19"/>
      <c r="E385" s="19"/>
      <c r="F385" s="19"/>
      <c r="G385" s="19"/>
      <c r="J385" s="19"/>
      <c r="K385" s="19"/>
      <c r="L385" s="19"/>
      <c r="M385" s="19"/>
      <c r="N385" s="19"/>
      <c r="O385" s="19"/>
      <c r="P385" s="19"/>
      <c r="Q385" s="19"/>
      <c r="R385" s="19"/>
      <c r="S385" s="19"/>
      <c r="T385" s="19"/>
      <c r="U385" s="19"/>
      <c r="V385" s="19"/>
      <c r="W385" s="19"/>
      <c r="X385" s="19"/>
      <c r="Y385" s="19"/>
      <c r="Z385" s="19"/>
    </row>
    <row r="386" spans="1:26" ht="13.2">
      <c r="A386" s="80"/>
      <c r="B386" s="19"/>
      <c r="C386" s="19"/>
      <c r="D386" s="19"/>
      <c r="E386" s="19"/>
      <c r="F386" s="19"/>
      <c r="G386" s="19"/>
      <c r="J386" s="19"/>
      <c r="K386" s="19"/>
      <c r="L386" s="19"/>
      <c r="M386" s="19"/>
      <c r="N386" s="19"/>
      <c r="O386" s="19"/>
      <c r="P386" s="19"/>
      <c r="Q386" s="19"/>
      <c r="R386" s="19"/>
      <c r="S386" s="19"/>
      <c r="T386" s="19"/>
      <c r="U386" s="19"/>
      <c r="V386" s="19"/>
      <c r="W386" s="19"/>
      <c r="X386" s="19"/>
      <c r="Y386" s="19"/>
      <c r="Z386" s="19"/>
    </row>
    <row r="387" spans="1:26" ht="13.2">
      <c r="A387" s="80"/>
      <c r="B387" s="19"/>
      <c r="C387" s="19"/>
      <c r="D387" s="19"/>
      <c r="E387" s="19"/>
      <c r="F387" s="19"/>
      <c r="G387" s="19"/>
      <c r="J387" s="19"/>
      <c r="K387" s="19"/>
      <c r="L387" s="19"/>
      <c r="M387" s="19"/>
      <c r="N387" s="19"/>
      <c r="O387" s="19"/>
      <c r="P387" s="19"/>
      <c r="Q387" s="19"/>
      <c r="R387" s="19"/>
      <c r="S387" s="19"/>
      <c r="T387" s="19"/>
      <c r="U387" s="19"/>
      <c r="V387" s="19"/>
      <c r="W387" s="19"/>
      <c r="X387" s="19"/>
      <c r="Y387" s="19"/>
      <c r="Z387" s="19"/>
    </row>
    <row r="388" spans="1:26" ht="13.2">
      <c r="A388" s="80"/>
      <c r="B388" s="19"/>
      <c r="C388" s="19"/>
      <c r="D388" s="19"/>
      <c r="E388" s="19"/>
      <c r="F388" s="19"/>
      <c r="G388" s="19"/>
      <c r="J388" s="19"/>
      <c r="K388" s="19"/>
      <c r="L388" s="19"/>
      <c r="M388" s="19"/>
      <c r="N388" s="19"/>
      <c r="O388" s="19"/>
      <c r="P388" s="19"/>
      <c r="Q388" s="19"/>
      <c r="R388" s="19"/>
      <c r="S388" s="19"/>
      <c r="T388" s="19"/>
      <c r="U388" s="19"/>
      <c r="V388" s="19"/>
      <c r="W388" s="19"/>
      <c r="X388" s="19"/>
      <c r="Y388" s="19"/>
      <c r="Z388" s="19"/>
    </row>
    <row r="389" spans="1:26" ht="13.2">
      <c r="A389" s="80"/>
      <c r="B389" s="19"/>
      <c r="C389" s="19"/>
      <c r="D389" s="19"/>
      <c r="E389" s="19"/>
      <c r="F389" s="19"/>
      <c r="G389" s="19"/>
      <c r="J389" s="19"/>
      <c r="K389" s="19"/>
      <c r="L389" s="19"/>
      <c r="M389" s="19"/>
      <c r="N389" s="19"/>
      <c r="O389" s="19"/>
      <c r="P389" s="19"/>
      <c r="Q389" s="19"/>
      <c r="R389" s="19"/>
      <c r="S389" s="19"/>
      <c r="T389" s="19"/>
      <c r="U389" s="19"/>
      <c r="V389" s="19"/>
      <c r="W389" s="19"/>
      <c r="X389" s="19"/>
      <c r="Y389" s="19"/>
      <c r="Z389" s="19"/>
    </row>
    <row r="390" spans="1:26" ht="13.2">
      <c r="A390" s="80"/>
      <c r="B390" s="19"/>
      <c r="C390" s="19"/>
      <c r="D390" s="19"/>
      <c r="E390" s="19"/>
      <c r="F390" s="19"/>
      <c r="G390" s="19"/>
      <c r="J390" s="19"/>
      <c r="K390" s="19"/>
      <c r="L390" s="19"/>
      <c r="M390" s="19"/>
      <c r="N390" s="19"/>
      <c r="O390" s="19"/>
      <c r="P390" s="19"/>
      <c r="Q390" s="19"/>
      <c r="R390" s="19"/>
      <c r="S390" s="19"/>
      <c r="T390" s="19"/>
      <c r="U390" s="19"/>
      <c r="V390" s="19"/>
      <c r="W390" s="19"/>
      <c r="X390" s="19"/>
      <c r="Y390" s="19"/>
      <c r="Z390" s="19"/>
    </row>
    <row r="391" spans="1:26" ht="13.2">
      <c r="A391" s="80"/>
      <c r="B391" s="19"/>
      <c r="C391" s="19"/>
      <c r="D391" s="19"/>
      <c r="E391" s="19"/>
      <c r="F391" s="19"/>
      <c r="G391" s="19"/>
      <c r="J391" s="19"/>
      <c r="K391" s="19"/>
      <c r="L391" s="19"/>
      <c r="M391" s="19"/>
      <c r="N391" s="19"/>
      <c r="O391" s="19"/>
      <c r="P391" s="19"/>
      <c r="Q391" s="19"/>
      <c r="R391" s="19"/>
      <c r="S391" s="19"/>
      <c r="T391" s="19"/>
      <c r="U391" s="19"/>
      <c r="V391" s="19"/>
      <c r="W391" s="19"/>
      <c r="X391" s="19"/>
      <c r="Y391" s="19"/>
      <c r="Z391" s="19"/>
    </row>
    <row r="392" spans="1:26" ht="13.2">
      <c r="A392" s="80"/>
      <c r="B392" s="19"/>
      <c r="C392" s="19"/>
      <c r="D392" s="19"/>
      <c r="E392" s="19"/>
      <c r="F392" s="19"/>
      <c r="G392" s="19"/>
      <c r="J392" s="19"/>
      <c r="K392" s="19"/>
      <c r="L392" s="19"/>
      <c r="M392" s="19"/>
      <c r="N392" s="19"/>
      <c r="O392" s="19"/>
      <c r="P392" s="19"/>
      <c r="Q392" s="19"/>
      <c r="R392" s="19"/>
      <c r="S392" s="19"/>
      <c r="T392" s="19"/>
      <c r="U392" s="19"/>
      <c r="V392" s="19"/>
      <c r="W392" s="19"/>
      <c r="X392" s="19"/>
      <c r="Y392" s="19"/>
      <c r="Z392" s="19"/>
    </row>
    <row r="393" spans="1:26" ht="13.2">
      <c r="A393" s="80"/>
      <c r="B393" s="19"/>
      <c r="C393" s="19"/>
      <c r="D393" s="19"/>
      <c r="E393" s="19"/>
      <c r="F393" s="19"/>
      <c r="G393" s="19"/>
      <c r="J393" s="19"/>
      <c r="K393" s="19"/>
      <c r="L393" s="19"/>
      <c r="M393" s="19"/>
      <c r="N393" s="19"/>
      <c r="O393" s="19"/>
      <c r="P393" s="19"/>
      <c r="Q393" s="19"/>
      <c r="R393" s="19"/>
      <c r="S393" s="19"/>
      <c r="T393" s="19"/>
      <c r="U393" s="19"/>
      <c r="V393" s="19"/>
      <c r="W393" s="19"/>
      <c r="X393" s="19"/>
      <c r="Y393" s="19"/>
      <c r="Z393" s="19"/>
    </row>
    <row r="394" spans="1:26" ht="13.2">
      <c r="A394" s="80"/>
      <c r="B394" s="19"/>
      <c r="C394" s="19"/>
      <c r="D394" s="19"/>
      <c r="E394" s="19"/>
      <c r="F394" s="19"/>
      <c r="G394" s="19"/>
      <c r="J394" s="19"/>
      <c r="K394" s="19"/>
      <c r="L394" s="19"/>
      <c r="M394" s="19"/>
      <c r="N394" s="19"/>
      <c r="O394" s="19"/>
      <c r="P394" s="19"/>
      <c r="Q394" s="19"/>
      <c r="R394" s="19"/>
      <c r="S394" s="19"/>
      <c r="T394" s="19"/>
      <c r="U394" s="19"/>
      <c r="V394" s="19"/>
      <c r="W394" s="19"/>
      <c r="X394" s="19"/>
      <c r="Y394" s="19"/>
      <c r="Z394" s="19"/>
    </row>
    <row r="395" spans="1:26" ht="13.2">
      <c r="A395" s="80"/>
      <c r="B395" s="19"/>
      <c r="C395" s="19"/>
      <c r="D395" s="19"/>
      <c r="E395" s="19"/>
      <c r="F395" s="19"/>
      <c r="G395" s="19"/>
      <c r="J395" s="19"/>
      <c r="K395" s="19"/>
      <c r="L395" s="19"/>
      <c r="M395" s="19"/>
      <c r="N395" s="19"/>
      <c r="O395" s="19"/>
      <c r="P395" s="19"/>
      <c r="Q395" s="19"/>
      <c r="R395" s="19"/>
      <c r="S395" s="19"/>
      <c r="T395" s="19"/>
      <c r="U395" s="19"/>
      <c r="V395" s="19"/>
      <c r="W395" s="19"/>
      <c r="X395" s="19"/>
      <c r="Y395" s="19"/>
      <c r="Z395" s="19"/>
    </row>
    <row r="396" spans="1:26" ht="13.2">
      <c r="A396" s="80"/>
      <c r="B396" s="19"/>
      <c r="C396" s="19"/>
      <c r="D396" s="19"/>
      <c r="E396" s="19"/>
      <c r="F396" s="19"/>
      <c r="G396" s="19"/>
      <c r="J396" s="19"/>
      <c r="K396" s="19"/>
      <c r="L396" s="19"/>
      <c r="M396" s="19"/>
      <c r="N396" s="19"/>
      <c r="O396" s="19"/>
      <c r="P396" s="19"/>
      <c r="Q396" s="19"/>
      <c r="R396" s="19"/>
      <c r="S396" s="19"/>
      <c r="T396" s="19"/>
      <c r="U396" s="19"/>
      <c r="V396" s="19"/>
      <c r="W396" s="19"/>
      <c r="X396" s="19"/>
      <c r="Y396" s="19"/>
      <c r="Z396" s="19"/>
    </row>
    <row r="397" spans="1:26" ht="13.2">
      <c r="A397" s="80"/>
      <c r="B397" s="19"/>
      <c r="C397" s="19"/>
      <c r="D397" s="19"/>
      <c r="E397" s="19"/>
      <c r="F397" s="19"/>
      <c r="G397" s="19"/>
      <c r="J397" s="19"/>
      <c r="K397" s="19"/>
      <c r="L397" s="19"/>
      <c r="M397" s="19"/>
      <c r="N397" s="19"/>
      <c r="O397" s="19"/>
      <c r="P397" s="19"/>
      <c r="Q397" s="19"/>
      <c r="R397" s="19"/>
      <c r="S397" s="19"/>
      <c r="T397" s="19"/>
      <c r="U397" s="19"/>
      <c r="V397" s="19"/>
      <c r="W397" s="19"/>
      <c r="X397" s="19"/>
      <c r="Y397" s="19"/>
      <c r="Z397" s="19"/>
    </row>
    <row r="398" spans="1:26" ht="13.2">
      <c r="A398" s="80"/>
      <c r="B398" s="19"/>
      <c r="C398" s="19"/>
      <c r="D398" s="19"/>
      <c r="E398" s="19"/>
      <c r="F398" s="19"/>
      <c r="G398" s="19"/>
      <c r="J398" s="19"/>
      <c r="K398" s="19"/>
      <c r="L398" s="19"/>
      <c r="M398" s="19"/>
      <c r="N398" s="19"/>
      <c r="O398" s="19"/>
      <c r="P398" s="19"/>
      <c r="Q398" s="19"/>
      <c r="R398" s="19"/>
      <c r="S398" s="19"/>
      <c r="T398" s="19"/>
      <c r="U398" s="19"/>
      <c r="V398" s="19"/>
      <c r="W398" s="19"/>
      <c r="X398" s="19"/>
      <c r="Y398" s="19"/>
      <c r="Z398" s="19"/>
    </row>
    <row r="399" spans="1:26" ht="13.2">
      <c r="A399" s="80"/>
      <c r="B399" s="19"/>
      <c r="C399" s="19"/>
      <c r="D399" s="19"/>
      <c r="E399" s="19"/>
      <c r="F399" s="19"/>
      <c r="G399" s="19"/>
      <c r="J399" s="19"/>
      <c r="K399" s="19"/>
      <c r="L399" s="19"/>
      <c r="M399" s="19"/>
      <c r="N399" s="19"/>
      <c r="O399" s="19"/>
      <c r="P399" s="19"/>
      <c r="Q399" s="19"/>
      <c r="R399" s="19"/>
      <c r="S399" s="19"/>
      <c r="T399" s="19"/>
      <c r="U399" s="19"/>
      <c r="V399" s="19"/>
      <c r="W399" s="19"/>
      <c r="X399" s="19"/>
      <c r="Y399" s="19"/>
      <c r="Z399" s="19"/>
    </row>
    <row r="400" spans="1:26" ht="13.2">
      <c r="A400" s="80"/>
      <c r="B400" s="19"/>
      <c r="C400" s="19"/>
      <c r="D400" s="19"/>
      <c r="E400" s="19"/>
      <c r="F400" s="19"/>
      <c r="G400" s="19"/>
      <c r="J400" s="19"/>
      <c r="K400" s="19"/>
      <c r="L400" s="19"/>
      <c r="M400" s="19"/>
      <c r="N400" s="19"/>
      <c r="O400" s="19"/>
      <c r="P400" s="19"/>
      <c r="Q400" s="19"/>
      <c r="R400" s="19"/>
      <c r="S400" s="19"/>
      <c r="T400" s="19"/>
      <c r="U400" s="19"/>
      <c r="V400" s="19"/>
      <c r="W400" s="19"/>
      <c r="X400" s="19"/>
      <c r="Y400" s="19"/>
      <c r="Z400" s="19"/>
    </row>
    <row r="401" spans="1:26" ht="13.2">
      <c r="A401" s="80"/>
      <c r="B401" s="19"/>
      <c r="C401" s="19"/>
      <c r="D401" s="19"/>
      <c r="E401" s="19"/>
      <c r="F401" s="19"/>
      <c r="G401" s="19"/>
      <c r="J401" s="19"/>
      <c r="K401" s="19"/>
      <c r="L401" s="19"/>
      <c r="M401" s="19"/>
      <c r="N401" s="19"/>
      <c r="O401" s="19"/>
      <c r="P401" s="19"/>
      <c r="Q401" s="19"/>
      <c r="R401" s="19"/>
      <c r="S401" s="19"/>
      <c r="T401" s="19"/>
      <c r="U401" s="19"/>
      <c r="V401" s="19"/>
      <c r="W401" s="19"/>
      <c r="X401" s="19"/>
      <c r="Y401" s="19"/>
      <c r="Z401" s="19"/>
    </row>
    <row r="402" spans="1:26" ht="13.2">
      <c r="A402" s="80"/>
      <c r="B402" s="19"/>
      <c r="C402" s="19"/>
      <c r="D402" s="19"/>
      <c r="E402" s="19"/>
      <c r="F402" s="19"/>
      <c r="G402" s="19"/>
      <c r="J402" s="19"/>
      <c r="K402" s="19"/>
      <c r="L402" s="19"/>
      <c r="M402" s="19"/>
      <c r="N402" s="19"/>
      <c r="O402" s="19"/>
      <c r="P402" s="19"/>
      <c r="Q402" s="19"/>
      <c r="R402" s="19"/>
      <c r="S402" s="19"/>
      <c r="T402" s="19"/>
      <c r="U402" s="19"/>
      <c r="V402" s="19"/>
      <c r="W402" s="19"/>
      <c r="X402" s="19"/>
      <c r="Y402" s="19"/>
      <c r="Z402" s="19"/>
    </row>
    <row r="403" spans="1:26" ht="13.2">
      <c r="A403" s="80"/>
      <c r="B403" s="19"/>
      <c r="C403" s="19"/>
      <c r="D403" s="19"/>
      <c r="E403" s="19"/>
      <c r="F403" s="19"/>
      <c r="G403" s="19"/>
      <c r="J403" s="19"/>
      <c r="K403" s="19"/>
      <c r="L403" s="19"/>
      <c r="M403" s="19"/>
      <c r="N403" s="19"/>
      <c r="O403" s="19"/>
      <c r="P403" s="19"/>
      <c r="Q403" s="19"/>
      <c r="R403" s="19"/>
      <c r="S403" s="19"/>
      <c r="T403" s="19"/>
      <c r="U403" s="19"/>
      <c r="V403" s="19"/>
      <c r="W403" s="19"/>
      <c r="X403" s="19"/>
      <c r="Y403" s="19"/>
      <c r="Z403" s="19"/>
    </row>
    <row r="404" spans="1:26" ht="13.2">
      <c r="A404" s="80"/>
      <c r="B404" s="19"/>
      <c r="C404" s="19"/>
      <c r="D404" s="19"/>
      <c r="E404" s="19"/>
      <c r="F404" s="19"/>
      <c r="G404" s="19"/>
      <c r="J404" s="19"/>
      <c r="K404" s="19"/>
      <c r="L404" s="19"/>
      <c r="M404" s="19"/>
      <c r="N404" s="19"/>
      <c r="O404" s="19"/>
      <c r="P404" s="19"/>
      <c r="Q404" s="19"/>
      <c r="R404" s="19"/>
      <c r="S404" s="19"/>
      <c r="T404" s="19"/>
      <c r="U404" s="19"/>
      <c r="V404" s="19"/>
      <c r="W404" s="19"/>
      <c r="X404" s="19"/>
      <c r="Y404" s="19"/>
      <c r="Z404" s="19"/>
    </row>
    <row r="405" spans="1:26" ht="13.2">
      <c r="A405" s="80"/>
      <c r="B405" s="19"/>
      <c r="C405" s="19"/>
      <c r="D405" s="19"/>
      <c r="E405" s="19"/>
      <c r="F405" s="19"/>
      <c r="G405" s="19"/>
      <c r="J405" s="19"/>
      <c r="K405" s="19"/>
      <c r="L405" s="19"/>
      <c r="M405" s="19"/>
      <c r="N405" s="19"/>
      <c r="O405" s="19"/>
      <c r="P405" s="19"/>
      <c r="Q405" s="19"/>
      <c r="R405" s="19"/>
      <c r="S405" s="19"/>
      <c r="T405" s="19"/>
      <c r="U405" s="19"/>
      <c r="V405" s="19"/>
      <c r="W405" s="19"/>
      <c r="X405" s="19"/>
      <c r="Y405" s="19"/>
      <c r="Z405" s="19"/>
    </row>
    <row r="406" spans="1:26" ht="13.2">
      <c r="A406" s="80"/>
      <c r="B406" s="19"/>
      <c r="C406" s="19"/>
      <c r="D406" s="19"/>
      <c r="E406" s="19"/>
      <c r="F406" s="19"/>
      <c r="G406" s="19"/>
      <c r="J406" s="19"/>
      <c r="K406" s="19"/>
      <c r="L406" s="19"/>
      <c r="M406" s="19"/>
      <c r="N406" s="19"/>
      <c r="O406" s="19"/>
      <c r="P406" s="19"/>
      <c r="Q406" s="19"/>
      <c r="R406" s="19"/>
      <c r="S406" s="19"/>
      <c r="T406" s="19"/>
      <c r="U406" s="19"/>
      <c r="V406" s="19"/>
      <c r="W406" s="19"/>
      <c r="X406" s="19"/>
      <c r="Y406" s="19"/>
      <c r="Z406" s="19"/>
    </row>
    <row r="407" spans="1:26" ht="13.2">
      <c r="A407" s="80"/>
      <c r="B407" s="19"/>
      <c r="C407" s="19"/>
      <c r="D407" s="19"/>
      <c r="E407" s="19"/>
      <c r="F407" s="19"/>
      <c r="G407" s="19"/>
      <c r="J407" s="19"/>
      <c r="K407" s="19"/>
      <c r="L407" s="19"/>
      <c r="M407" s="19"/>
      <c r="N407" s="19"/>
      <c r="O407" s="19"/>
      <c r="P407" s="19"/>
      <c r="Q407" s="19"/>
      <c r="R407" s="19"/>
      <c r="S407" s="19"/>
      <c r="T407" s="19"/>
      <c r="U407" s="19"/>
      <c r="V407" s="19"/>
      <c r="W407" s="19"/>
      <c r="X407" s="19"/>
      <c r="Y407" s="19"/>
      <c r="Z407" s="19"/>
    </row>
    <row r="408" spans="1:26" ht="13.2">
      <c r="A408" s="80"/>
      <c r="B408" s="19"/>
      <c r="C408" s="19"/>
      <c r="D408" s="19"/>
      <c r="E408" s="19"/>
      <c r="F408" s="19"/>
      <c r="G408" s="19"/>
      <c r="J408" s="19"/>
      <c r="K408" s="19"/>
      <c r="L408" s="19"/>
      <c r="M408" s="19"/>
      <c r="N408" s="19"/>
      <c r="O408" s="19"/>
      <c r="P408" s="19"/>
      <c r="Q408" s="19"/>
      <c r="R408" s="19"/>
      <c r="S408" s="19"/>
      <c r="T408" s="19"/>
      <c r="U408" s="19"/>
      <c r="V408" s="19"/>
      <c r="W408" s="19"/>
      <c r="X408" s="19"/>
      <c r="Y408" s="19"/>
      <c r="Z408" s="19"/>
    </row>
    <row r="409" spans="1:26" ht="13.2">
      <c r="A409" s="80"/>
      <c r="B409" s="19"/>
      <c r="C409" s="19"/>
      <c r="D409" s="19"/>
      <c r="E409" s="19"/>
      <c r="F409" s="19"/>
      <c r="G409" s="19"/>
      <c r="J409" s="19"/>
      <c r="K409" s="19"/>
      <c r="L409" s="19"/>
      <c r="M409" s="19"/>
      <c r="N409" s="19"/>
      <c r="O409" s="19"/>
      <c r="P409" s="19"/>
      <c r="Q409" s="19"/>
      <c r="R409" s="19"/>
      <c r="S409" s="19"/>
      <c r="T409" s="19"/>
      <c r="U409" s="19"/>
      <c r="V409" s="19"/>
      <c r="W409" s="19"/>
      <c r="X409" s="19"/>
      <c r="Y409" s="19"/>
      <c r="Z409" s="19"/>
    </row>
    <row r="410" spans="1:26" ht="13.2">
      <c r="A410" s="80"/>
      <c r="B410" s="19"/>
      <c r="C410" s="19"/>
      <c r="D410" s="19"/>
      <c r="E410" s="19"/>
      <c r="F410" s="19"/>
      <c r="G410" s="19"/>
      <c r="J410" s="19"/>
      <c r="K410" s="19"/>
      <c r="L410" s="19"/>
      <c r="M410" s="19"/>
      <c r="N410" s="19"/>
      <c r="O410" s="19"/>
      <c r="P410" s="19"/>
      <c r="Q410" s="19"/>
      <c r="R410" s="19"/>
      <c r="S410" s="19"/>
      <c r="T410" s="19"/>
      <c r="U410" s="19"/>
      <c r="V410" s="19"/>
      <c r="W410" s="19"/>
      <c r="X410" s="19"/>
      <c r="Y410" s="19"/>
      <c r="Z410" s="19"/>
    </row>
    <row r="411" spans="1:26" ht="13.2">
      <c r="A411" s="80"/>
      <c r="B411" s="19"/>
      <c r="C411" s="19"/>
      <c r="D411" s="19"/>
      <c r="E411" s="19"/>
      <c r="F411" s="19"/>
      <c r="G411" s="19"/>
      <c r="J411" s="19"/>
      <c r="K411" s="19"/>
      <c r="L411" s="19"/>
      <c r="M411" s="19"/>
      <c r="N411" s="19"/>
      <c r="O411" s="19"/>
      <c r="P411" s="19"/>
      <c r="Q411" s="19"/>
      <c r="R411" s="19"/>
      <c r="S411" s="19"/>
      <c r="T411" s="19"/>
      <c r="U411" s="19"/>
      <c r="V411" s="19"/>
      <c r="W411" s="19"/>
      <c r="X411" s="19"/>
      <c r="Y411" s="19"/>
      <c r="Z411" s="19"/>
    </row>
    <row r="412" spans="1:26" ht="13.2">
      <c r="A412" s="80"/>
      <c r="B412" s="19"/>
      <c r="C412" s="19"/>
      <c r="D412" s="19"/>
      <c r="E412" s="19"/>
      <c r="F412" s="19"/>
      <c r="G412" s="19"/>
      <c r="J412" s="19"/>
      <c r="K412" s="19"/>
      <c r="L412" s="19"/>
      <c r="M412" s="19"/>
      <c r="N412" s="19"/>
      <c r="O412" s="19"/>
      <c r="P412" s="19"/>
      <c r="Q412" s="19"/>
      <c r="R412" s="19"/>
      <c r="S412" s="19"/>
      <c r="T412" s="19"/>
      <c r="U412" s="19"/>
      <c r="V412" s="19"/>
      <c r="W412" s="19"/>
      <c r="X412" s="19"/>
      <c r="Y412" s="19"/>
      <c r="Z412" s="19"/>
    </row>
    <row r="413" spans="1:26" ht="13.2">
      <c r="A413" s="80"/>
      <c r="B413" s="19"/>
      <c r="C413" s="19"/>
      <c r="D413" s="19"/>
      <c r="E413" s="19"/>
      <c r="F413" s="19"/>
      <c r="G413" s="19"/>
      <c r="J413" s="19"/>
      <c r="K413" s="19"/>
      <c r="L413" s="19"/>
      <c r="M413" s="19"/>
      <c r="N413" s="19"/>
      <c r="O413" s="19"/>
      <c r="P413" s="19"/>
      <c r="Q413" s="19"/>
      <c r="R413" s="19"/>
      <c r="S413" s="19"/>
      <c r="T413" s="19"/>
      <c r="U413" s="19"/>
      <c r="V413" s="19"/>
      <c r="W413" s="19"/>
      <c r="X413" s="19"/>
      <c r="Y413" s="19"/>
      <c r="Z413" s="19"/>
    </row>
    <row r="414" spans="1:26" ht="13.2">
      <c r="A414" s="80"/>
      <c r="B414" s="19"/>
      <c r="C414" s="19"/>
      <c r="D414" s="19"/>
      <c r="E414" s="19"/>
      <c r="F414" s="19"/>
      <c r="G414" s="19"/>
      <c r="J414" s="19"/>
      <c r="K414" s="19"/>
      <c r="L414" s="19"/>
      <c r="M414" s="19"/>
      <c r="N414" s="19"/>
      <c r="O414" s="19"/>
      <c r="P414" s="19"/>
      <c r="Q414" s="19"/>
      <c r="R414" s="19"/>
      <c r="S414" s="19"/>
      <c r="T414" s="19"/>
      <c r="U414" s="19"/>
      <c r="V414" s="19"/>
      <c r="W414" s="19"/>
      <c r="X414" s="19"/>
      <c r="Y414" s="19"/>
      <c r="Z414" s="19"/>
    </row>
    <row r="415" spans="1:26" ht="13.2">
      <c r="A415" s="80"/>
      <c r="B415" s="19"/>
      <c r="C415" s="19"/>
      <c r="D415" s="19"/>
      <c r="E415" s="19"/>
      <c r="F415" s="19"/>
      <c r="G415" s="19"/>
      <c r="J415" s="19"/>
      <c r="K415" s="19"/>
      <c r="L415" s="19"/>
      <c r="M415" s="19"/>
      <c r="N415" s="19"/>
      <c r="O415" s="19"/>
      <c r="P415" s="19"/>
      <c r="Q415" s="19"/>
      <c r="R415" s="19"/>
      <c r="S415" s="19"/>
      <c r="T415" s="19"/>
      <c r="U415" s="19"/>
      <c r="V415" s="19"/>
      <c r="W415" s="19"/>
      <c r="X415" s="19"/>
      <c r="Y415" s="19"/>
      <c r="Z415" s="19"/>
    </row>
    <row r="416" spans="1:26" ht="13.2">
      <c r="A416" s="80"/>
      <c r="B416" s="19"/>
      <c r="C416" s="19"/>
      <c r="D416" s="19"/>
      <c r="E416" s="19"/>
      <c r="F416" s="19"/>
      <c r="G416" s="19"/>
      <c r="J416" s="19"/>
      <c r="K416" s="19"/>
      <c r="L416" s="19"/>
      <c r="M416" s="19"/>
      <c r="N416" s="19"/>
      <c r="O416" s="19"/>
      <c r="P416" s="19"/>
      <c r="Q416" s="19"/>
      <c r="R416" s="19"/>
      <c r="S416" s="19"/>
      <c r="T416" s="19"/>
      <c r="U416" s="19"/>
      <c r="V416" s="19"/>
      <c r="W416" s="19"/>
      <c r="X416" s="19"/>
      <c r="Y416" s="19"/>
      <c r="Z416" s="19"/>
    </row>
    <row r="417" spans="1:26" ht="13.2">
      <c r="A417" s="80"/>
      <c r="B417" s="19"/>
      <c r="C417" s="19"/>
      <c r="D417" s="19"/>
      <c r="E417" s="19"/>
      <c r="F417" s="19"/>
      <c r="G417" s="19"/>
      <c r="J417" s="19"/>
      <c r="K417" s="19"/>
      <c r="L417" s="19"/>
      <c r="M417" s="19"/>
      <c r="N417" s="19"/>
      <c r="O417" s="19"/>
      <c r="P417" s="19"/>
      <c r="Q417" s="19"/>
      <c r="R417" s="19"/>
      <c r="S417" s="19"/>
      <c r="T417" s="19"/>
      <c r="U417" s="19"/>
      <c r="V417" s="19"/>
      <c r="W417" s="19"/>
      <c r="X417" s="19"/>
      <c r="Y417" s="19"/>
      <c r="Z417" s="19"/>
    </row>
    <row r="418" spans="1:26" ht="13.2">
      <c r="A418" s="80"/>
      <c r="B418" s="19"/>
      <c r="C418" s="19"/>
      <c r="D418" s="19"/>
      <c r="E418" s="19"/>
      <c r="F418" s="19"/>
      <c r="G418" s="19"/>
      <c r="J418" s="19"/>
      <c r="K418" s="19"/>
      <c r="L418" s="19"/>
      <c r="M418" s="19"/>
      <c r="N418" s="19"/>
      <c r="O418" s="19"/>
      <c r="P418" s="19"/>
      <c r="Q418" s="19"/>
      <c r="R418" s="19"/>
      <c r="S418" s="19"/>
      <c r="T418" s="19"/>
      <c r="U418" s="19"/>
      <c r="V418" s="19"/>
      <c r="W418" s="19"/>
      <c r="X418" s="19"/>
      <c r="Y418" s="19"/>
      <c r="Z418" s="19"/>
    </row>
    <row r="419" spans="1:26" ht="13.2">
      <c r="A419" s="80"/>
      <c r="B419" s="19"/>
      <c r="C419" s="19"/>
      <c r="D419" s="19"/>
      <c r="E419" s="19"/>
      <c r="F419" s="19"/>
      <c r="G419" s="19"/>
      <c r="J419" s="19"/>
      <c r="K419" s="19"/>
      <c r="L419" s="19"/>
      <c r="M419" s="19"/>
      <c r="N419" s="19"/>
      <c r="O419" s="19"/>
      <c r="P419" s="19"/>
      <c r="Q419" s="19"/>
      <c r="R419" s="19"/>
      <c r="S419" s="19"/>
      <c r="T419" s="19"/>
      <c r="U419" s="19"/>
      <c r="V419" s="19"/>
      <c r="W419" s="19"/>
      <c r="X419" s="19"/>
      <c r="Y419" s="19"/>
      <c r="Z419" s="19"/>
    </row>
    <row r="420" spans="1:26" ht="13.2">
      <c r="A420" s="80"/>
      <c r="B420" s="19"/>
      <c r="C420" s="19"/>
      <c r="D420" s="19"/>
      <c r="E420" s="19"/>
      <c r="F420" s="19"/>
      <c r="G420" s="19"/>
      <c r="J420" s="19"/>
      <c r="K420" s="19"/>
      <c r="L420" s="19"/>
      <c r="M420" s="19"/>
      <c r="N420" s="19"/>
      <c r="O420" s="19"/>
      <c r="P420" s="19"/>
      <c r="Q420" s="19"/>
      <c r="R420" s="19"/>
      <c r="S420" s="19"/>
      <c r="T420" s="19"/>
      <c r="U420" s="19"/>
      <c r="V420" s="19"/>
      <c r="W420" s="19"/>
      <c r="X420" s="19"/>
      <c r="Y420" s="19"/>
      <c r="Z420" s="19"/>
    </row>
    <row r="421" spans="1:26" ht="13.2">
      <c r="A421" s="80"/>
      <c r="B421" s="19"/>
      <c r="C421" s="19"/>
      <c r="D421" s="19"/>
      <c r="E421" s="19"/>
      <c r="F421" s="19"/>
      <c r="G421" s="19"/>
      <c r="J421" s="19"/>
      <c r="K421" s="19"/>
      <c r="L421" s="19"/>
      <c r="M421" s="19"/>
      <c r="N421" s="19"/>
      <c r="O421" s="19"/>
      <c r="P421" s="19"/>
      <c r="Q421" s="19"/>
      <c r="R421" s="19"/>
      <c r="S421" s="19"/>
      <c r="T421" s="19"/>
      <c r="U421" s="19"/>
      <c r="V421" s="19"/>
      <c r="W421" s="19"/>
      <c r="X421" s="19"/>
      <c r="Y421" s="19"/>
      <c r="Z421" s="19"/>
    </row>
    <row r="422" spans="1:26" ht="13.2">
      <c r="A422" s="80"/>
      <c r="B422" s="19"/>
      <c r="C422" s="19"/>
      <c r="D422" s="19"/>
      <c r="E422" s="19"/>
      <c r="F422" s="19"/>
      <c r="G422" s="19"/>
      <c r="J422" s="19"/>
      <c r="K422" s="19"/>
      <c r="L422" s="19"/>
      <c r="M422" s="19"/>
      <c r="N422" s="19"/>
      <c r="O422" s="19"/>
      <c r="P422" s="19"/>
      <c r="Q422" s="19"/>
      <c r="R422" s="19"/>
      <c r="S422" s="19"/>
      <c r="T422" s="19"/>
      <c r="U422" s="19"/>
      <c r="V422" s="19"/>
      <c r="W422" s="19"/>
      <c r="X422" s="19"/>
      <c r="Y422" s="19"/>
      <c r="Z422" s="19"/>
    </row>
    <row r="423" spans="1:26" ht="13.2">
      <c r="A423" s="80"/>
      <c r="B423" s="19"/>
      <c r="C423" s="19"/>
      <c r="D423" s="19"/>
      <c r="E423" s="19"/>
      <c r="F423" s="19"/>
      <c r="G423" s="19"/>
      <c r="J423" s="19"/>
      <c r="K423" s="19"/>
      <c r="L423" s="19"/>
      <c r="M423" s="19"/>
      <c r="N423" s="19"/>
      <c r="O423" s="19"/>
      <c r="P423" s="19"/>
      <c r="Q423" s="19"/>
      <c r="R423" s="19"/>
      <c r="S423" s="19"/>
      <c r="T423" s="19"/>
      <c r="U423" s="19"/>
      <c r="V423" s="19"/>
      <c r="W423" s="19"/>
      <c r="X423" s="19"/>
      <c r="Y423" s="19"/>
      <c r="Z423" s="19"/>
    </row>
    <row r="424" spans="1:26" ht="13.2">
      <c r="A424" s="80"/>
      <c r="B424" s="19"/>
      <c r="C424" s="19"/>
      <c r="D424" s="19"/>
      <c r="E424" s="19"/>
      <c r="F424" s="19"/>
      <c r="G424" s="19"/>
      <c r="J424" s="19"/>
      <c r="K424" s="19"/>
      <c r="L424" s="19"/>
      <c r="M424" s="19"/>
      <c r="N424" s="19"/>
      <c r="O424" s="19"/>
      <c r="P424" s="19"/>
      <c r="Q424" s="19"/>
      <c r="R424" s="19"/>
      <c r="S424" s="19"/>
      <c r="T424" s="19"/>
      <c r="U424" s="19"/>
      <c r="V424" s="19"/>
      <c r="W424" s="19"/>
      <c r="X424" s="19"/>
      <c r="Y424" s="19"/>
      <c r="Z424" s="19"/>
    </row>
    <row r="425" spans="1:26" ht="13.2">
      <c r="A425" s="80"/>
      <c r="B425" s="19"/>
      <c r="C425" s="19"/>
      <c r="D425" s="19"/>
      <c r="E425" s="19"/>
      <c r="F425" s="19"/>
      <c r="G425" s="19"/>
      <c r="J425" s="19"/>
      <c r="K425" s="19"/>
      <c r="L425" s="19"/>
      <c r="M425" s="19"/>
      <c r="N425" s="19"/>
      <c r="O425" s="19"/>
      <c r="P425" s="19"/>
      <c r="Q425" s="19"/>
      <c r="R425" s="19"/>
      <c r="S425" s="19"/>
      <c r="T425" s="19"/>
      <c r="U425" s="19"/>
      <c r="V425" s="19"/>
      <c r="W425" s="19"/>
      <c r="X425" s="19"/>
      <c r="Y425" s="19"/>
      <c r="Z425" s="19"/>
    </row>
    <row r="426" spans="1:26" ht="13.2">
      <c r="A426" s="80"/>
      <c r="B426" s="19"/>
      <c r="C426" s="19"/>
      <c r="D426" s="19"/>
      <c r="E426" s="19"/>
      <c r="F426" s="19"/>
      <c r="G426" s="19"/>
      <c r="J426" s="19"/>
      <c r="K426" s="19"/>
      <c r="L426" s="19"/>
      <c r="M426" s="19"/>
      <c r="N426" s="19"/>
      <c r="O426" s="19"/>
      <c r="P426" s="19"/>
      <c r="Q426" s="19"/>
      <c r="R426" s="19"/>
      <c r="S426" s="19"/>
      <c r="T426" s="19"/>
      <c r="U426" s="19"/>
      <c r="V426" s="19"/>
      <c r="W426" s="19"/>
      <c r="X426" s="19"/>
      <c r="Y426" s="19"/>
      <c r="Z426" s="19"/>
    </row>
    <row r="427" spans="1:26" ht="13.2">
      <c r="A427" s="80"/>
      <c r="B427" s="19"/>
      <c r="C427" s="19"/>
      <c r="D427" s="19"/>
      <c r="E427" s="19"/>
      <c r="F427" s="19"/>
      <c r="G427" s="19"/>
      <c r="J427" s="19"/>
      <c r="K427" s="19"/>
      <c r="L427" s="19"/>
      <c r="M427" s="19"/>
      <c r="N427" s="19"/>
      <c r="O427" s="19"/>
      <c r="P427" s="19"/>
      <c r="Q427" s="19"/>
      <c r="R427" s="19"/>
      <c r="S427" s="19"/>
      <c r="T427" s="19"/>
      <c r="U427" s="19"/>
      <c r="V427" s="19"/>
      <c r="W427" s="19"/>
      <c r="X427" s="19"/>
      <c r="Y427" s="19"/>
      <c r="Z427" s="19"/>
    </row>
    <row r="428" spans="1:26" ht="13.2">
      <c r="A428" s="80"/>
      <c r="B428" s="19"/>
      <c r="C428" s="19"/>
      <c r="D428" s="19"/>
      <c r="E428" s="19"/>
      <c r="F428" s="19"/>
      <c r="G428" s="19"/>
      <c r="J428" s="19"/>
      <c r="K428" s="19"/>
      <c r="L428" s="19"/>
      <c r="M428" s="19"/>
      <c r="N428" s="19"/>
      <c r="O428" s="19"/>
      <c r="P428" s="19"/>
      <c r="Q428" s="19"/>
      <c r="R428" s="19"/>
      <c r="S428" s="19"/>
      <c r="T428" s="19"/>
      <c r="U428" s="19"/>
      <c r="V428" s="19"/>
      <c r="W428" s="19"/>
      <c r="X428" s="19"/>
      <c r="Y428" s="19"/>
      <c r="Z428" s="19"/>
    </row>
    <row r="429" spans="1:26" ht="13.2">
      <c r="A429" s="80"/>
      <c r="B429" s="19"/>
      <c r="C429" s="19"/>
      <c r="D429" s="19"/>
      <c r="E429" s="19"/>
      <c r="F429" s="19"/>
      <c r="G429" s="19"/>
      <c r="J429" s="19"/>
      <c r="K429" s="19"/>
      <c r="L429" s="19"/>
      <c r="M429" s="19"/>
      <c r="N429" s="19"/>
      <c r="O429" s="19"/>
      <c r="P429" s="19"/>
      <c r="Q429" s="19"/>
      <c r="R429" s="19"/>
      <c r="S429" s="19"/>
      <c r="T429" s="19"/>
      <c r="U429" s="19"/>
      <c r="V429" s="19"/>
      <c r="W429" s="19"/>
      <c r="X429" s="19"/>
      <c r="Y429" s="19"/>
      <c r="Z429" s="19"/>
    </row>
    <row r="430" spans="1:26" ht="13.2">
      <c r="A430" s="80"/>
      <c r="B430" s="19"/>
      <c r="C430" s="19"/>
      <c r="D430" s="19"/>
      <c r="E430" s="19"/>
      <c r="F430" s="19"/>
      <c r="G430" s="19"/>
      <c r="J430" s="19"/>
      <c r="K430" s="19"/>
      <c r="L430" s="19"/>
      <c r="M430" s="19"/>
      <c r="N430" s="19"/>
      <c r="O430" s="19"/>
      <c r="P430" s="19"/>
      <c r="Q430" s="19"/>
      <c r="R430" s="19"/>
      <c r="S430" s="19"/>
      <c r="T430" s="19"/>
      <c r="U430" s="19"/>
      <c r="V430" s="19"/>
      <c r="W430" s="19"/>
      <c r="X430" s="19"/>
      <c r="Y430" s="19"/>
      <c r="Z430" s="19"/>
    </row>
    <row r="431" spans="1:26" ht="13.2">
      <c r="A431" s="80"/>
      <c r="B431" s="19"/>
      <c r="C431" s="19"/>
      <c r="D431" s="19"/>
      <c r="E431" s="19"/>
      <c r="F431" s="19"/>
      <c r="G431" s="19"/>
      <c r="J431" s="19"/>
      <c r="K431" s="19"/>
      <c r="L431" s="19"/>
      <c r="M431" s="19"/>
      <c r="N431" s="19"/>
      <c r="O431" s="19"/>
      <c r="P431" s="19"/>
      <c r="Q431" s="19"/>
      <c r="R431" s="19"/>
      <c r="S431" s="19"/>
      <c r="T431" s="19"/>
      <c r="U431" s="19"/>
      <c r="V431" s="19"/>
      <c r="W431" s="19"/>
      <c r="X431" s="19"/>
      <c r="Y431" s="19"/>
      <c r="Z431" s="19"/>
    </row>
    <row r="432" spans="1:26" ht="13.2">
      <c r="A432" s="80"/>
      <c r="B432" s="19"/>
      <c r="C432" s="19"/>
      <c r="D432" s="19"/>
      <c r="E432" s="19"/>
      <c r="F432" s="19"/>
      <c r="G432" s="19"/>
      <c r="J432" s="19"/>
      <c r="K432" s="19"/>
      <c r="L432" s="19"/>
      <c r="M432" s="19"/>
      <c r="N432" s="19"/>
      <c r="O432" s="19"/>
      <c r="P432" s="19"/>
      <c r="Q432" s="19"/>
      <c r="R432" s="19"/>
      <c r="S432" s="19"/>
      <c r="T432" s="19"/>
      <c r="U432" s="19"/>
      <c r="V432" s="19"/>
      <c r="W432" s="19"/>
      <c r="X432" s="19"/>
      <c r="Y432" s="19"/>
      <c r="Z432" s="19"/>
    </row>
    <row r="433" spans="1:26" ht="13.2">
      <c r="A433" s="80"/>
      <c r="B433" s="19"/>
      <c r="C433" s="19"/>
      <c r="D433" s="19"/>
      <c r="E433" s="19"/>
      <c r="F433" s="19"/>
      <c r="G433" s="19"/>
      <c r="J433" s="19"/>
      <c r="K433" s="19"/>
      <c r="L433" s="19"/>
      <c r="M433" s="19"/>
      <c r="N433" s="19"/>
      <c r="O433" s="19"/>
      <c r="P433" s="19"/>
      <c r="Q433" s="19"/>
      <c r="R433" s="19"/>
      <c r="S433" s="19"/>
      <c r="T433" s="19"/>
      <c r="U433" s="19"/>
      <c r="V433" s="19"/>
      <c r="W433" s="19"/>
      <c r="X433" s="19"/>
      <c r="Y433" s="19"/>
      <c r="Z433" s="19"/>
    </row>
    <row r="434" spans="1:26" ht="13.2">
      <c r="A434" s="80"/>
      <c r="B434" s="19"/>
      <c r="C434" s="19"/>
      <c r="D434" s="19"/>
      <c r="E434" s="19"/>
      <c r="F434" s="19"/>
      <c r="G434" s="19"/>
      <c r="J434" s="19"/>
      <c r="K434" s="19"/>
      <c r="L434" s="19"/>
      <c r="M434" s="19"/>
      <c r="N434" s="19"/>
      <c r="O434" s="19"/>
      <c r="P434" s="19"/>
      <c r="Q434" s="19"/>
      <c r="R434" s="19"/>
      <c r="S434" s="19"/>
      <c r="T434" s="19"/>
      <c r="U434" s="19"/>
      <c r="V434" s="19"/>
      <c r="W434" s="19"/>
      <c r="X434" s="19"/>
      <c r="Y434" s="19"/>
      <c r="Z434" s="19"/>
    </row>
    <row r="435" spans="1:26" ht="13.2">
      <c r="A435" s="80"/>
      <c r="B435" s="19"/>
      <c r="C435" s="19"/>
      <c r="D435" s="19"/>
      <c r="E435" s="19"/>
      <c r="F435" s="19"/>
      <c r="G435" s="19"/>
      <c r="J435" s="19"/>
      <c r="K435" s="19"/>
      <c r="L435" s="19"/>
      <c r="M435" s="19"/>
      <c r="N435" s="19"/>
      <c r="O435" s="19"/>
      <c r="P435" s="19"/>
      <c r="Q435" s="19"/>
      <c r="R435" s="19"/>
      <c r="S435" s="19"/>
      <c r="T435" s="19"/>
      <c r="U435" s="19"/>
      <c r="V435" s="19"/>
      <c r="W435" s="19"/>
      <c r="X435" s="19"/>
      <c r="Y435" s="19"/>
      <c r="Z435" s="19"/>
    </row>
    <row r="436" spans="1:26" ht="13.2">
      <c r="A436" s="80"/>
      <c r="B436" s="19"/>
      <c r="C436" s="19"/>
      <c r="D436" s="19"/>
      <c r="E436" s="19"/>
      <c r="F436" s="19"/>
      <c r="G436" s="19"/>
      <c r="J436" s="19"/>
      <c r="K436" s="19"/>
      <c r="L436" s="19"/>
      <c r="M436" s="19"/>
      <c r="N436" s="19"/>
      <c r="O436" s="19"/>
      <c r="P436" s="19"/>
      <c r="Q436" s="19"/>
      <c r="R436" s="19"/>
      <c r="S436" s="19"/>
      <c r="T436" s="19"/>
      <c r="U436" s="19"/>
      <c r="V436" s="19"/>
      <c r="W436" s="19"/>
      <c r="X436" s="19"/>
      <c r="Y436" s="19"/>
      <c r="Z436" s="19"/>
    </row>
    <row r="437" spans="1:26" ht="13.2">
      <c r="A437" s="80"/>
      <c r="B437" s="19"/>
      <c r="C437" s="19"/>
      <c r="D437" s="19"/>
      <c r="E437" s="19"/>
      <c r="F437" s="19"/>
      <c r="G437" s="19"/>
      <c r="J437" s="19"/>
      <c r="K437" s="19"/>
      <c r="L437" s="19"/>
      <c r="M437" s="19"/>
      <c r="N437" s="19"/>
      <c r="O437" s="19"/>
      <c r="P437" s="19"/>
      <c r="Q437" s="19"/>
      <c r="R437" s="19"/>
      <c r="S437" s="19"/>
      <c r="T437" s="19"/>
      <c r="U437" s="19"/>
      <c r="V437" s="19"/>
      <c r="W437" s="19"/>
      <c r="X437" s="19"/>
      <c r="Y437" s="19"/>
      <c r="Z437" s="19"/>
    </row>
    <row r="438" spans="1:26" ht="13.2">
      <c r="A438" s="80"/>
      <c r="B438" s="19"/>
      <c r="C438" s="19"/>
      <c r="D438" s="19"/>
      <c r="E438" s="19"/>
      <c r="F438" s="19"/>
      <c r="G438" s="19"/>
      <c r="J438" s="19"/>
      <c r="K438" s="19"/>
      <c r="L438" s="19"/>
      <c r="M438" s="19"/>
      <c r="N438" s="19"/>
      <c r="O438" s="19"/>
      <c r="P438" s="19"/>
      <c r="Q438" s="19"/>
      <c r="R438" s="19"/>
      <c r="S438" s="19"/>
      <c r="T438" s="19"/>
      <c r="U438" s="19"/>
      <c r="V438" s="19"/>
      <c r="W438" s="19"/>
      <c r="X438" s="19"/>
      <c r="Y438" s="19"/>
      <c r="Z438" s="19"/>
    </row>
    <row r="439" spans="1:26" ht="13.2">
      <c r="A439" s="80"/>
      <c r="B439" s="19"/>
      <c r="C439" s="19"/>
      <c r="D439" s="19"/>
      <c r="E439" s="19"/>
      <c r="F439" s="19"/>
      <c r="G439" s="19"/>
      <c r="J439" s="19"/>
      <c r="K439" s="19"/>
      <c r="L439" s="19"/>
      <c r="M439" s="19"/>
      <c r="N439" s="19"/>
      <c r="O439" s="19"/>
      <c r="P439" s="19"/>
      <c r="Q439" s="19"/>
      <c r="R439" s="19"/>
      <c r="S439" s="19"/>
      <c r="T439" s="19"/>
      <c r="U439" s="19"/>
      <c r="V439" s="19"/>
      <c r="W439" s="19"/>
      <c r="X439" s="19"/>
      <c r="Y439" s="19"/>
      <c r="Z439" s="19"/>
    </row>
    <row r="440" spans="1:26" ht="13.2">
      <c r="A440" s="80"/>
      <c r="B440" s="19"/>
      <c r="C440" s="19"/>
      <c r="D440" s="19"/>
      <c r="E440" s="19"/>
      <c r="F440" s="19"/>
      <c r="G440" s="19"/>
      <c r="J440" s="19"/>
      <c r="K440" s="19"/>
      <c r="L440" s="19"/>
      <c r="M440" s="19"/>
      <c r="N440" s="19"/>
      <c r="O440" s="19"/>
      <c r="P440" s="19"/>
      <c r="Q440" s="19"/>
      <c r="R440" s="19"/>
      <c r="S440" s="19"/>
      <c r="T440" s="19"/>
      <c r="U440" s="19"/>
      <c r="V440" s="19"/>
      <c r="W440" s="19"/>
      <c r="X440" s="19"/>
      <c r="Y440" s="19"/>
      <c r="Z440" s="19"/>
    </row>
    <row r="441" spans="1:26" ht="13.2">
      <c r="A441" s="80"/>
      <c r="B441" s="19"/>
      <c r="C441" s="19"/>
      <c r="D441" s="19"/>
      <c r="E441" s="19"/>
      <c r="F441" s="19"/>
      <c r="G441" s="19"/>
      <c r="J441" s="19"/>
      <c r="K441" s="19"/>
      <c r="L441" s="19"/>
      <c r="M441" s="19"/>
      <c r="N441" s="19"/>
      <c r="O441" s="19"/>
      <c r="P441" s="19"/>
      <c r="Q441" s="19"/>
      <c r="R441" s="19"/>
      <c r="S441" s="19"/>
      <c r="T441" s="19"/>
      <c r="U441" s="19"/>
      <c r="V441" s="19"/>
      <c r="W441" s="19"/>
      <c r="X441" s="19"/>
      <c r="Y441" s="19"/>
      <c r="Z441" s="19"/>
    </row>
    <row r="442" spans="1:26" ht="13.2">
      <c r="A442" s="80"/>
      <c r="B442" s="19"/>
      <c r="C442" s="19"/>
      <c r="D442" s="19"/>
      <c r="E442" s="19"/>
      <c r="F442" s="19"/>
      <c r="G442" s="19"/>
      <c r="J442" s="19"/>
      <c r="K442" s="19"/>
      <c r="L442" s="19"/>
      <c r="M442" s="19"/>
      <c r="N442" s="19"/>
      <c r="O442" s="19"/>
      <c r="P442" s="19"/>
      <c r="Q442" s="19"/>
      <c r="R442" s="19"/>
      <c r="S442" s="19"/>
      <c r="T442" s="19"/>
      <c r="U442" s="19"/>
      <c r="V442" s="19"/>
      <c r="W442" s="19"/>
      <c r="X442" s="19"/>
      <c r="Y442" s="19"/>
      <c r="Z442" s="19"/>
    </row>
    <row r="443" spans="1:26" ht="13.2">
      <c r="A443" s="80"/>
      <c r="B443" s="19"/>
      <c r="C443" s="19"/>
      <c r="D443" s="19"/>
      <c r="E443" s="19"/>
      <c r="F443" s="19"/>
      <c r="G443" s="19"/>
      <c r="J443" s="19"/>
      <c r="K443" s="19"/>
      <c r="L443" s="19"/>
      <c r="M443" s="19"/>
      <c r="N443" s="19"/>
      <c r="O443" s="19"/>
      <c r="P443" s="19"/>
      <c r="Q443" s="19"/>
      <c r="R443" s="19"/>
      <c r="S443" s="19"/>
      <c r="T443" s="19"/>
      <c r="U443" s="19"/>
      <c r="V443" s="19"/>
      <c r="W443" s="19"/>
      <c r="X443" s="19"/>
      <c r="Y443" s="19"/>
      <c r="Z443" s="19"/>
    </row>
    <row r="444" spans="1:26" ht="13.2">
      <c r="A444" s="80"/>
      <c r="B444" s="19"/>
      <c r="C444" s="19"/>
      <c r="D444" s="19"/>
      <c r="E444" s="19"/>
      <c r="F444" s="19"/>
      <c r="G444" s="19"/>
      <c r="J444" s="19"/>
      <c r="K444" s="19"/>
      <c r="L444" s="19"/>
      <c r="M444" s="19"/>
      <c r="N444" s="19"/>
      <c r="O444" s="19"/>
      <c r="P444" s="19"/>
      <c r="Q444" s="19"/>
      <c r="R444" s="19"/>
      <c r="S444" s="19"/>
      <c r="T444" s="19"/>
      <c r="U444" s="19"/>
      <c r="V444" s="19"/>
      <c r="W444" s="19"/>
      <c r="X444" s="19"/>
      <c r="Y444" s="19"/>
      <c r="Z444" s="19"/>
    </row>
    <row r="445" spans="1:26" ht="13.2">
      <c r="A445" s="80"/>
      <c r="B445" s="19"/>
      <c r="C445" s="19"/>
      <c r="D445" s="19"/>
      <c r="E445" s="19"/>
      <c r="F445" s="19"/>
      <c r="G445" s="19"/>
      <c r="J445" s="19"/>
      <c r="K445" s="19"/>
      <c r="L445" s="19"/>
      <c r="M445" s="19"/>
      <c r="N445" s="19"/>
      <c r="O445" s="19"/>
      <c r="P445" s="19"/>
      <c r="Q445" s="19"/>
      <c r="R445" s="19"/>
      <c r="S445" s="19"/>
      <c r="T445" s="19"/>
      <c r="U445" s="19"/>
      <c r="V445" s="19"/>
      <c r="W445" s="19"/>
      <c r="X445" s="19"/>
      <c r="Y445" s="19"/>
      <c r="Z445" s="19"/>
    </row>
    <row r="446" spans="1:26" ht="13.2">
      <c r="A446" s="80"/>
      <c r="B446" s="19"/>
      <c r="C446" s="19"/>
      <c r="D446" s="19"/>
      <c r="E446" s="19"/>
      <c r="F446" s="19"/>
      <c r="G446" s="19"/>
      <c r="J446" s="19"/>
      <c r="K446" s="19"/>
      <c r="L446" s="19"/>
      <c r="M446" s="19"/>
      <c r="N446" s="19"/>
      <c r="O446" s="19"/>
      <c r="P446" s="19"/>
      <c r="Q446" s="19"/>
      <c r="R446" s="19"/>
      <c r="S446" s="19"/>
      <c r="T446" s="19"/>
      <c r="U446" s="19"/>
      <c r="V446" s="19"/>
      <c r="W446" s="19"/>
      <c r="X446" s="19"/>
      <c r="Y446" s="19"/>
      <c r="Z446" s="19"/>
    </row>
    <row r="447" spans="1:26" ht="13.2">
      <c r="A447" s="80"/>
      <c r="B447" s="19"/>
      <c r="C447" s="19"/>
      <c r="D447" s="19"/>
      <c r="E447" s="19"/>
      <c r="F447" s="19"/>
      <c r="G447" s="19"/>
      <c r="J447" s="19"/>
      <c r="K447" s="19"/>
      <c r="L447" s="19"/>
      <c r="M447" s="19"/>
      <c r="N447" s="19"/>
      <c r="O447" s="19"/>
      <c r="P447" s="19"/>
      <c r="Q447" s="19"/>
      <c r="R447" s="19"/>
      <c r="S447" s="19"/>
      <c r="T447" s="19"/>
      <c r="U447" s="19"/>
      <c r="V447" s="19"/>
      <c r="W447" s="19"/>
      <c r="X447" s="19"/>
      <c r="Y447" s="19"/>
      <c r="Z447" s="19"/>
    </row>
    <row r="448" spans="1:26" ht="13.2">
      <c r="A448" s="80"/>
      <c r="B448" s="19"/>
      <c r="C448" s="19"/>
      <c r="D448" s="19"/>
      <c r="E448" s="19"/>
      <c r="F448" s="19"/>
      <c r="G448" s="19"/>
      <c r="J448" s="19"/>
      <c r="K448" s="19"/>
      <c r="L448" s="19"/>
      <c r="M448" s="19"/>
      <c r="N448" s="19"/>
      <c r="O448" s="19"/>
      <c r="P448" s="19"/>
      <c r="Q448" s="19"/>
      <c r="R448" s="19"/>
      <c r="S448" s="19"/>
      <c r="T448" s="19"/>
      <c r="U448" s="19"/>
      <c r="V448" s="19"/>
      <c r="W448" s="19"/>
      <c r="X448" s="19"/>
      <c r="Y448" s="19"/>
      <c r="Z448" s="19"/>
    </row>
    <row r="449" spans="1:26" ht="13.2">
      <c r="A449" s="80"/>
      <c r="B449" s="19"/>
      <c r="C449" s="19"/>
      <c r="D449" s="19"/>
      <c r="E449" s="19"/>
      <c r="F449" s="19"/>
      <c r="G449" s="19"/>
      <c r="J449" s="19"/>
      <c r="K449" s="19"/>
      <c r="L449" s="19"/>
      <c r="M449" s="19"/>
      <c r="N449" s="19"/>
      <c r="O449" s="19"/>
      <c r="P449" s="19"/>
      <c r="Q449" s="19"/>
      <c r="R449" s="19"/>
      <c r="S449" s="19"/>
      <c r="T449" s="19"/>
      <c r="U449" s="19"/>
      <c r="V449" s="19"/>
      <c r="W449" s="19"/>
      <c r="X449" s="19"/>
      <c r="Y449" s="19"/>
      <c r="Z449" s="19"/>
    </row>
    <row r="450" spans="1:26" ht="13.2">
      <c r="A450" s="80"/>
      <c r="B450" s="19"/>
      <c r="C450" s="19"/>
      <c r="D450" s="19"/>
      <c r="E450" s="19"/>
      <c r="F450" s="19"/>
      <c r="G450" s="19"/>
      <c r="J450" s="19"/>
      <c r="K450" s="19"/>
      <c r="L450" s="19"/>
      <c r="M450" s="19"/>
      <c r="N450" s="19"/>
      <c r="O450" s="19"/>
      <c r="P450" s="19"/>
      <c r="Q450" s="19"/>
      <c r="R450" s="19"/>
      <c r="S450" s="19"/>
      <c r="T450" s="19"/>
      <c r="U450" s="19"/>
      <c r="V450" s="19"/>
      <c r="W450" s="19"/>
      <c r="X450" s="19"/>
      <c r="Y450" s="19"/>
      <c r="Z450" s="19"/>
    </row>
    <row r="451" spans="1:26" ht="13.2">
      <c r="A451" s="80"/>
      <c r="B451" s="19"/>
      <c r="C451" s="19"/>
      <c r="D451" s="19"/>
      <c r="E451" s="19"/>
      <c r="F451" s="19"/>
      <c r="G451" s="19"/>
      <c r="J451" s="19"/>
      <c r="K451" s="19"/>
      <c r="L451" s="19"/>
      <c r="M451" s="19"/>
      <c r="N451" s="19"/>
      <c r="O451" s="19"/>
      <c r="P451" s="19"/>
      <c r="Q451" s="19"/>
      <c r="R451" s="19"/>
      <c r="S451" s="19"/>
      <c r="T451" s="19"/>
      <c r="U451" s="19"/>
      <c r="V451" s="19"/>
      <c r="W451" s="19"/>
      <c r="X451" s="19"/>
      <c r="Y451" s="19"/>
      <c r="Z451" s="19"/>
    </row>
    <row r="452" spans="1:26" ht="13.2">
      <c r="A452" s="80"/>
      <c r="B452" s="19"/>
      <c r="C452" s="19"/>
      <c r="D452" s="19"/>
      <c r="E452" s="19"/>
      <c r="F452" s="19"/>
      <c r="G452" s="19"/>
      <c r="J452" s="19"/>
      <c r="K452" s="19"/>
      <c r="L452" s="19"/>
      <c r="M452" s="19"/>
      <c r="N452" s="19"/>
      <c r="O452" s="19"/>
      <c r="P452" s="19"/>
      <c r="Q452" s="19"/>
      <c r="R452" s="19"/>
      <c r="S452" s="19"/>
      <c r="T452" s="19"/>
      <c r="U452" s="19"/>
      <c r="V452" s="19"/>
      <c r="W452" s="19"/>
      <c r="X452" s="19"/>
      <c r="Y452" s="19"/>
      <c r="Z452" s="19"/>
    </row>
    <row r="453" spans="1:26" ht="13.2">
      <c r="A453" s="80"/>
      <c r="B453" s="19"/>
      <c r="C453" s="19"/>
      <c r="D453" s="19"/>
      <c r="E453" s="19"/>
      <c r="F453" s="19"/>
      <c r="G453" s="19"/>
      <c r="J453" s="19"/>
      <c r="K453" s="19"/>
      <c r="L453" s="19"/>
      <c r="M453" s="19"/>
      <c r="N453" s="19"/>
      <c r="O453" s="19"/>
      <c r="P453" s="19"/>
      <c r="Q453" s="19"/>
      <c r="R453" s="19"/>
      <c r="S453" s="19"/>
      <c r="T453" s="19"/>
      <c r="U453" s="19"/>
      <c r="V453" s="19"/>
      <c r="W453" s="19"/>
      <c r="X453" s="19"/>
      <c r="Y453" s="19"/>
      <c r="Z453" s="19"/>
    </row>
    <row r="454" spans="1:26" ht="13.2">
      <c r="A454" s="80"/>
      <c r="B454" s="19"/>
      <c r="C454" s="19"/>
      <c r="D454" s="19"/>
      <c r="E454" s="19"/>
      <c r="F454" s="19"/>
      <c r="G454" s="19"/>
      <c r="J454" s="19"/>
      <c r="K454" s="19"/>
      <c r="L454" s="19"/>
      <c r="M454" s="19"/>
      <c r="N454" s="19"/>
      <c r="O454" s="19"/>
      <c r="P454" s="19"/>
      <c r="Q454" s="19"/>
      <c r="R454" s="19"/>
      <c r="S454" s="19"/>
      <c r="T454" s="19"/>
      <c r="U454" s="19"/>
      <c r="V454" s="19"/>
      <c r="W454" s="19"/>
      <c r="X454" s="19"/>
      <c r="Y454" s="19"/>
      <c r="Z454" s="19"/>
    </row>
    <row r="455" spans="1:26" ht="13.2">
      <c r="A455" s="80"/>
      <c r="B455" s="19"/>
      <c r="C455" s="19"/>
      <c r="D455" s="19"/>
      <c r="E455" s="19"/>
      <c r="F455" s="19"/>
      <c r="G455" s="19"/>
      <c r="J455" s="19"/>
      <c r="K455" s="19"/>
      <c r="L455" s="19"/>
      <c r="M455" s="19"/>
      <c r="N455" s="19"/>
      <c r="O455" s="19"/>
      <c r="P455" s="19"/>
      <c r="Q455" s="19"/>
      <c r="R455" s="19"/>
      <c r="S455" s="19"/>
      <c r="T455" s="19"/>
      <c r="U455" s="19"/>
      <c r="V455" s="19"/>
      <c r="W455" s="19"/>
      <c r="X455" s="19"/>
      <c r="Y455" s="19"/>
      <c r="Z455" s="19"/>
    </row>
    <row r="456" spans="1:26" ht="13.2">
      <c r="A456" s="80"/>
      <c r="B456" s="19"/>
      <c r="C456" s="19"/>
      <c r="D456" s="19"/>
      <c r="E456" s="19"/>
      <c r="F456" s="19"/>
      <c r="G456" s="19"/>
      <c r="J456" s="19"/>
      <c r="K456" s="19"/>
      <c r="L456" s="19"/>
      <c r="M456" s="19"/>
      <c r="N456" s="19"/>
      <c r="O456" s="19"/>
      <c r="P456" s="19"/>
      <c r="Q456" s="19"/>
      <c r="R456" s="19"/>
      <c r="S456" s="19"/>
      <c r="T456" s="19"/>
      <c r="U456" s="19"/>
      <c r="V456" s="19"/>
      <c r="W456" s="19"/>
      <c r="X456" s="19"/>
      <c r="Y456" s="19"/>
      <c r="Z456" s="19"/>
    </row>
    <row r="457" spans="1:26" ht="13.2">
      <c r="A457" s="80"/>
      <c r="B457" s="19"/>
      <c r="C457" s="19"/>
      <c r="D457" s="19"/>
      <c r="E457" s="19"/>
      <c r="F457" s="19"/>
      <c r="G457" s="19"/>
      <c r="J457" s="19"/>
      <c r="K457" s="19"/>
      <c r="L457" s="19"/>
      <c r="M457" s="19"/>
      <c r="N457" s="19"/>
      <c r="O457" s="19"/>
      <c r="P457" s="19"/>
      <c r="Q457" s="19"/>
      <c r="R457" s="19"/>
      <c r="S457" s="19"/>
      <c r="T457" s="19"/>
      <c r="U457" s="19"/>
      <c r="V457" s="19"/>
      <c r="W457" s="19"/>
      <c r="X457" s="19"/>
      <c r="Y457" s="19"/>
      <c r="Z457" s="19"/>
    </row>
    <row r="458" spans="1:26" ht="13.2">
      <c r="A458" s="80"/>
      <c r="B458" s="19"/>
      <c r="C458" s="19"/>
      <c r="D458" s="19"/>
      <c r="E458" s="19"/>
      <c r="F458" s="19"/>
      <c r="G458" s="19"/>
      <c r="J458" s="19"/>
      <c r="K458" s="19"/>
      <c r="L458" s="19"/>
      <c r="M458" s="19"/>
      <c r="N458" s="19"/>
      <c r="O458" s="19"/>
      <c r="P458" s="19"/>
      <c r="Q458" s="19"/>
      <c r="R458" s="19"/>
      <c r="S458" s="19"/>
      <c r="T458" s="19"/>
      <c r="U458" s="19"/>
      <c r="V458" s="19"/>
      <c r="W458" s="19"/>
      <c r="X458" s="19"/>
      <c r="Y458" s="19"/>
      <c r="Z458" s="19"/>
    </row>
    <row r="459" spans="1:26" ht="13.2">
      <c r="A459" s="80"/>
      <c r="B459" s="19"/>
      <c r="C459" s="19"/>
      <c r="D459" s="19"/>
      <c r="E459" s="19"/>
      <c r="F459" s="19"/>
      <c r="G459" s="19"/>
      <c r="J459" s="19"/>
      <c r="K459" s="19"/>
      <c r="L459" s="19"/>
      <c r="M459" s="19"/>
      <c r="N459" s="19"/>
      <c r="O459" s="19"/>
      <c r="P459" s="19"/>
      <c r="Q459" s="19"/>
      <c r="R459" s="19"/>
      <c r="S459" s="19"/>
      <c r="T459" s="19"/>
      <c r="U459" s="19"/>
      <c r="V459" s="19"/>
      <c r="W459" s="19"/>
      <c r="X459" s="19"/>
      <c r="Y459" s="19"/>
      <c r="Z459" s="19"/>
    </row>
    <row r="460" spans="1:26" ht="13.2">
      <c r="A460" s="80"/>
      <c r="B460" s="19"/>
      <c r="C460" s="19"/>
      <c r="D460" s="19"/>
      <c r="E460" s="19"/>
      <c r="F460" s="19"/>
      <c r="G460" s="19"/>
      <c r="J460" s="19"/>
      <c r="K460" s="19"/>
      <c r="L460" s="19"/>
      <c r="M460" s="19"/>
      <c r="N460" s="19"/>
      <c r="O460" s="19"/>
      <c r="P460" s="19"/>
      <c r="Q460" s="19"/>
      <c r="R460" s="19"/>
      <c r="S460" s="19"/>
      <c r="T460" s="19"/>
      <c r="U460" s="19"/>
      <c r="V460" s="19"/>
      <c r="W460" s="19"/>
      <c r="X460" s="19"/>
      <c r="Y460" s="19"/>
      <c r="Z460" s="19"/>
    </row>
    <row r="461" spans="1:26" ht="13.2">
      <c r="A461" s="80"/>
      <c r="B461" s="19"/>
      <c r="C461" s="19"/>
      <c r="D461" s="19"/>
      <c r="E461" s="19"/>
      <c r="F461" s="19"/>
      <c r="G461" s="19"/>
      <c r="J461" s="19"/>
      <c r="K461" s="19"/>
      <c r="L461" s="19"/>
      <c r="M461" s="19"/>
      <c r="N461" s="19"/>
      <c r="O461" s="19"/>
      <c r="P461" s="19"/>
      <c r="Q461" s="19"/>
      <c r="R461" s="19"/>
      <c r="S461" s="19"/>
      <c r="T461" s="19"/>
      <c r="U461" s="19"/>
      <c r="V461" s="19"/>
      <c r="W461" s="19"/>
      <c r="X461" s="19"/>
      <c r="Y461" s="19"/>
      <c r="Z461" s="19"/>
    </row>
    <row r="462" spans="1:26" ht="13.2">
      <c r="A462" s="80"/>
      <c r="B462" s="19"/>
      <c r="C462" s="19"/>
      <c r="D462" s="19"/>
      <c r="E462" s="19"/>
      <c r="F462" s="19"/>
      <c r="G462" s="19"/>
      <c r="J462" s="19"/>
      <c r="K462" s="19"/>
      <c r="L462" s="19"/>
      <c r="M462" s="19"/>
      <c r="N462" s="19"/>
      <c r="O462" s="19"/>
      <c r="P462" s="19"/>
      <c r="Q462" s="19"/>
      <c r="R462" s="19"/>
      <c r="S462" s="19"/>
      <c r="T462" s="19"/>
      <c r="U462" s="19"/>
      <c r="V462" s="19"/>
      <c r="W462" s="19"/>
      <c r="X462" s="19"/>
      <c r="Y462" s="19"/>
      <c r="Z462" s="19"/>
    </row>
    <row r="463" spans="1:26" ht="13.2">
      <c r="A463" s="80"/>
      <c r="B463" s="19"/>
      <c r="C463" s="19"/>
      <c r="D463" s="19"/>
      <c r="E463" s="19"/>
      <c r="F463" s="19"/>
      <c r="G463" s="19"/>
      <c r="J463" s="19"/>
      <c r="K463" s="19"/>
      <c r="L463" s="19"/>
      <c r="M463" s="19"/>
      <c r="N463" s="19"/>
      <c r="O463" s="19"/>
      <c r="P463" s="19"/>
      <c r="Q463" s="19"/>
      <c r="R463" s="19"/>
      <c r="S463" s="19"/>
      <c r="T463" s="19"/>
      <c r="U463" s="19"/>
      <c r="V463" s="19"/>
      <c r="W463" s="19"/>
      <c r="X463" s="19"/>
      <c r="Y463" s="19"/>
      <c r="Z463" s="19"/>
    </row>
    <row r="464" spans="1:26" ht="13.2">
      <c r="A464" s="80"/>
      <c r="B464" s="19"/>
      <c r="C464" s="19"/>
      <c r="D464" s="19"/>
      <c r="E464" s="19"/>
      <c r="F464" s="19"/>
      <c r="G464" s="19"/>
      <c r="J464" s="19"/>
      <c r="K464" s="19"/>
      <c r="L464" s="19"/>
      <c r="M464" s="19"/>
      <c r="N464" s="19"/>
      <c r="O464" s="19"/>
      <c r="P464" s="19"/>
      <c r="Q464" s="19"/>
      <c r="R464" s="19"/>
      <c r="S464" s="19"/>
      <c r="T464" s="19"/>
      <c r="U464" s="19"/>
      <c r="V464" s="19"/>
      <c r="W464" s="19"/>
      <c r="X464" s="19"/>
      <c r="Y464" s="19"/>
      <c r="Z464" s="19"/>
    </row>
    <row r="465" spans="1:26" ht="13.2">
      <c r="A465" s="80"/>
      <c r="B465" s="19"/>
      <c r="C465" s="19"/>
      <c r="D465" s="19"/>
      <c r="E465" s="19"/>
      <c r="F465" s="19"/>
      <c r="G465" s="19"/>
      <c r="J465" s="19"/>
      <c r="K465" s="19"/>
      <c r="L465" s="19"/>
      <c r="M465" s="19"/>
      <c r="N465" s="19"/>
      <c r="O465" s="19"/>
      <c r="P465" s="19"/>
      <c r="Q465" s="19"/>
      <c r="R465" s="19"/>
      <c r="S465" s="19"/>
      <c r="T465" s="19"/>
      <c r="U465" s="19"/>
      <c r="V465" s="19"/>
      <c r="W465" s="19"/>
      <c r="X465" s="19"/>
      <c r="Y465" s="19"/>
      <c r="Z465" s="19"/>
    </row>
    <row r="466" spans="1:26" ht="13.2">
      <c r="A466" s="80"/>
      <c r="B466" s="19"/>
      <c r="C466" s="19"/>
      <c r="D466" s="19"/>
      <c r="E466" s="19"/>
      <c r="F466" s="19"/>
      <c r="G466" s="19"/>
      <c r="J466" s="19"/>
      <c r="K466" s="19"/>
      <c r="L466" s="19"/>
      <c r="M466" s="19"/>
      <c r="N466" s="19"/>
      <c r="O466" s="19"/>
      <c r="P466" s="19"/>
      <c r="Q466" s="19"/>
      <c r="R466" s="19"/>
      <c r="S466" s="19"/>
      <c r="T466" s="19"/>
      <c r="U466" s="19"/>
      <c r="V466" s="19"/>
      <c r="W466" s="19"/>
      <c r="X466" s="19"/>
      <c r="Y466" s="19"/>
      <c r="Z466" s="19"/>
    </row>
    <row r="467" spans="1:26" ht="13.2">
      <c r="A467" s="80"/>
      <c r="B467" s="19"/>
      <c r="C467" s="19"/>
      <c r="D467" s="19"/>
      <c r="E467" s="19"/>
      <c r="F467" s="19"/>
      <c r="G467" s="19"/>
      <c r="J467" s="19"/>
      <c r="K467" s="19"/>
      <c r="L467" s="19"/>
      <c r="M467" s="19"/>
      <c r="N467" s="19"/>
      <c r="O467" s="19"/>
      <c r="P467" s="19"/>
      <c r="Q467" s="19"/>
      <c r="R467" s="19"/>
      <c r="S467" s="19"/>
      <c r="T467" s="19"/>
      <c r="U467" s="19"/>
      <c r="V467" s="19"/>
      <c r="W467" s="19"/>
      <c r="X467" s="19"/>
      <c r="Y467" s="19"/>
      <c r="Z467" s="19"/>
    </row>
    <row r="468" spans="1:26" ht="13.2">
      <c r="A468" s="80"/>
      <c r="B468" s="19"/>
      <c r="C468" s="19"/>
      <c r="D468" s="19"/>
      <c r="E468" s="19"/>
      <c r="F468" s="19"/>
      <c r="G468" s="19"/>
      <c r="J468" s="19"/>
      <c r="K468" s="19"/>
      <c r="L468" s="19"/>
      <c r="M468" s="19"/>
      <c r="N468" s="19"/>
      <c r="O468" s="19"/>
      <c r="P468" s="19"/>
      <c r="Q468" s="19"/>
      <c r="R468" s="19"/>
      <c r="S468" s="19"/>
      <c r="T468" s="19"/>
      <c r="U468" s="19"/>
      <c r="V468" s="19"/>
      <c r="W468" s="19"/>
      <c r="X468" s="19"/>
      <c r="Y468" s="19"/>
      <c r="Z468" s="19"/>
    </row>
    <row r="469" spans="1:26" ht="13.2">
      <c r="A469" s="80"/>
      <c r="B469" s="19"/>
      <c r="C469" s="19"/>
      <c r="D469" s="19"/>
      <c r="E469" s="19"/>
      <c r="F469" s="19"/>
      <c r="G469" s="19"/>
      <c r="J469" s="19"/>
      <c r="K469" s="19"/>
      <c r="L469" s="19"/>
      <c r="M469" s="19"/>
      <c r="N469" s="19"/>
      <c r="O469" s="19"/>
      <c r="P469" s="19"/>
      <c r="Q469" s="19"/>
      <c r="R469" s="19"/>
      <c r="S469" s="19"/>
      <c r="T469" s="19"/>
      <c r="U469" s="19"/>
      <c r="V469" s="19"/>
      <c r="W469" s="19"/>
      <c r="X469" s="19"/>
      <c r="Y469" s="19"/>
      <c r="Z469" s="19"/>
    </row>
    <row r="470" spans="1:26" ht="13.2">
      <c r="A470" s="80"/>
      <c r="B470" s="19"/>
      <c r="C470" s="19"/>
      <c r="D470" s="19"/>
      <c r="E470" s="19"/>
      <c r="F470" s="19"/>
      <c r="G470" s="19"/>
      <c r="J470" s="19"/>
      <c r="K470" s="19"/>
      <c r="L470" s="19"/>
      <c r="M470" s="19"/>
      <c r="N470" s="19"/>
      <c r="O470" s="19"/>
      <c r="P470" s="19"/>
      <c r="Q470" s="19"/>
      <c r="R470" s="19"/>
      <c r="S470" s="19"/>
      <c r="T470" s="19"/>
      <c r="U470" s="19"/>
      <c r="V470" s="19"/>
      <c r="W470" s="19"/>
      <c r="X470" s="19"/>
      <c r="Y470" s="19"/>
      <c r="Z470" s="19"/>
    </row>
    <row r="471" spans="1:26" ht="13.2">
      <c r="A471" s="80"/>
      <c r="B471" s="19"/>
      <c r="C471" s="19"/>
      <c r="D471" s="19"/>
      <c r="E471" s="19"/>
      <c r="F471" s="19"/>
      <c r="G471" s="19"/>
      <c r="J471" s="19"/>
      <c r="K471" s="19"/>
      <c r="L471" s="19"/>
      <c r="M471" s="19"/>
      <c r="N471" s="19"/>
      <c r="O471" s="19"/>
      <c r="P471" s="19"/>
      <c r="Q471" s="19"/>
      <c r="R471" s="19"/>
      <c r="S471" s="19"/>
      <c r="T471" s="19"/>
      <c r="U471" s="19"/>
      <c r="V471" s="19"/>
      <c r="W471" s="19"/>
      <c r="X471" s="19"/>
      <c r="Y471" s="19"/>
      <c r="Z471" s="19"/>
    </row>
    <row r="472" spans="1:26" ht="13.2">
      <c r="A472" s="80"/>
      <c r="B472" s="19"/>
      <c r="C472" s="19"/>
      <c r="D472" s="19"/>
      <c r="E472" s="19"/>
      <c r="F472" s="19"/>
      <c r="G472" s="19"/>
      <c r="J472" s="19"/>
      <c r="K472" s="19"/>
      <c r="L472" s="19"/>
      <c r="M472" s="19"/>
      <c r="N472" s="19"/>
      <c r="O472" s="19"/>
      <c r="P472" s="19"/>
      <c r="Q472" s="19"/>
      <c r="R472" s="19"/>
      <c r="S472" s="19"/>
      <c r="T472" s="19"/>
      <c r="U472" s="19"/>
      <c r="V472" s="19"/>
      <c r="W472" s="19"/>
      <c r="X472" s="19"/>
      <c r="Y472" s="19"/>
      <c r="Z472" s="19"/>
    </row>
    <row r="473" spans="1:26" ht="13.2">
      <c r="A473" s="80"/>
      <c r="B473" s="19"/>
      <c r="C473" s="19"/>
      <c r="D473" s="19"/>
      <c r="E473" s="19"/>
      <c r="F473" s="19"/>
      <c r="G473" s="19"/>
      <c r="J473" s="19"/>
      <c r="K473" s="19"/>
      <c r="L473" s="19"/>
      <c r="M473" s="19"/>
      <c r="N473" s="19"/>
      <c r="O473" s="19"/>
      <c r="P473" s="19"/>
      <c r="Q473" s="19"/>
      <c r="R473" s="19"/>
      <c r="S473" s="19"/>
      <c r="T473" s="19"/>
      <c r="U473" s="19"/>
      <c r="V473" s="19"/>
      <c r="W473" s="19"/>
      <c r="X473" s="19"/>
      <c r="Y473" s="19"/>
      <c r="Z473" s="19"/>
    </row>
    <row r="474" spans="1:26" ht="13.2">
      <c r="A474" s="80"/>
      <c r="B474" s="19"/>
      <c r="C474" s="19"/>
      <c r="D474" s="19"/>
      <c r="E474" s="19"/>
      <c r="F474" s="19"/>
      <c r="G474" s="19"/>
      <c r="J474" s="19"/>
      <c r="K474" s="19"/>
      <c r="L474" s="19"/>
      <c r="M474" s="19"/>
      <c r="N474" s="19"/>
      <c r="O474" s="19"/>
      <c r="P474" s="19"/>
      <c r="Q474" s="19"/>
      <c r="R474" s="19"/>
      <c r="S474" s="19"/>
      <c r="T474" s="19"/>
      <c r="U474" s="19"/>
      <c r="V474" s="19"/>
      <c r="W474" s="19"/>
      <c r="X474" s="19"/>
      <c r="Y474" s="19"/>
      <c r="Z474" s="19"/>
    </row>
    <row r="475" spans="1:26" ht="13.2">
      <c r="A475" s="80"/>
      <c r="B475" s="19"/>
      <c r="C475" s="19"/>
      <c r="D475" s="19"/>
      <c r="E475" s="19"/>
      <c r="F475" s="19"/>
      <c r="G475" s="19"/>
      <c r="J475" s="19"/>
      <c r="K475" s="19"/>
      <c r="L475" s="19"/>
      <c r="M475" s="19"/>
      <c r="N475" s="19"/>
      <c r="O475" s="19"/>
      <c r="P475" s="19"/>
      <c r="Q475" s="19"/>
      <c r="R475" s="19"/>
      <c r="S475" s="19"/>
      <c r="T475" s="19"/>
      <c r="U475" s="19"/>
      <c r="V475" s="19"/>
      <c r="W475" s="19"/>
      <c r="X475" s="19"/>
      <c r="Y475" s="19"/>
      <c r="Z475" s="19"/>
    </row>
    <row r="476" spans="1:26" ht="13.2">
      <c r="A476" s="80"/>
      <c r="B476" s="19"/>
      <c r="C476" s="19"/>
      <c r="D476" s="19"/>
      <c r="E476" s="19"/>
      <c r="F476" s="19"/>
      <c r="G476" s="19"/>
      <c r="J476" s="19"/>
      <c r="K476" s="19"/>
      <c r="L476" s="19"/>
      <c r="M476" s="19"/>
      <c r="N476" s="19"/>
      <c r="O476" s="19"/>
      <c r="P476" s="19"/>
      <c r="Q476" s="19"/>
      <c r="R476" s="19"/>
      <c r="S476" s="19"/>
      <c r="T476" s="19"/>
      <c r="U476" s="19"/>
      <c r="V476" s="19"/>
      <c r="W476" s="19"/>
      <c r="X476" s="19"/>
      <c r="Y476" s="19"/>
      <c r="Z476" s="19"/>
    </row>
    <row r="477" spans="1:26" ht="13.2">
      <c r="A477" s="80"/>
      <c r="B477" s="19"/>
      <c r="C477" s="19"/>
      <c r="D477" s="19"/>
      <c r="E477" s="19"/>
      <c r="F477" s="19"/>
      <c r="G477" s="19"/>
      <c r="J477" s="19"/>
      <c r="K477" s="19"/>
      <c r="L477" s="19"/>
      <c r="M477" s="19"/>
      <c r="N477" s="19"/>
      <c r="O477" s="19"/>
      <c r="P477" s="19"/>
      <c r="Q477" s="19"/>
      <c r="R477" s="19"/>
      <c r="S477" s="19"/>
      <c r="T477" s="19"/>
      <c r="U477" s="19"/>
      <c r="V477" s="19"/>
      <c r="W477" s="19"/>
      <c r="X477" s="19"/>
      <c r="Y477" s="19"/>
      <c r="Z477" s="19"/>
    </row>
    <row r="478" spans="1:26" ht="13.2">
      <c r="A478" s="80"/>
      <c r="B478" s="19"/>
      <c r="C478" s="19"/>
      <c r="D478" s="19"/>
      <c r="E478" s="19"/>
      <c r="F478" s="19"/>
      <c r="G478" s="19"/>
      <c r="J478" s="19"/>
      <c r="K478" s="19"/>
      <c r="L478" s="19"/>
      <c r="M478" s="19"/>
      <c r="N478" s="19"/>
      <c r="O478" s="19"/>
      <c r="P478" s="19"/>
      <c r="Q478" s="19"/>
      <c r="R478" s="19"/>
      <c r="S478" s="19"/>
      <c r="T478" s="19"/>
      <c r="U478" s="19"/>
      <c r="V478" s="19"/>
      <c r="W478" s="19"/>
      <c r="X478" s="19"/>
      <c r="Y478" s="19"/>
      <c r="Z478" s="19"/>
    </row>
    <row r="479" spans="1:26" ht="13.2">
      <c r="A479" s="80"/>
      <c r="B479" s="19"/>
      <c r="C479" s="19"/>
      <c r="D479" s="19"/>
      <c r="E479" s="19"/>
      <c r="F479" s="19"/>
      <c r="G479" s="19"/>
      <c r="J479" s="19"/>
      <c r="K479" s="19"/>
      <c r="L479" s="19"/>
      <c r="M479" s="19"/>
      <c r="N479" s="19"/>
      <c r="O479" s="19"/>
      <c r="P479" s="19"/>
      <c r="Q479" s="19"/>
      <c r="R479" s="19"/>
      <c r="S479" s="19"/>
      <c r="T479" s="19"/>
      <c r="U479" s="19"/>
      <c r="V479" s="19"/>
      <c r="W479" s="19"/>
      <c r="X479" s="19"/>
      <c r="Y479" s="19"/>
      <c r="Z479" s="19"/>
    </row>
    <row r="480" spans="1:26" ht="13.2">
      <c r="A480" s="80"/>
      <c r="B480" s="19"/>
      <c r="C480" s="19"/>
      <c r="D480" s="19"/>
      <c r="E480" s="19"/>
      <c r="F480" s="19"/>
      <c r="G480" s="19"/>
      <c r="J480" s="19"/>
      <c r="K480" s="19"/>
      <c r="L480" s="19"/>
      <c r="M480" s="19"/>
      <c r="N480" s="19"/>
      <c r="O480" s="19"/>
      <c r="P480" s="19"/>
      <c r="Q480" s="19"/>
      <c r="R480" s="19"/>
      <c r="S480" s="19"/>
      <c r="T480" s="19"/>
      <c r="U480" s="19"/>
      <c r="V480" s="19"/>
      <c r="W480" s="19"/>
      <c r="X480" s="19"/>
      <c r="Y480" s="19"/>
      <c r="Z480" s="19"/>
    </row>
    <row r="481" spans="1:26" ht="13.2">
      <c r="A481" s="80"/>
      <c r="B481" s="19"/>
      <c r="C481" s="19"/>
      <c r="D481" s="19"/>
      <c r="E481" s="19"/>
      <c r="F481" s="19"/>
      <c r="G481" s="19"/>
      <c r="J481" s="19"/>
      <c r="K481" s="19"/>
      <c r="L481" s="19"/>
      <c r="M481" s="19"/>
      <c r="N481" s="19"/>
      <c r="O481" s="19"/>
      <c r="P481" s="19"/>
      <c r="Q481" s="19"/>
      <c r="R481" s="19"/>
      <c r="S481" s="19"/>
      <c r="T481" s="19"/>
      <c r="U481" s="19"/>
      <c r="V481" s="19"/>
      <c r="W481" s="19"/>
      <c r="X481" s="19"/>
      <c r="Y481" s="19"/>
      <c r="Z481" s="19"/>
    </row>
    <row r="482" spans="1:26" ht="13.2">
      <c r="A482" s="80"/>
      <c r="B482" s="19"/>
      <c r="C482" s="19"/>
      <c r="D482" s="19"/>
      <c r="E482" s="19"/>
      <c r="F482" s="19"/>
      <c r="G482" s="19"/>
      <c r="J482" s="19"/>
      <c r="K482" s="19"/>
      <c r="L482" s="19"/>
      <c r="M482" s="19"/>
      <c r="N482" s="19"/>
      <c r="O482" s="19"/>
      <c r="P482" s="19"/>
      <c r="Q482" s="19"/>
      <c r="R482" s="19"/>
      <c r="S482" s="19"/>
      <c r="T482" s="19"/>
      <c r="U482" s="19"/>
      <c r="V482" s="19"/>
      <c r="W482" s="19"/>
      <c r="X482" s="19"/>
      <c r="Y482" s="19"/>
      <c r="Z482" s="19"/>
    </row>
    <row r="483" spans="1:26" ht="13.2">
      <c r="A483" s="80"/>
      <c r="B483" s="19"/>
      <c r="C483" s="19"/>
      <c r="D483" s="19"/>
      <c r="E483" s="19"/>
      <c r="F483" s="19"/>
      <c r="G483" s="19"/>
      <c r="J483" s="19"/>
      <c r="K483" s="19"/>
      <c r="L483" s="19"/>
      <c r="M483" s="19"/>
      <c r="N483" s="19"/>
      <c r="O483" s="19"/>
      <c r="P483" s="19"/>
      <c r="Q483" s="19"/>
      <c r="R483" s="19"/>
      <c r="S483" s="19"/>
      <c r="T483" s="19"/>
      <c r="U483" s="19"/>
      <c r="V483" s="19"/>
      <c r="W483" s="19"/>
      <c r="X483" s="19"/>
      <c r="Y483" s="19"/>
      <c r="Z483" s="19"/>
    </row>
    <row r="484" spans="1:26" ht="13.2">
      <c r="A484" s="80"/>
      <c r="B484" s="19"/>
      <c r="C484" s="19"/>
      <c r="D484" s="19"/>
      <c r="E484" s="19"/>
      <c r="F484" s="19"/>
      <c r="G484" s="19"/>
      <c r="J484" s="19"/>
      <c r="K484" s="19"/>
      <c r="L484" s="19"/>
      <c r="M484" s="19"/>
      <c r="N484" s="19"/>
      <c r="O484" s="19"/>
      <c r="P484" s="19"/>
      <c r="Q484" s="19"/>
      <c r="R484" s="19"/>
      <c r="S484" s="19"/>
      <c r="T484" s="19"/>
      <c r="U484" s="19"/>
      <c r="V484" s="19"/>
      <c r="W484" s="19"/>
      <c r="X484" s="19"/>
      <c r="Y484" s="19"/>
      <c r="Z484" s="19"/>
    </row>
    <row r="485" spans="1:26" ht="13.2">
      <c r="A485" s="80"/>
      <c r="B485" s="19"/>
      <c r="C485" s="19"/>
      <c r="D485" s="19"/>
      <c r="E485" s="19"/>
      <c r="F485" s="19"/>
      <c r="G485" s="19"/>
      <c r="J485" s="19"/>
      <c r="K485" s="19"/>
      <c r="L485" s="19"/>
      <c r="M485" s="19"/>
      <c r="N485" s="19"/>
      <c r="O485" s="19"/>
      <c r="P485" s="19"/>
      <c r="Q485" s="19"/>
      <c r="R485" s="19"/>
      <c r="S485" s="19"/>
      <c r="T485" s="19"/>
      <c r="U485" s="19"/>
      <c r="V485" s="19"/>
      <c r="W485" s="19"/>
      <c r="X485" s="19"/>
      <c r="Y485" s="19"/>
      <c r="Z485" s="19"/>
    </row>
    <row r="486" spans="1:26" ht="13.2">
      <c r="A486" s="80"/>
      <c r="B486" s="19"/>
      <c r="C486" s="19"/>
      <c r="D486" s="19"/>
      <c r="E486" s="19"/>
      <c r="F486" s="19"/>
      <c r="G486" s="19"/>
      <c r="J486" s="19"/>
      <c r="K486" s="19"/>
      <c r="L486" s="19"/>
      <c r="M486" s="19"/>
      <c r="N486" s="19"/>
      <c r="O486" s="19"/>
      <c r="P486" s="19"/>
      <c r="Q486" s="19"/>
      <c r="R486" s="19"/>
      <c r="S486" s="19"/>
      <c r="T486" s="19"/>
      <c r="U486" s="19"/>
      <c r="V486" s="19"/>
      <c r="W486" s="19"/>
      <c r="X486" s="19"/>
      <c r="Y486" s="19"/>
      <c r="Z486" s="19"/>
    </row>
    <row r="487" spans="1:26" ht="13.2">
      <c r="A487" s="80"/>
      <c r="B487" s="19"/>
      <c r="C487" s="19"/>
      <c r="D487" s="19"/>
      <c r="E487" s="19"/>
      <c r="F487" s="19"/>
      <c r="G487" s="19"/>
      <c r="J487" s="19"/>
      <c r="K487" s="19"/>
      <c r="L487" s="19"/>
      <c r="M487" s="19"/>
      <c r="N487" s="19"/>
      <c r="O487" s="19"/>
      <c r="P487" s="19"/>
      <c r="Q487" s="19"/>
      <c r="R487" s="19"/>
      <c r="S487" s="19"/>
      <c r="T487" s="19"/>
      <c r="U487" s="19"/>
      <c r="V487" s="19"/>
      <c r="W487" s="19"/>
      <c r="X487" s="19"/>
      <c r="Y487" s="19"/>
      <c r="Z487" s="19"/>
    </row>
    <row r="488" spans="1:26" ht="13.2">
      <c r="A488" s="80"/>
      <c r="B488" s="19"/>
      <c r="C488" s="19"/>
      <c r="D488" s="19"/>
      <c r="E488" s="19"/>
      <c r="F488" s="19"/>
      <c r="G488" s="19"/>
      <c r="J488" s="19"/>
      <c r="K488" s="19"/>
      <c r="L488" s="19"/>
      <c r="M488" s="19"/>
      <c r="N488" s="19"/>
      <c r="O488" s="19"/>
      <c r="P488" s="19"/>
      <c r="Q488" s="19"/>
      <c r="R488" s="19"/>
      <c r="S488" s="19"/>
      <c r="T488" s="19"/>
      <c r="U488" s="19"/>
      <c r="V488" s="19"/>
      <c r="W488" s="19"/>
      <c r="X488" s="19"/>
      <c r="Y488" s="19"/>
      <c r="Z488" s="19"/>
    </row>
    <row r="489" spans="1:26" ht="13.2">
      <c r="A489" s="80"/>
      <c r="B489" s="19"/>
      <c r="C489" s="19"/>
      <c r="D489" s="19"/>
      <c r="E489" s="19"/>
      <c r="F489" s="19"/>
      <c r="G489" s="19"/>
      <c r="J489" s="19"/>
      <c r="K489" s="19"/>
      <c r="L489" s="19"/>
      <c r="M489" s="19"/>
      <c r="N489" s="19"/>
      <c r="O489" s="19"/>
      <c r="P489" s="19"/>
      <c r="Q489" s="19"/>
      <c r="R489" s="19"/>
      <c r="S489" s="19"/>
      <c r="T489" s="19"/>
      <c r="U489" s="19"/>
      <c r="V489" s="19"/>
      <c r="W489" s="19"/>
      <c r="X489" s="19"/>
      <c r="Y489" s="19"/>
      <c r="Z489" s="19"/>
    </row>
    <row r="490" spans="1:26" ht="13.2">
      <c r="A490" s="80"/>
      <c r="B490" s="19"/>
      <c r="C490" s="19"/>
      <c r="D490" s="19"/>
      <c r="E490" s="19"/>
      <c r="F490" s="19"/>
      <c r="G490" s="19"/>
      <c r="J490" s="19"/>
      <c r="K490" s="19"/>
      <c r="L490" s="19"/>
      <c r="M490" s="19"/>
      <c r="N490" s="19"/>
      <c r="O490" s="19"/>
      <c r="P490" s="19"/>
      <c r="Q490" s="19"/>
      <c r="R490" s="19"/>
      <c r="S490" s="19"/>
      <c r="T490" s="19"/>
      <c r="U490" s="19"/>
      <c r="V490" s="19"/>
      <c r="W490" s="19"/>
      <c r="X490" s="19"/>
      <c r="Y490" s="19"/>
      <c r="Z490" s="19"/>
    </row>
    <row r="491" spans="1:26" ht="13.2">
      <c r="A491" s="80"/>
      <c r="B491" s="19"/>
      <c r="C491" s="19"/>
      <c r="D491" s="19"/>
      <c r="E491" s="19"/>
      <c r="F491" s="19"/>
      <c r="G491" s="19"/>
      <c r="J491" s="19"/>
      <c r="K491" s="19"/>
      <c r="L491" s="19"/>
      <c r="M491" s="19"/>
      <c r="N491" s="19"/>
      <c r="O491" s="19"/>
      <c r="P491" s="19"/>
      <c r="Q491" s="19"/>
      <c r="R491" s="19"/>
      <c r="S491" s="19"/>
      <c r="T491" s="19"/>
      <c r="U491" s="19"/>
      <c r="V491" s="19"/>
      <c r="W491" s="19"/>
      <c r="X491" s="19"/>
      <c r="Y491" s="19"/>
      <c r="Z491" s="19"/>
    </row>
    <row r="492" spans="1:26" ht="13.2">
      <c r="A492" s="80"/>
      <c r="B492" s="19"/>
      <c r="C492" s="19"/>
      <c r="D492" s="19"/>
      <c r="E492" s="19"/>
      <c r="F492" s="19"/>
      <c r="G492" s="19"/>
      <c r="J492" s="19"/>
      <c r="K492" s="19"/>
      <c r="L492" s="19"/>
      <c r="M492" s="19"/>
      <c r="N492" s="19"/>
      <c r="O492" s="19"/>
      <c r="P492" s="19"/>
      <c r="Q492" s="19"/>
      <c r="R492" s="19"/>
      <c r="S492" s="19"/>
      <c r="T492" s="19"/>
      <c r="U492" s="19"/>
      <c r="V492" s="19"/>
      <c r="W492" s="19"/>
      <c r="X492" s="19"/>
      <c r="Y492" s="19"/>
      <c r="Z492" s="19"/>
    </row>
    <row r="493" spans="1:26" ht="13.2">
      <c r="A493" s="80"/>
      <c r="B493" s="19"/>
      <c r="C493" s="19"/>
      <c r="D493" s="19"/>
      <c r="E493" s="19"/>
      <c r="F493" s="19"/>
      <c r="G493" s="19"/>
      <c r="J493" s="19"/>
      <c r="K493" s="19"/>
      <c r="L493" s="19"/>
      <c r="M493" s="19"/>
      <c r="N493" s="19"/>
      <c r="O493" s="19"/>
      <c r="P493" s="19"/>
      <c r="Q493" s="19"/>
      <c r="R493" s="19"/>
      <c r="S493" s="19"/>
      <c r="T493" s="19"/>
      <c r="U493" s="19"/>
      <c r="V493" s="19"/>
      <c r="W493" s="19"/>
      <c r="X493" s="19"/>
      <c r="Y493" s="19"/>
      <c r="Z493" s="19"/>
    </row>
    <row r="494" spans="1:26" ht="13.2">
      <c r="A494" s="80"/>
      <c r="B494" s="19"/>
      <c r="C494" s="19"/>
      <c r="D494" s="19"/>
      <c r="E494" s="19"/>
      <c r="F494" s="19"/>
      <c r="G494" s="19"/>
      <c r="J494" s="19"/>
      <c r="K494" s="19"/>
      <c r="L494" s="19"/>
      <c r="M494" s="19"/>
      <c r="N494" s="19"/>
      <c r="O494" s="19"/>
      <c r="P494" s="19"/>
      <c r="Q494" s="19"/>
      <c r="R494" s="19"/>
      <c r="S494" s="19"/>
      <c r="T494" s="19"/>
      <c r="U494" s="19"/>
      <c r="V494" s="19"/>
      <c r="W494" s="19"/>
      <c r="X494" s="19"/>
      <c r="Y494" s="19"/>
      <c r="Z494" s="19"/>
    </row>
    <row r="495" spans="1:26" ht="13.2">
      <c r="A495" s="80"/>
      <c r="B495" s="19"/>
      <c r="C495" s="19"/>
      <c r="D495" s="19"/>
      <c r="E495" s="19"/>
      <c r="F495" s="19"/>
      <c r="G495" s="19"/>
      <c r="J495" s="19"/>
      <c r="K495" s="19"/>
      <c r="L495" s="19"/>
      <c r="M495" s="19"/>
      <c r="N495" s="19"/>
      <c r="O495" s="19"/>
      <c r="P495" s="19"/>
      <c r="Q495" s="19"/>
      <c r="R495" s="19"/>
      <c r="S495" s="19"/>
      <c r="T495" s="19"/>
      <c r="U495" s="19"/>
      <c r="V495" s="19"/>
      <c r="W495" s="19"/>
      <c r="X495" s="19"/>
      <c r="Y495" s="19"/>
      <c r="Z495" s="19"/>
    </row>
    <row r="496" spans="1:26" ht="13.2">
      <c r="A496" s="80"/>
      <c r="B496" s="19"/>
      <c r="C496" s="19"/>
      <c r="D496" s="19"/>
      <c r="E496" s="19"/>
      <c r="F496" s="19"/>
      <c r="G496" s="19"/>
      <c r="J496" s="19"/>
      <c r="K496" s="19"/>
      <c r="L496" s="19"/>
      <c r="M496" s="19"/>
      <c r="N496" s="19"/>
      <c r="O496" s="19"/>
      <c r="P496" s="19"/>
      <c r="Q496" s="19"/>
      <c r="R496" s="19"/>
      <c r="S496" s="19"/>
      <c r="T496" s="19"/>
      <c r="U496" s="19"/>
      <c r="V496" s="19"/>
      <c r="W496" s="19"/>
      <c r="X496" s="19"/>
      <c r="Y496" s="19"/>
      <c r="Z496" s="19"/>
    </row>
    <row r="497" spans="1:26" ht="13.2">
      <c r="A497" s="80"/>
      <c r="B497" s="19"/>
      <c r="C497" s="19"/>
      <c r="D497" s="19"/>
      <c r="E497" s="19"/>
      <c r="F497" s="19"/>
      <c r="G497" s="19"/>
      <c r="J497" s="19"/>
      <c r="K497" s="19"/>
      <c r="L497" s="19"/>
      <c r="M497" s="19"/>
      <c r="N497" s="19"/>
      <c r="O497" s="19"/>
      <c r="P497" s="19"/>
      <c r="Q497" s="19"/>
      <c r="R497" s="19"/>
      <c r="S497" s="19"/>
      <c r="T497" s="19"/>
      <c r="U497" s="19"/>
      <c r="V497" s="19"/>
      <c r="W497" s="19"/>
      <c r="X497" s="19"/>
      <c r="Y497" s="19"/>
      <c r="Z497" s="19"/>
    </row>
    <row r="498" spans="1:26" ht="13.2">
      <c r="A498" s="80"/>
      <c r="B498" s="19"/>
      <c r="C498" s="19"/>
      <c r="D498" s="19"/>
      <c r="E498" s="19"/>
      <c r="F498" s="19"/>
      <c r="G498" s="19"/>
      <c r="J498" s="19"/>
      <c r="K498" s="19"/>
      <c r="L498" s="19"/>
      <c r="M498" s="19"/>
      <c r="N498" s="19"/>
      <c r="O498" s="19"/>
      <c r="P498" s="19"/>
      <c r="Q498" s="19"/>
      <c r="R498" s="19"/>
      <c r="S498" s="19"/>
      <c r="T498" s="19"/>
      <c r="U498" s="19"/>
      <c r="V498" s="19"/>
      <c r="W498" s="19"/>
      <c r="X498" s="19"/>
      <c r="Y498" s="19"/>
      <c r="Z498" s="19"/>
    </row>
    <row r="499" spans="1:26" ht="13.2">
      <c r="A499" s="80"/>
      <c r="B499" s="19"/>
      <c r="C499" s="19"/>
      <c r="D499" s="19"/>
      <c r="E499" s="19"/>
      <c r="F499" s="19"/>
      <c r="G499" s="19"/>
      <c r="J499" s="19"/>
      <c r="K499" s="19"/>
      <c r="L499" s="19"/>
      <c r="M499" s="19"/>
      <c r="N499" s="19"/>
      <c r="O499" s="19"/>
      <c r="P499" s="19"/>
      <c r="Q499" s="19"/>
      <c r="R499" s="19"/>
      <c r="S499" s="19"/>
      <c r="T499" s="19"/>
      <c r="U499" s="19"/>
      <c r="V499" s="19"/>
      <c r="W499" s="19"/>
      <c r="X499" s="19"/>
      <c r="Y499" s="19"/>
      <c r="Z499" s="19"/>
    </row>
    <row r="500" spans="1:26" ht="13.2">
      <c r="A500" s="80"/>
      <c r="B500" s="19"/>
      <c r="C500" s="19"/>
      <c r="D500" s="19"/>
      <c r="E500" s="19"/>
      <c r="F500" s="19"/>
      <c r="G500" s="19"/>
      <c r="J500" s="19"/>
      <c r="K500" s="19"/>
      <c r="L500" s="19"/>
      <c r="M500" s="19"/>
      <c r="N500" s="19"/>
      <c r="O500" s="19"/>
      <c r="P500" s="19"/>
      <c r="Q500" s="19"/>
      <c r="R500" s="19"/>
      <c r="S500" s="19"/>
      <c r="T500" s="19"/>
      <c r="U500" s="19"/>
      <c r="V500" s="19"/>
      <c r="W500" s="19"/>
      <c r="X500" s="19"/>
      <c r="Y500" s="19"/>
      <c r="Z500" s="19"/>
    </row>
    <row r="501" spans="1:26" ht="13.2">
      <c r="A501" s="80"/>
      <c r="B501" s="19"/>
      <c r="C501" s="19"/>
      <c r="D501" s="19"/>
      <c r="E501" s="19"/>
      <c r="F501" s="19"/>
      <c r="G501" s="19"/>
      <c r="J501" s="19"/>
      <c r="K501" s="19"/>
      <c r="L501" s="19"/>
      <c r="M501" s="19"/>
      <c r="N501" s="19"/>
      <c r="O501" s="19"/>
      <c r="P501" s="19"/>
      <c r="Q501" s="19"/>
      <c r="R501" s="19"/>
      <c r="S501" s="19"/>
      <c r="T501" s="19"/>
      <c r="U501" s="19"/>
      <c r="V501" s="19"/>
      <c r="W501" s="19"/>
      <c r="X501" s="19"/>
      <c r="Y501" s="19"/>
      <c r="Z501" s="19"/>
    </row>
    <row r="502" spans="1:26" ht="13.2">
      <c r="A502" s="80"/>
      <c r="B502" s="19"/>
      <c r="C502" s="19"/>
      <c r="D502" s="19"/>
      <c r="E502" s="19"/>
      <c r="F502" s="19"/>
      <c r="G502" s="19"/>
      <c r="J502" s="19"/>
      <c r="K502" s="19"/>
      <c r="L502" s="19"/>
      <c r="M502" s="19"/>
      <c r="N502" s="19"/>
      <c r="O502" s="19"/>
      <c r="P502" s="19"/>
      <c r="Q502" s="19"/>
      <c r="R502" s="19"/>
      <c r="S502" s="19"/>
      <c r="T502" s="19"/>
      <c r="U502" s="19"/>
      <c r="V502" s="19"/>
      <c r="W502" s="19"/>
      <c r="X502" s="19"/>
      <c r="Y502" s="19"/>
      <c r="Z502" s="19"/>
    </row>
    <row r="503" spans="1:26" ht="13.2">
      <c r="A503" s="80"/>
      <c r="B503" s="19"/>
      <c r="C503" s="19"/>
      <c r="D503" s="19"/>
      <c r="E503" s="19"/>
      <c r="F503" s="19"/>
      <c r="G503" s="19"/>
      <c r="J503" s="19"/>
      <c r="K503" s="19"/>
      <c r="L503" s="19"/>
      <c r="M503" s="19"/>
      <c r="N503" s="19"/>
      <c r="O503" s="19"/>
      <c r="P503" s="19"/>
      <c r="Q503" s="19"/>
      <c r="R503" s="19"/>
      <c r="S503" s="19"/>
      <c r="T503" s="19"/>
      <c r="U503" s="19"/>
      <c r="V503" s="19"/>
      <c r="W503" s="19"/>
      <c r="X503" s="19"/>
      <c r="Y503" s="19"/>
      <c r="Z503" s="19"/>
    </row>
    <row r="504" spans="1:26" ht="13.2">
      <c r="A504" s="80"/>
      <c r="B504" s="19"/>
      <c r="C504" s="19"/>
      <c r="D504" s="19"/>
      <c r="E504" s="19"/>
      <c r="F504" s="19"/>
      <c r="G504" s="19"/>
      <c r="J504" s="19"/>
      <c r="K504" s="19"/>
      <c r="L504" s="19"/>
      <c r="M504" s="19"/>
      <c r="N504" s="19"/>
      <c r="O504" s="19"/>
      <c r="P504" s="19"/>
      <c r="Q504" s="19"/>
      <c r="R504" s="19"/>
      <c r="S504" s="19"/>
      <c r="T504" s="19"/>
      <c r="U504" s="19"/>
      <c r="V504" s="19"/>
      <c r="W504" s="19"/>
      <c r="X504" s="19"/>
      <c r="Y504" s="19"/>
      <c r="Z504" s="19"/>
    </row>
    <row r="505" spans="1:26" ht="13.2">
      <c r="A505" s="80"/>
      <c r="B505" s="19"/>
      <c r="C505" s="19"/>
      <c r="D505" s="19"/>
      <c r="E505" s="19"/>
      <c r="F505" s="19"/>
      <c r="G505" s="19"/>
      <c r="J505" s="19"/>
      <c r="K505" s="19"/>
      <c r="L505" s="19"/>
      <c r="M505" s="19"/>
      <c r="N505" s="19"/>
      <c r="O505" s="19"/>
      <c r="P505" s="19"/>
      <c r="Q505" s="19"/>
      <c r="R505" s="19"/>
      <c r="S505" s="19"/>
      <c r="T505" s="19"/>
      <c r="U505" s="19"/>
      <c r="V505" s="19"/>
      <c r="W505" s="19"/>
      <c r="X505" s="19"/>
      <c r="Y505" s="19"/>
      <c r="Z505" s="19"/>
    </row>
    <row r="506" spans="1:26" ht="13.2">
      <c r="A506" s="80"/>
      <c r="B506" s="19"/>
      <c r="C506" s="19"/>
      <c r="D506" s="19"/>
      <c r="E506" s="19"/>
      <c r="F506" s="19"/>
      <c r="G506" s="19"/>
      <c r="J506" s="19"/>
      <c r="K506" s="19"/>
      <c r="L506" s="19"/>
      <c r="M506" s="19"/>
      <c r="N506" s="19"/>
      <c r="O506" s="19"/>
      <c r="P506" s="19"/>
      <c r="Q506" s="19"/>
      <c r="R506" s="19"/>
      <c r="S506" s="19"/>
      <c r="T506" s="19"/>
      <c r="U506" s="19"/>
      <c r="V506" s="19"/>
      <c r="W506" s="19"/>
      <c r="X506" s="19"/>
      <c r="Y506" s="19"/>
      <c r="Z506" s="19"/>
    </row>
    <row r="507" spans="1:26" ht="13.2">
      <c r="A507" s="80"/>
      <c r="B507" s="19"/>
      <c r="C507" s="19"/>
      <c r="D507" s="19"/>
      <c r="E507" s="19"/>
      <c r="F507" s="19"/>
      <c r="G507" s="19"/>
      <c r="J507" s="19"/>
      <c r="K507" s="19"/>
      <c r="L507" s="19"/>
      <c r="M507" s="19"/>
      <c r="N507" s="19"/>
      <c r="O507" s="19"/>
      <c r="P507" s="19"/>
      <c r="Q507" s="19"/>
      <c r="R507" s="19"/>
      <c r="S507" s="19"/>
      <c r="T507" s="19"/>
      <c r="U507" s="19"/>
      <c r="V507" s="19"/>
      <c r="W507" s="19"/>
      <c r="X507" s="19"/>
      <c r="Y507" s="19"/>
      <c r="Z507" s="19"/>
    </row>
    <row r="508" spans="1:26" ht="13.2">
      <c r="A508" s="80"/>
      <c r="B508" s="19"/>
      <c r="C508" s="19"/>
      <c r="D508" s="19"/>
      <c r="E508" s="19"/>
      <c r="F508" s="19"/>
      <c r="G508" s="19"/>
      <c r="J508" s="19"/>
      <c r="K508" s="19"/>
      <c r="L508" s="19"/>
      <c r="M508" s="19"/>
      <c r="N508" s="19"/>
      <c r="O508" s="19"/>
      <c r="P508" s="19"/>
      <c r="Q508" s="19"/>
      <c r="R508" s="19"/>
      <c r="S508" s="19"/>
      <c r="T508" s="19"/>
      <c r="U508" s="19"/>
      <c r="V508" s="19"/>
      <c r="W508" s="19"/>
      <c r="X508" s="19"/>
      <c r="Y508" s="19"/>
      <c r="Z508" s="19"/>
    </row>
    <row r="509" spans="1:26" ht="13.2">
      <c r="A509" s="80"/>
      <c r="B509" s="19"/>
      <c r="C509" s="19"/>
      <c r="D509" s="19"/>
      <c r="E509" s="19"/>
      <c r="F509" s="19"/>
      <c r="G509" s="19"/>
      <c r="J509" s="19"/>
      <c r="K509" s="19"/>
      <c r="L509" s="19"/>
      <c r="M509" s="19"/>
      <c r="N509" s="19"/>
      <c r="O509" s="19"/>
      <c r="P509" s="19"/>
      <c r="Q509" s="19"/>
      <c r="R509" s="19"/>
      <c r="S509" s="19"/>
      <c r="T509" s="19"/>
      <c r="U509" s="19"/>
      <c r="V509" s="19"/>
      <c r="W509" s="19"/>
      <c r="X509" s="19"/>
      <c r="Y509" s="19"/>
      <c r="Z509" s="19"/>
    </row>
    <row r="510" spans="1:26" ht="13.2">
      <c r="A510" s="80"/>
      <c r="B510" s="19"/>
      <c r="C510" s="19"/>
      <c r="D510" s="19"/>
      <c r="E510" s="19"/>
      <c r="F510" s="19"/>
      <c r="G510" s="19"/>
      <c r="J510" s="19"/>
      <c r="K510" s="19"/>
      <c r="L510" s="19"/>
      <c r="M510" s="19"/>
      <c r="N510" s="19"/>
      <c r="O510" s="19"/>
      <c r="P510" s="19"/>
      <c r="Q510" s="19"/>
      <c r="R510" s="19"/>
      <c r="S510" s="19"/>
      <c r="T510" s="19"/>
      <c r="U510" s="19"/>
      <c r="V510" s="19"/>
      <c r="W510" s="19"/>
      <c r="X510" s="19"/>
      <c r="Y510" s="19"/>
      <c r="Z510" s="19"/>
    </row>
    <row r="511" spans="1:26" ht="13.2">
      <c r="A511" s="80"/>
      <c r="B511" s="19"/>
      <c r="C511" s="19"/>
      <c r="D511" s="19"/>
      <c r="E511" s="19"/>
      <c r="F511" s="19"/>
      <c r="G511" s="19"/>
      <c r="J511" s="19"/>
      <c r="K511" s="19"/>
      <c r="L511" s="19"/>
      <c r="M511" s="19"/>
      <c r="N511" s="19"/>
      <c r="O511" s="19"/>
      <c r="P511" s="19"/>
      <c r="Q511" s="19"/>
      <c r="R511" s="19"/>
      <c r="S511" s="19"/>
      <c r="T511" s="19"/>
      <c r="U511" s="19"/>
      <c r="V511" s="19"/>
      <c r="W511" s="19"/>
      <c r="X511" s="19"/>
      <c r="Y511" s="19"/>
      <c r="Z511" s="19"/>
    </row>
    <row r="512" spans="1:26" ht="13.2">
      <c r="A512" s="80"/>
      <c r="B512" s="19"/>
      <c r="C512" s="19"/>
      <c r="D512" s="19"/>
      <c r="E512" s="19"/>
      <c r="F512" s="19"/>
      <c r="G512" s="19"/>
      <c r="J512" s="19"/>
      <c r="K512" s="19"/>
      <c r="L512" s="19"/>
      <c r="M512" s="19"/>
      <c r="N512" s="19"/>
      <c r="O512" s="19"/>
      <c r="P512" s="19"/>
      <c r="Q512" s="19"/>
      <c r="R512" s="19"/>
      <c r="S512" s="19"/>
      <c r="T512" s="19"/>
      <c r="U512" s="19"/>
      <c r="V512" s="19"/>
      <c r="W512" s="19"/>
      <c r="X512" s="19"/>
      <c r="Y512" s="19"/>
      <c r="Z512" s="19"/>
    </row>
    <row r="513" spans="1:26" ht="13.2">
      <c r="A513" s="80"/>
      <c r="B513" s="19"/>
      <c r="C513" s="19"/>
      <c r="D513" s="19"/>
      <c r="E513" s="19"/>
      <c r="F513" s="19"/>
      <c r="G513" s="19"/>
      <c r="J513" s="19"/>
      <c r="K513" s="19"/>
      <c r="L513" s="19"/>
      <c r="M513" s="19"/>
      <c r="N513" s="19"/>
      <c r="O513" s="19"/>
      <c r="P513" s="19"/>
      <c r="Q513" s="19"/>
      <c r="R513" s="19"/>
      <c r="S513" s="19"/>
      <c r="T513" s="19"/>
      <c r="U513" s="19"/>
      <c r="V513" s="19"/>
      <c r="W513" s="19"/>
      <c r="X513" s="19"/>
      <c r="Y513" s="19"/>
      <c r="Z513" s="19"/>
    </row>
    <row r="514" spans="1:26" ht="13.2">
      <c r="A514" s="80"/>
      <c r="B514" s="19"/>
      <c r="C514" s="19"/>
      <c r="D514" s="19"/>
      <c r="E514" s="19"/>
      <c r="F514" s="19"/>
      <c r="G514" s="19"/>
      <c r="J514" s="19"/>
      <c r="K514" s="19"/>
      <c r="L514" s="19"/>
      <c r="M514" s="19"/>
      <c r="N514" s="19"/>
      <c r="O514" s="19"/>
      <c r="P514" s="19"/>
      <c r="Q514" s="19"/>
      <c r="R514" s="19"/>
      <c r="S514" s="19"/>
      <c r="T514" s="19"/>
      <c r="U514" s="19"/>
      <c r="V514" s="19"/>
      <c r="W514" s="19"/>
      <c r="X514" s="19"/>
      <c r="Y514" s="19"/>
      <c r="Z514" s="19"/>
    </row>
    <row r="515" spans="1:26" ht="13.2">
      <c r="A515" s="80"/>
      <c r="B515" s="19"/>
      <c r="C515" s="19"/>
      <c r="D515" s="19"/>
      <c r="E515" s="19"/>
      <c r="F515" s="19"/>
      <c r="G515" s="19"/>
      <c r="J515" s="19"/>
      <c r="K515" s="19"/>
      <c r="L515" s="19"/>
      <c r="M515" s="19"/>
      <c r="N515" s="19"/>
      <c r="O515" s="19"/>
      <c r="P515" s="19"/>
      <c r="Q515" s="19"/>
      <c r="R515" s="19"/>
      <c r="S515" s="19"/>
      <c r="T515" s="19"/>
      <c r="U515" s="19"/>
      <c r="V515" s="19"/>
      <c r="W515" s="19"/>
      <c r="X515" s="19"/>
      <c r="Y515" s="19"/>
      <c r="Z515" s="19"/>
    </row>
    <row r="516" spans="1:26" ht="13.2">
      <c r="A516" s="80"/>
      <c r="B516" s="19"/>
      <c r="C516" s="19"/>
      <c r="D516" s="19"/>
      <c r="E516" s="19"/>
      <c r="F516" s="19"/>
      <c r="G516" s="19"/>
      <c r="J516" s="19"/>
      <c r="K516" s="19"/>
      <c r="L516" s="19"/>
      <c r="M516" s="19"/>
      <c r="N516" s="19"/>
      <c r="O516" s="19"/>
      <c r="P516" s="19"/>
      <c r="Q516" s="19"/>
      <c r="R516" s="19"/>
      <c r="S516" s="19"/>
      <c r="T516" s="19"/>
      <c r="U516" s="19"/>
      <c r="V516" s="19"/>
      <c r="W516" s="19"/>
      <c r="X516" s="19"/>
      <c r="Y516" s="19"/>
      <c r="Z516" s="19"/>
    </row>
    <row r="517" spans="1:26" ht="13.2">
      <c r="A517" s="80"/>
      <c r="B517" s="19"/>
      <c r="C517" s="19"/>
      <c r="D517" s="19"/>
      <c r="E517" s="19"/>
      <c r="F517" s="19"/>
      <c r="G517" s="19"/>
      <c r="J517" s="19"/>
      <c r="K517" s="19"/>
      <c r="L517" s="19"/>
      <c r="M517" s="19"/>
      <c r="N517" s="19"/>
      <c r="O517" s="19"/>
      <c r="P517" s="19"/>
      <c r="Q517" s="19"/>
      <c r="R517" s="19"/>
      <c r="S517" s="19"/>
      <c r="T517" s="19"/>
      <c r="U517" s="19"/>
      <c r="V517" s="19"/>
      <c r="W517" s="19"/>
      <c r="X517" s="19"/>
      <c r="Y517" s="19"/>
      <c r="Z517" s="19"/>
    </row>
    <row r="518" spans="1:26" ht="13.2">
      <c r="A518" s="80"/>
      <c r="B518" s="19"/>
      <c r="C518" s="19"/>
      <c r="D518" s="19"/>
      <c r="E518" s="19"/>
      <c r="F518" s="19"/>
      <c r="G518" s="19"/>
      <c r="J518" s="19"/>
      <c r="K518" s="19"/>
      <c r="L518" s="19"/>
      <c r="M518" s="19"/>
      <c r="N518" s="19"/>
      <c r="O518" s="19"/>
      <c r="P518" s="19"/>
      <c r="Q518" s="19"/>
      <c r="R518" s="19"/>
      <c r="S518" s="19"/>
      <c r="T518" s="19"/>
      <c r="U518" s="19"/>
      <c r="V518" s="19"/>
      <c r="W518" s="19"/>
      <c r="X518" s="19"/>
      <c r="Y518" s="19"/>
      <c r="Z518" s="19"/>
    </row>
    <row r="519" spans="1:26" ht="13.2">
      <c r="A519" s="80"/>
      <c r="B519" s="19"/>
      <c r="C519" s="19"/>
      <c r="D519" s="19"/>
      <c r="E519" s="19"/>
      <c r="F519" s="19"/>
      <c r="G519" s="19"/>
      <c r="J519" s="19"/>
      <c r="K519" s="19"/>
      <c r="L519" s="19"/>
      <c r="M519" s="19"/>
      <c r="N519" s="19"/>
      <c r="O519" s="19"/>
      <c r="P519" s="19"/>
      <c r="Q519" s="19"/>
      <c r="R519" s="19"/>
      <c r="S519" s="19"/>
      <c r="T519" s="19"/>
      <c r="U519" s="19"/>
      <c r="V519" s="19"/>
      <c r="W519" s="19"/>
      <c r="X519" s="19"/>
      <c r="Y519" s="19"/>
      <c r="Z519" s="19"/>
    </row>
    <row r="520" spans="1:26" ht="13.2">
      <c r="A520" s="80"/>
      <c r="B520" s="19"/>
      <c r="C520" s="19"/>
      <c r="D520" s="19"/>
      <c r="E520" s="19"/>
      <c r="F520" s="19"/>
      <c r="G520" s="19"/>
      <c r="J520" s="19"/>
      <c r="K520" s="19"/>
      <c r="L520" s="19"/>
      <c r="M520" s="19"/>
      <c r="N520" s="19"/>
      <c r="O520" s="19"/>
      <c r="P520" s="19"/>
      <c r="Q520" s="19"/>
      <c r="R520" s="19"/>
      <c r="S520" s="19"/>
      <c r="T520" s="19"/>
      <c r="U520" s="19"/>
      <c r="V520" s="19"/>
      <c r="W520" s="19"/>
      <c r="X520" s="19"/>
      <c r="Y520" s="19"/>
      <c r="Z520" s="19"/>
    </row>
    <row r="521" spans="1:26" ht="13.2">
      <c r="A521" s="80"/>
      <c r="B521" s="19"/>
      <c r="C521" s="19"/>
      <c r="D521" s="19"/>
      <c r="E521" s="19"/>
      <c r="F521" s="19"/>
      <c r="G521" s="19"/>
      <c r="J521" s="19"/>
      <c r="K521" s="19"/>
      <c r="L521" s="19"/>
      <c r="M521" s="19"/>
      <c r="N521" s="19"/>
      <c r="O521" s="19"/>
      <c r="P521" s="19"/>
      <c r="Q521" s="19"/>
      <c r="R521" s="19"/>
      <c r="S521" s="19"/>
      <c r="T521" s="19"/>
      <c r="U521" s="19"/>
      <c r="V521" s="19"/>
      <c r="W521" s="19"/>
      <c r="X521" s="19"/>
      <c r="Y521" s="19"/>
      <c r="Z521" s="19"/>
    </row>
    <row r="522" spans="1:26" ht="13.2">
      <c r="A522" s="80"/>
      <c r="B522" s="19"/>
      <c r="C522" s="19"/>
      <c r="D522" s="19"/>
      <c r="E522" s="19"/>
      <c r="F522" s="19"/>
      <c r="G522" s="19"/>
      <c r="J522" s="19"/>
      <c r="K522" s="19"/>
      <c r="L522" s="19"/>
      <c r="M522" s="19"/>
      <c r="N522" s="19"/>
      <c r="O522" s="19"/>
      <c r="P522" s="19"/>
      <c r="Q522" s="19"/>
      <c r="R522" s="19"/>
      <c r="S522" s="19"/>
      <c r="T522" s="19"/>
      <c r="U522" s="19"/>
      <c r="V522" s="19"/>
      <c r="W522" s="19"/>
      <c r="X522" s="19"/>
      <c r="Y522" s="19"/>
      <c r="Z522" s="19"/>
    </row>
    <row r="523" spans="1:26" ht="13.2">
      <c r="A523" s="80"/>
      <c r="B523" s="19"/>
      <c r="C523" s="19"/>
      <c r="D523" s="19"/>
      <c r="E523" s="19"/>
      <c r="F523" s="19"/>
      <c r="G523" s="19"/>
      <c r="J523" s="19"/>
      <c r="K523" s="19"/>
      <c r="L523" s="19"/>
      <c r="M523" s="19"/>
      <c r="N523" s="19"/>
      <c r="O523" s="19"/>
      <c r="P523" s="19"/>
      <c r="Q523" s="19"/>
      <c r="R523" s="19"/>
      <c r="S523" s="19"/>
      <c r="T523" s="19"/>
      <c r="U523" s="19"/>
      <c r="V523" s="19"/>
      <c r="W523" s="19"/>
      <c r="X523" s="19"/>
      <c r="Y523" s="19"/>
      <c r="Z523" s="19"/>
    </row>
    <row r="524" spans="1:26" ht="13.2">
      <c r="A524" s="80"/>
      <c r="B524" s="19"/>
      <c r="C524" s="19"/>
      <c r="D524" s="19"/>
      <c r="E524" s="19"/>
      <c r="F524" s="19"/>
      <c r="G524" s="19"/>
      <c r="J524" s="19"/>
      <c r="K524" s="19"/>
      <c r="L524" s="19"/>
      <c r="M524" s="19"/>
      <c r="N524" s="19"/>
      <c r="O524" s="19"/>
      <c r="P524" s="19"/>
      <c r="Q524" s="19"/>
      <c r="R524" s="19"/>
      <c r="S524" s="19"/>
      <c r="T524" s="19"/>
      <c r="U524" s="19"/>
      <c r="V524" s="19"/>
      <c r="W524" s="19"/>
      <c r="X524" s="19"/>
      <c r="Y524" s="19"/>
      <c r="Z524" s="19"/>
    </row>
    <row r="525" spans="1:26" ht="13.2">
      <c r="A525" s="80"/>
      <c r="B525" s="19"/>
      <c r="C525" s="19"/>
      <c r="D525" s="19"/>
      <c r="E525" s="19"/>
      <c r="F525" s="19"/>
      <c r="G525" s="19"/>
      <c r="J525" s="19"/>
      <c r="K525" s="19"/>
      <c r="L525" s="19"/>
      <c r="M525" s="19"/>
      <c r="N525" s="19"/>
      <c r="O525" s="19"/>
      <c r="P525" s="19"/>
      <c r="Q525" s="19"/>
      <c r="R525" s="19"/>
      <c r="S525" s="19"/>
      <c r="T525" s="19"/>
      <c r="U525" s="19"/>
      <c r="V525" s="19"/>
      <c r="W525" s="19"/>
      <c r="X525" s="19"/>
      <c r="Y525" s="19"/>
      <c r="Z525" s="19"/>
    </row>
    <row r="526" spans="1:26" ht="13.2">
      <c r="A526" s="80"/>
      <c r="B526" s="19"/>
      <c r="C526" s="19"/>
      <c r="D526" s="19"/>
      <c r="E526" s="19"/>
      <c r="F526" s="19"/>
      <c r="G526" s="19"/>
      <c r="J526" s="19"/>
      <c r="K526" s="19"/>
      <c r="L526" s="19"/>
      <c r="M526" s="19"/>
      <c r="N526" s="19"/>
      <c r="O526" s="19"/>
      <c r="P526" s="19"/>
      <c r="Q526" s="19"/>
      <c r="R526" s="19"/>
      <c r="S526" s="19"/>
      <c r="T526" s="19"/>
      <c r="U526" s="19"/>
      <c r="V526" s="19"/>
      <c r="W526" s="19"/>
      <c r="X526" s="19"/>
      <c r="Y526" s="19"/>
      <c r="Z526" s="19"/>
    </row>
    <row r="527" spans="1:26" ht="13.2">
      <c r="A527" s="80"/>
      <c r="B527" s="19"/>
      <c r="C527" s="19"/>
      <c r="D527" s="19"/>
      <c r="E527" s="19"/>
      <c r="F527" s="19"/>
      <c r="G527" s="19"/>
      <c r="J527" s="19"/>
      <c r="K527" s="19"/>
      <c r="L527" s="19"/>
      <c r="M527" s="19"/>
      <c r="N527" s="19"/>
      <c r="O527" s="19"/>
      <c r="P527" s="19"/>
      <c r="Q527" s="19"/>
      <c r="R527" s="19"/>
      <c r="S527" s="19"/>
      <c r="T527" s="19"/>
      <c r="U527" s="19"/>
      <c r="V527" s="19"/>
      <c r="W527" s="19"/>
      <c r="X527" s="19"/>
      <c r="Y527" s="19"/>
      <c r="Z527" s="19"/>
    </row>
    <row r="528" spans="1:26" ht="13.2">
      <c r="A528" s="80"/>
      <c r="B528" s="19"/>
      <c r="C528" s="19"/>
      <c r="D528" s="19"/>
      <c r="E528" s="19"/>
      <c r="F528" s="19"/>
      <c r="G528" s="19"/>
      <c r="J528" s="19"/>
      <c r="K528" s="19"/>
      <c r="L528" s="19"/>
      <c r="M528" s="19"/>
      <c r="N528" s="19"/>
      <c r="O528" s="19"/>
      <c r="P528" s="19"/>
      <c r="Q528" s="19"/>
      <c r="R528" s="19"/>
      <c r="S528" s="19"/>
      <c r="T528" s="19"/>
      <c r="U528" s="19"/>
      <c r="V528" s="19"/>
      <c r="W528" s="19"/>
      <c r="X528" s="19"/>
      <c r="Y528" s="19"/>
      <c r="Z528" s="19"/>
    </row>
    <row r="529" spans="1:26" ht="13.2">
      <c r="A529" s="80"/>
      <c r="B529" s="19"/>
      <c r="C529" s="19"/>
      <c r="D529" s="19"/>
      <c r="E529" s="19"/>
      <c r="F529" s="19"/>
      <c r="G529" s="19"/>
      <c r="J529" s="19"/>
      <c r="K529" s="19"/>
      <c r="L529" s="19"/>
      <c r="M529" s="19"/>
      <c r="N529" s="19"/>
      <c r="O529" s="19"/>
      <c r="P529" s="19"/>
      <c r="Q529" s="19"/>
      <c r="R529" s="19"/>
      <c r="S529" s="19"/>
      <c r="T529" s="19"/>
      <c r="U529" s="19"/>
      <c r="V529" s="19"/>
      <c r="W529" s="19"/>
      <c r="X529" s="19"/>
      <c r="Y529" s="19"/>
      <c r="Z529" s="19"/>
    </row>
    <row r="530" spans="1:26" ht="13.2">
      <c r="A530" s="80"/>
      <c r="B530" s="19"/>
      <c r="C530" s="19"/>
      <c r="D530" s="19"/>
      <c r="E530" s="19"/>
      <c r="F530" s="19"/>
      <c r="G530" s="19"/>
      <c r="J530" s="19"/>
      <c r="K530" s="19"/>
      <c r="L530" s="19"/>
      <c r="M530" s="19"/>
      <c r="N530" s="19"/>
      <c r="O530" s="19"/>
      <c r="P530" s="19"/>
      <c r="Q530" s="19"/>
      <c r="R530" s="19"/>
      <c r="S530" s="19"/>
      <c r="T530" s="19"/>
      <c r="U530" s="19"/>
      <c r="V530" s="19"/>
      <c r="W530" s="19"/>
      <c r="X530" s="19"/>
      <c r="Y530" s="19"/>
      <c r="Z530" s="19"/>
    </row>
    <row r="531" spans="1:26" ht="13.2">
      <c r="A531" s="80"/>
      <c r="B531" s="19"/>
      <c r="C531" s="19"/>
      <c r="D531" s="19"/>
      <c r="E531" s="19"/>
      <c r="F531" s="19"/>
      <c r="G531" s="19"/>
      <c r="J531" s="19"/>
      <c r="K531" s="19"/>
      <c r="L531" s="19"/>
      <c r="M531" s="19"/>
      <c r="N531" s="19"/>
      <c r="O531" s="19"/>
      <c r="P531" s="19"/>
      <c r="Q531" s="19"/>
      <c r="R531" s="19"/>
      <c r="S531" s="19"/>
      <c r="T531" s="19"/>
      <c r="U531" s="19"/>
      <c r="V531" s="19"/>
      <c r="W531" s="19"/>
      <c r="X531" s="19"/>
      <c r="Y531" s="19"/>
      <c r="Z531" s="19"/>
    </row>
    <row r="532" spans="1:26" ht="13.2">
      <c r="A532" s="80"/>
      <c r="B532" s="19"/>
      <c r="C532" s="19"/>
      <c r="D532" s="19"/>
      <c r="E532" s="19"/>
      <c r="F532" s="19"/>
      <c r="G532" s="19"/>
      <c r="J532" s="19"/>
      <c r="K532" s="19"/>
      <c r="L532" s="19"/>
      <c r="M532" s="19"/>
      <c r="N532" s="19"/>
      <c r="O532" s="19"/>
      <c r="P532" s="19"/>
      <c r="Q532" s="19"/>
      <c r="R532" s="19"/>
      <c r="S532" s="19"/>
      <c r="T532" s="19"/>
      <c r="U532" s="19"/>
      <c r="V532" s="19"/>
      <c r="W532" s="19"/>
      <c r="X532" s="19"/>
      <c r="Y532" s="19"/>
      <c r="Z532" s="19"/>
    </row>
    <row r="533" spans="1:26" ht="13.2">
      <c r="A533" s="80"/>
      <c r="B533" s="19"/>
      <c r="C533" s="19"/>
      <c r="D533" s="19"/>
      <c r="E533" s="19"/>
      <c r="F533" s="19"/>
      <c r="G533" s="19"/>
      <c r="J533" s="19"/>
      <c r="K533" s="19"/>
      <c r="L533" s="19"/>
      <c r="M533" s="19"/>
      <c r="N533" s="19"/>
      <c r="O533" s="19"/>
      <c r="P533" s="19"/>
      <c r="Q533" s="19"/>
      <c r="R533" s="19"/>
      <c r="S533" s="19"/>
      <c r="T533" s="19"/>
      <c r="U533" s="19"/>
      <c r="V533" s="19"/>
      <c r="W533" s="19"/>
      <c r="X533" s="19"/>
      <c r="Y533" s="19"/>
      <c r="Z533" s="19"/>
    </row>
    <row r="534" spans="1:26" ht="13.2">
      <c r="A534" s="80"/>
      <c r="B534" s="19"/>
      <c r="C534" s="19"/>
      <c r="D534" s="19"/>
      <c r="E534" s="19"/>
      <c r="F534" s="19"/>
      <c r="G534" s="19"/>
      <c r="J534" s="19"/>
      <c r="K534" s="19"/>
      <c r="L534" s="19"/>
      <c r="M534" s="19"/>
      <c r="N534" s="19"/>
      <c r="O534" s="19"/>
      <c r="P534" s="19"/>
      <c r="Q534" s="19"/>
      <c r="R534" s="19"/>
      <c r="S534" s="19"/>
      <c r="T534" s="19"/>
      <c r="U534" s="19"/>
      <c r="V534" s="19"/>
      <c r="W534" s="19"/>
      <c r="X534" s="19"/>
      <c r="Y534" s="19"/>
      <c r="Z534" s="19"/>
    </row>
    <row r="535" spans="1:26" ht="13.2">
      <c r="A535" s="80"/>
      <c r="B535" s="19"/>
      <c r="C535" s="19"/>
      <c r="D535" s="19"/>
      <c r="E535" s="19"/>
      <c r="F535" s="19"/>
      <c r="G535" s="19"/>
      <c r="J535" s="19"/>
      <c r="K535" s="19"/>
      <c r="L535" s="19"/>
      <c r="M535" s="19"/>
      <c r="N535" s="19"/>
      <c r="O535" s="19"/>
      <c r="P535" s="19"/>
      <c r="Q535" s="19"/>
      <c r="R535" s="19"/>
      <c r="S535" s="19"/>
      <c r="T535" s="19"/>
      <c r="U535" s="19"/>
      <c r="V535" s="19"/>
      <c r="W535" s="19"/>
      <c r="X535" s="19"/>
      <c r="Y535" s="19"/>
      <c r="Z535" s="19"/>
    </row>
    <row r="536" spans="1:26" ht="13.2">
      <c r="A536" s="80"/>
      <c r="B536" s="19"/>
      <c r="C536" s="19"/>
      <c r="D536" s="19"/>
      <c r="E536" s="19"/>
      <c r="F536" s="19"/>
      <c r="G536" s="19"/>
      <c r="J536" s="19"/>
      <c r="K536" s="19"/>
      <c r="L536" s="19"/>
      <c r="M536" s="19"/>
      <c r="N536" s="19"/>
      <c r="O536" s="19"/>
      <c r="P536" s="19"/>
      <c r="Q536" s="19"/>
      <c r="R536" s="19"/>
      <c r="S536" s="19"/>
      <c r="T536" s="19"/>
      <c r="U536" s="19"/>
      <c r="V536" s="19"/>
      <c r="W536" s="19"/>
      <c r="X536" s="19"/>
      <c r="Y536" s="19"/>
      <c r="Z536" s="19"/>
    </row>
    <row r="537" spans="1:26" ht="13.2">
      <c r="A537" s="80"/>
      <c r="B537" s="19"/>
      <c r="C537" s="19"/>
      <c r="D537" s="19"/>
      <c r="E537" s="19"/>
      <c r="F537" s="19"/>
      <c r="G537" s="19"/>
      <c r="J537" s="19"/>
      <c r="K537" s="19"/>
      <c r="L537" s="19"/>
      <c r="M537" s="19"/>
      <c r="N537" s="19"/>
      <c r="O537" s="19"/>
      <c r="P537" s="19"/>
      <c r="Q537" s="19"/>
      <c r="R537" s="19"/>
      <c r="S537" s="19"/>
      <c r="T537" s="19"/>
      <c r="U537" s="19"/>
      <c r="V537" s="19"/>
      <c r="W537" s="19"/>
      <c r="X537" s="19"/>
      <c r="Y537" s="19"/>
      <c r="Z537" s="19"/>
    </row>
    <row r="538" spans="1:26" ht="13.2">
      <c r="A538" s="80"/>
      <c r="B538" s="19"/>
      <c r="C538" s="19"/>
      <c r="D538" s="19"/>
      <c r="E538" s="19"/>
      <c r="F538" s="19"/>
      <c r="G538" s="19"/>
      <c r="J538" s="19"/>
      <c r="K538" s="19"/>
      <c r="L538" s="19"/>
      <c r="M538" s="19"/>
      <c r="N538" s="19"/>
      <c r="O538" s="19"/>
      <c r="P538" s="19"/>
      <c r="Q538" s="19"/>
      <c r="R538" s="19"/>
      <c r="S538" s="19"/>
      <c r="T538" s="19"/>
      <c r="U538" s="19"/>
      <c r="V538" s="19"/>
      <c r="W538" s="19"/>
      <c r="X538" s="19"/>
      <c r="Y538" s="19"/>
      <c r="Z538" s="19"/>
    </row>
    <row r="539" spans="1:26" ht="13.2">
      <c r="A539" s="80"/>
      <c r="B539" s="19"/>
      <c r="C539" s="19"/>
      <c r="D539" s="19"/>
      <c r="E539" s="19"/>
      <c r="F539" s="19"/>
      <c r="G539" s="19"/>
      <c r="J539" s="19"/>
      <c r="K539" s="19"/>
      <c r="L539" s="19"/>
      <c r="M539" s="19"/>
      <c r="N539" s="19"/>
      <c r="O539" s="19"/>
      <c r="P539" s="19"/>
      <c r="Q539" s="19"/>
      <c r="R539" s="19"/>
      <c r="S539" s="19"/>
      <c r="T539" s="19"/>
      <c r="U539" s="19"/>
      <c r="V539" s="19"/>
      <c r="W539" s="19"/>
      <c r="X539" s="19"/>
      <c r="Y539" s="19"/>
      <c r="Z539" s="19"/>
    </row>
    <row r="540" spans="1:26" ht="13.2">
      <c r="A540" s="80"/>
      <c r="B540" s="19"/>
      <c r="C540" s="19"/>
      <c r="D540" s="19"/>
      <c r="E540" s="19"/>
      <c r="F540" s="19"/>
      <c r="G540" s="19"/>
      <c r="J540" s="19"/>
      <c r="K540" s="19"/>
      <c r="L540" s="19"/>
      <c r="M540" s="19"/>
      <c r="N540" s="19"/>
      <c r="O540" s="19"/>
      <c r="P540" s="19"/>
      <c r="Q540" s="19"/>
      <c r="R540" s="19"/>
      <c r="S540" s="19"/>
      <c r="T540" s="19"/>
      <c r="U540" s="19"/>
      <c r="V540" s="19"/>
      <c r="W540" s="19"/>
      <c r="X540" s="19"/>
      <c r="Y540" s="19"/>
      <c r="Z540" s="19"/>
    </row>
    <row r="541" spans="1:26" ht="13.2">
      <c r="A541" s="80"/>
      <c r="B541" s="19"/>
      <c r="C541" s="19"/>
      <c r="D541" s="19"/>
      <c r="E541" s="19"/>
      <c r="F541" s="19"/>
      <c r="G541" s="19"/>
      <c r="J541" s="19"/>
      <c r="K541" s="19"/>
      <c r="L541" s="19"/>
      <c r="M541" s="19"/>
      <c r="N541" s="19"/>
      <c r="O541" s="19"/>
      <c r="P541" s="19"/>
      <c r="Q541" s="19"/>
      <c r="R541" s="19"/>
      <c r="S541" s="19"/>
      <c r="T541" s="19"/>
      <c r="U541" s="19"/>
      <c r="V541" s="19"/>
      <c r="W541" s="19"/>
      <c r="X541" s="19"/>
      <c r="Y541" s="19"/>
      <c r="Z541" s="19"/>
    </row>
    <row r="542" spans="1:26" ht="13.2">
      <c r="A542" s="80"/>
      <c r="B542" s="19"/>
      <c r="C542" s="19"/>
      <c r="D542" s="19"/>
      <c r="E542" s="19"/>
      <c r="F542" s="19"/>
      <c r="G542" s="19"/>
      <c r="J542" s="19"/>
      <c r="K542" s="19"/>
      <c r="L542" s="19"/>
      <c r="M542" s="19"/>
      <c r="N542" s="19"/>
      <c r="O542" s="19"/>
      <c r="P542" s="19"/>
      <c r="Q542" s="19"/>
      <c r="R542" s="19"/>
      <c r="S542" s="19"/>
      <c r="T542" s="19"/>
      <c r="U542" s="19"/>
      <c r="V542" s="19"/>
      <c r="W542" s="19"/>
      <c r="X542" s="19"/>
      <c r="Y542" s="19"/>
      <c r="Z542" s="19"/>
    </row>
    <row r="543" spans="1:26" ht="13.2">
      <c r="A543" s="80"/>
      <c r="B543" s="19"/>
      <c r="C543" s="19"/>
      <c r="D543" s="19"/>
      <c r="E543" s="19"/>
      <c r="F543" s="19"/>
      <c r="G543" s="19"/>
      <c r="J543" s="19"/>
      <c r="K543" s="19"/>
      <c r="L543" s="19"/>
      <c r="M543" s="19"/>
      <c r="N543" s="19"/>
      <c r="O543" s="19"/>
      <c r="P543" s="19"/>
      <c r="Q543" s="19"/>
      <c r="R543" s="19"/>
      <c r="S543" s="19"/>
      <c r="T543" s="19"/>
      <c r="U543" s="19"/>
      <c r="V543" s="19"/>
      <c r="W543" s="19"/>
      <c r="X543" s="19"/>
      <c r="Y543" s="19"/>
      <c r="Z543" s="19"/>
    </row>
    <row r="544" spans="1:26" ht="13.2">
      <c r="A544" s="80"/>
      <c r="B544" s="19"/>
      <c r="C544" s="19"/>
      <c r="D544" s="19"/>
      <c r="E544" s="19"/>
      <c r="F544" s="19"/>
      <c r="G544" s="19"/>
      <c r="J544" s="19"/>
      <c r="K544" s="19"/>
      <c r="L544" s="19"/>
      <c r="M544" s="19"/>
      <c r="N544" s="19"/>
      <c r="O544" s="19"/>
      <c r="P544" s="19"/>
      <c r="Q544" s="19"/>
      <c r="R544" s="19"/>
      <c r="S544" s="19"/>
      <c r="T544" s="19"/>
      <c r="U544" s="19"/>
      <c r="V544" s="19"/>
      <c r="W544" s="19"/>
      <c r="X544" s="19"/>
      <c r="Y544" s="19"/>
      <c r="Z544" s="19"/>
    </row>
    <row r="545" spans="1:26" ht="13.2">
      <c r="A545" s="80"/>
      <c r="B545" s="19"/>
      <c r="C545" s="19"/>
      <c r="D545" s="19"/>
      <c r="E545" s="19"/>
      <c r="F545" s="19"/>
      <c r="G545" s="19"/>
      <c r="J545" s="19"/>
      <c r="K545" s="19"/>
      <c r="L545" s="19"/>
      <c r="M545" s="19"/>
      <c r="N545" s="19"/>
      <c r="O545" s="19"/>
      <c r="P545" s="19"/>
      <c r="Q545" s="19"/>
      <c r="R545" s="19"/>
      <c r="S545" s="19"/>
      <c r="T545" s="19"/>
      <c r="U545" s="19"/>
      <c r="V545" s="19"/>
      <c r="W545" s="19"/>
      <c r="X545" s="19"/>
      <c r="Y545" s="19"/>
      <c r="Z545" s="19"/>
    </row>
    <row r="546" spans="1:26" ht="13.2">
      <c r="A546" s="80"/>
      <c r="B546" s="19"/>
      <c r="C546" s="19"/>
      <c r="D546" s="19"/>
      <c r="E546" s="19"/>
      <c r="F546" s="19"/>
      <c r="G546" s="19"/>
      <c r="J546" s="19"/>
      <c r="K546" s="19"/>
      <c r="L546" s="19"/>
      <c r="M546" s="19"/>
      <c r="N546" s="19"/>
      <c r="O546" s="19"/>
      <c r="P546" s="19"/>
      <c r="Q546" s="19"/>
      <c r="R546" s="19"/>
      <c r="S546" s="19"/>
      <c r="T546" s="19"/>
      <c r="U546" s="19"/>
      <c r="V546" s="19"/>
      <c r="W546" s="19"/>
      <c r="X546" s="19"/>
      <c r="Y546" s="19"/>
      <c r="Z546" s="19"/>
    </row>
    <row r="547" spans="1:26" ht="13.2">
      <c r="A547" s="80"/>
      <c r="B547" s="19"/>
      <c r="C547" s="19"/>
      <c r="D547" s="19"/>
      <c r="E547" s="19"/>
      <c r="F547" s="19"/>
      <c r="G547" s="19"/>
      <c r="J547" s="19"/>
      <c r="K547" s="19"/>
      <c r="L547" s="19"/>
      <c r="M547" s="19"/>
      <c r="N547" s="19"/>
      <c r="O547" s="19"/>
      <c r="P547" s="19"/>
      <c r="Q547" s="19"/>
      <c r="R547" s="19"/>
      <c r="S547" s="19"/>
      <c r="T547" s="19"/>
      <c r="U547" s="19"/>
      <c r="V547" s="19"/>
      <c r="W547" s="19"/>
      <c r="X547" s="19"/>
      <c r="Y547" s="19"/>
      <c r="Z547" s="19"/>
    </row>
    <row r="548" spans="1:26" ht="13.2">
      <c r="A548" s="80"/>
      <c r="B548" s="19"/>
      <c r="C548" s="19"/>
      <c r="D548" s="19"/>
      <c r="E548" s="19"/>
      <c r="F548" s="19"/>
      <c r="G548" s="19"/>
      <c r="J548" s="19"/>
      <c r="K548" s="19"/>
      <c r="L548" s="19"/>
      <c r="M548" s="19"/>
      <c r="N548" s="19"/>
      <c r="O548" s="19"/>
      <c r="P548" s="19"/>
      <c r="Q548" s="19"/>
      <c r="R548" s="19"/>
      <c r="S548" s="19"/>
      <c r="T548" s="19"/>
      <c r="U548" s="19"/>
      <c r="V548" s="19"/>
      <c r="W548" s="19"/>
      <c r="X548" s="19"/>
      <c r="Y548" s="19"/>
      <c r="Z548" s="19"/>
    </row>
    <row r="549" spans="1:26" ht="13.2">
      <c r="A549" s="80"/>
      <c r="B549" s="19"/>
      <c r="C549" s="19"/>
      <c r="D549" s="19"/>
      <c r="E549" s="19"/>
      <c r="F549" s="19"/>
      <c r="G549" s="19"/>
      <c r="J549" s="19"/>
      <c r="K549" s="19"/>
      <c r="L549" s="19"/>
      <c r="M549" s="19"/>
      <c r="N549" s="19"/>
      <c r="O549" s="19"/>
      <c r="P549" s="19"/>
      <c r="Q549" s="19"/>
      <c r="R549" s="19"/>
      <c r="S549" s="19"/>
      <c r="T549" s="19"/>
      <c r="U549" s="19"/>
      <c r="V549" s="19"/>
      <c r="W549" s="19"/>
      <c r="X549" s="19"/>
      <c r="Y549" s="19"/>
      <c r="Z549" s="19"/>
    </row>
    <row r="550" spans="1:26" ht="13.2">
      <c r="A550" s="80"/>
      <c r="B550" s="19"/>
      <c r="C550" s="19"/>
      <c r="D550" s="19"/>
      <c r="E550" s="19"/>
      <c r="F550" s="19"/>
      <c r="G550" s="19"/>
      <c r="J550" s="19"/>
      <c r="K550" s="19"/>
      <c r="L550" s="19"/>
      <c r="M550" s="19"/>
      <c r="N550" s="19"/>
      <c r="O550" s="19"/>
      <c r="P550" s="19"/>
      <c r="Q550" s="19"/>
      <c r="R550" s="19"/>
      <c r="S550" s="19"/>
      <c r="T550" s="19"/>
      <c r="U550" s="19"/>
      <c r="V550" s="19"/>
      <c r="W550" s="19"/>
      <c r="X550" s="19"/>
      <c r="Y550" s="19"/>
      <c r="Z550" s="19"/>
    </row>
    <row r="551" spans="1:26" ht="13.2">
      <c r="A551" s="80"/>
      <c r="B551" s="19"/>
      <c r="C551" s="19"/>
      <c r="D551" s="19"/>
      <c r="E551" s="19"/>
      <c r="F551" s="19"/>
      <c r="G551" s="19"/>
      <c r="J551" s="19"/>
      <c r="K551" s="19"/>
      <c r="L551" s="19"/>
      <c r="M551" s="19"/>
      <c r="N551" s="19"/>
      <c r="O551" s="19"/>
      <c r="P551" s="19"/>
      <c r="Q551" s="19"/>
      <c r="R551" s="19"/>
      <c r="S551" s="19"/>
      <c r="T551" s="19"/>
      <c r="U551" s="19"/>
      <c r="V551" s="19"/>
      <c r="W551" s="19"/>
      <c r="X551" s="19"/>
      <c r="Y551" s="19"/>
      <c r="Z551" s="19"/>
    </row>
    <row r="552" spans="1:26" ht="13.2">
      <c r="A552" s="80"/>
      <c r="B552" s="19"/>
      <c r="C552" s="19"/>
      <c r="D552" s="19"/>
      <c r="E552" s="19"/>
      <c r="F552" s="19"/>
      <c r="G552" s="19"/>
      <c r="J552" s="19"/>
      <c r="K552" s="19"/>
      <c r="L552" s="19"/>
      <c r="M552" s="19"/>
      <c r="N552" s="19"/>
      <c r="O552" s="19"/>
      <c r="P552" s="19"/>
      <c r="Q552" s="19"/>
      <c r="R552" s="19"/>
      <c r="S552" s="19"/>
      <c r="T552" s="19"/>
      <c r="U552" s="19"/>
      <c r="V552" s="19"/>
      <c r="W552" s="19"/>
      <c r="X552" s="19"/>
      <c r="Y552" s="19"/>
      <c r="Z552" s="19"/>
    </row>
    <row r="553" spans="1:26" ht="13.2">
      <c r="A553" s="80"/>
      <c r="B553" s="19"/>
      <c r="C553" s="19"/>
      <c r="D553" s="19"/>
      <c r="E553" s="19"/>
      <c r="F553" s="19"/>
      <c r="G553" s="19"/>
      <c r="J553" s="19"/>
      <c r="K553" s="19"/>
      <c r="L553" s="19"/>
      <c r="M553" s="19"/>
      <c r="N553" s="19"/>
      <c r="O553" s="19"/>
      <c r="P553" s="19"/>
      <c r="Q553" s="19"/>
      <c r="R553" s="19"/>
      <c r="S553" s="19"/>
      <c r="T553" s="19"/>
      <c r="U553" s="19"/>
      <c r="V553" s="19"/>
      <c r="W553" s="19"/>
      <c r="X553" s="19"/>
      <c r="Y553" s="19"/>
      <c r="Z553" s="19"/>
    </row>
    <row r="554" spans="1:26" ht="13.2">
      <c r="A554" s="80"/>
      <c r="B554" s="19"/>
      <c r="C554" s="19"/>
      <c r="D554" s="19"/>
      <c r="E554" s="19"/>
      <c r="F554" s="19"/>
      <c r="G554" s="19"/>
      <c r="J554" s="19"/>
      <c r="K554" s="19"/>
      <c r="L554" s="19"/>
      <c r="M554" s="19"/>
      <c r="N554" s="19"/>
      <c r="O554" s="19"/>
      <c r="P554" s="19"/>
      <c r="Q554" s="19"/>
      <c r="R554" s="19"/>
      <c r="S554" s="19"/>
      <c r="T554" s="19"/>
      <c r="U554" s="19"/>
      <c r="V554" s="19"/>
      <c r="W554" s="19"/>
      <c r="X554" s="19"/>
      <c r="Y554" s="19"/>
      <c r="Z554" s="19"/>
    </row>
    <row r="555" spans="1:26" ht="13.2">
      <c r="A555" s="80"/>
      <c r="B555" s="19"/>
      <c r="C555" s="19"/>
      <c r="D555" s="19"/>
      <c r="E555" s="19"/>
      <c r="F555" s="19"/>
      <c r="G555" s="19"/>
      <c r="J555" s="19"/>
      <c r="K555" s="19"/>
      <c r="L555" s="19"/>
      <c r="M555" s="19"/>
      <c r="N555" s="19"/>
      <c r="O555" s="19"/>
      <c r="P555" s="19"/>
      <c r="Q555" s="19"/>
      <c r="R555" s="19"/>
      <c r="S555" s="19"/>
      <c r="T555" s="19"/>
      <c r="U555" s="19"/>
      <c r="V555" s="19"/>
      <c r="W555" s="19"/>
      <c r="X555" s="19"/>
      <c r="Y555" s="19"/>
      <c r="Z555" s="19"/>
    </row>
    <row r="556" spans="1:26" ht="13.2">
      <c r="A556" s="80"/>
      <c r="B556" s="19"/>
      <c r="C556" s="19"/>
      <c r="D556" s="19"/>
      <c r="E556" s="19"/>
      <c r="F556" s="19"/>
      <c r="G556" s="19"/>
      <c r="J556" s="19"/>
      <c r="K556" s="19"/>
      <c r="L556" s="19"/>
      <c r="M556" s="19"/>
      <c r="N556" s="19"/>
      <c r="O556" s="19"/>
      <c r="P556" s="19"/>
      <c r="Q556" s="19"/>
      <c r="R556" s="19"/>
      <c r="S556" s="19"/>
      <c r="T556" s="19"/>
      <c r="U556" s="19"/>
      <c r="V556" s="19"/>
      <c r="W556" s="19"/>
      <c r="X556" s="19"/>
      <c r="Y556" s="19"/>
      <c r="Z556" s="19"/>
    </row>
    <row r="557" spans="1:26" ht="13.2">
      <c r="A557" s="80"/>
      <c r="B557" s="19"/>
      <c r="C557" s="19"/>
      <c r="D557" s="19"/>
      <c r="E557" s="19"/>
      <c r="F557" s="19"/>
      <c r="G557" s="19"/>
      <c r="J557" s="19"/>
      <c r="K557" s="19"/>
      <c r="L557" s="19"/>
      <c r="M557" s="19"/>
      <c r="N557" s="19"/>
      <c r="O557" s="19"/>
      <c r="P557" s="19"/>
      <c r="Q557" s="19"/>
      <c r="R557" s="19"/>
      <c r="S557" s="19"/>
      <c r="T557" s="19"/>
      <c r="U557" s="19"/>
      <c r="V557" s="19"/>
      <c r="W557" s="19"/>
      <c r="X557" s="19"/>
      <c r="Y557" s="19"/>
      <c r="Z557" s="19"/>
    </row>
    <row r="558" spans="1:26" ht="13.2">
      <c r="A558" s="80"/>
      <c r="B558" s="19"/>
      <c r="C558" s="19"/>
      <c r="D558" s="19"/>
      <c r="E558" s="19"/>
      <c r="F558" s="19"/>
      <c r="G558" s="19"/>
      <c r="J558" s="19"/>
      <c r="K558" s="19"/>
      <c r="L558" s="19"/>
      <c r="M558" s="19"/>
      <c r="N558" s="19"/>
      <c r="O558" s="19"/>
      <c r="P558" s="19"/>
      <c r="Q558" s="19"/>
      <c r="R558" s="19"/>
      <c r="S558" s="19"/>
      <c r="T558" s="19"/>
      <c r="U558" s="19"/>
      <c r="V558" s="19"/>
      <c r="W558" s="19"/>
      <c r="X558" s="19"/>
      <c r="Y558" s="19"/>
      <c r="Z558" s="19"/>
    </row>
    <row r="559" spans="1:26" ht="13.2">
      <c r="A559" s="80"/>
      <c r="B559" s="19"/>
      <c r="C559" s="19"/>
      <c r="D559" s="19"/>
      <c r="E559" s="19"/>
      <c r="F559" s="19"/>
      <c r="G559" s="19"/>
      <c r="J559" s="19"/>
      <c r="K559" s="19"/>
      <c r="L559" s="19"/>
      <c r="M559" s="19"/>
      <c r="N559" s="19"/>
      <c r="O559" s="19"/>
      <c r="P559" s="19"/>
      <c r="Q559" s="19"/>
      <c r="R559" s="19"/>
      <c r="S559" s="19"/>
      <c r="T559" s="19"/>
      <c r="U559" s="19"/>
      <c r="V559" s="19"/>
      <c r="W559" s="19"/>
      <c r="X559" s="19"/>
      <c r="Y559" s="19"/>
      <c r="Z559" s="19"/>
    </row>
    <row r="560" spans="1:26" ht="13.2">
      <c r="A560" s="80"/>
      <c r="B560" s="19"/>
      <c r="C560" s="19"/>
      <c r="D560" s="19"/>
      <c r="E560" s="19"/>
      <c r="F560" s="19"/>
      <c r="G560" s="19"/>
      <c r="J560" s="19"/>
      <c r="K560" s="19"/>
      <c r="L560" s="19"/>
      <c r="M560" s="19"/>
      <c r="N560" s="19"/>
      <c r="O560" s="19"/>
      <c r="P560" s="19"/>
      <c r="Q560" s="19"/>
      <c r="R560" s="19"/>
      <c r="S560" s="19"/>
      <c r="T560" s="19"/>
      <c r="U560" s="19"/>
      <c r="V560" s="19"/>
      <c r="W560" s="19"/>
      <c r="X560" s="19"/>
      <c r="Y560" s="19"/>
      <c r="Z560" s="19"/>
    </row>
    <row r="561" spans="1:26" ht="13.2">
      <c r="A561" s="80"/>
      <c r="B561" s="19"/>
      <c r="C561" s="19"/>
      <c r="D561" s="19"/>
      <c r="E561" s="19"/>
      <c r="F561" s="19"/>
      <c r="G561" s="19"/>
      <c r="J561" s="19"/>
      <c r="K561" s="19"/>
      <c r="L561" s="19"/>
      <c r="M561" s="19"/>
      <c r="N561" s="19"/>
      <c r="O561" s="19"/>
      <c r="P561" s="19"/>
      <c r="Q561" s="19"/>
      <c r="R561" s="19"/>
      <c r="S561" s="19"/>
      <c r="T561" s="19"/>
      <c r="U561" s="19"/>
      <c r="V561" s="19"/>
      <c r="W561" s="19"/>
      <c r="X561" s="19"/>
      <c r="Y561" s="19"/>
      <c r="Z561" s="19"/>
    </row>
    <row r="562" spans="1:26" ht="13.2">
      <c r="A562" s="80"/>
      <c r="B562" s="19"/>
      <c r="C562" s="19"/>
      <c r="D562" s="19"/>
      <c r="E562" s="19"/>
      <c r="F562" s="19"/>
      <c r="G562" s="19"/>
      <c r="J562" s="19"/>
      <c r="K562" s="19"/>
      <c r="L562" s="19"/>
      <c r="M562" s="19"/>
      <c r="N562" s="19"/>
      <c r="O562" s="19"/>
      <c r="P562" s="19"/>
      <c r="Q562" s="19"/>
      <c r="R562" s="19"/>
      <c r="S562" s="19"/>
      <c r="T562" s="19"/>
      <c r="U562" s="19"/>
      <c r="V562" s="19"/>
      <c r="W562" s="19"/>
      <c r="X562" s="19"/>
      <c r="Y562" s="19"/>
      <c r="Z562" s="19"/>
    </row>
    <row r="563" spans="1:26" ht="13.2">
      <c r="A563" s="80"/>
      <c r="B563" s="19"/>
      <c r="C563" s="19"/>
      <c r="D563" s="19"/>
      <c r="E563" s="19"/>
      <c r="F563" s="19"/>
      <c r="G563" s="19"/>
      <c r="J563" s="19"/>
      <c r="K563" s="19"/>
      <c r="L563" s="19"/>
      <c r="M563" s="19"/>
      <c r="N563" s="19"/>
      <c r="O563" s="19"/>
      <c r="P563" s="19"/>
      <c r="Q563" s="19"/>
      <c r="R563" s="19"/>
      <c r="S563" s="19"/>
      <c r="T563" s="19"/>
      <c r="U563" s="19"/>
      <c r="V563" s="19"/>
      <c r="W563" s="19"/>
      <c r="X563" s="19"/>
      <c r="Y563" s="19"/>
      <c r="Z563" s="19"/>
    </row>
    <row r="564" spans="1:26" ht="13.2">
      <c r="A564" s="80"/>
      <c r="B564" s="19"/>
      <c r="C564" s="19"/>
      <c r="D564" s="19"/>
      <c r="E564" s="19"/>
      <c r="F564" s="19"/>
      <c r="G564" s="19"/>
      <c r="J564" s="19"/>
      <c r="K564" s="19"/>
      <c r="L564" s="19"/>
      <c r="M564" s="19"/>
      <c r="N564" s="19"/>
      <c r="O564" s="19"/>
      <c r="P564" s="19"/>
      <c r="Q564" s="19"/>
      <c r="R564" s="19"/>
      <c r="S564" s="19"/>
      <c r="T564" s="19"/>
      <c r="U564" s="19"/>
      <c r="V564" s="19"/>
      <c r="W564" s="19"/>
      <c r="X564" s="19"/>
      <c r="Y564" s="19"/>
      <c r="Z564" s="19"/>
    </row>
    <row r="565" spans="1:26" ht="13.2">
      <c r="A565" s="80"/>
      <c r="B565" s="19"/>
      <c r="C565" s="19"/>
      <c r="D565" s="19"/>
      <c r="E565" s="19"/>
      <c r="F565" s="19"/>
      <c r="G565" s="19"/>
      <c r="J565" s="19"/>
      <c r="K565" s="19"/>
      <c r="L565" s="19"/>
      <c r="M565" s="19"/>
      <c r="N565" s="19"/>
      <c r="O565" s="19"/>
      <c r="P565" s="19"/>
      <c r="Q565" s="19"/>
      <c r="R565" s="19"/>
      <c r="S565" s="19"/>
      <c r="T565" s="19"/>
      <c r="U565" s="19"/>
      <c r="V565" s="19"/>
      <c r="W565" s="19"/>
      <c r="X565" s="19"/>
      <c r="Y565" s="19"/>
      <c r="Z565" s="19"/>
    </row>
    <row r="566" spans="1:26" ht="13.2">
      <c r="A566" s="80"/>
      <c r="B566" s="19"/>
      <c r="C566" s="19"/>
      <c r="D566" s="19"/>
      <c r="E566" s="19"/>
      <c r="F566" s="19"/>
      <c r="G566" s="19"/>
      <c r="J566" s="19"/>
      <c r="K566" s="19"/>
      <c r="L566" s="19"/>
      <c r="M566" s="19"/>
      <c r="N566" s="19"/>
      <c r="O566" s="19"/>
      <c r="P566" s="19"/>
      <c r="Q566" s="19"/>
      <c r="R566" s="19"/>
      <c r="S566" s="19"/>
      <c r="T566" s="19"/>
      <c r="U566" s="19"/>
      <c r="V566" s="19"/>
      <c r="W566" s="19"/>
      <c r="X566" s="19"/>
      <c r="Y566" s="19"/>
      <c r="Z566" s="19"/>
    </row>
    <row r="567" spans="1:26" ht="13.2">
      <c r="A567" s="80"/>
      <c r="B567" s="19"/>
      <c r="C567" s="19"/>
      <c r="D567" s="19"/>
      <c r="E567" s="19"/>
      <c r="F567" s="19"/>
      <c r="G567" s="19"/>
      <c r="J567" s="19"/>
      <c r="K567" s="19"/>
      <c r="L567" s="19"/>
      <c r="M567" s="19"/>
      <c r="N567" s="19"/>
      <c r="O567" s="19"/>
      <c r="P567" s="19"/>
      <c r="Q567" s="19"/>
      <c r="R567" s="19"/>
      <c r="S567" s="19"/>
      <c r="T567" s="19"/>
      <c r="U567" s="19"/>
      <c r="V567" s="19"/>
      <c r="W567" s="19"/>
      <c r="X567" s="19"/>
      <c r="Y567" s="19"/>
      <c r="Z567" s="19"/>
    </row>
    <row r="568" spans="1:26" ht="13.2">
      <c r="A568" s="80"/>
      <c r="B568" s="19"/>
      <c r="C568" s="19"/>
      <c r="D568" s="19"/>
      <c r="E568" s="19"/>
      <c r="F568" s="19"/>
      <c r="G568" s="19"/>
      <c r="J568" s="19"/>
      <c r="K568" s="19"/>
      <c r="L568" s="19"/>
      <c r="M568" s="19"/>
      <c r="N568" s="19"/>
      <c r="O568" s="19"/>
      <c r="P568" s="19"/>
      <c r="Q568" s="19"/>
      <c r="R568" s="19"/>
      <c r="S568" s="19"/>
      <c r="T568" s="19"/>
      <c r="U568" s="19"/>
      <c r="V568" s="19"/>
      <c r="W568" s="19"/>
      <c r="X568" s="19"/>
      <c r="Y568" s="19"/>
      <c r="Z568" s="19"/>
    </row>
    <row r="569" spans="1:26" ht="13.2">
      <c r="A569" s="80"/>
      <c r="B569" s="19"/>
      <c r="C569" s="19"/>
      <c r="D569" s="19"/>
      <c r="E569" s="19"/>
      <c r="F569" s="19"/>
      <c r="G569" s="19"/>
      <c r="J569" s="19"/>
      <c r="K569" s="19"/>
      <c r="L569" s="19"/>
      <c r="M569" s="19"/>
      <c r="N569" s="19"/>
      <c r="O569" s="19"/>
      <c r="P569" s="19"/>
      <c r="Q569" s="19"/>
      <c r="R569" s="19"/>
      <c r="S569" s="19"/>
      <c r="T569" s="19"/>
      <c r="U569" s="19"/>
      <c r="V569" s="19"/>
      <c r="W569" s="19"/>
      <c r="X569" s="19"/>
      <c r="Y569" s="19"/>
      <c r="Z569" s="19"/>
    </row>
    <row r="570" spans="1:26" ht="13.2">
      <c r="A570" s="80"/>
      <c r="B570" s="19"/>
      <c r="C570" s="19"/>
      <c r="D570" s="19"/>
      <c r="E570" s="19"/>
      <c r="F570" s="19"/>
      <c r="G570" s="19"/>
      <c r="J570" s="19"/>
      <c r="K570" s="19"/>
      <c r="L570" s="19"/>
      <c r="M570" s="19"/>
      <c r="N570" s="19"/>
      <c r="O570" s="19"/>
      <c r="P570" s="19"/>
      <c r="Q570" s="19"/>
      <c r="R570" s="19"/>
      <c r="S570" s="19"/>
      <c r="T570" s="19"/>
      <c r="U570" s="19"/>
      <c r="V570" s="19"/>
      <c r="W570" s="19"/>
      <c r="X570" s="19"/>
      <c r="Y570" s="19"/>
      <c r="Z570" s="19"/>
    </row>
    <row r="571" spans="1:26" ht="13.2">
      <c r="A571" s="80"/>
      <c r="B571" s="19"/>
      <c r="C571" s="19"/>
      <c r="D571" s="19"/>
      <c r="E571" s="19"/>
      <c r="F571" s="19"/>
      <c r="G571" s="19"/>
      <c r="J571" s="19"/>
      <c r="K571" s="19"/>
      <c r="L571" s="19"/>
      <c r="M571" s="19"/>
      <c r="N571" s="19"/>
      <c r="O571" s="19"/>
      <c r="P571" s="19"/>
      <c r="Q571" s="19"/>
      <c r="R571" s="19"/>
      <c r="S571" s="19"/>
      <c r="T571" s="19"/>
      <c r="U571" s="19"/>
      <c r="V571" s="19"/>
      <c r="W571" s="19"/>
      <c r="X571" s="19"/>
      <c r="Y571" s="19"/>
      <c r="Z571" s="19"/>
    </row>
    <row r="572" spans="1:26" ht="13.2">
      <c r="A572" s="80"/>
      <c r="B572" s="19"/>
      <c r="C572" s="19"/>
      <c r="D572" s="19"/>
      <c r="E572" s="19"/>
      <c r="F572" s="19"/>
      <c r="G572" s="19"/>
      <c r="J572" s="19"/>
      <c r="K572" s="19"/>
      <c r="L572" s="19"/>
      <c r="M572" s="19"/>
      <c r="N572" s="19"/>
      <c r="O572" s="19"/>
      <c r="P572" s="19"/>
      <c r="Q572" s="19"/>
      <c r="R572" s="19"/>
      <c r="S572" s="19"/>
      <c r="T572" s="19"/>
      <c r="U572" s="19"/>
      <c r="V572" s="19"/>
      <c r="W572" s="19"/>
      <c r="X572" s="19"/>
      <c r="Y572" s="19"/>
      <c r="Z572" s="19"/>
    </row>
    <row r="573" spans="1:26" ht="13.2">
      <c r="A573" s="80"/>
      <c r="B573" s="19"/>
      <c r="C573" s="19"/>
      <c r="D573" s="19"/>
      <c r="E573" s="19"/>
      <c r="F573" s="19"/>
      <c r="G573" s="19"/>
      <c r="J573" s="19"/>
      <c r="K573" s="19"/>
      <c r="L573" s="19"/>
      <c r="M573" s="19"/>
      <c r="N573" s="19"/>
      <c r="O573" s="19"/>
      <c r="P573" s="19"/>
      <c r="Q573" s="19"/>
      <c r="R573" s="19"/>
      <c r="S573" s="19"/>
      <c r="T573" s="19"/>
      <c r="U573" s="19"/>
      <c r="V573" s="19"/>
      <c r="W573" s="19"/>
      <c r="X573" s="19"/>
      <c r="Y573" s="19"/>
      <c r="Z573" s="19"/>
    </row>
    <row r="574" spans="1:26" ht="13.2">
      <c r="A574" s="80"/>
      <c r="B574" s="19"/>
      <c r="C574" s="19"/>
      <c r="D574" s="19"/>
      <c r="E574" s="19"/>
      <c r="F574" s="19"/>
      <c r="G574" s="19"/>
      <c r="J574" s="19"/>
      <c r="K574" s="19"/>
      <c r="L574" s="19"/>
      <c r="M574" s="19"/>
      <c r="N574" s="19"/>
      <c r="O574" s="19"/>
      <c r="P574" s="19"/>
      <c r="Q574" s="19"/>
      <c r="R574" s="19"/>
      <c r="S574" s="19"/>
      <c r="T574" s="19"/>
      <c r="U574" s="19"/>
      <c r="V574" s="19"/>
      <c r="W574" s="19"/>
      <c r="X574" s="19"/>
      <c r="Y574" s="19"/>
      <c r="Z574" s="19"/>
    </row>
    <row r="575" spans="1:26" ht="13.2">
      <c r="A575" s="80"/>
      <c r="B575" s="19"/>
      <c r="C575" s="19"/>
      <c r="D575" s="19"/>
      <c r="E575" s="19"/>
      <c r="F575" s="19"/>
      <c r="G575" s="19"/>
      <c r="J575" s="19"/>
      <c r="K575" s="19"/>
      <c r="L575" s="19"/>
      <c r="M575" s="19"/>
      <c r="N575" s="19"/>
      <c r="O575" s="19"/>
      <c r="P575" s="19"/>
      <c r="Q575" s="19"/>
      <c r="R575" s="19"/>
      <c r="S575" s="19"/>
      <c r="T575" s="19"/>
      <c r="U575" s="19"/>
      <c r="V575" s="19"/>
      <c r="W575" s="19"/>
      <c r="X575" s="19"/>
      <c r="Y575" s="19"/>
      <c r="Z575" s="19"/>
    </row>
    <row r="576" spans="1:26" ht="13.2">
      <c r="A576" s="80"/>
      <c r="B576" s="19"/>
      <c r="C576" s="19"/>
      <c r="D576" s="19"/>
      <c r="E576" s="19"/>
      <c r="F576" s="19"/>
      <c r="G576" s="19"/>
      <c r="J576" s="19"/>
      <c r="K576" s="19"/>
      <c r="L576" s="19"/>
      <c r="M576" s="19"/>
      <c r="N576" s="19"/>
      <c r="O576" s="19"/>
      <c r="P576" s="19"/>
      <c r="Q576" s="19"/>
      <c r="R576" s="19"/>
      <c r="S576" s="19"/>
      <c r="T576" s="19"/>
      <c r="U576" s="19"/>
      <c r="V576" s="19"/>
      <c r="W576" s="19"/>
      <c r="X576" s="19"/>
      <c r="Y576" s="19"/>
      <c r="Z576" s="19"/>
    </row>
    <row r="577" spans="1:26" ht="13.2">
      <c r="A577" s="80"/>
      <c r="B577" s="19"/>
      <c r="C577" s="19"/>
      <c r="D577" s="19"/>
      <c r="E577" s="19"/>
      <c r="F577" s="19"/>
      <c r="G577" s="19"/>
      <c r="J577" s="19"/>
      <c r="K577" s="19"/>
      <c r="L577" s="19"/>
      <c r="M577" s="19"/>
      <c r="N577" s="19"/>
      <c r="O577" s="19"/>
      <c r="P577" s="19"/>
      <c r="Q577" s="19"/>
      <c r="R577" s="19"/>
      <c r="S577" s="19"/>
      <c r="T577" s="19"/>
      <c r="U577" s="19"/>
      <c r="V577" s="19"/>
      <c r="W577" s="19"/>
      <c r="X577" s="19"/>
      <c r="Y577" s="19"/>
      <c r="Z577" s="19"/>
    </row>
    <row r="578" spans="1:26" ht="13.2">
      <c r="A578" s="80"/>
      <c r="B578" s="19"/>
      <c r="C578" s="19"/>
      <c r="D578" s="19"/>
      <c r="E578" s="19"/>
      <c r="F578" s="19"/>
      <c r="G578" s="19"/>
      <c r="J578" s="19"/>
      <c r="K578" s="19"/>
      <c r="L578" s="19"/>
      <c r="M578" s="19"/>
      <c r="N578" s="19"/>
      <c r="O578" s="19"/>
      <c r="P578" s="19"/>
      <c r="Q578" s="19"/>
      <c r="R578" s="19"/>
      <c r="S578" s="19"/>
      <c r="T578" s="19"/>
      <c r="U578" s="19"/>
      <c r="V578" s="19"/>
      <c r="W578" s="19"/>
      <c r="X578" s="19"/>
      <c r="Y578" s="19"/>
      <c r="Z578" s="19"/>
    </row>
    <row r="579" spans="1:26" ht="13.2">
      <c r="A579" s="80"/>
      <c r="B579" s="19"/>
      <c r="C579" s="19"/>
      <c r="D579" s="19"/>
      <c r="E579" s="19"/>
      <c r="F579" s="19"/>
      <c r="G579" s="19"/>
      <c r="J579" s="19"/>
      <c r="K579" s="19"/>
      <c r="L579" s="19"/>
      <c r="M579" s="19"/>
      <c r="N579" s="19"/>
      <c r="O579" s="19"/>
      <c r="P579" s="19"/>
      <c r="Q579" s="19"/>
      <c r="R579" s="19"/>
      <c r="S579" s="19"/>
      <c r="T579" s="19"/>
      <c r="U579" s="19"/>
      <c r="V579" s="19"/>
      <c r="W579" s="19"/>
      <c r="X579" s="19"/>
      <c r="Y579" s="19"/>
      <c r="Z579" s="19"/>
    </row>
    <row r="580" spans="1:26" ht="13.2">
      <c r="A580" s="80"/>
      <c r="B580" s="19"/>
      <c r="C580" s="19"/>
      <c r="D580" s="19"/>
      <c r="E580" s="19"/>
      <c r="F580" s="19"/>
      <c r="G580" s="19"/>
      <c r="J580" s="19"/>
      <c r="K580" s="19"/>
      <c r="L580" s="19"/>
      <c r="M580" s="19"/>
      <c r="N580" s="19"/>
      <c r="O580" s="19"/>
      <c r="P580" s="19"/>
      <c r="Q580" s="19"/>
      <c r="R580" s="19"/>
      <c r="S580" s="19"/>
      <c r="T580" s="19"/>
      <c r="U580" s="19"/>
      <c r="V580" s="19"/>
      <c r="W580" s="19"/>
      <c r="X580" s="19"/>
      <c r="Y580" s="19"/>
      <c r="Z580" s="19"/>
    </row>
    <row r="581" spans="1:26" ht="13.2">
      <c r="A581" s="80"/>
      <c r="B581" s="19"/>
      <c r="C581" s="19"/>
      <c r="D581" s="19"/>
      <c r="E581" s="19"/>
      <c r="F581" s="19"/>
      <c r="G581" s="19"/>
      <c r="J581" s="19"/>
      <c r="K581" s="19"/>
      <c r="L581" s="19"/>
      <c r="M581" s="19"/>
      <c r="N581" s="19"/>
      <c r="O581" s="19"/>
      <c r="P581" s="19"/>
      <c r="Q581" s="19"/>
      <c r="R581" s="19"/>
      <c r="S581" s="19"/>
      <c r="T581" s="19"/>
      <c r="U581" s="19"/>
      <c r="V581" s="19"/>
      <c r="W581" s="19"/>
      <c r="X581" s="19"/>
      <c r="Y581" s="19"/>
      <c r="Z581" s="19"/>
    </row>
    <row r="582" spans="1:26" ht="13.2">
      <c r="A582" s="80"/>
      <c r="B582" s="19"/>
      <c r="C582" s="19"/>
      <c r="D582" s="19"/>
      <c r="E582" s="19"/>
      <c r="F582" s="19"/>
      <c r="G582" s="19"/>
      <c r="J582" s="19"/>
      <c r="K582" s="19"/>
      <c r="L582" s="19"/>
      <c r="M582" s="19"/>
      <c r="N582" s="19"/>
      <c r="O582" s="19"/>
      <c r="P582" s="19"/>
      <c r="Q582" s="19"/>
      <c r="R582" s="19"/>
      <c r="S582" s="19"/>
      <c r="T582" s="19"/>
      <c r="U582" s="19"/>
      <c r="V582" s="19"/>
      <c r="W582" s="19"/>
      <c r="X582" s="19"/>
      <c r="Y582" s="19"/>
      <c r="Z582" s="19"/>
    </row>
    <row r="583" spans="1:26" ht="13.2">
      <c r="A583" s="80"/>
      <c r="B583" s="19"/>
      <c r="C583" s="19"/>
      <c r="D583" s="19"/>
      <c r="E583" s="19"/>
      <c r="F583" s="19"/>
      <c r="G583" s="19"/>
      <c r="J583" s="19"/>
      <c r="K583" s="19"/>
      <c r="L583" s="19"/>
      <c r="M583" s="19"/>
      <c r="N583" s="19"/>
      <c r="O583" s="19"/>
      <c r="P583" s="19"/>
      <c r="Q583" s="19"/>
      <c r="R583" s="19"/>
      <c r="S583" s="19"/>
      <c r="T583" s="19"/>
      <c r="U583" s="19"/>
      <c r="V583" s="19"/>
      <c r="W583" s="19"/>
      <c r="X583" s="19"/>
      <c r="Y583" s="19"/>
      <c r="Z583" s="19"/>
    </row>
    <row r="584" spans="1:26" ht="13.2">
      <c r="A584" s="80"/>
      <c r="B584" s="19"/>
      <c r="C584" s="19"/>
      <c r="D584" s="19"/>
      <c r="E584" s="19"/>
      <c r="F584" s="19"/>
      <c r="G584" s="19"/>
      <c r="J584" s="19"/>
      <c r="K584" s="19"/>
      <c r="L584" s="19"/>
      <c r="M584" s="19"/>
      <c r="N584" s="19"/>
      <c r="O584" s="19"/>
      <c r="P584" s="19"/>
      <c r="Q584" s="19"/>
      <c r="R584" s="19"/>
      <c r="S584" s="19"/>
      <c r="T584" s="19"/>
      <c r="U584" s="19"/>
      <c r="V584" s="19"/>
      <c r="W584" s="19"/>
      <c r="X584" s="19"/>
      <c r="Y584" s="19"/>
      <c r="Z584" s="19"/>
    </row>
    <row r="585" spans="1:26" ht="13.2">
      <c r="A585" s="80"/>
      <c r="B585" s="19"/>
      <c r="C585" s="19"/>
      <c r="D585" s="19"/>
      <c r="E585" s="19"/>
      <c r="F585" s="19"/>
      <c r="G585" s="19"/>
      <c r="J585" s="19"/>
      <c r="K585" s="19"/>
      <c r="L585" s="19"/>
      <c r="M585" s="19"/>
      <c r="N585" s="19"/>
      <c r="O585" s="19"/>
      <c r="P585" s="19"/>
      <c r="Q585" s="19"/>
      <c r="R585" s="19"/>
      <c r="S585" s="19"/>
      <c r="T585" s="19"/>
      <c r="U585" s="19"/>
      <c r="V585" s="19"/>
      <c r="W585" s="19"/>
      <c r="X585" s="19"/>
      <c r="Y585" s="19"/>
      <c r="Z585" s="19"/>
    </row>
    <row r="586" spans="1:26" ht="13.2">
      <c r="A586" s="80"/>
      <c r="B586" s="19"/>
      <c r="C586" s="19"/>
      <c r="D586" s="19"/>
      <c r="E586" s="19"/>
      <c r="F586" s="19"/>
      <c r="G586" s="19"/>
      <c r="J586" s="19"/>
      <c r="K586" s="19"/>
      <c r="L586" s="19"/>
      <c r="M586" s="19"/>
      <c r="N586" s="19"/>
      <c r="O586" s="19"/>
      <c r="P586" s="19"/>
      <c r="Q586" s="19"/>
      <c r="R586" s="19"/>
      <c r="S586" s="19"/>
      <c r="T586" s="19"/>
      <c r="U586" s="19"/>
      <c r="V586" s="19"/>
      <c r="W586" s="19"/>
      <c r="X586" s="19"/>
      <c r="Y586" s="19"/>
      <c r="Z586" s="19"/>
    </row>
    <row r="587" spans="1:26" ht="13.2">
      <c r="A587" s="80"/>
      <c r="B587" s="19"/>
      <c r="C587" s="19"/>
      <c r="D587" s="19"/>
      <c r="E587" s="19"/>
      <c r="F587" s="19"/>
      <c r="G587" s="19"/>
      <c r="J587" s="19"/>
      <c r="K587" s="19"/>
      <c r="L587" s="19"/>
      <c r="M587" s="19"/>
      <c r="N587" s="19"/>
      <c r="O587" s="19"/>
      <c r="P587" s="19"/>
      <c r="Q587" s="19"/>
      <c r="R587" s="19"/>
      <c r="S587" s="19"/>
      <c r="T587" s="19"/>
      <c r="U587" s="19"/>
      <c r="V587" s="19"/>
      <c r="W587" s="19"/>
      <c r="X587" s="19"/>
      <c r="Y587" s="19"/>
      <c r="Z587" s="19"/>
    </row>
    <row r="588" spans="1:26" ht="13.2">
      <c r="A588" s="80"/>
      <c r="B588" s="19"/>
      <c r="C588" s="19"/>
      <c r="D588" s="19"/>
      <c r="E588" s="19"/>
      <c r="F588" s="19"/>
      <c r="G588" s="19"/>
      <c r="J588" s="19"/>
      <c r="K588" s="19"/>
      <c r="L588" s="19"/>
      <c r="M588" s="19"/>
      <c r="N588" s="19"/>
      <c r="O588" s="19"/>
      <c r="P588" s="19"/>
      <c r="Q588" s="19"/>
      <c r="R588" s="19"/>
      <c r="S588" s="19"/>
      <c r="T588" s="19"/>
      <c r="U588" s="19"/>
      <c r="V588" s="19"/>
      <c r="W588" s="19"/>
      <c r="X588" s="19"/>
      <c r="Y588" s="19"/>
      <c r="Z588" s="19"/>
    </row>
    <row r="589" spans="1:26" ht="13.2">
      <c r="A589" s="80"/>
      <c r="B589" s="19"/>
      <c r="C589" s="19"/>
      <c r="D589" s="19"/>
      <c r="E589" s="19"/>
      <c r="F589" s="19"/>
      <c r="G589" s="19"/>
      <c r="J589" s="19"/>
      <c r="K589" s="19"/>
      <c r="L589" s="19"/>
      <c r="M589" s="19"/>
      <c r="N589" s="19"/>
      <c r="O589" s="19"/>
      <c r="P589" s="19"/>
      <c r="Q589" s="19"/>
      <c r="R589" s="19"/>
      <c r="S589" s="19"/>
      <c r="T589" s="19"/>
      <c r="U589" s="19"/>
      <c r="V589" s="19"/>
      <c r="W589" s="19"/>
      <c r="X589" s="19"/>
      <c r="Y589" s="19"/>
      <c r="Z589" s="19"/>
    </row>
    <row r="590" spans="1:26" ht="13.2">
      <c r="A590" s="80"/>
      <c r="B590" s="19"/>
      <c r="C590" s="19"/>
      <c r="D590" s="19"/>
      <c r="E590" s="19"/>
      <c r="F590" s="19"/>
      <c r="G590" s="19"/>
      <c r="J590" s="19"/>
      <c r="K590" s="19"/>
      <c r="L590" s="19"/>
      <c r="M590" s="19"/>
      <c r="N590" s="19"/>
      <c r="O590" s="19"/>
      <c r="P590" s="19"/>
      <c r="Q590" s="19"/>
      <c r="R590" s="19"/>
      <c r="S590" s="19"/>
      <c r="T590" s="19"/>
      <c r="U590" s="19"/>
      <c r="V590" s="19"/>
      <c r="W590" s="19"/>
      <c r="X590" s="19"/>
      <c r="Y590" s="19"/>
      <c r="Z590" s="19"/>
    </row>
    <row r="591" spans="1:26" ht="13.2">
      <c r="A591" s="80"/>
      <c r="B591" s="19"/>
      <c r="C591" s="19"/>
      <c r="D591" s="19"/>
      <c r="E591" s="19"/>
      <c r="F591" s="19"/>
      <c r="G591" s="19"/>
      <c r="J591" s="19"/>
      <c r="K591" s="19"/>
      <c r="L591" s="19"/>
      <c r="M591" s="19"/>
      <c r="N591" s="19"/>
      <c r="O591" s="19"/>
      <c r="P591" s="19"/>
      <c r="Q591" s="19"/>
      <c r="R591" s="19"/>
      <c r="S591" s="19"/>
      <c r="T591" s="19"/>
      <c r="U591" s="19"/>
      <c r="V591" s="19"/>
      <c r="W591" s="19"/>
      <c r="X591" s="19"/>
      <c r="Y591" s="19"/>
      <c r="Z591" s="19"/>
    </row>
    <row r="592" spans="1:26" ht="13.2">
      <c r="A592" s="80"/>
      <c r="B592" s="19"/>
      <c r="C592" s="19"/>
      <c r="D592" s="19"/>
      <c r="E592" s="19"/>
      <c r="F592" s="19"/>
      <c r="G592" s="19"/>
      <c r="J592" s="19"/>
      <c r="K592" s="19"/>
      <c r="L592" s="19"/>
      <c r="M592" s="19"/>
      <c r="N592" s="19"/>
      <c r="O592" s="19"/>
      <c r="P592" s="19"/>
      <c r="Q592" s="19"/>
      <c r="R592" s="19"/>
      <c r="S592" s="19"/>
      <c r="T592" s="19"/>
      <c r="U592" s="19"/>
      <c r="V592" s="19"/>
      <c r="W592" s="19"/>
      <c r="X592" s="19"/>
      <c r="Y592" s="19"/>
      <c r="Z592" s="19"/>
    </row>
    <row r="593" spans="1:26" ht="13.2">
      <c r="A593" s="80"/>
      <c r="B593" s="19"/>
      <c r="C593" s="19"/>
      <c r="D593" s="19"/>
      <c r="E593" s="19"/>
      <c r="F593" s="19"/>
      <c r="G593" s="19"/>
      <c r="J593" s="19"/>
      <c r="K593" s="19"/>
      <c r="L593" s="19"/>
      <c r="M593" s="19"/>
      <c r="N593" s="19"/>
      <c r="O593" s="19"/>
      <c r="P593" s="19"/>
      <c r="Q593" s="19"/>
      <c r="R593" s="19"/>
      <c r="S593" s="19"/>
      <c r="T593" s="19"/>
      <c r="U593" s="19"/>
      <c r="V593" s="19"/>
      <c r="W593" s="19"/>
      <c r="X593" s="19"/>
      <c r="Y593" s="19"/>
      <c r="Z593" s="19"/>
    </row>
    <row r="594" spans="1:26" ht="13.2">
      <c r="A594" s="80"/>
      <c r="B594" s="19"/>
      <c r="C594" s="19"/>
      <c r="D594" s="19"/>
      <c r="E594" s="19"/>
      <c r="F594" s="19"/>
      <c r="G594" s="19"/>
      <c r="J594" s="19"/>
      <c r="K594" s="19"/>
      <c r="L594" s="19"/>
      <c r="M594" s="19"/>
      <c r="N594" s="19"/>
      <c r="O594" s="19"/>
      <c r="P594" s="19"/>
      <c r="Q594" s="19"/>
      <c r="R594" s="19"/>
      <c r="S594" s="19"/>
      <c r="T594" s="19"/>
      <c r="U594" s="19"/>
      <c r="V594" s="19"/>
      <c r="W594" s="19"/>
      <c r="X594" s="19"/>
      <c r="Y594" s="19"/>
      <c r="Z594" s="19"/>
    </row>
    <row r="595" spans="1:26" ht="13.2">
      <c r="A595" s="80"/>
      <c r="B595" s="19"/>
      <c r="C595" s="19"/>
      <c r="D595" s="19"/>
      <c r="E595" s="19"/>
      <c r="F595" s="19"/>
      <c r="G595" s="19"/>
      <c r="J595" s="19"/>
      <c r="K595" s="19"/>
      <c r="L595" s="19"/>
      <c r="M595" s="19"/>
      <c r="N595" s="19"/>
      <c r="O595" s="19"/>
      <c r="P595" s="19"/>
      <c r="Q595" s="19"/>
      <c r="R595" s="19"/>
      <c r="S595" s="19"/>
      <c r="T595" s="19"/>
      <c r="U595" s="19"/>
      <c r="V595" s="19"/>
      <c r="W595" s="19"/>
      <c r="X595" s="19"/>
      <c r="Y595" s="19"/>
      <c r="Z595" s="19"/>
    </row>
    <row r="596" spans="1:26" ht="13.2">
      <c r="A596" s="80"/>
      <c r="B596" s="19"/>
      <c r="C596" s="19"/>
      <c r="D596" s="19"/>
      <c r="E596" s="19"/>
      <c r="F596" s="19"/>
      <c r="G596" s="19"/>
      <c r="J596" s="19"/>
      <c r="K596" s="19"/>
      <c r="L596" s="19"/>
      <c r="M596" s="19"/>
      <c r="N596" s="19"/>
      <c r="O596" s="19"/>
      <c r="P596" s="19"/>
      <c r="Q596" s="19"/>
      <c r="R596" s="19"/>
      <c r="S596" s="19"/>
      <c r="T596" s="19"/>
      <c r="U596" s="19"/>
      <c r="V596" s="19"/>
      <c r="W596" s="19"/>
      <c r="X596" s="19"/>
      <c r="Y596" s="19"/>
      <c r="Z596" s="19"/>
    </row>
    <row r="597" spans="1:26" ht="13.2">
      <c r="A597" s="80"/>
      <c r="B597" s="19"/>
      <c r="C597" s="19"/>
      <c r="D597" s="19"/>
      <c r="E597" s="19"/>
      <c r="F597" s="19"/>
      <c r="G597" s="19"/>
      <c r="J597" s="19"/>
      <c r="K597" s="19"/>
      <c r="L597" s="19"/>
      <c r="M597" s="19"/>
      <c r="N597" s="19"/>
      <c r="O597" s="19"/>
      <c r="P597" s="19"/>
      <c r="Q597" s="19"/>
      <c r="R597" s="19"/>
      <c r="S597" s="19"/>
      <c r="T597" s="19"/>
      <c r="U597" s="19"/>
      <c r="V597" s="19"/>
      <c r="W597" s="19"/>
      <c r="X597" s="19"/>
      <c r="Y597" s="19"/>
      <c r="Z597" s="19"/>
    </row>
    <row r="598" spans="1:26" ht="13.2">
      <c r="A598" s="80"/>
      <c r="B598" s="19"/>
      <c r="C598" s="19"/>
      <c r="D598" s="19"/>
      <c r="E598" s="19"/>
      <c r="F598" s="19"/>
      <c r="G598" s="19"/>
      <c r="J598" s="19"/>
      <c r="K598" s="19"/>
      <c r="L598" s="19"/>
      <c r="M598" s="19"/>
      <c r="N598" s="19"/>
      <c r="O598" s="19"/>
      <c r="P598" s="19"/>
      <c r="Q598" s="19"/>
      <c r="R598" s="19"/>
      <c r="S598" s="19"/>
      <c r="T598" s="19"/>
      <c r="U598" s="19"/>
      <c r="V598" s="19"/>
      <c r="W598" s="19"/>
      <c r="X598" s="19"/>
      <c r="Y598" s="19"/>
      <c r="Z598" s="19"/>
    </row>
    <row r="599" spans="1:26" ht="13.2">
      <c r="A599" s="80"/>
      <c r="B599" s="19"/>
      <c r="C599" s="19"/>
      <c r="D599" s="19"/>
      <c r="E599" s="19"/>
      <c r="F599" s="19"/>
      <c r="G599" s="19"/>
      <c r="J599" s="19"/>
      <c r="K599" s="19"/>
      <c r="L599" s="19"/>
      <c r="M599" s="19"/>
      <c r="N599" s="19"/>
      <c r="O599" s="19"/>
      <c r="P599" s="19"/>
      <c r="Q599" s="19"/>
      <c r="R599" s="19"/>
      <c r="S599" s="19"/>
      <c r="T599" s="19"/>
      <c r="U599" s="19"/>
      <c r="V599" s="19"/>
      <c r="W599" s="19"/>
      <c r="X599" s="19"/>
      <c r="Y599" s="19"/>
      <c r="Z599" s="19"/>
    </row>
    <row r="600" spans="1:26" ht="13.2">
      <c r="A600" s="80"/>
      <c r="B600" s="19"/>
      <c r="C600" s="19"/>
      <c r="D600" s="19"/>
      <c r="E600" s="19"/>
      <c r="F600" s="19"/>
      <c r="G600" s="19"/>
      <c r="J600" s="19"/>
      <c r="K600" s="19"/>
      <c r="L600" s="19"/>
      <c r="M600" s="19"/>
      <c r="N600" s="19"/>
      <c r="O600" s="19"/>
      <c r="P600" s="19"/>
      <c r="Q600" s="19"/>
      <c r="R600" s="19"/>
      <c r="S600" s="19"/>
      <c r="T600" s="19"/>
      <c r="U600" s="19"/>
      <c r="V600" s="19"/>
      <c r="W600" s="19"/>
      <c r="X600" s="19"/>
      <c r="Y600" s="19"/>
      <c r="Z600" s="19"/>
    </row>
    <row r="601" spans="1:26" ht="13.2">
      <c r="A601" s="80"/>
      <c r="B601" s="19"/>
      <c r="C601" s="19"/>
      <c r="D601" s="19"/>
      <c r="E601" s="19"/>
      <c r="F601" s="19"/>
      <c r="G601" s="19"/>
      <c r="J601" s="19"/>
      <c r="K601" s="19"/>
      <c r="L601" s="19"/>
      <c r="M601" s="19"/>
      <c r="N601" s="19"/>
      <c r="O601" s="19"/>
      <c r="P601" s="19"/>
      <c r="Q601" s="19"/>
      <c r="R601" s="19"/>
      <c r="S601" s="19"/>
      <c r="T601" s="19"/>
      <c r="U601" s="19"/>
      <c r="V601" s="19"/>
      <c r="W601" s="19"/>
      <c r="X601" s="19"/>
      <c r="Y601" s="19"/>
      <c r="Z601" s="19"/>
    </row>
    <row r="602" spans="1:26" ht="13.2">
      <c r="A602" s="80"/>
      <c r="B602" s="19"/>
      <c r="C602" s="19"/>
      <c r="D602" s="19"/>
      <c r="E602" s="19"/>
      <c r="F602" s="19"/>
      <c r="G602" s="19"/>
      <c r="J602" s="19"/>
      <c r="K602" s="19"/>
      <c r="L602" s="19"/>
      <c r="M602" s="19"/>
      <c r="N602" s="19"/>
      <c r="O602" s="19"/>
      <c r="P602" s="19"/>
      <c r="Q602" s="19"/>
      <c r="R602" s="19"/>
      <c r="S602" s="19"/>
      <c r="T602" s="19"/>
      <c r="U602" s="19"/>
      <c r="V602" s="19"/>
      <c r="W602" s="19"/>
      <c r="X602" s="19"/>
      <c r="Y602" s="19"/>
      <c r="Z602" s="19"/>
    </row>
    <row r="603" spans="1:26" ht="13.2">
      <c r="A603" s="80"/>
      <c r="B603" s="19"/>
      <c r="C603" s="19"/>
      <c r="D603" s="19"/>
      <c r="E603" s="19"/>
      <c r="F603" s="19"/>
      <c r="G603" s="19"/>
      <c r="J603" s="19"/>
      <c r="K603" s="19"/>
      <c r="L603" s="19"/>
      <c r="M603" s="19"/>
      <c r="N603" s="19"/>
      <c r="O603" s="19"/>
      <c r="P603" s="19"/>
      <c r="Q603" s="19"/>
      <c r="R603" s="19"/>
      <c r="S603" s="19"/>
      <c r="T603" s="19"/>
      <c r="U603" s="19"/>
      <c r="V603" s="19"/>
      <c r="W603" s="19"/>
      <c r="X603" s="19"/>
      <c r="Y603" s="19"/>
      <c r="Z603" s="19"/>
    </row>
    <row r="604" spans="1:26" ht="13.2">
      <c r="A604" s="80"/>
      <c r="B604" s="19"/>
      <c r="C604" s="19"/>
      <c r="D604" s="19"/>
      <c r="E604" s="19"/>
      <c r="F604" s="19"/>
      <c r="G604" s="19"/>
      <c r="J604" s="19"/>
      <c r="K604" s="19"/>
      <c r="L604" s="19"/>
      <c r="M604" s="19"/>
      <c r="N604" s="19"/>
      <c r="O604" s="19"/>
      <c r="P604" s="19"/>
      <c r="Q604" s="19"/>
      <c r="R604" s="19"/>
      <c r="S604" s="19"/>
      <c r="T604" s="19"/>
      <c r="U604" s="19"/>
      <c r="V604" s="19"/>
      <c r="W604" s="19"/>
      <c r="X604" s="19"/>
      <c r="Y604" s="19"/>
      <c r="Z604" s="19"/>
    </row>
    <row r="605" spans="1:26" ht="13.2">
      <c r="A605" s="80"/>
      <c r="B605" s="19"/>
      <c r="C605" s="19"/>
      <c r="D605" s="19"/>
      <c r="E605" s="19"/>
      <c r="F605" s="19"/>
      <c r="G605" s="19"/>
      <c r="J605" s="19"/>
      <c r="K605" s="19"/>
      <c r="L605" s="19"/>
      <c r="M605" s="19"/>
      <c r="N605" s="19"/>
      <c r="O605" s="19"/>
      <c r="P605" s="19"/>
      <c r="Q605" s="19"/>
      <c r="R605" s="19"/>
      <c r="S605" s="19"/>
      <c r="T605" s="19"/>
      <c r="U605" s="19"/>
      <c r="V605" s="19"/>
      <c r="W605" s="19"/>
      <c r="X605" s="19"/>
      <c r="Y605" s="19"/>
      <c r="Z605" s="19"/>
    </row>
    <row r="606" spans="1:26" ht="13.2">
      <c r="A606" s="80"/>
      <c r="B606" s="19"/>
      <c r="C606" s="19"/>
      <c r="D606" s="19"/>
      <c r="E606" s="19"/>
      <c r="F606" s="19"/>
      <c r="G606" s="19"/>
      <c r="J606" s="19"/>
      <c r="K606" s="19"/>
      <c r="L606" s="19"/>
      <c r="M606" s="19"/>
      <c r="N606" s="19"/>
      <c r="O606" s="19"/>
      <c r="P606" s="19"/>
      <c r="Q606" s="19"/>
      <c r="R606" s="19"/>
      <c r="S606" s="19"/>
      <c r="T606" s="19"/>
      <c r="U606" s="19"/>
      <c r="V606" s="19"/>
      <c r="W606" s="19"/>
      <c r="X606" s="19"/>
      <c r="Y606" s="19"/>
      <c r="Z606" s="19"/>
    </row>
    <row r="607" spans="1:26" ht="13.2">
      <c r="A607" s="80"/>
      <c r="B607" s="19"/>
      <c r="C607" s="19"/>
      <c r="D607" s="19"/>
      <c r="E607" s="19"/>
      <c r="F607" s="19"/>
      <c r="G607" s="19"/>
      <c r="J607" s="19"/>
      <c r="K607" s="19"/>
      <c r="L607" s="19"/>
      <c r="M607" s="19"/>
      <c r="N607" s="19"/>
      <c r="O607" s="19"/>
      <c r="P607" s="19"/>
      <c r="Q607" s="19"/>
      <c r="R607" s="19"/>
      <c r="S607" s="19"/>
      <c r="T607" s="19"/>
      <c r="U607" s="19"/>
      <c r="V607" s="19"/>
      <c r="W607" s="19"/>
      <c r="X607" s="19"/>
      <c r="Y607" s="19"/>
      <c r="Z607" s="19"/>
    </row>
    <row r="608" spans="1:26" ht="13.2">
      <c r="A608" s="80"/>
      <c r="B608" s="19"/>
      <c r="C608" s="19"/>
      <c r="D608" s="19"/>
      <c r="E608" s="19"/>
      <c r="F608" s="19"/>
      <c r="G608" s="19"/>
      <c r="J608" s="19"/>
      <c r="K608" s="19"/>
      <c r="L608" s="19"/>
      <c r="M608" s="19"/>
      <c r="N608" s="19"/>
      <c r="O608" s="19"/>
      <c r="P608" s="19"/>
      <c r="Q608" s="19"/>
      <c r="R608" s="19"/>
      <c r="S608" s="19"/>
      <c r="T608" s="19"/>
      <c r="U608" s="19"/>
      <c r="V608" s="19"/>
      <c r="W608" s="19"/>
      <c r="X608" s="19"/>
      <c r="Y608" s="19"/>
      <c r="Z608" s="19"/>
    </row>
    <row r="609" spans="1:26" ht="13.2">
      <c r="A609" s="80"/>
      <c r="B609" s="19"/>
      <c r="C609" s="19"/>
      <c r="D609" s="19"/>
      <c r="E609" s="19"/>
      <c r="F609" s="19"/>
      <c r="G609" s="19"/>
      <c r="J609" s="19"/>
      <c r="K609" s="19"/>
      <c r="L609" s="19"/>
      <c r="M609" s="19"/>
      <c r="N609" s="19"/>
      <c r="O609" s="19"/>
      <c r="P609" s="19"/>
      <c r="Q609" s="19"/>
      <c r="R609" s="19"/>
      <c r="S609" s="19"/>
      <c r="T609" s="19"/>
      <c r="U609" s="19"/>
      <c r="V609" s="19"/>
      <c r="W609" s="19"/>
      <c r="X609" s="19"/>
      <c r="Y609" s="19"/>
      <c r="Z609" s="19"/>
    </row>
    <row r="610" spans="1:26" ht="13.2">
      <c r="A610" s="80"/>
      <c r="B610" s="19"/>
      <c r="C610" s="19"/>
      <c r="D610" s="19"/>
      <c r="E610" s="19"/>
      <c r="F610" s="19"/>
      <c r="G610" s="19"/>
      <c r="J610" s="19"/>
      <c r="K610" s="19"/>
      <c r="L610" s="19"/>
      <c r="M610" s="19"/>
      <c r="N610" s="19"/>
      <c r="O610" s="19"/>
      <c r="P610" s="19"/>
      <c r="Q610" s="19"/>
      <c r="R610" s="19"/>
      <c r="S610" s="19"/>
      <c r="T610" s="19"/>
      <c r="U610" s="19"/>
      <c r="V610" s="19"/>
      <c r="W610" s="19"/>
      <c r="X610" s="19"/>
      <c r="Y610" s="19"/>
      <c r="Z610" s="19"/>
    </row>
    <row r="611" spans="1:26" ht="13.2">
      <c r="A611" s="80"/>
      <c r="B611" s="19"/>
      <c r="C611" s="19"/>
      <c r="D611" s="19"/>
      <c r="E611" s="19"/>
      <c r="F611" s="19"/>
      <c r="G611" s="19"/>
      <c r="J611" s="19"/>
      <c r="K611" s="19"/>
      <c r="L611" s="19"/>
      <c r="M611" s="19"/>
      <c r="N611" s="19"/>
      <c r="O611" s="19"/>
      <c r="P611" s="19"/>
      <c r="Q611" s="19"/>
      <c r="R611" s="19"/>
      <c r="S611" s="19"/>
      <c r="T611" s="19"/>
      <c r="U611" s="19"/>
      <c r="V611" s="19"/>
      <c r="W611" s="19"/>
      <c r="X611" s="19"/>
      <c r="Y611" s="19"/>
      <c r="Z611" s="19"/>
    </row>
    <row r="612" spans="1:26" ht="13.2">
      <c r="A612" s="80"/>
      <c r="B612" s="19"/>
      <c r="C612" s="19"/>
      <c r="D612" s="19"/>
      <c r="E612" s="19"/>
      <c r="F612" s="19"/>
      <c r="G612" s="19"/>
      <c r="J612" s="19"/>
      <c r="K612" s="19"/>
      <c r="L612" s="19"/>
      <c r="M612" s="19"/>
      <c r="N612" s="19"/>
      <c r="O612" s="19"/>
      <c r="P612" s="19"/>
      <c r="Q612" s="19"/>
      <c r="R612" s="19"/>
      <c r="S612" s="19"/>
      <c r="T612" s="19"/>
      <c r="U612" s="19"/>
      <c r="V612" s="19"/>
      <c r="W612" s="19"/>
      <c r="X612" s="19"/>
      <c r="Y612" s="19"/>
      <c r="Z612" s="19"/>
    </row>
    <row r="613" spans="1:26" ht="13.2">
      <c r="A613" s="80"/>
      <c r="B613" s="19"/>
      <c r="C613" s="19"/>
      <c r="D613" s="19"/>
      <c r="E613" s="19"/>
      <c r="F613" s="19"/>
      <c r="G613" s="19"/>
      <c r="J613" s="19"/>
      <c r="K613" s="19"/>
      <c r="L613" s="19"/>
      <c r="M613" s="19"/>
      <c r="N613" s="19"/>
      <c r="O613" s="19"/>
      <c r="P613" s="19"/>
      <c r="Q613" s="19"/>
      <c r="R613" s="19"/>
      <c r="S613" s="19"/>
      <c r="T613" s="19"/>
      <c r="U613" s="19"/>
      <c r="V613" s="19"/>
      <c r="W613" s="19"/>
      <c r="X613" s="19"/>
      <c r="Y613" s="19"/>
      <c r="Z613" s="19"/>
    </row>
    <row r="614" spans="1:26" ht="13.2">
      <c r="A614" s="80"/>
      <c r="B614" s="19"/>
      <c r="C614" s="19"/>
      <c r="D614" s="19"/>
      <c r="E614" s="19"/>
      <c r="F614" s="19"/>
      <c r="G614" s="19"/>
      <c r="J614" s="19"/>
      <c r="K614" s="19"/>
      <c r="L614" s="19"/>
      <c r="M614" s="19"/>
      <c r="N614" s="19"/>
      <c r="O614" s="19"/>
      <c r="P614" s="19"/>
      <c r="Q614" s="19"/>
      <c r="R614" s="19"/>
      <c r="S614" s="19"/>
      <c r="T614" s="19"/>
      <c r="U614" s="19"/>
      <c r="V614" s="19"/>
      <c r="W614" s="19"/>
      <c r="X614" s="19"/>
      <c r="Y614" s="19"/>
      <c r="Z614" s="19"/>
    </row>
    <row r="615" spans="1:26" ht="13.2">
      <c r="A615" s="80"/>
      <c r="B615" s="19"/>
      <c r="C615" s="19"/>
      <c r="D615" s="19"/>
      <c r="E615" s="19"/>
      <c r="F615" s="19"/>
      <c r="G615" s="19"/>
      <c r="J615" s="19"/>
      <c r="K615" s="19"/>
      <c r="L615" s="19"/>
      <c r="M615" s="19"/>
      <c r="N615" s="19"/>
      <c r="O615" s="19"/>
      <c r="P615" s="19"/>
      <c r="Q615" s="19"/>
      <c r="R615" s="19"/>
      <c r="S615" s="19"/>
      <c r="T615" s="19"/>
      <c r="U615" s="19"/>
      <c r="V615" s="19"/>
      <c r="W615" s="19"/>
      <c r="X615" s="19"/>
      <c r="Y615" s="19"/>
      <c r="Z615" s="19"/>
    </row>
    <row r="616" spans="1:26" ht="13.2">
      <c r="A616" s="80"/>
      <c r="B616" s="19"/>
      <c r="C616" s="19"/>
      <c r="D616" s="19"/>
      <c r="E616" s="19"/>
      <c r="F616" s="19"/>
      <c r="G616" s="19"/>
      <c r="J616" s="19"/>
      <c r="K616" s="19"/>
      <c r="L616" s="19"/>
      <c r="M616" s="19"/>
      <c r="N616" s="19"/>
      <c r="O616" s="19"/>
      <c r="P616" s="19"/>
      <c r="Q616" s="19"/>
      <c r="R616" s="19"/>
      <c r="S616" s="19"/>
      <c r="T616" s="19"/>
      <c r="U616" s="19"/>
      <c r="V616" s="19"/>
      <c r="W616" s="19"/>
      <c r="X616" s="19"/>
      <c r="Y616" s="19"/>
      <c r="Z616" s="19"/>
    </row>
    <row r="617" spans="1:26" ht="13.2">
      <c r="A617" s="80"/>
      <c r="B617" s="19"/>
      <c r="C617" s="19"/>
      <c r="D617" s="19"/>
      <c r="E617" s="19"/>
      <c r="F617" s="19"/>
      <c r="G617" s="19"/>
      <c r="J617" s="19"/>
      <c r="K617" s="19"/>
      <c r="L617" s="19"/>
      <c r="M617" s="19"/>
      <c r="N617" s="19"/>
      <c r="O617" s="19"/>
      <c r="P617" s="19"/>
      <c r="Q617" s="19"/>
      <c r="R617" s="19"/>
      <c r="S617" s="19"/>
      <c r="T617" s="19"/>
      <c r="U617" s="19"/>
      <c r="V617" s="19"/>
      <c r="W617" s="19"/>
      <c r="X617" s="19"/>
      <c r="Y617" s="19"/>
      <c r="Z617" s="19"/>
    </row>
    <row r="618" spans="1:26" ht="13.2">
      <c r="A618" s="80"/>
      <c r="B618" s="19"/>
      <c r="C618" s="19"/>
      <c r="D618" s="19"/>
      <c r="E618" s="19"/>
      <c r="F618" s="19"/>
      <c r="G618" s="19"/>
      <c r="J618" s="19"/>
      <c r="K618" s="19"/>
      <c r="L618" s="19"/>
      <c r="M618" s="19"/>
      <c r="N618" s="19"/>
      <c r="O618" s="19"/>
      <c r="P618" s="19"/>
      <c r="Q618" s="19"/>
      <c r="R618" s="19"/>
      <c r="S618" s="19"/>
      <c r="T618" s="19"/>
      <c r="U618" s="19"/>
      <c r="V618" s="19"/>
      <c r="W618" s="19"/>
      <c r="X618" s="19"/>
      <c r="Y618" s="19"/>
      <c r="Z618" s="19"/>
    </row>
    <row r="619" spans="1:26" ht="13.2">
      <c r="A619" s="80"/>
      <c r="B619" s="19"/>
      <c r="C619" s="19"/>
      <c r="D619" s="19"/>
      <c r="E619" s="19"/>
      <c r="F619" s="19"/>
      <c r="G619" s="19"/>
      <c r="J619" s="19"/>
      <c r="K619" s="19"/>
      <c r="L619" s="19"/>
      <c r="M619" s="19"/>
      <c r="N619" s="19"/>
      <c r="O619" s="19"/>
      <c r="P619" s="19"/>
      <c r="Q619" s="19"/>
      <c r="R619" s="19"/>
      <c r="S619" s="19"/>
      <c r="T619" s="19"/>
      <c r="U619" s="19"/>
      <c r="V619" s="19"/>
      <c r="W619" s="19"/>
      <c r="X619" s="19"/>
      <c r="Y619" s="19"/>
      <c r="Z619" s="19"/>
    </row>
    <row r="620" spans="1:26" ht="13.2">
      <c r="A620" s="80"/>
      <c r="B620" s="19"/>
      <c r="C620" s="19"/>
      <c r="D620" s="19"/>
      <c r="E620" s="19"/>
      <c r="F620" s="19"/>
      <c r="G620" s="19"/>
      <c r="J620" s="19"/>
      <c r="K620" s="19"/>
      <c r="L620" s="19"/>
      <c r="M620" s="19"/>
      <c r="N620" s="19"/>
      <c r="O620" s="19"/>
      <c r="P620" s="19"/>
      <c r="Q620" s="19"/>
      <c r="R620" s="19"/>
      <c r="S620" s="19"/>
      <c r="T620" s="19"/>
      <c r="U620" s="19"/>
      <c r="V620" s="19"/>
      <c r="W620" s="19"/>
      <c r="X620" s="19"/>
      <c r="Y620" s="19"/>
      <c r="Z620" s="19"/>
    </row>
    <row r="621" spans="1:26" ht="13.2">
      <c r="A621" s="80"/>
      <c r="B621" s="19"/>
      <c r="C621" s="19"/>
      <c r="D621" s="19"/>
      <c r="E621" s="19"/>
      <c r="F621" s="19"/>
      <c r="G621" s="19"/>
      <c r="J621" s="19"/>
      <c r="K621" s="19"/>
      <c r="L621" s="19"/>
      <c r="M621" s="19"/>
      <c r="N621" s="19"/>
      <c r="O621" s="19"/>
      <c r="P621" s="19"/>
      <c r="Q621" s="19"/>
      <c r="R621" s="19"/>
      <c r="S621" s="19"/>
      <c r="T621" s="19"/>
      <c r="U621" s="19"/>
      <c r="V621" s="19"/>
      <c r="W621" s="19"/>
      <c r="X621" s="19"/>
      <c r="Y621" s="19"/>
      <c r="Z621" s="19"/>
    </row>
    <row r="622" spans="1:26" ht="13.2">
      <c r="A622" s="80"/>
      <c r="B622" s="19"/>
      <c r="C622" s="19"/>
      <c r="D622" s="19"/>
      <c r="E622" s="19"/>
      <c r="F622" s="19"/>
      <c r="G622" s="19"/>
      <c r="J622" s="19"/>
      <c r="K622" s="19"/>
      <c r="L622" s="19"/>
      <c r="M622" s="19"/>
      <c r="N622" s="19"/>
      <c r="O622" s="19"/>
      <c r="P622" s="19"/>
      <c r="Q622" s="19"/>
      <c r="R622" s="19"/>
      <c r="S622" s="19"/>
      <c r="T622" s="19"/>
      <c r="U622" s="19"/>
      <c r="V622" s="19"/>
      <c r="W622" s="19"/>
      <c r="X622" s="19"/>
      <c r="Y622" s="19"/>
      <c r="Z622" s="19"/>
    </row>
    <row r="623" spans="1:26" ht="13.2">
      <c r="A623" s="80"/>
      <c r="B623" s="19"/>
      <c r="C623" s="19"/>
      <c r="D623" s="19"/>
      <c r="E623" s="19"/>
      <c r="F623" s="19"/>
      <c r="G623" s="19"/>
      <c r="J623" s="19"/>
      <c r="K623" s="19"/>
      <c r="L623" s="19"/>
      <c r="M623" s="19"/>
      <c r="N623" s="19"/>
      <c r="O623" s="19"/>
      <c r="P623" s="19"/>
      <c r="Q623" s="19"/>
      <c r="R623" s="19"/>
      <c r="S623" s="19"/>
      <c r="T623" s="19"/>
      <c r="U623" s="19"/>
      <c r="V623" s="19"/>
      <c r="W623" s="19"/>
      <c r="X623" s="19"/>
      <c r="Y623" s="19"/>
      <c r="Z623" s="19"/>
    </row>
    <row r="624" spans="1:26" ht="13.2">
      <c r="A624" s="80"/>
      <c r="B624" s="19"/>
      <c r="C624" s="19"/>
      <c r="D624" s="19"/>
      <c r="E624" s="19"/>
      <c r="F624" s="19"/>
      <c r="G624" s="19"/>
      <c r="J624" s="19"/>
      <c r="K624" s="19"/>
      <c r="L624" s="19"/>
      <c r="M624" s="19"/>
      <c r="N624" s="19"/>
      <c r="O624" s="19"/>
      <c r="P624" s="19"/>
      <c r="Q624" s="19"/>
      <c r="R624" s="19"/>
      <c r="S624" s="19"/>
      <c r="T624" s="19"/>
      <c r="U624" s="19"/>
      <c r="V624" s="19"/>
      <c r="W624" s="19"/>
      <c r="X624" s="19"/>
      <c r="Y624" s="19"/>
      <c r="Z624" s="19"/>
    </row>
    <row r="625" spans="1:26" ht="13.2">
      <c r="A625" s="80"/>
      <c r="B625" s="19"/>
      <c r="C625" s="19"/>
      <c r="D625" s="19"/>
      <c r="E625" s="19"/>
      <c r="F625" s="19"/>
      <c r="G625" s="19"/>
      <c r="J625" s="19"/>
      <c r="K625" s="19"/>
      <c r="L625" s="19"/>
      <c r="M625" s="19"/>
      <c r="N625" s="19"/>
      <c r="O625" s="19"/>
      <c r="P625" s="19"/>
      <c r="Q625" s="19"/>
      <c r="R625" s="19"/>
      <c r="S625" s="19"/>
      <c r="T625" s="19"/>
      <c r="U625" s="19"/>
      <c r="V625" s="19"/>
      <c r="W625" s="19"/>
      <c r="X625" s="19"/>
      <c r="Y625" s="19"/>
      <c r="Z625" s="19"/>
    </row>
    <row r="626" spans="1:26" ht="13.2">
      <c r="A626" s="80"/>
      <c r="B626" s="19"/>
      <c r="C626" s="19"/>
      <c r="D626" s="19"/>
      <c r="E626" s="19"/>
      <c r="F626" s="19"/>
      <c r="G626" s="19"/>
      <c r="J626" s="19"/>
      <c r="K626" s="19"/>
      <c r="L626" s="19"/>
      <c r="M626" s="19"/>
      <c r="N626" s="19"/>
      <c r="O626" s="19"/>
      <c r="P626" s="19"/>
      <c r="Q626" s="19"/>
      <c r="R626" s="19"/>
      <c r="S626" s="19"/>
      <c r="T626" s="19"/>
      <c r="U626" s="19"/>
      <c r="V626" s="19"/>
      <c r="W626" s="19"/>
      <c r="X626" s="19"/>
      <c r="Y626" s="19"/>
      <c r="Z626" s="19"/>
    </row>
    <row r="627" spans="1:26" ht="13.2">
      <c r="A627" s="80"/>
      <c r="B627" s="19"/>
      <c r="C627" s="19"/>
      <c r="D627" s="19"/>
      <c r="E627" s="19"/>
      <c r="F627" s="19"/>
      <c r="G627" s="19"/>
      <c r="J627" s="19"/>
      <c r="K627" s="19"/>
      <c r="L627" s="19"/>
      <c r="M627" s="19"/>
      <c r="N627" s="19"/>
      <c r="O627" s="19"/>
      <c r="P627" s="19"/>
      <c r="Q627" s="19"/>
      <c r="R627" s="19"/>
      <c r="S627" s="19"/>
      <c r="T627" s="19"/>
      <c r="U627" s="19"/>
      <c r="V627" s="19"/>
      <c r="W627" s="19"/>
      <c r="X627" s="19"/>
      <c r="Y627" s="19"/>
      <c r="Z627" s="19"/>
    </row>
    <row r="628" spans="1:26" ht="13.2">
      <c r="A628" s="80"/>
      <c r="B628" s="19"/>
      <c r="C628" s="19"/>
      <c r="D628" s="19"/>
      <c r="E628" s="19"/>
      <c r="F628" s="19"/>
      <c r="G628" s="19"/>
      <c r="J628" s="19"/>
      <c r="K628" s="19"/>
      <c r="L628" s="19"/>
      <c r="M628" s="19"/>
      <c r="N628" s="19"/>
      <c r="O628" s="19"/>
      <c r="P628" s="19"/>
      <c r="Q628" s="19"/>
      <c r="R628" s="19"/>
      <c r="S628" s="19"/>
      <c r="T628" s="19"/>
      <c r="U628" s="19"/>
      <c r="V628" s="19"/>
      <c r="W628" s="19"/>
      <c r="X628" s="19"/>
      <c r="Y628" s="19"/>
      <c r="Z628" s="19"/>
    </row>
    <row r="629" spans="1:26" ht="13.2">
      <c r="A629" s="80"/>
      <c r="B629" s="19"/>
      <c r="C629" s="19"/>
      <c r="D629" s="19"/>
      <c r="E629" s="19"/>
      <c r="F629" s="19"/>
      <c r="G629" s="19"/>
      <c r="J629" s="19"/>
      <c r="K629" s="19"/>
      <c r="L629" s="19"/>
      <c r="M629" s="19"/>
      <c r="N629" s="19"/>
      <c r="O629" s="19"/>
      <c r="P629" s="19"/>
      <c r="Q629" s="19"/>
      <c r="R629" s="19"/>
      <c r="S629" s="19"/>
      <c r="T629" s="19"/>
      <c r="U629" s="19"/>
      <c r="V629" s="19"/>
      <c r="W629" s="19"/>
      <c r="X629" s="19"/>
      <c r="Y629" s="19"/>
      <c r="Z629" s="19"/>
    </row>
    <row r="630" spans="1:26" ht="13.2">
      <c r="A630" s="80"/>
      <c r="B630" s="19"/>
      <c r="C630" s="19"/>
      <c r="D630" s="19"/>
      <c r="E630" s="19"/>
      <c r="F630" s="19"/>
      <c r="G630" s="19"/>
      <c r="J630" s="19"/>
      <c r="K630" s="19"/>
      <c r="L630" s="19"/>
      <c r="M630" s="19"/>
      <c r="N630" s="19"/>
      <c r="O630" s="19"/>
      <c r="P630" s="19"/>
      <c r="Q630" s="19"/>
      <c r="R630" s="19"/>
      <c r="S630" s="19"/>
      <c r="T630" s="19"/>
      <c r="U630" s="19"/>
      <c r="V630" s="19"/>
      <c r="W630" s="19"/>
      <c r="X630" s="19"/>
      <c r="Y630" s="19"/>
      <c r="Z630" s="19"/>
    </row>
    <row r="631" spans="1:26" ht="13.2">
      <c r="A631" s="80"/>
      <c r="B631" s="19"/>
      <c r="C631" s="19"/>
      <c r="D631" s="19"/>
      <c r="E631" s="19"/>
      <c r="F631" s="19"/>
      <c r="G631" s="19"/>
      <c r="J631" s="19"/>
      <c r="K631" s="19"/>
      <c r="L631" s="19"/>
      <c r="M631" s="19"/>
      <c r="N631" s="19"/>
      <c r="O631" s="19"/>
      <c r="P631" s="19"/>
      <c r="Q631" s="19"/>
      <c r="R631" s="19"/>
      <c r="S631" s="19"/>
      <c r="T631" s="19"/>
      <c r="U631" s="19"/>
      <c r="V631" s="19"/>
      <c r="W631" s="19"/>
      <c r="X631" s="19"/>
      <c r="Y631" s="19"/>
      <c r="Z631" s="19"/>
    </row>
    <row r="632" spans="1:26" ht="13.2">
      <c r="A632" s="80"/>
      <c r="B632" s="19"/>
      <c r="C632" s="19"/>
      <c r="D632" s="19"/>
      <c r="E632" s="19"/>
      <c r="F632" s="19"/>
      <c r="G632" s="19"/>
      <c r="J632" s="19"/>
      <c r="K632" s="19"/>
      <c r="L632" s="19"/>
      <c r="M632" s="19"/>
      <c r="N632" s="19"/>
      <c r="O632" s="19"/>
      <c r="P632" s="19"/>
      <c r="Q632" s="19"/>
      <c r="R632" s="19"/>
      <c r="S632" s="19"/>
      <c r="T632" s="19"/>
      <c r="U632" s="19"/>
      <c r="V632" s="19"/>
      <c r="W632" s="19"/>
      <c r="X632" s="19"/>
      <c r="Y632" s="19"/>
      <c r="Z632" s="19"/>
    </row>
    <row r="633" spans="1:26" ht="13.2">
      <c r="A633" s="80"/>
      <c r="B633" s="19"/>
      <c r="C633" s="19"/>
      <c r="D633" s="19"/>
      <c r="E633" s="19"/>
      <c r="F633" s="19"/>
      <c r="G633" s="19"/>
      <c r="J633" s="19"/>
      <c r="K633" s="19"/>
      <c r="L633" s="19"/>
      <c r="M633" s="19"/>
      <c r="N633" s="19"/>
      <c r="O633" s="19"/>
      <c r="P633" s="19"/>
      <c r="Q633" s="19"/>
      <c r="R633" s="19"/>
      <c r="S633" s="19"/>
      <c r="T633" s="19"/>
      <c r="U633" s="19"/>
      <c r="V633" s="19"/>
      <c r="W633" s="19"/>
      <c r="X633" s="19"/>
      <c r="Y633" s="19"/>
      <c r="Z633" s="19"/>
    </row>
    <row r="634" spans="1:26" ht="13.2">
      <c r="A634" s="80"/>
      <c r="B634" s="19"/>
      <c r="C634" s="19"/>
      <c r="D634" s="19"/>
      <c r="E634" s="19"/>
      <c r="F634" s="19"/>
      <c r="G634" s="19"/>
      <c r="J634" s="19"/>
      <c r="K634" s="19"/>
      <c r="L634" s="19"/>
      <c r="M634" s="19"/>
      <c r="N634" s="19"/>
      <c r="O634" s="19"/>
      <c r="P634" s="19"/>
      <c r="Q634" s="19"/>
      <c r="R634" s="19"/>
      <c r="S634" s="19"/>
      <c r="T634" s="19"/>
      <c r="U634" s="19"/>
      <c r="V634" s="19"/>
      <c r="W634" s="19"/>
      <c r="X634" s="19"/>
      <c r="Y634" s="19"/>
      <c r="Z634" s="19"/>
    </row>
    <row r="635" spans="1:26" ht="13.2">
      <c r="A635" s="80"/>
      <c r="B635" s="19"/>
      <c r="C635" s="19"/>
      <c r="D635" s="19"/>
      <c r="E635" s="19"/>
      <c r="F635" s="19"/>
      <c r="G635" s="19"/>
      <c r="J635" s="19"/>
      <c r="K635" s="19"/>
      <c r="L635" s="19"/>
      <c r="M635" s="19"/>
      <c r="N635" s="19"/>
      <c r="O635" s="19"/>
      <c r="P635" s="19"/>
      <c r="Q635" s="19"/>
      <c r="R635" s="19"/>
      <c r="S635" s="19"/>
      <c r="T635" s="19"/>
      <c r="U635" s="19"/>
      <c r="V635" s="19"/>
      <c r="W635" s="19"/>
      <c r="X635" s="19"/>
      <c r="Y635" s="19"/>
      <c r="Z635" s="19"/>
    </row>
    <row r="636" spans="1:26" ht="13.2">
      <c r="A636" s="80"/>
      <c r="B636" s="19"/>
      <c r="C636" s="19"/>
      <c r="D636" s="19"/>
      <c r="E636" s="19"/>
      <c r="F636" s="19"/>
      <c r="G636" s="19"/>
      <c r="J636" s="19"/>
      <c r="K636" s="19"/>
      <c r="L636" s="19"/>
      <c r="M636" s="19"/>
      <c r="N636" s="19"/>
      <c r="O636" s="19"/>
      <c r="P636" s="19"/>
      <c r="Q636" s="19"/>
      <c r="R636" s="19"/>
      <c r="S636" s="19"/>
      <c r="T636" s="19"/>
      <c r="U636" s="19"/>
      <c r="V636" s="19"/>
      <c r="W636" s="19"/>
      <c r="X636" s="19"/>
      <c r="Y636" s="19"/>
      <c r="Z636" s="19"/>
    </row>
    <row r="637" spans="1:26" ht="13.2">
      <c r="A637" s="80"/>
      <c r="B637" s="19"/>
      <c r="C637" s="19"/>
      <c r="D637" s="19"/>
      <c r="E637" s="19"/>
      <c r="F637" s="19"/>
      <c r="G637" s="19"/>
      <c r="J637" s="19"/>
      <c r="K637" s="19"/>
      <c r="L637" s="19"/>
      <c r="M637" s="19"/>
      <c r="N637" s="19"/>
      <c r="O637" s="19"/>
      <c r="P637" s="19"/>
      <c r="Q637" s="19"/>
      <c r="R637" s="19"/>
      <c r="S637" s="19"/>
      <c r="T637" s="19"/>
      <c r="U637" s="19"/>
      <c r="V637" s="19"/>
      <c r="W637" s="19"/>
      <c r="X637" s="19"/>
      <c r="Y637" s="19"/>
      <c r="Z637" s="19"/>
    </row>
    <row r="638" spans="1:26" ht="13.2">
      <c r="A638" s="80"/>
      <c r="B638" s="19"/>
      <c r="C638" s="19"/>
      <c r="D638" s="19"/>
      <c r="E638" s="19"/>
      <c r="F638" s="19"/>
      <c r="G638" s="19"/>
      <c r="J638" s="19"/>
      <c r="K638" s="19"/>
      <c r="L638" s="19"/>
      <c r="M638" s="19"/>
      <c r="N638" s="19"/>
      <c r="O638" s="19"/>
      <c r="P638" s="19"/>
      <c r="Q638" s="19"/>
      <c r="R638" s="19"/>
      <c r="S638" s="19"/>
      <c r="T638" s="19"/>
      <c r="U638" s="19"/>
      <c r="V638" s="19"/>
      <c r="W638" s="19"/>
      <c r="X638" s="19"/>
      <c r="Y638" s="19"/>
      <c r="Z638" s="19"/>
    </row>
    <row r="639" spans="1:26" ht="13.2">
      <c r="A639" s="80"/>
      <c r="B639" s="19"/>
      <c r="C639" s="19"/>
      <c r="D639" s="19"/>
      <c r="E639" s="19"/>
      <c r="F639" s="19"/>
      <c r="G639" s="19"/>
      <c r="J639" s="19"/>
      <c r="K639" s="19"/>
      <c r="L639" s="19"/>
      <c r="M639" s="19"/>
      <c r="N639" s="19"/>
      <c r="O639" s="19"/>
      <c r="P639" s="19"/>
      <c r="Q639" s="19"/>
      <c r="R639" s="19"/>
      <c r="S639" s="19"/>
      <c r="T639" s="19"/>
      <c r="U639" s="19"/>
      <c r="V639" s="19"/>
      <c r="W639" s="19"/>
      <c r="X639" s="19"/>
      <c r="Y639" s="19"/>
      <c r="Z639" s="19"/>
    </row>
    <row r="640" spans="1:26" ht="13.2">
      <c r="A640" s="80"/>
      <c r="B640" s="19"/>
      <c r="C640" s="19"/>
      <c r="D640" s="19"/>
      <c r="E640" s="19"/>
      <c r="F640" s="19"/>
      <c r="G640" s="19"/>
      <c r="J640" s="19"/>
      <c r="K640" s="19"/>
      <c r="L640" s="19"/>
      <c r="M640" s="19"/>
      <c r="N640" s="19"/>
      <c r="O640" s="19"/>
      <c r="P640" s="19"/>
      <c r="Q640" s="19"/>
      <c r="R640" s="19"/>
      <c r="S640" s="19"/>
      <c r="T640" s="19"/>
      <c r="U640" s="19"/>
      <c r="V640" s="19"/>
      <c r="W640" s="19"/>
      <c r="X640" s="19"/>
      <c r="Y640" s="19"/>
      <c r="Z640" s="19"/>
    </row>
    <row r="641" spans="1:26" ht="13.2">
      <c r="A641" s="80"/>
      <c r="B641" s="19"/>
      <c r="C641" s="19"/>
      <c r="D641" s="19"/>
      <c r="E641" s="19"/>
      <c r="F641" s="19"/>
      <c r="G641" s="19"/>
      <c r="J641" s="19"/>
      <c r="K641" s="19"/>
      <c r="L641" s="19"/>
      <c r="M641" s="19"/>
      <c r="N641" s="19"/>
      <c r="O641" s="19"/>
      <c r="P641" s="19"/>
      <c r="Q641" s="19"/>
      <c r="R641" s="19"/>
      <c r="S641" s="19"/>
      <c r="T641" s="19"/>
      <c r="U641" s="19"/>
      <c r="V641" s="19"/>
      <c r="W641" s="19"/>
      <c r="X641" s="19"/>
      <c r="Y641" s="19"/>
      <c r="Z641" s="19"/>
    </row>
    <row r="642" spans="1:26" ht="13.2">
      <c r="A642" s="80"/>
      <c r="B642" s="19"/>
      <c r="C642" s="19"/>
      <c r="D642" s="19"/>
      <c r="E642" s="19"/>
      <c r="F642" s="19"/>
      <c r="G642" s="19"/>
      <c r="J642" s="19"/>
      <c r="K642" s="19"/>
      <c r="L642" s="19"/>
      <c r="M642" s="19"/>
      <c r="N642" s="19"/>
      <c r="O642" s="19"/>
      <c r="P642" s="19"/>
      <c r="Q642" s="19"/>
      <c r="R642" s="19"/>
      <c r="S642" s="19"/>
      <c r="T642" s="19"/>
      <c r="U642" s="19"/>
      <c r="V642" s="19"/>
      <c r="W642" s="19"/>
      <c r="X642" s="19"/>
      <c r="Y642" s="19"/>
      <c r="Z642" s="19"/>
    </row>
    <row r="643" spans="1:26" ht="13.2">
      <c r="A643" s="80"/>
      <c r="B643" s="19"/>
      <c r="C643" s="19"/>
      <c r="D643" s="19"/>
      <c r="E643" s="19"/>
      <c r="F643" s="19"/>
      <c r="G643" s="19"/>
      <c r="J643" s="19"/>
      <c r="K643" s="19"/>
      <c r="L643" s="19"/>
      <c r="M643" s="19"/>
      <c r="N643" s="19"/>
      <c r="O643" s="19"/>
      <c r="P643" s="19"/>
      <c r="Q643" s="19"/>
      <c r="R643" s="19"/>
      <c r="S643" s="19"/>
      <c r="T643" s="19"/>
      <c r="U643" s="19"/>
      <c r="V643" s="19"/>
      <c r="W643" s="19"/>
      <c r="X643" s="19"/>
      <c r="Y643" s="19"/>
      <c r="Z643" s="19"/>
    </row>
    <row r="644" spans="1:26" ht="13.2">
      <c r="A644" s="80"/>
      <c r="B644" s="19"/>
      <c r="C644" s="19"/>
      <c r="D644" s="19"/>
      <c r="E644" s="19"/>
      <c r="F644" s="19"/>
      <c r="G644" s="19"/>
      <c r="J644" s="19"/>
      <c r="K644" s="19"/>
      <c r="L644" s="19"/>
      <c r="M644" s="19"/>
      <c r="N644" s="19"/>
      <c r="O644" s="19"/>
      <c r="P644" s="19"/>
      <c r="Q644" s="19"/>
      <c r="R644" s="19"/>
      <c r="S644" s="19"/>
      <c r="T644" s="19"/>
      <c r="U644" s="19"/>
      <c r="V644" s="19"/>
      <c r="W644" s="19"/>
      <c r="X644" s="19"/>
      <c r="Y644" s="19"/>
      <c r="Z644" s="19"/>
    </row>
    <row r="645" spans="1:26" ht="13.2">
      <c r="A645" s="80"/>
      <c r="B645" s="19"/>
      <c r="C645" s="19"/>
      <c r="D645" s="19"/>
      <c r="E645" s="19"/>
      <c r="F645" s="19"/>
      <c r="G645" s="19"/>
      <c r="J645" s="19"/>
      <c r="K645" s="19"/>
      <c r="L645" s="19"/>
      <c r="M645" s="19"/>
      <c r="N645" s="19"/>
      <c r="O645" s="19"/>
      <c r="P645" s="19"/>
      <c r="Q645" s="19"/>
      <c r="R645" s="19"/>
      <c r="S645" s="19"/>
      <c r="T645" s="19"/>
      <c r="U645" s="19"/>
      <c r="V645" s="19"/>
      <c r="W645" s="19"/>
      <c r="X645" s="19"/>
      <c r="Y645" s="19"/>
      <c r="Z645" s="19"/>
    </row>
    <row r="646" spans="1:26" ht="13.2">
      <c r="A646" s="80"/>
      <c r="B646" s="19"/>
      <c r="C646" s="19"/>
      <c r="D646" s="19"/>
      <c r="E646" s="19"/>
      <c r="F646" s="19"/>
      <c r="G646" s="19"/>
      <c r="J646" s="19"/>
      <c r="K646" s="19"/>
      <c r="L646" s="19"/>
      <c r="M646" s="19"/>
      <c r="N646" s="19"/>
      <c r="O646" s="19"/>
      <c r="P646" s="19"/>
      <c r="Q646" s="19"/>
      <c r="R646" s="19"/>
      <c r="S646" s="19"/>
      <c r="T646" s="19"/>
      <c r="U646" s="19"/>
      <c r="V646" s="19"/>
      <c r="W646" s="19"/>
      <c r="X646" s="19"/>
      <c r="Y646" s="19"/>
      <c r="Z646" s="19"/>
    </row>
    <row r="647" spans="1:26" ht="13.2">
      <c r="A647" s="80"/>
      <c r="B647" s="19"/>
      <c r="C647" s="19"/>
      <c r="D647" s="19"/>
      <c r="E647" s="19"/>
      <c r="F647" s="19"/>
      <c r="G647" s="19"/>
      <c r="J647" s="19"/>
      <c r="K647" s="19"/>
      <c r="L647" s="19"/>
      <c r="M647" s="19"/>
      <c r="N647" s="19"/>
      <c r="O647" s="19"/>
      <c r="P647" s="19"/>
      <c r="Q647" s="19"/>
      <c r="R647" s="19"/>
      <c r="S647" s="19"/>
      <c r="T647" s="19"/>
      <c r="U647" s="19"/>
      <c r="V647" s="19"/>
      <c r="W647" s="19"/>
      <c r="X647" s="19"/>
      <c r="Y647" s="19"/>
      <c r="Z647" s="19"/>
    </row>
    <row r="648" spans="1:26" ht="13.2">
      <c r="A648" s="80"/>
      <c r="B648" s="19"/>
      <c r="C648" s="19"/>
      <c r="D648" s="19"/>
      <c r="E648" s="19"/>
      <c r="F648" s="19"/>
      <c r="G648" s="19"/>
      <c r="J648" s="19"/>
      <c r="K648" s="19"/>
      <c r="L648" s="19"/>
      <c r="M648" s="19"/>
      <c r="N648" s="19"/>
      <c r="O648" s="19"/>
      <c r="P648" s="19"/>
      <c r="Q648" s="19"/>
      <c r="R648" s="19"/>
      <c r="S648" s="19"/>
      <c r="T648" s="19"/>
      <c r="U648" s="19"/>
      <c r="V648" s="19"/>
      <c r="W648" s="19"/>
      <c r="X648" s="19"/>
      <c r="Y648" s="19"/>
      <c r="Z648" s="19"/>
    </row>
    <row r="649" spans="1:26" ht="13.2">
      <c r="A649" s="80"/>
      <c r="B649" s="19"/>
      <c r="C649" s="19"/>
      <c r="D649" s="19"/>
      <c r="E649" s="19"/>
      <c r="F649" s="19"/>
      <c r="G649" s="19"/>
      <c r="J649" s="19"/>
      <c r="K649" s="19"/>
      <c r="L649" s="19"/>
      <c r="M649" s="19"/>
      <c r="N649" s="19"/>
      <c r="O649" s="19"/>
      <c r="P649" s="19"/>
      <c r="Q649" s="19"/>
      <c r="R649" s="19"/>
      <c r="S649" s="19"/>
      <c r="T649" s="19"/>
      <c r="U649" s="19"/>
      <c r="V649" s="19"/>
      <c r="W649" s="19"/>
      <c r="X649" s="19"/>
      <c r="Y649" s="19"/>
      <c r="Z649" s="19"/>
    </row>
    <row r="650" spans="1:26" ht="13.2">
      <c r="A650" s="80"/>
      <c r="B650" s="19"/>
      <c r="C650" s="19"/>
      <c r="D650" s="19"/>
      <c r="E650" s="19"/>
      <c r="F650" s="19"/>
      <c r="G650" s="19"/>
      <c r="J650" s="19"/>
      <c r="K650" s="19"/>
      <c r="L650" s="19"/>
      <c r="M650" s="19"/>
      <c r="N650" s="19"/>
      <c r="O650" s="19"/>
      <c r="P650" s="19"/>
      <c r="Q650" s="19"/>
      <c r="R650" s="19"/>
      <c r="S650" s="19"/>
      <c r="T650" s="19"/>
      <c r="U650" s="19"/>
      <c r="V650" s="19"/>
      <c r="W650" s="19"/>
      <c r="X650" s="19"/>
      <c r="Y650" s="19"/>
      <c r="Z650" s="19"/>
    </row>
    <row r="651" spans="1:26" ht="13.2">
      <c r="A651" s="80"/>
      <c r="B651" s="19"/>
      <c r="C651" s="19"/>
      <c r="D651" s="19"/>
      <c r="E651" s="19"/>
      <c r="F651" s="19"/>
      <c r="G651" s="19"/>
      <c r="J651" s="19"/>
      <c r="K651" s="19"/>
      <c r="L651" s="19"/>
      <c r="M651" s="19"/>
      <c r="N651" s="19"/>
      <c r="O651" s="19"/>
      <c r="P651" s="19"/>
      <c r="Q651" s="19"/>
      <c r="R651" s="19"/>
      <c r="S651" s="19"/>
      <c r="T651" s="19"/>
      <c r="U651" s="19"/>
      <c r="V651" s="19"/>
      <c r="W651" s="19"/>
      <c r="X651" s="19"/>
      <c r="Y651" s="19"/>
      <c r="Z651" s="19"/>
    </row>
    <row r="652" spans="1:26" ht="13.2">
      <c r="A652" s="80"/>
      <c r="B652" s="19"/>
      <c r="C652" s="19"/>
      <c r="D652" s="19"/>
      <c r="E652" s="19"/>
      <c r="F652" s="19"/>
      <c r="G652" s="19"/>
      <c r="J652" s="19"/>
      <c r="K652" s="19"/>
      <c r="L652" s="19"/>
      <c r="M652" s="19"/>
      <c r="N652" s="19"/>
      <c r="O652" s="19"/>
      <c r="P652" s="19"/>
      <c r="Q652" s="19"/>
      <c r="R652" s="19"/>
      <c r="S652" s="19"/>
      <c r="T652" s="19"/>
      <c r="U652" s="19"/>
      <c r="V652" s="19"/>
      <c r="W652" s="19"/>
      <c r="X652" s="19"/>
      <c r="Y652" s="19"/>
      <c r="Z652" s="19"/>
    </row>
    <row r="653" spans="1:26" ht="13.2">
      <c r="A653" s="80"/>
      <c r="B653" s="19"/>
      <c r="C653" s="19"/>
      <c r="D653" s="19"/>
      <c r="E653" s="19"/>
      <c r="F653" s="19"/>
      <c r="G653" s="19"/>
      <c r="J653" s="19"/>
      <c r="K653" s="19"/>
      <c r="L653" s="19"/>
      <c r="M653" s="19"/>
      <c r="N653" s="19"/>
      <c r="O653" s="19"/>
      <c r="P653" s="19"/>
      <c r="Q653" s="19"/>
      <c r="R653" s="19"/>
      <c r="S653" s="19"/>
      <c r="T653" s="19"/>
      <c r="U653" s="19"/>
      <c r="V653" s="19"/>
      <c r="W653" s="19"/>
      <c r="X653" s="19"/>
      <c r="Y653" s="19"/>
      <c r="Z653" s="19"/>
    </row>
    <row r="654" spans="1:26" ht="13.2">
      <c r="A654" s="80"/>
      <c r="B654" s="19"/>
      <c r="C654" s="19"/>
      <c r="D654" s="19"/>
      <c r="E654" s="19"/>
      <c r="F654" s="19"/>
      <c r="G654" s="19"/>
      <c r="J654" s="19"/>
      <c r="K654" s="19"/>
      <c r="L654" s="19"/>
      <c r="M654" s="19"/>
      <c r="N654" s="19"/>
      <c r="O654" s="19"/>
      <c r="P654" s="19"/>
      <c r="Q654" s="19"/>
      <c r="R654" s="19"/>
      <c r="S654" s="19"/>
      <c r="T654" s="19"/>
      <c r="U654" s="19"/>
      <c r="V654" s="19"/>
      <c r="W654" s="19"/>
      <c r="X654" s="19"/>
      <c r="Y654" s="19"/>
      <c r="Z654" s="19"/>
    </row>
    <row r="655" spans="1:26" ht="13.2">
      <c r="A655" s="80"/>
      <c r="B655" s="19"/>
      <c r="C655" s="19"/>
      <c r="D655" s="19"/>
      <c r="E655" s="19"/>
      <c r="F655" s="19"/>
      <c r="G655" s="19"/>
      <c r="J655" s="19"/>
      <c r="K655" s="19"/>
      <c r="L655" s="19"/>
      <c r="M655" s="19"/>
      <c r="N655" s="19"/>
      <c r="O655" s="19"/>
      <c r="P655" s="19"/>
      <c r="Q655" s="19"/>
      <c r="R655" s="19"/>
      <c r="S655" s="19"/>
      <c r="T655" s="19"/>
      <c r="U655" s="19"/>
      <c r="V655" s="19"/>
      <c r="W655" s="19"/>
      <c r="X655" s="19"/>
      <c r="Y655" s="19"/>
      <c r="Z655" s="19"/>
    </row>
    <row r="656" spans="1:26" ht="13.2">
      <c r="A656" s="80"/>
      <c r="B656" s="19"/>
      <c r="C656" s="19"/>
      <c r="D656" s="19"/>
      <c r="E656" s="19"/>
      <c r="F656" s="19"/>
      <c r="G656" s="19"/>
      <c r="J656" s="19"/>
      <c r="K656" s="19"/>
      <c r="L656" s="19"/>
      <c r="M656" s="19"/>
      <c r="N656" s="19"/>
      <c r="O656" s="19"/>
      <c r="P656" s="19"/>
      <c r="Q656" s="19"/>
      <c r="R656" s="19"/>
      <c r="S656" s="19"/>
      <c r="T656" s="19"/>
      <c r="U656" s="19"/>
      <c r="V656" s="19"/>
      <c r="W656" s="19"/>
      <c r="X656" s="19"/>
      <c r="Y656" s="19"/>
      <c r="Z656" s="19"/>
    </row>
    <row r="657" spans="1:26" ht="13.2">
      <c r="A657" s="80"/>
      <c r="B657" s="19"/>
      <c r="C657" s="19"/>
      <c r="D657" s="19"/>
      <c r="E657" s="19"/>
      <c r="F657" s="19"/>
      <c r="G657" s="19"/>
      <c r="J657" s="19"/>
      <c r="K657" s="19"/>
      <c r="L657" s="19"/>
      <c r="M657" s="19"/>
      <c r="N657" s="19"/>
      <c r="O657" s="19"/>
      <c r="P657" s="19"/>
      <c r="Q657" s="19"/>
      <c r="R657" s="19"/>
      <c r="S657" s="19"/>
      <c r="T657" s="19"/>
      <c r="U657" s="19"/>
      <c r="V657" s="19"/>
      <c r="W657" s="19"/>
      <c r="X657" s="19"/>
      <c r="Y657" s="19"/>
      <c r="Z657" s="19"/>
    </row>
    <row r="658" spans="1:26" ht="13.2">
      <c r="A658" s="80"/>
      <c r="B658" s="19"/>
      <c r="C658" s="19"/>
      <c r="D658" s="19"/>
      <c r="E658" s="19"/>
      <c r="F658" s="19"/>
      <c r="G658" s="19"/>
      <c r="J658" s="19"/>
      <c r="K658" s="19"/>
      <c r="L658" s="19"/>
      <c r="M658" s="19"/>
      <c r="N658" s="19"/>
      <c r="O658" s="19"/>
      <c r="P658" s="19"/>
      <c r="Q658" s="19"/>
      <c r="R658" s="19"/>
      <c r="S658" s="19"/>
      <c r="T658" s="19"/>
      <c r="U658" s="19"/>
      <c r="V658" s="19"/>
      <c r="W658" s="19"/>
      <c r="X658" s="19"/>
      <c r="Y658" s="19"/>
      <c r="Z658" s="19"/>
    </row>
    <row r="659" spans="1:26" ht="13.2">
      <c r="A659" s="80"/>
      <c r="B659" s="19"/>
      <c r="C659" s="19"/>
      <c r="D659" s="19"/>
      <c r="E659" s="19"/>
      <c r="F659" s="19"/>
      <c r="G659" s="19"/>
      <c r="J659" s="19"/>
      <c r="K659" s="19"/>
      <c r="L659" s="19"/>
      <c r="M659" s="19"/>
      <c r="N659" s="19"/>
      <c r="O659" s="19"/>
      <c r="P659" s="19"/>
      <c r="Q659" s="19"/>
      <c r="R659" s="19"/>
      <c r="S659" s="19"/>
      <c r="T659" s="19"/>
      <c r="U659" s="19"/>
      <c r="V659" s="19"/>
      <c r="W659" s="19"/>
      <c r="X659" s="19"/>
      <c r="Y659" s="19"/>
      <c r="Z659" s="19"/>
    </row>
    <row r="660" spans="1:26" ht="13.2">
      <c r="A660" s="80"/>
      <c r="B660" s="19"/>
      <c r="C660" s="19"/>
      <c r="D660" s="19"/>
      <c r="E660" s="19"/>
      <c r="F660" s="19"/>
      <c r="G660" s="19"/>
      <c r="J660" s="19"/>
      <c r="K660" s="19"/>
      <c r="L660" s="19"/>
      <c r="M660" s="19"/>
      <c r="N660" s="19"/>
      <c r="O660" s="19"/>
      <c r="P660" s="19"/>
      <c r="Q660" s="19"/>
      <c r="R660" s="19"/>
      <c r="S660" s="19"/>
      <c r="T660" s="19"/>
      <c r="U660" s="19"/>
      <c r="V660" s="19"/>
      <c r="W660" s="19"/>
      <c r="X660" s="19"/>
      <c r="Y660" s="19"/>
      <c r="Z660" s="19"/>
    </row>
    <row r="661" spans="1:26" ht="13.2">
      <c r="A661" s="80"/>
      <c r="B661" s="19"/>
      <c r="C661" s="19"/>
      <c r="D661" s="19"/>
      <c r="E661" s="19"/>
      <c r="F661" s="19"/>
      <c r="G661" s="19"/>
      <c r="J661" s="19"/>
      <c r="K661" s="19"/>
      <c r="L661" s="19"/>
      <c r="M661" s="19"/>
      <c r="N661" s="19"/>
      <c r="O661" s="19"/>
      <c r="P661" s="19"/>
      <c r="Q661" s="19"/>
      <c r="R661" s="19"/>
      <c r="S661" s="19"/>
      <c r="T661" s="19"/>
      <c r="U661" s="19"/>
      <c r="V661" s="19"/>
      <c r="W661" s="19"/>
      <c r="X661" s="19"/>
      <c r="Y661" s="19"/>
      <c r="Z661" s="19"/>
    </row>
    <row r="662" spans="1:26" ht="13.2">
      <c r="A662" s="80"/>
      <c r="B662" s="19"/>
      <c r="C662" s="19"/>
      <c r="D662" s="19"/>
      <c r="E662" s="19"/>
      <c r="F662" s="19"/>
      <c r="G662" s="19"/>
      <c r="J662" s="19"/>
      <c r="K662" s="19"/>
      <c r="L662" s="19"/>
      <c r="M662" s="19"/>
      <c r="N662" s="19"/>
      <c r="O662" s="19"/>
      <c r="P662" s="19"/>
      <c r="Q662" s="19"/>
      <c r="R662" s="19"/>
      <c r="S662" s="19"/>
      <c r="T662" s="19"/>
      <c r="U662" s="19"/>
      <c r="V662" s="19"/>
      <c r="W662" s="19"/>
      <c r="X662" s="19"/>
      <c r="Y662" s="19"/>
      <c r="Z662" s="19"/>
    </row>
    <row r="663" spans="1:26" ht="13.2">
      <c r="A663" s="80"/>
      <c r="B663" s="19"/>
      <c r="C663" s="19"/>
      <c r="D663" s="19"/>
      <c r="E663" s="19"/>
      <c r="F663" s="19"/>
      <c r="G663" s="19"/>
      <c r="J663" s="19"/>
      <c r="K663" s="19"/>
      <c r="L663" s="19"/>
      <c r="M663" s="19"/>
      <c r="N663" s="19"/>
      <c r="O663" s="19"/>
      <c r="P663" s="19"/>
      <c r="Q663" s="19"/>
      <c r="R663" s="19"/>
      <c r="S663" s="19"/>
      <c r="T663" s="19"/>
      <c r="U663" s="19"/>
      <c r="V663" s="19"/>
      <c r="W663" s="19"/>
      <c r="X663" s="19"/>
      <c r="Y663" s="19"/>
      <c r="Z663" s="19"/>
    </row>
    <row r="664" spans="1:26" ht="13.2">
      <c r="A664" s="80"/>
      <c r="B664" s="19"/>
      <c r="C664" s="19"/>
      <c r="D664" s="19"/>
      <c r="E664" s="19"/>
      <c r="F664" s="19"/>
      <c r="G664" s="19"/>
      <c r="J664" s="19"/>
      <c r="K664" s="19"/>
      <c r="L664" s="19"/>
      <c r="M664" s="19"/>
      <c r="N664" s="19"/>
      <c r="O664" s="19"/>
      <c r="P664" s="19"/>
      <c r="Q664" s="19"/>
      <c r="R664" s="19"/>
      <c r="S664" s="19"/>
      <c r="T664" s="19"/>
      <c r="U664" s="19"/>
      <c r="V664" s="19"/>
      <c r="W664" s="19"/>
      <c r="X664" s="19"/>
      <c r="Y664" s="19"/>
      <c r="Z664" s="19"/>
    </row>
    <row r="665" spans="1:26" ht="13.2">
      <c r="A665" s="80"/>
      <c r="B665" s="19"/>
      <c r="C665" s="19"/>
      <c r="D665" s="19"/>
      <c r="E665" s="19"/>
      <c r="F665" s="19"/>
      <c r="G665" s="19"/>
      <c r="J665" s="19"/>
      <c r="K665" s="19"/>
      <c r="L665" s="19"/>
      <c r="M665" s="19"/>
      <c r="N665" s="19"/>
      <c r="O665" s="19"/>
      <c r="P665" s="19"/>
      <c r="Q665" s="19"/>
      <c r="R665" s="19"/>
      <c r="S665" s="19"/>
      <c r="T665" s="19"/>
      <c r="U665" s="19"/>
      <c r="V665" s="19"/>
      <c r="W665" s="19"/>
      <c r="X665" s="19"/>
      <c r="Y665" s="19"/>
      <c r="Z665" s="19"/>
    </row>
    <row r="666" spans="1:26" ht="13.2">
      <c r="A666" s="80"/>
      <c r="B666" s="19"/>
      <c r="C666" s="19"/>
      <c r="D666" s="19"/>
      <c r="E666" s="19"/>
      <c r="F666" s="19"/>
      <c r="G666" s="19"/>
      <c r="J666" s="19"/>
      <c r="K666" s="19"/>
      <c r="L666" s="19"/>
      <c r="M666" s="19"/>
      <c r="N666" s="19"/>
      <c r="O666" s="19"/>
      <c r="P666" s="19"/>
      <c r="Q666" s="19"/>
      <c r="R666" s="19"/>
      <c r="S666" s="19"/>
      <c r="T666" s="19"/>
      <c r="U666" s="19"/>
      <c r="V666" s="19"/>
      <c r="W666" s="19"/>
      <c r="X666" s="19"/>
      <c r="Y666" s="19"/>
      <c r="Z666" s="19"/>
    </row>
    <row r="667" spans="1:26" ht="13.2">
      <c r="A667" s="80"/>
      <c r="B667" s="19"/>
      <c r="C667" s="19"/>
      <c r="D667" s="19"/>
      <c r="E667" s="19"/>
      <c r="F667" s="19"/>
      <c r="G667" s="19"/>
      <c r="J667" s="19"/>
      <c r="K667" s="19"/>
      <c r="L667" s="19"/>
      <c r="M667" s="19"/>
      <c r="N667" s="19"/>
      <c r="O667" s="19"/>
      <c r="P667" s="19"/>
      <c r="Q667" s="19"/>
      <c r="R667" s="19"/>
      <c r="S667" s="19"/>
      <c r="T667" s="19"/>
      <c r="U667" s="19"/>
      <c r="V667" s="19"/>
      <c r="W667" s="19"/>
      <c r="X667" s="19"/>
      <c r="Y667" s="19"/>
      <c r="Z667" s="19"/>
    </row>
    <row r="668" spans="1:26" ht="13.2">
      <c r="A668" s="80"/>
      <c r="B668" s="19"/>
      <c r="C668" s="19"/>
      <c r="D668" s="19"/>
      <c r="E668" s="19"/>
      <c r="F668" s="19"/>
      <c r="G668" s="19"/>
      <c r="J668" s="19"/>
      <c r="K668" s="19"/>
      <c r="L668" s="19"/>
      <c r="M668" s="19"/>
      <c r="N668" s="19"/>
      <c r="O668" s="19"/>
      <c r="P668" s="19"/>
      <c r="Q668" s="19"/>
      <c r="R668" s="19"/>
      <c r="S668" s="19"/>
      <c r="T668" s="19"/>
      <c r="U668" s="19"/>
      <c r="V668" s="19"/>
      <c r="W668" s="19"/>
      <c r="X668" s="19"/>
      <c r="Y668" s="19"/>
      <c r="Z668" s="19"/>
    </row>
    <row r="669" spans="1:26" ht="13.2">
      <c r="A669" s="80"/>
      <c r="B669" s="19"/>
      <c r="C669" s="19"/>
      <c r="D669" s="19"/>
      <c r="E669" s="19"/>
      <c r="F669" s="19"/>
      <c r="G669" s="19"/>
      <c r="J669" s="19"/>
      <c r="K669" s="19"/>
      <c r="L669" s="19"/>
      <c r="M669" s="19"/>
      <c r="N669" s="19"/>
      <c r="O669" s="19"/>
      <c r="P669" s="19"/>
      <c r="Q669" s="19"/>
      <c r="R669" s="19"/>
      <c r="S669" s="19"/>
      <c r="T669" s="19"/>
      <c r="U669" s="19"/>
      <c r="V669" s="19"/>
      <c r="W669" s="19"/>
      <c r="X669" s="19"/>
      <c r="Y669" s="19"/>
      <c r="Z669" s="19"/>
    </row>
    <row r="670" spans="1:26" ht="13.2">
      <c r="A670" s="80"/>
      <c r="B670" s="19"/>
      <c r="C670" s="19"/>
      <c r="D670" s="19"/>
      <c r="E670" s="19"/>
      <c r="F670" s="19"/>
      <c r="G670" s="19"/>
      <c r="J670" s="19"/>
      <c r="K670" s="19"/>
      <c r="L670" s="19"/>
      <c r="M670" s="19"/>
      <c r="N670" s="19"/>
      <c r="O670" s="19"/>
      <c r="P670" s="19"/>
      <c r="Q670" s="19"/>
      <c r="R670" s="19"/>
      <c r="S670" s="19"/>
      <c r="T670" s="19"/>
      <c r="U670" s="19"/>
      <c r="V670" s="19"/>
      <c r="W670" s="19"/>
      <c r="X670" s="19"/>
      <c r="Y670" s="19"/>
      <c r="Z670" s="19"/>
    </row>
    <row r="671" spans="1:26" ht="13.2">
      <c r="A671" s="80"/>
      <c r="B671" s="19"/>
      <c r="C671" s="19"/>
      <c r="D671" s="19"/>
      <c r="E671" s="19"/>
      <c r="F671" s="19"/>
      <c r="G671" s="19"/>
      <c r="J671" s="19"/>
      <c r="K671" s="19"/>
      <c r="L671" s="19"/>
      <c r="M671" s="19"/>
      <c r="N671" s="19"/>
      <c r="O671" s="19"/>
      <c r="P671" s="19"/>
      <c r="Q671" s="19"/>
      <c r="R671" s="19"/>
      <c r="S671" s="19"/>
      <c r="T671" s="19"/>
      <c r="U671" s="19"/>
      <c r="V671" s="19"/>
      <c r="W671" s="19"/>
      <c r="X671" s="19"/>
      <c r="Y671" s="19"/>
      <c r="Z671" s="19"/>
    </row>
    <row r="672" spans="1:26" ht="13.2">
      <c r="A672" s="80"/>
      <c r="B672" s="19"/>
      <c r="C672" s="19"/>
      <c r="D672" s="19"/>
      <c r="E672" s="19"/>
      <c r="F672" s="19"/>
      <c r="G672" s="19"/>
      <c r="J672" s="19"/>
      <c r="K672" s="19"/>
      <c r="L672" s="19"/>
      <c r="M672" s="19"/>
      <c r="N672" s="19"/>
      <c r="O672" s="19"/>
      <c r="P672" s="19"/>
      <c r="Q672" s="19"/>
      <c r="R672" s="19"/>
      <c r="S672" s="19"/>
      <c r="T672" s="19"/>
      <c r="U672" s="19"/>
      <c r="V672" s="19"/>
      <c r="W672" s="19"/>
      <c r="X672" s="19"/>
      <c r="Y672" s="19"/>
      <c r="Z672" s="19"/>
    </row>
    <row r="673" spans="1:26" ht="13.2">
      <c r="A673" s="80"/>
      <c r="B673" s="19"/>
      <c r="C673" s="19"/>
      <c r="D673" s="19"/>
      <c r="E673" s="19"/>
      <c r="F673" s="19"/>
      <c r="G673" s="19"/>
      <c r="J673" s="19"/>
      <c r="K673" s="19"/>
      <c r="L673" s="19"/>
      <c r="M673" s="19"/>
      <c r="N673" s="19"/>
      <c r="O673" s="19"/>
      <c r="P673" s="19"/>
      <c r="Q673" s="19"/>
      <c r="R673" s="19"/>
      <c r="S673" s="19"/>
      <c r="T673" s="19"/>
      <c r="U673" s="19"/>
      <c r="V673" s="19"/>
      <c r="W673" s="19"/>
      <c r="X673" s="19"/>
      <c r="Y673" s="19"/>
      <c r="Z673" s="19"/>
    </row>
    <row r="674" spans="1:26" ht="13.2">
      <c r="A674" s="80"/>
      <c r="B674" s="19"/>
      <c r="C674" s="19"/>
      <c r="D674" s="19"/>
      <c r="E674" s="19"/>
      <c r="F674" s="19"/>
      <c r="G674" s="19"/>
      <c r="J674" s="19"/>
      <c r="K674" s="19"/>
      <c r="L674" s="19"/>
      <c r="M674" s="19"/>
      <c r="N674" s="19"/>
      <c r="O674" s="19"/>
      <c r="P674" s="19"/>
      <c r="Q674" s="19"/>
      <c r="R674" s="19"/>
      <c r="S674" s="19"/>
      <c r="T674" s="19"/>
      <c r="U674" s="19"/>
      <c r="V674" s="19"/>
      <c r="W674" s="19"/>
      <c r="X674" s="19"/>
      <c r="Y674" s="19"/>
      <c r="Z674" s="19"/>
    </row>
    <row r="675" spans="1:26" ht="13.2">
      <c r="A675" s="80"/>
      <c r="B675" s="19"/>
      <c r="C675" s="19"/>
      <c r="D675" s="19"/>
      <c r="E675" s="19"/>
      <c r="F675" s="19"/>
      <c r="G675" s="19"/>
      <c r="J675" s="19"/>
      <c r="K675" s="19"/>
      <c r="L675" s="19"/>
      <c r="M675" s="19"/>
      <c r="N675" s="19"/>
      <c r="O675" s="19"/>
      <c r="P675" s="19"/>
      <c r="Q675" s="19"/>
      <c r="R675" s="19"/>
      <c r="S675" s="19"/>
      <c r="T675" s="19"/>
      <c r="U675" s="19"/>
      <c r="V675" s="19"/>
      <c r="W675" s="19"/>
      <c r="X675" s="19"/>
      <c r="Y675" s="19"/>
      <c r="Z675" s="19"/>
    </row>
    <row r="676" spans="1:26" ht="13.2">
      <c r="A676" s="80"/>
      <c r="B676" s="19"/>
      <c r="C676" s="19"/>
      <c r="D676" s="19"/>
      <c r="E676" s="19"/>
      <c r="F676" s="19"/>
      <c r="G676" s="19"/>
      <c r="J676" s="19"/>
      <c r="K676" s="19"/>
      <c r="L676" s="19"/>
      <c r="M676" s="19"/>
      <c r="N676" s="19"/>
      <c r="O676" s="19"/>
      <c r="P676" s="19"/>
      <c r="Q676" s="19"/>
      <c r="R676" s="19"/>
      <c r="S676" s="19"/>
      <c r="T676" s="19"/>
      <c r="U676" s="19"/>
      <c r="V676" s="19"/>
      <c r="W676" s="19"/>
      <c r="X676" s="19"/>
      <c r="Y676" s="19"/>
      <c r="Z676" s="19"/>
    </row>
    <row r="677" spans="1:26" ht="13.2">
      <c r="A677" s="80"/>
      <c r="B677" s="19"/>
      <c r="C677" s="19"/>
      <c r="D677" s="19"/>
      <c r="E677" s="19"/>
      <c r="F677" s="19"/>
      <c r="G677" s="19"/>
      <c r="J677" s="19"/>
      <c r="K677" s="19"/>
      <c r="L677" s="19"/>
      <c r="M677" s="19"/>
      <c r="N677" s="19"/>
      <c r="O677" s="19"/>
      <c r="P677" s="19"/>
      <c r="Q677" s="19"/>
      <c r="R677" s="19"/>
      <c r="S677" s="19"/>
      <c r="T677" s="19"/>
      <c r="U677" s="19"/>
      <c r="V677" s="19"/>
      <c r="W677" s="19"/>
      <c r="X677" s="19"/>
      <c r="Y677" s="19"/>
      <c r="Z677" s="19"/>
    </row>
    <row r="678" spans="1:26" ht="13.2">
      <c r="A678" s="80"/>
      <c r="B678" s="19"/>
      <c r="C678" s="19"/>
      <c r="D678" s="19"/>
      <c r="E678" s="19"/>
      <c r="F678" s="19"/>
      <c r="G678" s="19"/>
      <c r="J678" s="19"/>
      <c r="K678" s="19"/>
      <c r="L678" s="19"/>
      <c r="M678" s="19"/>
      <c r="N678" s="19"/>
      <c r="O678" s="19"/>
      <c r="P678" s="19"/>
      <c r="Q678" s="19"/>
      <c r="R678" s="19"/>
      <c r="S678" s="19"/>
      <c r="T678" s="19"/>
      <c r="U678" s="19"/>
      <c r="V678" s="19"/>
      <c r="W678" s="19"/>
      <c r="X678" s="19"/>
      <c r="Y678" s="19"/>
      <c r="Z678" s="19"/>
    </row>
    <row r="679" spans="1:26" ht="13.2">
      <c r="A679" s="80"/>
      <c r="B679" s="19"/>
      <c r="C679" s="19"/>
      <c r="D679" s="19"/>
      <c r="E679" s="19"/>
      <c r="F679" s="19"/>
      <c r="G679" s="19"/>
      <c r="J679" s="19"/>
      <c r="K679" s="19"/>
      <c r="L679" s="19"/>
      <c r="M679" s="19"/>
      <c r="N679" s="19"/>
      <c r="O679" s="19"/>
      <c r="P679" s="19"/>
      <c r="Q679" s="19"/>
      <c r="R679" s="19"/>
      <c r="S679" s="19"/>
      <c r="T679" s="19"/>
      <c r="U679" s="19"/>
      <c r="V679" s="19"/>
      <c r="W679" s="19"/>
      <c r="X679" s="19"/>
      <c r="Y679" s="19"/>
      <c r="Z679" s="19"/>
    </row>
    <row r="680" spans="1:26" ht="13.2">
      <c r="A680" s="80"/>
      <c r="B680" s="19"/>
      <c r="C680" s="19"/>
      <c r="D680" s="19"/>
      <c r="E680" s="19"/>
      <c r="F680" s="19"/>
      <c r="G680" s="19"/>
      <c r="J680" s="19"/>
      <c r="K680" s="19"/>
      <c r="L680" s="19"/>
      <c r="M680" s="19"/>
      <c r="N680" s="19"/>
      <c r="O680" s="19"/>
      <c r="P680" s="19"/>
      <c r="Q680" s="19"/>
      <c r="R680" s="19"/>
      <c r="S680" s="19"/>
      <c r="T680" s="19"/>
      <c r="U680" s="19"/>
      <c r="V680" s="19"/>
      <c r="W680" s="19"/>
      <c r="X680" s="19"/>
      <c r="Y680" s="19"/>
      <c r="Z680" s="19"/>
    </row>
    <row r="681" spans="1:26" ht="13.2">
      <c r="A681" s="80"/>
      <c r="B681" s="19"/>
      <c r="C681" s="19"/>
      <c r="D681" s="19"/>
      <c r="E681" s="19"/>
      <c r="F681" s="19"/>
      <c r="G681" s="19"/>
      <c r="J681" s="19"/>
      <c r="K681" s="19"/>
      <c r="L681" s="19"/>
      <c r="M681" s="19"/>
      <c r="N681" s="19"/>
      <c r="O681" s="19"/>
      <c r="P681" s="19"/>
      <c r="Q681" s="19"/>
      <c r="R681" s="19"/>
      <c r="S681" s="19"/>
      <c r="T681" s="19"/>
      <c r="U681" s="19"/>
      <c r="V681" s="19"/>
      <c r="W681" s="19"/>
      <c r="X681" s="19"/>
      <c r="Y681" s="19"/>
      <c r="Z681" s="19"/>
    </row>
    <row r="682" spans="1:26" ht="13.2">
      <c r="A682" s="80"/>
      <c r="B682" s="19"/>
      <c r="C682" s="19"/>
      <c r="D682" s="19"/>
      <c r="E682" s="19"/>
      <c r="F682" s="19"/>
      <c r="G682" s="19"/>
      <c r="J682" s="19"/>
      <c r="K682" s="19"/>
      <c r="L682" s="19"/>
      <c r="M682" s="19"/>
      <c r="N682" s="19"/>
      <c r="O682" s="19"/>
      <c r="P682" s="19"/>
      <c r="Q682" s="19"/>
      <c r="R682" s="19"/>
      <c r="S682" s="19"/>
      <c r="T682" s="19"/>
      <c r="U682" s="19"/>
      <c r="V682" s="19"/>
      <c r="W682" s="19"/>
      <c r="X682" s="19"/>
      <c r="Y682" s="19"/>
      <c r="Z682" s="19"/>
    </row>
    <row r="683" spans="1:26" ht="13.2">
      <c r="A683" s="80"/>
      <c r="B683" s="19"/>
      <c r="C683" s="19"/>
      <c r="D683" s="19"/>
      <c r="E683" s="19"/>
      <c r="F683" s="19"/>
      <c r="G683" s="19"/>
      <c r="J683" s="19"/>
      <c r="K683" s="19"/>
      <c r="L683" s="19"/>
      <c r="M683" s="19"/>
      <c r="N683" s="19"/>
      <c r="O683" s="19"/>
      <c r="P683" s="19"/>
      <c r="Q683" s="19"/>
      <c r="R683" s="19"/>
      <c r="S683" s="19"/>
      <c r="T683" s="19"/>
      <c r="U683" s="19"/>
      <c r="V683" s="19"/>
      <c r="W683" s="19"/>
      <c r="X683" s="19"/>
      <c r="Y683" s="19"/>
      <c r="Z683" s="19"/>
    </row>
    <row r="684" spans="1:26" ht="13.2">
      <c r="A684" s="80"/>
      <c r="B684" s="19"/>
      <c r="C684" s="19"/>
      <c r="D684" s="19"/>
      <c r="E684" s="19"/>
      <c r="F684" s="19"/>
      <c r="G684" s="19"/>
      <c r="J684" s="19"/>
      <c r="K684" s="19"/>
      <c r="L684" s="19"/>
      <c r="M684" s="19"/>
      <c r="N684" s="19"/>
      <c r="O684" s="19"/>
      <c r="P684" s="19"/>
      <c r="Q684" s="19"/>
      <c r="R684" s="19"/>
      <c r="S684" s="19"/>
      <c r="T684" s="19"/>
      <c r="U684" s="19"/>
      <c r="V684" s="19"/>
      <c r="W684" s="19"/>
      <c r="X684" s="19"/>
      <c r="Y684" s="19"/>
      <c r="Z684" s="19"/>
    </row>
    <row r="685" spans="1:26" ht="13.2">
      <c r="A685" s="80"/>
      <c r="B685" s="19"/>
      <c r="C685" s="19"/>
      <c r="D685" s="19"/>
      <c r="E685" s="19"/>
      <c r="F685" s="19"/>
      <c r="G685" s="19"/>
      <c r="J685" s="19"/>
      <c r="K685" s="19"/>
      <c r="L685" s="19"/>
      <c r="M685" s="19"/>
      <c r="N685" s="19"/>
      <c r="O685" s="19"/>
      <c r="P685" s="19"/>
      <c r="Q685" s="19"/>
      <c r="R685" s="19"/>
      <c r="S685" s="19"/>
      <c r="T685" s="19"/>
      <c r="U685" s="19"/>
      <c r="V685" s="19"/>
      <c r="W685" s="19"/>
      <c r="X685" s="19"/>
      <c r="Y685" s="19"/>
      <c r="Z685" s="19"/>
    </row>
    <row r="686" spans="1:26" ht="13.2">
      <c r="A686" s="80"/>
      <c r="B686" s="19"/>
      <c r="C686" s="19"/>
      <c r="D686" s="19"/>
      <c r="E686" s="19"/>
      <c r="F686" s="19"/>
      <c r="G686" s="19"/>
      <c r="J686" s="19"/>
      <c r="K686" s="19"/>
      <c r="L686" s="19"/>
      <c r="M686" s="19"/>
      <c r="N686" s="19"/>
      <c r="O686" s="19"/>
      <c r="P686" s="19"/>
      <c r="Q686" s="19"/>
      <c r="R686" s="19"/>
      <c r="S686" s="19"/>
      <c r="T686" s="19"/>
      <c r="U686" s="19"/>
      <c r="V686" s="19"/>
      <c r="W686" s="19"/>
      <c r="X686" s="19"/>
      <c r="Y686" s="19"/>
      <c r="Z686" s="19"/>
    </row>
    <row r="687" spans="1:26" ht="13.2">
      <c r="A687" s="80"/>
      <c r="B687" s="19"/>
      <c r="C687" s="19"/>
      <c r="D687" s="19"/>
      <c r="E687" s="19"/>
      <c r="F687" s="19"/>
      <c r="G687" s="19"/>
      <c r="J687" s="19"/>
      <c r="K687" s="19"/>
      <c r="L687" s="19"/>
      <c r="M687" s="19"/>
      <c r="N687" s="19"/>
      <c r="O687" s="19"/>
      <c r="P687" s="19"/>
      <c r="Q687" s="19"/>
      <c r="R687" s="19"/>
      <c r="S687" s="19"/>
      <c r="T687" s="19"/>
      <c r="U687" s="19"/>
      <c r="V687" s="19"/>
      <c r="W687" s="19"/>
      <c r="X687" s="19"/>
      <c r="Y687" s="19"/>
      <c r="Z687" s="19"/>
    </row>
    <row r="688" spans="1:26" ht="13.2">
      <c r="A688" s="80"/>
      <c r="B688" s="19"/>
      <c r="C688" s="19"/>
      <c r="D688" s="19"/>
      <c r="E688" s="19"/>
      <c r="F688" s="19"/>
      <c r="G688" s="19"/>
      <c r="J688" s="19"/>
      <c r="K688" s="19"/>
      <c r="L688" s="19"/>
      <c r="M688" s="19"/>
      <c r="N688" s="19"/>
      <c r="O688" s="19"/>
      <c r="P688" s="19"/>
      <c r="Q688" s="19"/>
      <c r="R688" s="19"/>
      <c r="S688" s="19"/>
      <c r="T688" s="19"/>
      <c r="U688" s="19"/>
      <c r="V688" s="19"/>
      <c r="W688" s="19"/>
      <c r="X688" s="19"/>
      <c r="Y688" s="19"/>
      <c r="Z688" s="19"/>
    </row>
    <row r="689" spans="1:26" ht="13.2">
      <c r="A689" s="80"/>
      <c r="B689" s="19"/>
      <c r="C689" s="19"/>
      <c r="D689" s="19"/>
      <c r="E689" s="19"/>
      <c r="F689" s="19"/>
      <c r="G689" s="19"/>
      <c r="J689" s="19"/>
      <c r="K689" s="19"/>
      <c r="L689" s="19"/>
      <c r="M689" s="19"/>
      <c r="N689" s="19"/>
      <c r="O689" s="19"/>
      <c r="P689" s="19"/>
      <c r="Q689" s="19"/>
      <c r="R689" s="19"/>
      <c r="S689" s="19"/>
      <c r="T689" s="19"/>
      <c r="U689" s="19"/>
      <c r="V689" s="19"/>
      <c r="W689" s="19"/>
      <c r="X689" s="19"/>
      <c r="Y689" s="19"/>
      <c r="Z689" s="19"/>
    </row>
    <row r="690" spans="1:26" ht="13.2">
      <c r="A690" s="80"/>
      <c r="B690" s="19"/>
      <c r="C690" s="19"/>
      <c r="D690" s="19"/>
      <c r="E690" s="19"/>
      <c r="F690" s="19"/>
      <c r="G690" s="19"/>
      <c r="J690" s="19"/>
      <c r="K690" s="19"/>
      <c r="L690" s="19"/>
      <c r="M690" s="19"/>
      <c r="N690" s="19"/>
      <c r="O690" s="19"/>
      <c r="P690" s="19"/>
      <c r="Q690" s="19"/>
      <c r="R690" s="19"/>
      <c r="S690" s="19"/>
      <c r="T690" s="19"/>
      <c r="U690" s="19"/>
      <c r="V690" s="19"/>
      <c r="W690" s="19"/>
      <c r="X690" s="19"/>
      <c r="Y690" s="19"/>
      <c r="Z690" s="19"/>
    </row>
    <row r="691" spans="1:26" ht="13.2">
      <c r="A691" s="80"/>
      <c r="B691" s="19"/>
      <c r="C691" s="19"/>
      <c r="D691" s="19"/>
      <c r="E691" s="19"/>
      <c r="F691" s="19"/>
      <c r="G691" s="19"/>
      <c r="J691" s="19"/>
      <c r="K691" s="19"/>
      <c r="L691" s="19"/>
      <c r="M691" s="19"/>
      <c r="N691" s="19"/>
      <c r="O691" s="19"/>
      <c r="P691" s="19"/>
      <c r="Q691" s="19"/>
      <c r="R691" s="19"/>
      <c r="S691" s="19"/>
      <c r="T691" s="19"/>
      <c r="U691" s="19"/>
      <c r="V691" s="19"/>
      <c r="W691" s="19"/>
      <c r="X691" s="19"/>
      <c r="Y691" s="19"/>
      <c r="Z691" s="19"/>
    </row>
    <row r="692" spans="1:26" ht="13.2">
      <c r="A692" s="80"/>
      <c r="B692" s="19"/>
      <c r="C692" s="19"/>
      <c r="D692" s="19"/>
      <c r="E692" s="19"/>
      <c r="F692" s="19"/>
      <c r="G692" s="19"/>
      <c r="J692" s="19"/>
      <c r="K692" s="19"/>
      <c r="L692" s="19"/>
      <c r="M692" s="19"/>
      <c r="N692" s="19"/>
      <c r="O692" s="19"/>
      <c r="P692" s="19"/>
      <c r="Q692" s="19"/>
      <c r="R692" s="19"/>
      <c r="S692" s="19"/>
      <c r="T692" s="19"/>
      <c r="U692" s="19"/>
      <c r="V692" s="19"/>
      <c r="W692" s="19"/>
      <c r="X692" s="19"/>
      <c r="Y692" s="19"/>
      <c r="Z692" s="19"/>
    </row>
    <row r="693" spans="1:26" ht="13.2">
      <c r="A693" s="80"/>
      <c r="B693" s="19"/>
      <c r="C693" s="19"/>
      <c r="D693" s="19"/>
      <c r="E693" s="19"/>
      <c r="F693" s="19"/>
      <c r="G693" s="19"/>
      <c r="J693" s="19"/>
      <c r="K693" s="19"/>
      <c r="L693" s="19"/>
      <c r="M693" s="19"/>
      <c r="N693" s="19"/>
      <c r="O693" s="19"/>
      <c r="P693" s="19"/>
      <c r="Q693" s="19"/>
      <c r="R693" s="19"/>
      <c r="S693" s="19"/>
      <c r="T693" s="19"/>
      <c r="U693" s="19"/>
      <c r="V693" s="19"/>
      <c r="W693" s="19"/>
      <c r="X693" s="19"/>
      <c r="Y693" s="19"/>
      <c r="Z693" s="19"/>
    </row>
    <row r="694" spans="1:26" ht="13.2">
      <c r="A694" s="80"/>
      <c r="B694" s="19"/>
      <c r="C694" s="19"/>
      <c r="D694" s="19"/>
      <c r="E694" s="19"/>
      <c r="F694" s="19"/>
      <c r="G694" s="19"/>
      <c r="J694" s="19"/>
      <c r="K694" s="19"/>
      <c r="L694" s="19"/>
      <c r="M694" s="19"/>
      <c r="N694" s="19"/>
      <c r="O694" s="19"/>
      <c r="P694" s="19"/>
      <c r="Q694" s="19"/>
      <c r="R694" s="19"/>
      <c r="S694" s="19"/>
      <c r="T694" s="19"/>
      <c r="U694" s="19"/>
      <c r="V694" s="19"/>
      <c r="W694" s="19"/>
      <c r="X694" s="19"/>
      <c r="Y694" s="19"/>
      <c r="Z694" s="19"/>
    </row>
    <row r="695" spans="1:26" ht="13.2">
      <c r="A695" s="80"/>
      <c r="B695" s="19"/>
      <c r="C695" s="19"/>
      <c r="D695" s="19"/>
      <c r="E695" s="19"/>
      <c r="F695" s="19"/>
      <c r="G695" s="19"/>
      <c r="J695" s="19"/>
      <c r="K695" s="19"/>
      <c r="L695" s="19"/>
      <c r="M695" s="19"/>
      <c r="N695" s="19"/>
      <c r="O695" s="19"/>
      <c r="P695" s="19"/>
      <c r="Q695" s="19"/>
      <c r="R695" s="19"/>
      <c r="S695" s="19"/>
      <c r="T695" s="19"/>
      <c r="U695" s="19"/>
      <c r="V695" s="19"/>
      <c r="W695" s="19"/>
      <c r="X695" s="19"/>
      <c r="Y695" s="19"/>
      <c r="Z695" s="19"/>
    </row>
    <row r="696" spans="1:26" ht="13.2">
      <c r="A696" s="80"/>
      <c r="B696" s="19"/>
      <c r="C696" s="19"/>
      <c r="D696" s="19"/>
      <c r="E696" s="19"/>
      <c r="F696" s="19"/>
      <c r="G696" s="19"/>
      <c r="J696" s="19"/>
      <c r="K696" s="19"/>
      <c r="L696" s="19"/>
      <c r="M696" s="19"/>
      <c r="N696" s="19"/>
      <c r="O696" s="19"/>
      <c r="P696" s="19"/>
      <c r="Q696" s="19"/>
      <c r="R696" s="19"/>
      <c r="S696" s="19"/>
      <c r="T696" s="19"/>
      <c r="U696" s="19"/>
      <c r="V696" s="19"/>
      <c r="W696" s="19"/>
      <c r="X696" s="19"/>
      <c r="Y696" s="19"/>
      <c r="Z696" s="19"/>
    </row>
    <row r="697" spans="1:26" ht="13.2">
      <c r="A697" s="80"/>
      <c r="B697" s="19"/>
      <c r="C697" s="19"/>
      <c r="D697" s="19"/>
      <c r="E697" s="19"/>
      <c r="F697" s="19"/>
      <c r="G697" s="19"/>
      <c r="J697" s="19"/>
      <c r="K697" s="19"/>
      <c r="L697" s="19"/>
      <c r="M697" s="19"/>
      <c r="N697" s="19"/>
      <c r="O697" s="19"/>
      <c r="P697" s="19"/>
      <c r="Q697" s="19"/>
      <c r="R697" s="19"/>
      <c r="S697" s="19"/>
      <c r="T697" s="19"/>
      <c r="U697" s="19"/>
      <c r="V697" s="19"/>
      <c r="W697" s="19"/>
      <c r="X697" s="19"/>
      <c r="Y697" s="19"/>
      <c r="Z697" s="19"/>
    </row>
    <row r="698" spans="1:26" ht="13.2">
      <c r="A698" s="80"/>
      <c r="B698" s="19"/>
      <c r="C698" s="19"/>
      <c r="D698" s="19"/>
      <c r="E698" s="19"/>
      <c r="F698" s="19"/>
      <c r="G698" s="19"/>
      <c r="J698" s="19"/>
      <c r="K698" s="19"/>
      <c r="L698" s="19"/>
      <c r="M698" s="19"/>
      <c r="N698" s="19"/>
      <c r="O698" s="19"/>
      <c r="P698" s="19"/>
      <c r="Q698" s="19"/>
      <c r="R698" s="19"/>
      <c r="S698" s="19"/>
      <c r="T698" s="19"/>
      <c r="U698" s="19"/>
      <c r="V698" s="19"/>
      <c r="W698" s="19"/>
      <c r="X698" s="19"/>
      <c r="Y698" s="19"/>
      <c r="Z698" s="19"/>
    </row>
    <row r="699" spans="1:26" ht="13.2">
      <c r="A699" s="80"/>
      <c r="B699" s="19"/>
      <c r="C699" s="19"/>
      <c r="D699" s="19"/>
      <c r="E699" s="19"/>
      <c r="F699" s="19"/>
      <c r="G699" s="19"/>
      <c r="J699" s="19"/>
      <c r="K699" s="19"/>
      <c r="L699" s="19"/>
      <c r="M699" s="19"/>
      <c r="N699" s="19"/>
      <c r="O699" s="19"/>
      <c r="P699" s="19"/>
      <c r="Q699" s="19"/>
      <c r="R699" s="19"/>
      <c r="S699" s="19"/>
      <c r="T699" s="19"/>
      <c r="U699" s="19"/>
      <c r="V699" s="19"/>
      <c r="W699" s="19"/>
      <c r="X699" s="19"/>
      <c r="Y699" s="19"/>
      <c r="Z699" s="19"/>
    </row>
    <row r="700" spans="1:26" ht="13.2">
      <c r="A700" s="80"/>
      <c r="B700" s="19"/>
      <c r="C700" s="19"/>
      <c r="D700" s="19"/>
      <c r="E700" s="19"/>
      <c r="F700" s="19"/>
      <c r="G700" s="19"/>
      <c r="J700" s="19"/>
      <c r="K700" s="19"/>
      <c r="L700" s="19"/>
      <c r="M700" s="19"/>
      <c r="N700" s="19"/>
      <c r="O700" s="19"/>
      <c r="P700" s="19"/>
      <c r="Q700" s="19"/>
      <c r="R700" s="19"/>
      <c r="S700" s="19"/>
      <c r="T700" s="19"/>
      <c r="U700" s="19"/>
      <c r="V700" s="19"/>
      <c r="W700" s="19"/>
      <c r="X700" s="19"/>
      <c r="Y700" s="19"/>
      <c r="Z700" s="19"/>
    </row>
    <row r="701" spans="1:26" ht="13.2">
      <c r="A701" s="80"/>
      <c r="B701" s="19"/>
      <c r="C701" s="19"/>
      <c r="D701" s="19"/>
      <c r="E701" s="19"/>
      <c r="F701" s="19"/>
      <c r="G701" s="19"/>
      <c r="J701" s="19"/>
      <c r="K701" s="19"/>
      <c r="L701" s="19"/>
      <c r="M701" s="19"/>
      <c r="N701" s="19"/>
      <c r="O701" s="19"/>
      <c r="P701" s="19"/>
      <c r="Q701" s="19"/>
      <c r="R701" s="19"/>
      <c r="S701" s="19"/>
      <c r="T701" s="19"/>
      <c r="U701" s="19"/>
      <c r="V701" s="19"/>
      <c r="W701" s="19"/>
      <c r="X701" s="19"/>
      <c r="Y701" s="19"/>
      <c r="Z701" s="19"/>
    </row>
    <row r="702" spans="1:26" ht="13.2">
      <c r="A702" s="80"/>
      <c r="B702" s="19"/>
      <c r="C702" s="19"/>
      <c r="D702" s="19"/>
      <c r="E702" s="19"/>
      <c r="F702" s="19"/>
      <c r="G702" s="19"/>
      <c r="J702" s="19"/>
      <c r="K702" s="19"/>
      <c r="L702" s="19"/>
      <c r="M702" s="19"/>
      <c r="N702" s="19"/>
      <c r="O702" s="19"/>
      <c r="P702" s="19"/>
      <c r="Q702" s="19"/>
      <c r="R702" s="19"/>
      <c r="S702" s="19"/>
      <c r="T702" s="19"/>
      <c r="U702" s="19"/>
      <c r="V702" s="19"/>
      <c r="W702" s="19"/>
      <c r="X702" s="19"/>
      <c r="Y702" s="19"/>
      <c r="Z702" s="19"/>
    </row>
    <row r="703" spans="1:26" ht="13.2">
      <c r="A703" s="80"/>
      <c r="B703" s="19"/>
      <c r="C703" s="19"/>
      <c r="D703" s="19"/>
      <c r="E703" s="19"/>
      <c r="F703" s="19"/>
      <c r="G703" s="19"/>
      <c r="J703" s="19"/>
      <c r="K703" s="19"/>
      <c r="L703" s="19"/>
      <c r="M703" s="19"/>
      <c r="N703" s="19"/>
      <c r="O703" s="19"/>
      <c r="P703" s="19"/>
      <c r="Q703" s="19"/>
      <c r="R703" s="19"/>
      <c r="S703" s="19"/>
      <c r="T703" s="19"/>
      <c r="U703" s="19"/>
      <c r="V703" s="19"/>
      <c r="W703" s="19"/>
      <c r="X703" s="19"/>
      <c r="Y703" s="19"/>
      <c r="Z703" s="19"/>
    </row>
    <row r="704" spans="1:26" ht="13.2">
      <c r="A704" s="80"/>
      <c r="B704" s="19"/>
      <c r="C704" s="19"/>
      <c r="D704" s="19"/>
      <c r="E704" s="19"/>
      <c r="F704" s="19"/>
      <c r="G704" s="19"/>
      <c r="J704" s="19"/>
      <c r="K704" s="19"/>
      <c r="L704" s="19"/>
      <c r="M704" s="19"/>
      <c r="N704" s="19"/>
      <c r="O704" s="19"/>
      <c r="P704" s="19"/>
      <c r="Q704" s="19"/>
      <c r="R704" s="19"/>
      <c r="S704" s="19"/>
      <c r="T704" s="19"/>
      <c r="U704" s="19"/>
      <c r="V704" s="19"/>
      <c r="W704" s="19"/>
      <c r="X704" s="19"/>
      <c r="Y704" s="19"/>
      <c r="Z704" s="19"/>
    </row>
    <row r="705" spans="1:26" ht="13.2">
      <c r="A705" s="80"/>
      <c r="B705" s="19"/>
      <c r="C705" s="19"/>
      <c r="D705" s="19"/>
      <c r="E705" s="19"/>
      <c r="F705" s="19"/>
      <c r="G705" s="19"/>
      <c r="J705" s="19"/>
      <c r="K705" s="19"/>
      <c r="L705" s="19"/>
      <c r="M705" s="19"/>
      <c r="N705" s="19"/>
      <c r="O705" s="19"/>
      <c r="P705" s="19"/>
      <c r="Q705" s="19"/>
      <c r="R705" s="19"/>
      <c r="S705" s="19"/>
      <c r="T705" s="19"/>
      <c r="U705" s="19"/>
      <c r="V705" s="19"/>
      <c r="W705" s="19"/>
      <c r="X705" s="19"/>
      <c r="Y705" s="19"/>
      <c r="Z705" s="19"/>
    </row>
    <row r="706" spans="1:26" ht="13.2">
      <c r="A706" s="80"/>
      <c r="B706" s="19"/>
      <c r="C706" s="19"/>
      <c r="D706" s="19"/>
      <c r="E706" s="19"/>
      <c r="F706" s="19"/>
      <c r="G706" s="19"/>
      <c r="J706" s="19"/>
      <c r="K706" s="19"/>
      <c r="L706" s="19"/>
      <c r="M706" s="19"/>
      <c r="N706" s="19"/>
      <c r="O706" s="19"/>
      <c r="P706" s="19"/>
      <c r="Q706" s="19"/>
      <c r="R706" s="19"/>
      <c r="S706" s="19"/>
      <c r="T706" s="19"/>
      <c r="U706" s="19"/>
      <c r="V706" s="19"/>
      <c r="W706" s="19"/>
      <c r="X706" s="19"/>
      <c r="Y706" s="19"/>
      <c r="Z706" s="19"/>
    </row>
    <row r="707" spans="1:26" ht="13.2">
      <c r="A707" s="80"/>
      <c r="B707" s="19"/>
      <c r="C707" s="19"/>
      <c r="D707" s="19"/>
      <c r="E707" s="19"/>
      <c r="F707" s="19"/>
      <c r="G707" s="19"/>
      <c r="J707" s="19"/>
      <c r="K707" s="19"/>
      <c r="L707" s="19"/>
      <c r="M707" s="19"/>
      <c r="N707" s="19"/>
      <c r="O707" s="19"/>
      <c r="P707" s="19"/>
      <c r="Q707" s="19"/>
      <c r="R707" s="19"/>
      <c r="S707" s="19"/>
      <c r="T707" s="19"/>
      <c r="U707" s="19"/>
      <c r="V707" s="19"/>
      <c r="W707" s="19"/>
      <c r="X707" s="19"/>
      <c r="Y707" s="19"/>
      <c r="Z707" s="19"/>
    </row>
    <row r="708" spans="1:26" ht="13.2">
      <c r="A708" s="80"/>
      <c r="B708" s="19"/>
      <c r="C708" s="19"/>
      <c r="D708" s="19"/>
      <c r="E708" s="19"/>
      <c r="F708" s="19"/>
      <c r="G708" s="19"/>
      <c r="J708" s="19"/>
      <c r="K708" s="19"/>
      <c r="L708" s="19"/>
      <c r="M708" s="19"/>
      <c r="N708" s="19"/>
      <c r="O708" s="19"/>
      <c r="P708" s="19"/>
      <c r="Q708" s="19"/>
      <c r="R708" s="19"/>
      <c r="S708" s="19"/>
      <c r="T708" s="19"/>
      <c r="U708" s="19"/>
      <c r="V708" s="19"/>
      <c r="W708" s="19"/>
      <c r="X708" s="19"/>
      <c r="Y708" s="19"/>
      <c r="Z708" s="19"/>
    </row>
    <row r="709" spans="1:26" ht="13.2">
      <c r="A709" s="80"/>
      <c r="B709" s="19"/>
      <c r="C709" s="19"/>
      <c r="D709" s="19"/>
      <c r="E709" s="19"/>
      <c r="F709" s="19"/>
      <c r="G709" s="19"/>
      <c r="J709" s="19"/>
      <c r="K709" s="19"/>
      <c r="L709" s="19"/>
      <c r="M709" s="19"/>
      <c r="N709" s="19"/>
      <c r="O709" s="19"/>
      <c r="P709" s="19"/>
      <c r="Q709" s="19"/>
      <c r="R709" s="19"/>
      <c r="S709" s="19"/>
      <c r="T709" s="19"/>
      <c r="U709" s="19"/>
      <c r="V709" s="19"/>
      <c r="W709" s="19"/>
      <c r="X709" s="19"/>
      <c r="Y709" s="19"/>
      <c r="Z709" s="19"/>
    </row>
    <row r="710" spans="1:26" ht="13.2">
      <c r="A710" s="80"/>
      <c r="B710" s="19"/>
      <c r="C710" s="19"/>
      <c r="D710" s="19"/>
      <c r="E710" s="19"/>
      <c r="F710" s="19"/>
      <c r="G710" s="19"/>
      <c r="J710" s="19"/>
      <c r="K710" s="19"/>
      <c r="L710" s="19"/>
      <c r="M710" s="19"/>
      <c r="N710" s="19"/>
      <c r="O710" s="19"/>
      <c r="P710" s="19"/>
      <c r="Q710" s="19"/>
      <c r="R710" s="19"/>
      <c r="S710" s="19"/>
      <c r="T710" s="19"/>
      <c r="U710" s="19"/>
      <c r="V710" s="19"/>
      <c r="W710" s="19"/>
      <c r="X710" s="19"/>
      <c r="Y710" s="19"/>
      <c r="Z710" s="19"/>
    </row>
    <row r="711" spans="1:26" ht="13.2">
      <c r="A711" s="80"/>
      <c r="B711" s="19"/>
      <c r="C711" s="19"/>
      <c r="D711" s="19"/>
      <c r="E711" s="19"/>
      <c r="F711" s="19"/>
      <c r="G711" s="19"/>
      <c r="J711" s="19"/>
      <c r="K711" s="19"/>
      <c r="L711" s="19"/>
      <c r="M711" s="19"/>
      <c r="N711" s="19"/>
      <c r="O711" s="19"/>
      <c r="P711" s="19"/>
      <c r="Q711" s="19"/>
      <c r="R711" s="19"/>
      <c r="S711" s="19"/>
      <c r="T711" s="19"/>
      <c r="U711" s="19"/>
      <c r="V711" s="19"/>
      <c r="W711" s="19"/>
      <c r="X711" s="19"/>
      <c r="Y711" s="19"/>
      <c r="Z711" s="19"/>
    </row>
    <row r="712" spans="1:26" ht="13.2">
      <c r="A712" s="80"/>
      <c r="B712" s="19"/>
      <c r="C712" s="19"/>
      <c r="D712" s="19"/>
      <c r="E712" s="19"/>
      <c r="F712" s="19"/>
      <c r="G712" s="19"/>
      <c r="J712" s="19"/>
      <c r="K712" s="19"/>
      <c r="L712" s="19"/>
      <c r="M712" s="19"/>
      <c r="N712" s="19"/>
      <c r="O712" s="19"/>
      <c r="P712" s="19"/>
      <c r="Q712" s="19"/>
      <c r="R712" s="19"/>
      <c r="S712" s="19"/>
      <c r="T712" s="19"/>
      <c r="U712" s="19"/>
      <c r="V712" s="19"/>
      <c r="W712" s="19"/>
      <c r="X712" s="19"/>
      <c r="Y712" s="19"/>
      <c r="Z712" s="19"/>
    </row>
    <row r="713" spans="1:26" ht="13.2">
      <c r="A713" s="80"/>
      <c r="B713" s="19"/>
      <c r="C713" s="19"/>
      <c r="D713" s="19"/>
      <c r="E713" s="19"/>
      <c r="F713" s="19"/>
      <c r="G713" s="19"/>
      <c r="J713" s="19"/>
      <c r="K713" s="19"/>
      <c r="L713" s="19"/>
      <c r="M713" s="19"/>
      <c r="N713" s="19"/>
      <c r="O713" s="19"/>
      <c r="P713" s="19"/>
      <c r="Q713" s="19"/>
      <c r="R713" s="19"/>
      <c r="S713" s="19"/>
      <c r="T713" s="19"/>
      <c r="U713" s="19"/>
      <c r="V713" s="19"/>
      <c r="W713" s="19"/>
      <c r="X713" s="19"/>
      <c r="Y713" s="19"/>
      <c r="Z713" s="19"/>
    </row>
    <row r="714" spans="1:26" ht="13.2">
      <c r="A714" s="80"/>
      <c r="B714" s="19"/>
      <c r="C714" s="19"/>
      <c r="D714" s="19"/>
      <c r="E714" s="19"/>
      <c r="F714" s="19"/>
      <c r="G714" s="19"/>
      <c r="J714" s="19"/>
      <c r="K714" s="19"/>
      <c r="L714" s="19"/>
      <c r="M714" s="19"/>
      <c r="N714" s="19"/>
      <c r="O714" s="19"/>
      <c r="P714" s="19"/>
      <c r="Q714" s="19"/>
      <c r="R714" s="19"/>
      <c r="S714" s="19"/>
      <c r="T714" s="19"/>
      <c r="U714" s="19"/>
      <c r="V714" s="19"/>
      <c r="W714" s="19"/>
      <c r="X714" s="19"/>
      <c r="Y714" s="19"/>
      <c r="Z714" s="19"/>
    </row>
    <row r="715" spans="1:26" ht="13.2">
      <c r="A715" s="80"/>
      <c r="B715" s="19"/>
      <c r="C715" s="19"/>
      <c r="D715" s="19"/>
      <c r="E715" s="19"/>
      <c r="F715" s="19"/>
      <c r="G715" s="19"/>
      <c r="J715" s="19"/>
      <c r="K715" s="19"/>
      <c r="L715" s="19"/>
      <c r="M715" s="19"/>
      <c r="N715" s="19"/>
      <c r="O715" s="19"/>
      <c r="P715" s="19"/>
      <c r="Q715" s="19"/>
      <c r="R715" s="19"/>
      <c r="S715" s="19"/>
      <c r="T715" s="19"/>
      <c r="U715" s="19"/>
      <c r="V715" s="19"/>
      <c r="W715" s="19"/>
      <c r="X715" s="19"/>
      <c r="Y715" s="19"/>
      <c r="Z715" s="19"/>
    </row>
    <row r="716" spans="1:26" ht="13.2">
      <c r="A716" s="80"/>
      <c r="B716" s="19"/>
      <c r="C716" s="19"/>
      <c r="D716" s="19"/>
      <c r="E716" s="19"/>
      <c r="F716" s="19"/>
      <c r="G716" s="19"/>
      <c r="J716" s="19"/>
      <c r="K716" s="19"/>
      <c r="L716" s="19"/>
      <c r="M716" s="19"/>
      <c r="N716" s="19"/>
      <c r="O716" s="19"/>
      <c r="P716" s="19"/>
      <c r="Q716" s="19"/>
      <c r="R716" s="19"/>
      <c r="S716" s="19"/>
      <c r="T716" s="19"/>
      <c r="U716" s="19"/>
      <c r="V716" s="19"/>
      <c r="W716" s="19"/>
      <c r="X716" s="19"/>
      <c r="Y716" s="19"/>
      <c r="Z716" s="19"/>
    </row>
    <row r="717" spans="1:26" ht="13.2">
      <c r="A717" s="80"/>
      <c r="B717" s="19"/>
      <c r="C717" s="19"/>
      <c r="D717" s="19"/>
      <c r="E717" s="19"/>
      <c r="F717" s="19"/>
      <c r="G717" s="19"/>
      <c r="J717" s="19"/>
      <c r="K717" s="19"/>
      <c r="L717" s="19"/>
      <c r="M717" s="19"/>
      <c r="N717" s="19"/>
      <c r="O717" s="19"/>
      <c r="P717" s="19"/>
      <c r="Q717" s="19"/>
      <c r="R717" s="19"/>
      <c r="S717" s="19"/>
      <c r="T717" s="19"/>
      <c r="U717" s="19"/>
      <c r="V717" s="19"/>
      <c r="W717" s="19"/>
      <c r="X717" s="19"/>
      <c r="Y717" s="19"/>
      <c r="Z717" s="19"/>
    </row>
    <row r="718" spans="1:26" ht="13.2">
      <c r="A718" s="80"/>
      <c r="B718" s="19"/>
      <c r="C718" s="19"/>
      <c r="D718" s="19"/>
      <c r="E718" s="19"/>
      <c r="F718" s="19"/>
      <c r="G718" s="19"/>
      <c r="J718" s="19"/>
      <c r="K718" s="19"/>
      <c r="L718" s="19"/>
      <c r="M718" s="19"/>
      <c r="N718" s="19"/>
      <c r="O718" s="19"/>
      <c r="P718" s="19"/>
      <c r="Q718" s="19"/>
      <c r="R718" s="19"/>
      <c r="S718" s="19"/>
      <c r="T718" s="19"/>
      <c r="U718" s="19"/>
      <c r="V718" s="19"/>
      <c r="W718" s="19"/>
      <c r="X718" s="19"/>
      <c r="Y718" s="19"/>
      <c r="Z718" s="19"/>
    </row>
    <row r="719" spans="1:26" ht="13.2">
      <c r="A719" s="80"/>
      <c r="B719" s="19"/>
      <c r="C719" s="19"/>
      <c r="D719" s="19"/>
      <c r="E719" s="19"/>
      <c r="F719" s="19"/>
      <c r="G719" s="19"/>
      <c r="J719" s="19"/>
      <c r="K719" s="19"/>
      <c r="L719" s="19"/>
      <c r="M719" s="19"/>
      <c r="N719" s="19"/>
      <c r="O719" s="19"/>
      <c r="P719" s="19"/>
      <c r="Q719" s="19"/>
      <c r="R719" s="19"/>
      <c r="S719" s="19"/>
      <c r="T719" s="19"/>
      <c r="U719" s="19"/>
      <c r="V719" s="19"/>
      <c r="W719" s="19"/>
      <c r="X719" s="19"/>
      <c r="Y719" s="19"/>
      <c r="Z719" s="19"/>
    </row>
    <row r="720" spans="1:26" ht="13.2">
      <c r="A720" s="80"/>
      <c r="B720" s="19"/>
      <c r="C720" s="19"/>
      <c r="D720" s="19"/>
      <c r="E720" s="19"/>
      <c r="F720" s="19"/>
      <c r="G720" s="19"/>
      <c r="J720" s="19"/>
      <c r="K720" s="19"/>
      <c r="L720" s="19"/>
      <c r="M720" s="19"/>
      <c r="N720" s="19"/>
      <c r="O720" s="19"/>
      <c r="P720" s="19"/>
      <c r="Q720" s="19"/>
      <c r="R720" s="19"/>
      <c r="S720" s="19"/>
      <c r="T720" s="19"/>
      <c r="U720" s="19"/>
      <c r="V720" s="19"/>
      <c r="W720" s="19"/>
      <c r="X720" s="19"/>
      <c r="Y720" s="19"/>
      <c r="Z720" s="19"/>
    </row>
    <row r="721" spans="1:26" ht="13.2">
      <c r="A721" s="80"/>
      <c r="B721" s="19"/>
      <c r="C721" s="19"/>
      <c r="D721" s="19"/>
      <c r="E721" s="19"/>
      <c r="F721" s="19"/>
      <c r="G721" s="19"/>
      <c r="J721" s="19"/>
      <c r="K721" s="19"/>
      <c r="L721" s="19"/>
      <c r="M721" s="19"/>
      <c r="N721" s="19"/>
      <c r="O721" s="19"/>
      <c r="P721" s="19"/>
      <c r="Q721" s="19"/>
      <c r="R721" s="19"/>
      <c r="S721" s="19"/>
      <c r="T721" s="19"/>
      <c r="U721" s="19"/>
      <c r="V721" s="19"/>
      <c r="W721" s="19"/>
      <c r="X721" s="19"/>
      <c r="Y721" s="19"/>
      <c r="Z721" s="19"/>
    </row>
    <row r="722" spans="1:26" ht="13.2">
      <c r="A722" s="80"/>
      <c r="B722" s="19"/>
      <c r="C722" s="19"/>
      <c r="D722" s="19"/>
      <c r="E722" s="19"/>
      <c r="F722" s="19"/>
      <c r="G722" s="19"/>
      <c r="J722" s="19"/>
      <c r="K722" s="19"/>
      <c r="L722" s="19"/>
      <c r="M722" s="19"/>
      <c r="N722" s="19"/>
      <c r="O722" s="19"/>
      <c r="P722" s="19"/>
      <c r="Q722" s="19"/>
      <c r="R722" s="19"/>
      <c r="S722" s="19"/>
      <c r="T722" s="19"/>
      <c r="U722" s="19"/>
      <c r="V722" s="19"/>
      <c r="W722" s="19"/>
      <c r="X722" s="19"/>
      <c r="Y722" s="19"/>
      <c r="Z722" s="19"/>
    </row>
    <row r="723" spans="1:26" ht="13.2">
      <c r="A723" s="80"/>
      <c r="B723" s="19"/>
      <c r="C723" s="19"/>
      <c r="D723" s="19"/>
      <c r="E723" s="19"/>
      <c r="F723" s="19"/>
      <c r="G723" s="19"/>
      <c r="J723" s="19"/>
      <c r="K723" s="19"/>
      <c r="L723" s="19"/>
      <c r="M723" s="19"/>
      <c r="N723" s="19"/>
      <c r="O723" s="19"/>
      <c r="P723" s="19"/>
      <c r="Q723" s="19"/>
      <c r="R723" s="19"/>
      <c r="S723" s="19"/>
      <c r="T723" s="19"/>
      <c r="U723" s="19"/>
      <c r="V723" s="19"/>
      <c r="W723" s="19"/>
      <c r="X723" s="19"/>
      <c r="Y723" s="19"/>
      <c r="Z723" s="19"/>
    </row>
    <row r="724" spans="1:26" ht="13.2">
      <c r="A724" s="80"/>
      <c r="B724" s="19"/>
      <c r="C724" s="19"/>
      <c r="D724" s="19"/>
      <c r="E724" s="19"/>
      <c r="F724" s="19"/>
      <c r="G724" s="19"/>
      <c r="J724" s="19"/>
      <c r="K724" s="19"/>
      <c r="L724" s="19"/>
      <c r="M724" s="19"/>
      <c r="N724" s="19"/>
      <c r="O724" s="19"/>
      <c r="P724" s="19"/>
      <c r="Q724" s="19"/>
      <c r="R724" s="19"/>
      <c r="S724" s="19"/>
      <c r="T724" s="19"/>
      <c r="U724" s="19"/>
      <c r="V724" s="19"/>
      <c r="W724" s="19"/>
      <c r="X724" s="19"/>
      <c r="Y724" s="19"/>
      <c r="Z724" s="19"/>
    </row>
    <row r="725" spans="1:26" ht="13.2">
      <c r="A725" s="80"/>
      <c r="B725" s="19"/>
      <c r="C725" s="19"/>
      <c r="D725" s="19"/>
      <c r="E725" s="19"/>
      <c r="F725" s="19"/>
      <c r="G725" s="19"/>
      <c r="J725" s="19"/>
      <c r="K725" s="19"/>
      <c r="L725" s="19"/>
      <c r="M725" s="19"/>
      <c r="N725" s="19"/>
      <c r="O725" s="19"/>
      <c r="P725" s="19"/>
      <c r="Q725" s="19"/>
      <c r="R725" s="19"/>
      <c r="S725" s="19"/>
      <c r="T725" s="19"/>
      <c r="U725" s="19"/>
      <c r="V725" s="19"/>
      <c r="W725" s="19"/>
      <c r="X725" s="19"/>
      <c r="Y725" s="19"/>
      <c r="Z725" s="19"/>
    </row>
    <row r="726" spans="1:26" ht="13.2">
      <c r="A726" s="80"/>
      <c r="B726" s="19"/>
      <c r="C726" s="19"/>
      <c r="D726" s="19"/>
      <c r="E726" s="19"/>
      <c r="F726" s="19"/>
      <c r="G726" s="19"/>
      <c r="J726" s="19"/>
      <c r="K726" s="19"/>
      <c r="L726" s="19"/>
      <c r="M726" s="19"/>
      <c r="N726" s="19"/>
      <c r="O726" s="19"/>
      <c r="P726" s="19"/>
      <c r="Q726" s="19"/>
      <c r="R726" s="19"/>
      <c r="S726" s="19"/>
      <c r="T726" s="19"/>
      <c r="U726" s="19"/>
      <c r="V726" s="19"/>
      <c r="W726" s="19"/>
      <c r="X726" s="19"/>
      <c r="Y726" s="19"/>
      <c r="Z726" s="19"/>
    </row>
    <row r="727" spans="1:26" ht="13.2">
      <c r="A727" s="80"/>
      <c r="B727" s="19"/>
      <c r="C727" s="19"/>
      <c r="D727" s="19"/>
      <c r="E727" s="19"/>
      <c r="F727" s="19"/>
      <c r="G727" s="19"/>
      <c r="J727" s="19"/>
      <c r="K727" s="19"/>
      <c r="L727" s="19"/>
      <c r="M727" s="19"/>
      <c r="N727" s="19"/>
      <c r="O727" s="19"/>
      <c r="P727" s="19"/>
      <c r="Q727" s="19"/>
      <c r="R727" s="19"/>
      <c r="S727" s="19"/>
      <c r="T727" s="19"/>
      <c r="U727" s="19"/>
      <c r="V727" s="19"/>
      <c r="W727" s="19"/>
      <c r="X727" s="19"/>
      <c r="Y727" s="19"/>
      <c r="Z727" s="19"/>
    </row>
    <row r="728" spans="1:26" ht="13.2">
      <c r="A728" s="80"/>
      <c r="B728" s="19"/>
      <c r="C728" s="19"/>
      <c r="D728" s="19"/>
      <c r="E728" s="19"/>
      <c r="F728" s="19"/>
      <c r="G728" s="19"/>
      <c r="J728" s="19"/>
      <c r="K728" s="19"/>
      <c r="L728" s="19"/>
      <c r="M728" s="19"/>
      <c r="N728" s="19"/>
      <c r="O728" s="19"/>
      <c r="P728" s="19"/>
      <c r="Q728" s="19"/>
      <c r="R728" s="19"/>
      <c r="S728" s="19"/>
      <c r="T728" s="19"/>
      <c r="U728" s="19"/>
      <c r="V728" s="19"/>
      <c r="W728" s="19"/>
      <c r="X728" s="19"/>
      <c r="Y728" s="19"/>
      <c r="Z728" s="19"/>
    </row>
    <row r="729" spans="1:26" ht="13.2">
      <c r="A729" s="80"/>
      <c r="B729" s="19"/>
      <c r="C729" s="19"/>
      <c r="D729" s="19"/>
      <c r="E729" s="19"/>
      <c r="F729" s="19"/>
      <c r="G729" s="19"/>
      <c r="J729" s="19"/>
      <c r="K729" s="19"/>
      <c r="L729" s="19"/>
      <c r="M729" s="19"/>
      <c r="N729" s="19"/>
      <c r="O729" s="19"/>
      <c r="P729" s="19"/>
      <c r="Q729" s="19"/>
      <c r="R729" s="19"/>
      <c r="S729" s="19"/>
      <c r="T729" s="19"/>
      <c r="U729" s="19"/>
      <c r="V729" s="19"/>
      <c r="W729" s="19"/>
      <c r="X729" s="19"/>
      <c r="Y729" s="19"/>
      <c r="Z729" s="19"/>
    </row>
    <row r="730" spans="1:26" ht="13.2">
      <c r="A730" s="80"/>
      <c r="B730" s="19"/>
      <c r="C730" s="19"/>
      <c r="D730" s="19"/>
      <c r="E730" s="19"/>
      <c r="F730" s="19"/>
      <c r="G730" s="19"/>
      <c r="J730" s="19"/>
      <c r="K730" s="19"/>
      <c r="L730" s="19"/>
      <c r="M730" s="19"/>
      <c r="N730" s="19"/>
      <c r="O730" s="19"/>
      <c r="P730" s="19"/>
      <c r="Q730" s="19"/>
      <c r="R730" s="19"/>
      <c r="S730" s="19"/>
      <c r="T730" s="19"/>
      <c r="U730" s="19"/>
      <c r="V730" s="19"/>
      <c r="W730" s="19"/>
      <c r="X730" s="19"/>
      <c r="Y730" s="19"/>
      <c r="Z730" s="19"/>
    </row>
    <row r="731" spans="1:26" ht="13.2">
      <c r="A731" s="80"/>
      <c r="B731" s="19"/>
      <c r="C731" s="19"/>
      <c r="D731" s="19"/>
      <c r="E731" s="19"/>
      <c r="F731" s="19"/>
      <c r="G731" s="19"/>
      <c r="J731" s="19"/>
      <c r="K731" s="19"/>
      <c r="L731" s="19"/>
      <c r="M731" s="19"/>
      <c r="N731" s="19"/>
      <c r="O731" s="19"/>
      <c r="P731" s="19"/>
      <c r="Q731" s="19"/>
      <c r="R731" s="19"/>
      <c r="S731" s="19"/>
      <c r="T731" s="19"/>
      <c r="U731" s="19"/>
      <c r="V731" s="19"/>
      <c r="W731" s="19"/>
      <c r="X731" s="19"/>
      <c r="Y731" s="19"/>
      <c r="Z731" s="19"/>
    </row>
    <row r="732" spans="1:26" ht="13.2">
      <c r="A732" s="80"/>
      <c r="B732" s="19"/>
      <c r="C732" s="19"/>
      <c r="D732" s="19"/>
      <c r="E732" s="19"/>
      <c r="F732" s="19"/>
      <c r="G732" s="19"/>
      <c r="J732" s="19"/>
      <c r="K732" s="19"/>
      <c r="L732" s="19"/>
      <c r="M732" s="19"/>
      <c r="N732" s="19"/>
      <c r="O732" s="19"/>
      <c r="P732" s="19"/>
      <c r="Q732" s="19"/>
      <c r="R732" s="19"/>
      <c r="S732" s="19"/>
      <c r="T732" s="19"/>
      <c r="U732" s="19"/>
      <c r="V732" s="19"/>
      <c r="W732" s="19"/>
      <c r="X732" s="19"/>
      <c r="Y732" s="19"/>
      <c r="Z732" s="19"/>
    </row>
    <row r="733" spans="1:26" ht="13.2">
      <c r="A733" s="80"/>
      <c r="B733" s="19"/>
      <c r="C733" s="19"/>
      <c r="D733" s="19"/>
      <c r="E733" s="19"/>
      <c r="F733" s="19"/>
      <c r="G733" s="19"/>
      <c r="J733" s="19"/>
      <c r="K733" s="19"/>
      <c r="L733" s="19"/>
      <c r="M733" s="19"/>
      <c r="N733" s="19"/>
      <c r="O733" s="19"/>
      <c r="P733" s="19"/>
      <c r="Q733" s="19"/>
      <c r="R733" s="19"/>
      <c r="S733" s="19"/>
      <c r="T733" s="19"/>
      <c r="U733" s="19"/>
      <c r="V733" s="19"/>
      <c r="W733" s="19"/>
      <c r="X733" s="19"/>
      <c r="Y733" s="19"/>
      <c r="Z733" s="19"/>
    </row>
    <row r="734" spans="1:26" ht="13.2">
      <c r="A734" s="80"/>
      <c r="B734" s="19"/>
      <c r="C734" s="19"/>
      <c r="D734" s="19"/>
      <c r="E734" s="19"/>
      <c r="F734" s="19"/>
      <c r="G734" s="19"/>
      <c r="J734" s="19"/>
      <c r="K734" s="19"/>
      <c r="L734" s="19"/>
      <c r="M734" s="19"/>
      <c r="N734" s="19"/>
      <c r="O734" s="19"/>
      <c r="P734" s="19"/>
      <c r="Q734" s="19"/>
      <c r="R734" s="19"/>
      <c r="S734" s="19"/>
      <c r="T734" s="19"/>
      <c r="U734" s="19"/>
      <c r="V734" s="19"/>
      <c r="W734" s="19"/>
      <c r="X734" s="19"/>
      <c r="Y734" s="19"/>
      <c r="Z734" s="19"/>
    </row>
    <row r="735" spans="1:26" ht="13.2">
      <c r="A735" s="80"/>
      <c r="B735" s="19"/>
      <c r="C735" s="19"/>
      <c r="D735" s="19"/>
      <c r="E735" s="19"/>
      <c r="F735" s="19"/>
      <c r="G735" s="19"/>
      <c r="J735" s="19"/>
      <c r="K735" s="19"/>
      <c r="L735" s="19"/>
      <c r="M735" s="19"/>
      <c r="N735" s="19"/>
      <c r="O735" s="19"/>
      <c r="P735" s="19"/>
      <c r="Q735" s="19"/>
      <c r="R735" s="19"/>
      <c r="S735" s="19"/>
      <c r="T735" s="19"/>
      <c r="U735" s="19"/>
      <c r="V735" s="19"/>
      <c r="W735" s="19"/>
      <c r="X735" s="19"/>
      <c r="Y735" s="19"/>
      <c r="Z735" s="19"/>
    </row>
    <row r="736" spans="1:26" ht="13.2">
      <c r="A736" s="80"/>
      <c r="B736" s="19"/>
      <c r="C736" s="19"/>
      <c r="D736" s="19"/>
      <c r="E736" s="19"/>
      <c r="F736" s="19"/>
      <c r="G736" s="19"/>
      <c r="J736" s="19"/>
      <c r="K736" s="19"/>
      <c r="L736" s="19"/>
      <c r="M736" s="19"/>
      <c r="N736" s="19"/>
      <c r="O736" s="19"/>
      <c r="P736" s="19"/>
      <c r="Q736" s="19"/>
      <c r="R736" s="19"/>
      <c r="S736" s="19"/>
      <c r="T736" s="19"/>
      <c r="U736" s="19"/>
      <c r="V736" s="19"/>
      <c r="W736" s="19"/>
      <c r="X736" s="19"/>
      <c r="Y736" s="19"/>
      <c r="Z736" s="19"/>
    </row>
    <row r="737" spans="1:26" ht="13.2">
      <c r="A737" s="80"/>
      <c r="B737" s="19"/>
      <c r="C737" s="19"/>
      <c r="D737" s="19"/>
      <c r="E737" s="19"/>
      <c r="F737" s="19"/>
      <c r="G737" s="19"/>
      <c r="J737" s="19"/>
      <c r="K737" s="19"/>
      <c r="L737" s="19"/>
      <c r="M737" s="19"/>
      <c r="N737" s="19"/>
      <c r="O737" s="19"/>
      <c r="P737" s="19"/>
      <c r="Q737" s="19"/>
      <c r="R737" s="19"/>
      <c r="S737" s="19"/>
      <c r="T737" s="19"/>
      <c r="U737" s="19"/>
      <c r="V737" s="19"/>
      <c r="W737" s="19"/>
      <c r="X737" s="19"/>
      <c r="Y737" s="19"/>
      <c r="Z737" s="19"/>
    </row>
    <row r="738" spans="1:26" ht="13.2">
      <c r="A738" s="80"/>
      <c r="B738" s="19"/>
      <c r="C738" s="19"/>
      <c r="D738" s="19"/>
      <c r="E738" s="19"/>
      <c r="F738" s="19"/>
      <c r="G738" s="19"/>
      <c r="J738" s="19"/>
      <c r="K738" s="19"/>
      <c r="L738" s="19"/>
      <c r="M738" s="19"/>
      <c r="N738" s="19"/>
      <c r="O738" s="19"/>
      <c r="P738" s="19"/>
      <c r="Q738" s="19"/>
      <c r="R738" s="19"/>
      <c r="S738" s="19"/>
      <c r="T738" s="19"/>
      <c r="U738" s="19"/>
      <c r="V738" s="19"/>
      <c r="W738" s="19"/>
      <c r="X738" s="19"/>
      <c r="Y738" s="19"/>
      <c r="Z738" s="19"/>
    </row>
    <row r="739" spans="1:26" ht="13.2">
      <c r="A739" s="80"/>
      <c r="B739" s="19"/>
      <c r="C739" s="19"/>
      <c r="D739" s="19"/>
      <c r="E739" s="19"/>
      <c r="F739" s="19"/>
      <c r="G739" s="19"/>
      <c r="J739" s="19"/>
      <c r="K739" s="19"/>
      <c r="L739" s="19"/>
      <c r="M739" s="19"/>
      <c r="N739" s="19"/>
      <c r="O739" s="19"/>
      <c r="P739" s="19"/>
      <c r="Q739" s="19"/>
      <c r="R739" s="19"/>
      <c r="S739" s="19"/>
      <c r="T739" s="19"/>
      <c r="U739" s="19"/>
      <c r="V739" s="19"/>
      <c r="W739" s="19"/>
      <c r="X739" s="19"/>
      <c r="Y739" s="19"/>
      <c r="Z739" s="19"/>
    </row>
    <row r="740" spans="1:26" ht="13.2">
      <c r="A740" s="80"/>
      <c r="B740" s="19"/>
      <c r="C740" s="19"/>
      <c r="D740" s="19"/>
      <c r="E740" s="19"/>
      <c r="F740" s="19"/>
      <c r="G740" s="19"/>
      <c r="J740" s="19"/>
      <c r="K740" s="19"/>
      <c r="L740" s="19"/>
      <c r="M740" s="19"/>
      <c r="N740" s="19"/>
      <c r="O740" s="19"/>
      <c r="P740" s="19"/>
      <c r="Q740" s="19"/>
      <c r="R740" s="19"/>
      <c r="S740" s="19"/>
      <c r="T740" s="19"/>
      <c r="U740" s="19"/>
      <c r="V740" s="19"/>
      <c r="W740" s="19"/>
      <c r="X740" s="19"/>
      <c r="Y740" s="19"/>
      <c r="Z740" s="19"/>
    </row>
    <row r="741" spans="1:26" ht="13.2">
      <c r="A741" s="80"/>
      <c r="B741" s="19"/>
      <c r="C741" s="19"/>
      <c r="D741" s="19"/>
      <c r="E741" s="19"/>
      <c r="F741" s="19"/>
      <c r="G741" s="19"/>
      <c r="J741" s="19"/>
      <c r="K741" s="19"/>
      <c r="L741" s="19"/>
      <c r="M741" s="19"/>
      <c r="N741" s="19"/>
      <c r="O741" s="19"/>
      <c r="P741" s="19"/>
      <c r="Q741" s="19"/>
      <c r="R741" s="19"/>
      <c r="S741" s="19"/>
      <c r="T741" s="19"/>
      <c r="U741" s="19"/>
      <c r="V741" s="19"/>
      <c r="W741" s="19"/>
      <c r="X741" s="19"/>
      <c r="Y741" s="19"/>
      <c r="Z741" s="19"/>
    </row>
    <row r="742" spans="1:26" ht="13.2">
      <c r="A742" s="80"/>
      <c r="B742" s="19"/>
      <c r="C742" s="19"/>
      <c r="D742" s="19"/>
      <c r="E742" s="19"/>
      <c r="F742" s="19"/>
      <c r="G742" s="19"/>
      <c r="J742" s="19"/>
      <c r="K742" s="19"/>
      <c r="L742" s="19"/>
      <c r="M742" s="19"/>
      <c r="N742" s="19"/>
      <c r="O742" s="19"/>
      <c r="P742" s="19"/>
      <c r="Q742" s="19"/>
      <c r="R742" s="19"/>
      <c r="S742" s="19"/>
      <c r="T742" s="19"/>
      <c r="U742" s="19"/>
      <c r="V742" s="19"/>
      <c r="W742" s="19"/>
      <c r="X742" s="19"/>
      <c r="Y742" s="19"/>
      <c r="Z742" s="19"/>
    </row>
    <row r="743" spans="1:26" ht="13.2">
      <c r="A743" s="80"/>
      <c r="B743" s="19"/>
      <c r="C743" s="19"/>
      <c r="D743" s="19"/>
      <c r="E743" s="19"/>
      <c r="F743" s="19"/>
      <c r="G743" s="19"/>
      <c r="J743" s="19"/>
      <c r="K743" s="19"/>
      <c r="L743" s="19"/>
      <c r="M743" s="19"/>
      <c r="N743" s="19"/>
      <c r="O743" s="19"/>
      <c r="P743" s="19"/>
      <c r="Q743" s="19"/>
      <c r="R743" s="19"/>
      <c r="S743" s="19"/>
      <c r="T743" s="19"/>
      <c r="U743" s="19"/>
      <c r="V743" s="19"/>
      <c r="W743" s="19"/>
      <c r="X743" s="19"/>
      <c r="Y743" s="19"/>
      <c r="Z743" s="19"/>
    </row>
    <row r="744" spans="1:26" ht="13.2">
      <c r="A744" s="80"/>
      <c r="B744" s="19"/>
      <c r="C744" s="19"/>
      <c r="D744" s="19"/>
      <c r="E744" s="19"/>
      <c r="F744" s="19"/>
      <c r="G744" s="19"/>
      <c r="J744" s="19"/>
      <c r="K744" s="19"/>
      <c r="L744" s="19"/>
      <c r="M744" s="19"/>
      <c r="N744" s="19"/>
      <c r="O744" s="19"/>
      <c r="P744" s="19"/>
      <c r="Q744" s="19"/>
      <c r="R744" s="19"/>
      <c r="S744" s="19"/>
      <c r="T744" s="19"/>
      <c r="U744" s="19"/>
      <c r="V744" s="19"/>
      <c r="W744" s="19"/>
      <c r="X744" s="19"/>
      <c r="Y744" s="19"/>
      <c r="Z744" s="19"/>
    </row>
    <row r="745" spans="1:26" ht="13.2">
      <c r="A745" s="80"/>
      <c r="B745" s="19"/>
      <c r="C745" s="19"/>
      <c r="D745" s="19"/>
      <c r="E745" s="19"/>
      <c r="F745" s="19"/>
      <c r="G745" s="19"/>
      <c r="J745" s="19"/>
      <c r="K745" s="19"/>
      <c r="L745" s="19"/>
      <c r="M745" s="19"/>
      <c r="N745" s="19"/>
      <c r="O745" s="19"/>
      <c r="P745" s="19"/>
      <c r="Q745" s="19"/>
      <c r="R745" s="19"/>
      <c r="S745" s="19"/>
      <c r="T745" s="19"/>
      <c r="U745" s="19"/>
      <c r="V745" s="19"/>
      <c r="W745" s="19"/>
      <c r="X745" s="19"/>
      <c r="Y745" s="19"/>
      <c r="Z745" s="19"/>
    </row>
    <row r="746" spans="1:26" ht="13.2">
      <c r="A746" s="80"/>
      <c r="B746" s="19"/>
      <c r="C746" s="19"/>
      <c r="D746" s="19"/>
      <c r="E746" s="19"/>
      <c r="F746" s="19"/>
      <c r="G746" s="19"/>
      <c r="J746" s="19"/>
      <c r="K746" s="19"/>
      <c r="L746" s="19"/>
      <c r="M746" s="19"/>
      <c r="N746" s="19"/>
      <c r="O746" s="19"/>
      <c r="P746" s="19"/>
      <c r="Q746" s="19"/>
      <c r="R746" s="19"/>
      <c r="S746" s="19"/>
      <c r="T746" s="19"/>
      <c r="U746" s="19"/>
      <c r="V746" s="19"/>
      <c r="W746" s="19"/>
      <c r="X746" s="19"/>
      <c r="Y746" s="19"/>
      <c r="Z746" s="19"/>
    </row>
    <row r="747" spans="1:26" ht="13.2">
      <c r="A747" s="80"/>
      <c r="B747" s="19"/>
      <c r="C747" s="19"/>
      <c r="D747" s="19"/>
      <c r="E747" s="19"/>
      <c r="F747" s="19"/>
      <c r="G747" s="19"/>
      <c r="J747" s="19"/>
      <c r="K747" s="19"/>
      <c r="L747" s="19"/>
      <c r="M747" s="19"/>
      <c r="N747" s="19"/>
      <c r="O747" s="19"/>
      <c r="P747" s="19"/>
      <c r="Q747" s="19"/>
      <c r="R747" s="19"/>
      <c r="S747" s="19"/>
      <c r="T747" s="19"/>
      <c r="U747" s="19"/>
      <c r="V747" s="19"/>
      <c r="W747" s="19"/>
      <c r="X747" s="19"/>
      <c r="Y747" s="19"/>
      <c r="Z747" s="19"/>
    </row>
    <row r="748" spans="1:26" ht="13.2">
      <c r="A748" s="80"/>
      <c r="B748" s="19"/>
      <c r="C748" s="19"/>
      <c r="D748" s="19"/>
      <c r="E748" s="19"/>
      <c r="F748" s="19"/>
      <c r="G748" s="19"/>
      <c r="J748" s="19"/>
      <c r="K748" s="19"/>
      <c r="L748" s="19"/>
      <c r="M748" s="19"/>
      <c r="N748" s="19"/>
      <c r="O748" s="19"/>
      <c r="P748" s="19"/>
      <c r="Q748" s="19"/>
      <c r="R748" s="19"/>
      <c r="S748" s="19"/>
      <c r="T748" s="19"/>
      <c r="U748" s="19"/>
      <c r="V748" s="19"/>
      <c r="W748" s="19"/>
      <c r="X748" s="19"/>
      <c r="Y748" s="19"/>
      <c r="Z748" s="19"/>
    </row>
    <row r="749" spans="1:26" ht="13.2">
      <c r="A749" s="80"/>
      <c r="B749" s="19"/>
      <c r="C749" s="19"/>
      <c r="D749" s="19"/>
      <c r="E749" s="19"/>
      <c r="F749" s="19"/>
      <c r="G749" s="19"/>
      <c r="J749" s="19"/>
      <c r="K749" s="19"/>
      <c r="L749" s="19"/>
      <c r="M749" s="19"/>
      <c r="N749" s="19"/>
      <c r="O749" s="19"/>
      <c r="P749" s="19"/>
      <c r="Q749" s="19"/>
      <c r="R749" s="19"/>
      <c r="S749" s="19"/>
      <c r="T749" s="19"/>
      <c r="U749" s="19"/>
      <c r="V749" s="19"/>
      <c r="W749" s="19"/>
      <c r="X749" s="19"/>
      <c r="Y749" s="19"/>
      <c r="Z749" s="19"/>
    </row>
    <row r="750" spans="1:26" ht="13.2">
      <c r="A750" s="80"/>
      <c r="B750" s="19"/>
      <c r="C750" s="19"/>
      <c r="D750" s="19"/>
      <c r="E750" s="19"/>
      <c r="F750" s="19"/>
      <c r="G750" s="19"/>
      <c r="J750" s="19"/>
      <c r="K750" s="19"/>
      <c r="L750" s="19"/>
      <c r="M750" s="19"/>
      <c r="N750" s="19"/>
      <c r="O750" s="19"/>
      <c r="P750" s="19"/>
      <c r="Q750" s="19"/>
      <c r="R750" s="19"/>
      <c r="S750" s="19"/>
      <c r="T750" s="19"/>
      <c r="U750" s="19"/>
      <c r="V750" s="19"/>
      <c r="W750" s="19"/>
      <c r="X750" s="19"/>
      <c r="Y750" s="19"/>
      <c r="Z750" s="19"/>
    </row>
    <row r="751" spans="1:26" ht="13.2">
      <c r="A751" s="80"/>
      <c r="B751" s="19"/>
      <c r="C751" s="19"/>
      <c r="D751" s="19"/>
      <c r="E751" s="19"/>
      <c r="F751" s="19"/>
      <c r="G751" s="19"/>
      <c r="J751" s="19"/>
      <c r="K751" s="19"/>
      <c r="L751" s="19"/>
      <c r="M751" s="19"/>
      <c r="N751" s="19"/>
      <c r="O751" s="19"/>
      <c r="P751" s="19"/>
      <c r="Q751" s="19"/>
      <c r="R751" s="19"/>
      <c r="S751" s="19"/>
      <c r="T751" s="19"/>
      <c r="U751" s="19"/>
      <c r="V751" s="19"/>
      <c r="W751" s="19"/>
      <c r="X751" s="19"/>
      <c r="Y751" s="19"/>
      <c r="Z751" s="19"/>
    </row>
    <row r="752" spans="1:26" ht="13.2">
      <c r="A752" s="80"/>
      <c r="B752" s="19"/>
      <c r="C752" s="19"/>
      <c r="D752" s="19"/>
      <c r="E752" s="19"/>
      <c r="F752" s="19"/>
      <c r="G752" s="19"/>
      <c r="J752" s="19"/>
      <c r="K752" s="19"/>
      <c r="L752" s="19"/>
      <c r="M752" s="19"/>
      <c r="N752" s="19"/>
      <c r="O752" s="19"/>
      <c r="P752" s="19"/>
      <c r="Q752" s="19"/>
      <c r="R752" s="19"/>
      <c r="S752" s="19"/>
      <c r="T752" s="19"/>
      <c r="U752" s="19"/>
      <c r="V752" s="19"/>
      <c r="W752" s="19"/>
      <c r="X752" s="19"/>
      <c r="Y752" s="19"/>
      <c r="Z752" s="19"/>
    </row>
    <row r="753" spans="1:26" ht="13.2">
      <c r="A753" s="80"/>
      <c r="B753" s="19"/>
      <c r="C753" s="19"/>
      <c r="D753" s="19"/>
      <c r="E753" s="19"/>
      <c r="F753" s="19"/>
      <c r="G753" s="19"/>
      <c r="J753" s="19"/>
      <c r="K753" s="19"/>
      <c r="L753" s="19"/>
      <c r="M753" s="19"/>
      <c r="N753" s="19"/>
      <c r="O753" s="19"/>
      <c r="P753" s="19"/>
      <c r="Q753" s="19"/>
      <c r="R753" s="19"/>
      <c r="S753" s="19"/>
      <c r="T753" s="19"/>
      <c r="U753" s="19"/>
      <c r="V753" s="19"/>
      <c r="W753" s="19"/>
      <c r="X753" s="19"/>
      <c r="Y753" s="19"/>
      <c r="Z753" s="19"/>
    </row>
    <row r="754" spans="1:26" ht="13.2">
      <c r="A754" s="80"/>
      <c r="B754" s="19"/>
      <c r="C754" s="19"/>
      <c r="D754" s="19"/>
      <c r="E754" s="19"/>
      <c r="F754" s="19"/>
      <c r="G754" s="19"/>
      <c r="J754" s="19"/>
      <c r="K754" s="19"/>
      <c r="L754" s="19"/>
      <c r="M754" s="19"/>
      <c r="N754" s="19"/>
      <c r="O754" s="19"/>
      <c r="P754" s="19"/>
      <c r="Q754" s="19"/>
      <c r="R754" s="19"/>
      <c r="S754" s="19"/>
      <c r="T754" s="19"/>
      <c r="U754" s="19"/>
      <c r="V754" s="19"/>
      <c r="W754" s="19"/>
      <c r="X754" s="19"/>
      <c r="Y754" s="19"/>
      <c r="Z754" s="19"/>
    </row>
    <row r="755" spans="1:26" ht="13.2">
      <c r="A755" s="80"/>
      <c r="B755" s="19"/>
      <c r="C755" s="19"/>
      <c r="D755" s="19"/>
      <c r="E755" s="19"/>
      <c r="F755" s="19"/>
      <c r="G755" s="19"/>
      <c r="J755" s="19"/>
      <c r="K755" s="19"/>
      <c r="L755" s="19"/>
      <c r="M755" s="19"/>
      <c r="N755" s="19"/>
      <c r="O755" s="19"/>
      <c r="P755" s="19"/>
      <c r="Q755" s="19"/>
      <c r="R755" s="19"/>
      <c r="S755" s="19"/>
      <c r="T755" s="19"/>
      <c r="U755" s="19"/>
      <c r="V755" s="19"/>
      <c r="W755" s="19"/>
      <c r="X755" s="19"/>
      <c r="Y755" s="19"/>
      <c r="Z755" s="19"/>
    </row>
    <row r="756" spans="1:26" ht="13.2">
      <c r="A756" s="80"/>
      <c r="B756" s="19"/>
      <c r="C756" s="19"/>
      <c r="D756" s="19"/>
      <c r="E756" s="19"/>
      <c r="F756" s="19"/>
      <c r="G756" s="19"/>
      <c r="J756" s="19"/>
      <c r="K756" s="19"/>
      <c r="L756" s="19"/>
      <c r="M756" s="19"/>
      <c r="N756" s="19"/>
      <c r="O756" s="19"/>
      <c r="P756" s="19"/>
      <c r="Q756" s="19"/>
      <c r="R756" s="19"/>
      <c r="S756" s="19"/>
      <c r="T756" s="19"/>
      <c r="U756" s="19"/>
      <c r="V756" s="19"/>
      <c r="W756" s="19"/>
      <c r="X756" s="19"/>
      <c r="Y756" s="19"/>
      <c r="Z756" s="19"/>
    </row>
    <row r="757" spans="1:26" ht="13.2">
      <c r="A757" s="80"/>
      <c r="B757" s="19"/>
      <c r="C757" s="19"/>
      <c r="D757" s="19"/>
      <c r="E757" s="19"/>
      <c r="F757" s="19"/>
      <c r="G757" s="19"/>
      <c r="J757" s="19"/>
      <c r="K757" s="19"/>
      <c r="L757" s="19"/>
      <c r="M757" s="19"/>
      <c r="N757" s="19"/>
      <c r="O757" s="19"/>
      <c r="P757" s="19"/>
      <c r="Q757" s="19"/>
      <c r="R757" s="19"/>
      <c r="S757" s="19"/>
      <c r="T757" s="19"/>
      <c r="U757" s="19"/>
      <c r="V757" s="19"/>
      <c r="W757" s="19"/>
      <c r="X757" s="19"/>
      <c r="Y757" s="19"/>
      <c r="Z757" s="19"/>
    </row>
    <row r="758" spans="1:26" ht="13.2">
      <c r="A758" s="80"/>
      <c r="B758" s="19"/>
      <c r="C758" s="19"/>
      <c r="D758" s="19"/>
      <c r="E758" s="19"/>
      <c r="F758" s="19"/>
      <c r="G758" s="19"/>
      <c r="J758" s="19"/>
      <c r="K758" s="19"/>
      <c r="L758" s="19"/>
      <c r="M758" s="19"/>
      <c r="N758" s="19"/>
      <c r="O758" s="19"/>
      <c r="P758" s="19"/>
      <c r="Q758" s="19"/>
      <c r="R758" s="19"/>
      <c r="S758" s="19"/>
      <c r="T758" s="19"/>
      <c r="U758" s="19"/>
      <c r="V758" s="19"/>
      <c r="W758" s="19"/>
      <c r="X758" s="19"/>
      <c r="Y758" s="19"/>
      <c r="Z758" s="19"/>
    </row>
    <row r="759" spans="1:26" ht="13.2">
      <c r="A759" s="80"/>
      <c r="B759" s="19"/>
      <c r="C759" s="19"/>
      <c r="D759" s="19"/>
      <c r="E759" s="19"/>
      <c r="F759" s="19"/>
      <c r="G759" s="19"/>
      <c r="J759" s="19"/>
      <c r="K759" s="19"/>
      <c r="L759" s="19"/>
      <c r="M759" s="19"/>
      <c r="N759" s="19"/>
      <c r="O759" s="19"/>
      <c r="P759" s="19"/>
      <c r="Q759" s="19"/>
      <c r="R759" s="19"/>
      <c r="S759" s="19"/>
      <c r="T759" s="19"/>
      <c r="U759" s="19"/>
      <c r="V759" s="19"/>
      <c r="W759" s="19"/>
      <c r="X759" s="19"/>
      <c r="Y759" s="19"/>
      <c r="Z759" s="19"/>
    </row>
    <row r="760" spans="1:26" ht="13.2">
      <c r="A760" s="80"/>
      <c r="B760" s="19"/>
      <c r="C760" s="19"/>
      <c r="D760" s="19"/>
      <c r="E760" s="19"/>
      <c r="F760" s="19"/>
      <c r="G760" s="19"/>
      <c r="J760" s="19"/>
      <c r="K760" s="19"/>
      <c r="L760" s="19"/>
      <c r="M760" s="19"/>
      <c r="N760" s="19"/>
      <c r="O760" s="19"/>
      <c r="P760" s="19"/>
      <c r="Q760" s="19"/>
      <c r="R760" s="19"/>
      <c r="S760" s="19"/>
      <c r="T760" s="19"/>
      <c r="U760" s="19"/>
      <c r="V760" s="19"/>
      <c r="W760" s="19"/>
      <c r="X760" s="19"/>
      <c r="Y760" s="19"/>
      <c r="Z760" s="19"/>
    </row>
    <row r="761" spans="1:26" ht="13.2">
      <c r="A761" s="80"/>
      <c r="B761" s="19"/>
      <c r="C761" s="19"/>
      <c r="D761" s="19"/>
      <c r="E761" s="19"/>
      <c r="F761" s="19"/>
      <c r="G761" s="19"/>
      <c r="J761" s="19"/>
      <c r="K761" s="19"/>
      <c r="L761" s="19"/>
      <c r="M761" s="19"/>
      <c r="N761" s="19"/>
      <c r="O761" s="19"/>
      <c r="P761" s="19"/>
      <c r="Q761" s="19"/>
      <c r="R761" s="19"/>
      <c r="S761" s="19"/>
      <c r="T761" s="19"/>
      <c r="U761" s="19"/>
      <c r="V761" s="19"/>
      <c r="W761" s="19"/>
      <c r="X761" s="19"/>
      <c r="Y761" s="19"/>
      <c r="Z761" s="19"/>
    </row>
    <row r="762" spans="1:26" ht="13.2">
      <c r="A762" s="80"/>
      <c r="B762" s="19"/>
      <c r="C762" s="19"/>
      <c r="D762" s="19"/>
      <c r="E762" s="19"/>
      <c r="F762" s="19"/>
      <c r="G762" s="19"/>
      <c r="J762" s="19"/>
      <c r="K762" s="19"/>
      <c r="L762" s="19"/>
      <c r="M762" s="19"/>
      <c r="N762" s="19"/>
      <c r="O762" s="19"/>
      <c r="P762" s="19"/>
      <c r="Q762" s="19"/>
      <c r="R762" s="19"/>
      <c r="S762" s="19"/>
      <c r="T762" s="19"/>
      <c r="U762" s="19"/>
      <c r="V762" s="19"/>
      <c r="W762" s="19"/>
      <c r="X762" s="19"/>
      <c r="Y762" s="19"/>
      <c r="Z762" s="19"/>
    </row>
    <row r="763" spans="1:26" ht="13.2">
      <c r="A763" s="80"/>
      <c r="B763" s="19"/>
      <c r="C763" s="19"/>
      <c r="D763" s="19"/>
      <c r="E763" s="19"/>
      <c r="F763" s="19"/>
      <c r="G763" s="19"/>
      <c r="J763" s="19"/>
      <c r="K763" s="19"/>
      <c r="L763" s="19"/>
      <c r="M763" s="19"/>
      <c r="N763" s="19"/>
      <c r="O763" s="19"/>
      <c r="P763" s="19"/>
      <c r="Q763" s="19"/>
      <c r="R763" s="19"/>
      <c r="S763" s="19"/>
      <c r="T763" s="19"/>
      <c r="U763" s="19"/>
      <c r="V763" s="19"/>
      <c r="W763" s="19"/>
      <c r="X763" s="19"/>
      <c r="Y763" s="19"/>
      <c r="Z763" s="19"/>
    </row>
    <row r="764" spans="1:26" ht="13.2">
      <c r="A764" s="80"/>
      <c r="B764" s="19"/>
      <c r="C764" s="19"/>
      <c r="D764" s="19"/>
      <c r="E764" s="19"/>
      <c r="F764" s="19"/>
      <c r="G764" s="19"/>
      <c r="J764" s="19"/>
      <c r="K764" s="19"/>
      <c r="L764" s="19"/>
      <c r="M764" s="19"/>
      <c r="N764" s="19"/>
      <c r="O764" s="19"/>
      <c r="P764" s="19"/>
      <c r="Q764" s="19"/>
      <c r="R764" s="19"/>
      <c r="S764" s="19"/>
      <c r="T764" s="19"/>
      <c r="U764" s="19"/>
      <c r="V764" s="19"/>
      <c r="W764" s="19"/>
      <c r="X764" s="19"/>
      <c r="Y764" s="19"/>
      <c r="Z764" s="19"/>
    </row>
    <row r="765" spans="1:26" ht="13.2">
      <c r="A765" s="80"/>
      <c r="B765" s="19"/>
      <c r="C765" s="19"/>
      <c r="D765" s="19"/>
      <c r="E765" s="19"/>
      <c r="F765" s="19"/>
      <c r="G765" s="19"/>
      <c r="J765" s="19"/>
      <c r="K765" s="19"/>
      <c r="L765" s="19"/>
      <c r="M765" s="19"/>
      <c r="N765" s="19"/>
      <c r="O765" s="19"/>
      <c r="P765" s="19"/>
      <c r="Q765" s="19"/>
      <c r="R765" s="19"/>
      <c r="S765" s="19"/>
      <c r="T765" s="19"/>
      <c r="U765" s="19"/>
      <c r="V765" s="19"/>
      <c r="W765" s="19"/>
      <c r="X765" s="19"/>
      <c r="Y765" s="19"/>
      <c r="Z765" s="19"/>
    </row>
    <row r="766" spans="1:26" ht="13.2">
      <c r="A766" s="80"/>
      <c r="B766" s="19"/>
      <c r="C766" s="19"/>
      <c r="D766" s="19"/>
      <c r="E766" s="19"/>
      <c r="F766" s="19"/>
      <c r="G766" s="19"/>
      <c r="J766" s="19"/>
      <c r="K766" s="19"/>
      <c r="L766" s="19"/>
      <c r="M766" s="19"/>
      <c r="N766" s="19"/>
      <c r="O766" s="19"/>
      <c r="P766" s="19"/>
      <c r="Q766" s="19"/>
      <c r="R766" s="19"/>
      <c r="S766" s="19"/>
      <c r="T766" s="19"/>
      <c r="U766" s="19"/>
      <c r="V766" s="19"/>
      <c r="W766" s="19"/>
      <c r="X766" s="19"/>
      <c r="Y766" s="19"/>
      <c r="Z766" s="19"/>
    </row>
    <row r="767" spans="1:26" ht="13.2">
      <c r="A767" s="80"/>
      <c r="B767" s="19"/>
      <c r="C767" s="19"/>
      <c r="D767" s="19"/>
      <c r="E767" s="19"/>
      <c r="F767" s="19"/>
      <c r="G767" s="19"/>
      <c r="J767" s="19"/>
      <c r="K767" s="19"/>
      <c r="L767" s="19"/>
      <c r="M767" s="19"/>
      <c r="N767" s="19"/>
      <c r="O767" s="19"/>
      <c r="P767" s="19"/>
      <c r="Q767" s="19"/>
      <c r="R767" s="19"/>
      <c r="S767" s="19"/>
      <c r="T767" s="19"/>
      <c r="U767" s="19"/>
      <c r="V767" s="19"/>
      <c r="W767" s="19"/>
      <c r="X767" s="19"/>
      <c r="Y767" s="19"/>
      <c r="Z767" s="19"/>
    </row>
    <row r="768" spans="1:26" ht="13.2">
      <c r="A768" s="80"/>
      <c r="B768" s="19"/>
      <c r="C768" s="19"/>
      <c r="D768" s="19"/>
      <c r="E768" s="19"/>
      <c r="F768" s="19"/>
      <c r="G768" s="19"/>
      <c r="J768" s="19"/>
      <c r="K768" s="19"/>
      <c r="L768" s="19"/>
      <c r="M768" s="19"/>
      <c r="N768" s="19"/>
      <c r="O768" s="19"/>
      <c r="P768" s="19"/>
      <c r="Q768" s="19"/>
      <c r="R768" s="19"/>
      <c r="S768" s="19"/>
      <c r="T768" s="19"/>
      <c r="U768" s="19"/>
      <c r="V768" s="19"/>
      <c r="W768" s="19"/>
      <c r="X768" s="19"/>
      <c r="Y768" s="19"/>
      <c r="Z768" s="19"/>
    </row>
    <row r="769" spans="1:26" ht="13.2">
      <c r="A769" s="80"/>
      <c r="B769" s="19"/>
      <c r="C769" s="19"/>
      <c r="D769" s="19"/>
      <c r="E769" s="19"/>
      <c r="F769" s="19"/>
      <c r="G769" s="19"/>
      <c r="J769" s="19"/>
      <c r="K769" s="19"/>
      <c r="L769" s="19"/>
      <c r="M769" s="19"/>
      <c r="N769" s="19"/>
      <c r="O769" s="19"/>
      <c r="P769" s="19"/>
      <c r="Q769" s="19"/>
      <c r="R769" s="19"/>
      <c r="S769" s="19"/>
      <c r="T769" s="19"/>
      <c r="U769" s="19"/>
      <c r="V769" s="19"/>
      <c r="W769" s="19"/>
      <c r="X769" s="19"/>
      <c r="Y769" s="19"/>
      <c r="Z769" s="19"/>
    </row>
    <row r="770" spans="1:26" ht="13.2">
      <c r="A770" s="80"/>
      <c r="B770" s="19"/>
      <c r="C770" s="19"/>
      <c r="D770" s="19"/>
      <c r="E770" s="19"/>
      <c r="F770" s="19"/>
      <c r="G770" s="19"/>
      <c r="J770" s="19"/>
      <c r="K770" s="19"/>
      <c r="L770" s="19"/>
      <c r="M770" s="19"/>
      <c r="N770" s="19"/>
      <c r="O770" s="19"/>
      <c r="P770" s="19"/>
      <c r="Q770" s="19"/>
      <c r="R770" s="19"/>
      <c r="S770" s="19"/>
      <c r="T770" s="19"/>
      <c r="U770" s="19"/>
      <c r="V770" s="19"/>
      <c r="W770" s="19"/>
      <c r="X770" s="19"/>
      <c r="Y770" s="19"/>
      <c r="Z770" s="19"/>
    </row>
    <row r="771" spans="1:26" ht="13.2">
      <c r="A771" s="80"/>
      <c r="B771" s="19"/>
      <c r="C771" s="19"/>
      <c r="D771" s="19"/>
      <c r="E771" s="19"/>
      <c r="F771" s="19"/>
      <c r="G771" s="19"/>
      <c r="J771" s="19"/>
      <c r="K771" s="19"/>
      <c r="L771" s="19"/>
      <c r="M771" s="19"/>
      <c r="N771" s="19"/>
      <c r="O771" s="19"/>
      <c r="P771" s="19"/>
      <c r="Q771" s="19"/>
      <c r="R771" s="19"/>
      <c r="S771" s="19"/>
      <c r="T771" s="19"/>
      <c r="U771" s="19"/>
      <c r="V771" s="19"/>
      <c r="W771" s="19"/>
      <c r="X771" s="19"/>
      <c r="Y771" s="19"/>
      <c r="Z771" s="19"/>
    </row>
    <row r="772" spans="1:26" ht="13.2">
      <c r="A772" s="80"/>
      <c r="B772" s="19"/>
      <c r="C772" s="19"/>
      <c r="D772" s="19"/>
      <c r="E772" s="19"/>
      <c r="F772" s="19"/>
      <c r="G772" s="19"/>
      <c r="J772" s="19"/>
      <c r="K772" s="19"/>
      <c r="L772" s="19"/>
      <c r="M772" s="19"/>
      <c r="N772" s="19"/>
      <c r="O772" s="19"/>
      <c r="P772" s="19"/>
      <c r="Q772" s="19"/>
      <c r="R772" s="19"/>
      <c r="S772" s="19"/>
      <c r="T772" s="19"/>
      <c r="U772" s="19"/>
      <c r="V772" s="19"/>
      <c r="W772" s="19"/>
      <c r="X772" s="19"/>
      <c r="Y772" s="19"/>
      <c r="Z772" s="19"/>
    </row>
    <row r="773" spans="1:26" ht="13.2">
      <c r="A773" s="80"/>
      <c r="B773" s="19"/>
      <c r="C773" s="19"/>
      <c r="D773" s="19"/>
      <c r="E773" s="19"/>
      <c r="F773" s="19"/>
      <c r="G773" s="19"/>
      <c r="J773" s="19"/>
      <c r="K773" s="19"/>
      <c r="L773" s="19"/>
      <c r="M773" s="19"/>
      <c r="N773" s="19"/>
      <c r="O773" s="19"/>
      <c r="P773" s="19"/>
      <c r="Q773" s="19"/>
      <c r="R773" s="19"/>
      <c r="S773" s="19"/>
      <c r="T773" s="19"/>
      <c r="U773" s="19"/>
      <c r="V773" s="19"/>
      <c r="W773" s="19"/>
      <c r="X773" s="19"/>
      <c r="Y773" s="19"/>
      <c r="Z773" s="19"/>
    </row>
    <row r="774" spans="1:26" ht="13.2">
      <c r="A774" s="80"/>
      <c r="B774" s="19"/>
      <c r="C774" s="19"/>
      <c r="D774" s="19"/>
      <c r="E774" s="19"/>
      <c r="F774" s="19"/>
      <c r="G774" s="19"/>
      <c r="J774" s="19"/>
      <c r="K774" s="19"/>
      <c r="L774" s="19"/>
      <c r="M774" s="19"/>
      <c r="N774" s="19"/>
      <c r="O774" s="19"/>
      <c r="P774" s="19"/>
      <c r="Q774" s="19"/>
      <c r="R774" s="19"/>
      <c r="S774" s="19"/>
      <c r="T774" s="19"/>
      <c r="U774" s="19"/>
      <c r="V774" s="19"/>
      <c r="W774" s="19"/>
      <c r="X774" s="19"/>
      <c r="Y774" s="19"/>
      <c r="Z774" s="19"/>
    </row>
    <row r="775" spans="1:26" ht="13.2">
      <c r="A775" s="80"/>
      <c r="B775" s="19"/>
      <c r="C775" s="19"/>
      <c r="D775" s="19"/>
      <c r="E775" s="19"/>
      <c r="F775" s="19"/>
      <c r="G775" s="19"/>
      <c r="J775" s="19"/>
      <c r="K775" s="19"/>
      <c r="L775" s="19"/>
      <c r="M775" s="19"/>
      <c r="N775" s="19"/>
      <c r="O775" s="19"/>
      <c r="P775" s="19"/>
      <c r="Q775" s="19"/>
      <c r="R775" s="19"/>
      <c r="S775" s="19"/>
      <c r="T775" s="19"/>
      <c r="U775" s="19"/>
      <c r="V775" s="19"/>
      <c r="W775" s="19"/>
      <c r="X775" s="19"/>
      <c r="Y775" s="19"/>
      <c r="Z775" s="19"/>
    </row>
    <row r="776" spans="1:26" ht="13.2">
      <c r="A776" s="80"/>
      <c r="B776" s="19"/>
      <c r="C776" s="19"/>
      <c r="D776" s="19"/>
      <c r="E776" s="19"/>
      <c r="F776" s="19"/>
      <c r="G776" s="19"/>
      <c r="J776" s="19"/>
      <c r="K776" s="19"/>
      <c r="L776" s="19"/>
      <c r="M776" s="19"/>
      <c r="N776" s="19"/>
      <c r="O776" s="19"/>
      <c r="P776" s="19"/>
      <c r="Q776" s="19"/>
      <c r="R776" s="19"/>
      <c r="S776" s="19"/>
      <c r="T776" s="19"/>
      <c r="U776" s="19"/>
      <c r="V776" s="19"/>
      <c r="W776" s="19"/>
      <c r="X776" s="19"/>
      <c r="Y776" s="19"/>
      <c r="Z776" s="19"/>
    </row>
    <row r="777" spans="1:26" ht="13.2">
      <c r="A777" s="80"/>
      <c r="B777" s="19"/>
      <c r="C777" s="19"/>
      <c r="D777" s="19"/>
      <c r="E777" s="19"/>
      <c r="F777" s="19"/>
      <c r="G777" s="19"/>
      <c r="J777" s="19"/>
      <c r="K777" s="19"/>
      <c r="L777" s="19"/>
      <c r="M777" s="19"/>
      <c r="N777" s="19"/>
      <c r="O777" s="19"/>
      <c r="P777" s="19"/>
      <c r="Q777" s="19"/>
      <c r="R777" s="19"/>
      <c r="S777" s="19"/>
      <c r="T777" s="19"/>
      <c r="U777" s="19"/>
      <c r="V777" s="19"/>
      <c r="W777" s="19"/>
      <c r="X777" s="19"/>
      <c r="Y777" s="19"/>
      <c r="Z777" s="19"/>
    </row>
    <row r="778" spans="1:26" ht="13.2">
      <c r="A778" s="80"/>
      <c r="B778" s="19"/>
      <c r="C778" s="19"/>
      <c r="D778" s="19"/>
      <c r="E778" s="19"/>
      <c r="F778" s="19"/>
      <c r="G778" s="19"/>
      <c r="J778" s="19"/>
      <c r="K778" s="19"/>
      <c r="L778" s="19"/>
      <c r="M778" s="19"/>
      <c r="N778" s="19"/>
      <c r="O778" s="19"/>
      <c r="P778" s="19"/>
      <c r="Q778" s="19"/>
      <c r="R778" s="19"/>
      <c r="S778" s="19"/>
      <c r="T778" s="19"/>
      <c r="U778" s="19"/>
      <c r="V778" s="19"/>
      <c r="W778" s="19"/>
      <c r="X778" s="19"/>
      <c r="Y778" s="19"/>
      <c r="Z778" s="19"/>
    </row>
    <row r="779" spans="1:26" ht="13.2">
      <c r="A779" s="80"/>
      <c r="B779" s="19"/>
      <c r="C779" s="19"/>
      <c r="D779" s="19"/>
      <c r="E779" s="19"/>
      <c r="F779" s="19"/>
      <c r="G779" s="19"/>
      <c r="J779" s="19"/>
      <c r="K779" s="19"/>
      <c r="L779" s="19"/>
      <c r="M779" s="19"/>
      <c r="N779" s="19"/>
      <c r="O779" s="19"/>
      <c r="P779" s="19"/>
      <c r="Q779" s="19"/>
      <c r="R779" s="19"/>
      <c r="S779" s="19"/>
      <c r="T779" s="19"/>
      <c r="U779" s="19"/>
      <c r="V779" s="19"/>
      <c r="W779" s="19"/>
      <c r="X779" s="19"/>
      <c r="Y779" s="19"/>
      <c r="Z779" s="19"/>
    </row>
    <row r="780" spans="1:26" ht="13.2">
      <c r="A780" s="80"/>
      <c r="B780" s="19"/>
      <c r="C780" s="19"/>
      <c r="D780" s="19"/>
      <c r="E780" s="19"/>
      <c r="F780" s="19"/>
      <c r="G780" s="19"/>
      <c r="J780" s="19"/>
      <c r="K780" s="19"/>
      <c r="L780" s="19"/>
      <c r="M780" s="19"/>
      <c r="N780" s="19"/>
      <c r="O780" s="19"/>
      <c r="P780" s="19"/>
      <c r="Q780" s="19"/>
      <c r="R780" s="19"/>
      <c r="S780" s="19"/>
      <c r="T780" s="19"/>
      <c r="U780" s="19"/>
      <c r="V780" s="19"/>
      <c r="W780" s="19"/>
      <c r="X780" s="19"/>
      <c r="Y780" s="19"/>
      <c r="Z780" s="19"/>
    </row>
    <row r="781" spans="1:26" ht="13.2">
      <c r="A781" s="80"/>
      <c r="B781" s="19"/>
      <c r="C781" s="19"/>
      <c r="D781" s="19"/>
      <c r="E781" s="19"/>
      <c r="F781" s="19"/>
      <c r="G781" s="19"/>
      <c r="J781" s="19"/>
      <c r="K781" s="19"/>
      <c r="L781" s="19"/>
      <c r="M781" s="19"/>
      <c r="N781" s="19"/>
      <c r="O781" s="19"/>
      <c r="P781" s="19"/>
      <c r="Q781" s="19"/>
      <c r="R781" s="19"/>
      <c r="S781" s="19"/>
      <c r="T781" s="19"/>
      <c r="U781" s="19"/>
      <c r="V781" s="19"/>
      <c r="W781" s="19"/>
      <c r="X781" s="19"/>
      <c r="Y781" s="19"/>
      <c r="Z781" s="19"/>
    </row>
    <row r="782" spans="1:26" ht="13.2">
      <c r="A782" s="80"/>
      <c r="B782" s="19"/>
      <c r="C782" s="19"/>
      <c r="D782" s="19"/>
      <c r="E782" s="19"/>
      <c r="F782" s="19"/>
      <c r="G782" s="19"/>
      <c r="J782" s="19"/>
      <c r="K782" s="19"/>
      <c r="L782" s="19"/>
      <c r="M782" s="19"/>
      <c r="N782" s="19"/>
      <c r="O782" s="19"/>
      <c r="P782" s="19"/>
      <c r="Q782" s="19"/>
      <c r="R782" s="19"/>
      <c r="S782" s="19"/>
      <c r="T782" s="19"/>
      <c r="U782" s="19"/>
      <c r="V782" s="19"/>
      <c r="W782" s="19"/>
      <c r="X782" s="19"/>
      <c r="Y782" s="19"/>
      <c r="Z782" s="19"/>
    </row>
    <row r="783" spans="1:26" ht="13.2">
      <c r="A783" s="80"/>
      <c r="B783" s="19"/>
      <c r="C783" s="19"/>
      <c r="D783" s="19"/>
      <c r="E783" s="19"/>
      <c r="F783" s="19"/>
      <c r="G783" s="19"/>
      <c r="J783" s="19"/>
      <c r="K783" s="19"/>
      <c r="L783" s="19"/>
      <c r="M783" s="19"/>
      <c r="N783" s="19"/>
      <c r="O783" s="19"/>
      <c r="P783" s="19"/>
      <c r="Q783" s="19"/>
      <c r="R783" s="19"/>
      <c r="S783" s="19"/>
      <c r="T783" s="19"/>
      <c r="U783" s="19"/>
      <c r="V783" s="19"/>
      <c r="W783" s="19"/>
      <c r="X783" s="19"/>
      <c r="Y783" s="19"/>
      <c r="Z783" s="19"/>
    </row>
    <row r="784" spans="1:26" ht="13.2">
      <c r="A784" s="80"/>
      <c r="B784" s="19"/>
      <c r="C784" s="19"/>
      <c r="D784" s="19"/>
      <c r="E784" s="19"/>
      <c r="F784" s="19"/>
      <c r="G784" s="19"/>
      <c r="J784" s="19"/>
      <c r="K784" s="19"/>
      <c r="L784" s="19"/>
      <c r="M784" s="19"/>
      <c r="N784" s="19"/>
      <c r="O784" s="19"/>
      <c r="P784" s="19"/>
      <c r="Q784" s="19"/>
      <c r="R784" s="19"/>
      <c r="S784" s="19"/>
      <c r="T784" s="19"/>
      <c r="U784" s="19"/>
      <c r="V784" s="19"/>
      <c r="W784" s="19"/>
      <c r="X784" s="19"/>
      <c r="Y784" s="19"/>
      <c r="Z784" s="19"/>
    </row>
    <row r="785" spans="1:26" ht="13.2">
      <c r="A785" s="80"/>
      <c r="B785" s="19"/>
      <c r="C785" s="19"/>
      <c r="D785" s="19"/>
      <c r="E785" s="19"/>
      <c r="F785" s="19"/>
      <c r="G785" s="19"/>
      <c r="J785" s="19"/>
      <c r="K785" s="19"/>
      <c r="L785" s="19"/>
      <c r="M785" s="19"/>
      <c r="N785" s="19"/>
      <c r="O785" s="19"/>
      <c r="P785" s="19"/>
      <c r="Q785" s="19"/>
      <c r="R785" s="19"/>
      <c r="S785" s="19"/>
      <c r="T785" s="19"/>
      <c r="U785" s="19"/>
      <c r="V785" s="19"/>
      <c r="W785" s="19"/>
      <c r="X785" s="19"/>
      <c r="Y785" s="19"/>
      <c r="Z785" s="19"/>
    </row>
    <row r="786" spans="1:26" ht="13.2">
      <c r="A786" s="80"/>
      <c r="B786" s="19"/>
      <c r="C786" s="19"/>
      <c r="D786" s="19"/>
      <c r="E786" s="19"/>
      <c r="F786" s="19"/>
      <c r="G786" s="19"/>
      <c r="J786" s="19"/>
      <c r="K786" s="19"/>
      <c r="L786" s="19"/>
      <c r="M786" s="19"/>
      <c r="N786" s="19"/>
      <c r="O786" s="19"/>
      <c r="P786" s="19"/>
      <c r="Q786" s="19"/>
      <c r="R786" s="19"/>
      <c r="S786" s="19"/>
      <c r="T786" s="19"/>
      <c r="U786" s="19"/>
      <c r="V786" s="19"/>
      <c r="W786" s="19"/>
      <c r="X786" s="19"/>
      <c r="Y786" s="19"/>
      <c r="Z786" s="19"/>
    </row>
    <row r="787" spans="1:26" ht="13.2">
      <c r="A787" s="80"/>
      <c r="B787" s="19"/>
      <c r="C787" s="19"/>
      <c r="D787" s="19"/>
      <c r="E787" s="19"/>
      <c r="F787" s="19"/>
      <c r="G787" s="19"/>
      <c r="J787" s="19"/>
      <c r="K787" s="19"/>
      <c r="L787" s="19"/>
      <c r="M787" s="19"/>
      <c r="N787" s="19"/>
      <c r="O787" s="19"/>
      <c r="P787" s="19"/>
      <c r="Q787" s="19"/>
      <c r="R787" s="19"/>
      <c r="S787" s="19"/>
      <c r="T787" s="19"/>
      <c r="U787" s="19"/>
      <c r="V787" s="19"/>
      <c r="W787" s="19"/>
      <c r="X787" s="19"/>
      <c r="Y787" s="19"/>
      <c r="Z787" s="19"/>
    </row>
    <row r="788" spans="1:26" ht="13.2">
      <c r="A788" s="80"/>
      <c r="B788" s="19"/>
      <c r="C788" s="19"/>
      <c r="D788" s="19"/>
      <c r="E788" s="19"/>
      <c r="F788" s="19"/>
      <c r="G788" s="19"/>
      <c r="J788" s="19"/>
      <c r="K788" s="19"/>
      <c r="L788" s="19"/>
      <c r="M788" s="19"/>
      <c r="N788" s="19"/>
      <c r="O788" s="19"/>
      <c r="P788" s="19"/>
      <c r="Q788" s="19"/>
      <c r="R788" s="19"/>
      <c r="S788" s="19"/>
      <c r="T788" s="19"/>
      <c r="U788" s="19"/>
      <c r="V788" s="19"/>
      <c r="W788" s="19"/>
      <c r="X788" s="19"/>
      <c r="Y788" s="19"/>
      <c r="Z788" s="19"/>
    </row>
    <row r="789" spans="1:26" ht="13.2">
      <c r="A789" s="80"/>
      <c r="B789" s="19"/>
      <c r="C789" s="19"/>
      <c r="D789" s="19"/>
      <c r="E789" s="19"/>
      <c r="F789" s="19"/>
      <c r="G789" s="19"/>
      <c r="J789" s="19"/>
      <c r="K789" s="19"/>
      <c r="L789" s="19"/>
      <c r="M789" s="19"/>
      <c r="N789" s="19"/>
      <c r="O789" s="19"/>
      <c r="P789" s="19"/>
      <c r="Q789" s="19"/>
      <c r="R789" s="19"/>
      <c r="S789" s="19"/>
      <c r="T789" s="19"/>
      <c r="U789" s="19"/>
      <c r="V789" s="19"/>
      <c r="W789" s="19"/>
      <c r="X789" s="19"/>
      <c r="Y789" s="19"/>
      <c r="Z789" s="19"/>
    </row>
    <row r="790" spans="1:26" ht="13.2">
      <c r="A790" s="80"/>
      <c r="B790" s="19"/>
      <c r="C790" s="19"/>
      <c r="D790" s="19"/>
      <c r="E790" s="19"/>
      <c r="F790" s="19"/>
      <c r="G790" s="19"/>
      <c r="J790" s="19"/>
      <c r="K790" s="19"/>
      <c r="L790" s="19"/>
      <c r="M790" s="19"/>
      <c r="N790" s="19"/>
      <c r="O790" s="19"/>
      <c r="P790" s="19"/>
      <c r="Q790" s="19"/>
      <c r="R790" s="19"/>
      <c r="S790" s="19"/>
      <c r="T790" s="19"/>
      <c r="U790" s="19"/>
      <c r="V790" s="19"/>
      <c r="W790" s="19"/>
      <c r="X790" s="19"/>
      <c r="Y790" s="19"/>
      <c r="Z790" s="19"/>
    </row>
    <row r="791" spans="1:26" ht="13.2">
      <c r="A791" s="80"/>
      <c r="B791" s="19"/>
      <c r="C791" s="19"/>
      <c r="D791" s="19"/>
      <c r="E791" s="19"/>
      <c r="F791" s="19"/>
      <c r="G791" s="19"/>
      <c r="J791" s="19"/>
      <c r="K791" s="19"/>
      <c r="L791" s="19"/>
      <c r="M791" s="19"/>
      <c r="N791" s="19"/>
      <c r="O791" s="19"/>
      <c r="P791" s="19"/>
      <c r="Q791" s="19"/>
      <c r="R791" s="19"/>
      <c r="S791" s="19"/>
      <c r="T791" s="19"/>
      <c r="U791" s="19"/>
      <c r="V791" s="19"/>
      <c r="W791" s="19"/>
      <c r="X791" s="19"/>
      <c r="Y791" s="19"/>
      <c r="Z791" s="19"/>
    </row>
    <row r="792" spans="1:26" ht="13.2">
      <c r="A792" s="80"/>
      <c r="B792" s="19"/>
      <c r="C792" s="19"/>
      <c r="D792" s="19"/>
      <c r="E792" s="19"/>
      <c r="F792" s="19"/>
      <c r="G792" s="19"/>
      <c r="J792" s="19"/>
      <c r="K792" s="19"/>
      <c r="L792" s="19"/>
      <c r="M792" s="19"/>
      <c r="N792" s="19"/>
      <c r="O792" s="19"/>
      <c r="P792" s="19"/>
      <c r="Q792" s="19"/>
      <c r="R792" s="19"/>
      <c r="S792" s="19"/>
      <c r="T792" s="19"/>
      <c r="U792" s="19"/>
      <c r="V792" s="19"/>
      <c r="W792" s="19"/>
      <c r="X792" s="19"/>
      <c r="Y792" s="19"/>
      <c r="Z792" s="19"/>
    </row>
    <row r="793" spans="1:26" ht="13.2">
      <c r="A793" s="80"/>
      <c r="B793" s="19"/>
      <c r="C793" s="19"/>
      <c r="D793" s="19"/>
      <c r="E793" s="19"/>
      <c r="F793" s="19"/>
      <c r="G793" s="19"/>
      <c r="J793" s="19"/>
      <c r="K793" s="19"/>
      <c r="L793" s="19"/>
      <c r="M793" s="19"/>
      <c r="N793" s="19"/>
      <c r="O793" s="19"/>
      <c r="P793" s="19"/>
      <c r="Q793" s="19"/>
      <c r="R793" s="19"/>
      <c r="S793" s="19"/>
      <c r="T793" s="19"/>
      <c r="U793" s="19"/>
      <c r="V793" s="19"/>
      <c r="W793" s="19"/>
      <c r="X793" s="19"/>
      <c r="Y793" s="19"/>
      <c r="Z793" s="19"/>
    </row>
    <row r="794" spans="1:26" ht="13.2">
      <c r="A794" s="80"/>
      <c r="B794" s="19"/>
      <c r="C794" s="19"/>
      <c r="D794" s="19"/>
      <c r="E794" s="19"/>
      <c r="F794" s="19"/>
      <c r="G794" s="19"/>
      <c r="J794" s="19"/>
      <c r="K794" s="19"/>
      <c r="L794" s="19"/>
      <c r="M794" s="19"/>
      <c r="N794" s="19"/>
      <c r="O794" s="19"/>
      <c r="P794" s="19"/>
      <c r="Q794" s="19"/>
      <c r="R794" s="19"/>
      <c r="S794" s="19"/>
      <c r="T794" s="19"/>
      <c r="U794" s="19"/>
      <c r="V794" s="19"/>
      <c r="W794" s="19"/>
      <c r="X794" s="19"/>
      <c r="Y794" s="19"/>
      <c r="Z794" s="19"/>
    </row>
    <row r="795" spans="1:26" ht="13.2">
      <c r="A795" s="80"/>
      <c r="B795" s="19"/>
      <c r="C795" s="19"/>
      <c r="D795" s="19"/>
      <c r="E795" s="19"/>
      <c r="F795" s="19"/>
      <c r="G795" s="19"/>
      <c r="J795" s="19"/>
      <c r="K795" s="19"/>
      <c r="L795" s="19"/>
      <c r="M795" s="19"/>
      <c r="N795" s="19"/>
      <c r="O795" s="19"/>
      <c r="P795" s="19"/>
      <c r="Q795" s="19"/>
      <c r="R795" s="19"/>
      <c r="S795" s="19"/>
      <c r="T795" s="19"/>
      <c r="U795" s="19"/>
      <c r="V795" s="19"/>
      <c r="W795" s="19"/>
      <c r="X795" s="19"/>
      <c r="Y795" s="19"/>
      <c r="Z795" s="19"/>
    </row>
    <row r="796" spans="1:26" ht="13.2">
      <c r="A796" s="80"/>
      <c r="B796" s="19"/>
      <c r="C796" s="19"/>
      <c r="D796" s="19"/>
      <c r="E796" s="19"/>
      <c r="F796" s="19"/>
      <c r="G796" s="19"/>
      <c r="J796" s="19"/>
      <c r="K796" s="19"/>
      <c r="L796" s="19"/>
      <c r="M796" s="19"/>
      <c r="N796" s="19"/>
      <c r="O796" s="19"/>
      <c r="P796" s="19"/>
      <c r="Q796" s="19"/>
      <c r="R796" s="19"/>
      <c r="S796" s="19"/>
      <c r="T796" s="19"/>
      <c r="U796" s="19"/>
      <c r="V796" s="19"/>
      <c r="W796" s="19"/>
      <c r="X796" s="19"/>
      <c r="Y796" s="19"/>
      <c r="Z796" s="19"/>
    </row>
    <row r="797" spans="1:26" ht="13.2">
      <c r="A797" s="80"/>
      <c r="B797" s="19"/>
      <c r="C797" s="19"/>
      <c r="D797" s="19"/>
      <c r="E797" s="19"/>
      <c r="F797" s="19"/>
      <c r="G797" s="19"/>
      <c r="J797" s="19"/>
      <c r="K797" s="19"/>
      <c r="L797" s="19"/>
      <c r="M797" s="19"/>
      <c r="N797" s="19"/>
      <c r="O797" s="19"/>
      <c r="P797" s="19"/>
      <c r="Q797" s="19"/>
      <c r="R797" s="19"/>
      <c r="S797" s="19"/>
      <c r="T797" s="19"/>
      <c r="U797" s="19"/>
      <c r="V797" s="19"/>
      <c r="W797" s="19"/>
      <c r="X797" s="19"/>
      <c r="Y797" s="19"/>
      <c r="Z797" s="19"/>
    </row>
    <row r="798" spans="1:26" ht="13.2">
      <c r="A798" s="80"/>
      <c r="B798" s="19"/>
      <c r="C798" s="19"/>
      <c r="D798" s="19"/>
      <c r="E798" s="19"/>
      <c r="F798" s="19"/>
      <c r="G798" s="19"/>
      <c r="J798" s="19"/>
      <c r="K798" s="19"/>
      <c r="L798" s="19"/>
      <c r="M798" s="19"/>
      <c r="N798" s="19"/>
      <c r="O798" s="19"/>
      <c r="P798" s="19"/>
      <c r="Q798" s="19"/>
      <c r="R798" s="19"/>
      <c r="S798" s="19"/>
      <c r="T798" s="19"/>
      <c r="U798" s="19"/>
      <c r="V798" s="19"/>
      <c r="W798" s="19"/>
      <c r="X798" s="19"/>
      <c r="Y798" s="19"/>
      <c r="Z798" s="19"/>
    </row>
    <row r="799" spans="1:26" ht="13.2">
      <c r="A799" s="80"/>
      <c r="B799" s="19"/>
      <c r="C799" s="19"/>
      <c r="D799" s="19"/>
      <c r="E799" s="19"/>
      <c r="F799" s="19"/>
      <c r="G799" s="19"/>
      <c r="J799" s="19"/>
      <c r="K799" s="19"/>
      <c r="L799" s="19"/>
      <c r="M799" s="19"/>
      <c r="N799" s="19"/>
      <c r="O799" s="19"/>
      <c r="P799" s="19"/>
      <c r="Q799" s="19"/>
      <c r="R799" s="19"/>
      <c r="S799" s="19"/>
      <c r="T799" s="19"/>
      <c r="U799" s="19"/>
      <c r="V799" s="19"/>
      <c r="W799" s="19"/>
      <c r="X799" s="19"/>
      <c r="Y799" s="19"/>
      <c r="Z799" s="19"/>
    </row>
    <row r="800" spans="1:26" ht="13.2">
      <c r="A800" s="80"/>
      <c r="B800" s="19"/>
      <c r="C800" s="19"/>
      <c r="D800" s="19"/>
      <c r="E800" s="19"/>
      <c r="F800" s="19"/>
      <c r="G800" s="19"/>
      <c r="J800" s="19"/>
      <c r="K800" s="19"/>
      <c r="L800" s="19"/>
      <c r="M800" s="19"/>
      <c r="N800" s="19"/>
      <c r="O800" s="19"/>
      <c r="P800" s="19"/>
      <c r="Q800" s="19"/>
      <c r="R800" s="19"/>
      <c r="S800" s="19"/>
      <c r="T800" s="19"/>
      <c r="U800" s="19"/>
      <c r="V800" s="19"/>
      <c r="W800" s="19"/>
      <c r="X800" s="19"/>
      <c r="Y800" s="19"/>
      <c r="Z800" s="19"/>
    </row>
    <row r="801" spans="1:26" ht="13.2">
      <c r="A801" s="80"/>
      <c r="B801" s="19"/>
      <c r="C801" s="19"/>
      <c r="D801" s="19"/>
      <c r="E801" s="19"/>
      <c r="F801" s="19"/>
      <c r="G801" s="19"/>
      <c r="J801" s="19"/>
      <c r="K801" s="19"/>
      <c r="L801" s="19"/>
      <c r="M801" s="19"/>
      <c r="N801" s="19"/>
      <c r="O801" s="19"/>
      <c r="P801" s="19"/>
      <c r="Q801" s="19"/>
      <c r="R801" s="19"/>
      <c r="S801" s="19"/>
      <c r="T801" s="19"/>
      <c r="U801" s="19"/>
      <c r="V801" s="19"/>
      <c r="W801" s="19"/>
      <c r="X801" s="19"/>
      <c r="Y801" s="19"/>
      <c r="Z801" s="19"/>
    </row>
    <row r="802" spans="1:26" ht="13.2">
      <c r="A802" s="80"/>
      <c r="B802" s="19"/>
      <c r="C802" s="19"/>
      <c r="D802" s="19"/>
      <c r="E802" s="19"/>
      <c r="F802" s="19"/>
      <c r="G802" s="19"/>
      <c r="J802" s="19"/>
      <c r="K802" s="19"/>
      <c r="L802" s="19"/>
      <c r="M802" s="19"/>
      <c r="N802" s="19"/>
      <c r="O802" s="19"/>
      <c r="P802" s="19"/>
      <c r="Q802" s="19"/>
      <c r="R802" s="19"/>
      <c r="S802" s="19"/>
      <c r="T802" s="19"/>
      <c r="U802" s="19"/>
      <c r="V802" s="19"/>
      <c r="W802" s="19"/>
      <c r="X802" s="19"/>
      <c r="Y802" s="19"/>
      <c r="Z802" s="19"/>
    </row>
    <row r="803" spans="1:26" ht="13.2">
      <c r="A803" s="80"/>
      <c r="B803" s="19"/>
      <c r="C803" s="19"/>
      <c r="D803" s="19"/>
      <c r="E803" s="19"/>
      <c r="F803" s="19"/>
      <c r="G803" s="19"/>
      <c r="J803" s="19"/>
      <c r="K803" s="19"/>
      <c r="L803" s="19"/>
      <c r="M803" s="19"/>
      <c r="N803" s="19"/>
      <c r="O803" s="19"/>
      <c r="P803" s="19"/>
      <c r="Q803" s="19"/>
      <c r="R803" s="19"/>
      <c r="S803" s="19"/>
      <c r="T803" s="19"/>
      <c r="U803" s="19"/>
      <c r="V803" s="19"/>
      <c r="W803" s="19"/>
      <c r="X803" s="19"/>
      <c r="Y803" s="19"/>
      <c r="Z803" s="19"/>
    </row>
    <row r="804" spans="1:26" ht="13.2">
      <c r="A804" s="80"/>
      <c r="B804" s="19"/>
      <c r="C804" s="19"/>
      <c r="D804" s="19"/>
      <c r="E804" s="19"/>
      <c r="F804" s="19"/>
      <c r="G804" s="19"/>
      <c r="J804" s="19"/>
      <c r="K804" s="19"/>
      <c r="L804" s="19"/>
      <c r="M804" s="19"/>
      <c r="N804" s="19"/>
      <c r="O804" s="19"/>
      <c r="P804" s="19"/>
      <c r="Q804" s="19"/>
      <c r="R804" s="19"/>
      <c r="S804" s="19"/>
      <c r="T804" s="19"/>
      <c r="U804" s="19"/>
      <c r="V804" s="19"/>
      <c r="W804" s="19"/>
      <c r="X804" s="19"/>
      <c r="Y804" s="19"/>
      <c r="Z804" s="19"/>
    </row>
    <row r="805" spans="1:26" ht="13.2">
      <c r="A805" s="80"/>
      <c r="B805" s="19"/>
      <c r="C805" s="19"/>
      <c r="D805" s="19"/>
      <c r="E805" s="19"/>
      <c r="F805" s="19"/>
      <c r="G805" s="19"/>
      <c r="J805" s="19"/>
      <c r="K805" s="19"/>
      <c r="L805" s="19"/>
      <c r="M805" s="19"/>
      <c r="N805" s="19"/>
      <c r="O805" s="19"/>
      <c r="P805" s="19"/>
      <c r="Q805" s="19"/>
      <c r="R805" s="19"/>
      <c r="S805" s="19"/>
      <c r="T805" s="19"/>
      <c r="U805" s="19"/>
      <c r="V805" s="19"/>
      <c r="W805" s="19"/>
      <c r="X805" s="19"/>
      <c r="Y805" s="19"/>
      <c r="Z805" s="19"/>
    </row>
    <row r="806" spans="1:26" ht="13.2">
      <c r="A806" s="80"/>
      <c r="B806" s="19"/>
      <c r="C806" s="19"/>
      <c r="D806" s="19"/>
      <c r="E806" s="19"/>
      <c r="F806" s="19"/>
      <c r="G806" s="19"/>
      <c r="J806" s="19"/>
      <c r="K806" s="19"/>
      <c r="L806" s="19"/>
      <c r="M806" s="19"/>
      <c r="N806" s="19"/>
      <c r="O806" s="19"/>
      <c r="P806" s="19"/>
      <c r="Q806" s="19"/>
      <c r="R806" s="19"/>
      <c r="S806" s="19"/>
      <c r="T806" s="19"/>
      <c r="U806" s="19"/>
      <c r="V806" s="19"/>
      <c r="W806" s="19"/>
      <c r="X806" s="19"/>
      <c r="Y806" s="19"/>
      <c r="Z806" s="19"/>
    </row>
    <row r="807" spans="1:26" ht="13.2">
      <c r="A807" s="80"/>
      <c r="B807" s="19"/>
      <c r="C807" s="19"/>
      <c r="D807" s="19"/>
      <c r="E807" s="19"/>
      <c r="F807" s="19"/>
      <c r="G807" s="19"/>
      <c r="J807" s="19"/>
      <c r="K807" s="19"/>
      <c r="L807" s="19"/>
      <c r="M807" s="19"/>
      <c r="N807" s="19"/>
      <c r="O807" s="19"/>
      <c r="P807" s="19"/>
      <c r="Q807" s="19"/>
      <c r="R807" s="19"/>
      <c r="S807" s="19"/>
      <c r="T807" s="19"/>
      <c r="U807" s="19"/>
      <c r="V807" s="19"/>
      <c r="W807" s="19"/>
      <c r="X807" s="19"/>
      <c r="Y807" s="19"/>
      <c r="Z807" s="19"/>
    </row>
    <row r="808" spans="1:26" ht="13.2">
      <c r="A808" s="80"/>
      <c r="B808" s="19"/>
      <c r="C808" s="19"/>
      <c r="D808" s="19"/>
      <c r="E808" s="19"/>
      <c r="F808" s="19"/>
      <c r="G808" s="19"/>
      <c r="J808" s="19"/>
      <c r="K808" s="19"/>
      <c r="L808" s="19"/>
      <c r="M808" s="19"/>
      <c r="N808" s="19"/>
      <c r="O808" s="19"/>
      <c r="P808" s="19"/>
      <c r="Q808" s="19"/>
      <c r="R808" s="19"/>
      <c r="S808" s="19"/>
      <c r="T808" s="19"/>
      <c r="U808" s="19"/>
      <c r="V808" s="19"/>
      <c r="W808" s="19"/>
      <c r="X808" s="19"/>
      <c r="Y808" s="19"/>
      <c r="Z808" s="19"/>
    </row>
    <row r="809" spans="1:26" ht="13.2">
      <c r="A809" s="80"/>
      <c r="B809" s="19"/>
      <c r="C809" s="19"/>
      <c r="D809" s="19"/>
      <c r="E809" s="19"/>
      <c r="F809" s="19"/>
      <c r="G809" s="19"/>
      <c r="J809" s="19"/>
      <c r="K809" s="19"/>
      <c r="L809" s="19"/>
      <c r="M809" s="19"/>
      <c r="N809" s="19"/>
      <c r="O809" s="19"/>
      <c r="P809" s="19"/>
      <c r="Q809" s="19"/>
      <c r="R809" s="19"/>
      <c r="S809" s="19"/>
      <c r="T809" s="19"/>
      <c r="U809" s="19"/>
      <c r="V809" s="19"/>
      <c r="W809" s="19"/>
      <c r="X809" s="19"/>
      <c r="Y809" s="19"/>
      <c r="Z809" s="19"/>
    </row>
    <row r="810" spans="1:26" ht="13.2">
      <c r="A810" s="80"/>
      <c r="B810" s="19"/>
      <c r="C810" s="19"/>
      <c r="D810" s="19"/>
      <c r="E810" s="19"/>
      <c r="F810" s="19"/>
      <c r="G810" s="19"/>
      <c r="J810" s="19"/>
      <c r="K810" s="19"/>
      <c r="L810" s="19"/>
      <c r="M810" s="19"/>
      <c r="N810" s="19"/>
      <c r="O810" s="19"/>
      <c r="P810" s="19"/>
      <c r="Q810" s="19"/>
      <c r="R810" s="19"/>
      <c r="S810" s="19"/>
      <c r="T810" s="19"/>
      <c r="U810" s="19"/>
      <c r="V810" s="19"/>
      <c r="W810" s="19"/>
      <c r="X810" s="19"/>
      <c r="Y810" s="19"/>
      <c r="Z810" s="19"/>
    </row>
    <row r="811" spans="1:26" ht="13.2">
      <c r="A811" s="80"/>
      <c r="B811" s="19"/>
      <c r="C811" s="19"/>
      <c r="D811" s="19"/>
      <c r="E811" s="19"/>
      <c r="F811" s="19"/>
      <c r="G811" s="19"/>
      <c r="J811" s="19"/>
      <c r="K811" s="19"/>
      <c r="L811" s="19"/>
      <c r="M811" s="19"/>
      <c r="N811" s="19"/>
      <c r="O811" s="19"/>
      <c r="P811" s="19"/>
      <c r="Q811" s="19"/>
      <c r="R811" s="19"/>
      <c r="S811" s="19"/>
      <c r="T811" s="19"/>
      <c r="U811" s="19"/>
      <c r="V811" s="19"/>
      <c r="W811" s="19"/>
      <c r="X811" s="19"/>
      <c r="Y811" s="19"/>
      <c r="Z811" s="19"/>
    </row>
    <row r="812" spans="1:26" ht="13.2">
      <c r="A812" s="80"/>
      <c r="B812" s="19"/>
      <c r="C812" s="19"/>
      <c r="D812" s="19"/>
      <c r="E812" s="19"/>
      <c r="F812" s="19"/>
      <c r="G812" s="19"/>
      <c r="J812" s="19"/>
      <c r="K812" s="19"/>
      <c r="L812" s="19"/>
      <c r="M812" s="19"/>
      <c r="N812" s="19"/>
      <c r="O812" s="19"/>
      <c r="P812" s="19"/>
      <c r="Q812" s="19"/>
      <c r="R812" s="19"/>
      <c r="S812" s="19"/>
      <c r="T812" s="19"/>
      <c r="U812" s="19"/>
      <c r="V812" s="19"/>
      <c r="W812" s="19"/>
      <c r="X812" s="19"/>
      <c r="Y812" s="19"/>
      <c r="Z812" s="19"/>
    </row>
    <row r="813" spans="1:26" ht="13.2">
      <c r="A813" s="80"/>
      <c r="B813" s="19"/>
      <c r="C813" s="19"/>
      <c r="D813" s="19"/>
      <c r="E813" s="19"/>
      <c r="F813" s="19"/>
      <c r="G813" s="19"/>
      <c r="J813" s="19"/>
      <c r="K813" s="19"/>
      <c r="L813" s="19"/>
      <c r="M813" s="19"/>
      <c r="N813" s="19"/>
      <c r="O813" s="19"/>
      <c r="P813" s="19"/>
      <c r="Q813" s="19"/>
      <c r="R813" s="19"/>
      <c r="S813" s="19"/>
      <c r="T813" s="19"/>
      <c r="U813" s="19"/>
      <c r="V813" s="19"/>
      <c r="W813" s="19"/>
      <c r="X813" s="19"/>
      <c r="Y813" s="19"/>
      <c r="Z813" s="19"/>
    </row>
    <row r="814" spans="1:26" ht="13.2">
      <c r="A814" s="80"/>
      <c r="B814" s="19"/>
      <c r="C814" s="19"/>
      <c r="D814" s="19"/>
      <c r="E814" s="19"/>
      <c r="F814" s="19"/>
      <c r="G814" s="19"/>
      <c r="J814" s="19"/>
      <c r="K814" s="19"/>
      <c r="L814" s="19"/>
      <c r="M814" s="19"/>
      <c r="N814" s="19"/>
      <c r="O814" s="19"/>
      <c r="P814" s="19"/>
      <c r="Q814" s="19"/>
      <c r="R814" s="19"/>
      <c r="S814" s="19"/>
      <c r="T814" s="19"/>
      <c r="U814" s="19"/>
      <c r="V814" s="19"/>
      <c r="W814" s="19"/>
      <c r="X814" s="19"/>
      <c r="Y814" s="19"/>
      <c r="Z814" s="19"/>
    </row>
    <row r="815" spans="1:26" ht="13.2">
      <c r="A815" s="80"/>
      <c r="B815" s="19"/>
      <c r="C815" s="19"/>
      <c r="D815" s="19"/>
      <c r="E815" s="19"/>
      <c r="F815" s="19"/>
      <c r="G815" s="19"/>
      <c r="J815" s="19"/>
      <c r="K815" s="19"/>
      <c r="L815" s="19"/>
      <c r="M815" s="19"/>
      <c r="N815" s="19"/>
      <c r="O815" s="19"/>
      <c r="P815" s="19"/>
      <c r="Q815" s="19"/>
      <c r="R815" s="19"/>
      <c r="S815" s="19"/>
      <c r="T815" s="19"/>
      <c r="U815" s="19"/>
      <c r="V815" s="19"/>
      <c r="W815" s="19"/>
      <c r="X815" s="19"/>
      <c r="Y815" s="19"/>
      <c r="Z815" s="19"/>
    </row>
    <row r="816" spans="1:26" ht="13.2">
      <c r="A816" s="80"/>
      <c r="B816" s="19"/>
      <c r="C816" s="19"/>
      <c r="D816" s="19"/>
      <c r="E816" s="19"/>
      <c r="F816" s="19"/>
      <c r="G816" s="19"/>
      <c r="J816" s="19"/>
      <c r="K816" s="19"/>
      <c r="L816" s="19"/>
      <c r="M816" s="19"/>
      <c r="N816" s="19"/>
      <c r="O816" s="19"/>
      <c r="P816" s="19"/>
      <c r="Q816" s="19"/>
      <c r="R816" s="19"/>
      <c r="S816" s="19"/>
      <c r="T816" s="19"/>
      <c r="U816" s="19"/>
      <c r="V816" s="19"/>
      <c r="W816" s="19"/>
      <c r="X816" s="19"/>
      <c r="Y816" s="19"/>
      <c r="Z816" s="19"/>
    </row>
    <row r="817" spans="1:26" ht="13.2">
      <c r="A817" s="80"/>
      <c r="B817" s="19"/>
      <c r="C817" s="19"/>
      <c r="D817" s="19"/>
      <c r="E817" s="19"/>
      <c r="F817" s="19"/>
      <c r="G817" s="19"/>
      <c r="J817" s="19"/>
      <c r="K817" s="19"/>
      <c r="L817" s="19"/>
      <c r="M817" s="19"/>
      <c r="N817" s="19"/>
      <c r="O817" s="19"/>
      <c r="P817" s="19"/>
      <c r="Q817" s="19"/>
      <c r="R817" s="19"/>
      <c r="S817" s="19"/>
      <c r="T817" s="19"/>
      <c r="U817" s="19"/>
      <c r="V817" s="19"/>
      <c r="W817" s="19"/>
      <c r="X817" s="19"/>
      <c r="Y817" s="19"/>
      <c r="Z817" s="19"/>
    </row>
    <row r="818" spans="1:26" ht="13.2">
      <c r="A818" s="80"/>
      <c r="B818" s="19"/>
      <c r="C818" s="19"/>
      <c r="D818" s="19"/>
      <c r="E818" s="19"/>
      <c r="F818" s="19"/>
      <c r="G818" s="19"/>
      <c r="J818" s="19"/>
      <c r="K818" s="19"/>
      <c r="L818" s="19"/>
      <c r="M818" s="19"/>
      <c r="N818" s="19"/>
      <c r="O818" s="19"/>
      <c r="P818" s="19"/>
      <c r="Q818" s="19"/>
      <c r="R818" s="19"/>
      <c r="S818" s="19"/>
      <c r="T818" s="19"/>
      <c r="U818" s="19"/>
      <c r="V818" s="19"/>
      <c r="W818" s="19"/>
      <c r="X818" s="19"/>
      <c r="Y818" s="19"/>
      <c r="Z818" s="19"/>
    </row>
    <row r="819" spans="1:26" ht="13.2">
      <c r="A819" s="80"/>
      <c r="B819" s="19"/>
      <c r="C819" s="19"/>
      <c r="D819" s="19"/>
      <c r="E819" s="19"/>
      <c r="F819" s="19"/>
      <c r="G819" s="19"/>
      <c r="J819" s="19"/>
      <c r="K819" s="19"/>
      <c r="L819" s="19"/>
      <c r="M819" s="19"/>
      <c r="N819" s="19"/>
      <c r="O819" s="19"/>
      <c r="P819" s="19"/>
      <c r="Q819" s="19"/>
      <c r="R819" s="19"/>
      <c r="S819" s="19"/>
      <c r="T819" s="19"/>
      <c r="U819" s="19"/>
      <c r="V819" s="19"/>
      <c r="W819" s="19"/>
      <c r="X819" s="19"/>
      <c r="Y819" s="19"/>
      <c r="Z819" s="19"/>
    </row>
    <row r="820" spans="1:26" ht="13.2">
      <c r="A820" s="80"/>
      <c r="B820" s="19"/>
      <c r="C820" s="19"/>
      <c r="D820" s="19"/>
      <c r="E820" s="19"/>
      <c r="F820" s="19"/>
      <c r="G820" s="19"/>
      <c r="J820" s="19"/>
      <c r="K820" s="19"/>
      <c r="L820" s="19"/>
      <c r="M820" s="19"/>
      <c r="N820" s="19"/>
      <c r="O820" s="19"/>
      <c r="P820" s="19"/>
      <c r="Q820" s="19"/>
      <c r="R820" s="19"/>
      <c r="S820" s="19"/>
      <c r="T820" s="19"/>
      <c r="U820" s="19"/>
      <c r="V820" s="19"/>
      <c r="W820" s="19"/>
      <c r="X820" s="19"/>
      <c r="Y820" s="19"/>
      <c r="Z820" s="19"/>
    </row>
    <row r="821" spans="1:26" ht="13.2">
      <c r="A821" s="80"/>
      <c r="B821" s="19"/>
      <c r="C821" s="19"/>
      <c r="D821" s="19"/>
      <c r="E821" s="19"/>
      <c r="F821" s="19"/>
      <c r="G821" s="19"/>
      <c r="J821" s="19"/>
      <c r="K821" s="19"/>
      <c r="L821" s="19"/>
      <c r="M821" s="19"/>
      <c r="N821" s="19"/>
      <c r="O821" s="19"/>
      <c r="P821" s="19"/>
      <c r="Q821" s="19"/>
      <c r="R821" s="19"/>
      <c r="S821" s="19"/>
      <c r="T821" s="19"/>
      <c r="U821" s="19"/>
      <c r="V821" s="19"/>
      <c r="W821" s="19"/>
      <c r="X821" s="19"/>
      <c r="Y821" s="19"/>
      <c r="Z821" s="19"/>
    </row>
    <row r="822" spans="1:26" ht="13.2">
      <c r="A822" s="80"/>
      <c r="B822" s="19"/>
      <c r="C822" s="19"/>
      <c r="D822" s="19"/>
      <c r="E822" s="19"/>
      <c r="F822" s="19"/>
      <c r="G822" s="19"/>
      <c r="J822" s="19"/>
      <c r="K822" s="19"/>
      <c r="L822" s="19"/>
      <c r="M822" s="19"/>
      <c r="N822" s="19"/>
      <c r="O822" s="19"/>
      <c r="P822" s="19"/>
      <c r="Q822" s="19"/>
      <c r="R822" s="19"/>
      <c r="S822" s="19"/>
      <c r="T822" s="19"/>
      <c r="U822" s="19"/>
      <c r="V822" s="19"/>
      <c r="W822" s="19"/>
      <c r="X822" s="19"/>
      <c r="Y822" s="19"/>
      <c r="Z822" s="19"/>
    </row>
    <row r="823" spans="1:26" ht="13.2">
      <c r="A823" s="80"/>
      <c r="B823" s="19"/>
      <c r="C823" s="19"/>
      <c r="D823" s="19"/>
      <c r="E823" s="19"/>
      <c r="F823" s="19"/>
      <c r="G823" s="19"/>
      <c r="J823" s="19"/>
      <c r="K823" s="19"/>
      <c r="L823" s="19"/>
      <c r="M823" s="19"/>
      <c r="N823" s="19"/>
      <c r="O823" s="19"/>
      <c r="P823" s="19"/>
      <c r="Q823" s="19"/>
      <c r="R823" s="19"/>
      <c r="S823" s="19"/>
      <c r="T823" s="19"/>
      <c r="U823" s="19"/>
      <c r="V823" s="19"/>
      <c r="W823" s="19"/>
      <c r="X823" s="19"/>
      <c r="Y823" s="19"/>
      <c r="Z823" s="19"/>
    </row>
    <row r="824" spans="1:26" ht="13.2">
      <c r="A824" s="80"/>
      <c r="B824" s="19"/>
      <c r="C824" s="19"/>
      <c r="D824" s="19"/>
      <c r="E824" s="19"/>
      <c r="F824" s="19"/>
      <c r="G824" s="19"/>
      <c r="J824" s="19"/>
      <c r="K824" s="19"/>
      <c r="L824" s="19"/>
      <c r="M824" s="19"/>
      <c r="N824" s="19"/>
      <c r="O824" s="19"/>
      <c r="P824" s="19"/>
      <c r="Q824" s="19"/>
      <c r="R824" s="19"/>
      <c r="S824" s="19"/>
      <c r="T824" s="19"/>
      <c r="U824" s="19"/>
      <c r="V824" s="19"/>
      <c r="W824" s="19"/>
      <c r="X824" s="19"/>
      <c r="Y824" s="19"/>
      <c r="Z824" s="19"/>
    </row>
    <row r="825" spans="1:26" ht="13.2">
      <c r="A825" s="80"/>
      <c r="B825" s="19"/>
      <c r="C825" s="19"/>
      <c r="D825" s="19"/>
      <c r="E825" s="19"/>
      <c r="F825" s="19"/>
      <c r="G825" s="19"/>
      <c r="J825" s="19"/>
      <c r="K825" s="19"/>
      <c r="L825" s="19"/>
      <c r="M825" s="19"/>
      <c r="N825" s="19"/>
      <c r="O825" s="19"/>
      <c r="P825" s="19"/>
      <c r="Q825" s="19"/>
      <c r="R825" s="19"/>
      <c r="S825" s="19"/>
      <c r="T825" s="19"/>
      <c r="U825" s="19"/>
      <c r="V825" s="19"/>
      <c r="W825" s="19"/>
      <c r="X825" s="19"/>
      <c r="Y825" s="19"/>
      <c r="Z825" s="19"/>
    </row>
    <row r="826" spans="1:26" ht="13.2">
      <c r="A826" s="80"/>
      <c r="B826" s="19"/>
      <c r="C826" s="19"/>
      <c r="D826" s="19"/>
      <c r="E826" s="19"/>
      <c r="F826" s="19"/>
      <c r="G826" s="19"/>
      <c r="J826" s="19"/>
      <c r="K826" s="19"/>
      <c r="L826" s="19"/>
      <c r="M826" s="19"/>
      <c r="N826" s="19"/>
      <c r="O826" s="19"/>
      <c r="P826" s="19"/>
      <c r="Q826" s="19"/>
      <c r="R826" s="19"/>
      <c r="S826" s="19"/>
      <c r="T826" s="19"/>
      <c r="U826" s="19"/>
      <c r="V826" s="19"/>
      <c r="W826" s="19"/>
      <c r="X826" s="19"/>
      <c r="Y826" s="19"/>
      <c r="Z826" s="19"/>
    </row>
    <row r="827" spans="1:26" ht="13.2">
      <c r="A827" s="80"/>
      <c r="B827" s="19"/>
      <c r="C827" s="19"/>
      <c r="D827" s="19"/>
      <c r="E827" s="19"/>
      <c r="F827" s="19"/>
      <c r="G827" s="19"/>
      <c r="J827" s="19"/>
      <c r="K827" s="19"/>
      <c r="L827" s="19"/>
      <c r="M827" s="19"/>
      <c r="N827" s="19"/>
      <c r="O827" s="19"/>
      <c r="P827" s="19"/>
      <c r="Q827" s="19"/>
      <c r="R827" s="19"/>
      <c r="S827" s="19"/>
      <c r="T827" s="19"/>
      <c r="U827" s="19"/>
      <c r="V827" s="19"/>
      <c r="W827" s="19"/>
      <c r="X827" s="19"/>
      <c r="Y827" s="19"/>
      <c r="Z827" s="19"/>
    </row>
    <row r="828" spans="1:26" ht="13.2">
      <c r="A828" s="80"/>
      <c r="B828" s="19"/>
      <c r="C828" s="19"/>
      <c r="D828" s="19"/>
      <c r="E828" s="19"/>
      <c r="F828" s="19"/>
      <c r="G828" s="19"/>
      <c r="J828" s="19"/>
      <c r="K828" s="19"/>
      <c r="L828" s="19"/>
      <c r="M828" s="19"/>
      <c r="N828" s="19"/>
      <c r="O828" s="19"/>
      <c r="P828" s="19"/>
      <c r="Q828" s="19"/>
      <c r="R828" s="19"/>
      <c r="S828" s="19"/>
      <c r="T828" s="19"/>
      <c r="U828" s="19"/>
      <c r="V828" s="19"/>
      <c r="W828" s="19"/>
      <c r="X828" s="19"/>
      <c r="Y828" s="19"/>
      <c r="Z828" s="19"/>
    </row>
    <row r="829" spans="1:26" ht="13.2">
      <c r="A829" s="80"/>
      <c r="B829" s="19"/>
      <c r="C829" s="19"/>
      <c r="D829" s="19"/>
      <c r="E829" s="19"/>
      <c r="F829" s="19"/>
      <c r="G829" s="19"/>
      <c r="J829" s="19"/>
      <c r="K829" s="19"/>
      <c r="L829" s="19"/>
      <c r="M829" s="19"/>
      <c r="N829" s="19"/>
      <c r="O829" s="19"/>
      <c r="P829" s="19"/>
      <c r="Q829" s="19"/>
      <c r="R829" s="19"/>
      <c r="S829" s="19"/>
      <c r="T829" s="19"/>
      <c r="U829" s="19"/>
      <c r="V829" s="19"/>
      <c r="W829" s="19"/>
      <c r="X829" s="19"/>
      <c r="Y829" s="19"/>
      <c r="Z829" s="19"/>
    </row>
    <row r="830" spans="1:26" ht="13.2">
      <c r="A830" s="80"/>
      <c r="B830" s="19"/>
      <c r="C830" s="19"/>
      <c r="D830" s="19"/>
      <c r="E830" s="19"/>
      <c r="F830" s="19"/>
      <c r="G830" s="19"/>
      <c r="J830" s="19"/>
      <c r="K830" s="19"/>
      <c r="L830" s="19"/>
      <c r="M830" s="19"/>
      <c r="N830" s="19"/>
      <c r="O830" s="19"/>
      <c r="P830" s="19"/>
      <c r="Q830" s="19"/>
      <c r="R830" s="19"/>
      <c r="S830" s="19"/>
      <c r="T830" s="19"/>
      <c r="U830" s="19"/>
      <c r="V830" s="19"/>
      <c r="W830" s="19"/>
      <c r="X830" s="19"/>
      <c r="Y830" s="19"/>
      <c r="Z830" s="19"/>
    </row>
    <row r="831" spans="1:26" ht="13.2">
      <c r="A831" s="80"/>
      <c r="B831" s="19"/>
      <c r="C831" s="19"/>
      <c r="D831" s="19"/>
      <c r="E831" s="19"/>
      <c r="F831" s="19"/>
      <c r="G831" s="19"/>
      <c r="J831" s="19"/>
      <c r="K831" s="19"/>
      <c r="L831" s="19"/>
      <c r="M831" s="19"/>
      <c r="N831" s="19"/>
      <c r="O831" s="19"/>
      <c r="P831" s="19"/>
      <c r="Q831" s="19"/>
      <c r="R831" s="19"/>
      <c r="S831" s="19"/>
      <c r="T831" s="19"/>
      <c r="U831" s="19"/>
      <c r="V831" s="19"/>
      <c r="W831" s="19"/>
      <c r="X831" s="19"/>
      <c r="Y831" s="19"/>
      <c r="Z831" s="19"/>
    </row>
    <row r="832" spans="1:26" ht="13.2">
      <c r="A832" s="80"/>
      <c r="B832" s="19"/>
      <c r="C832" s="19"/>
      <c r="D832" s="19"/>
      <c r="E832" s="19"/>
      <c r="F832" s="19"/>
      <c r="G832" s="19"/>
      <c r="J832" s="19"/>
      <c r="K832" s="19"/>
      <c r="L832" s="19"/>
      <c r="M832" s="19"/>
      <c r="N832" s="19"/>
      <c r="O832" s="19"/>
      <c r="P832" s="19"/>
      <c r="Q832" s="19"/>
      <c r="R832" s="19"/>
      <c r="S832" s="19"/>
      <c r="T832" s="19"/>
      <c r="U832" s="19"/>
      <c r="V832" s="19"/>
      <c r="W832" s="19"/>
      <c r="X832" s="19"/>
      <c r="Y832" s="19"/>
      <c r="Z832" s="19"/>
    </row>
    <row r="833" spans="1:26" ht="13.2">
      <c r="A833" s="80"/>
      <c r="B833" s="19"/>
      <c r="C833" s="19"/>
      <c r="D833" s="19"/>
      <c r="E833" s="19"/>
      <c r="F833" s="19"/>
      <c r="G833" s="19"/>
      <c r="J833" s="19"/>
      <c r="K833" s="19"/>
      <c r="L833" s="19"/>
      <c r="M833" s="19"/>
      <c r="N833" s="19"/>
      <c r="O833" s="19"/>
      <c r="P833" s="19"/>
      <c r="Q833" s="19"/>
      <c r="R833" s="19"/>
      <c r="S833" s="19"/>
      <c r="T833" s="19"/>
      <c r="U833" s="19"/>
      <c r="V833" s="19"/>
      <c r="W833" s="19"/>
      <c r="X833" s="19"/>
      <c r="Y833" s="19"/>
      <c r="Z833" s="19"/>
    </row>
    <row r="834" spans="1:26" ht="13.2">
      <c r="A834" s="80"/>
      <c r="B834" s="19"/>
      <c r="C834" s="19"/>
      <c r="D834" s="19"/>
      <c r="E834" s="19"/>
      <c r="F834" s="19"/>
      <c r="G834" s="19"/>
      <c r="J834" s="19"/>
      <c r="K834" s="19"/>
      <c r="L834" s="19"/>
      <c r="M834" s="19"/>
      <c r="N834" s="19"/>
      <c r="O834" s="19"/>
      <c r="P834" s="19"/>
      <c r="Q834" s="19"/>
      <c r="R834" s="19"/>
      <c r="S834" s="19"/>
      <c r="T834" s="19"/>
      <c r="U834" s="19"/>
      <c r="V834" s="19"/>
      <c r="W834" s="19"/>
      <c r="X834" s="19"/>
      <c r="Y834" s="19"/>
      <c r="Z834" s="19"/>
    </row>
    <row r="835" spans="1:26" ht="13.2">
      <c r="A835" s="80"/>
      <c r="B835" s="19"/>
      <c r="C835" s="19"/>
      <c r="D835" s="19"/>
      <c r="E835" s="19"/>
      <c r="F835" s="19"/>
      <c r="G835" s="19"/>
      <c r="J835" s="19"/>
      <c r="K835" s="19"/>
      <c r="L835" s="19"/>
      <c r="M835" s="19"/>
      <c r="N835" s="19"/>
      <c r="O835" s="19"/>
      <c r="P835" s="19"/>
      <c r="Q835" s="19"/>
      <c r="R835" s="19"/>
      <c r="S835" s="19"/>
      <c r="T835" s="19"/>
      <c r="U835" s="19"/>
      <c r="V835" s="19"/>
      <c r="W835" s="19"/>
      <c r="X835" s="19"/>
      <c r="Y835" s="19"/>
      <c r="Z835" s="19"/>
    </row>
    <row r="836" spans="1:26" ht="13.2">
      <c r="A836" s="80"/>
      <c r="B836" s="19"/>
      <c r="C836" s="19"/>
      <c r="D836" s="19"/>
      <c r="E836" s="19"/>
      <c r="F836" s="19"/>
      <c r="G836" s="19"/>
      <c r="J836" s="19"/>
      <c r="K836" s="19"/>
      <c r="L836" s="19"/>
      <c r="M836" s="19"/>
      <c r="N836" s="19"/>
      <c r="O836" s="19"/>
      <c r="P836" s="19"/>
      <c r="Q836" s="19"/>
      <c r="R836" s="19"/>
      <c r="S836" s="19"/>
      <c r="T836" s="19"/>
      <c r="U836" s="19"/>
      <c r="V836" s="19"/>
      <c r="W836" s="19"/>
      <c r="X836" s="19"/>
      <c r="Y836" s="19"/>
      <c r="Z836" s="19"/>
    </row>
    <row r="837" spans="1:26" ht="13.2">
      <c r="A837" s="80"/>
      <c r="B837" s="19"/>
      <c r="C837" s="19"/>
      <c r="D837" s="19"/>
      <c r="E837" s="19"/>
      <c r="F837" s="19"/>
      <c r="G837" s="19"/>
      <c r="J837" s="19"/>
      <c r="K837" s="19"/>
      <c r="L837" s="19"/>
      <c r="M837" s="19"/>
      <c r="N837" s="19"/>
      <c r="O837" s="19"/>
      <c r="P837" s="19"/>
      <c r="Q837" s="19"/>
      <c r="R837" s="19"/>
      <c r="S837" s="19"/>
      <c r="T837" s="19"/>
      <c r="U837" s="19"/>
      <c r="V837" s="19"/>
      <c r="W837" s="19"/>
      <c r="X837" s="19"/>
      <c r="Y837" s="19"/>
      <c r="Z837" s="19"/>
    </row>
    <row r="838" spans="1:26" ht="13.2">
      <c r="A838" s="80"/>
      <c r="B838" s="19"/>
      <c r="C838" s="19"/>
      <c r="D838" s="19"/>
      <c r="E838" s="19"/>
      <c r="F838" s="19"/>
      <c r="G838" s="19"/>
      <c r="J838" s="19"/>
      <c r="K838" s="19"/>
      <c r="L838" s="19"/>
      <c r="M838" s="19"/>
      <c r="N838" s="19"/>
      <c r="O838" s="19"/>
      <c r="P838" s="19"/>
      <c r="Q838" s="19"/>
      <c r="R838" s="19"/>
      <c r="S838" s="19"/>
      <c r="T838" s="19"/>
      <c r="U838" s="19"/>
      <c r="V838" s="19"/>
      <c r="W838" s="19"/>
      <c r="X838" s="19"/>
      <c r="Y838" s="19"/>
      <c r="Z838" s="19"/>
    </row>
    <row r="839" spans="1:26" ht="13.2">
      <c r="A839" s="80"/>
      <c r="B839" s="19"/>
      <c r="C839" s="19"/>
      <c r="D839" s="19"/>
      <c r="E839" s="19"/>
      <c r="F839" s="19"/>
      <c r="G839" s="19"/>
      <c r="J839" s="19"/>
      <c r="K839" s="19"/>
      <c r="L839" s="19"/>
      <c r="M839" s="19"/>
      <c r="N839" s="19"/>
      <c r="O839" s="19"/>
      <c r="P839" s="19"/>
      <c r="Q839" s="19"/>
      <c r="R839" s="19"/>
      <c r="S839" s="19"/>
      <c r="T839" s="19"/>
      <c r="U839" s="19"/>
      <c r="V839" s="19"/>
      <c r="W839" s="19"/>
      <c r="X839" s="19"/>
      <c r="Y839" s="19"/>
      <c r="Z839" s="19"/>
    </row>
    <row r="840" spans="1:26" ht="13.2">
      <c r="A840" s="80"/>
      <c r="B840" s="19"/>
      <c r="C840" s="19"/>
      <c r="D840" s="19"/>
      <c r="E840" s="19"/>
      <c r="F840" s="19"/>
      <c r="G840" s="19"/>
      <c r="J840" s="19"/>
      <c r="K840" s="19"/>
      <c r="L840" s="19"/>
      <c r="M840" s="19"/>
      <c r="N840" s="19"/>
      <c r="O840" s="19"/>
      <c r="P840" s="19"/>
      <c r="Q840" s="19"/>
      <c r="R840" s="19"/>
      <c r="S840" s="19"/>
      <c r="T840" s="19"/>
      <c r="U840" s="19"/>
      <c r="V840" s="19"/>
      <c r="W840" s="19"/>
      <c r="X840" s="19"/>
      <c r="Y840" s="19"/>
      <c r="Z840" s="19"/>
    </row>
    <row r="841" spans="1:26" ht="13.2">
      <c r="A841" s="80"/>
      <c r="B841" s="19"/>
      <c r="C841" s="19"/>
      <c r="D841" s="19"/>
      <c r="E841" s="19"/>
      <c r="F841" s="19"/>
      <c r="G841" s="19"/>
      <c r="J841" s="19"/>
      <c r="K841" s="19"/>
      <c r="L841" s="19"/>
      <c r="M841" s="19"/>
      <c r="N841" s="19"/>
      <c r="O841" s="19"/>
      <c r="P841" s="19"/>
      <c r="Q841" s="19"/>
      <c r="R841" s="19"/>
      <c r="S841" s="19"/>
      <c r="T841" s="19"/>
      <c r="U841" s="19"/>
      <c r="V841" s="19"/>
      <c r="W841" s="19"/>
      <c r="X841" s="19"/>
      <c r="Y841" s="19"/>
      <c r="Z841" s="19"/>
    </row>
    <row r="842" spans="1:26" ht="13.2">
      <c r="A842" s="80"/>
      <c r="B842" s="19"/>
      <c r="C842" s="19"/>
      <c r="D842" s="19"/>
      <c r="E842" s="19"/>
      <c r="F842" s="19"/>
      <c r="G842" s="19"/>
      <c r="J842" s="19"/>
      <c r="K842" s="19"/>
      <c r="L842" s="19"/>
      <c r="M842" s="19"/>
      <c r="N842" s="19"/>
      <c r="O842" s="19"/>
      <c r="P842" s="19"/>
      <c r="Q842" s="19"/>
      <c r="R842" s="19"/>
      <c r="S842" s="19"/>
      <c r="T842" s="19"/>
      <c r="U842" s="19"/>
      <c r="V842" s="19"/>
      <c r="W842" s="19"/>
      <c r="X842" s="19"/>
      <c r="Y842" s="19"/>
      <c r="Z842" s="19"/>
    </row>
    <row r="843" spans="1:26" ht="13.2">
      <c r="A843" s="80"/>
      <c r="B843" s="19"/>
      <c r="C843" s="19"/>
      <c r="D843" s="19"/>
      <c r="E843" s="19"/>
      <c r="F843" s="19"/>
      <c r="G843" s="19"/>
      <c r="J843" s="19"/>
      <c r="K843" s="19"/>
      <c r="L843" s="19"/>
      <c r="M843" s="19"/>
      <c r="N843" s="19"/>
      <c r="O843" s="19"/>
      <c r="P843" s="19"/>
      <c r="Q843" s="19"/>
      <c r="R843" s="19"/>
      <c r="S843" s="19"/>
      <c r="T843" s="19"/>
      <c r="U843" s="19"/>
      <c r="V843" s="19"/>
      <c r="W843" s="19"/>
      <c r="X843" s="19"/>
      <c r="Y843" s="19"/>
      <c r="Z843" s="19"/>
    </row>
    <row r="844" spans="1:26" ht="13.2">
      <c r="A844" s="80"/>
      <c r="B844" s="19"/>
      <c r="C844" s="19"/>
      <c r="D844" s="19"/>
      <c r="E844" s="19"/>
      <c r="F844" s="19"/>
      <c r="G844" s="19"/>
      <c r="J844" s="19"/>
      <c r="K844" s="19"/>
      <c r="L844" s="19"/>
      <c r="M844" s="19"/>
      <c r="N844" s="19"/>
      <c r="O844" s="19"/>
      <c r="P844" s="19"/>
      <c r="Q844" s="19"/>
      <c r="R844" s="19"/>
      <c r="S844" s="19"/>
      <c r="T844" s="19"/>
      <c r="U844" s="19"/>
      <c r="V844" s="19"/>
      <c r="W844" s="19"/>
      <c r="X844" s="19"/>
      <c r="Y844" s="19"/>
      <c r="Z844" s="19"/>
    </row>
    <row r="845" spans="1:26" ht="13.2">
      <c r="A845" s="80"/>
      <c r="B845" s="19"/>
      <c r="C845" s="19"/>
      <c r="D845" s="19"/>
      <c r="E845" s="19"/>
      <c r="F845" s="19"/>
      <c r="G845" s="19"/>
      <c r="J845" s="19"/>
      <c r="K845" s="19"/>
      <c r="L845" s="19"/>
      <c r="M845" s="19"/>
      <c r="N845" s="19"/>
      <c r="O845" s="19"/>
      <c r="P845" s="19"/>
      <c r="Q845" s="19"/>
      <c r="R845" s="19"/>
      <c r="S845" s="19"/>
      <c r="T845" s="19"/>
      <c r="U845" s="19"/>
      <c r="V845" s="19"/>
      <c r="W845" s="19"/>
      <c r="X845" s="19"/>
      <c r="Y845" s="19"/>
      <c r="Z845" s="19"/>
    </row>
    <row r="846" spans="1:26" ht="13.2">
      <c r="A846" s="80"/>
      <c r="B846" s="19"/>
      <c r="C846" s="19"/>
      <c r="D846" s="19"/>
      <c r="E846" s="19"/>
      <c r="F846" s="19"/>
      <c r="G846" s="19"/>
      <c r="J846" s="19"/>
      <c r="K846" s="19"/>
      <c r="L846" s="19"/>
      <c r="M846" s="19"/>
      <c r="N846" s="19"/>
      <c r="O846" s="19"/>
      <c r="P846" s="19"/>
      <c r="Q846" s="19"/>
      <c r="R846" s="19"/>
      <c r="S846" s="19"/>
      <c r="T846" s="19"/>
      <c r="U846" s="19"/>
      <c r="V846" s="19"/>
      <c r="W846" s="19"/>
      <c r="X846" s="19"/>
      <c r="Y846" s="19"/>
      <c r="Z846" s="19"/>
    </row>
    <row r="847" spans="1:26" ht="13.2">
      <c r="A847" s="80"/>
      <c r="B847" s="19"/>
      <c r="C847" s="19"/>
      <c r="D847" s="19"/>
      <c r="E847" s="19"/>
      <c r="F847" s="19"/>
      <c r="G847" s="19"/>
      <c r="J847" s="19"/>
      <c r="K847" s="19"/>
      <c r="L847" s="19"/>
      <c r="M847" s="19"/>
      <c r="N847" s="19"/>
      <c r="O847" s="19"/>
      <c r="P847" s="19"/>
      <c r="Q847" s="19"/>
      <c r="R847" s="19"/>
      <c r="S847" s="19"/>
      <c r="T847" s="19"/>
      <c r="U847" s="19"/>
      <c r="V847" s="19"/>
      <c r="W847" s="19"/>
      <c r="X847" s="19"/>
      <c r="Y847" s="19"/>
      <c r="Z847" s="19"/>
    </row>
    <row r="848" spans="1:26" ht="13.2">
      <c r="A848" s="80"/>
      <c r="B848" s="19"/>
      <c r="C848" s="19"/>
      <c r="D848" s="19"/>
      <c r="E848" s="19"/>
      <c r="F848" s="19"/>
      <c r="G848" s="19"/>
      <c r="J848" s="19"/>
      <c r="K848" s="19"/>
      <c r="L848" s="19"/>
      <c r="M848" s="19"/>
      <c r="N848" s="19"/>
      <c r="O848" s="19"/>
      <c r="P848" s="19"/>
      <c r="Q848" s="19"/>
      <c r="R848" s="19"/>
      <c r="S848" s="19"/>
      <c r="T848" s="19"/>
      <c r="U848" s="19"/>
      <c r="V848" s="19"/>
      <c r="W848" s="19"/>
      <c r="X848" s="19"/>
      <c r="Y848" s="19"/>
      <c r="Z848" s="19"/>
    </row>
    <row r="849" spans="1:26" ht="13.2">
      <c r="A849" s="80"/>
      <c r="B849" s="19"/>
      <c r="C849" s="19"/>
      <c r="D849" s="19"/>
      <c r="E849" s="19"/>
      <c r="F849" s="19"/>
      <c r="G849" s="19"/>
      <c r="J849" s="19"/>
      <c r="K849" s="19"/>
      <c r="L849" s="19"/>
      <c r="M849" s="19"/>
      <c r="N849" s="19"/>
      <c r="O849" s="19"/>
      <c r="P849" s="19"/>
      <c r="Q849" s="19"/>
      <c r="R849" s="19"/>
      <c r="S849" s="19"/>
      <c r="T849" s="19"/>
      <c r="U849" s="19"/>
      <c r="V849" s="19"/>
      <c r="W849" s="19"/>
      <c r="X849" s="19"/>
      <c r="Y849" s="19"/>
      <c r="Z849" s="19"/>
    </row>
    <row r="850" spans="1:26" ht="13.2">
      <c r="A850" s="80"/>
      <c r="B850" s="19"/>
      <c r="C850" s="19"/>
      <c r="D850" s="19"/>
      <c r="E850" s="19"/>
      <c r="F850" s="19"/>
      <c r="G850" s="19"/>
      <c r="J850" s="19"/>
      <c r="K850" s="19"/>
      <c r="L850" s="19"/>
      <c r="M850" s="19"/>
      <c r="N850" s="19"/>
      <c r="O850" s="19"/>
      <c r="P850" s="19"/>
      <c r="Q850" s="19"/>
      <c r="R850" s="19"/>
      <c r="S850" s="19"/>
      <c r="T850" s="19"/>
      <c r="U850" s="19"/>
      <c r="V850" s="19"/>
      <c r="W850" s="19"/>
      <c r="X850" s="19"/>
      <c r="Y850" s="19"/>
      <c r="Z850" s="19"/>
    </row>
    <row r="851" spans="1:26" ht="13.2">
      <c r="A851" s="80"/>
      <c r="B851" s="19"/>
      <c r="C851" s="19"/>
      <c r="D851" s="19"/>
      <c r="E851" s="19"/>
      <c r="F851" s="19"/>
      <c r="G851" s="19"/>
      <c r="J851" s="19"/>
      <c r="K851" s="19"/>
      <c r="L851" s="19"/>
      <c r="M851" s="19"/>
      <c r="N851" s="19"/>
      <c r="O851" s="19"/>
      <c r="P851" s="19"/>
      <c r="Q851" s="19"/>
      <c r="R851" s="19"/>
      <c r="S851" s="19"/>
      <c r="T851" s="19"/>
      <c r="U851" s="19"/>
      <c r="V851" s="19"/>
      <c r="W851" s="19"/>
      <c r="X851" s="19"/>
      <c r="Y851" s="19"/>
      <c r="Z851" s="19"/>
    </row>
    <row r="852" spans="1:26" ht="13.2">
      <c r="A852" s="80"/>
      <c r="B852" s="19"/>
      <c r="C852" s="19"/>
      <c r="D852" s="19"/>
      <c r="E852" s="19"/>
      <c r="F852" s="19"/>
      <c r="G852" s="19"/>
      <c r="J852" s="19"/>
      <c r="K852" s="19"/>
      <c r="L852" s="19"/>
      <c r="M852" s="19"/>
      <c r="N852" s="19"/>
      <c r="O852" s="19"/>
      <c r="P852" s="19"/>
      <c r="Q852" s="19"/>
      <c r="R852" s="19"/>
      <c r="S852" s="19"/>
      <c r="T852" s="19"/>
      <c r="U852" s="19"/>
      <c r="V852" s="19"/>
      <c r="W852" s="19"/>
      <c r="X852" s="19"/>
      <c r="Y852" s="19"/>
      <c r="Z852" s="19"/>
    </row>
    <row r="853" spans="1:26" ht="13.2">
      <c r="A853" s="80"/>
      <c r="B853" s="19"/>
      <c r="C853" s="19"/>
      <c r="D853" s="19"/>
      <c r="E853" s="19"/>
      <c r="F853" s="19"/>
      <c r="G853" s="19"/>
      <c r="J853" s="19"/>
      <c r="K853" s="19"/>
      <c r="L853" s="19"/>
      <c r="M853" s="19"/>
      <c r="N853" s="19"/>
      <c r="O853" s="19"/>
      <c r="P853" s="19"/>
      <c r="Q853" s="19"/>
      <c r="R853" s="19"/>
      <c r="S853" s="19"/>
      <c r="T853" s="19"/>
      <c r="U853" s="19"/>
      <c r="V853" s="19"/>
      <c r="W853" s="19"/>
      <c r="X853" s="19"/>
      <c r="Y853" s="19"/>
      <c r="Z853" s="19"/>
    </row>
    <row r="854" spans="1:26" ht="13.2">
      <c r="A854" s="80"/>
      <c r="B854" s="19"/>
      <c r="C854" s="19"/>
      <c r="D854" s="19"/>
      <c r="E854" s="19"/>
      <c r="F854" s="19"/>
      <c r="G854" s="19"/>
      <c r="J854" s="19"/>
      <c r="K854" s="19"/>
      <c r="L854" s="19"/>
      <c r="M854" s="19"/>
      <c r="N854" s="19"/>
      <c r="O854" s="19"/>
      <c r="P854" s="19"/>
      <c r="Q854" s="19"/>
      <c r="R854" s="19"/>
      <c r="S854" s="19"/>
      <c r="T854" s="19"/>
      <c r="U854" s="19"/>
      <c r="V854" s="19"/>
      <c r="W854" s="19"/>
      <c r="X854" s="19"/>
      <c r="Y854" s="19"/>
      <c r="Z854" s="19"/>
    </row>
    <row r="855" spans="1:26" ht="13.2">
      <c r="A855" s="80"/>
      <c r="B855" s="19"/>
      <c r="C855" s="19"/>
      <c r="D855" s="19"/>
      <c r="E855" s="19"/>
      <c r="F855" s="19"/>
      <c r="G855" s="19"/>
      <c r="J855" s="19"/>
      <c r="K855" s="19"/>
      <c r="L855" s="19"/>
      <c r="M855" s="19"/>
      <c r="N855" s="19"/>
      <c r="O855" s="19"/>
      <c r="P855" s="19"/>
      <c r="Q855" s="19"/>
      <c r="R855" s="19"/>
      <c r="S855" s="19"/>
      <c r="T855" s="19"/>
      <c r="U855" s="19"/>
      <c r="V855" s="19"/>
      <c r="W855" s="19"/>
      <c r="X855" s="19"/>
      <c r="Y855" s="19"/>
      <c r="Z855" s="19"/>
    </row>
    <row r="856" spans="1:26" ht="13.2">
      <c r="A856" s="80"/>
      <c r="B856" s="19"/>
      <c r="C856" s="19"/>
      <c r="D856" s="19"/>
      <c r="E856" s="19"/>
      <c r="F856" s="19"/>
      <c r="G856" s="19"/>
      <c r="J856" s="19"/>
      <c r="K856" s="19"/>
      <c r="L856" s="19"/>
      <c r="M856" s="19"/>
      <c r="N856" s="19"/>
      <c r="O856" s="19"/>
      <c r="P856" s="19"/>
      <c r="Q856" s="19"/>
      <c r="R856" s="19"/>
      <c r="S856" s="19"/>
      <c r="T856" s="19"/>
      <c r="U856" s="19"/>
      <c r="V856" s="19"/>
      <c r="W856" s="19"/>
      <c r="X856" s="19"/>
      <c r="Y856" s="19"/>
      <c r="Z856" s="19"/>
    </row>
    <row r="857" spans="1:26" ht="13.2">
      <c r="A857" s="80"/>
      <c r="B857" s="19"/>
      <c r="C857" s="19"/>
      <c r="D857" s="19"/>
      <c r="E857" s="19"/>
      <c r="F857" s="19"/>
      <c r="G857" s="19"/>
      <c r="J857" s="19"/>
      <c r="K857" s="19"/>
      <c r="L857" s="19"/>
      <c r="M857" s="19"/>
      <c r="N857" s="19"/>
      <c r="O857" s="19"/>
      <c r="P857" s="19"/>
      <c r="Q857" s="19"/>
      <c r="R857" s="19"/>
      <c r="S857" s="19"/>
      <c r="T857" s="19"/>
      <c r="U857" s="19"/>
      <c r="V857" s="19"/>
      <c r="W857" s="19"/>
      <c r="X857" s="19"/>
      <c r="Y857" s="19"/>
      <c r="Z857" s="19"/>
    </row>
    <row r="858" spans="1:26" ht="13.2">
      <c r="A858" s="80"/>
      <c r="B858" s="19"/>
      <c r="C858" s="19"/>
      <c r="D858" s="19"/>
      <c r="E858" s="19"/>
      <c r="F858" s="19"/>
      <c r="G858" s="19"/>
      <c r="J858" s="19"/>
      <c r="K858" s="19"/>
      <c r="L858" s="19"/>
      <c r="M858" s="19"/>
      <c r="N858" s="19"/>
      <c r="O858" s="19"/>
      <c r="P858" s="19"/>
      <c r="Q858" s="19"/>
      <c r="R858" s="19"/>
      <c r="S858" s="19"/>
      <c r="T858" s="19"/>
      <c r="U858" s="19"/>
      <c r="V858" s="19"/>
      <c r="W858" s="19"/>
      <c r="X858" s="19"/>
      <c r="Y858" s="19"/>
      <c r="Z858" s="19"/>
    </row>
    <row r="859" spans="1:26" ht="13.2">
      <c r="A859" s="80"/>
      <c r="B859" s="19"/>
      <c r="C859" s="19"/>
      <c r="D859" s="19"/>
      <c r="E859" s="19"/>
      <c r="F859" s="19"/>
      <c r="G859" s="19"/>
      <c r="J859" s="19"/>
      <c r="K859" s="19"/>
      <c r="L859" s="19"/>
      <c r="M859" s="19"/>
      <c r="N859" s="19"/>
      <c r="O859" s="19"/>
      <c r="P859" s="19"/>
      <c r="Q859" s="19"/>
      <c r="R859" s="19"/>
      <c r="S859" s="19"/>
      <c r="T859" s="19"/>
      <c r="U859" s="19"/>
      <c r="V859" s="19"/>
      <c r="W859" s="19"/>
      <c r="X859" s="19"/>
      <c r="Y859" s="19"/>
      <c r="Z859" s="19"/>
    </row>
    <row r="860" spans="1:26" ht="13.2">
      <c r="A860" s="80"/>
      <c r="B860" s="19"/>
      <c r="C860" s="19"/>
      <c r="D860" s="19"/>
      <c r="E860" s="19"/>
      <c r="F860" s="19"/>
      <c r="G860" s="19"/>
      <c r="J860" s="19"/>
      <c r="K860" s="19"/>
      <c r="L860" s="19"/>
      <c r="M860" s="19"/>
      <c r="N860" s="19"/>
      <c r="O860" s="19"/>
      <c r="P860" s="19"/>
      <c r="Q860" s="19"/>
      <c r="R860" s="19"/>
      <c r="S860" s="19"/>
      <c r="T860" s="19"/>
      <c r="U860" s="19"/>
      <c r="V860" s="19"/>
      <c r="W860" s="19"/>
      <c r="X860" s="19"/>
      <c r="Y860" s="19"/>
      <c r="Z860" s="19"/>
    </row>
    <row r="861" spans="1:26" ht="13.2">
      <c r="A861" s="80"/>
      <c r="B861" s="19"/>
      <c r="C861" s="19"/>
      <c r="D861" s="19"/>
      <c r="E861" s="19"/>
      <c r="F861" s="19"/>
      <c r="G861" s="19"/>
      <c r="J861" s="19"/>
      <c r="K861" s="19"/>
      <c r="L861" s="19"/>
      <c r="M861" s="19"/>
      <c r="N861" s="19"/>
      <c r="O861" s="19"/>
      <c r="P861" s="19"/>
      <c r="Q861" s="19"/>
      <c r="R861" s="19"/>
      <c r="S861" s="19"/>
      <c r="T861" s="19"/>
      <c r="U861" s="19"/>
      <c r="V861" s="19"/>
      <c r="W861" s="19"/>
      <c r="X861" s="19"/>
      <c r="Y861" s="19"/>
      <c r="Z861" s="19"/>
    </row>
    <row r="862" spans="1:26" ht="13.2">
      <c r="A862" s="80"/>
      <c r="B862" s="19"/>
      <c r="C862" s="19"/>
      <c r="D862" s="19"/>
      <c r="E862" s="19"/>
      <c r="F862" s="19"/>
      <c r="G862" s="19"/>
      <c r="J862" s="19"/>
      <c r="K862" s="19"/>
      <c r="L862" s="19"/>
      <c r="M862" s="19"/>
      <c r="N862" s="19"/>
      <c r="O862" s="19"/>
      <c r="P862" s="19"/>
      <c r="Q862" s="19"/>
      <c r="R862" s="19"/>
      <c r="S862" s="19"/>
      <c r="T862" s="19"/>
      <c r="U862" s="19"/>
      <c r="V862" s="19"/>
      <c r="W862" s="19"/>
      <c r="X862" s="19"/>
      <c r="Y862" s="19"/>
      <c r="Z862" s="19"/>
    </row>
    <row r="863" spans="1:26" ht="13.2">
      <c r="A863" s="80"/>
      <c r="B863" s="19"/>
      <c r="C863" s="19"/>
      <c r="D863" s="19"/>
      <c r="E863" s="19"/>
      <c r="F863" s="19"/>
      <c r="G863" s="19"/>
      <c r="J863" s="19"/>
      <c r="K863" s="19"/>
      <c r="L863" s="19"/>
      <c r="M863" s="19"/>
      <c r="N863" s="19"/>
      <c r="O863" s="19"/>
      <c r="P863" s="19"/>
      <c r="Q863" s="19"/>
      <c r="R863" s="19"/>
      <c r="S863" s="19"/>
      <c r="T863" s="19"/>
      <c r="U863" s="19"/>
      <c r="V863" s="19"/>
      <c r="W863" s="19"/>
      <c r="X863" s="19"/>
      <c r="Y863" s="19"/>
      <c r="Z863" s="19"/>
    </row>
    <row r="864" spans="1:26" ht="13.2">
      <c r="A864" s="80"/>
      <c r="B864" s="19"/>
      <c r="C864" s="19"/>
      <c r="D864" s="19"/>
      <c r="E864" s="19"/>
      <c r="F864" s="19"/>
      <c r="G864" s="19"/>
      <c r="J864" s="19"/>
      <c r="K864" s="19"/>
      <c r="L864" s="19"/>
      <c r="M864" s="19"/>
      <c r="N864" s="19"/>
      <c r="O864" s="19"/>
      <c r="P864" s="19"/>
      <c r="Q864" s="19"/>
      <c r="R864" s="19"/>
      <c r="S864" s="19"/>
      <c r="T864" s="19"/>
      <c r="U864" s="19"/>
      <c r="V864" s="19"/>
      <c r="W864" s="19"/>
      <c r="X864" s="19"/>
      <c r="Y864" s="19"/>
      <c r="Z864" s="19"/>
    </row>
    <row r="865" spans="1:26" ht="13.2">
      <c r="A865" s="80"/>
      <c r="B865" s="19"/>
      <c r="C865" s="19"/>
      <c r="D865" s="19"/>
      <c r="E865" s="19"/>
      <c r="F865" s="19"/>
      <c r="G865" s="19"/>
      <c r="J865" s="19"/>
      <c r="K865" s="19"/>
      <c r="L865" s="19"/>
      <c r="M865" s="19"/>
      <c r="N865" s="19"/>
      <c r="O865" s="19"/>
      <c r="P865" s="19"/>
      <c r="Q865" s="19"/>
      <c r="R865" s="19"/>
      <c r="S865" s="19"/>
      <c r="T865" s="19"/>
      <c r="U865" s="19"/>
      <c r="V865" s="19"/>
      <c r="W865" s="19"/>
      <c r="X865" s="19"/>
      <c r="Y865" s="19"/>
      <c r="Z865" s="19"/>
    </row>
    <row r="866" spans="1:26" ht="13.2">
      <c r="A866" s="80"/>
      <c r="B866" s="19"/>
      <c r="C866" s="19"/>
      <c r="D866" s="19"/>
      <c r="E866" s="19"/>
      <c r="F866" s="19"/>
      <c r="G866" s="19"/>
      <c r="J866" s="19"/>
      <c r="K866" s="19"/>
      <c r="L866" s="19"/>
      <c r="M866" s="19"/>
      <c r="N866" s="19"/>
      <c r="O866" s="19"/>
      <c r="P866" s="19"/>
      <c r="Q866" s="19"/>
      <c r="R866" s="19"/>
      <c r="S866" s="19"/>
      <c r="T866" s="19"/>
      <c r="U866" s="19"/>
      <c r="V866" s="19"/>
      <c r="W866" s="19"/>
      <c r="X866" s="19"/>
      <c r="Y866" s="19"/>
      <c r="Z866" s="19"/>
    </row>
    <row r="867" spans="1:26" ht="13.2">
      <c r="A867" s="80"/>
      <c r="B867" s="19"/>
      <c r="C867" s="19"/>
      <c r="D867" s="19"/>
      <c r="E867" s="19"/>
      <c r="F867" s="19"/>
      <c r="G867" s="19"/>
      <c r="J867" s="19"/>
      <c r="K867" s="19"/>
      <c r="L867" s="19"/>
      <c r="M867" s="19"/>
      <c r="N867" s="19"/>
      <c r="O867" s="19"/>
      <c r="P867" s="19"/>
      <c r="Q867" s="19"/>
      <c r="R867" s="19"/>
      <c r="S867" s="19"/>
      <c r="T867" s="19"/>
      <c r="U867" s="19"/>
      <c r="V867" s="19"/>
      <c r="W867" s="19"/>
      <c r="X867" s="19"/>
      <c r="Y867" s="19"/>
      <c r="Z867" s="19"/>
    </row>
    <row r="868" spans="1:26" ht="13.2">
      <c r="A868" s="80"/>
      <c r="B868" s="19"/>
      <c r="C868" s="19"/>
      <c r="D868" s="19"/>
      <c r="E868" s="19"/>
      <c r="F868" s="19"/>
      <c r="G868" s="19"/>
      <c r="J868" s="19"/>
      <c r="K868" s="19"/>
      <c r="L868" s="19"/>
      <c r="M868" s="19"/>
      <c r="N868" s="19"/>
      <c r="O868" s="19"/>
      <c r="P868" s="19"/>
      <c r="Q868" s="19"/>
      <c r="R868" s="19"/>
      <c r="S868" s="19"/>
      <c r="T868" s="19"/>
      <c r="U868" s="19"/>
      <c r="V868" s="19"/>
      <c r="W868" s="19"/>
      <c r="X868" s="19"/>
      <c r="Y868" s="19"/>
      <c r="Z868" s="19"/>
    </row>
    <row r="869" spans="1:26" ht="13.2">
      <c r="A869" s="80"/>
      <c r="B869" s="19"/>
      <c r="C869" s="19"/>
      <c r="D869" s="19"/>
      <c r="E869" s="19"/>
      <c r="F869" s="19"/>
      <c r="G869" s="19"/>
      <c r="J869" s="19"/>
      <c r="K869" s="19"/>
      <c r="L869" s="19"/>
      <c r="M869" s="19"/>
      <c r="N869" s="19"/>
      <c r="O869" s="19"/>
      <c r="P869" s="19"/>
      <c r="Q869" s="19"/>
      <c r="R869" s="19"/>
      <c r="S869" s="19"/>
      <c r="T869" s="19"/>
      <c r="U869" s="19"/>
      <c r="V869" s="19"/>
      <c r="W869" s="19"/>
      <c r="X869" s="19"/>
      <c r="Y869" s="19"/>
      <c r="Z869" s="19"/>
    </row>
    <row r="870" spans="1:26" ht="13.2">
      <c r="A870" s="80"/>
      <c r="B870" s="19"/>
      <c r="C870" s="19"/>
      <c r="D870" s="19"/>
      <c r="E870" s="19"/>
      <c r="F870" s="19"/>
      <c r="G870" s="19"/>
      <c r="J870" s="19"/>
      <c r="K870" s="19"/>
      <c r="L870" s="19"/>
      <c r="M870" s="19"/>
      <c r="N870" s="19"/>
      <c r="O870" s="19"/>
      <c r="P870" s="19"/>
      <c r="Q870" s="19"/>
      <c r="R870" s="19"/>
      <c r="S870" s="19"/>
      <c r="T870" s="19"/>
      <c r="U870" s="19"/>
      <c r="V870" s="19"/>
      <c r="W870" s="19"/>
      <c r="X870" s="19"/>
      <c r="Y870" s="19"/>
      <c r="Z870" s="19"/>
    </row>
    <row r="871" spans="1:26" ht="13.2">
      <c r="A871" s="80"/>
      <c r="B871" s="19"/>
      <c r="C871" s="19"/>
      <c r="D871" s="19"/>
      <c r="E871" s="19"/>
      <c r="F871" s="19"/>
      <c r="G871" s="19"/>
      <c r="J871" s="19"/>
      <c r="K871" s="19"/>
      <c r="L871" s="19"/>
      <c r="M871" s="19"/>
      <c r="N871" s="19"/>
      <c r="O871" s="19"/>
      <c r="P871" s="19"/>
      <c r="Q871" s="19"/>
      <c r="R871" s="19"/>
      <c r="S871" s="19"/>
      <c r="T871" s="19"/>
      <c r="U871" s="19"/>
      <c r="V871" s="19"/>
      <c r="W871" s="19"/>
      <c r="X871" s="19"/>
      <c r="Y871" s="19"/>
      <c r="Z871" s="19"/>
    </row>
    <row r="872" spans="1:26" ht="13.2">
      <c r="A872" s="80"/>
      <c r="B872" s="19"/>
      <c r="C872" s="19"/>
      <c r="D872" s="19"/>
      <c r="E872" s="19"/>
      <c r="F872" s="19"/>
      <c r="G872" s="19"/>
      <c r="J872" s="19"/>
      <c r="K872" s="19"/>
      <c r="L872" s="19"/>
      <c r="M872" s="19"/>
      <c r="N872" s="19"/>
      <c r="O872" s="19"/>
      <c r="P872" s="19"/>
      <c r="Q872" s="19"/>
      <c r="R872" s="19"/>
      <c r="S872" s="19"/>
      <c r="T872" s="19"/>
      <c r="U872" s="19"/>
      <c r="V872" s="19"/>
      <c r="W872" s="19"/>
      <c r="X872" s="19"/>
      <c r="Y872" s="19"/>
      <c r="Z872" s="19"/>
    </row>
    <row r="873" spans="1:26" ht="13.2">
      <c r="A873" s="80"/>
      <c r="B873" s="19"/>
      <c r="C873" s="19"/>
      <c r="D873" s="19"/>
      <c r="E873" s="19"/>
      <c r="F873" s="19"/>
      <c r="G873" s="19"/>
      <c r="J873" s="19"/>
      <c r="K873" s="19"/>
      <c r="L873" s="19"/>
      <c r="M873" s="19"/>
      <c r="N873" s="19"/>
      <c r="O873" s="19"/>
      <c r="P873" s="19"/>
      <c r="Q873" s="19"/>
      <c r="R873" s="19"/>
      <c r="S873" s="19"/>
      <c r="T873" s="19"/>
      <c r="U873" s="19"/>
      <c r="V873" s="19"/>
      <c r="W873" s="19"/>
      <c r="X873" s="19"/>
      <c r="Y873" s="19"/>
      <c r="Z873" s="19"/>
    </row>
    <row r="874" spans="1:26" ht="13.2">
      <c r="A874" s="80"/>
      <c r="B874" s="19"/>
      <c r="C874" s="19"/>
      <c r="D874" s="19"/>
      <c r="E874" s="19"/>
      <c r="F874" s="19"/>
      <c r="G874" s="19"/>
      <c r="J874" s="19"/>
      <c r="K874" s="19"/>
      <c r="L874" s="19"/>
      <c r="M874" s="19"/>
      <c r="N874" s="19"/>
      <c r="O874" s="19"/>
      <c r="P874" s="19"/>
      <c r="Q874" s="19"/>
      <c r="R874" s="19"/>
      <c r="S874" s="19"/>
      <c r="T874" s="19"/>
      <c r="U874" s="19"/>
      <c r="V874" s="19"/>
      <c r="W874" s="19"/>
      <c r="X874" s="19"/>
      <c r="Y874" s="19"/>
      <c r="Z874" s="19"/>
    </row>
    <row r="875" spans="1:26" ht="13.2">
      <c r="A875" s="80"/>
      <c r="B875" s="19"/>
      <c r="C875" s="19"/>
      <c r="D875" s="19"/>
      <c r="E875" s="19"/>
      <c r="F875" s="19"/>
      <c r="G875" s="19"/>
      <c r="J875" s="19"/>
      <c r="K875" s="19"/>
      <c r="L875" s="19"/>
      <c r="M875" s="19"/>
      <c r="N875" s="19"/>
      <c r="O875" s="19"/>
      <c r="P875" s="19"/>
      <c r="Q875" s="19"/>
      <c r="R875" s="19"/>
      <c r="S875" s="19"/>
      <c r="T875" s="19"/>
      <c r="U875" s="19"/>
      <c r="V875" s="19"/>
      <c r="W875" s="19"/>
      <c r="X875" s="19"/>
      <c r="Y875" s="19"/>
      <c r="Z875" s="19"/>
    </row>
    <row r="876" spans="1:26" ht="13.2">
      <c r="A876" s="80"/>
      <c r="B876" s="19"/>
      <c r="C876" s="19"/>
      <c r="D876" s="19"/>
      <c r="E876" s="19"/>
      <c r="F876" s="19"/>
      <c r="G876" s="19"/>
      <c r="J876" s="19"/>
      <c r="K876" s="19"/>
      <c r="L876" s="19"/>
      <c r="M876" s="19"/>
      <c r="N876" s="19"/>
      <c r="O876" s="19"/>
      <c r="P876" s="19"/>
      <c r="Q876" s="19"/>
      <c r="R876" s="19"/>
      <c r="S876" s="19"/>
      <c r="T876" s="19"/>
      <c r="U876" s="19"/>
      <c r="V876" s="19"/>
      <c r="W876" s="19"/>
      <c r="X876" s="19"/>
      <c r="Y876" s="19"/>
      <c r="Z876" s="19"/>
    </row>
    <row r="877" spans="1:26" ht="13.2">
      <c r="A877" s="80"/>
      <c r="B877" s="19"/>
      <c r="C877" s="19"/>
      <c r="D877" s="19"/>
      <c r="E877" s="19"/>
      <c r="F877" s="19"/>
      <c r="G877" s="19"/>
      <c r="J877" s="19"/>
      <c r="K877" s="19"/>
      <c r="L877" s="19"/>
      <c r="M877" s="19"/>
      <c r="N877" s="19"/>
      <c r="O877" s="19"/>
      <c r="P877" s="19"/>
      <c r="Q877" s="19"/>
      <c r="R877" s="19"/>
      <c r="S877" s="19"/>
      <c r="T877" s="19"/>
      <c r="U877" s="19"/>
      <c r="V877" s="19"/>
      <c r="W877" s="19"/>
      <c r="X877" s="19"/>
      <c r="Y877" s="19"/>
      <c r="Z877" s="19"/>
    </row>
    <row r="878" spans="1:26" ht="13.2">
      <c r="A878" s="80"/>
      <c r="B878" s="19"/>
      <c r="C878" s="19"/>
      <c r="D878" s="19"/>
      <c r="E878" s="19"/>
      <c r="F878" s="19"/>
      <c r="G878" s="19"/>
      <c r="J878" s="19"/>
      <c r="K878" s="19"/>
      <c r="L878" s="19"/>
      <c r="M878" s="19"/>
      <c r="N878" s="19"/>
      <c r="O878" s="19"/>
      <c r="P878" s="19"/>
      <c r="Q878" s="19"/>
      <c r="R878" s="19"/>
      <c r="S878" s="19"/>
      <c r="T878" s="19"/>
      <c r="U878" s="19"/>
      <c r="V878" s="19"/>
      <c r="W878" s="19"/>
      <c r="X878" s="19"/>
      <c r="Y878" s="19"/>
      <c r="Z878" s="19"/>
    </row>
    <row r="879" spans="1:26" ht="13.2">
      <c r="A879" s="80"/>
      <c r="B879" s="19"/>
      <c r="C879" s="19"/>
      <c r="D879" s="19"/>
      <c r="E879" s="19"/>
      <c r="F879" s="19"/>
      <c r="G879" s="19"/>
      <c r="J879" s="19"/>
      <c r="K879" s="19"/>
      <c r="L879" s="19"/>
      <c r="M879" s="19"/>
      <c r="N879" s="19"/>
      <c r="O879" s="19"/>
      <c r="P879" s="19"/>
      <c r="Q879" s="19"/>
      <c r="R879" s="19"/>
      <c r="S879" s="19"/>
      <c r="T879" s="19"/>
      <c r="U879" s="19"/>
      <c r="V879" s="19"/>
      <c r="W879" s="19"/>
      <c r="X879" s="19"/>
      <c r="Y879" s="19"/>
      <c r="Z879" s="19"/>
    </row>
    <row r="880" spans="1:26" ht="13.2">
      <c r="A880" s="80"/>
      <c r="B880" s="19"/>
      <c r="C880" s="19"/>
      <c r="D880" s="19"/>
      <c r="E880" s="19"/>
      <c r="F880" s="19"/>
      <c r="G880" s="19"/>
      <c r="J880" s="19"/>
      <c r="K880" s="19"/>
      <c r="L880" s="19"/>
      <c r="M880" s="19"/>
      <c r="N880" s="19"/>
      <c r="O880" s="19"/>
      <c r="P880" s="19"/>
      <c r="Q880" s="19"/>
      <c r="R880" s="19"/>
      <c r="S880" s="19"/>
      <c r="T880" s="19"/>
      <c r="U880" s="19"/>
      <c r="V880" s="19"/>
      <c r="W880" s="19"/>
      <c r="X880" s="19"/>
      <c r="Y880" s="19"/>
      <c r="Z880" s="19"/>
    </row>
    <row r="881" spans="1:26" ht="13.2">
      <c r="A881" s="80"/>
      <c r="B881" s="19"/>
      <c r="C881" s="19"/>
      <c r="D881" s="19"/>
      <c r="E881" s="19"/>
      <c r="F881" s="19"/>
      <c r="G881" s="19"/>
      <c r="J881" s="19"/>
      <c r="K881" s="19"/>
      <c r="L881" s="19"/>
      <c r="M881" s="19"/>
      <c r="N881" s="19"/>
      <c r="O881" s="19"/>
      <c r="P881" s="19"/>
      <c r="Q881" s="19"/>
      <c r="R881" s="19"/>
      <c r="S881" s="19"/>
      <c r="T881" s="19"/>
      <c r="U881" s="19"/>
      <c r="V881" s="19"/>
      <c r="W881" s="19"/>
      <c r="X881" s="19"/>
      <c r="Y881" s="19"/>
      <c r="Z881" s="19"/>
    </row>
    <row r="882" spans="1:26" ht="13.2">
      <c r="A882" s="80"/>
      <c r="B882" s="19"/>
      <c r="C882" s="19"/>
      <c r="D882" s="19"/>
      <c r="E882" s="19"/>
      <c r="F882" s="19"/>
      <c r="G882" s="19"/>
      <c r="J882" s="19"/>
      <c r="K882" s="19"/>
      <c r="L882" s="19"/>
      <c r="M882" s="19"/>
      <c r="N882" s="19"/>
      <c r="O882" s="19"/>
      <c r="P882" s="19"/>
      <c r="Q882" s="19"/>
      <c r="R882" s="19"/>
      <c r="S882" s="19"/>
      <c r="T882" s="19"/>
      <c r="U882" s="19"/>
      <c r="V882" s="19"/>
      <c r="W882" s="19"/>
      <c r="X882" s="19"/>
      <c r="Y882" s="19"/>
      <c r="Z882" s="19"/>
    </row>
    <row r="883" spans="1:26" ht="13.2">
      <c r="A883" s="80"/>
      <c r="B883" s="19"/>
      <c r="C883" s="19"/>
      <c r="D883" s="19"/>
      <c r="E883" s="19"/>
      <c r="F883" s="19"/>
      <c r="G883" s="19"/>
      <c r="J883" s="19"/>
      <c r="K883" s="19"/>
      <c r="L883" s="19"/>
      <c r="M883" s="19"/>
      <c r="N883" s="19"/>
      <c r="O883" s="19"/>
      <c r="P883" s="19"/>
      <c r="Q883" s="19"/>
      <c r="R883" s="19"/>
      <c r="S883" s="19"/>
      <c r="T883" s="19"/>
      <c r="U883" s="19"/>
      <c r="V883" s="19"/>
      <c r="W883" s="19"/>
      <c r="X883" s="19"/>
      <c r="Y883" s="19"/>
      <c r="Z883" s="19"/>
    </row>
    <row r="884" spans="1:26" ht="13.2">
      <c r="A884" s="80"/>
      <c r="B884" s="19"/>
      <c r="C884" s="19"/>
      <c r="D884" s="19"/>
      <c r="E884" s="19"/>
      <c r="F884" s="19"/>
      <c r="G884" s="19"/>
      <c r="J884" s="19"/>
      <c r="K884" s="19"/>
      <c r="L884" s="19"/>
      <c r="M884" s="19"/>
      <c r="N884" s="19"/>
      <c r="O884" s="19"/>
      <c r="P884" s="19"/>
      <c r="Q884" s="19"/>
      <c r="R884" s="19"/>
      <c r="S884" s="19"/>
      <c r="T884" s="19"/>
      <c r="U884" s="19"/>
      <c r="V884" s="19"/>
      <c r="W884" s="19"/>
      <c r="X884" s="19"/>
      <c r="Y884" s="19"/>
      <c r="Z884" s="19"/>
    </row>
    <row r="885" spans="1:26" ht="13.2">
      <c r="A885" s="80"/>
      <c r="B885" s="19"/>
      <c r="C885" s="19"/>
      <c r="D885" s="19"/>
      <c r="E885" s="19"/>
      <c r="F885" s="19"/>
      <c r="G885" s="19"/>
      <c r="J885" s="19"/>
      <c r="K885" s="19"/>
      <c r="L885" s="19"/>
      <c r="M885" s="19"/>
      <c r="N885" s="19"/>
      <c r="O885" s="19"/>
      <c r="P885" s="19"/>
      <c r="Q885" s="19"/>
      <c r="R885" s="19"/>
      <c r="S885" s="19"/>
      <c r="T885" s="19"/>
      <c r="U885" s="19"/>
      <c r="V885" s="19"/>
      <c r="W885" s="19"/>
      <c r="X885" s="19"/>
      <c r="Y885" s="19"/>
      <c r="Z885" s="19"/>
    </row>
    <row r="886" spans="1:26" ht="13.2">
      <c r="A886" s="80"/>
      <c r="B886" s="19"/>
      <c r="C886" s="19"/>
      <c r="D886" s="19"/>
      <c r="E886" s="19"/>
      <c r="F886" s="19"/>
      <c r="G886" s="19"/>
      <c r="J886" s="19"/>
      <c r="K886" s="19"/>
      <c r="L886" s="19"/>
      <c r="M886" s="19"/>
      <c r="N886" s="19"/>
      <c r="O886" s="19"/>
      <c r="P886" s="19"/>
      <c r="Q886" s="19"/>
      <c r="R886" s="19"/>
      <c r="S886" s="19"/>
      <c r="T886" s="19"/>
      <c r="U886" s="19"/>
      <c r="V886" s="19"/>
      <c r="W886" s="19"/>
      <c r="X886" s="19"/>
      <c r="Y886" s="19"/>
      <c r="Z886" s="19"/>
    </row>
    <row r="887" spans="1:26" ht="13.2">
      <c r="A887" s="80"/>
      <c r="B887" s="19"/>
      <c r="C887" s="19"/>
      <c r="D887" s="19"/>
      <c r="E887" s="19"/>
      <c r="F887" s="19"/>
      <c r="G887" s="19"/>
      <c r="J887" s="19"/>
      <c r="K887" s="19"/>
      <c r="L887" s="19"/>
      <c r="M887" s="19"/>
      <c r="N887" s="19"/>
      <c r="O887" s="19"/>
      <c r="P887" s="19"/>
      <c r="Q887" s="19"/>
      <c r="R887" s="19"/>
      <c r="S887" s="19"/>
      <c r="T887" s="19"/>
      <c r="U887" s="19"/>
      <c r="V887" s="19"/>
      <c r="W887" s="19"/>
      <c r="X887" s="19"/>
      <c r="Y887" s="19"/>
      <c r="Z887" s="19"/>
    </row>
    <row r="888" spans="1:26" ht="13.2">
      <c r="A888" s="80"/>
      <c r="B888" s="19"/>
      <c r="C888" s="19"/>
      <c r="D888" s="19"/>
      <c r="E888" s="19"/>
      <c r="F888" s="19"/>
      <c r="G888" s="19"/>
      <c r="J888" s="19"/>
      <c r="K888" s="19"/>
      <c r="L888" s="19"/>
      <c r="M888" s="19"/>
      <c r="N888" s="19"/>
      <c r="O888" s="19"/>
      <c r="P888" s="19"/>
      <c r="Q888" s="19"/>
      <c r="R888" s="19"/>
      <c r="S888" s="19"/>
      <c r="T888" s="19"/>
      <c r="U888" s="19"/>
      <c r="V888" s="19"/>
      <c r="W888" s="19"/>
      <c r="X888" s="19"/>
      <c r="Y888" s="19"/>
      <c r="Z888" s="19"/>
    </row>
    <row r="889" spans="1:26" ht="13.2">
      <c r="A889" s="80"/>
      <c r="B889" s="19"/>
      <c r="C889" s="19"/>
      <c r="D889" s="19"/>
      <c r="E889" s="19"/>
      <c r="F889" s="19"/>
      <c r="G889" s="19"/>
      <c r="J889" s="19"/>
      <c r="K889" s="19"/>
      <c r="L889" s="19"/>
      <c r="M889" s="19"/>
      <c r="N889" s="19"/>
      <c r="O889" s="19"/>
      <c r="P889" s="19"/>
      <c r="Q889" s="19"/>
      <c r="R889" s="19"/>
      <c r="S889" s="19"/>
      <c r="T889" s="19"/>
      <c r="U889" s="19"/>
      <c r="V889" s="19"/>
      <c r="W889" s="19"/>
      <c r="X889" s="19"/>
      <c r="Y889" s="19"/>
      <c r="Z889" s="19"/>
    </row>
    <row r="890" spans="1:26" ht="13.2">
      <c r="A890" s="80"/>
      <c r="B890" s="19"/>
      <c r="C890" s="19"/>
      <c r="D890" s="19"/>
      <c r="E890" s="19"/>
      <c r="F890" s="19"/>
      <c r="G890" s="19"/>
      <c r="J890" s="19"/>
      <c r="K890" s="19"/>
      <c r="L890" s="19"/>
      <c r="M890" s="19"/>
      <c r="N890" s="19"/>
      <c r="O890" s="19"/>
      <c r="P890" s="19"/>
      <c r="Q890" s="19"/>
      <c r="R890" s="19"/>
      <c r="S890" s="19"/>
      <c r="T890" s="19"/>
      <c r="U890" s="19"/>
      <c r="V890" s="19"/>
      <c r="W890" s="19"/>
      <c r="X890" s="19"/>
      <c r="Y890" s="19"/>
      <c r="Z890" s="19"/>
    </row>
    <row r="891" spans="1:26" ht="13.2">
      <c r="A891" s="80"/>
      <c r="B891" s="19"/>
      <c r="C891" s="19"/>
      <c r="D891" s="19"/>
      <c r="E891" s="19"/>
      <c r="F891" s="19"/>
      <c r="G891" s="19"/>
      <c r="J891" s="19"/>
      <c r="K891" s="19"/>
      <c r="L891" s="19"/>
      <c r="M891" s="19"/>
      <c r="N891" s="19"/>
      <c r="O891" s="19"/>
      <c r="P891" s="19"/>
      <c r="Q891" s="19"/>
      <c r="R891" s="19"/>
      <c r="S891" s="19"/>
      <c r="T891" s="19"/>
      <c r="U891" s="19"/>
      <c r="V891" s="19"/>
      <c r="W891" s="19"/>
      <c r="X891" s="19"/>
      <c r="Y891" s="19"/>
      <c r="Z891" s="19"/>
    </row>
    <row r="892" spans="1:26" ht="13.2">
      <c r="A892" s="80"/>
      <c r="B892" s="19"/>
      <c r="C892" s="19"/>
      <c r="D892" s="19"/>
      <c r="E892" s="19"/>
      <c r="F892" s="19"/>
      <c r="G892" s="19"/>
      <c r="J892" s="19"/>
      <c r="K892" s="19"/>
      <c r="L892" s="19"/>
      <c r="M892" s="19"/>
      <c r="N892" s="19"/>
      <c r="O892" s="19"/>
      <c r="P892" s="19"/>
      <c r="Q892" s="19"/>
      <c r="R892" s="19"/>
      <c r="S892" s="19"/>
      <c r="T892" s="19"/>
      <c r="U892" s="19"/>
      <c r="V892" s="19"/>
      <c r="W892" s="19"/>
      <c r="X892" s="19"/>
      <c r="Y892" s="19"/>
      <c r="Z892" s="19"/>
    </row>
    <row r="893" spans="1:26" ht="13.2">
      <c r="A893" s="80"/>
      <c r="B893" s="19"/>
      <c r="C893" s="19"/>
      <c r="D893" s="19"/>
      <c r="E893" s="19"/>
      <c r="F893" s="19"/>
      <c r="G893" s="19"/>
      <c r="J893" s="19"/>
      <c r="K893" s="19"/>
      <c r="L893" s="19"/>
      <c r="M893" s="19"/>
      <c r="N893" s="19"/>
      <c r="O893" s="19"/>
      <c r="P893" s="19"/>
      <c r="Q893" s="19"/>
      <c r="R893" s="19"/>
      <c r="S893" s="19"/>
      <c r="T893" s="19"/>
      <c r="U893" s="19"/>
      <c r="V893" s="19"/>
      <c r="W893" s="19"/>
      <c r="X893" s="19"/>
      <c r="Y893" s="19"/>
      <c r="Z893" s="19"/>
    </row>
    <row r="894" spans="1:26" ht="13.2">
      <c r="A894" s="80"/>
      <c r="B894" s="19"/>
      <c r="C894" s="19"/>
      <c r="D894" s="19"/>
      <c r="E894" s="19"/>
      <c r="F894" s="19"/>
      <c r="G894" s="19"/>
      <c r="J894" s="19"/>
      <c r="K894" s="19"/>
      <c r="L894" s="19"/>
      <c r="M894" s="19"/>
      <c r="N894" s="19"/>
      <c r="O894" s="19"/>
      <c r="P894" s="19"/>
      <c r="Q894" s="19"/>
      <c r="R894" s="19"/>
      <c r="S894" s="19"/>
      <c r="T894" s="19"/>
      <c r="U894" s="19"/>
      <c r="V894" s="19"/>
      <c r="W894" s="19"/>
      <c r="X894" s="19"/>
      <c r="Y894" s="19"/>
      <c r="Z894" s="19"/>
    </row>
    <row r="895" spans="1:26" ht="13.2">
      <c r="A895" s="80"/>
      <c r="B895" s="19"/>
      <c r="C895" s="19"/>
      <c r="D895" s="19"/>
      <c r="E895" s="19"/>
      <c r="F895" s="19"/>
      <c r="G895" s="19"/>
      <c r="J895" s="19"/>
      <c r="K895" s="19"/>
      <c r="L895" s="19"/>
      <c r="M895" s="19"/>
      <c r="N895" s="19"/>
      <c r="O895" s="19"/>
      <c r="P895" s="19"/>
      <c r="Q895" s="19"/>
      <c r="R895" s="19"/>
      <c r="S895" s="19"/>
      <c r="T895" s="19"/>
      <c r="U895" s="19"/>
      <c r="V895" s="19"/>
      <c r="W895" s="19"/>
      <c r="X895" s="19"/>
      <c r="Y895" s="19"/>
      <c r="Z895" s="19"/>
    </row>
    <row r="896" spans="1:26" ht="13.2">
      <c r="A896" s="80"/>
      <c r="B896" s="19"/>
      <c r="C896" s="19"/>
      <c r="D896" s="19"/>
      <c r="E896" s="19"/>
      <c r="F896" s="19"/>
      <c r="G896" s="19"/>
      <c r="J896" s="19"/>
      <c r="K896" s="19"/>
      <c r="L896" s="19"/>
      <c r="M896" s="19"/>
      <c r="N896" s="19"/>
      <c r="O896" s="19"/>
      <c r="P896" s="19"/>
      <c r="Q896" s="19"/>
      <c r="R896" s="19"/>
      <c r="S896" s="19"/>
      <c r="T896" s="19"/>
      <c r="U896" s="19"/>
      <c r="V896" s="19"/>
      <c r="W896" s="19"/>
      <c r="X896" s="19"/>
      <c r="Y896" s="19"/>
      <c r="Z896" s="19"/>
    </row>
    <row r="897" spans="1:26" ht="13.2">
      <c r="A897" s="80"/>
      <c r="B897" s="19"/>
      <c r="C897" s="19"/>
      <c r="D897" s="19"/>
      <c r="E897" s="19"/>
      <c r="F897" s="19"/>
      <c r="G897" s="19"/>
      <c r="J897" s="19"/>
      <c r="K897" s="19"/>
      <c r="L897" s="19"/>
      <c r="M897" s="19"/>
      <c r="N897" s="19"/>
      <c r="O897" s="19"/>
      <c r="P897" s="19"/>
      <c r="Q897" s="19"/>
      <c r="R897" s="19"/>
      <c r="S897" s="19"/>
      <c r="T897" s="19"/>
      <c r="U897" s="19"/>
      <c r="V897" s="19"/>
      <c r="W897" s="19"/>
      <c r="X897" s="19"/>
      <c r="Y897" s="19"/>
      <c r="Z897" s="19"/>
    </row>
    <row r="898" spans="1:26" ht="13.2">
      <c r="A898" s="80"/>
      <c r="B898" s="19"/>
      <c r="C898" s="19"/>
      <c r="D898" s="19"/>
      <c r="E898" s="19"/>
      <c r="F898" s="19"/>
      <c r="G898" s="19"/>
      <c r="J898" s="19"/>
      <c r="K898" s="19"/>
      <c r="L898" s="19"/>
      <c r="M898" s="19"/>
      <c r="N898" s="19"/>
      <c r="O898" s="19"/>
      <c r="P898" s="19"/>
      <c r="Q898" s="19"/>
      <c r="R898" s="19"/>
      <c r="S898" s="19"/>
      <c r="T898" s="19"/>
      <c r="U898" s="19"/>
      <c r="V898" s="19"/>
      <c r="W898" s="19"/>
      <c r="X898" s="19"/>
      <c r="Y898" s="19"/>
      <c r="Z898" s="19"/>
    </row>
    <row r="899" spans="1:26" ht="13.2">
      <c r="A899" s="80"/>
      <c r="B899" s="19"/>
      <c r="C899" s="19"/>
      <c r="D899" s="19"/>
      <c r="E899" s="19"/>
      <c r="F899" s="19"/>
      <c r="G899" s="19"/>
      <c r="J899" s="19"/>
      <c r="K899" s="19"/>
      <c r="L899" s="19"/>
      <c r="M899" s="19"/>
      <c r="N899" s="19"/>
      <c r="O899" s="19"/>
      <c r="P899" s="19"/>
      <c r="Q899" s="19"/>
      <c r="R899" s="19"/>
      <c r="S899" s="19"/>
      <c r="T899" s="19"/>
      <c r="U899" s="19"/>
      <c r="V899" s="19"/>
      <c r="W899" s="19"/>
      <c r="X899" s="19"/>
      <c r="Y899" s="19"/>
      <c r="Z899" s="19"/>
    </row>
    <row r="900" spans="1:26" ht="13.2">
      <c r="A900" s="80"/>
      <c r="B900" s="19"/>
      <c r="C900" s="19"/>
      <c r="D900" s="19"/>
      <c r="E900" s="19"/>
      <c r="F900" s="19"/>
      <c r="G900" s="19"/>
      <c r="J900" s="19"/>
      <c r="K900" s="19"/>
      <c r="L900" s="19"/>
      <c r="M900" s="19"/>
      <c r="N900" s="19"/>
      <c r="O900" s="19"/>
      <c r="P900" s="19"/>
      <c r="Q900" s="19"/>
      <c r="R900" s="19"/>
      <c r="S900" s="19"/>
      <c r="T900" s="19"/>
      <c r="U900" s="19"/>
      <c r="V900" s="19"/>
      <c r="W900" s="19"/>
      <c r="X900" s="19"/>
      <c r="Y900" s="19"/>
      <c r="Z900" s="19"/>
    </row>
    <row r="901" spans="1:26" ht="13.2">
      <c r="A901" s="80"/>
      <c r="B901" s="19"/>
      <c r="C901" s="19"/>
      <c r="D901" s="19"/>
      <c r="E901" s="19"/>
      <c r="F901" s="19"/>
      <c r="G901" s="19"/>
      <c r="J901" s="19"/>
      <c r="K901" s="19"/>
      <c r="L901" s="19"/>
      <c r="M901" s="19"/>
      <c r="N901" s="19"/>
      <c r="O901" s="19"/>
      <c r="P901" s="19"/>
      <c r="Q901" s="19"/>
      <c r="R901" s="19"/>
      <c r="S901" s="19"/>
      <c r="T901" s="19"/>
      <c r="U901" s="19"/>
      <c r="V901" s="19"/>
      <c r="W901" s="19"/>
      <c r="X901" s="19"/>
      <c r="Y901" s="19"/>
      <c r="Z901" s="19"/>
    </row>
    <row r="902" spans="1:26" ht="13.2">
      <c r="A902" s="80"/>
      <c r="B902" s="19"/>
      <c r="C902" s="19"/>
      <c r="D902" s="19"/>
      <c r="E902" s="19"/>
      <c r="F902" s="19"/>
      <c r="G902" s="19"/>
      <c r="J902" s="19"/>
      <c r="K902" s="19"/>
      <c r="L902" s="19"/>
      <c r="M902" s="19"/>
      <c r="N902" s="19"/>
      <c r="O902" s="19"/>
      <c r="P902" s="19"/>
      <c r="Q902" s="19"/>
      <c r="R902" s="19"/>
      <c r="S902" s="19"/>
      <c r="T902" s="19"/>
      <c r="U902" s="19"/>
      <c r="V902" s="19"/>
      <c r="W902" s="19"/>
      <c r="X902" s="19"/>
      <c r="Y902" s="19"/>
      <c r="Z902" s="19"/>
    </row>
    <row r="903" spans="1:26" ht="13.2">
      <c r="A903" s="80"/>
      <c r="B903" s="19"/>
      <c r="C903" s="19"/>
      <c r="D903" s="19"/>
      <c r="E903" s="19"/>
      <c r="F903" s="19"/>
      <c r="G903" s="19"/>
      <c r="J903" s="19"/>
      <c r="K903" s="19"/>
      <c r="L903" s="19"/>
      <c r="M903" s="19"/>
      <c r="N903" s="19"/>
      <c r="O903" s="19"/>
      <c r="P903" s="19"/>
      <c r="Q903" s="19"/>
      <c r="R903" s="19"/>
      <c r="S903" s="19"/>
      <c r="T903" s="19"/>
      <c r="U903" s="19"/>
      <c r="V903" s="19"/>
      <c r="W903" s="19"/>
      <c r="X903" s="19"/>
      <c r="Y903" s="19"/>
      <c r="Z903" s="19"/>
    </row>
    <row r="904" spans="1:26" ht="13.2">
      <c r="A904" s="80"/>
      <c r="B904" s="19"/>
      <c r="C904" s="19"/>
      <c r="D904" s="19"/>
      <c r="E904" s="19"/>
      <c r="F904" s="19"/>
      <c r="G904" s="19"/>
      <c r="J904" s="19"/>
      <c r="K904" s="19"/>
      <c r="L904" s="19"/>
      <c r="M904" s="19"/>
      <c r="N904" s="19"/>
      <c r="O904" s="19"/>
      <c r="P904" s="19"/>
      <c r="Q904" s="19"/>
      <c r="R904" s="19"/>
      <c r="S904" s="19"/>
      <c r="T904" s="19"/>
      <c r="U904" s="19"/>
      <c r="V904" s="19"/>
      <c r="W904" s="19"/>
      <c r="X904" s="19"/>
      <c r="Y904" s="19"/>
      <c r="Z904" s="19"/>
    </row>
    <row r="905" spans="1:26" ht="13.2">
      <c r="A905" s="80"/>
      <c r="B905" s="19"/>
      <c r="C905" s="19"/>
      <c r="D905" s="19"/>
      <c r="E905" s="19"/>
      <c r="F905" s="19"/>
      <c r="G905" s="19"/>
      <c r="J905" s="19"/>
      <c r="K905" s="19"/>
      <c r="L905" s="19"/>
      <c r="M905" s="19"/>
      <c r="N905" s="19"/>
      <c r="O905" s="19"/>
      <c r="P905" s="19"/>
      <c r="Q905" s="19"/>
      <c r="R905" s="19"/>
      <c r="S905" s="19"/>
      <c r="T905" s="19"/>
      <c r="U905" s="19"/>
      <c r="V905" s="19"/>
      <c r="W905" s="19"/>
      <c r="X905" s="19"/>
      <c r="Y905" s="19"/>
      <c r="Z905" s="19"/>
    </row>
    <row r="906" spans="1:26" ht="13.2">
      <c r="A906" s="80"/>
      <c r="B906" s="19"/>
      <c r="C906" s="19"/>
      <c r="D906" s="19"/>
      <c r="E906" s="19"/>
      <c r="F906" s="19"/>
      <c r="G906" s="19"/>
      <c r="J906" s="19"/>
      <c r="K906" s="19"/>
      <c r="L906" s="19"/>
      <c r="M906" s="19"/>
      <c r="N906" s="19"/>
      <c r="O906" s="19"/>
      <c r="P906" s="19"/>
      <c r="Q906" s="19"/>
      <c r="R906" s="19"/>
      <c r="S906" s="19"/>
      <c r="T906" s="19"/>
      <c r="U906" s="19"/>
      <c r="V906" s="19"/>
      <c r="W906" s="19"/>
      <c r="X906" s="19"/>
      <c r="Y906" s="19"/>
      <c r="Z906" s="19"/>
    </row>
    <row r="907" spans="1:26" ht="13.2">
      <c r="A907" s="80"/>
      <c r="B907" s="19"/>
      <c r="C907" s="19"/>
      <c r="D907" s="19"/>
      <c r="E907" s="19"/>
      <c r="F907" s="19"/>
      <c r="G907" s="19"/>
      <c r="J907" s="19"/>
      <c r="K907" s="19"/>
      <c r="L907" s="19"/>
      <c r="M907" s="19"/>
      <c r="N907" s="19"/>
      <c r="O907" s="19"/>
      <c r="P907" s="19"/>
      <c r="Q907" s="19"/>
      <c r="R907" s="19"/>
      <c r="S907" s="19"/>
      <c r="T907" s="19"/>
      <c r="U907" s="19"/>
      <c r="V907" s="19"/>
      <c r="W907" s="19"/>
      <c r="X907" s="19"/>
      <c r="Y907" s="19"/>
      <c r="Z907" s="19"/>
    </row>
    <row r="908" spans="1:26" ht="13.2">
      <c r="A908" s="80"/>
      <c r="B908" s="19"/>
      <c r="C908" s="19"/>
      <c r="D908" s="19"/>
      <c r="E908" s="19"/>
      <c r="F908" s="19"/>
      <c r="G908" s="19"/>
      <c r="J908" s="19"/>
      <c r="K908" s="19"/>
      <c r="L908" s="19"/>
      <c r="M908" s="19"/>
      <c r="N908" s="19"/>
      <c r="O908" s="19"/>
      <c r="P908" s="19"/>
      <c r="Q908" s="19"/>
      <c r="R908" s="19"/>
      <c r="S908" s="19"/>
      <c r="T908" s="19"/>
      <c r="U908" s="19"/>
      <c r="V908" s="19"/>
      <c r="W908" s="19"/>
      <c r="X908" s="19"/>
      <c r="Y908" s="19"/>
      <c r="Z908" s="19"/>
    </row>
    <row r="909" spans="1:26" ht="13.2">
      <c r="A909" s="80"/>
      <c r="B909" s="19"/>
      <c r="C909" s="19"/>
      <c r="D909" s="19"/>
      <c r="E909" s="19"/>
      <c r="F909" s="19"/>
      <c r="G909" s="19"/>
      <c r="J909" s="19"/>
      <c r="K909" s="19"/>
      <c r="L909" s="19"/>
      <c r="M909" s="19"/>
      <c r="N909" s="19"/>
      <c r="O909" s="19"/>
      <c r="P909" s="19"/>
      <c r="Q909" s="19"/>
      <c r="R909" s="19"/>
      <c r="S909" s="19"/>
      <c r="T909" s="19"/>
      <c r="U909" s="19"/>
      <c r="V909" s="19"/>
      <c r="W909" s="19"/>
      <c r="X909" s="19"/>
      <c r="Y909" s="19"/>
      <c r="Z909" s="19"/>
    </row>
    <row r="910" spans="1:26" ht="13.2">
      <c r="A910" s="80"/>
      <c r="B910" s="19"/>
      <c r="C910" s="19"/>
      <c r="D910" s="19"/>
      <c r="E910" s="19"/>
      <c r="F910" s="19"/>
      <c r="G910" s="19"/>
      <c r="J910" s="19"/>
      <c r="K910" s="19"/>
      <c r="L910" s="19"/>
      <c r="M910" s="19"/>
      <c r="N910" s="19"/>
      <c r="O910" s="19"/>
      <c r="P910" s="19"/>
      <c r="Q910" s="19"/>
      <c r="R910" s="19"/>
      <c r="S910" s="19"/>
      <c r="T910" s="19"/>
      <c r="U910" s="19"/>
      <c r="V910" s="19"/>
      <c r="W910" s="19"/>
      <c r="X910" s="19"/>
      <c r="Y910" s="19"/>
      <c r="Z910" s="19"/>
    </row>
    <row r="911" spans="1:26" ht="13.2">
      <c r="A911" s="80"/>
      <c r="B911" s="19"/>
      <c r="C911" s="19"/>
      <c r="D911" s="19"/>
      <c r="E911" s="19"/>
      <c r="F911" s="19"/>
      <c r="G911" s="19"/>
      <c r="J911" s="19"/>
      <c r="K911" s="19"/>
      <c r="L911" s="19"/>
      <c r="M911" s="19"/>
      <c r="N911" s="19"/>
      <c r="O911" s="19"/>
      <c r="P911" s="19"/>
      <c r="Q911" s="19"/>
      <c r="R911" s="19"/>
      <c r="S911" s="19"/>
      <c r="T911" s="19"/>
      <c r="U911" s="19"/>
      <c r="V911" s="19"/>
      <c r="W911" s="19"/>
      <c r="X911" s="19"/>
      <c r="Y911" s="19"/>
      <c r="Z911" s="19"/>
    </row>
    <row r="912" spans="1:26" ht="13.2">
      <c r="A912" s="80"/>
      <c r="B912" s="19"/>
      <c r="C912" s="19"/>
      <c r="D912" s="19"/>
      <c r="E912" s="19"/>
      <c r="F912" s="19"/>
      <c r="G912" s="19"/>
      <c r="J912" s="19"/>
      <c r="K912" s="19"/>
      <c r="L912" s="19"/>
      <c r="M912" s="19"/>
      <c r="N912" s="19"/>
      <c r="O912" s="19"/>
      <c r="P912" s="19"/>
      <c r="Q912" s="19"/>
      <c r="R912" s="19"/>
      <c r="S912" s="19"/>
      <c r="T912" s="19"/>
      <c r="U912" s="19"/>
      <c r="V912" s="19"/>
      <c r="W912" s="19"/>
      <c r="X912" s="19"/>
      <c r="Y912" s="19"/>
      <c r="Z912" s="19"/>
    </row>
    <row r="913" spans="1:26" ht="13.2">
      <c r="A913" s="80"/>
      <c r="B913" s="19"/>
      <c r="C913" s="19"/>
      <c r="D913" s="19"/>
      <c r="E913" s="19"/>
      <c r="F913" s="19"/>
      <c r="G913" s="19"/>
      <c r="J913" s="19"/>
      <c r="K913" s="19"/>
      <c r="L913" s="19"/>
      <c r="M913" s="19"/>
      <c r="N913" s="19"/>
      <c r="O913" s="19"/>
      <c r="P913" s="19"/>
      <c r="Q913" s="19"/>
      <c r="R913" s="19"/>
      <c r="S913" s="19"/>
      <c r="T913" s="19"/>
      <c r="U913" s="19"/>
      <c r="V913" s="19"/>
      <c r="W913" s="19"/>
      <c r="X913" s="19"/>
      <c r="Y913" s="19"/>
      <c r="Z913" s="19"/>
    </row>
    <row r="914" spans="1:26" ht="13.2">
      <c r="A914" s="80"/>
      <c r="B914" s="19"/>
      <c r="C914" s="19"/>
      <c r="D914" s="19"/>
      <c r="E914" s="19"/>
      <c r="F914" s="19"/>
      <c r="G914" s="19"/>
      <c r="J914" s="19"/>
      <c r="K914" s="19"/>
      <c r="L914" s="19"/>
      <c r="M914" s="19"/>
      <c r="N914" s="19"/>
      <c r="O914" s="19"/>
      <c r="P914" s="19"/>
      <c r="Q914" s="19"/>
      <c r="R914" s="19"/>
      <c r="S914" s="19"/>
      <c r="T914" s="19"/>
      <c r="U914" s="19"/>
      <c r="V914" s="19"/>
      <c r="W914" s="19"/>
      <c r="X914" s="19"/>
      <c r="Y914" s="19"/>
      <c r="Z914" s="19"/>
    </row>
    <row r="915" spans="1:26" ht="13.2">
      <c r="A915" s="80"/>
      <c r="B915" s="19"/>
      <c r="C915" s="19"/>
      <c r="D915" s="19"/>
      <c r="E915" s="19"/>
      <c r="F915" s="19"/>
      <c r="G915" s="19"/>
      <c r="J915" s="19"/>
      <c r="K915" s="19"/>
      <c r="L915" s="19"/>
      <c r="M915" s="19"/>
      <c r="N915" s="19"/>
      <c r="O915" s="19"/>
      <c r="P915" s="19"/>
      <c r="Q915" s="19"/>
      <c r="R915" s="19"/>
      <c r="S915" s="19"/>
      <c r="T915" s="19"/>
      <c r="U915" s="19"/>
      <c r="V915" s="19"/>
      <c r="W915" s="19"/>
      <c r="X915" s="19"/>
      <c r="Y915" s="19"/>
      <c r="Z915" s="19"/>
    </row>
    <row r="916" spans="1:26" ht="13.2">
      <c r="A916" s="80"/>
      <c r="B916" s="19"/>
      <c r="C916" s="19"/>
      <c r="D916" s="19"/>
      <c r="E916" s="19"/>
      <c r="F916" s="19"/>
      <c r="G916" s="19"/>
      <c r="J916" s="19"/>
      <c r="K916" s="19"/>
      <c r="L916" s="19"/>
      <c r="M916" s="19"/>
      <c r="N916" s="19"/>
      <c r="O916" s="19"/>
      <c r="P916" s="19"/>
      <c r="Q916" s="19"/>
      <c r="R916" s="19"/>
      <c r="S916" s="19"/>
      <c r="T916" s="19"/>
      <c r="U916" s="19"/>
      <c r="V916" s="19"/>
      <c r="W916" s="19"/>
      <c r="X916" s="19"/>
      <c r="Y916" s="19"/>
      <c r="Z916" s="19"/>
    </row>
    <row r="917" spans="1:26" ht="13.2">
      <c r="A917" s="80"/>
      <c r="B917" s="19"/>
      <c r="C917" s="19"/>
      <c r="D917" s="19"/>
      <c r="E917" s="19"/>
      <c r="F917" s="19"/>
      <c r="G917" s="19"/>
      <c r="J917" s="19"/>
      <c r="K917" s="19"/>
      <c r="L917" s="19"/>
      <c r="M917" s="19"/>
      <c r="N917" s="19"/>
      <c r="O917" s="19"/>
      <c r="P917" s="19"/>
      <c r="Q917" s="19"/>
      <c r="R917" s="19"/>
      <c r="S917" s="19"/>
      <c r="T917" s="19"/>
      <c r="U917" s="19"/>
      <c r="V917" s="19"/>
      <c r="W917" s="19"/>
      <c r="X917" s="19"/>
      <c r="Y917" s="19"/>
      <c r="Z917" s="19"/>
    </row>
    <row r="918" spans="1:26" ht="13.2">
      <c r="A918" s="80"/>
      <c r="B918" s="19"/>
      <c r="C918" s="19"/>
      <c r="D918" s="19"/>
      <c r="E918" s="19"/>
      <c r="F918" s="19"/>
      <c r="G918" s="19"/>
      <c r="J918" s="19"/>
      <c r="K918" s="19"/>
      <c r="L918" s="19"/>
      <c r="M918" s="19"/>
      <c r="N918" s="19"/>
      <c r="O918" s="19"/>
      <c r="P918" s="19"/>
      <c r="Q918" s="19"/>
      <c r="R918" s="19"/>
      <c r="S918" s="19"/>
      <c r="T918" s="19"/>
      <c r="U918" s="19"/>
      <c r="V918" s="19"/>
      <c r="W918" s="19"/>
      <c r="X918" s="19"/>
      <c r="Y918" s="19"/>
      <c r="Z918" s="19"/>
    </row>
    <row r="919" spans="1:26" ht="13.2">
      <c r="A919" s="80"/>
      <c r="B919" s="19"/>
      <c r="C919" s="19"/>
      <c r="D919" s="19"/>
      <c r="E919" s="19"/>
      <c r="F919" s="19"/>
      <c r="G919" s="19"/>
      <c r="J919" s="19"/>
      <c r="K919" s="19"/>
      <c r="L919" s="19"/>
      <c r="M919" s="19"/>
      <c r="N919" s="19"/>
      <c r="O919" s="19"/>
      <c r="P919" s="19"/>
      <c r="Q919" s="19"/>
      <c r="R919" s="19"/>
      <c r="S919" s="19"/>
      <c r="T919" s="19"/>
      <c r="U919" s="19"/>
      <c r="V919" s="19"/>
      <c r="W919" s="19"/>
      <c r="X919" s="19"/>
      <c r="Y919" s="19"/>
      <c r="Z919" s="19"/>
    </row>
    <row r="920" spans="1:26" ht="13.2">
      <c r="A920" s="80"/>
      <c r="B920" s="19"/>
      <c r="C920" s="19"/>
      <c r="D920" s="19"/>
      <c r="E920" s="19"/>
      <c r="F920" s="19"/>
      <c r="G920" s="19"/>
      <c r="J920" s="19"/>
      <c r="K920" s="19"/>
      <c r="L920" s="19"/>
      <c r="M920" s="19"/>
      <c r="N920" s="19"/>
      <c r="O920" s="19"/>
      <c r="P920" s="19"/>
      <c r="Q920" s="19"/>
      <c r="R920" s="19"/>
      <c r="S920" s="19"/>
      <c r="T920" s="19"/>
      <c r="U920" s="19"/>
      <c r="V920" s="19"/>
      <c r="W920" s="19"/>
      <c r="X920" s="19"/>
      <c r="Y920" s="19"/>
      <c r="Z920" s="19"/>
    </row>
    <row r="921" spans="1:26" ht="13.2">
      <c r="A921" s="80"/>
      <c r="B921" s="19"/>
      <c r="C921" s="19"/>
      <c r="D921" s="19"/>
      <c r="E921" s="19"/>
      <c r="F921" s="19"/>
      <c r="G921" s="19"/>
      <c r="J921" s="19"/>
      <c r="K921" s="19"/>
      <c r="L921" s="19"/>
      <c r="M921" s="19"/>
      <c r="N921" s="19"/>
      <c r="O921" s="19"/>
      <c r="P921" s="19"/>
      <c r="Q921" s="19"/>
      <c r="R921" s="19"/>
      <c r="S921" s="19"/>
      <c r="T921" s="19"/>
      <c r="U921" s="19"/>
      <c r="V921" s="19"/>
      <c r="W921" s="19"/>
      <c r="X921" s="19"/>
      <c r="Y921" s="19"/>
      <c r="Z921" s="19"/>
    </row>
    <row r="922" spans="1:26" ht="13.2">
      <c r="A922" s="80"/>
      <c r="B922" s="19"/>
      <c r="C922" s="19"/>
      <c r="D922" s="19"/>
      <c r="E922" s="19"/>
      <c r="F922" s="19"/>
      <c r="G922" s="19"/>
      <c r="J922" s="19"/>
      <c r="K922" s="19"/>
      <c r="L922" s="19"/>
      <c r="M922" s="19"/>
      <c r="N922" s="19"/>
      <c r="O922" s="19"/>
      <c r="P922" s="19"/>
      <c r="Q922" s="19"/>
      <c r="R922" s="19"/>
      <c r="S922" s="19"/>
      <c r="T922" s="19"/>
      <c r="U922" s="19"/>
      <c r="V922" s="19"/>
      <c r="W922" s="19"/>
      <c r="X922" s="19"/>
      <c r="Y922" s="19"/>
      <c r="Z922" s="19"/>
    </row>
    <row r="923" spans="1:26" ht="13.2">
      <c r="A923" s="80"/>
      <c r="B923" s="19"/>
      <c r="C923" s="19"/>
      <c r="D923" s="19"/>
      <c r="E923" s="19"/>
      <c r="F923" s="19"/>
      <c r="G923" s="19"/>
      <c r="J923" s="19"/>
      <c r="K923" s="19"/>
      <c r="L923" s="19"/>
      <c r="M923" s="19"/>
      <c r="N923" s="19"/>
      <c r="O923" s="19"/>
      <c r="P923" s="19"/>
      <c r="Q923" s="19"/>
      <c r="R923" s="19"/>
      <c r="S923" s="19"/>
      <c r="T923" s="19"/>
      <c r="U923" s="19"/>
      <c r="V923" s="19"/>
      <c r="W923" s="19"/>
      <c r="X923" s="19"/>
      <c r="Y923" s="19"/>
      <c r="Z923" s="19"/>
    </row>
    <row r="924" spans="1:26" ht="13.2">
      <c r="A924" s="80"/>
      <c r="B924" s="19"/>
      <c r="C924" s="19"/>
      <c r="D924" s="19"/>
      <c r="E924" s="19"/>
      <c r="F924" s="19"/>
      <c r="G924" s="19"/>
      <c r="J924" s="19"/>
      <c r="K924" s="19"/>
      <c r="L924" s="19"/>
      <c r="M924" s="19"/>
      <c r="N924" s="19"/>
      <c r="O924" s="19"/>
      <c r="P924" s="19"/>
      <c r="Q924" s="19"/>
      <c r="R924" s="19"/>
      <c r="S924" s="19"/>
      <c r="T924" s="19"/>
      <c r="U924" s="19"/>
      <c r="V924" s="19"/>
      <c r="W924" s="19"/>
      <c r="X924" s="19"/>
      <c r="Y924" s="19"/>
      <c r="Z924" s="19"/>
    </row>
    <row r="925" spans="1:26" ht="13.2">
      <c r="A925" s="80"/>
      <c r="B925" s="19"/>
      <c r="C925" s="19"/>
      <c r="D925" s="19"/>
      <c r="E925" s="19"/>
      <c r="F925" s="19"/>
      <c r="G925" s="19"/>
      <c r="J925" s="19"/>
      <c r="K925" s="19"/>
      <c r="L925" s="19"/>
      <c r="M925" s="19"/>
      <c r="N925" s="19"/>
      <c r="O925" s="19"/>
      <c r="P925" s="19"/>
      <c r="Q925" s="19"/>
      <c r="R925" s="19"/>
      <c r="S925" s="19"/>
      <c r="T925" s="19"/>
      <c r="U925" s="19"/>
      <c r="V925" s="19"/>
      <c r="W925" s="19"/>
      <c r="X925" s="19"/>
      <c r="Y925" s="19"/>
      <c r="Z925" s="19"/>
    </row>
    <row r="926" spans="1:26" ht="13.2">
      <c r="A926" s="80"/>
      <c r="B926" s="19"/>
      <c r="C926" s="19"/>
      <c r="D926" s="19"/>
      <c r="E926" s="19"/>
      <c r="F926" s="19"/>
      <c r="G926" s="19"/>
      <c r="J926" s="19"/>
      <c r="K926" s="19"/>
      <c r="L926" s="19"/>
      <c r="M926" s="19"/>
      <c r="N926" s="19"/>
      <c r="O926" s="19"/>
      <c r="P926" s="19"/>
      <c r="Q926" s="19"/>
      <c r="R926" s="19"/>
      <c r="S926" s="19"/>
      <c r="T926" s="19"/>
      <c r="U926" s="19"/>
      <c r="V926" s="19"/>
      <c r="W926" s="19"/>
      <c r="X926" s="19"/>
      <c r="Y926" s="19"/>
      <c r="Z926" s="19"/>
    </row>
    <row r="927" spans="1:26" ht="13.2">
      <c r="A927" s="80"/>
      <c r="B927" s="19"/>
      <c r="C927" s="19"/>
      <c r="D927" s="19"/>
      <c r="E927" s="19"/>
      <c r="F927" s="19"/>
      <c r="G927" s="19"/>
      <c r="J927" s="19"/>
      <c r="K927" s="19"/>
      <c r="L927" s="19"/>
      <c r="M927" s="19"/>
      <c r="N927" s="19"/>
      <c r="O927" s="19"/>
      <c r="P927" s="19"/>
      <c r="Q927" s="19"/>
      <c r="R927" s="19"/>
      <c r="S927" s="19"/>
      <c r="T927" s="19"/>
      <c r="U927" s="19"/>
      <c r="V927" s="19"/>
      <c r="W927" s="19"/>
      <c r="X927" s="19"/>
      <c r="Y927" s="19"/>
      <c r="Z927" s="19"/>
    </row>
    <row r="928" spans="1:26" ht="13.2">
      <c r="A928" s="80"/>
      <c r="B928" s="19"/>
      <c r="C928" s="19"/>
      <c r="D928" s="19"/>
      <c r="E928" s="19"/>
      <c r="F928" s="19"/>
      <c r="G928" s="19"/>
      <c r="J928" s="19"/>
      <c r="K928" s="19"/>
      <c r="L928" s="19"/>
      <c r="M928" s="19"/>
      <c r="N928" s="19"/>
      <c r="O928" s="19"/>
      <c r="P928" s="19"/>
      <c r="Q928" s="19"/>
      <c r="R928" s="19"/>
      <c r="S928" s="19"/>
      <c r="T928" s="19"/>
      <c r="U928" s="19"/>
      <c r="V928" s="19"/>
      <c r="W928" s="19"/>
      <c r="X928" s="19"/>
      <c r="Y928" s="19"/>
      <c r="Z928" s="19"/>
    </row>
    <row r="929" spans="1:26" ht="13.2">
      <c r="A929" s="80"/>
      <c r="B929" s="19"/>
      <c r="C929" s="19"/>
      <c r="D929" s="19"/>
      <c r="E929" s="19"/>
      <c r="F929" s="19"/>
      <c r="G929" s="19"/>
      <c r="J929" s="19"/>
      <c r="K929" s="19"/>
      <c r="L929" s="19"/>
      <c r="M929" s="19"/>
      <c r="N929" s="19"/>
      <c r="O929" s="19"/>
      <c r="P929" s="19"/>
      <c r="Q929" s="19"/>
      <c r="R929" s="19"/>
      <c r="S929" s="19"/>
      <c r="T929" s="19"/>
      <c r="U929" s="19"/>
      <c r="V929" s="19"/>
      <c r="W929" s="19"/>
      <c r="X929" s="19"/>
      <c r="Y929" s="19"/>
      <c r="Z929" s="19"/>
    </row>
    <row r="930" spans="1:26" ht="13.2">
      <c r="A930" s="80"/>
      <c r="B930" s="19"/>
      <c r="C930" s="19"/>
      <c r="D930" s="19"/>
      <c r="E930" s="19"/>
      <c r="F930" s="19"/>
      <c r="G930" s="19"/>
      <c r="J930" s="19"/>
      <c r="K930" s="19"/>
      <c r="L930" s="19"/>
      <c r="M930" s="19"/>
      <c r="N930" s="19"/>
      <c r="O930" s="19"/>
      <c r="P930" s="19"/>
      <c r="Q930" s="19"/>
      <c r="R930" s="19"/>
      <c r="S930" s="19"/>
      <c r="T930" s="19"/>
      <c r="U930" s="19"/>
      <c r="V930" s="19"/>
      <c r="W930" s="19"/>
      <c r="X930" s="19"/>
      <c r="Y930" s="19"/>
      <c r="Z930" s="19"/>
    </row>
    <row r="931" spans="1:26" ht="13.2">
      <c r="A931" s="80"/>
      <c r="B931" s="19"/>
      <c r="C931" s="19"/>
      <c r="D931" s="19"/>
      <c r="E931" s="19"/>
      <c r="F931" s="19"/>
      <c r="G931" s="19"/>
      <c r="J931" s="19"/>
      <c r="K931" s="19"/>
      <c r="L931" s="19"/>
      <c r="M931" s="19"/>
      <c r="N931" s="19"/>
      <c r="O931" s="19"/>
      <c r="P931" s="19"/>
      <c r="Q931" s="19"/>
      <c r="R931" s="19"/>
      <c r="S931" s="19"/>
      <c r="T931" s="19"/>
      <c r="U931" s="19"/>
      <c r="V931" s="19"/>
      <c r="W931" s="19"/>
      <c r="X931" s="19"/>
      <c r="Y931" s="19"/>
      <c r="Z931" s="19"/>
    </row>
    <row r="932" spans="1:26" ht="13.2">
      <c r="A932" s="80"/>
      <c r="B932" s="19"/>
      <c r="C932" s="19"/>
      <c r="D932" s="19"/>
      <c r="E932" s="19"/>
      <c r="F932" s="19"/>
      <c r="G932" s="19"/>
      <c r="J932" s="19"/>
      <c r="K932" s="19"/>
      <c r="L932" s="19"/>
      <c r="M932" s="19"/>
      <c r="N932" s="19"/>
      <c r="O932" s="19"/>
      <c r="P932" s="19"/>
      <c r="Q932" s="19"/>
      <c r="R932" s="19"/>
      <c r="S932" s="19"/>
      <c r="T932" s="19"/>
      <c r="U932" s="19"/>
      <c r="V932" s="19"/>
      <c r="W932" s="19"/>
      <c r="X932" s="19"/>
      <c r="Y932" s="19"/>
      <c r="Z932" s="19"/>
    </row>
    <row r="933" spans="1:26" ht="13.2">
      <c r="A933" s="80"/>
      <c r="B933" s="19"/>
      <c r="C933" s="19"/>
      <c r="D933" s="19"/>
      <c r="E933" s="19"/>
      <c r="F933" s="19"/>
      <c r="G933" s="19"/>
      <c r="J933" s="19"/>
      <c r="K933" s="19"/>
      <c r="L933" s="19"/>
      <c r="M933" s="19"/>
      <c r="N933" s="19"/>
      <c r="O933" s="19"/>
      <c r="P933" s="19"/>
      <c r="Q933" s="19"/>
      <c r="R933" s="19"/>
      <c r="S933" s="19"/>
      <c r="T933" s="19"/>
      <c r="U933" s="19"/>
      <c r="V933" s="19"/>
      <c r="W933" s="19"/>
      <c r="X933" s="19"/>
      <c r="Y933" s="19"/>
      <c r="Z933" s="19"/>
    </row>
    <row r="934" spans="1:26" ht="13.2">
      <c r="A934" s="80"/>
      <c r="B934" s="19"/>
      <c r="C934" s="19"/>
      <c r="D934" s="19"/>
      <c r="E934" s="19"/>
      <c r="F934" s="19"/>
      <c r="G934" s="19"/>
      <c r="J934" s="19"/>
      <c r="K934" s="19"/>
      <c r="L934" s="19"/>
      <c r="M934" s="19"/>
      <c r="N934" s="19"/>
      <c r="O934" s="19"/>
      <c r="P934" s="19"/>
      <c r="Q934" s="19"/>
      <c r="R934" s="19"/>
      <c r="S934" s="19"/>
      <c r="T934" s="19"/>
      <c r="U934" s="19"/>
      <c r="V934" s="19"/>
      <c r="W934" s="19"/>
      <c r="X934" s="19"/>
      <c r="Y934" s="19"/>
      <c r="Z934" s="19"/>
    </row>
    <row r="935" spans="1:26" ht="13.2">
      <c r="A935" s="80"/>
      <c r="B935" s="19"/>
      <c r="C935" s="19"/>
      <c r="D935" s="19"/>
      <c r="E935" s="19"/>
      <c r="F935" s="19"/>
      <c r="G935" s="19"/>
      <c r="J935" s="19"/>
      <c r="K935" s="19"/>
      <c r="L935" s="19"/>
      <c r="M935" s="19"/>
      <c r="N935" s="19"/>
      <c r="O935" s="19"/>
      <c r="P935" s="19"/>
      <c r="Q935" s="19"/>
      <c r="R935" s="19"/>
      <c r="S935" s="19"/>
      <c r="T935" s="19"/>
      <c r="U935" s="19"/>
      <c r="V935" s="19"/>
      <c r="W935" s="19"/>
      <c r="X935" s="19"/>
      <c r="Y935" s="19"/>
      <c r="Z935" s="19"/>
    </row>
    <row r="936" spans="1:26" ht="13.2">
      <c r="A936" s="80"/>
      <c r="B936" s="19"/>
      <c r="C936" s="19"/>
      <c r="D936" s="19"/>
      <c r="E936" s="19"/>
      <c r="F936" s="19"/>
      <c r="G936" s="19"/>
      <c r="J936" s="19"/>
      <c r="K936" s="19"/>
      <c r="L936" s="19"/>
      <c r="M936" s="19"/>
      <c r="N936" s="19"/>
      <c r="O936" s="19"/>
      <c r="P936" s="19"/>
      <c r="Q936" s="19"/>
      <c r="R936" s="19"/>
      <c r="S936" s="19"/>
      <c r="T936" s="19"/>
      <c r="U936" s="19"/>
      <c r="V936" s="19"/>
      <c r="W936" s="19"/>
      <c r="X936" s="19"/>
      <c r="Y936" s="19"/>
      <c r="Z936" s="19"/>
    </row>
    <row r="937" spans="1:26" ht="13.2">
      <c r="A937" s="80"/>
      <c r="B937" s="19"/>
      <c r="C937" s="19"/>
      <c r="D937" s="19"/>
      <c r="E937" s="19"/>
      <c r="F937" s="19"/>
      <c r="G937" s="19"/>
      <c r="J937" s="19"/>
      <c r="K937" s="19"/>
      <c r="L937" s="19"/>
      <c r="M937" s="19"/>
      <c r="N937" s="19"/>
      <c r="O937" s="19"/>
      <c r="P937" s="19"/>
      <c r="Q937" s="19"/>
      <c r="R937" s="19"/>
      <c r="S937" s="19"/>
      <c r="T937" s="19"/>
      <c r="U937" s="19"/>
      <c r="V937" s="19"/>
      <c r="W937" s="19"/>
      <c r="X937" s="19"/>
      <c r="Y937" s="19"/>
      <c r="Z937" s="19"/>
    </row>
    <row r="938" spans="1:26" ht="13.2">
      <c r="A938" s="80"/>
      <c r="B938" s="19"/>
      <c r="C938" s="19"/>
      <c r="D938" s="19"/>
      <c r="E938" s="19"/>
      <c r="F938" s="19"/>
      <c r="G938" s="19"/>
      <c r="J938" s="19"/>
      <c r="K938" s="19"/>
      <c r="L938" s="19"/>
      <c r="M938" s="19"/>
      <c r="N938" s="19"/>
      <c r="O938" s="19"/>
      <c r="P938" s="19"/>
      <c r="Q938" s="19"/>
      <c r="R938" s="19"/>
      <c r="S938" s="19"/>
      <c r="T938" s="19"/>
      <c r="U938" s="19"/>
      <c r="V938" s="19"/>
      <c r="W938" s="19"/>
      <c r="X938" s="19"/>
      <c r="Y938" s="19"/>
      <c r="Z938" s="19"/>
    </row>
    <row r="939" spans="1:26" ht="13.2">
      <c r="A939" s="80"/>
      <c r="B939" s="19"/>
      <c r="C939" s="19"/>
      <c r="D939" s="19"/>
      <c r="E939" s="19"/>
      <c r="F939" s="19"/>
      <c r="G939" s="19"/>
      <c r="J939" s="19"/>
      <c r="K939" s="19"/>
      <c r="L939" s="19"/>
      <c r="M939" s="19"/>
      <c r="N939" s="19"/>
      <c r="O939" s="19"/>
      <c r="P939" s="19"/>
      <c r="Q939" s="19"/>
      <c r="R939" s="19"/>
      <c r="S939" s="19"/>
      <c r="T939" s="19"/>
      <c r="U939" s="19"/>
      <c r="V939" s="19"/>
      <c r="W939" s="19"/>
      <c r="X939" s="19"/>
      <c r="Y939" s="19"/>
      <c r="Z939" s="19"/>
    </row>
    <row r="940" spans="1:26" ht="13.2">
      <c r="A940" s="80"/>
      <c r="B940" s="19"/>
      <c r="C940" s="19"/>
      <c r="D940" s="19"/>
      <c r="E940" s="19"/>
      <c r="F940" s="19"/>
      <c r="G940" s="19"/>
      <c r="J940" s="19"/>
      <c r="K940" s="19"/>
      <c r="L940" s="19"/>
      <c r="M940" s="19"/>
      <c r="N940" s="19"/>
      <c r="O940" s="19"/>
      <c r="P940" s="19"/>
      <c r="Q940" s="19"/>
      <c r="R940" s="19"/>
      <c r="S940" s="19"/>
      <c r="T940" s="19"/>
      <c r="U940" s="19"/>
      <c r="V940" s="19"/>
      <c r="W940" s="19"/>
      <c r="X940" s="19"/>
      <c r="Y940" s="19"/>
      <c r="Z940" s="19"/>
    </row>
    <row r="941" spans="1:26" ht="13.2">
      <c r="A941" s="80"/>
      <c r="B941" s="19"/>
      <c r="C941" s="19"/>
      <c r="D941" s="19"/>
      <c r="E941" s="19"/>
      <c r="F941" s="19"/>
      <c r="G941" s="19"/>
      <c r="J941" s="19"/>
      <c r="K941" s="19"/>
      <c r="L941" s="19"/>
      <c r="M941" s="19"/>
      <c r="N941" s="19"/>
      <c r="O941" s="19"/>
      <c r="P941" s="19"/>
      <c r="Q941" s="19"/>
      <c r="R941" s="19"/>
      <c r="S941" s="19"/>
      <c r="T941" s="19"/>
      <c r="U941" s="19"/>
      <c r="V941" s="19"/>
      <c r="W941" s="19"/>
      <c r="X941" s="19"/>
      <c r="Y941" s="19"/>
      <c r="Z941" s="19"/>
    </row>
    <row r="942" spans="1:26" ht="13.2">
      <c r="A942" s="80"/>
      <c r="B942" s="19"/>
      <c r="C942" s="19"/>
      <c r="D942" s="19"/>
      <c r="E942" s="19"/>
      <c r="F942" s="19"/>
      <c r="G942" s="19"/>
      <c r="J942" s="19"/>
      <c r="K942" s="19"/>
      <c r="L942" s="19"/>
      <c r="M942" s="19"/>
      <c r="N942" s="19"/>
      <c r="O942" s="19"/>
      <c r="P942" s="19"/>
      <c r="Q942" s="19"/>
      <c r="R942" s="19"/>
      <c r="S942" s="19"/>
      <c r="T942" s="19"/>
      <c r="U942" s="19"/>
      <c r="V942" s="19"/>
      <c r="W942" s="19"/>
      <c r="X942" s="19"/>
      <c r="Y942" s="19"/>
      <c r="Z942" s="19"/>
    </row>
    <row r="943" spans="1:26" ht="13.2">
      <c r="A943" s="80"/>
      <c r="B943" s="19"/>
      <c r="C943" s="19"/>
      <c r="D943" s="19"/>
      <c r="E943" s="19"/>
      <c r="F943" s="19"/>
      <c r="G943" s="19"/>
      <c r="J943" s="19"/>
      <c r="K943" s="19"/>
      <c r="L943" s="19"/>
      <c r="M943" s="19"/>
      <c r="N943" s="19"/>
      <c r="O943" s="19"/>
      <c r="P943" s="19"/>
      <c r="Q943" s="19"/>
      <c r="R943" s="19"/>
      <c r="S943" s="19"/>
      <c r="T943" s="19"/>
      <c r="U943" s="19"/>
      <c r="V943" s="19"/>
      <c r="W943" s="19"/>
      <c r="X943" s="19"/>
      <c r="Y943" s="19"/>
      <c r="Z943" s="19"/>
    </row>
    <row r="944" spans="1:26" ht="13.2">
      <c r="A944" s="80"/>
      <c r="B944" s="19"/>
      <c r="C944" s="19"/>
      <c r="D944" s="19"/>
      <c r="E944" s="19"/>
      <c r="F944" s="19"/>
      <c r="G944" s="19"/>
      <c r="J944" s="19"/>
      <c r="K944" s="19"/>
      <c r="L944" s="19"/>
      <c r="M944" s="19"/>
      <c r="N944" s="19"/>
      <c r="O944" s="19"/>
      <c r="P944" s="19"/>
      <c r="Q944" s="19"/>
      <c r="R944" s="19"/>
      <c r="S944" s="19"/>
      <c r="T944" s="19"/>
      <c r="U944" s="19"/>
      <c r="V944" s="19"/>
      <c r="W944" s="19"/>
      <c r="X944" s="19"/>
      <c r="Y944" s="19"/>
      <c r="Z944" s="19"/>
    </row>
    <row r="945" spans="1:26" ht="13.2">
      <c r="A945" s="80"/>
      <c r="B945" s="19"/>
      <c r="C945" s="19"/>
      <c r="D945" s="19"/>
      <c r="E945" s="19"/>
      <c r="F945" s="19"/>
      <c r="G945" s="19"/>
      <c r="J945" s="19"/>
      <c r="K945" s="19"/>
      <c r="L945" s="19"/>
      <c r="M945" s="19"/>
      <c r="N945" s="19"/>
      <c r="O945" s="19"/>
      <c r="P945" s="19"/>
      <c r="Q945" s="19"/>
      <c r="R945" s="19"/>
      <c r="S945" s="19"/>
      <c r="T945" s="19"/>
      <c r="U945" s="19"/>
      <c r="V945" s="19"/>
      <c r="W945" s="19"/>
      <c r="X945" s="19"/>
      <c r="Y945" s="19"/>
      <c r="Z945" s="19"/>
    </row>
    <row r="946" spans="1:26" ht="13.2">
      <c r="A946" s="80"/>
      <c r="B946" s="19"/>
      <c r="C946" s="19"/>
      <c r="D946" s="19"/>
      <c r="E946" s="19"/>
      <c r="F946" s="19"/>
      <c r="G946" s="19"/>
      <c r="J946" s="19"/>
      <c r="K946" s="19"/>
      <c r="L946" s="19"/>
      <c r="M946" s="19"/>
      <c r="N946" s="19"/>
      <c r="O946" s="19"/>
      <c r="P946" s="19"/>
      <c r="Q946" s="19"/>
      <c r="R946" s="19"/>
      <c r="S946" s="19"/>
      <c r="T946" s="19"/>
      <c r="U946" s="19"/>
      <c r="V946" s="19"/>
      <c r="W946" s="19"/>
      <c r="X946" s="19"/>
      <c r="Y946" s="19"/>
      <c r="Z946" s="19"/>
    </row>
    <row r="947" spans="1:26" ht="13.2">
      <c r="A947" s="80"/>
      <c r="B947" s="19"/>
      <c r="C947" s="19"/>
      <c r="D947" s="19"/>
      <c r="E947" s="19"/>
      <c r="F947" s="19"/>
      <c r="G947" s="19"/>
      <c r="J947" s="19"/>
      <c r="K947" s="19"/>
      <c r="L947" s="19"/>
      <c r="M947" s="19"/>
      <c r="N947" s="19"/>
      <c r="O947" s="19"/>
      <c r="P947" s="19"/>
      <c r="Q947" s="19"/>
      <c r="R947" s="19"/>
      <c r="S947" s="19"/>
      <c r="T947" s="19"/>
      <c r="U947" s="19"/>
      <c r="V947" s="19"/>
      <c r="W947" s="19"/>
      <c r="X947" s="19"/>
      <c r="Y947" s="19"/>
      <c r="Z947" s="19"/>
    </row>
    <row r="948" spans="1:26" ht="13.2">
      <c r="A948" s="80"/>
      <c r="B948" s="19"/>
      <c r="C948" s="19"/>
      <c r="D948" s="19"/>
      <c r="E948" s="19"/>
      <c r="F948" s="19"/>
      <c r="G948" s="19"/>
      <c r="J948" s="19"/>
      <c r="K948" s="19"/>
      <c r="L948" s="19"/>
      <c r="M948" s="19"/>
      <c r="N948" s="19"/>
      <c r="O948" s="19"/>
      <c r="P948" s="19"/>
      <c r="Q948" s="19"/>
      <c r="R948" s="19"/>
      <c r="S948" s="19"/>
      <c r="T948" s="19"/>
      <c r="U948" s="19"/>
      <c r="V948" s="19"/>
      <c r="W948" s="19"/>
      <c r="X948" s="19"/>
      <c r="Y948" s="19"/>
      <c r="Z948" s="19"/>
    </row>
    <row r="949" spans="1:26" ht="13.2">
      <c r="A949" s="80"/>
      <c r="B949" s="19"/>
      <c r="C949" s="19"/>
      <c r="D949" s="19"/>
      <c r="E949" s="19"/>
      <c r="F949" s="19"/>
      <c r="G949" s="19"/>
      <c r="J949" s="19"/>
      <c r="K949" s="19"/>
      <c r="L949" s="19"/>
      <c r="M949" s="19"/>
      <c r="N949" s="19"/>
      <c r="O949" s="19"/>
      <c r="P949" s="19"/>
      <c r="Q949" s="19"/>
      <c r="R949" s="19"/>
      <c r="S949" s="19"/>
      <c r="T949" s="19"/>
      <c r="U949" s="19"/>
      <c r="V949" s="19"/>
      <c r="W949" s="19"/>
      <c r="X949" s="19"/>
      <c r="Y949" s="19"/>
      <c r="Z949" s="19"/>
    </row>
    <row r="950" spans="1:26" ht="13.2">
      <c r="A950" s="80"/>
      <c r="B950" s="19"/>
      <c r="C950" s="19"/>
      <c r="D950" s="19"/>
      <c r="E950" s="19"/>
      <c r="F950" s="19"/>
      <c r="G950" s="19"/>
      <c r="J950" s="19"/>
      <c r="K950" s="19"/>
      <c r="L950" s="19"/>
      <c r="M950" s="19"/>
      <c r="N950" s="19"/>
      <c r="O950" s="19"/>
      <c r="P950" s="19"/>
      <c r="Q950" s="19"/>
      <c r="R950" s="19"/>
      <c r="S950" s="19"/>
      <c r="T950" s="19"/>
      <c r="U950" s="19"/>
      <c r="V950" s="19"/>
      <c r="W950" s="19"/>
      <c r="X950" s="19"/>
      <c r="Y950" s="19"/>
      <c r="Z950" s="19"/>
    </row>
    <row r="951" spans="1:26" ht="13.2">
      <c r="A951" s="80"/>
      <c r="B951" s="19"/>
      <c r="C951" s="19"/>
      <c r="D951" s="19"/>
      <c r="E951" s="19"/>
      <c r="F951" s="19"/>
      <c r="G951" s="19"/>
      <c r="J951" s="19"/>
      <c r="K951" s="19"/>
      <c r="L951" s="19"/>
      <c r="M951" s="19"/>
      <c r="N951" s="19"/>
      <c r="O951" s="19"/>
      <c r="P951" s="19"/>
      <c r="Q951" s="19"/>
      <c r="R951" s="19"/>
      <c r="S951" s="19"/>
      <c r="T951" s="19"/>
      <c r="U951" s="19"/>
      <c r="V951" s="19"/>
      <c r="W951" s="19"/>
      <c r="X951" s="19"/>
      <c r="Y951" s="19"/>
      <c r="Z951" s="19"/>
    </row>
    <row r="952" spans="1:26" ht="13.2">
      <c r="A952" s="80"/>
      <c r="B952" s="19"/>
      <c r="C952" s="19"/>
      <c r="D952" s="19"/>
      <c r="E952" s="19"/>
      <c r="F952" s="19"/>
      <c r="G952" s="19"/>
      <c r="J952" s="19"/>
      <c r="K952" s="19"/>
      <c r="L952" s="19"/>
      <c r="M952" s="19"/>
      <c r="N952" s="19"/>
      <c r="O952" s="19"/>
      <c r="P952" s="19"/>
      <c r="Q952" s="19"/>
      <c r="R952" s="19"/>
      <c r="S952" s="19"/>
      <c r="T952" s="19"/>
      <c r="U952" s="19"/>
      <c r="V952" s="19"/>
      <c r="W952" s="19"/>
      <c r="X952" s="19"/>
      <c r="Y952" s="19"/>
      <c r="Z952" s="19"/>
    </row>
    <row r="953" spans="1:26" ht="13.2">
      <c r="A953" s="80"/>
      <c r="B953" s="19"/>
      <c r="C953" s="19"/>
      <c r="D953" s="19"/>
      <c r="E953" s="19"/>
      <c r="F953" s="19"/>
      <c r="G953" s="19"/>
      <c r="J953" s="19"/>
      <c r="K953" s="19"/>
      <c r="L953" s="19"/>
      <c r="M953" s="19"/>
      <c r="N953" s="19"/>
      <c r="O953" s="19"/>
      <c r="P953" s="19"/>
      <c r="Q953" s="19"/>
      <c r="R953" s="19"/>
      <c r="S953" s="19"/>
      <c r="T953" s="19"/>
      <c r="U953" s="19"/>
      <c r="V953" s="19"/>
      <c r="W953" s="19"/>
      <c r="X953" s="19"/>
      <c r="Y953" s="19"/>
      <c r="Z953" s="19"/>
    </row>
    <row r="954" spans="1:26" ht="13.2">
      <c r="A954" s="80"/>
      <c r="B954" s="19"/>
      <c r="C954" s="19"/>
      <c r="D954" s="19"/>
      <c r="E954" s="19"/>
      <c r="F954" s="19"/>
      <c r="G954" s="19"/>
      <c r="J954" s="19"/>
      <c r="K954" s="19"/>
      <c r="L954" s="19"/>
      <c r="M954" s="19"/>
      <c r="N954" s="19"/>
      <c r="O954" s="19"/>
      <c r="P954" s="19"/>
      <c r="Q954" s="19"/>
      <c r="R954" s="19"/>
      <c r="S954" s="19"/>
      <c r="T954" s="19"/>
      <c r="U954" s="19"/>
      <c r="V954" s="19"/>
      <c r="W954" s="19"/>
      <c r="X954" s="19"/>
      <c r="Y954" s="19"/>
      <c r="Z954" s="19"/>
    </row>
  </sheetData>
  <mergeCells count="26">
    <mergeCell ref="A2:A3"/>
    <mergeCell ref="B2:B3"/>
    <mergeCell ref="C2:C3"/>
    <mergeCell ref="D2:D3"/>
    <mergeCell ref="E2:E3"/>
    <mergeCell ref="F2:F3"/>
    <mergeCell ref="G2:G3"/>
    <mergeCell ref="H2:H3"/>
    <mergeCell ref="I2:I3"/>
    <mergeCell ref="J2:J3"/>
    <mergeCell ref="K2:K3"/>
    <mergeCell ref="L2:L3"/>
    <mergeCell ref="M2:M3"/>
    <mergeCell ref="N2:N3"/>
    <mergeCell ref="V2:V3"/>
    <mergeCell ref="W2:W3"/>
    <mergeCell ref="X2:X3"/>
    <mergeCell ref="Y2:Y3"/>
    <mergeCell ref="Z2:Z3"/>
    <mergeCell ref="O2:O3"/>
    <mergeCell ref="P2:P3"/>
    <mergeCell ref="Q2:Q3"/>
    <mergeCell ref="R2:R3"/>
    <mergeCell ref="S2:S3"/>
    <mergeCell ref="T2:T3"/>
    <mergeCell ref="U2:U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pageSetUpPr fitToPage="1"/>
  </sheetPr>
  <dimension ref="A1:AB99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546875" defaultRowHeight="15.75" customHeight="1"/>
  <cols>
    <col min="4" max="4" width="16" customWidth="1"/>
    <col min="5" max="5" width="31.44140625" customWidth="1"/>
    <col min="6" max="6" width="32" customWidth="1"/>
    <col min="7" max="7" width="26.5546875" customWidth="1"/>
    <col min="8" max="8" width="27.5546875" customWidth="1"/>
    <col min="9" max="9" width="23.109375" customWidth="1"/>
    <col min="10" max="10" width="14.6640625" customWidth="1"/>
  </cols>
  <sheetData>
    <row r="1" spans="1:28" ht="35.25" customHeight="1">
      <c r="A1" s="1" t="s">
        <v>163</v>
      </c>
      <c r="B1" s="1" t="s">
        <v>16</v>
      </c>
      <c r="C1" s="1" t="s">
        <v>940</v>
      </c>
      <c r="D1" s="1" t="s">
        <v>941</v>
      </c>
      <c r="E1" s="1" t="s">
        <v>942</v>
      </c>
      <c r="F1" s="1" t="s">
        <v>943</v>
      </c>
      <c r="G1" s="1" t="s">
        <v>944</v>
      </c>
      <c r="H1" s="1" t="s">
        <v>945</v>
      </c>
      <c r="I1" s="1" t="s">
        <v>946</v>
      </c>
      <c r="J1" s="125" t="s">
        <v>29</v>
      </c>
      <c r="K1" s="1"/>
      <c r="L1" s="1"/>
      <c r="M1" s="1"/>
      <c r="N1" s="1"/>
      <c r="O1" s="1"/>
      <c r="P1" s="1"/>
      <c r="Q1" s="1"/>
      <c r="R1" s="1"/>
      <c r="S1" s="1"/>
      <c r="T1" s="1"/>
      <c r="U1" s="1"/>
      <c r="V1" s="1"/>
      <c r="W1" s="1"/>
      <c r="X1" s="1"/>
      <c r="Y1" s="1"/>
      <c r="Z1" s="1"/>
      <c r="AA1" s="1"/>
      <c r="AB1" s="1"/>
    </row>
    <row r="2" spans="1:28" ht="22.5" customHeight="1">
      <c r="A2" s="2" t="s">
        <v>84</v>
      </c>
      <c r="B2" s="2">
        <v>40</v>
      </c>
      <c r="C2" s="2" t="s">
        <v>947</v>
      </c>
      <c r="D2" s="2">
        <v>4.5305999999999997</v>
      </c>
      <c r="E2" s="2">
        <v>7.0259</v>
      </c>
      <c r="F2" s="2">
        <v>6.9519000000000002</v>
      </c>
      <c r="G2" s="2">
        <f t="shared" ref="G2:G195" si="0">E2-D2</f>
        <v>2.4953000000000003</v>
      </c>
      <c r="H2" s="2">
        <f t="shared" ref="H2:H195" si="1">F2-D2</f>
        <v>2.4213000000000005</v>
      </c>
      <c r="I2" s="2">
        <f t="shared" ref="I2:I195" si="2">G2-H2</f>
        <v>7.3999999999999844E-2</v>
      </c>
      <c r="J2" s="30">
        <f t="shared" ref="J2:J195" si="3">(I2/G2)*100</f>
        <v>2.9655752815292686</v>
      </c>
    </row>
    <row r="3" spans="1:28" ht="22.5" customHeight="1">
      <c r="A3" s="2" t="s">
        <v>84</v>
      </c>
      <c r="B3" s="2">
        <v>41</v>
      </c>
      <c r="C3" s="2" t="s">
        <v>947</v>
      </c>
      <c r="D3" s="2">
        <v>4.8636999999999997</v>
      </c>
      <c r="E3" s="2">
        <v>7.3550000000000004</v>
      </c>
      <c r="F3" s="2">
        <v>7.1933999999999996</v>
      </c>
      <c r="G3" s="2">
        <f t="shared" si="0"/>
        <v>2.4913000000000007</v>
      </c>
      <c r="H3" s="2">
        <f t="shared" si="1"/>
        <v>2.3296999999999999</v>
      </c>
      <c r="I3" s="2">
        <f t="shared" si="2"/>
        <v>0.16160000000000085</v>
      </c>
      <c r="J3" s="30">
        <f t="shared" si="3"/>
        <v>6.4865732749970224</v>
      </c>
    </row>
    <row r="4" spans="1:28" ht="22.5" customHeight="1">
      <c r="A4" s="2" t="s">
        <v>84</v>
      </c>
      <c r="B4" s="2">
        <v>42</v>
      </c>
      <c r="C4" s="2" t="s">
        <v>947</v>
      </c>
      <c r="D4" s="2">
        <v>7.9493999999999998</v>
      </c>
      <c r="E4" s="2">
        <v>10.5382</v>
      </c>
      <c r="F4" s="2">
        <v>10.43</v>
      </c>
      <c r="G4" s="2">
        <f t="shared" si="0"/>
        <v>2.5888</v>
      </c>
      <c r="H4" s="2">
        <f t="shared" si="1"/>
        <v>2.4805999999999999</v>
      </c>
      <c r="I4" s="2">
        <f t="shared" si="2"/>
        <v>0.10820000000000007</v>
      </c>
      <c r="J4" s="30">
        <f t="shared" si="3"/>
        <v>4.1795426452410407</v>
      </c>
    </row>
    <row r="5" spans="1:28" ht="22.5" customHeight="1">
      <c r="A5" s="2" t="s">
        <v>84</v>
      </c>
      <c r="B5" s="2">
        <v>43</v>
      </c>
      <c r="C5" s="2" t="s">
        <v>947</v>
      </c>
      <c r="D5" s="2">
        <v>4.7629999999999999</v>
      </c>
      <c r="E5" s="2">
        <v>7.2877999999999998</v>
      </c>
      <c r="F5" s="2">
        <v>7.1875999999999998</v>
      </c>
      <c r="G5" s="2">
        <f t="shared" si="0"/>
        <v>2.5247999999999999</v>
      </c>
      <c r="H5" s="2">
        <f t="shared" si="1"/>
        <v>2.4245999999999999</v>
      </c>
      <c r="I5" s="2">
        <f t="shared" si="2"/>
        <v>0.10020000000000007</v>
      </c>
      <c r="J5" s="30">
        <f t="shared" si="3"/>
        <v>3.968631178707227</v>
      </c>
    </row>
    <row r="6" spans="1:28" ht="22.5" customHeight="1">
      <c r="A6" s="2" t="s">
        <v>84</v>
      </c>
      <c r="B6" s="2">
        <v>44</v>
      </c>
      <c r="C6" s="2" t="s">
        <v>947</v>
      </c>
      <c r="D6" s="2">
        <v>5.1630000000000003</v>
      </c>
      <c r="E6" s="2">
        <v>7.3441999999999998</v>
      </c>
      <c r="F6" s="2">
        <v>7.2408000000000001</v>
      </c>
      <c r="G6" s="2">
        <f t="shared" si="0"/>
        <v>2.1811999999999996</v>
      </c>
      <c r="H6" s="2">
        <f t="shared" si="1"/>
        <v>2.0777999999999999</v>
      </c>
      <c r="I6" s="2">
        <f t="shared" si="2"/>
        <v>0.10339999999999971</v>
      </c>
      <c r="J6" s="30">
        <f t="shared" si="3"/>
        <v>4.740509811113137</v>
      </c>
    </row>
    <row r="7" spans="1:28" ht="22.5" customHeight="1">
      <c r="A7" s="2" t="s">
        <v>84</v>
      </c>
      <c r="B7" s="2">
        <v>45</v>
      </c>
      <c r="C7" s="2" t="s">
        <v>947</v>
      </c>
      <c r="D7" s="2">
        <v>7.45</v>
      </c>
      <c r="E7" s="2">
        <v>9.4155999999999995</v>
      </c>
      <c r="F7" s="2">
        <v>9.3307000000000002</v>
      </c>
      <c r="G7" s="2">
        <f t="shared" si="0"/>
        <v>1.9655999999999993</v>
      </c>
      <c r="H7" s="2">
        <f t="shared" si="1"/>
        <v>1.8807</v>
      </c>
      <c r="I7" s="2">
        <f t="shared" si="2"/>
        <v>8.4899999999999309E-2</v>
      </c>
      <c r="J7" s="30">
        <f t="shared" si="3"/>
        <v>4.3192918192917862</v>
      </c>
    </row>
    <row r="8" spans="1:28" ht="22.5" customHeight="1">
      <c r="A8" s="2" t="s">
        <v>84</v>
      </c>
      <c r="B8" s="2">
        <v>46</v>
      </c>
      <c r="C8" s="2" t="s">
        <v>947</v>
      </c>
      <c r="D8" s="2">
        <v>7.7881999999999998</v>
      </c>
      <c r="E8" s="2">
        <v>9.7607999999999997</v>
      </c>
      <c r="F8" s="2">
        <v>9.6766000000000005</v>
      </c>
      <c r="G8" s="2">
        <f t="shared" si="0"/>
        <v>1.9725999999999999</v>
      </c>
      <c r="H8" s="2">
        <f t="shared" si="1"/>
        <v>1.8884000000000007</v>
      </c>
      <c r="I8" s="2">
        <f t="shared" si="2"/>
        <v>8.4199999999999164E-2</v>
      </c>
      <c r="J8" s="30">
        <f t="shared" si="3"/>
        <v>4.2684781506640563</v>
      </c>
    </row>
    <row r="9" spans="1:28" ht="22.5" customHeight="1">
      <c r="A9" s="2" t="s">
        <v>84</v>
      </c>
      <c r="B9" s="2">
        <v>47</v>
      </c>
      <c r="C9" s="2" t="s">
        <v>947</v>
      </c>
      <c r="D9" s="2">
        <v>4.5198</v>
      </c>
      <c r="E9" s="2">
        <v>7.1031000000000004</v>
      </c>
      <c r="F9" s="2">
        <v>7.0015000000000001</v>
      </c>
      <c r="G9" s="2">
        <f t="shared" si="0"/>
        <v>2.5833000000000004</v>
      </c>
      <c r="H9" s="2">
        <f t="shared" si="1"/>
        <v>2.4817</v>
      </c>
      <c r="I9" s="2">
        <f t="shared" si="2"/>
        <v>0.10160000000000036</v>
      </c>
      <c r="J9" s="30">
        <f t="shared" si="3"/>
        <v>3.9329539735996724</v>
      </c>
    </row>
    <row r="10" spans="1:28" ht="22.5" customHeight="1">
      <c r="A10" s="2" t="s">
        <v>84</v>
      </c>
      <c r="B10" s="2">
        <v>48</v>
      </c>
      <c r="C10" s="2" t="s">
        <v>947</v>
      </c>
      <c r="D10" s="2">
        <v>7.2915999999999999</v>
      </c>
      <c r="E10" s="2">
        <v>9.2102000000000004</v>
      </c>
      <c r="F10" s="2">
        <v>9.1150000000000002</v>
      </c>
      <c r="G10" s="2">
        <f t="shared" si="0"/>
        <v>1.9186000000000005</v>
      </c>
      <c r="H10" s="2">
        <f t="shared" si="1"/>
        <v>1.8234000000000004</v>
      </c>
      <c r="I10" s="2">
        <f t="shared" si="2"/>
        <v>9.5200000000000173E-2</v>
      </c>
      <c r="J10" s="30">
        <f t="shared" si="3"/>
        <v>4.9619514229125476</v>
      </c>
    </row>
    <row r="11" spans="1:28" ht="22.5" customHeight="1">
      <c r="A11" s="2" t="s">
        <v>84</v>
      </c>
      <c r="B11" s="2">
        <v>49</v>
      </c>
      <c r="C11" s="2" t="s">
        <v>947</v>
      </c>
      <c r="D11" s="2">
        <v>6.8348000000000004</v>
      </c>
      <c r="E11" s="2">
        <v>8.0451999999999995</v>
      </c>
      <c r="F11" s="2">
        <v>7.9855</v>
      </c>
      <c r="G11" s="2">
        <f t="shared" si="0"/>
        <v>1.210399999999999</v>
      </c>
      <c r="H11" s="2">
        <f t="shared" si="1"/>
        <v>1.1506999999999996</v>
      </c>
      <c r="I11" s="2">
        <f t="shared" si="2"/>
        <v>5.969999999999942E-2</v>
      </c>
      <c r="J11" s="30">
        <f t="shared" si="3"/>
        <v>4.9322538003965191</v>
      </c>
    </row>
    <row r="12" spans="1:28" ht="22.5" customHeight="1">
      <c r="A12" s="2" t="s">
        <v>84</v>
      </c>
      <c r="B12" s="2">
        <v>50</v>
      </c>
      <c r="C12" s="2" t="s">
        <v>947</v>
      </c>
      <c r="D12" s="2">
        <v>7.5294999999999996</v>
      </c>
      <c r="E12" s="2">
        <v>9.2667999999999999</v>
      </c>
      <c r="F12" s="2">
        <v>9.2018000000000004</v>
      </c>
      <c r="G12" s="2">
        <f t="shared" si="0"/>
        <v>1.7373000000000003</v>
      </c>
      <c r="H12" s="2">
        <f t="shared" si="1"/>
        <v>1.6723000000000008</v>
      </c>
      <c r="I12" s="2">
        <f t="shared" si="2"/>
        <v>6.4999999999999503E-2</v>
      </c>
      <c r="J12" s="30">
        <f t="shared" si="3"/>
        <v>3.7414378633511478</v>
      </c>
    </row>
    <row r="13" spans="1:28" ht="22.5" customHeight="1">
      <c r="A13" s="2" t="s">
        <v>84</v>
      </c>
      <c r="B13" s="2">
        <v>51</v>
      </c>
      <c r="C13" s="2" t="s">
        <v>947</v>
      </c>
      <c r="D13" s="2">
        <v>6.6730999999999998</v>
      </c>
      <c r="E13" s="2">
        <v>8.0439000000000007</v>
      </c>
      <c r="F13" s="2">
        <v>7.9813999999999998</v>
      </c>
      <c r="G13" s="2">
        <f t="shared" si="0"/>
        <v>1.3708000000000009</v>
      </c>
      <c r="H13" s="2">
        <f t="shared" si="1"/>
        <v>1.3083</v>
      </c>
      <c r="I13" s="2">
        <f t="shared" si="2"/>
        <v>6.2500000000000888E-2</v>
      </c>
      <c r="J13" s="30">
        <f t="shared" si="3"/>
        <v>4.5593813831339975</v>
      </c>
    </row>
    <row r="14" spans="1:28" ht="22.5" customHeight="1">
      <c r="A14" s="2" t="s">
        <v>84</v>
      </c>
      <c r="B14" s="2">
        <v>52</v>
      </c>
      <c r="C14" s="2" t="s">
        <v>947</v>
      </c>
      <c r="D14" s="2">
        <v>4.7145000000000001</v>
      </c>
      <c r="E14" s="2">
        <v>6.6276999999999999</v>
      </c>
      <c r="F14" s="2">
        <v>6.5616000000000003</v>
      </c>
      <c r="G14" s="2">
        <f t="shared" si="0"/>
        <v>1.9131999999999998</v>
      </c>
      <c r="H14" s="2">
        <f t="shared" si="1"/>
        <v>1.8471000000000002</v>
      </c>
      <c r="I14" s="2">
        <f t="shared" si="2"/>
        <v>6.6099999999999604E-2</v>
      </c>
      <c r="J14" s="30">
        <f t="shared" si="3"/>
        <v>3.4549445954421705</v>
      </c>
    </row>
    <row r="15" spans="1:28" ht="22.5" customHeight="1">
      <c r="A15" s="2" t="s">
        <v>84</v>
      </c>
      <c r="B15" s="2">
        <v>53</v>
      </c>
      <c r="C15" s="2" t="s">
        <v>947</v>
      </c>
      <c r="D15" s="2">
        <v>6.9275000000000002</v>
      </c>
      <c r="E15" s="2">
        <v>8.4548000000000005</v>
      </c>
      <c r="F15" s="2">
        <v>8.3957999999999995</v>
      </c>
      <c r="G15" s="2">
        <f t="shared" si="0"/>
        <v>1.5273000000000003</v>
      </c>
      <c r="H15" s="2">
        <f t="shared" si="1"/>
        <v>1.4682999999999993</v>
      </c>
      <c r="I15" s="2">
        <f t="shared" si="2"/>
        <v>5.9000000000001052E-2</v>
      </c>
      <c r="J15" s="30">
        <f t="shared" si="3"/>
        <v>3.863026255483601</v>
      </c>
    </row>
    <row r="16" spans="1:28" ht="22.5" customHeight="1">
      <c r="A16" s="2" t="s">
        <v>84</v>
      </c>
      <c r="B16" s="2">
        <v>54</v>
      </c>
      <c r="C16" s="2" t="s">
        <v>947</v>
      </c>
      <c r="D16" s="2">
        <v>6.9593999999999996</v>
      </c>
      <c r="E16" s="2">
        <v>8.8613999999999997</v>
      </c>
      <c r="F16" s="2">
        <v>8.7619000000000007</v>
      </c>
      <c r="G16" s="2">
        <f t="shared" si="0"/>
        <v>1.9020000000000001</v>
      </c>
      <c r="H16" s="2">
        <f t="shared" si="1"/>
        <v>1.8025000000000011</v>
      </c>
      <c r="I16" s="2">
        <f t="shared" si="2"/>
        <v>9.9499999999999034E-2</v>
      </c>
      <c r="J16" s="30">
        <f t="shared" si="3"/>
        <v>5.2313354363827038</v>
      </c>
    </row>
    <row r="17" spans="1:10" ht="22.5" customHeight="1">
      <c r="A17" s="2" t="s">
        <v>84</v>
      </c>
      <c r="B17" s="2">
        <v>55</v>
      </c>
      <c r="C17" s="2" t="s">
        <v>947</v>
      </c>
      <c r="D17" s="2">
        <v>6.3269000000000002</v>
      </c>
      <c r="E17" s="2">
        <v>8.3876000000000008</v>
      </c>
      <c r="F17" s="2">
        <v>8.3048000000000002</v>
      </c>
      <c r="G17" s="2">
        <f t="shared" si="0"/>
        <v>2.0607000000000006</v>
      </c>
      <c r="H17" s="2">
        <f t="shared" si="1"/>
        <v>1.9779</v>
      </c>
      <c r="I17" s="2">
        <f t="shared" si="2"/>
        <v>8.2800000000000651E-2</v>
      </c>
      <c r="J17" s="30">
        <f t="shared" si="3"/>
        <v>4.0180521182122879</v>
      </c>
    </row>
    <row r="18" spans="1:10" ht="22.5" customHeight="1">
      <c r="A18" s="2" t="s">
        <v>84</v>
      </c>
      <c r="B18" s="2">
        <v>56</v>
      </c>
      <c r="C18" s="2" t="s">
        <v>947</v>
      </c>
      <c r="D18" s="2">
        <v>4.7649999999999997</v>
      </c>
      <c r="E18" s="2">
        <v>7.4291999999999998</v>
      </c>
      <c r="F18" s="2">
        <v>7.3064999999999998</v>
      </c>
      <c r="G18" s="2">
        <f t="shared" si="0"/>
        <v>2.6642000000000001</v>
      </c>
      <c r="H18" s="2">
        <f t="shared" si="1"/>
        <v>2.5415000000000001</v>
      </c>
      <c r="I18" s="2">
        <f t="shared" si="2"/>
        <v>0.12270000000000003</v>
      </c>
      <c r="J18" s="30">
        <f t="shared" si="3"/>
        <v>4.6055100968395779</v>
      </c>
    </row>
    <row r="19" spans="1:10" ht="22.5" customHeight="1">
      <c r="A19" s="2" t="s">
        <v>84</v>
      </c>
      <c r="B19" s="2">
        <v>57</v>
      </c>
      <c r="C19" s="2" t="s">
        <v>947</v>
      </c>
      <c r="D19" s="2">
        <v>6.3155000000000001</v>
      </c>
      <c r="E19" s="2">
        <v>7.6154999999999999</v>
      </c>
      <c r="F19" s="2">
        <v>7.5411000000000001</v>
      </c>
      <c r="G19" s="2">
        <f t="shared" si="0"/>
        <v>1.2999999999999998</v>
      </c>
      <c r="H19" s="2">
        <f t="shared" si="1"/>
        <v>1.2256</v>
      </c>
      <c r="I19" s="2">
        <f t="shared" si="2"/>
        <v>7.43999999999998E-2</v>
      </c>
      <c r="J19" s="30">
        <f t="shared" si="3"/>
        <v>5.7230769230769081</v>
      </c>
    </row>
    <row r="20" spans="1:10" ht="22.5" customHeight="1">
      <c r="A20" s="2" t="s">
        <v>84</v>
      </c>
      <c r="B20" s="2">
        <v>58</v>
      </c>
      <c r="C20" s="2" t="s">
        <v>947</v>
      </c>
      <c r="D20" s="2">
        <v>5.8155999999999999</v>
      </c>
      <c r="E20" s="2">
        <v>8.016</v>
      </c>
      <c r="F20" s="2">
        <v>7.9381000000000004</v>
      </c>
      <c r="G20" s="2">
        <f t="shared" si="0"/>
        <v>2.2004000000000001</v>
      </c>
      <c r="H20" s="2">
        <f t="shared" si="1"/>
        <v>2.1225000000000005</v>
      </c>
      <c r="I20" s="2">
        <f t="shared" si="2"/>
        <v>7.7899999999999636E-2</v>
      </c>
      <c r="J20" s="30">
        <f t="shared" si="3"/>
        <v>3.5402654062897483</v>
      </c>
    </row>
    <row r="21" spans="1:10" ht="22.5" customHeight="1">
      <c r="A21" s="2" t="s">
        <v>84</v>
      </c>
      <c r="B21" s="2">
        <v>59</v>
      </c>
      <c r="C21" s="2" t="s">
        <v>947</v>
      </c>
      <c r="D21" s="2">
        <v>6.5312000000000001</v>
      </c>
      <c r="E21" s="2">
        <v>7.9905999999999997</v>
      </c>
      <c r="F21" s="2">
        <v>7.9307999999999996</v>
      </c>
      <c r="G21" s="2">
        <f t="shared" si="0"/>
        <v>1.4593999999999996</v>
      </c>
      <c r="H21" s="2">
        <f t="shared" si="1"/>
        <v>1.3995999999999995</v>
      </c>
      <c r="I21" s="2">
        <f t="shared" si="2"/>
        <v>5.9800000000000075E-2</v>
      </c>
      <c r="J21" s="30">
        <f t="shared" si="3"/>
        <v>4.0975743456214939</v>
      </c>
    </row>
    <row r="22" spans="1:10" ht="22.5" customHeight="1">
      <c r="A22" s="2" t="s">
        <v>84</v>
      </c>
      <c r="B22" s="2">
        <v>60</v>
      </c>
      <c r="C22" s="2" t="s">
        <v>947</v>
      </c>
      <c r="D22" s="2">
        <v>7.2679</v>
      </c>
      <c r="E22" s="2">
        <v>9.6066000000000003</v>
      </c>
      <c r="F22" s="2">
        <v>9.5073000000000008</v>
      </c>
      <c r="G22" s="2">
        <f t="shared" si="0"/>
        <v>2.3387000000000002</v>
      </c>
      <c r="H22" s="2">
        <f t="shared" si="1"/>
        <v>2.2394000000000007</v>
      </c>
      <c r="I22" s="2">
        <f t="shared" si="2"/>
        <v>9.92999999999995E-2</v>
      </c>
      <c r="J22" s="30">
        <f t="shared" si="3"/>
        <v>4.2459486039252354</v>
      </c>
    </row>
    <row r="23" spans="1:10" ht="22.5" customHeight="1">
      <c r="A23" s="2" t="s">
        <v>84</v>
      </c>
      <c r="B23" s="2">
        <v>61</v>
      </c>
      <c r="C23" s="2" t="s">
        <v>947</v>
      </c>
      <c r="D23" s="2">
        <v>7.5594000000000001</v>
      </c>
      <c r="E23" s="2">
        <v>9.0464000000000002</v>
      </c>
      <c r="F23" s="2">
        <v>8.9868000000000006</v>
      </c>
      <c r="G23" s="2">
        <f t="shared" si="0"/>
        <v>1.4870000000000001</v>
      </c>
      <c r="H23" s="2">
        <f t="shared" si="1"/>
        <v>1.4274000000000004</v>
      </c>
      <c r="I23" s="2">
        <f t="shared" si="2"/>
        <v>5.9599999999999653E-2</v>
      </c>
      <c r="J23" s="30">
        <f t="shared" si="3"/>
        <v>4.0080699394754307</v>
      </c>
    </row>
    <row r="24" spans="1:10" ht="22.5" customHeight="1">
      <c r="A24" s="2" t="s">
        <v>84</v>
      </c>
      <c r="B24" s="2">
        <v>62</v>
      </c>
      <c r="C24" s="2" t="s">
        <v>947</v>
      </c>
      <c r="D24" s="2">
        <v>6.8623000000000003</v>
      </c>
      <c r="E24" s="2">
        <v>9.0015000000000001</v>
      </c>
      <c r="F24" s="2">
        <v>8.9144000000000005</v>
      </c>
      <c r="G24" s="2">
        <f t="shared" si="0"/>
        <v>2.1391999999999998</v>
      </c>
      <c r="H24" s="2">
        <f t="shared" si="1"/>
        <v>2.0521000000000003</v>
      </c>
      <c r="I24" s="2">
        <f t="shared" si="2"/>
        <v>8.7099999999999511E-2</v>
      </c>
      <c r="J24" s="30">
        <f t="shared" si="3"/>
        <v>4.0716155572176289</v>
      </c>
    </row>
    <row r="25" spans="1:10" ht="22.5" customHeight="1">
      <c r="A25" s="2" t="s">
        <v>84</v>
      </c>
      <c r="B25" s="2">
        <v>63</v>
      </c>
      <c r="C25" s="2" t="s">
        <v>947</v>
      </c>
      <c r="D25" s="2">
        <v>4.6886999999999999</v>
      </c>
      <c r="E25" s="2">
        <v>6.4016000000000002</v>
      </c>
      <c r="F25" s="2">
        <v>6.1365999999999996</v>
      </c>
      <c r="G25" s="2">
        <f t="shared" si="0"/>
        <v>1.7129000000000003</v>
      </c>
      <c r="H25" s="2">
        <f t="shared" si="1"/>
        <v>1.4478999999999997</v>
      </c>
      <c r="I25" s="2">
        <f t="shared" si="2"/>
        <v>0.26500000000000057</v>
      </c>
      <c r="J25" s="30">
        <f t="shared" si="3"/>
        <v>15.470838928133604</v>
      </c>
    </row>
    <row r="26" spans="1:10" ht="22.5" customHeight="1">
      <c r="A26" s="2" t="s">
        <v>84</v>
      </c>
      <c r="B26" s="2">
        <v>64</v>
      </c>
      <c r="C26" s="2" t="s">
        <v>947</v>
      </c>
      <c r="D26" s="2">
        <v>6.9946000000000002</v>
      </c>
      <c r="E26" s="2">
        <v>9.2215000000000007</v>
      </c>
      <c r="F26" s="2">
        <v>9.1458999999999993</v>
      </c>
      <c r="G26" s="2">
        <f t="shared" si="0"/>
        <v>2.2269000000000005</v>
      </c>
      <c r="H26" s="2">
        <f t="shared" si="1"/>
        <v>2.1512999999999991</v>
      </c>
      <c r="I26" s="2">
        <f t="shared" si="2"/>
        <v>7.5600000000001444E-2</v>
      </c>
      <c r="J26" s="30">
        <f t="shared" si="3"/>
        <v>3.3948538326822679</v>
      </c>
    </row>
    <row r="27" spans="1:10" ht="22.5" customHeight="1">
      <c r="A27" s="2" t="s">
        <v>84</v>
      </c>
      <c r="B27" s="2">
        <v>65</v>
      </c>
      <c r="C27" s="2" t="s">
        <v>947</v>
      </c>
      <c r="D27" s="2">
        <v>7.7150999999999996</v>
      </c>
      <c r="E27" s="2">
        <v>9.1478000000000002</v>
      </c>
      <c r="F27" s="2">
        <v>9.0838000000000001</v>
      </c>
      <c r="G27" s="2">
        <f t="shared" si="0"/>
        <v>1.4327000000000005</v>
      </c>
      <c r="H27" s="2">
        <f t="shared" si="1"/>
        <v>1.3687000000000005</v>
      </c>
      <c r="I27" s="2">
        <f t="shared" si="2"/>
        <v>6.4000000000000057E-2</v>
      </c>
      <c r="J27" s="30">
        <f t="shared" si="3"/>
        <v>4.4670901095833067</v>
      </c>
    </row>
    <row r="28" spans="1:10" ht="22.5" customHeight="1">
      <c r="A28" s="2" t="s">
        <v>84</v>
      </c>
      <c r="B28" s="2">
        <v>66</v>
      </c>
      <c r="C28" s="2" t="s">
        <v>947</v>
      </c>
      <c r="D28" s="2">
        <v>7.4008000000000003</v>
      </c>
      <c r="E28" s="2">
        <v>9.1489999999999991</v>
      </c>
      <c r="F28" s="2">
        <v>9.0631000000000004</v>
      </c>
      <c r="G28" s="2">
        <f t="shared" si="0"/>
        <v>1.7481999999999989</v>
      </c>
      <c r="H28" s="2">
        <f t="shared" si="1"/>
        <v>1.6623000000000001</v>
      </c>
      <c r="I28" s="2">
        <f t="shared" si="2"/>
        <v>8.5899999999998755E-2</v>
      </c>
      <c r="J28" s="30">
        <f t="shared" si="3"/>
        <v>4.9136254433130544</v>
      </c>
    </row>
    <row r="29" spans="1:10" ht="22.5" customHeight="1">
      <c r="A29" s="2" t="s">
        <v>84</v>
      </c>
      <c r="B29" s="2">
        <v>67</v>
      </c>
      <c r="C29" s="2" t="s">
        <v>947</v>
      </c>
      <c r="D29" s="2">
        <v>7.8456999999999999</v>
      </c>
      <c r="E29" s="2">
        <v>9.6823999999999995</v>
      </c>
      <c r="F29" s="2">
        <v>9.6074000000000002</v>
      </c>
      <c r="G29" s="2">
        <f t="shared" si="0"/>
        <v>1.8366999999999996</v>
      </c>
      <c r="H29" s="2">
        <f t="shared" si="1"/>
        <v>1.7617000000000003</v>
      </c>
      <c r="I29" s="2">
        <f t="shared" si="2"/>
        <v>7.4999999999999289E-2</v>
      </c>
      <c r="J29" s="30">
        <f t="shared" si="3"/>
        <v>4.0834104644198455</v>
      </c>
    </row>
    <row r="30" spans="1:10" ht="22.5" customHeight="1">
      <c r="A30" s="2" t="s">
        <v>84</v>
      </c>
      <c r="B30" s="2">
        <v>68</v>
      </c>
      <c r="C30" s="2" t="s">
        <v>947</v>
      </c>
      <c r="D30" s="2">
        <v>7.1151</v>
      </c>
      <c r="E30" s="2">
        <v>8.4801000000000002</v>
      </c>
      <c r="F30" s="2">
        <v>8.4082000000000008</v>
      </c>
      <c r="G30" s="2">
        <f t="shared" si="0"/>
        <v>1.3650000000000002</v>
      </c>
      <c r="H30" s="2">
        <f t="shared" si="1"/>
        <v>1.2931000000000008</v>
      </c>
      <c r="I30" s="2">
        <f t="shared" si="2"/>
        <v>7.1899999999999409E-2</v>
      </c>
      <c r="J30" s="30">
        <f t="shared" si="3"/>
        <v>5.2673992673992229</v>
      </c>
    </row>
    <row r="31" spans="1:10" ht="22.5" customHeight="1">
      <c r="A31" s="2" t="s">
        <v>84</v>
      </c>
      <c r="B31" s="2">
        <v>69</v>
      </c>
      <c r="C31" s="2" t="s">
        <v>947</v>
      </c>
      <c r="D31" s="2">
        <v>7.1627000000000001</v>
      </c>
      <c r="E31" s="2">
        <v>8.3691999999999993</v>
      </c>
      <c r="F31" s="2">
        <v>8.2787000000000006</v>
      </c>
      <c r="G31" s="2">
        <f t="shared" si="0"/>
        <v>1.2064999999999992</v>
      </c>
      <c r="H31" s="2">
        <f t="shared" si="1"/>
        <v>1.1160000000000005</v>
      </c>
      <c r="I31" s="2">
        <f t="shared" si="2"/>
        <v>9.0499999999998693E-2</v>
      </c>
      <c r="J31" s="30">
        <f t="shared" si="3"/>
        <v>7.5010360547035848</v>
      </c>
    </row>
    <row r="32" spans="1:10" ht="22.5" customHeight="1">
      <c r="A32" s="2" t="s">
        <v>84</v>
      </c>
      <c r="B32" s="2">
        <v>70</v>
      </c>
      <c r="C32" s="2" t="s">
        <v>947</v>
      </c>
      <c r="D32" s="2">
        <v>6.7183000000000002</v>
      </c>
      <c r="E32" s="2">
        <v>8.0922999999999998</v>
      </c>
      <c r="F32" s="2">
        <v>8.0211000000000006</v>
      </c>
      <c r="G32" s="2">
        <f t="shared" si="0"/>
        <v>1.3739999999999997</v>
      </c>
      <c r="H32" s="2">
        <f t="shared" si="1"/>
        <v>1.3028000000000004</v>
      </c>
      <c r="I32" s="2">
        <f t="shared" si="2"/>
        <v>7.1199999999999264E-2</v>
      </c>
      <c r="J32" s="30">
        <f t="shared" si="3"/>
        <v>5.181950509461374</v>
      </c>
    </row>
    <row r="33" spans="1:10" ht="22.5" customHeight="1">
      <c r="A33" s="2" t="s">
        <v>84</v>
      </c>
      <c r="B33" s="2">
        <v>71</v>
      </c>
      <c r="C33" s="2" t="s">
        <v>947</v>
      </c>
      <c r="D33" s="2">
        <v>4.5792000000000002</v>
      </c>
      <c r="E33" s="2">
        <v>5.8537999999999997</v>
      </c>
      <c r="F33" s="2">
        <v>5.7857000000000003</v>
      </c>
      <c r="G33" s="2">
        <f t="shared" si="0"/>
        <v>1.2745999999999995</v>
      </c>
      <c r="H33" s="2">
        <f t="shared" si="1"/>
        <v>1.2065000000000001</v>
      </c>
      <c r="I33" s="2">
        <f t="shared" si="2"/>
        <v>6.8099999999999383E-2</v>
      </c>
      <c r="J33" s="30">
        <f t="shared" si="3"/>
        <v>5.3428526596578854</v>
      </c>
    </row>
    <row r="34" spans="1:10" ht="22.5" customHeight="1">
      <c r="A34" s="2" t="s">
        <v>84</v>
      </c>
      <c r="B34" s="2">
        <v>72</v>
      </c>
      <c r="C34" s="2" t="s">
        <v>947</v>
      </c>
      <c r="D34" s="2">
        <v>4.4943</v>
      </c>
      <c r="E34" s="2">
        <v>5.7831999999999999</v>
      </c>
      <c r="F34" s="2">
        <v>5.7161999999999997</v>
      </c>
      <c r="G34" s="2">
        <f t="shared" si="0"/>
        <v>1.2888999999999999</v>
      </c>
      <c r="H34" s="2">
        <f t="shared" si="1"/>
        <v>1.2218999999999998</v>
      </c>
      <c r="I34" s="2">
        <f t="shared" si="2"/>
        <v>6.7000000000000171E-2</v>
      </c>
      <c r="J34" s="30">
        <f t="shared" si="3"/>
        <v>5.1982310497323434</v>
      </c>
    </row>
    <row r="35" spans="1:10" ht="22.5" customHeight="1">
      <c r="A35" s="2" t="s">
        <v>84</v>
      </c>
      <c r="B35" s="2">
        <v>73</v>
      </c>
      <c r="C35" s="2" t="s">
        <v>947</v>
      </c>
      <c r="D35" s="2">
        <v>4.3845000000000001</v>
      </c>
      <c r="E35" s="2">
        <v>5.8848000000000003</v>
      </c>
      <c r="F35" s="2">
        <v>5.8282999999999996</v>
      </c>
      <c r="G35" s="2">
        <f t="shared" si="0"/>
        <v>1.5003000000000002</v>
      </c>
      <c r="H35" s="2">
        <f t="shared" si="1"/>
        <v>1.4437999999999995</v>
      </c>
      <c r="I35" s="2">
        <f t="shared" si="2"/>
        <v>5.6500000000000661E-2</v>
      </c>
      <c r="J35" s="30">
        <f t="shared" si="3"/>
        <v>3.765913483969916</v>
      </c>
    </row>
    <row r="36" spans="1:10" ht="22.5" customHeight="1">
      <c r="A36" s="2" t="s">
        <v>84</v>
      </c>
      <c r="B36" s="2">
        <v>74</v>
      </c>
      <c r="C36" s="2" t="s">
        <v>947</v>
      </c>
      <c r="D36" s="2">
        <v>4.6397000000000004</v>
      </c>
      <c r="E36" s="2">
        <v>6.0575000000000001</v>
      </c>
      <c r="F36" s="2">
        <v>5.9968000000000004</v>
      </c>
      <c r="G36" s="2">
        <f t="shared" si="0"/>
        <v>1.4177999999999997</v>
      </c>
      <c r="H36" s="2">
        <f t="shared" si="1"/>
        <v>1.3571</v>
      </c>
      <c r="I36" s="2">
        <f t="shared" si="2"/>
        <v>6.0699999999999754E-2</v>
      </c>
      <c r="J36" s="30">
        <f t="shared" si="3"/>
        <v>4.2812808576667907</v>
      </c>
    </row>
    <row r="37" spans="1:10" ht="22.5" customHeight="1">
      <c r="A37" s="2" t="s">
        <v>84</v>
      </c>
      <c r="B37" s="2">
        <v>75</v>
      </c>
      <c r="C37" s="2" t="s">
        <v>947</v>
      </c>
      <c r="D37" s="2">
        <v>6.8593000000000002</v>
      </c>
      <c r="E37" s="2">
        <v>8.4700000000000006</v>
      </c>
      <c r="F37" s="2">
        <v>8.3949999999999996</v>
      </c>
      <c r="G37" s="2">
        <f t="shared" si="0"/>
        <v>1.6107000000000005</v>
      </c>
      <c r="H37" s="2">
        <f t="shared" si="1"/>
        <v>1.5356999999999994</v>
      </c>
      <c r="I37" s="2">
        <f t="shared" si="2"/>
        <v>7.5000000000001066E-2</v>
      </c>
      <c r="J37" s="30">
        <f t="shared" si="3"/>
        <v>4.6563605885640431</v>
      </c>
    </row>
    <row r="38" spans="1:10" ht="22.5" customHeight="1">
      <c r="A38" s="2" t="s">
        <v>84</v>
      </c>
      <c r="B38" s="2">
        <v>76</v>
      </c>
      <c r="C38" s="2" t="s">
        <v>947</v>
      </c>
      <c r="D38" s="2">
        <v>4.7790999999999997</v>
      </c>
      <c r="E38" s="2">
        <v>6.5883000000000003</v>
      </c>
      <c r="F38" s="2">
        <v>6.4984999999999999</v>
      </c>
      <c r="G38" s="2">
        <f t="shared" si="0"/>
        <v>1.8092000000000006</v>
      </c>
      <c r="H38" s="2">
        <f t="shared" si="1"/>
        <v>1.7194000000000003</v>
      </c>
      <c r="I38" s="2">
        <f t="shared" si="2"/>
        <v>8.9800000000000324E-2</v>
      </c>
      <c r="J38" s="30">
        <f t="shared" si="3"/>
        <v>4.9635197877515091</v>
      </c>
    </row>
    <row r="39" spans="1:10" ht="22.5" customHeight="1">
      <c r="A39" s="2" t="s">
        <v>84</v>
      </c>
      <c r="B39" s="2">
        <v>77</v>
      </c>
      <c r="C39" s="2" t="s">
        <v>947</v>
      </c>
      <c r="D39" s="2">
        <v>4.6886999999999999</v>
      </c>
      <c r="E39" s="2">
        <v>6.8250999999999999</v>
      </c>
      <c r="F39" s="2">
        <v>6.7218</v>
      </c>
      <c r="G39" s="2">
        <f t="shared" si="0"/>
        <v>2.1364000000000001</v>
      </c>
      <c r="H39" s="2">
        <f t="shared" si="1"/>
        <v>2.0331000000000001</v>
      </c>
      <c r="I39" s="2">
        <f t="shared" si="2"/>
        <v>0.10329999999999995</v>
      </c>
      <c r="J39" s="30">
        <f t="shared" si="3"/>
        <v>4.8352368470323883</v>
      </c>
    </row>
    <row r="40" spans="1:10" ht="22.5" customHeight="1">
      <c r="A40" s="2" t="s">
        <v>84</v>
      </c>
      <c r="B40" s="2">
        <v>78</v>
      </c>
      <c r="C40" s="2" t="s">
        <v>947</v>
      </c>
      <c r="D40" s="2">
        <v>4.9889999999999999</v>
      </c>
      <c r="E40" s="2">
        <v>6.3529999999999998</v>
      </c>
      <c r="F40" s="2">
        <v>6.2534000000000001</v>
      </c>
      <c r="G40" s="2">
        <f t="shared" si="0"/>
        <v>1.3639999999999999</v>
      </c>
      <c r="H40" s="2">
        <f t="shared" si="1"/>
        <v>1.2644000000000002</v>
      </c>
      <c r="I40" s="2">
        <f t="shared" si="2"/>
        <v>9.9599999999999689E-2</v>
      </c>
      <c r="J40" s="30">
        <f t="shared" si="3"/>
        <v>7.3020527859237312</v>
      </c>
    </row>
    <row r="41" spans="1:10" ht="22.5" customHeight="1">
      <c r="A41" s="2" t="s">
        <v>84</v>
      </c>
      <c r="B41" s="2">
        <v>79</v>
      </c>
      <c r="C41" s="2" t="s">
        <v>947</v>
      </c>
      <c r="D41" s="2">
        <v>5.0324</v>
      </c>
      <c r="E41" s="2">
        <v>6.4568000000000003</v>
      </c>
      <c r="F41" s="2">
        <v>6.3791000000000002</v>
      </c>
      <c r="G41" s="2">
        <f t="shared" si="0"/>
        <v>1.4244000000000003</v>
      </c>
      <c r="H41" s="2">
        <f t="shared" si="1"/>
        <v>1.3467000000000002</v>
      </c>
      <c r="I41" s="2">
        <f t="shared" si="2"/>
        <v>7.7700000000000102E-2</v>
      </c>
      <c r="J41" s="30">
        <f t="shared" si="3"/>
        <v>5.4549283909014381</v>
      </c>
    </row>
    <row r="42" spans="1:10" ht="22.5" customHeight="1">
      <c r="A42" s="2" t="s">
        <v>84</v>
      </c>
      <c r="B42" s="2">
        <v>80</v>
      </c>
      <c r="C42" s="2" t="s">
        <v>947</v>
      </c>
      <c r="D42" s="2">
        <v>4.3474000000000004</v>
      </c>
      <c r="E42" s="2">
        <v>5.6512000000000002</v>
      </c>
      <c r="F42" s="2">
        <v>5.5593000000000004</v>
      </c>
      <c r="G42" s="2">
        <f t="shared" si="0"/>
        <v>1.3037999999999998</v>
      </c>
      <c r="H42" s="2">
        <f t="shared" si="1"/>
        <v>1.2119</v>
      </c>
      <c r="I42" s="2">
        <f t="shared" si="2"/>
        <v>9.1899999999999871E-2</v>
      </c>
      <c r="J42" s="30">
        <f t="shared" si="3"/>
        <v>7.0486270900444765</v>
      </c>
    </row>
    <row r="43" spans="1:10" ht="22.5" customHeight="1">
      <c r="A43" s="2" t="s">
        <v>84</v>
      </c>
      <c r="B43" s="2">
        <v>81</v>
      </c>
      <c r="C43" s="2" t="s">
        <v>947</v>
      </c>
      <c r="D43" s="2">
        <v>4.9558999999999997</v>
      </c>
      <c r="E43" s="2">
        <v>6.1163999999999996</v>
      </c>
      <c r="F43" s="2">
        <v>6.0488</v>
      </c>
      <c r="G43" s="2">
        <f t="shared" si="0"/>
        <v>1.1604999999999999</v>
      </c>
      <c r="H43" s="2">
        <f t="shared" si="1"/>
        <v>1.0929000000000002</v>
      </c>
      <c r="I43" s="2">
        <f t="shared" si="2"/>
        <v>6.759999999999966E-2</v>
      </c>
      <c r="J43" s="30">
        <f t="shared" si="3"/>
        <v>5.8250753985350858</v>
      </c>
    </row>
    <row r="44" spans="1:10" ht="22.5" customHeight="1">
      <c r="A44" s="2" t="s">
        <v>84</v>
      </c>
      <c r="B44" s="2">
        <v>82</v>
      </c>
      <c r="C44" s="2" t="s">
        <v>947</v>
      </c>
      <c r="D44" s="2">
        <v>6.4809999999999999</v>
      </c>
      <c r="E44" s="2">
        <v>8.5008999999999997</v>
      </c>
      <c r="F44" s="2">
        <v>8.3953000000000007</v>
      </c>
      <c r="G44" s="2">
        <f t="shared" si="0"/>
        <v>2.0198999999999998</v>
      </c>
      <c r="H44" s="2">
        <f t="shared" si="1"/>
        <v>1.9143000000000008</v>
      </c>
      <c r="I44" s="2">
        <f t="shared" si="2"/>
        <v>0.10559999999999903</v>
      </c>
      <c r="J44" s="30">
        <f t="shared" si="3"/>
        <v>5.2279815832466481</v>
      </c>
    </row>
    <row r="45" spans="1:10" ht="22.5" customHeight="1">
      <c r="A45" s="2" t="s">
        <v>84</v>
      </c>
      <c r="B45" s="2">
        <v>83</v>
      </c>
      <c r="C45" s="2" t="s">
        <v>947</v>
      </c>
      <c r="D45" s="2">
        <v>7.0686999999999998</v>
      </c>
      <c r="E45" s="2">
        <v>8.3998000000000008</v>
      </c>
      <c r="F45" s="2">
        <v>8.3496000000000006</v>
      </c>
      <c r="G45" s="2">
        <f t="shared" si="0"/>
        <v>1.3311000000000011</v>
      </c>
      <c r="H45" s="2">
        <f t="shared" si="1"/>
        <v>1.2809000000000008</v>
      </c>
      <c r="I45" s="2">
        <f t="shared" si="2"/>
        <v>5.0200000000000244E-2</v>
      </c>
      <c r="J45" s="30">
        <f t="shared" si="3"/>
        <v>3.7713169559011495</v>
      </c>
    </row>
    <row r="46" spans="1:10" ht="22.5" customHeight="1">
      <c r="A46" s="2" t="s">
        <v>84</v>
      </c>
      <c r="B46" s="2">
        <v>84</v>
      </c>
      <c r="C46" s="2" t="s">
        <v>947</v>
      </c>
      <c r="D46" s="2">
        <v>7.1521999999999997</v>
      </c>
      <c r="E46" s="2">
        <v>8.4406999999999996</v>
      </c>
      <c r="F46" s="2">
        <v>8.3542000000000005</v>
      </c>
      <c r="G46" s="2">
        <f t="shared" si="0"/>
        <v>1.2885</v>
      </c>
      <c r="H46" s="2">
        <f t="shared" si="1"/>
        <v>1.2020000000000008</v>
      </c>
      <c r="I46" s="2">
        <f t="shared" si="2"/>
        <v>8.6499999999999133E-2</v>
      </c>
      <c r="J46" s="30">
        <f t="shared" si="3"/>
        <v>6.713232440822595</v>
      </c>
    </row>
    <row r="47" spans="1:10" ht="22.5" customHeight="1">
      <c r="A47" s="2" t="s">
        <v>332</v>
      </c>
      <c r="B47" s="2">
        <v>221</v>
      </c>
      <c r="C47" s="2" t="s">
        <v>947</v>
      </c>
      <c r="D47" s="2">
        <v>4.6224999999999996</v>
      </c>
      <c r="E47" s="2">
        <v>6.1982999999999997</v>
      </c>
      <c r="F47" s="2">
        <v>6.0472999999999999</v>
      </c>
      <c r="G47" s="2">
        <f t="shared" si="0"/>
        <v>1.5758000000000001</v>
      </c>
      <c r="H47" s="2">
        <f t="shared" si="1"/>
        <v>1.4248000000000003</v>
      </c>
      <c r="I47" s="2">
        <f t="shared" si="2"/>
        <v>0.1509999999999998</v>
      </c>
      <c r="J47" s="30">
        <f t="shared" si="3"/>
        <v>9.5824343190760128</v>
      </c>
    </row>
    <row r="48" spans="1:10" ht="22.5" customHeight="1">
      <c r="A48" s="2" t="s">
        <v>332</v>
      </c>
      <c r="B48" s="2">
        <v>222</v>
      </c>
      <c r="C48" s="2" t="s">
        <v>947</v>
      </c>
      <c r="D48" s="2">
        <v>4.5461</v>
      </c>
      <c r="E48" s="2">
        <v>6.3312999999999997</v>
      </c>
      <c r="F48" s="2">
        <v>6.1569000000000003</v>
      </c>
      <c r="G48" s="2">
        <f t="shared" si="0"/>
        <v>1.7851999999999997</v>
      </c>
      <c r="H48" s="2">
        <f t="shared" si="1"/>
        <v>1.6108000000000002</v>
      </c>
      <c r="I48" s="2">
        <f t="shared" si="2"/>
        <v>0.17439999999999944</v>
      </c>
      <c r="J48" s="30">
        <f t="shared" si="3"/>
        <v>9.7692135334976182</v>
      </c>
    </row>
    <row r="49" spans="1:10" ht="22.5" customHeight="1">
      <c r="A49" s="2" t="s">
        <v>332</v>
      </c>
      <c r="B49" s="2">
        <v>223</v>
      </c>
      <c r="C49" s="2" t="s">
        <v>947</v>
      </c>
      <c r="D49" s="2">
        <v>8.0837000000000003</v>
      </c>
      <c r="E49" s="2">
        <v>9.4163999999999994</v>
      </c>
      <c r="F49" s="2">
        <v>9.2919</v>
      </c>
      <c r="G49" s="2">
        <f t="shared" si="0"/>
        <v>1.3326999999999991</v>
      </c>
      <c r="H49" s="2">
        <f t="shared" si="1"/>
        <v>1.2081999999999997</v>
      </c>
      <c r="I49" s="2">
        <f t="shared" si="2"/>
        <v>0.12449999999999939</v>
      </c>
      <c r="J49" s="30">
        <f t="shared" si="3"/>
        <v>9.34193742027459</v>
      </c>
    </row>
    <row r="50" spans="1:10" ht="22.5" customHeight="1">
      <c r="A50" s="2" t="s">
        <v>84</v>
      </c>
      <c r="B50" s="2">
        <v>232</v>
      </c>
      <c r="C50" s="2" t="s">
        <v>947</v>
      </c>
      <c r="D50" s="2">
        <v>4.3761999999999999</v>
      </c>
      <c r="E50" s="2">
        <v>6.069</v>
      </c>
      <c r="F50" s="2">
        <v>5.9993999999999996</v>
      </c>
      <c r="G50" s="2">
        <f t="shared" si="0"/>
        <v>1.6928000000000001</v>
      </c>
      <c r="H50" s="2">
        <f t="shared" si="1"/>
        <v>1.6231999999999998</v>
      </c>
      <c r="I50" s="2">
        <f t="shared" si="2"/>
        <v>6.9600000000000328E-2</v>
      </c>
      <c r="J50" s="30">
        <f t="shared" si="3"/>
        <v>4.1115311909262955</v>
      </c>
    </row>
    <row r="51" spans="1:10" ht="22.5" customHeight="1">
      <c r="A51" s="2" t="s">
        <v>84</v>
      </c>
      <c r="B51" s="2">
        <v>233</v>
      </c>
      <c r="C51" s="2" t="s">
        <v>947</v>
      </c>
      <c r="D51" s="2">
        <v>7.1</v>
      </c>
      <c r="E51" s="2">
        <v>9.2187999999999999</v>
      </c>
      <c r="F51" s="2">
        <v>9.1341999999999999</v>
      </c>
      <c r="G51" s="2">
        <f t="shared" si="0"/>
        <v>2.1188000000000002</v>
      </c>
      <c r="H51" s="2">
        <f t="shared" si="1"/>
        <v>2.0342000000000002</v>
      </c>
      <c r="I51" s="2">
        <f t="shared" si="2"/>
        <v>8.4600000000000009E-2</v>
      </c>
      <c r="J51" s="30">
        <f t="shared" si="3"/>
        <v>3.9928261279969797</v>
      </c>
    </row>
    <row r="52" spans="1:10" ht="22.5" customHeight="1">
      <c r="A52" s="2" t="s">
        <v>84</v>
      </c>
      <c r="B52" s="2">
        <v>234</v>
      </c>
      <c r="C52" s="2" t="s">
        <v>947</v>
      </c>
      <c r="D52" s="2">
        <v>4.6752000000000002</v>
      </c>
      <c r="E52" s="2">
        <v>6.4307999999999996</v>
      </c>
      <c r="F52" s="2">
        <v>6.3730000000000002</v>
      </c>
      <c r="G52" s="2">
        <f t="shared" si="0"/>
        <v>1.7555999999999994</v>
      </c>
      <c r="H52" s="2">
        <f t="shared" si="1"/>
        <v>1.6978</v>
      </c>
      <c r="I52" s="2">
        <f t="shared" si="2"/>
        <v>5.7799999999999407E-2</v>
      </c>
      <c r="J52" s="30">
        <f t="shared" si="3"/>
        <v>3.2923217133743123</v>
      </c>
    </row>
    <row r="53" spans="1:10" ht="22.5" customHeight="1">
      <c r="A53" s="2" t="s">
        <v>84</v>
      </c>
      <c r="B53" s="2">
        <v>235</v>
      </c>
      <c r="C53" s="2" t="s">
        <v>947</v>
      </c>
      <c r="D53" s="2">
        <v>4.9368999999999996</v>
      </c>
      <c r="E53" s="2">
        <v>7.2060000000000004</v>
      </c>
      <c r="F53" s="2">
        <v>7.1105</v>
      </c>
      <c r="G53" s="2">
        <f t="shared" si="0"/>
        <v>2.2691000000000008</v>
      </c>
      <c r="H53" s="2">
        <f t="shared" si="1"/>
        <v>2.1736000000000004</v>
      </c>
      <c r="I53" s="2">
        <f t="shared" si="2"/>
        <v>9.5500000000000362E-2</v>
      </c>
      <c r="J53" s="30">
        <f t="shared" si="3"/>
        <v>4.2087171125115823</v>
      </c>
    </row>
    <row r="54" spans="1:10" ht="22.5" customHeight="1">
      <c r="A54" s="2" t="s">
        <v>84</v>
      </c>
      <c r="B54" s="2">
        <v>236</v>
      </c>
      <c r="C54" s="2" t="s">
        <v>947</v>
      </c>
      <c r="D54" s="2">
        <v>4.5877999999999997</v>
      </c>
      <c r="E54" s="2">
        <v>6.5949</v>
      </c>
      <c r="F54" s="2">
        <v>6.4592000000000001</v>
      </c>
      <c r="G54" s="2">
        <f t="shared" si="0"/>
        <v>2.0071000000000003</v>
      </c>
      <c r="H54" s="2">
        <f t="shared" si="1"/>
        <v>1.8714000000000004</v>
      </c>
      <c r="I54" s="2">
        <f t="shared" si="2"/>
        <v>0.13569999999999993</v>
      </c>
      <c r="J54" s="30">
        <f t="shared" si="3"/>
        <v>6.7609984554830307</v>
      </c>
    </row>
    <row r="55" spans="1:10" ht="22.5" customHeight="1">
      <c r="A55" s="2" t="s">
        <v>84</v>
      </c>
      <c r="B55" s="2">
        <v>237</v>
      </c>
      <c r="C55" s="2" t="s">
        <v>947</v>
      </c>
      <c r="D55" s="2">
        <v>5.4057000000000004</v>
      </c>
      <c r="E55" s="2">
        <v>7.4570999999999996</v>
      </c>
      <c r="F55" s="2">
        <v>7.3381999999999996</v>
      </c>
      <c r="G55" s="2">
        <f t="shared" si="0"/>
        <v>2.0513999999999992</v>
      </c>
      <c r="H55" s="2">
        <f t="shared" si="1"/>
        <v>1.9324999999999992</v>
      </c>
      <c r="I55" s="2">
        <f t="shared" si="2"/>
        <v>0.11890000000000001</v>
      </c>
      <c r="J55" s="30">
        <f t="shared" si="3"/>
        <v>5.7960417276006657</v>
      </c>
    </row>
    <row r="56" spans="1:10" ht="22.5" customHeight="1">
      <c r="A56" s="2" t="s">
        <v>84</v>
      </c>
      <c r="B56" s="2">
        <v>238</v>
      </c>
      <c r="C56" s="2" t="s">
        <v>947</v>
      </c>
      <c r="D56" s="2">
        <v>5.1650999999999998</v>
      </c>
      <c r="E56" s="2">
        <v>7.3868999999999998</v>
      </c>
      <c r="F56" s="2">
        <v>7.3116000000000003</v>
      </c>
      <c r="G56" s="2">
        <f t="shared" si="0"/>
        <v>2.2218</v>
      </c>
      <c r="H56" s="2">
        <f t="shared" si="1"/>
        <v>2.1465000000000005</v>
      </c>
      <c r="I56" s="2">
        <f t="shared" si="2"/>
        <v>7.5299999999999478E-2</v>
      </c>
      <c r="J56" s="30">
        <f t="shared" si="3"/>
        <v>3.3891439373480727</v>
      </c>
    </row>
    <row r="57" spans="1:10" ht="22.5" customHeight="1">
      <c r="A57" s="2" t="s">
        <v>84</v>
      </c>
      <c r="B57" s="2">
        <v>239</v>
      </c>
      <c r="C57" s="2" t="s">
        <v>948</v>
      </c>
      <c r="D57" s="2">
        <v>4.7549999999999999</v>
      </c>
      <c r="E57" s="2">
        <v>6.6013999999999999</v>
      </c>
      <c r="F57" s="2">
        <v>6.5353000000000003</v>
      </c>
      <c r="G57" s="2">
        <f t="shared" si="0"/>
        <v>1.8464</v>
      </c>
      <c r="H57" s="2">
        <f t="shared" si="1"/>
        <v>1.7803000000000004</v>
      </c>
      <c r="I57" s="2">
        <f t="shared" si="2"/>
        <v>6.6099999999999604E-2</v>
      </c>
      <c r="J57" s="30">
        <f t="shared" si="3"/>
        <v>3.579939341421122</v>
      </c>
    </row>
    <row r="58" spans="1:10" ht="22.5" customHeight="1">
      <c r="A58" s="2" t="s">
        <v>84</v>
      </c>
      <c r="B58" s="2">
        <v>240</v>
      </c>
      <c r="C58" s="2" t="s">
        <v>948</v>
      </c>
      <c r="D58" s="2">
        <v>4.0236000000000001</v>
      </c>
      <c r="E58" s="2">
        <v>6.1749000000000001</v>
      </c>
      <c r="F58" s="2">
        <v>6.101</v>
      </c>
      <c r="G58" s="2">
        <f t="shared" si="0"/>
        <v>2.1513</v>
      </c>
      <c r="H58" s="2">
        <f t="shared" si="1"/>
        <v>2.0773999999999999</v>
      </c>
      <c r="I58" s="2">
        <f t="shared" si="2"/>
        <v>7.3900000000000077E-2</v>
      </c>
      <c r="J58" s="30">
        <f t="shared" si="3"/>
        <v>3.4351322456189317</v>
      </c>
    </row>
    <row r="59" spans="1:10" ht="22.5" customHeight="1">
      <c r="A59" s="2" t="s">
        <v>84</v>
      </c>
      <c r="B59" s="2">
        <v>241</v>
      </c>
      <c r="C59" s="2" t="s">
        <v>948</v>
      </c>
      <c r="D59" s="2">
        <v>4.9894999999999996</v>
      </c>
      <c r="E59" s="2">
        <v>6.3475000000000001</v>
      </c>
      <c r="F59" s="2">
        <v>6.2991000000000001</v>
      </c>
      <c r="G59" s="2">
        <f t="shared" si="0"/>
        <v>1.3580000000000005</v>
      </c>
      <c r="H59" s="2">
        <f t="shared" si="1"/>
        <v>1.3096000000000005</v>
      </c>
      <c r="I59" s="2">
        <f t="shared" si="2"/>
        <v>4.8399999999999999E-2</v>
      </c>
      <c r="J59" s="30">
        <f t="shared" si="3"/>
        <v>3.5640648011782017</v>
      </c>
    </row>
    <row r="60" spans="1:10" ht="22.5" customHeight="1">
      <c r="A60" s="2" t="s">
        <v>84</v>
      </c>
      <c r="B60" s="2">
        <v>242</v>
      </c>
      <c r="C60" s="2" t="s">
        <v>948</v>
      </c>
      <c r="D60" s="2">
        <v>7.6128</v>
      </c>
      <c r="E60" s="2">
        <v>9.0770999999999997</v>
      </c>
      <c r="F60" s="2">
        <v>9.0044000000000004</v>
      </c>
      <c r="G60" s="2">
        <f t="shared" si="0"/>
        <v>1.4642999999999997</v>
      </c>
      <c r="H60" s="2">
        <f t="shared" si="1"/>
        <v>1.3916000000000004</v>
      </c>
      <c r="I60" s="2">
        <f t="shared" si="2"/>
        <v>7.2699999999999321E-2</v>
      </c>
      <c r="J60" s="30">
        <f t="shared" si="3"/>
        <v>4.9648296114183799</v>
      </c>
    </row>
    <row r="61" spans="1:10" ht="22.5" customHeight="1">
      <c r="A61" s="2" t="s">
        <v>84</v>
      </c>
      <c r="B61" s="2">
        <v>243</v>
      </c>
      <c r="C61" s="2" t="s">
        <v>948</v>
      </c>
      <c r="D61" s="2">
        <v>4.6515000000000004</v>
      </c>
      <c r="E61" s="2">
        <v>5.9157999999999999</v>
      </c>
      <c r="F61" s="2">
        <v>5.8655999999999997</v>
      </c>
      <c r="G61" s="2">
        <f t="shared" si="0"/>
        <v>1.2642999999999995</v>
      </c>
      <c r="H61" s="2">
        <f t="shared" si="1"/>
        <v>1.2140999999999993</v>
      </c>
      <c r="I61" s="2">
        <f t="shared" si="2"/>
        <v>5.0200000000000244E-2</v>
      </c>
      <c r="J61" s="30">
        <f t="shared" si="3"/>
        <v>3.9705766036542167</v>
      </c>
    </row>
    <row r="62" spans="1:10" ht="22.5" customHeight="1">
      <c r="A62" s="2" t="s">
        <v>84</v>
      </c>
      <c r="B62" s="2">
        <v>244</v>
      </c>
      <c r="C62" s="2" t="s">
        <v>948</v>
      </c>
      <c r="D62" s="2">
        <v>4.7510000000000003</v>
      </c>
      <c r="E62" s="2">
        <v>6.2081</v>
      </c>
      <c r="F62" s="2">
        <v>6.1498999999999997</v>
      </c>
      <c r="G62" s="2">
        <f t="shared" si="0"/>
        <v>1.4570999999999996</v>
      </c>
      <c r="H62" s="2">
        <f t="shared" si="1"/>
        <v>1.3988999999999994</v>
      </c>
      <c r="I62" s="2">
        <f t="shared" si="2"/>
        <v>5.8200000000000252E-2</v>
      </c>
      <c r="J62" s="30">
        <f t="shared" si="3"/>
        <v>3.9942351245625054</v>
      </c>
    </row>
    <row r="63" spans="1:10" ht="22.5" customHeight="1">
      <c r="A63" s="2" t="s">
        <v>84</v>
      </c>
      <c r="B63" s="2">
        <v>245</v>
      </c>
      <c r="C63" s="2" t="s">
        <v>948</v>
      </c>
      <c r="D63" s="2">
        <v>7.2831999999999999</v>
      </c>
      <c r="E63" s="2">
        <v>8.7796000000000003</v>
      </c>
      <c r="F63" s="2">
        <v>8.7079000000000004</v>
      </c>
      <c r="G63" s="2">
        <f t="shared" si="0"/>
        <v>1.4964000000000004</v>
      </c>
      <c r="H63" s="2">
        <f t="shared" si="1"/>
        <v>1.4247000000000005</v>
      </c>
      <c r="I63" s="2">
        <f t="shared" si="2"/>
        <v>7.1699999999999875E-2</v>
      </c>
      <c r="J63" s="30">
        <f t="shared" si="3"/>
        <v>4.7914995990376807</v>
      </c>
    </row>
    <row r="64" spans="1:10" ht="22.5" customHeight="1">
      <c r="A64" s="2" t="s">
        <v>84</v>
      </c>
      <c r="B64" s="2">
        <v>246</v>
      </c>
      <c r="C64" s="2" t="s">
        <v>948</v>
      </c>
      <c r="D64" s="2">
        <v>6.1357999999999997</v>
      </c>
      <c r="E64" s="2">
        <v>8.0297000000000001</v>
      </c>
      <c r="F64" s="2">
        <v>7.9604999999999997</v>
      </c>
      <c r="G64" s="2">
        <f t="shared" si="0"/>
        <v>1.8939000000000004</v>
      </c>
      <c r="H64" s="2">
        <f t="shared" si="1"/>
        <v>1.8247</v>
      </c>
      <c r="I64" s="2">
        <f t="shared" si="2"/>
        <v>6.9200000000000372E-2</v>
      </c>
      <c r="J64" s="30">
        <f t="shared" si="3"/>
        <v>3.6538359997888148</v>
      </c>
    </row>
    <row r="65" spans="1:10" ht="22.5" customHeight="1">
      <c r="A65" s="2" t="s">
        <v>84</v>
      </c>
      <c r="B65" s="2">
        <v>247</v>
      </c>
      <c r="C65" s="2" t="s">
        <v>948</v>
      </c>
      <c r="D65" s="2">
        <v>6.2514000000000003</v>
      </c>
      <c r="E65" s="2">
        <v>8.3472000000000008</v>
      </c>
      <c r="F65" s="2">
        <v>8.2613000000000003</v>
      </c>
      <c r="G65" s="2">
        <f t="shared" si="0"/>
        <v>2.0958000000000006</v>
      </c>
      <c r="H65" s="2">
        <f t="shared" si="1"/>
        <v>2.0099</v>
      </c>
      <c r="I65" s="2">
        <f t="shared" si="2"/>
        <v>8.5900000000000531E-2</v>
      </c>
      <c r="J65" s="30">
        <f t="shared" si="3"/>
        <v>4.098673537551317</v>
      </c>
    </row>
    <row r="66" spans="1:10" ht="22.5" customHeight="1">
      <c r="A66" s="2" t="s">
        <v>84</v>
      </c>
      <c r="B66" s="2">
        <v>248</v>
      </c>
      <c r="C66" s="2" t="s">
        <v>948</v>
      </c>
      <c r="D66" s="2">
        <v>4.9412000000000003</v>
      </c>
      <c r="E66" s="2">
        <v>6.7281000000000004</v>
      </c>
      <c r="F66" s="2">
        <v>6.6365999999999996</v>
      </c>
      <c r="G66" s="2">
        <f t="shared" si="0"/>
        <v>1.7869000000000002</v>
      </c>
      <c r="H66" s="2">
        <f t="shared" si="1"/>
        <v>1.6953999999999994</v>
      </c>
      <c r="I66" s="2">
        <f t="shared" si="2"/>
        <v>9.1500000000000803E-2</v>
      </c>
      <c r="J66" s="30">
        <f t="shared" si="3"/>
        <v>5.1205999216520679</v>
      </c>
    </row>
    <row r="67" spans="1:10" ht="22.5" customHeight="1">
      <c r="A67" s="2" t="s">
        <v>84</v>
      </c>
      <c r="B67" s="2">
        <v>249</v>
      </c>
      <c r="C67" s="2" t="s">
        <v>948</v>
      </c>
      <c r="D67" s="2">
        <v>5.0278999999999998</v>
      </c>
      <c r="E67" s="2">
        <v>6.8384</v>
      </c>
      <c r="F67" s="2">
        <v>6.7736000000000001</v>
      </c>
      <c r="G67" s="2">
        <f t="shared" si="0"/>
        <v>1.8105000000000002</v>
      </c>
      <c r="H67" s="2">
        <f t="shared" si="1"/>
        <v>1.7457000000000003</v>
      </c>
      <c r="I67" s="2">
        <f t="shared" si="2"/>
        <v>6.4799999999999969E-2</v>
      </c>
      <c r="J67" s="30">
        <f t="shared" si="3"/>
        <v>3.5791217895608929</v>
      </c>
    </row>
    <row r="68" spans="1:10" ht="22.5" customHeight="1">
      <c r="A68" s="2" t="s">
        <v>84</v>
      </c>
      <c r="B68" s="2">
        <v>250</v>
      </c>
      <c r="C68" s="2" t="s">
        <v>948</v>
      </c>
      <c r="D68" s="2">
        <v>4.2415000000000003</v>
      </c>
      <c r="E68" s="2">
        <v>5.4907000000000004</v>
      </c>
      <c r="F68" s="2">
        <v>5.4526000000000003</v>
      </c>
      <c r="G68" s="2">
        <f t="shared" si="0"/>
        <v>1.2492000000000001</v>
      </c>
      <c r="H68" s="2">
        <f t="shared" si="1"/>
        <v>1.2111000000000001</v>
      </c>
      <c r="I68" s="2">
        <f t="shared" si="2"/>
        <v>3.8100000000000023E-2</v>
      </c>
      <c r="J68" s="30">
        <f t="shared" si="3"/>
        <v>3.0499519692603281</v>
      </c>
    </row>
    <row r="69" spans="1:10" ht="22.5" customHeight="1">
      <c r="A69" s="2" t="s">
        <v>84</v>
      </c>
      <c r="B69" s="2">
        <v>251</v>
      </c>
      <c r="C69" s="2" t="s">
        <v>948</v>
      </c>
      <c r="D69" s="2">
        <v>4.8491</v>
      </c>
      <c r="E69" s="2">
        <v>6.5586000000000002</v>
      </c>
      <c r="F69" s="2">
        <v>6.4825999999999997</v>
      </c>
      <c r="G69" s="2">
        <f t="shared" si="0"/>
        <v>1.7095000000000002</v>
      </c>
      <c r="H69" s="2">
        <f t="shared" si="1"/>
        <v>1.6334999999999997</v>
      </c>
      <c r="I69" s="2">
        <f t="shared" si="2"/>
        <v>7.6000000000000512E-2</v>
      </c>
      <c r="J69" s="30">
        <f t="shared" si="3"/>
        <v>4.4457443696987715</v>
      </c>
    </row>
    <row r="70" spans="1:10" ht="22.5" customHeight="1">
      <c r="A70" s="2" t="s">
        <v>84</v>
      </c>
      <c r="B70" s="2">
        <v>252</v>
      </c>
      <c r="C70" s="2" t="s">
        <v>948</v>
      </c>
      <c r="D70" s="2">
        <v>4.6478000000000002</v>
      </c>
      <c r="E70" s="2">
        <v>7.2514000000000003</v>
      </c>
      <c r="F70" s="2">
        <v>7.1539999999999999</v>
      </c>
      <c r="G70" s="2">
        <f t="shared" si="0"/>
        <v>2.6036000000000001</v>
      </c>
      <c r="H70" s="2">
        <f t="shared" si="1"/>
        <v>2.5061999999999998</v>
      </c>
      <c r="I70" s="2">
        <f t="shared" si="2"/>
        <v>9.7400000000000375E-2</v>
      </c>
      <c r="J70" s="30">
        <f t="shared" si="3"/>
        <v>3.740974035950237</v>
      </c>
    </row>
    <row r="71" spans="1:10" ht="22.5" customHeight="1">
      <c r="A71" s="2" t="s">
        <v>84</v>
      </c>
      <c r="B71" s="2">
        <v>253</v>
      </c>
      <c r="C71" s="2" t="s">
        <v>948</v>
      </c>
      <c r="D71" s="2">
        <v>7.6958000000000002</v>
      </c>
      <c r="E71" s="2">
        <v>9.7858000000000001</v>
      </c>
      <c r="F71" s="2">
        <v>9.6989999999999998</v>
      </c>
      <c r="G71" s="2">
        <f t="shared" si="0"/>
        <v>2.09</v>
      </c>
      <c r="H71" s="2">
        <f t="shared" si="1"/>
        <v>2.0031999999999996</v>
      </c>
      <c r="I71" s="2">
        <f t="shared" si="2"/>
        <v>8.680000000000021E-2</v>
      </c>
      <c r="J71" s="30">
        <f t="shared" si="3"/>
        <v>4.1531100478469005</v>
      </c>
    </row>
    <row r="72" spans="1:10" ht="22.5" customHeight="1">
      <c r="A72" s="2" t="s">
        <v>84</v>
      </c>
      <c r="B72" s="2">
        <v>254</v>
      </c>
      <c r="C72" s="2" t="s">
        <v>948</v>
      </c>
      <c r="D72" s="2">
        <v>4.4325999999999999</v>
      </c>
      <c r="E72" s="2">
        <v>5.9435000000000002</v>
      </c>
      <c r="F72" s="2">
        <v>5.8853999999999997</v>
      </c>
      <c r="G72" s="2">
        <f t="shared" si="0"/>
        <v>1.5109000000000004</v>
      </c>
      <c r="H72" s="2">
        <f t="shared" si="1"/>
        <v>1.4527999999999999</v>
      </c>
      <c r="I72" s="2">
        <f t="shared" si="2"/>
        <v>5.8100000000000485E-2</v>
      </c>
      <c r="J72" s="30">
        <f t="shared" si="3"/>
        <v>3.8453901648024669</v>
      </c>
    </row>
    <row r="73" spans="1:10" ht="22.5" customHeight="1">
      <c r="A73" s="2" t="s">
        <v>84</v>
      </c>
      <c r="B73" s="2">
        <v>255</v>
      </c>
      <c r="C73" s="2" t="s">
        <v>948</v>
      </c>
      <c r="D73" s="2">
        <v>4.6615000000000002</v>
      </c>
      <c r="E73" s="2">
        <v>6.4227999999999996</v>
      </c>
      <c r="F73" s="2">
        <v>6.351</v>
      </c>
      <c r="G73" s="2">
        <f t="shared" si="0"/>
        <v>1.7612999999999994</v>
      </c>
      <c r="H73" s="2">
        <f t="shared" si="1"/>
        <v>1.6894999999999998</v>
      </c>
      <c r="I73" s="2">
        <f t="shared" si="2"/>
        <v>7.1799999999999642E-2</v>
      </c>
      <c r="J73" s="30">
        <f t="shared" si="3"/>
        <v>4.0765343780162189</v>
      </c>
    </row>
    <row r="74" spans="1:10" ht="22.5" customHeight="1">
      <c r="A74" s="2" t="s">
        <v>84</v>
      </c>
      <c r="B74" s="2">
        <v>256</v>
      </c>
      <c r="C74" s="2" t="s">
        <v>948</v>
      </c>
      <c r="D74" s="2">
        <v>4.7320000000000002</v>
      </c>
      <c r="E74" s="2">
        <v>6.08</v>
      </c>
      <c r="F74" s="2">
        <v>6.0290999999999997</v>
      </c>
      <c r="G74" s="2">
        <f t="shared" si="0"/>
        <v>1.3479999999999999</v>
      </c>
      <c r="H74" s="2">
        <f t="shared" si="1"/>
        <v>1.2970999999999995</v>
      </c>
      <c r="I74" s="2">
        <f t="shared" si="2"/>
        <v>5.0900000000000389E-2</v>
      </c>
      <c r="J74" s="30">
        <f t="shared" si="3"/>
        <v>3.7759643916914243</v>
      </c>
    </row>
    <row r="75" spans="1:10" ht="22.5" customHeight="1">
      <c r="A75" s="2" t="s">
        <v>84</v>
      </c>
      <c r="B75" s="2">
        <v>257</v>
      </c>
      <c r="C75" s="2" t="s">
        <v>948</v>
      </c>
      <c r="D75" s="2">
        <v>4.3860000000000001</v>
      </c>
      <c r="E75" s="2">
        <v>5.9878999999999998</v>
      </c>
      <c r="F75" s="2">
        <v>5.9118000000000004</v>
      </c>
      <c r="G75" s="2">
        <f t="shared" si="0"/>
        <v>1.6018999999999997</v>
      </c>
      <c r="H75" s="2">
        <f t="shared" si="1"/>
        <v>1.5258000000000003</v>
      </c>
      <c r="I75" s="2">
        <f t="shared" si="2"/>
        <v>7.609999999999939E-2</v>
      </c>
      <c r="J75" s="30">
        <f t="shared" si="3"/>
        <v>4.7506086522254449</v>
      </c>
    </row>
    <row r="76" spans="1:10" ht="22.5" customHeight="1">
      <c r="A76" s="2" t="s">
        <v>84</v>
      </c>
      <c r="B76" s="2">
        <v>258</v>
      </c>
      <c r="C76" s="2" t="s">
        <v>948</v>
      </c>
      <c r="D76" s="2">
        <v>4.6448</v>
      </c>
      <c r="E76" s="2">
        <v>6.6699000000000002</v>
      </c>
      <c r="F76" s="2">
        <v>6.6021000000000001</v>
      </c>
      <c r="G76" s="2">
        <f t="shared" si="0"/>
        <v>2.0251000000000001</v>
      </c>
      <c r="H76" s="2">
        <f t="shared" si="1"/>
        <v>1.9573</v>
      </c>
      <c r="I76" s="2">
        <f t="shared" si="2"/>
        <v>6.7800000000000082E-2</v>
      </c>
      <c r="J76" s="30">
        <f t="shared" si="3"/>
        <v>3.3479828156634279</v>
      </c>
    </row>
    <row r="77" spans="1:10" ht="22.5" customHeight="1">
      <c r="A77" s="2" t="s">
        <v>84</v>
      </c>
      <c r="B77" s="2">
        <v>259</v>
      </c>
      <c r="C77" s="2" t="s">
        <v>948</v>
      </c>
      <c r="D77" s="2">
        <v>4.7453000000000003</v>
      </c>
      <c r="E77" s="2">
        <v>6.468</v>
      </c>
      <c r="F77" s="2">
        <v>6.4051999999999998</v>
      </c>
      <c r="G77" s="2">
        <f t="shared" si="0"/>
        <v>1.7226999999999997</v>
      </c>
      <c r="H77" s="2">
        <f t="shared" si="1"/>
        <v>1.6598999999999995</v>
      </c>
      <c r="I77" s="2">
        <f t="shared" si="2"/>
        <v>6.2800000000000189E-2</v>
      </c>
      <c r="J77" s="30">
        <f t="shared" si="3"/>
        <v>3.645440297207883</v>
      </c>
    </row>
    <row r="78" spans="1:10" ht="22.5" customHeight="1">
      <c r="A78" s="2" t="s">
        <v>84</v>
      </c>
      <c r="B78" s="2">
        <v>260</v>
      </c>
      <c r="C78" s="2" t="s">
        <v>948</v>
      </c>
      <c r="D78" s="2">
        <v>7.1158000000000001</v>
      </c>
      <c r="E78" s="2">
        <v>8.6471999999999998</v>
      </c>
      <c r="F78" s="2">
        <v>8.5885999999999996</v>
      </c>
      <c r="G78" s="2">
        <f t="shared" si="0"/>
        <v>1.5313999999999997</v>
      </c>
      <c r="H78" s="2">
        <f t="shared" si="1"/>
        <v>1.4727999999999994</v>
      </c>
      <c r="I78" s="2">
        <f t="shared" si="2"/>
        <v>5.8600000000000207E-2</v>
      </c>
      <c r="J78" s="30">
        <f t="shared" si="3"/>
        <v>3.8265639284315154</v>
      </c>
    </row>
    <row r="79" spans="1:10" ht="22.5" customHeight="1">
      <c r="A79" s="2" t="s">
        <v>84</v>
      </c>
      <c r="B79" s="2">
        <v>261</v>
      </c>
      <c r="C79" s="2" t="s">
        <v>948</v>
      </c>
      <c r="D79" s="2">
        <v>4.7385000000000002</v>
      </c>
      <c r="E79" s="2">
        <v>6.2321</v>
      </c>
      <c r="F79" s="2">
        <v>6.1722000000000001</v>
      </c>
      <c r="G79" s="2">
        <f t="shared" si="0"/>
        <v>1.4935999999999998</v>
      </c>
      <c r="H79" s="2">
        <f t="shared" si="1"/>
        <v>1.4337</v>
      </c>
      <c r="I79" s="2">
        <f t="shared" si="2"/>
        <v>5.9899999999999842E-2</v>
      </c>
      <c r="J79" s="30">
        <f t="shared" si="3"/>
        <v>4.0104445634707986</v>
      </c>
    </row>
    <row r="80" spans="1:10" ht="22.5" customHeight="1">
      <c r="A80" s="2" t="s">
        <v>84</v>
      </c>
      <c r="B80" s="2">
        <v>262</v>
      </c>
      <c r="C80" s="2" t="s">
        <v>948</v>
      </c>
      <c r="D80" s="2">
        <v>4.4657</v>
      </c>
      <c r="E80" s="2">
        <v>6.2220000000000004</v>
      </c>
      <c r="F80" s="2">
        <v>6.1525999999999996</v>
      </c>
      <c r="G80" s="2">
        <f t="shared" si="0"/>
        <v>1.7563000000000004</v>
      </c>
      <c r="H80" s="2">
        <f t="shared" si="1"/>
        <v>1.6868999999999996</v>
      </c>
      <c r="I80" s="2">
        <f t="shared" si="2"/>
        <v>6.9400000000000794E-2</v>
      </c>
      <c r="J80" s="30">
        <f t="shared" si="3"/>
        <v>3.9514889255822339</v>
      </c>
    </row>
    <row r="81" spans="1:10" ht="22.5" customHeight="1">
      <c r="A81" s="2" t="s">
        <v>84</v>
      </c>
      <c r="B81" s="2">
        <v>263</v>
      </c>
      <c r="C81" s="2" t="s">
        <v>948</v>
      </c>
      <c r="D81" s="2">
        <v>4.6165000000000003</v>
      </c>
      <c r="E81" s="2">
        <v>6.3339999999999996</v>
      </c>
      <c r="F81" s="2">
        <v>6.2706999999999997</v>
      </c>
      <c r="G81" s="2">
        <f t="shared" si="0"/>
        <v>1.7174999999999994</v>
      </c>
      <c r="H81" s="2">
        <f t="shared" si="1"/>
        <v>1.6541999999999994</v>
      </c>
      <c r="I81" s="2">
        <f t="shared" si="2"/>
        <v>6.3299999999999912E-2</v>
      </c>
      <c r="J81" s="30">
        <f t="shared" si="3"/>
        <v>3.6855895196506512</v>
      </c>
    </row>
    <row r="82" spans="1:10" ht="22.5" customHeight="1">
      <c r="A82" s="2" t="s">
        <v>84</v>
      </c>
      <c r="B82" s="2">
        <v>264</v>
      </c>
      <c r="C82" s="2" t="s">
        <v>948</v>
      </c>
      <c r="D82" s="2">
        <v>4.7653999999999996</v>
      </c>
      <c r="E82" s="2">
        <v>6.2884000000000002</v>
      </c>
      <c r="F82" s="2">
        <v>6.2294</v>
      </c>
      <c r="G82" s="2">
        <f t="shared" si="0"/>
        <v>1.5230000000000006</v>
      </c>
      <c r="H82" s="2">
        <f t="shared" si="1"/>
        <v>1.4640000000000004</v>
      </c>
      <c r="I82" s="2">
        <f t="shared" si="2"/>
        <v>5.9000000000000163E-2</v>
      </c>
      <c r="J82" s="30">
        <f t="shared" si="3"/>
        <v>3.8739330269205605</v>
      </c>
    </row>
    <row r="83" spans="1:10" ht="22.5" customHeight="1">
      <c r="A83" s="2" t="s">
        <v>84</v>
      </c>
      <c r="B83" s="2">
        <v>265</v>
      </c>
      <c r="C83" s="2" t="s">
        <v>948</v>
      </c>
      <c r="D83" s="2">
        <v>4.3937999999999997</v>
      </c>
      <c r="E83" s="2">
        <v>6.1996000000000002</v>
      </c>
      <c r="F83" s="2">
        <v>6.1387999999999998</v>
      </c>
      <c r="G83" s="2">
        <f t="shared" si="0"/>
        <v>1.8058000000000005</v>
      </c>
      <c r="H83" s="2">
        <f t="shared" si="1"/>
        <v>1.7450000000000001</v>
      </c>
      <c r="I83" s="2">
        <f t="shared" si="2"/>
        <v>6.0800000000000409E-2</v>
      </c>
      <c r="J83" s="30">
        <f t="shared" si="3"/>
        <v>3.3669287850260488</v>
      </c>
    </row>
    <row r="84" spans="1:10" ht="22.5" customHeight="1">
      <c r="A84" s="2" t="s">
        <v>84</v>
      </c>
      <c r="B84" s="2">
        <v>266</v>
      </c>
      <c r="C84" s="2" t="s">
        <v>948</v>
      </c>
      <c r="D84" s="2">
        <v>4.7901999999999996</v>
      </c>
      <c r="E84" s="2">
        <v>6.5278</v>
      </c>
      <c r="F84" s="2">
        <v>6.4466000000000001</v>
      </c>
      <c r="G84" s="2">
        <f t="shared" si="0"/>
        <v>1.7376000000000005</v>
      </c>
      <c r="H84" s="2">
        <f t="shared" si="1"/>
        <v>1.6564000000000005</v>
      </c>
      <c r="I84" s="2">
        <f t="shared" si="2"/>
        <v>8.1199999999999939E-2</v>
      </c>
      <c r="J84" s="30">
        <f t="shared" si="3"/>
        <v>4.6731123388581901</v>
      </c>
    </row>
    <row r="85" spans="1:10" ht="22.5" customHeight="1">
      <c r="A85" s="2" t="s">
        <v>84</v>
      </c>
      <c r="B85" s="2">
        <v>267</v>
      </c>
      <c r="C85" s="2" t="s">
        <v>948</v>
      </c>
      <c r="D85" s="2">
        <v>4.3602999999999996</v>
      </c>
      <c r="E85" s="2">
        <v>5.9275000000000002</v>
      </c>
      <c r="F85" s="2">
        <v>5.8560999999999996</v>
      </c>
      <c r="G85" s="2">
        <f t="shared" si="0"/>
        <v>1.5672000000000006</v>
      </c>
      <c r="H85" s="2">
        <f t="shared" si="1"/>
        <v>1.4958</v>
      </c>
      <c r="I85" s="2">
        <f t="shared" si="2"/>
        <v>7.1400000000000574E-2</v>
      </c>
      <c r="J85" s="30">
        <f t="shared" si="3"/>
        <v>4.5558958652374013</v>
      </c>
    </row>
    <row r="86" spans="1:10" ht="22.5" customHeight="1">
      <c r="A86" s="2" t="s">
        <v>84</v>
      </c>
      <c r="B86" s="2">
        <v>268</v>
      </c>
      <c r="C86" s="2" t="s">
        <v>948</v>
      </c>
      <c r="D86" s="2">
        <v>4.4958</v>
      </c>
      <c r="E86" s="2">
        <v>6.7872000000000003</v>
      </c>
      <c r="F86" s="2">
        <v>6.6912000000000003</v>
      </c>
      <c r="G86" s="2">
        <f t="shared" si="0"/>
        <v>2.2914000000000003</v>
      </c>
      <c r="H86" s="2">
        <f t="shared" si="1"/>
        <v>2.1954000000000002</v>
      </c>
      <c r="I86" s="2">
        <f t="shared" si="2"/>
        <v>9.6000000000000085E-2</v>
      </c>
      <c r="J86" s="30">
        <f t="shared" si="3"/>
        <v>4.1895784236711213</v>
      </c>
    </row>
    <row r="87" spans="1:10" ht="22.5" customHeight="1">
      <c r="A87" s="2" t="s">
        <v>84</v>
      </c>
      <c r="B87" s="2">
        <v>269</v>
      </c>
      <c r="C87" s="2" t="s">
        <v>948</v>
      </c>
      <c r="D87" s="2">
        <v>5.0259999999999998</v>
      </c>
      <c r="E87" s="2">
        <v>7.1879999999999997</v>
      </c>
      <c r="F87" s="2">
        <v>7.0852000000000004</v>
      </c>
      <c r="G87" s="2">
        <f t="shared" si="0"/>
        <v>2.1619999999999999</v>
      </c>
      <c r="H87" s="2">
        <f t="shared" si="1"/>
        <v>2.0592000000000006</v>
      </c>
      <c r="I87" s="2">
        <f t="shared" si="2"/>
        <v>0.10279999999999934</v>
      </c>
      <c r="J87" s="30">
        <f t="shared" si="3"/>
        <v>4.7548566142460373</v>
      </c>
    </row>
    <row r="88" spans="1:10" ht="22.5" customHeight="1">
      <c r="A88" s="2" t="s">
        <v>84</v>
      </c>
      <c r="B88" s="2">
        <v>270</v>
      </c>
      <c r="C88" s="2" t="s">
        <v>948</v>
      </c>
      <c r="D88" s="2">
        <v>4.9722999999999997</v>
      </c>
      <c r="E88" s="2">
        <v>6.7117000000000004</v>
      </c>
      <c r="F88" s="2">
        <v>6.6349</v>
      </c>
      <c r="G88" s="2">
        <f t="shared" si="0"/>
        <v>1.7394000000000007</v>
      </c>
      <c r="H88" s="2">
        <f t="shared" si="1"/>
        <v>1.6626000000000003</v>
      </c>
      <c r="I88" s="2">
        <f t="shared" si="2"/>
        <v>7.6800000000000423E-2</v>
      </c>
      <c r="J88" s="30">
        <f t="shared" si="3"/>
        <v>4.4153156260779802</v>
      </c>
    </row>
    <row r="89" spans="1:10" ht="22.5" customHeight="1">
      <c r="A89" s="2" t="s">
        <v>84</v>
      </c>
      <c r="B89" s="2">
        <v>271</v>
      </c>
      <c r="C89" s="2" t="s">
        <v>948</v>
      </c>
      <c r="D89" s="2">
        <v>7.6414</v>
      </c>
      <c r="E89" s="2">
        <v>9.3574000000000002</v>
      </c>
      <c r="F89" s="2">
        <v>9.2904</v>
      </c>
      <c r="G89" s="2">
        <f t="shared" si="0"/>
        <v>1.7160000000000002</v>
      </c>
      <c r="H89" s="2">
        <f t="shared" si="1"/>
        <v>1.649</v>
      </c>
      <c r="I89" s="2">
        <f t="shared" si="2"/>
        <v>6.7000000000000171E-2</v>
      </c>
      <c r="J89" s="30">
        <f t="shared" si="3"/>
        <v>3.9044289044289138</v>
      </c>
    </row>
    <row r="90" spans="1:10" ht="22.5" customHeight="1">
      <c r="A90" s="2" t="s">
        <v>84</v>
      </c>
      <c r="B90" s="2">
        <v>272</v>
      </c>
      <c r="C90" s="2" t="s">
        <v>948</v>
      </c>
      <c r="D90" s="2">
        <v>4.7259000000000002</v>
      </c>
      <c r="E90" s="2">
        <v>6.7129000000000003</v>
      </c>
      <c r="F90" s="2">
        <v>6.6262999999999996</v>
      </c>
      <c r="G90" s="2">
        <f t="shared" si="0"/>
        <v>1.9870000000000001</v>
      </c>
      <c r="H90" s="2">
        <f t="shared" si="1"/>
        <v>1.9003999999999994</v>
      </c>
      <c r="I90" s="2">
        <f t="shared" si="2"/>
        <v>8.6600000000000676E-2</v>
      </c>
      <c r="J90" s="30">
        <f t="shared" si="3"/>
        <v>4.3583291394061741</v>
      </c>
    </row>
    <row r="91" spans="1:10" ht="22.5" customHeight="1">
      <c r="A91" s="2" t="s">
        <v>84</v>
      </c>
      <c r="B91" s="2">
        <v>273</v>
      </c>
      <c r="C91" s="2" t="s">
        <v>948</v>
      </c>
      <c r="D91" s="2">
        <v>5.1626000000000003</v>
      </c>
      <c r="E91" s="2">
        <v>7.3307000000000002</v>
      </c>
      <c r="F91" s="2">
        <v>7.2237999999999998</v>
      </c>
      <c r="G91" s="2">
        <f t="shared" si="0"/>
        <v>2.1680999999999999</v>
      </c>
      <c r="H91" s="2">
        <f t="shared" si="1"/>
        <v>2.0611999999999995</v>
      </c>
      <c r="I91" s="2">
        <f t="shared" si="2"/>
        <v>0.10690000000000044</v>
      </c>
      <c r="J91" s="30">
        <f t="shared" si="3"/>
        <v>4.9305843826391982</v>
      </c>
    </row>
    <row r="92" spans="1:10" ht="22.5" customHeight="1">
      <c r="A92" s="2" t="s">
        <v>84</v>
      </c>
      <c r="B92" s="2">
        <v>274</v>
      </c>
      <c r="C92" s="2" t="s">
        <v>948</v>
      </c>
      <c r="D92" s="2">
        <v>4.9513999999999996</v>
      </c>
      <c r="E92" s="2">
        <v>6.9047999999999998</v>
      </c>
      <c r="F92" s="2">
        <v>6.8311999999999999</v>
      </c>
      <c r="G92" s="2">
        <f t="shared" si="0"/>
        <v>1.9534000000000002</v>
      </c>
      <c r="H92" s="2">
        <f t="shared" si="1"/>
        <v>1.8798000000000004</v>
      </c>
      <c r="I92" s="2">
        <f t="shared" si="2"/>
        <v>7.3599999999999888E-2</v>
      </c>
      <c r="J92" s="30">
        <f t="shared" si="3"/>
        <v>3.767789495239064</v>
      </c>
    </row>
    <row r="93" spans="1:10" ht="22.5" customHeight="1">
      <c r="A93" s="2" t="s">
        <v>84</v>
      </c>
      <c r="B93" s="2">
        <v>275</v>
      </c>
      <c r="C93" s="2" t="s">
        <v>948</v>
      </c>
      <c r="D93" s="2">
        <v>5.0507999999999997</v>
      </c>
      <c r="E93" s="2">
        <v>6.9097999999999997</v>
      </c>
      <c r="F93" s="2">
        <v>6.8086000000000002</v>
      </c>
      <c r="G93" s="2">
        <f t="shared" si="0"/>
        <v>1.859</v>
      </c>
      <c r="H93" s="2">
        <f t="shared" si="1"/>
        <v>1.7578000000000005</v>
      </c>
      <c r="I93" s="2">
        <f t="shared" si="2"/>
        <v>0.10119999999999951</v>
      </c>
      <c r="J93" s="30">
        <f t="shared" si="3"/>
        <v>5.4437869822484952</v>
      </c>
    </row>
    <row r="94" spans="1:10" ht="22.5" customHeight="1">
      <c r="A94" s="2" t="s">
        <v>84</v>
      </c>
      <c r="B94" s="2">
        <v>276</v>
      </c>
      <c r="C94" s="2" t="s">
        <v>948</v>
      </c>
      <c r="D94" s="2">
        <v>5.0149999999999997</v>
      </c>
      <c r="E94" s="2">
        <v>6.5768000000000004</v>
      </c>
      <c r="F94" s="2">
        <v>6.5094000000000003</v>
      </c>
      <c r="G94" s="2">
        <f t="shared" si="0"/>
        <v>1.5618000000000007</v>
      </c>
      <c r="H94" s="2">
        <f t="shared" si="1"/>
        <v>1.4944000000000006</v>
      </c>
      <c r="I94" s="2">
        <f t="shared" si="2"/>
        <v>6.7400000000000126E-2</v>
      </c>
      <c r="J94" s="30">
        <f t="shared" si="3"/>
        <v>4.3155333589448137</v>
      </c>
    </row>
    <row r="95" spans="1:10" ht="22.5" customHeight="1">
      <c r="A95" s="2" t="s">
        <v>84</v>
      </c>
      <c r="B95" s="2">
        <v>277</v>
      </c>
      <c r="C95" s="2" t="s">
        <v>948</v>
      </c>
      <c r="D95" s="2">
        <v>6.7546999999999997</v>
      </c>
      <c r="E95" s="2">
        <v>8.8844999999999992</v>
      </c>
      <c r="F95" s="2">
        <v>8.8117999999999999</v>
      </c>
      <c r="G95" s="2">
        <f t="shared" si="0"/>
        <v>2.1297999999999995</v>
      </c>
      <c r="H95" s="2">
        <f t="shared" si="1"/>
        <v>2.0571000000000002</v>
      </c>
      <c r="I95" s="2">
        <f t="shared" si="2"/>
        <v>7.2699999999999321E-2</v>
      </c>
      <c r="J95" s="30">
        <f t="shared" si="3"/>
        <v>3.4134660531504997</v>
      </c>
    </row>
    <row r="96" spans="1:10" ht="22.5" customHeight="1">
      <c r="A96" s="2" t="s">
        <v>84</v>
      </c>
      <c r="B96" s="2">
        <v>278</v>
      </c>
      <c r="C96" s="2" t="s">
        <v>949</v>
      </c>
      <c r="D96" s="2">
        <v>7.2831000000000001</v>
      </c>
      <c r="E96" s="2">
        <v>9.3352000000000004</v>
      </c>
      <c r="F96" s="2">
        <v>9.2489000000000008</v>
      </c>
      <c r="G96" s="2">
        <f t="shared" si="0"/>
        <v>2.0521000000000003</v>
      </c>
      <c r="H96" s="2">
        <f t="shared" si="1"/>
        <v>1.9658000000000007</v>
      </c>
      <c r="I96" s="2">
        <f t="shared" si="2"/>
        <v>8.6299999999999599E-2</v>
      </c>
      <c r="J96" s="30">
        <f t="shared" si="3"/>
        <v>4.205448077579045</v>
      </c>
    </row>
    <row r="97" spans="1:10" ht="22.5" customHeight="1">
      <c r="A97" s="2" t="s">
        <v>84</v>
      </c>
      <c r="B97" s="2">
        <v>279</v>
      </c>
      <c r="C97" s="2" t="s">
        <v>949</v>
      </c>
      <c r="D97" s="2">
        <v>7.6954000000000002</v>
      </c>
      <c r="E97" s="2">
        <v>9.4824999999999999</v>
      </c>
      <c r="F97" s="2">
        <v>9.3895999999999997</v>
      </c>
      <c r="G97" s="2">
        <f t="shared" si="0"/>
        <v>1.7870999999999997</v>
      </c>
      <c r="H97" s="2">
        <f t="shared" si="1"/>
        <v>1.6941999999999995</v>
      </c>
      <c r="I97" s="2">
        <f t="shared" si="2"/>
        <v>9.2900000000000205E-2</v>
      </c>
      <c r="J97" s="30">
        <f t="shared" si="3"/>
        <v>5.1983660679312971</v>
      </c>
    </row>
    <row r="98" spans="1:10" ht="22.5" customHeight="1">
      <c r="A98" s="2" t="s">
        <v>84</v>
      </c>
      <c r="B98" s="2">
        <v>280</v>
      </c>
      <c r="C98" s="2" t="s">
        <v>949</v>
      </c>
      <c r="D98" s="2">
        <v>7.6127000000000002</v>
      </c>
      <c r="E98" s="2">
        <v>10.5365</v>
      </c>
      <c r="F98" s="2">
        <v>10.428100000000001</v>
      </c>
      <c r="G98" s="2">
        <f t="shared" si="0"/>
        <v>2.9238</v>
      </c>
      <c r="H98" s="2">
        <f t="shared" si="1"/>
        <v>2.8154000000000003</v>
      </c>
      <c r="I98" s="2">
        <f t="shared" si="2"/>
        <v>0.10839999999999961</v>
      </c>
      <c r="J98" s="30">
        <f t="shared" si="3"/>
        <v>3.7075039332375539</v>
      </c>
    </row>
    <row r="99" spans="1:10" ht="22.5" customHeight="1">
      <c r="A99" s="2" t="s">
        <v>84</v>
      </c>
      <c r="B99" s="2">
        <v>281</v>
      </c>
      <c r="C99" s="2" t="s">
        <v>949</v>
      </c>
      <c r="D99" s="2">
        <v>6.3270999999999997</v>
      </c>
      <c r="E99" s="2">
        <v>9.3485999999999994</v>
      </c>
      <c r="F99" s="2">
        <v>9.2026000000000003</v>
      </c>
      <c r="G99" s="2">
        <f t="shared" si="0"/>
        <v>3.0214999999999996</v>
      </c>
      <c r="H99" s="2">
        <f t="shared" si="1"/>
        <v>2.8755000000000006</v>
      </c>
      <c r="I99" s="2">
        <f t="shared" si="2"/>
        <v>0.14599999999999902</v>
      </c>
      <c r="J99" s="30">
        <f t="shared" si="3"/>
        <v>4.8320370676815836</v>
      </c>
    </row>
    <row r="100" spans="1:10" ht="22.5" customHeight="1">
      <c r="A100" s="2" t="s">
        <v>84</v>
      </c>
      <c r="B100" s="2">
        <v>282</v>
      </c>
      <c r="C100" s="2" t="s">
        <v>949</v>
      </c>
      <c r="D100" s="2">
        <v>7.1151999999999997</v>
      </c>
      <c r="E100" s="2">
        <v>9.5185999999999993</v>
      </c>
      <c r="F100" s="2">
        <v>9.4017999999999997</v>
      </c>
      <c r="G100" s="2">
        <f t="shared" si="0"/>
        <v>2.4033999999999995</v>
      </c>
      <c r="H100" s="2">
        <f t="shared" si="1"/>
        <v>2.2866</v>
      </c>
      <c r="I100" s="2">
        <f t="shared" si="2"/>
        <v>0.11679999999999957</v>
      </c>
      <c r="J100" s="30">
        <f t="shared" si="3"/>
        <v>4.8597819755346423</v>
      </c>
    </row>
    <row r="101" spans="1:10" ht="22.5" customHeight="1">
      <c r="A101" s="2" t="s">
        <v>84</v>
      </c>
      <c r="B101" s="2">
        <v>283</v>
      </c>
      <c r="C101" s="2" t="s">
        <v>949</v>
      </c>
      <c r="D101" s="2">
        <v>6.3158000000000003</v>
      </c>
      <c r="E101" s="2">
        <v>8.9101999999999997</v>
      </c>
      <c r="F101" s="2">
        <v>8.7898999999999994</v>
      </c>
      <c r="G101" s="2">
        <f t="shared" si="0"/>
        <v>2.5943999999999994</v>
      </c>
      <c r="H101" s="2">
        <f t="shared" si="1"/>
        <v>2.4740999999999991</v>
      </c>
      <c r="I101" s="2">
        <f t="shared" si="2"/>
        <v>0.1203000000000003</v>
      </c>
      <c r="J101" s="30">
        <f t="shared" si="3"/>
        <v>4.6369102682701326</v>
      </c>
    </row>
    <row r="102" spans="1:10" ht="22.5" customHeight="1">
      <c r="A102" s="2" t="s">
        <v>84</v>
      </c>
      <c r="B102" s="2">
        <v>284</v>
      </c>
      <c r="C102" s="2" t="s">
        <v>949</v>
      </c>
      <c r="D102" s="2">
        <v>7.7159000000000004</v>
      </c>
      <c r="E102" s="2">
        <v>10.549799999999999</v>
      </c>
      <c r="F102" s="2">
        <v>10.428000000000001</v>
      </c>
      <c r="G102" s="2">
        <f t="shared" si="0"/>
        <v>2.833899999999999</v>
      </c>
      <c r="H102" s="2">
        <f t="shared" si="1"/>
        <v>2.7121000000000004</v>
      </c>
      <c r="I102" s="2">
        <f t="shared" si="2"/>
        <v>0.12179999999999858</v>
      </c>
      <c r="J102" s="30">
        <f t="shared" si="3"/>
        <v>4.2979639366243907</v>
      </c>
    </row>
    <row r="103" spans="1:10" ht="22.5" customHeight="1">
      <c r="A103" s="2" t="s">
        <v>84</v>
      </c>
      <c r="B103" s="2">
        <v>285</v>
      </c>
      <c r="C103" s="2" t="s">
        <v>949</v>
      </c>
      <c r="D103" s="2">
        <v>7.0998000000000001</v>
      </c>
      <c r="E103" s="2">
        <v>9.6175999999999995</v>
      </c>
      <c r="F103" s="2">
        <v>9.5609000000000002</v>
      </c>
      <c r="G103" s="2">
        <f t="shared" si="0"/>
        <v>2.5177999999999994</v>
      </c>
      <c r="H103" s="2">
        <f t="shared" si="1"/>
        <v>2.4611000000000001</v>
      </c>
      <c r="I103" s="2">
        <f t="shared" si="2"/>
        <v>5.6699999999999307E-2</v>
      </c>
      <c r="J103" s="30">
        <f t="shared" si="3"/>
        <v>2.2519660020652683</v>
      </c>
    </row>
    <row r="104" spans="1:10" ht="22.5" customHeight="1">
      <c r="A104" s="2" t="s">
        <v>332</v>
      </c>
      <c r="B104" s="2">
        <v>286</v>
      </c>
      <c r="C104" s="2" t="s">
        <v>949</v>
      </c>
      <c r="D104" s="2">
        <v>6.6737000000000002</v>
      </c>
      <c r="E104" s="2">
        <v>8.1533999999999995</v>
      </c>
      <c r="F104" s="2">
        <v>8.0014000000000003</v>
      </c>
      <c r="G104" s="2">
        <f t="shared" si="0"/>
        <v>1.4796999999999993</v>
      </c>
      <c r="H104" s="2">
        <f t="shared" si="1"/>
        <v>1.3277000000000001</v>
      </c>
      <c r="I104" s="2">
        <f t="shared" si="2"/>
        <v>0.15199999999999925</v>
      </c>
      <c r="J104" s="30">
        <f t="shared" si="3"/>
        <v>10.272352503885877</v>
      </c>
    </row>
    <row r="105" spans="1:10" ht="22.5" customHeight="1">
      <c r="A105" s="2" t="s">
        <v>332</v>
      </c>
      <c r="B105" s="2">
        <v>287</v>
      </c>
      <c r="C105" s="2" t="s">
        <v>949</v>
      </c>
      <c r="D105" s="2">
        <v>7.5301999999999998</v>
      </c>
      <c r="E105" s="2">
        <v>9.5601000000000003</v>
      </c>
      <c r="F105" s="2">
        <v>9.3698999999999995</v>
      </c>
      <c r="G105" s="2">
        <f t="shared" si="0"/>
        <v>2.0299000000000005</v>
      </c>
      <c r="H105" s="2">
        <f t="shared" si="1"/>
        <v>1.8396999999999997</v>
      </c>
      <c r="I105" s="2">
        <f t="shared" si="2"/>
        <v>0.19020000000000081</v>
      </c>
      <c r="J105" s="30">
        <f t="shared" si="3"/>
        <v>9.3699197004778938</v>
      </c>
    </row>
    <row r="106" spans="1:10" ht="22.5" customHeight="1">
      <c r="A106" s="2" t="s">
        <v>332</v>
      </c>
      <c r="B106" s="2">
        <v>288</v>
      </c>
      <c r="C106" s="2" t="s">
        <v>949</v>
      </c>
      <c r="D106" s="2">
        <v>7.8459000000000003</v>
      </c>
      <c r="E106" s="2">
        <v>9.6175999999999995</v>
      </c>
      <c r="F106" s="2">
        <v>9.4459999999999997</v>
      </c>
      <c r="G106" s="2">
        <f t="shared" si="0"/>
        <v>1.7716999999999992</v>
      </c>
      <c r="H106" s="2">
        <f t="shared" si="1"/>
        <v>1.6000999999999994</v>
      </c>
      <c r="I106" s="2">
        <f t="shared" si="2"/>
        <v>0.17159999999999975</v>
      </c>
      <c r="J106" s="30">
        <f t="shared" si="3"/>
        <v>9.6856126883783844</v>
      </c>
    </row>
    <row r="107" spans="1:10" ht="22.5" customHeight="1">
      <c r="A107" s="2" t="s">
        <v>332</v>
      </c>
      <c r="B107" s="2">
        <v>289</v>
      </c>
      <c r="C107" s="2" t="s">
        <v>949</v>
      </c>
      <c r="D107" s="2">
        <v>6.5316999999999998</v>
      </c>
      <c r="E107" s="2">
        <v>7.9714</v>
      </c>
      <c r="F107" s="2">
        <v>7.8280000000000003</v>
      </c>
      <c r="G107" s="2">
        <f t="shared" si="0"/>
        <v>1.4397000000000002</v>
      </c>
      <c r="H107" s="2">
        <f t="shared" si="1"/>
        <v>1.2963000000000005</v>
      </c>
      <c r="I107" s="2">
        <f t="shared" si="2"/>
        <v>0.14339999999999975</v>
      </c>
      <c r="J107" s="30">
        <f t="shared" si="3"/>
        <v>9.9604084184204851</v>
      </c>
    </row>
    <row r="108" spans="1:10" ht="22.5" customHeight="1">
      <c r="A108" s="2" t="s">
        <v>332</v>
      </c>
      <c r="B108" s="2">
        <v>290</v>
      </c>
      <c r="C108" s="2" t="s">
        <v>949</v>
      </c>
      <c r="D108" s="2">
        <v>6.1357999999999997</v>
      </c>
      <c r="E108" s="2">
        <v>7.7201000000000004</v>
      </c>
      <c r="F108" s="2">
        <v>7.5602999999999998</v>
      </c>
      <c r="G108" s="2">
        <f t="shared" si="0"/>
        <v>1.5843000000000007</v>
      </c>
      <c r="H108" s="2">
        <f t="shared" si="1"/>
        <v>1.4245000000000001</v>
      </c>
      <c r="I108" s="2">
        <f t="shared" si="2"/>
        <v>0.15980000000000061</v>
      </c>
      <c r="J108" s="30">
        <f t="shared" si="3"/>
        <v>10.086473521429056</v>
      </c>
    </row>
    <row r="109" spans="1:10" ht="22.5" customHeight="1">
      <c r="A109" s="2" t="s">
        <v>332</v>
      </c>
      <c r="B109" s="2">
        <v>291</v>
      </c>
      <c r="C109" s="2" t="s">
        <v>949</v>
      </c>
      <c r="D109" s="2">
        <v>7.1161000000000003</v>
      </c>
      <c r="E109" s="2">
        <v>8.6645000000000003</v>
      </c>
      <c r="F109" s="2">
        <v>8.5207999999999995</v>
      </c>
      <c r="G109" s="2">
        <f t="shared" si="0"/>
        <v>1.5484</v>
      </c>
      <c r="H109" s="2">
        <f t="shared" si="1"/>
        <v>1.4046999999999992</v>
      </c>
      <c r="I109" s="2">
        <f t="shared" si="2"/>
        <v>0.14370000000000083</v>
      </c>
      <c r="J109" s="30">
        <f t="shared" si="3"/>
        <v>9.2805476621028706</v>
      </c>
    </row>
    <row r="110" spans="1:10" ht="22.5" customHeight="1">
      <c r="A110" s="2" t="s">
        <v>84</v>
      </c>
      <c r="B110" s="2">
        <v>300</v>
      </c>
      <c r="C110" s="2" t="s">
        <v>949</v>
      </c>
      <c r="D110" s="2">
        <v>7.1521999999999997</v>
      </c>
      <c r="E110" s="2">
        <v>9.0539000000000005</v>
      </c>
      <c r="F110" s="2">
        <v>8.9765999999999995</v>
      </c>
      <c r="G110" s="2">
        <f t="shared" si="0"/>
        <v>1.9017000000000008</v>
      </c>
      <c r="H110" s="2">
        <f t="shared" si="1"/>
        <v>1.8243999999999998</v>
      </c>
      <c r="I110" s="2">
        <f t="shared" si="2"/>
        <v>7.7300000000001035E-2</v>
      </c>
      <c r="J110" s="30">
        <f t="shared" si="3"/>
        <v>4.0647841405059157</v>
      </c>
    </row>
    <row r="111" spans="1:10" ht="22.5" customHeight="1">
      <c r="A111" s="2" t="s">
        <v>84</v>
      </c>
      <c r="B111" s="2">
        <v>301</v>
      </c>
      <c r="C111" s="2" t="s">
        <v>949</v>
      </c>
      <c r="D111" s="2">
        <v>6.2512999999999996</v>
      </c>
      <c r="E111" s="2">
        <v>7.8566000000000003</v>
      </c>
      <c r="F111" s="2">
        <v>7.7647000000000004</v>
      </c>
      <c r="G111" s="2">
        <f t="shared" si="0"/>
        <v>1.6053000000000006</v>
      </c>
      <c r="H111" s="2">
        <f t="shared" si="1"/>
        <v>1.5134000000000007</v>
      </c>
      <c r="I111" s="2">
        <f t="shared" si="2"/>
        <v>9.1899999999999871E-2</v>
      </c>
      <c r="J111" s="30">
        <f t="shared" si="3"/>
        <v>5.7247866442409414</v>
      </c>
    </row>
    <row r="112" spans="1:10" ht="22.5" customHeight="1">
      <c r="A112" s="2" t="s">
        <v>84</v>
      </c>
      <c r="B112" s="2">
        <v>302</v>
      </c>
      <c r="C112" s="2" t="s">
        <v>949</v>
      </c>
      <c r="D112" s="2">
        <v>6.8597000000000001</v>
      </c>
      <c r="E112" s="2">
        <v>8.7154000000000007</v>
      </c>
      <c r="F112" s="2">
        <v>8.6516999999999999</v>
      </c>
      <c r="G112" s="2">
        <f t="shared" si="0"/>
        <v>1.8557000000000006</v>
      </c>
      <c r="H112" s="2">
        <f t="shared" si="1"/>
        <v>1.7919999999999998</v>
      </c>
      <c r="I112" s="2">
        <f t="shared" si="2"/>
        <v>6.3700000000000756E-2</v>
      </c>
      <c r="J112" s="30">
        <f t="shared" si="3"/>
        <v>3.432666918144136</v>
      </c>
    </row>
    <row r="113" spans="1:10" ht="22.5" customHeight="1">
      <c r="A113" s="2" t="s">
        <v>84</v>
      </c>
      <c r="B113" s="2">
        <v>303</v>
      </c>
      <c r="C113" s="2" t="s">
        <v>949</v>
      </c>
      <c r="D113" s="2">
        <v>7.4508000000000001</v>
      </c>
      <c r="E113" s="2">
        <v>9.2463999999999995</v>
      </c>
      <c r="F113" s="2">
        <v>9.1706000000000003</v>
      </c>
      <c r="G113" s="2">
        <f t="shared" si="0"/>
        <v>1.7955999999999994</v>
      </c>
      <c r="H113" s="2">
        <f t="shared" si="1"/>
        <v>1.7198000000000002</v>
      </c>
      <c r="I113" s="2">
        <f t="shared" si="2"/>
        <v>7.5799999999999201E-2</v>
      </c>
      <c r="J113" s="30">
        <f t="shared" si="3"/>
        <v>4.2214301626196935</v>
      </c>
    </row>
    <row r="114" spans="1:10" ht="22.5" customHeight="1">
      <c r="A114" s="2" t="s">
        <v>84</v>
      </c>
      <c r="B114" s="2">
        <v>304</v>
      </c>
      <c r="C114" s="2" t="s">
        <v>949</v>
      </c>
      <c r="D114" s="2">
        <v>7.2679999999999998</v>
      </c>
      <c r="E114" s="2">
        <v>8.8729999999999993</v>
      </c>
      <c r="F114" s="2">
        <v>8.7904999999999998</v>
      </c>
      <c r="G114" s="2">
        <f t="shared" si="0"/>
        <v>1.6049999999999995</v>
      </c>
      <c r="H114" s="2">
        <f t="shared" si="1"/>
        <v>1.5225</v>
      </c>
      <c r="I114" s="2">
        <f t="shared" si="2"/>
        <v>8.2499999999999574E-2</v>
      </c>
      <c r="J114" s="30">
        <f t="shared" si="3"/>
        <v>5.1401869158878251</v>
      </c>
    </row>
    <row r="115" spans="1:10" ht="22.5" customHeight="1">
      <c r="A115" s="2" t="s">
        <v>84</v>
      </c>
      <c r="B115" s="2">
        <v>305</v>
      </c>
      <c r="C115" s="2" t="s">
        <v>949</v>
      </c>
      <c r="D115" s="2">
        <v>6.7183000000000002</v>
      </c>
      <c r="E115" s="2">
        <v>8.2718000000000007</v>
      </c>
      <c r="F115" s="2">
        <v>8.1548999999999996</v>
      </c>
      <c r="G115" s="2">
        <f t="shared" si="0"/>
        <v>1.5535000000000005</v>
      </c>
      <c r="H115" s="2">
        <f t="shared" si="1"/>
        <v>1.4365999999999994</v>
      </c>
      <c r="I115" s="2">
        <f t="shared" si="2"/>
        <v>0.11690000000000111</v>
      </c>
      <c r="J115" s="30">
        <f t="shared" si="3"/>
        <v>7.5249436755713592</v>
      </c>
    </row>
    <row r="116" spans="1:10" ht="22.5" customHeight="1">
      <c r="A116" s="2" t="s">
        <v>84</v>
      </c>
      <c r="B116" s="2">
        <v>306</v>
      </c>
      <c r="C116" s="2" t="s">
        <v>949</v>
      </c>
      <c r="D116" s="2">
        <v>6.8628</v>
      </c>
      <c r="E116" s="2">
        <v>8.7463999999999995</v>
      </c>
      <c r="F116" s="2">
        <v>8.6797000000000004</v>
      </c>
      <c r="G116" s="2">
        <f t="shared" si="0"/>
        <v>1.8835999999999995</v>
      </c>
      <c r="H116" s="2">
        <f t="shared" si="1"/>
        <v>1.8169000000000004</v>
      </c>
      <c r="I116" s="2">
        <f t="shared" si="2"/>
        <v>6.6699999999999093E-2</v>
      </c>
      <c r="J116" s="30">
        <f t="shared" si="3"/>
        <v>3.541091526863406</v>
      </c>
    </row>
    <row r="117" spans="1:10" ht="22.5" customHeight="1">
      <c r="A117" s="2" t="s">
        <v>84</v>
      </c>
      <c r="B117" s="2">
        <v>307</v>
      </c>
      <c r="C117" s="2" t="s">
        <v>949</v>
      </c>
      <c r="D117" s="2">
        <v>7.1632999999999996</v>
      </c>
      <c r="E117" s="2">
        <v>8.7507999999999999</v>
      </c>
      <c r="F117" s="2">
        <v>8.6601999999999997</v>
      </c>
      <c r="G117" s="2">
        <f t="shared" si="0"/>
        <v>1.5875000000000004</v>
      </c>
      <c r="H117" s="2">
        <f t="shared" si="1"/>
        <v>1.4969000000000001</v>
      </c>
      <c r="I117" s="2">
        <f t="shared" si="2"/>
        <v>9.0600000000000236E-2</v>
      </c>
      <c r="J117" s="30">
        <f t="shared" si="3"/>
        <v>5.7070866141732424</v>
      </c>
    </row>
    <row r="118" spans="1:10" ht="22.5" customHeight="1">
      <c r="A118" s="2" t="s">
        <v>84</v>
      </c>
      <c r="B118" s="2">
        <v>308</v>
      </c>
      <c r="C118" s="2" t="s">
        <v>949</v>
      </c>
      <c r="D118" s="2">
        <v>7.5598999999999998</v>
      </c>
      <c r="E118" s="2">
        <v>9.3192000000000004</v>
      </c>
      <c r="F118" s="2">
        <v>9.2611000000000008</v>
      </c>
      <c r="G118" s="2">
        <f t="shared" si="0"/>
        <v>1.7593000000000005</v>
      </c>
      <c r="H118" s="2">
        <f t="shared" si="1"/>
        <v>1.7012000000000009</v>
      </c>
      <c r="I118" s="2">
        <f t="shared" si="2"/>
        <v>5.8099999999999596E-2</v>
      </c>
      <c r="J118" s="30">
        <f t="shared" si="3"/>
        <v>3.3024498380037279</v>
      </c>
    </row>
    <row r="119" spans="1:10" ht="22.5" customHeight="1">
      <c r="A119" s="2" t="s">
        <v>84</v>
      </c>
      <c r="B119" s="2" t="s">
        <v>950</v>
      </c>
      <c r="C119" s="2" t="s">
        <v>951</v>
      </c>
      <c r="D119" s="2">
        <v>7.1638000000000002</v>
      </c>
      <c r="E119" s="2">
        <v>9.1834000000000007</v>
      </c>
      <c r="F119" s="2">
        <v>9.0624000000000002</v>
      </c>
      <c r="G119" s="2">
        <f t="shared" si="0"/>
        <v>2.0196000000000005</v>
      </c>
      <c r="H119" s="2">
        <f t="shared" si="1"/>
        <v>1.8986000000000001</v>
      </c>
      <c r="I119" s="2">
        <f t="shared" si="2"/>
        <v>0.12100000000000044</v>
      </c>
      <c r="J119" s="30">
        <f t="shared" si="3"/>
        <v>5.9912854030501288</v>
      </c>
    </row>
    <row r="120" spans="1:10" ht="22.5" customHeight="1">
      <c r="A120" s="2" t="s">
        <v>84</v>
      </c>
      <c r="B120" s="2" t="s">
        <v>952</v>
      </c>
      <c r="C120" s="2" t="s">
        <v>951</v>
      </c>
      <c r="D120" s="2">
        <v>6.3270999999999997</v>
      </c>
      <c r="E120" s="2">
        <v>8.8181999999999992</v>
      </c>
      <c r="F120" s="2">
        <v>8.7188999999999997</v>
      </c>
      <c r="G120" s="2">
        <f t="shared" si="0"/>
        <v>2.4910999999999994</v>
      </c>
      <c r="H120" s="2">
        <f t="shared" si="1"/>
        <v>2.3917999999999999</v>
      </c>
      <c r="I120" s="2">
        <f t="shared" si="2"/>
        <v>9.92999999999995E-2</v>
      </c>
      <c r="J120" s="30">
        <f t="shared" si="3"/>
        <v>3.9861908393882026</v>
      </c>
    </row>
    <row r="121" spans="1:10" ht="22.5" customHeight="1">
      <c r="A121" s="2" t="s">
        <v>91</v>
      </c>
      <c r="B121" s="2">
        <v>86</v>
      </c>
      <c r="C121" s="2" t="s">
        <v>953</v>
      </c>
      <c r="D121" s="2">
        <v>6.532</v>
      </c>
      <c r="E121" s="2">
        <v>7.7381000000000002</v>
      </c>
      <c r="F121" s="2">
        <v>7.6917999999999997</v>
      </c>
      <c r="G121" s="2">
        <f t="shared" si="0"/>
        <v>1.2061000000000002</v>
      </c>
      <c r="H121" s="2">
        <f t="shared" si="1"/>
        <v>1.1597999999999997</v>
      </c>
      <c r="I121" s="2">
        <f t="shared" si="2"/>
        <v>4.6300000000000452E-2</v>
      </c>
      <c r="J121" s="30">
        <f t="shared" si="3"/>
        <v>3.8388193350468822</v>
      </c>
    </row>
    <row r="122" spans="1:10" ht="22.5" customHeight="1">
      <c r="A122" s="2" t="s">
        <v>91</v>
      </c>
      <c r="B122" s="2">
        <v>89</v>
      </c>
      <c r="C122" s="2" t="s">
        <v>953</v>
      </c>
      <c r="D122" s="2">
        <v>6.4817</v>
      </c>
      <c r="E122" s="2">
        <v>7.14</v>
      </c>
      <c r="F122" s="2">
        <v>7.1136999999999997</v>
      </c>
      <c r="G122" s="2">
        <f t="shared" si="0"/>
        <v>0.65829999999999966</v>
      </c>
      <c r="H122" s="2">
        <f t="shared" si="1"/>
        <v>0.63199999999999967</v>
      </c>
      <c r="I122" s="2">
        <f t="shared" si="2"/>
        <v>2.629999999999999E-2</v>
      </c>
      <c r="J122" s="30">
        <f t="shared" si="3"/>
        <v>3.9951389943794631</v>
      </c>
    </row>
    <row r="123" spans="1:10" ht="22.5" customHeight="1">
      <c r="A123" s="2" t="s">
        <v>91</v>
      </c>
      <c r="B123" s="2">
        <v>92</v>
      </c>
      <c r="C123" s="2" t="s">
        <v>953</v>
      </c>
      <c r="D123" s="2">
        <v>7.9507000000000003</v>
      </c>
      <c r="E123" s="2">
        <v>8.5831999999999997</v>
      </c>
      <c r="F123" s="2">
        <v>8.5472999999999999</v>
      </c>
      <c r="G123" s="2">
        <f t="shared" si="0"/>
        <v>0.6324999999999994</v>
      </c>
      <c r="H123" s="2">
        <f t="shared" si="1"/>
        <v>0.59659999999999958</v>
      </c>
      <c r="I123" s="2">
        <f t="shared" si="2"/>
        <v>3.5899999999999821E-2</v>
      </c>
      <c r="J123" s="30">
        <f t="shared" si="3"/>
        <v>5.6758893280632181</v>
      </c>
    </row>
    <row r="124" spans="1:10" ht="22.5" customHeight="1">
      <c r="A124" s="2" t="s">
        <v>91</v>
      </c>
      <c r="B124" s="2">
        <v>95</v>
      </c>
      <c r="C124" s="2" t="s">
        <v>953</v>
      </c>
      <c r="D124" s="2">
        <v>5.8170000000000002</v>
      </c>
      <c r="E124" s="2">
        <v>6.3353000000000002</v>
      </c>
      <c r="F124" s="2">
        <v>6.2949000000000002</v>
      </c>
      <c r="G124" s="2">
        <f t="shared" si="0"/>
        <v>0.51829999999999998</v>
      </c>
      <c r="H124" s="2">
        <f t="shared" si="1"/>
        <v>0.47789999999999999</v>
      </c>
      <c r="I124" s="2">
        <f t="shared" si="2"/>
        <v>4.0399999999999991E-2</v>
      </c>
      <c r="J124" s="30">
        <f t="shared" si="3"/>
        <v>7.7947134863978373</v>
      </c>
    </row>
    <row r="125" spans="1:10" ht="22.5" customHeight="1">
      <c r="A125" s="2" t="s">
        <v>91</v>
      </c>
      <c r="B125" s="2">
        <v>98</v>
      </c>
      <c r="C125" s="2" t="s">
        <v>953</v>
      </c>
      <c r="D125" s="2">
        <v>7.1154999999999999</v>
      </c>
      <c r="E125" s="2">
        <v>7.8852000000000002</v>
      </c>
      <c r="F125" s="2">
        <v>7.8532999999999999</v>
      </c>
      <c r="G125" s="2">
        <f t="shared" si="0"/>
        <v>0.76970000000000027</v>
      </c>
      <c r="H125" s="2">
        <f t="shared" si="1"/>
        <v>0.73780000000000001</v>
      </c>
      <c r="I125" s="2">
        <f t="shared" si="2"/>
        <v>3.1900000000000261E-2</v>
      </c>
      <c r="J125" s="30">
        <f t="shared" si="3"/>
        <v>4.1444718721580163</v>
      </c>
    </row>
    <row r="126" spans="1:10" ht="22.5" customHeight="1">
      <c r="A126" s="2" t="s">
        <v>91</v>
      </c>
      <c r="B126" s="2">
        <v>101</v>
      </c>
      <c r="C126" s="2" t="s">
        <v>953</v>
      </c>
      <c r="D126" s="2">
        <v>7.1162999999999998</v>
      </c>
      <c r="E126" s="2">
        <v>7.6641000000000004</v>
      </c>
      <c r="F126" s="2">
        <v>7.6291000000000002</v>
      </c>
      <c r="G126" s="2">
        <f t="shared" si="0"/>
        <v>0.54780000000000051</v>
      </c>
      <c r="H126" s="2">
        <f t="shared" si="1"/>
        <v>0.51280000000000037</v>
      </c>
      <c r="I126" s="2">
        <f t="shared" si="2"/>
        <v>3.5000000000000142E-2</v>
      </c>
      <c r="J126" s="30">
        <f t="shared" si="3"/>
        <v>6.3891931361811078</v>
      </c>
    </row>
    <row r="127" spans="1:10" ht="22.5" customHeight="1">
      <c r="A127" s="2" t="s">
        <v>91</v>
      </c>
      <c r="B127" s="2">
        <v>104</v>
      </c>
      <c r="C127" s="2" t="s">
        <v>953</v>
      </c>
      <c r="D127" s="2">
        <v>6.8601999999999999</v>
      </c>
      <c r="E127" s="2">
        <v>7.2710999999999997</v>
      </c>
      <c r="F127" s="2">
        <v>7.2469999999999999</v>
      </c>
      <c r="G127" s="2">
        <f t="shared" si="0"/>
        <v>0.41089999999999982</v>
      </c>
      <c r="H127" s="2">
        <f t="shared" si="1"/>
        <v>0.38680000000000003</v>
      </c>
      <c r="I127" s="2">
        <f t="shared" si="2"/>
        <v>2.4099999999999788E-2</v>
      </c>
      <c r="J127" s="30">
        <f t="shared" si="3"/>
        <v>5.8651740082744697</v>
      </c>
    </row>
    <row r="128" spans="1:10" ht="22.5" customHeight="1">
      <c r="A128" s="2" t="s">
        <v>91</v>
      </c>
      <c r="B128" s="2">
        <v>107</v>
      </c>
      <c r="C128" s="2" t="s">
        <v>953</v>
      </c>
      <c r="D128" s="2">
        <v>7.1006</v>
      </c>
      <c r="E128" s="2">
        <v>7.6769999999999996</v>
      </c>
      <c r="F128" s="2">
        <v>7.6398000000000001</v>
      </c>
      <c r="G128" s="2">
        <f t="shared" si="0"/>
        <v>0.57639999999999958</v>
      </c>
      <c r="H128" s="2">
        <f t="shared" si="1"/>
        <v>0.53920000000000012</v>
      </c>
      <c r="I128" s="2">
        <f t="shared" si="2"/>
        <v>3.7199999999999456E-2</v>
      </c>
      <c r="J128" s="30">
        <f t="shared" si="3"/>
        <v>6.4538514920193411</v>
      </c>
    </row>
    <row r="129" spans="1:10" ht="22.5" customHeight="1">
      <c r="A129" s="2" t="s">
        <v>121</v>
      </c>
      <c r="B129" s="2">
        <v>109</v>
      </c>
      <c r="C129" s="2" t="s">
        <v>953</v>
      </c>
      <c r="D129" s="2">
        <v>6.6741000000000001</v>
      </c>
      <c r="E129" s="2">
        <v>7.2804000000000002</v>
      </c>
      <c r="F129" s="2">
        <v>7.2164000000000001</v>
      </c>
      <c r="G129" s="2">
        <f t="shared" si="0"/>
        <v>0.60630000000000006</v>
      </c>
      <c r="H129" s="2">
        <f t="shared" si="1"/>
        <v>0.5423</v>
      </c>
      <c r="I129" s="2">
        <f t="shared" si="2"/>
        <v>6.4000000000000057E-2</v>
      </c>
      <c r="J129" s="30">
        <f t="shared" si="3"/>
        <v>10.555830446973454</v>
      </c>
    </row>
    <row r="130" spans="1:10" ht="22.5" customHeight="1">
      <c r="A130" s="2" t="s">
        <v>121</v>
      </c>
      <c r="B130" s="2">
        <v>110</v>
      </c>
      <c r="C130" s="2" t="s">
        <v>953</v>
      </c>
      <c r="D130" s="2">
        <v>7.5305999999999997</v>
      </c>
      <c r="E130" s="2">
        <v>8.0704999999999991</v>
      </c>
      <c r="F130" s="2">
        <v>8.0091999999999999</v>
      </c>
      <c r="G130" s="2">
        <f t="shared" si="0"/>
        <v>0.53989999999999938</v>
      </c>
      <c r="H130" s="2">
        <f t="shared" si="1"/>
        <v>0.47860000000000014</v>
      </c>
      <c r="I130" s="2">
        <f t="shared" si="2"/>
        <v>6.1299999999999244E-2</v>
      </c>
      <c r="J130" s="30">
        <f t="shared" si="3"/>
        <v>11.353954436006541</v>
      </c>
    </row>
    <row r="131" spans="1:10" ht="22.5" customHeight="1">
      <c r="A131" s="2" t="s">
        <v>121</v>
      </c>
      <c r="B131" s="2">
        <v>111</v>
      </c>
      <c r="C131" s="2" t="s">
        <v>953</v>
      </c>
      <c r="D131" s="2">
        <v>7.1638999999999999</v>
      </c>
      <c r="E131" s="2">
        <v>7.5039999999999996</v>
      </c>
      <c r="F131" s="2">
        <v>7.4657</v>
      </c>
      <c r="G131" s="2">
        <f t="shared" si="0"/>
        <v>0.34009999999999962</v>
      </c>
      <c r="H131" s="2">
        <f t="shared" si="1"/>
        <v>0.30180000000000007</v>
      </c>
      <c r="I131" s="2">
        <f t="shared" si="2"/>
        <v>3.8299999999999557E-2</v>
      </c>
      <c r="J131" s="30">
        <f t="shared" si="3"/>
        <v>11.261393707732902</v>
      </c>
    </row>
    <row r="132" spans="1:10" ht="22.5" customHeight="1">
      <c r="A132" s="2" t="s">
        <v>91</v>
      </c>
      <c r="B132" s="2">
        <v>122</v>
      </c>
      <c r="C132" s="2" t="s">
        <v>953</v>
      </c>
      <c r="D132" s="2">
        <v>7.4019000000000004</v>
      </c>
      <c r="E132" s="2">
        <v>7.9776999999999996</v>
      </c>
      <c r="F132" s="2">
        <v>7.9558999999999997</v>
      </c>
      <c r="G132" s="2">
        <f t="shared" si="0"/>
        <v>0.5757999999999992</v>
      </c>
      <c r="H132" s="2">
        <f t="shared" si="1"/>
        <v>0.55399999999999938</v>
      </c>
      <c r="I132" s="2">
        <f t="shared" si="2"/>
        <v>2.179999999999982E-2</v>
      </c>
      <c r="J132" s="30">
        <f t="shared" si="3"/>
        <v>3.7860368183396753</v>
      </c>
    </row>
    <row r="133" spans="1:10" ht="22.5" customHeight="1">
      <c r="A133" s="2" t="s">
        <v>91</v>
      </c>
      <c r="B133" s="2">
        <v>125</v>
      </c>
      <c r="C133" s="2" t="s">
        <v>953</v>
      </c>
      <c r="D133" s="2">
        <v>5.1638999999999999</v>
      </c>
      <c r="E133" s="2">
        <v>5.6104000000000003</v>
      </c>
      <c r="F133" s="2">
        <v>5.5887000000000002</v>
      </c>
      <c r="G133" s="2">
        <f t="shared" si="0"/>
        <v>0.44650000000000034</v>
      </c>
      <c r="H133" s="2">
        <f t="shared" si="1"/>
        <v>0.42480000000000029</v>
      </c>
      <c r="I133" s="2">
        <f t="shared" si="2"/>
        <v>2.1700000000000053E-2</v>
      </c>
      <c r="J133" s="30">
        <f t="shared" si="3"/>
        <v>4.8600223964165812</v>
      </c>
    </row>
    <row r="134" spans="1:10" ht="22.5" customHeight="1">
      <c r="A134" s="2" t="s">
        <v>91</v>
      </c>
      <c r="B134" s="2">
        <v>128</v>
      </c>
      <c r="C134" s="2" t="s">
        <v>953</v>
      </c>
      <c r="D134" s="2">
        <v>4.6506999999999996</v>
      </c>
      <c r="E134" s="2">
        <v>4.9935</v>
      </c>
      <c r="F134" s="2">
        <v>4.9710000000000001</v>
      </c>
      <c r="G134" s="2">
        <f t="shared" si="0"/>
        <v>0.34280000000000044</v>
      </c>
      <c r="H134" s="2">
        <f t="shared" si="1"/>
        <v>0.32030000000000047</v>
      </c>
      <c r="I134" s="2">
        <f t="shared" si="2"/>
        <v>2.2499999999999964E-2</v>
      </c>
      <c r="J134" s="30">
        <f t="shared" si="3"/>
        <v>6.5635939323220347</v>
      </c>
    </row>
    <row r="135" spans="1:10" ht="22.5" customHeight="1">
      <c r="A135" s="2" t="s">
        <v>91</v>
      </c>
      <c r="B135" s="2">
        <v>131</v>
      </c>
      <c r="C135" s="2" t="s">
        <v>953</v>
      </c>
      <c r="D135" s="2">
        <v>6.1360999999999999</v>
      </c>
      <c r="E135" s="2">
        <v>6.5739000000000001</v>
      </c>
      <c r="F135" s="2">
        <v>6.5396000000000001</v>
      </c>
      <c r="G135" s="2">
        <f t="shared" si="0"/>
        <v>0.43780000000000019</v>
      </c>
      <c r="H135" s="2">
        <f t="shared" si="1"/>
        <v>0.40350000000000019</v>
      </c>
      <c r="I135" s="2">
        <f t="shared" si="2"/>
        <v>3.4299999999999997E-2</v>
      </c>
      <c r="J135" s="30">
        <f t="shared" si="3"/>
        <v>7.8346276838739115</v>
      </c>
    </row>
    <row r="136" spans="1:10" ht="22.5" customHeight="1">
      <c r="A136" s="2" t="s">
        <v>91</v>
      </c>
      <c r="B136" s="2">
        <v>134</v>
      </c>
      <c r="C136" s="2" t="s">
        <v>953</v>
      </c>
      <c r="D136" s="2">
        <v>7.6134000000000004</v>
      </c>
      <c r="E136" s="2">
        <v>7.9679000000000002</v>
      </c>
      <c r="F136" s="2">
        <v>7.9474999999999998</v>
      </c>
      <c r="G136" s="2">
        <f t="shared" si="0"/>
        <v>0.35449999999999982</v>
      </c>
      <c r="H136" s="2">
        <f t="shared" si="1"/>
        <v>0.3340999999999994</v>
      </c>
      <c r="I136" s="2">
        <f t="shared" si="2"/>
        <v>2.0400000000000418E-2</v>
      </c>
      <c r="J136" s="30">
        <f t="shared" si="3"/>
        <v>5.7545839210156355</v>
      </c>
    </row>
    <row r="137" spans="1:10" ht="22.5" customHeight="1">
      <c r="A137" s="2" t="s">
        <v>91</v>
      </c>
      <c r="B137" s="2">
        <v>137</v>
      </c>
      <c r="C137" s="2" t="s">
        <v>953</v>
      </c>
      <c r="D137" s="2">
        <v>7.6959999999999997</v>
      </c>
      <c r="E137" s="2">
        <v>8.1349</v>
      </c>
      <c r="F137" s="2">
        <v>8.1019000000000005</v>
      </c>
      <c r="G137" s="2">
        <f t="shared" si="0"/>
        <v>0.43890000000000029</v>
      </c>
      <c r="H137" s="2">
        <f t="shared" si="1"/>
        <v>0.40590000000000082</v>
      </c>
      <c r="I137" s="2">
        <f t="shared" si="2"/>
        <v>3.2999999999999474E-2</v>
      </c>
      <c r="J137" s="30">
        <f t="shared" si="3"/>
        <v>7.5187969924810778</v>
      </c>
    </row>
    <row r="138" spans="1:10" ht="22.5" customHeight="1">
      <c r="A138" s="2" t="s">
        <v>91</v>
      </c>
      <c r="B138" s="2">
        <v>140</v>
      </c>
      <c r="C138" s="2" t="s">
        <v>953</v>
      </c>
      <c r="D138" s="2">
        <v>6.7187999999999999</v>
      </c>
      <c r="E138" s="2">
        <v>7.2130000000000001</v>
      </c>
      <c r="F138" s="2">
        <v>7.1898999999999997</v>
      </c>
      <c r="G138" s="2">
        <f t="shared" si="0"/>
        <v>0.49420000000000019</v>
      </c>
      <c r="H138" s="2">
        <f t="shared" si="1"/>
        <v>0.47109999999999985</v>
      </c>
      <c r="I138" s="2">
        <f t="shared" si="2"/>
        <v>2.3100000000000342E-2</v>
      </c>
      <c r="J138" s="30">
        <f t="shared" si="3"/>
        <v>4.6742209631728722</v>
      </c>
    </row>
    <row r="139" spans="1:10" ht="22.5" customHeight="1">
      <c r="A139" s="2" t="s">
        <v>91</v>
      </c>
      <c r="B139" s="2">
        <v>143</v>
      </c>
      <c r="C139" s="2" t="s">
        <v>953</v>
      </c>
      <c r="D139" s="2">
        <v>6.3276000000000003</v>
      </c>
      <c r="E139" s="2">
        <v>6.8769999999999998</v>
      </c>
      <c r="F139" s="2">
        <v>6.8444000000000003</v>
      </c>
      <c r="G139" s="2">
        <f t="shared" si="0"/>
        <v>0.54939999999999944</v>
      </c>
      <c r="H139" s="2">
        <f t="shared" si="1"/>
        <v>0.51679999999999993</v>
      </c>
      <c r="I139" s="2">
        <f t="shared" si="2"/>
        <v>3.2599999999999518E-2</v>
      </c>
      <c r="J139" s="30">
        <f t="shared" si="3"/>
        <v>5.9337459046231436</v>
      </c>
    </row>
    <row r="140" spans="1:10" ht="22.5" customHeight="1">
      <c r="A140" s="2" t="s">
        <v>91</v>
      </c>
      <c r="B140" s="2">
        <v>224</v>
      </c>
      <c r="C140" s="2" t="s">
        <v>953</v>
      </c>
      <c r="D140" s="2">
        <v>7.4509999999999996</v>
      </c>
      <c r="E140" s="2">
        <v>7.9820000000000002</v>
      </c>
      <c r="F140" s="2">
        <v>7.9607000000000001</v>
      </c>
      <c r="G140" s="2">
        <f t="shared" si="0"/>
        <v>0.53100000000000058</v>
      </c>
      <c r="H140" s="2">
        <f t="shared" si="1"/>
        <v>0.50970000000000049</v>
      </c>
      <c r="I140" s="2">
        <f t="shared" si="2"/>
        <v>2.1300000000000097E-2</v>
      </c>
      <c r="J140" s="30">
        <f t="shared" si="3"/>
        <v>4.0112994350282625</v>
      </c>
    </row>
    <row r="141" spans="1:10" ht="22.5" customHeight="1">
      <c r="A141" s="2" t="s">
        <v>91</v>
      </c>
      <c r="B141" s="2">
        <v>225</v>
      </c>
      <c r="C141" s="2" t="s">
        <v>953</v>
      </c>
      <c r="D141" s="2">
        <v>7.2836999999999996</v>
      </c>
      <c r="E141" s="2">
        <v>7.7713000000000001</v>
      </c>
      <c r="F141" s="2">
        <v>7.7405999999999997</v>
      </c>
      <c r="G141" s="2">
        <f t="shared" si="0"/>
        <v>0.48760000000000048</v>
      </c>
      <c r="H141" s="2">
        <f t="shared" si="1"/>
        <v>0.45690000000000008</v>
      </c>
      <c r="I141" s="2">
        <f t="shared" si="2"/>
        <v>3.0700000000000394E-2</v>
      </c>
      <c r="J141" s="30">
        <f t="shared" si="3"/>
        <v>6.2961443806399435</v>
      </c>
    </row>
    <row r="142" spans="1:10" ht="22.5" customHeight="1">
      <c r="A142" s="2" t="s">
        <v>91</v>
      </c>
      <c r="B142" s="2">
        <v>226</v>
      </c>
      <c r="C142" s="2" t="s">
        <v>953</v>
      </c>
      <c r="D142" s="2">
        <v>7.6418999999999997</v>
      </c>
      <c r="E142" s="2">
        <v>8.3251000000000008</v>
      </c>
      <c r="F142" s="2">
        <v>8.2931000000000008</v>
      </c>
      <c r="G142" s="2">
        <f t="shared" si="0"/>
        <v>0.68320000000000114</v>
      </c>
      <c r="H142" s="2">
        <f t="shared" si="1"/>
        <v>0.65120000000000111</v>
      </c>
      <c r="I142" s="2">
        <f t="shared" si="2"/>
        <v>3.2000000000000028E-2</v>
      </c>
      <c r="J142" s="30">
        <f t="shared" si="3"/>
        <v>4.6838407494145162</v>
      </c>
    </row>
    <row r="143" spans="1:10" ht="22.5" customHeight="1">
      <c r="A143" s="2" t="s">
        <v>91</v>
      </c>
      <c r="B143" s="2">
        <v>227</v>
      </c>
      <c r="C143" s="2" t="s">
        <v>953</v>
      </c>
      <c r="D143" s="2">
        <v>6.2518000000000002</v>
      </c>
      <c r="E143" s="2">
        <v>6.9259000000000004</v>
      </c>
      <c r="F143" s="2">
        <v>6.8895</v>
      </c>
      <c r="G143" s="2">
        <f t="shared" si="0"/>
        <v>0.67410000000000014</v>
      </c>
      <c r="H143" s="2">
        <f t="shared" si="1"/>
        <v>0.63769999999999971</v>
      </c>
      <c r="I143" s="2">
        <f t="shared" si="2"/>
        <v>3.6400000000000432E-2</v>
      </c>
      <c r="J143" s="30">
        <f t="shared" si="3"/>
        <v>5.3997923156802292</v>
      </c>
    </row>
    <row r="144" spans="1:10" ht="22.5" customHeight="1">
      <c r="A144" s="2" t="s">
        <v>91</v>
      </c>
      <c r="B144" s="2">
        <v>228</v>
      </c>
      <c r="C144" s="2" t="s">
        <v>953</v>
      </c>
      <c r="D144" s="2">
        <v>7.1525999999999996</v>
      </c>
      <c r="E144" s="2">
        <v>7.7743000000000002</v>
      </c>
      <c r="F144" s="2">
        <v>7.7473999999999998</v>
      </c>
      <c r="G144" s="2">
        <f t="shared" si="0"/>
        <v>0.62170000000000059</v>
      </c>
      <c r="H144" s="2">
        <f t="shared" si="1"/>
        <v>0.59480000000000022</v>
      </c>
      <c r="I144" s="2">
        <f t="shared" si="2"/>
        <v>2.6900000000000368E-2</v>
      </c>
      <c r="J144" s="30">
        <f t="shared" si="3"/>
        <v>4.3268457455364873</v>
      </c>
    </row>
    <row r="145" spans="1:10" ht="22.5" customHeight="1">
      <c r="A145" s="2" t="s">
        <v>91</v>
      </c>
      <c r="B145" s="2">
        <v>229</v>
      </c>
      <c r="C145" s="2" t="s">
        <v>953</v>
      </c>
      <c r="D145" s="2">
        <v>6.3163</v>
      </c>
      <c r="E145" s="2">
        <v>6.9234999999999998</v>
      </c>
      <c r="F145" s="2">
        <v>6.8905000000000003</v>
      </c>
      <c r="G145" s="2">
        <f t="shared" si="0"/>
        <v>0.60719999999999974</v>
      </c>
      <c r="H145" s="2">
        <f t="shared" si="1"/>
        <v>0.57420000000000027</v>
      </c>
      <c r="I145" s="2">
        <f t="shared" si="2"/>
        <v>3.2999999999999474E-2</v>
      </c>
      <c r="J145" s="30">
        <f t="shared" si="3"/>
        <v>5.434782608695568</v>
      </c>
    </row>
    <row r="146" spans="1:10" ht="22.5" customHeight="1">
      <c r="A146" s="2" t="s">
        <v>91</v>
      </c>
      <c r="B146" s="2">
        <v>230</v>
      </c>
      <c r="C146" s="2" t="s">
        <v>953</v>
      </c>
      <c r="D146" s="2">
        <v>6.7549000000000001</v>
      </c>
      <c r="E146" s="2">
        <v>7.2144000000000004</v>
      </c>
      <c r="F146" s="2">
        <v>7.1913</v>
      </c>
      <c r="G146" s="2">
        <f t="shared" si="0"/>
        <v>0.45950000000000024</v>
      </c>
      <c r="H146" s="2">
        <f t="shared" si="1"/>
        <v>0.4363999999999999</v>
      </c>
      <c r="I146" s="2">
        <f t="shared" si="2"/>
        <v>2.3100000000000342E-2</v>
      </c>
      <c r="J146" s="30">
        <f t="shared" si="3"/>
        <v>5.0272034820457741</v>
      </c>
    </row>
    <row r="147" spans="1:10" ht="22.5" customHeight="1">
      <c r="A147" s="2" t="s">
        <v>91</v>
      </c>
      <c r="B147" s="2">
        <v>231</v>
      </c>
      <c r="C147" s="2" t="s">
        <v>953</v>
      </c>
      <c r="D147" s="2">
        <v>6.8353999999999999</v>
      </c>
      <c r="E147" s="2">
        <v>7.3263999999999996</v>
      </c>
      <c r="F147" s="2">
        <v>7.298</v>
      </c>
      <c r="G147" s="2">
        <f t="shared" si="0"/>
        <v>0.49099999999999966</v>
      </c>
      <c r="H147" s="2">
        <f t="shared" si="1"/>
        <v>0.46260000000000012</v>
      </c>
      <c r="I147" s="2">
        <f t="shared" si="2"/>
        <v>2.8399999999999537E-2</v>
      </c>
      <c r="J147" s="30">
        <f t="shared" si="3"/>
        <v>5.7841140529530666</v>
      </c>
    </row>
    <row r="148" spans="1:10" ht="22.5" customHeight="1">
      <c r="A148" s="2" t="s">
        <v>91</v>
      </c>
      <c r="B148" s="2">
        <v>292</v>
      </c>
      <c r="C148" s="2" t="s">
        <v>953</v>
      </c>
      <c r="D148" s="2">
        <v>6.9287999999999998</v>
      </c>
      <c r="E148" s="2">
        <v>7.4402999999999997</v>
      </c>
      <c r="F148" s="2">
        <v>7.4177999999999997</v>
      </c>
      <c r="G148" s="2">
        <f t="shared" si="0"/>
        <v>0.51149999999999984</v>
      </c>
      <c r="H148" s="2">
        <f t="shared" si="1"/>
        <v>0.48899999999999988</v>
      </c>
      <c r="I148" s="2">
        <f t="shared" si="2"/>
        <v>2.2499999999999964E-2</v>
      </c>
      <c r="J148" s="30">
        <f t="shared" si="3"/>
        <v>4.3988269794721351</v>
      </c>
    </row>
    <row r="149" spans="1:10" ht="22.5" customHeight="1">
      <c r="A149" s="2" t="s">
        <v>91</v>
      </c>
      <c r="B149" s="2">
        <v>293</v>
      </c>
      <c r="C149" s="2" t="s">
        <v>953</v>
      </c>
      <c r="D149" s="2">
        <v>4.7643000000000004</v>
      </c>
      <c r="E149" s="2">
        <v>5.3217999999999996</v>
      </c>
      <c r="F149" s="2">
        <v>5.2892999999999999</v>
      </c>
      <c r="G149" s="2">
        <f t="shared" si="0"/>
        <v>0.55749999999999922</v>
      </c>
      <c r="H149" s="2">
        <f t="shared" si="1"/>
        <v>0.52499999999999947</v>
      </c>
      <c r="I149" s="2">
        <f t="shared" si="2"/>
        <v>3.2499999999999751E-2</v>
      </c>
      <c r="J149" s="30">
        <f t="shared" si="3"/>
        <v>5.8295964125560173</v>
      </c>
    </row>
    <row r="150" spans="1:10" ht="22.5" customHeight="1">
      <c r="A150" s="2" t="s">
        <v>91</v>
      </c>
      <c r="B150" s="2">
        <v>294</v>
      </c>
      <c r="C150" s="2" t="s">
        <v>953</v>
      </c>
      <c r="D150" s="2">
        <v>7.0693000000000001</v>
      </c>
      <c r="E150" s="2">
        <v>7.5602</v>
      </c>
      <c r="F150" s="2">
        <v>7.5349000000000004</v>
      </c>
      <c r="G150" s="2">
        <f t="shared" si="0"/>
        <v>0.49089999999999989</v>
      </c>
      <c r="H150" s="2">
        <f t="shared" si="1"/>
        <v>0.46560000000000024</v>
      </c>
      <c r="I150" s="2">
        <f t="shared" si="2"/>
        <v>2.5299999999999656E-2</v>
      </c>
      <c r="J150" s="30">
        <f t="shared" si="3"/>
        <v>5.1537991444285316</v>
      </c>
    </row>
    <row r="151" spans="1:10" ht="22.5" customHeight="1">
      <c r="A151" s="2" t="s">
        <v>91</v>
      </c>
      <c r="B151" s="2">
        <v>295</v>
      </c>
      <c r="C151" s="2" t="s">
        <v>953</v>
      </c>
      <c r="D151" s="2">
        <v>6.9600999999999997</v>
      </c>
      <c r="E151" s="2">
        <v>7.4191000000000003</v>
      </c>
      <c r="F151" s="2">
        <v>7.3853</v>
      </c>
      <c r="G151" s="2">
        <f t="shared" si="0"/>
        <v>0.45900000000000052</v>
      </c>
      <c r="H151" s="2">
        <f t="shared" si="1"/>
        <v>0.42520000000000024</v>
      </c>
      <c r="I151" s="2">
        <f t="shared" si="2"/>
        <v>3.3800000000000274E-2</v>
      </c>
      <c r="J151" s="30">
        <f t="shared" si="3"/>
        <v>7.3638344226580044</v>
      </c>
    </row>
    <row r="152" spans="1:10" ht="22.5" customHeight="1">
      <c r="A152" s="2" t="s">
        <v>91</v>
      </c>
      <c r="B152" s="2">
        <v>296</v>
      </c>
      <c r="C152" s="2" t="s">
        <v>953</v>
      </c>
      <c r="D152" s="2">
        <v>7.8464999999999998</v>
      </c>
      <c r="E152" s="2">
        <v>8.3045000000000009</v>
      </c>
      <c r="F152" s="2">
        <v>8.2843999999999998</v>
      </c>
      <c r="G152" s="2">
        <f t="shared" si="0"/>
        <v>0.45800000000000107</v>
      </c>
      <c r="H152" s="2">
        <f t="shared" si="1"/>
        <v>0.43789999999999996</v>
      </c>
      <c r="I152" s="2">
        <f t="shared" si="2"/>
        <v>2.0100000000001117E-2</v>
      </c>
      <c r="J152" s="30">
        <f t="shared" si="3"/>
        <v>4.3886462882098414</v>
      </c>
    </row>
    <row r="153" spans="1:10" ht="22.5" customHeight="1">
      <c r="A153" s="2" t="s">
        <v>91</v>
      </c>
      <c r="B153" s="2">
        <v>297</v>
      </c>
      <c r="C153" s="2" t="s">
        <v>953</v>
      </c>
      <c r="D153" s="2">
        <v>7.2686999999999999</v>
      </c>
      <c r="E153" s="2">
        <v>7.7782999999999998</v>
      </c>
      <c r="F153" s="2">
        <v>7.7438000000000002</v>
      </c>
      <c r="G153" s="2">
        <f t="shared" si="0"/>
        <v>0.50959999999999983</v>
      </c>
      <c r="H153" s="2">
        <f t="shared" si="1"/>
        <v>0.4751000000000003</v>
      </c>
      <c r="I153" s="2">
        <f t="shared" si="2"/>
        <v>3.4499999999999531E-2</v>
      </c>
      <c r="J153" s="30">
        <f t="shared" si="3"/>
        <v>6.770015698587037</v>
      </c>
    </row>
    <row r="154" spans="1:10" ht="22.5" customHeight="1">
      <c r="A154" s="2" t="s">
        <v>91</v>
      </c>
      <c r="B154" s="2">
        <v>298</v>
      </c>
      <c r="C154" s="2" t="s">
        <v>953</v>
      </c>
      <c r="D154" s="2">
        <v>4.6620999999999997</v>
      </c>
      <c r="E154" s="2">
        <v>5.1402999999999999</v>
      </c>
      <c r="F154" s="2">
        <v>5.1150000000000002</v>
      </c>
      <c r="G154" s="2">
        <f t="shared" si="0"/>
        <v>0.47820000000000018</v>
      </c>
      <c r="H154" s="2">
        <f t="shared" si="1"/>
        <v>0.45290000000000052</v>
      </c>
      <c r="I154" s="2">
        <f t="shared" si="2"/>
        <v>2.5299999999999656E-2</v>
      </c>
      <c r="J154" s="30">
        <f t="shared" si="3"/>
        <v>5.2906733584273624</v>
      </c>
    </row>
    <row r="155" spans="1:10" ht="22.5" customHeight="1">
      <c r="A155" s="2" t="s">
        <v>91</v>
      </c>
      <c r="B155" s="2">
        <v>299</v>
      </c>
      <c r="C155" s="2" t="s">
        <v>953</v>
      </c>
      <c r="D155" s="2">
        <v>7.7896000000000001</v>
      </c>
      <c r="E155" s="2">
        <v>8.2988</v>
      </c>
      <c r="F155" s="2">
        <v>8.2673000000000005</v>
      </c>
      <c r="G155" s="2">
        <f t="shared" si="0"/>
        <v>0.50919999999999987</v>
      </c>
      <c r="H155" s="2">
        <f t="shared" si="1"/>
        <v>0.47770000000000046</v>
      </c>
      <c r="I155" s="2">
        <f t="shared" si="2"/>
        <v>3.1499999999999417E-2</v>
      </c>
      <c r="J155" s="30">
        <f t="shared" si="3"/>
        <v>6.1861743912017726</v>
      </c>
    </row>
    <row r="156" spans="1:10" ht="22.5" customHeight="1">
      <c r="A156" s="2" t="s">
        <v>84</v>
      </c>
      <c r="B156" s="2">
        <v>309</v>
      </c>
      <c r="C156" s="2" t="s">
        <v>953</v>
      </c>
      <c r="D156" s="2">
        <v>5.1630000000000003</v>
      </c>
      <c r="E156" s="2">
        <v>5.8658999999999999</v>
      </c>
      <c r="F156" s="2">
        <v>5.8395000000000001</v>
      </c>
      <c r="G156" s="2">
        <f t="shared" si="0"/>
        <v>0.70289999999999964</v>
      </c>
      <c r="H156" s="2">
        <f t="shared" si="1"/>
        <v>0.67649999999999988</v>
      </c>
      <c r="I156" s="2">
        <f t="shared" si="2"/>
        <v>2.6399999999999757E-2</v>
      </c>
      <c r="J156" s="30">
        <f t="shared" si="3"/>
        <v>3.7558685446009066</v>
      </c>
    </row>
    <row r="157" spans="1:10" ht="22.5" customHeight="1">
      <c r="A157" s="2" t="s">
        <v>84</v>
      </c>
      <c r="B157" s="2">
        <v>310</v>
      </c>
      <c r="C157" s="2" t="s">
        <v>953</v>
      </c>
      <c r="D157" s="2">
        <v>5.0155000000000003</v>
      </c>
      <c r="E157" s="2">
        <v>5.4724000000000004</v>
      </c>
      <c r="F157" s="2">
        <v>5.4451000000000001</v>
      </c>
      <c r="G157" s="2">
        <f t="shared" si="0"/>
        <v>0.45690000000000008</v>
      </c>
      <c r="H157" s="2">
        <f t="shared" si="1"/>
        <v>0.42959999999999976</v>
      </c>
      <c r="I157" s="2">
        <f t="shared" si="2"/>
        <v>2.7300000000000324E-2</v>
      </c>
      <c r="J157" s="30">
        <f t="shared" si="3"/>
        <v>5.9750492449114292</v>
      </c>
    </row>
    <row r="158" spans="1:10" ht="22.5" customHeight="1">
      <c r="A158" s="2" t="s">
        <v>84</v>
      </c>
      <c r="B158" s="2">
        <v>311</v>
      </c>
      <c r="C158" s="2" t="s">
        <v>953</v>
      </c>
      <c r="D158" s="2">
        <v>4.6893000000000002</v>
      </c>
      <c r="E158" s="2">
        <v>5.1825999999999999</v>
      </c>
      <c r="F158" s="2">
        <v>5.1524999999999999</v>
      </c>
      <c r="G158" s="2">
        <f t="shared" si="0"/>
        <v>0.49329999999999963</v>
      </c>
      <c r="H158" s="2">
        <f t="shared" si="1"/>
        <v>0.46319999999999961</v>
      </c>
      <c r="I158" s="2">
        <f t="shared" si="2"/>
        <v>3.0100000000000016E-2</v>
      </c>
      <c r="J158" s="30">
        <f t="shared" si="3"/>
        <v>6.1017636326778915</v>
      </c>
    </row>
    <row r="159" spans="1:10" ht="22.5" customHeight="1">
      <c r="A159" s="2" t="s">
        <v>84</v>
      </c>
      <c r="B159" s="2">
        <v>312</v>
      </c>
      <c r="C159" s="2" t="s">
        <v>953</v>
      </c>
      <c r="D159" s="2">
        <v>4.7319000000000004</v>
      </c>
      <c r="E159" s="2">
        <v>5.2656999999999998</v>
      </c>
      <c r="F159" s="2">
        <v>5.2409999999999997</v>
      </c>
      <c r="G159" s="2">
        <f t="shared" si="0"/>
        <v>0.53379999999999939</v>
      </c>
      <c r="H159" s="2">
        <f t="shared" si="1"/>
        <v>0.50909999999999922</v>
      </c>
      <c r="I159" s="2">
        <f t="shared" si="2"/>
        <v>2.4700000000000166E-2</v>
      </c>
      <c r="J159" s="30">
        <f t="shared" si="3"/>
        <v>4.6272011989509547</v>
      </c>
    </row>
    <row r="160" spans="1:10" ht="22.5" customHeight="1">
      <c r="A160" s="2" t="s">
        <v>84</v>
      </c>
      <c r="B160" s="2">
        <v>313</v>
      </c>
      <c r="C160" s="2" t="s">
        <v>953</v>
      </c>
      <c r="D160" s="2">
        <v>6.8632999999999997</v>
      </c>
      <c r="E160" s="2">
        <v>7.4321000000000002</v>
      </c>
      <c r="F160" s="2">
        <v>7.4039000000000001</v>
      </c>
      <c r="G160" s="2">
        <f t="shared" si="0"/>
        <v>0.56880000000000042</v>
      </c>
      <c r="H160" s="2">
        <f t="shared" si="1"/>
        <v>0.54060000000000041</v>
      </c>
      <c r="I160" s="2">
        <f t="shared" si="2"/>
        <v>2.8200000000000003E-2</v>
      </c>
      <c r="J160" s="30">
        <f t="shared" si="3"/>
        <v>4.9578059071729932</v>
      </c>
    </row>
    <row r="161" spans="1:10" ht="22.5" customHeight="1">
      <c r="A161" s="2" t="s">
        <v>84</v>
      </c>
      <c r="B161" s="2">
        <v>314</v>
      </c>
      <c r="C161" s="2" t="s">
        <v>953</v>
      </c>
      <c r="D161" s="2">
        <v>7.5603999999999996</v>
      </c>
      <c r="E161" s="2">
        <v>8.0610999999999997</v>
      </c>
      <c r="F161" s="2">
        <v>8.0327000000000002</v>
      </c>
      <c r="G161" s="2">
        <f t="shared" si="0"/>
        <v>0.50070000000000014</v>
      </c>
      <c r="H161" s="2">
        <f t="shared" si="1"/>
        <v>0.47230000000000061</v>
      </c>
      <c r="I161" s="2">
        <f t="shared" si="2"/>
        <v>2.8399999999999537E-2</v>
      </c>
      <c r="J161" s="30">
        <f t="shared" si="3"/>
        <v>5.6720591172357757</v>
      </c>
    </row>
    <row r="162" spans="1:10" ht="22.5" customHeight="1">
      <c r="A162" s="2" t="s">
        <v>84</v>
      </c>
      <c r="B162" s="2">
        <v>315</v>
      </c>
      <c r="C162" s="2" t="s">
        <v>953</v>
      </c>
      <c r="D162" s="2">
        <v>4.6481000000000003</v>
      </c>
      <c r="E162" s="2">
        <v>5.4861000000000004</v>
      </c>
      <c r="F162" s="2">
        <v>5.4554999999999998</v>
      </c>
      <c r="G162" s="2">
        <f t="shared" si="0"/>
        <v>0.83800000000000008</v>
      </c>
      <c r="H162" s="2">
        <f t="shared" si="1"/>
        <v>0.80739999999999945</v>
      </c>
      <c r="I162" s="2">
        <f t="shared" si="2"/>
        <v>3.0600000000000627E-2</v>
      </c>
      <c r="J162" s="30">
        <f t="shared" si="3"/>
        <v>3.6515513126492394</v>
      </c>
    </row>
    <row r="163" spans="1:10" ht="22.5" customHeight="1">
      <c r="A163" s="2" t="s">
        <v>84</v>
      </c>
      <c r="B163" s="2">
        <v>316</v>
      </c>
      <c r="C163" s="2" t="s">
        <v>953</v>
      </c>
      <c r="D163" s="2">
        <v>6.9951999999999996</v>
      </c>
      <c r="E163" s="2">
        <v>7.5576999999999996</v>
      </c>
      <c r="F163" s="2">
        <v>7.5183999999999997</v>
      </c>
      <c r="G163" s="2">
        <f t="shared" si="0"/>
        <v>0.5625</v>
      </c>
      <c r="H163" s="2">
        <f t="shared" si="1"/>
        <v>0.52320000000000011</v>
      </c>
      <c r="I163" s="2">
        <f t="shared" si="2"/>
        <v>3.9299999999999891E-2</v>
      </c>
      <c r="J163" s="30">
        <f t="shared" si="3"/>
        <v>6.9866666666666468</v>
      </c>
    </row>
    <row r="164" spans="1:10" ht="22.5" customHeight="1">
      <c r="A164" s="2" t="s">
        <v>84</v>
      </c>
      <c r="B164" s="2">
        <v>317</v>
      </c>
      <c r="C164" s="2" t="s">
        <v>953</v>
      </c>
      <c r="D164" s="2">
        <v>5.0327999999999999</v>
      </c>
      <c r="E164" s="2">
        <v>5.6292999999999997</v>
      </c>
      <c r="F164" s="2">
        <v>5.5953999999999997</v>
      </c>
      <c r="G164" s="2">
        <f t="shared" si="0"/>
        <v>0.59649999999999981</v>
      </c>
      <c r="H164" s="2">
        <f t="shared" si="1"/>
        <v>0.56259999999999977</v>
      </c>
      <c r="I164" s="2">
        <f t="shared" si="2"/>
        <v>3.3900000000000041E-2</v>
      </c>
      <c r="J164" s="30">
        <f t="shared" si="3"/>
        <v>5.6831517183570917</v>
      </c>
    </row>
    <row r="165" spans="1:10" ht="22.5" customHeight="1">
      <c r="A165" s="2" t="s">
        <v>121</v>
      </c>
      <c r="B165" s="2">
        <v>318</v>
      </c>
      <c r="C165" s="2" t="s">
        <v>953</v>
      </c>
      <c r="D165" s="2">
        <v>4.7152000000000003</v>
      </c>
      <c r="E165" s="2">
        <v>5.2107000000000001</v>
      </c>
      <c r="F165" s="2">
        <v>5.1547000000000001</v>
      </c>
      <c r="G165" s="2">
        <f t="shared" si="0"/>
        <v>0.49549999999999983</v>
      </c>
      <c r="H165" s="2">
        <f t="shared" si="1"/>
        <v>0.43949999999999978</v>
      </c>
      <c r="I165" s="2">
        <f t="shared" si="2"/>
        <v>5.600000000000005E-2</v>
      </c>
      <c r="J165" s="30">
        <f t="shared" si="3"/>
        <v>11.301715438950568</v>
      </c>
    </row>
    <row r="166" spans="1:10" ht="22.5" customHeight="1">
      <c r="A166" s="2" t="s">
        <v>121</v>
      </c>
      <c r="B166" s="2">
        <v>319</v>
      </c>
      <c r="C166" s="2" t="s">
        <v>953</v>
      </c>
      <c r="D166" s="2">
        <v>4.5323000000000002</v>
      </c>
      <c r="E166" s="2">
        <v>5.1341000000000001</v>
      </c>
      <c r="F166" s="2">
        <v>5.0723000000000003</v>
      </c>
      <c r="G166" s="2">
        <f t="shared" si="0"/>
        <v>0.60179999999999989</v>
      </c>
      <c r="H166" s="2">
        <f t="shared" si="1"/>
        <v>0.54</v>
      </c>
      <c r="I166" s="2">
        <f t="shared" si="2"/>
        <v>6.1799999999999855E-2</v>
      </c>
      <c r="J166" s="30">
        <f t="shared" si="3"/>
        <v>10.269192422731782</v>
      </c>
    </row>
    <row r="167" spans="1:10" ht="22.5" customHeight="1">
      <c r="A167" s="2" t="s">
        <v>121</v>
      </c>
      <c r="B167" s="2">
        <v>320</v>
      </c>
      <c r="C167" s="2" t="s">
        <v>953</v>
      </c>
      <c r="D167" s="2">
        <v>4.6452999999999998</v>
      </c>
      <c r="E167" s="2">
        <v>5.1410999999999998</v>
      </c>
      <c r="F167" s="2">
        <v>5.0913000000000004</v>
      </c>
      <c r="G167" s="2">
        <f t="shared" si="0"/>
        <v>0.49580000000000002</v>
      </c>
      <c r="H167" s="2">
        <f t="shared" si="1"/>
        <v>0.44600000000000062</v>
      </c>
      <c r="I167" s="2">
        <f t="shared" si="2"/>
        <v>4.97999999999994E-2</v>
      </c>
      <c r="J167" s="30">
        <f t="shared" si="3"/>
        <v>10.044372730939774</v>
      </c>
    </row>
    <row r="168" spans="1:10" ht="22.5" customHeight="1">
      <c r="A168" s="2" t="s">
        <v>91</v>
      </c>
      <c r="B168" s="2">
        <v>321</v>
      </c>
      <c r="C168" s="2" t="s">
        <v>953</v>
      </c>
      <c r="D168" s="2">
        <v>4.7797000000000001</v>
      </c>
      <c r="E168" s="2">
        <v>5.6543000000000001</v>
      </c>
      <c r="F168" s="2">
        <v>5.6166</v>
      </c>
      <c r="G168" s="2">
        <f t="shared" si="0"/>
        <v>0.87460000000000004</v>
      </c>
      <c r="H168" s="2">
        <f t="shared" si="1"/>
        <v>0.83689999999999998</v>
      </c>
      <c r="I168" s="2">
        <f t="shared" si="2"/>
        <v>3.7700000000000067E-2</v>
      </c>
      <c r="J168" s="30">
        <f t="shared" si="3"/>
        <v>4.3105419620397969</v>
      </c>
    </row>
    <row r="169" spans="1:10" ht="22.5" customHeight="1">
      <c r="A169" s="2" t="s">
        <v>91</v>
      </c>
      <c r="B169" s="2">
        <v>322</v>
      </c>
      <c r="C169" s="2" t="s">
        <v>953</v>
      </c>
      <c r="D169" s="2">
        <v>7.7164000000000001</v>
      </c>
      <c r="E169" s="2">
        <v>8.3503000000000007</v>
      </c>
      <c r="F169" s="2">
        <v>8.3204999999999991</v>
      </c>
      <c r="G169" s="2">
        <f t="shared" si="0"/>
        <v>0.63390000000000057</v>
      </c>
      <c r="H169" s="2">
        <f t="shared" si="1"/>
        <v>0.60409999999999897</v>
      </c>
      <c r="I169" s="2">
        <f t="shared" si="2"/>
        <v>2.9800000000001603E-2</v>
      </c>
      <c r="J169" s="30">
        <f t="shared" si="3"/>
        <v>4.7010569490458387</v>
      </c>
    </row>
    <row r="170" spans="1:10" ht="22.5" customHeight="1">
      <c r="A170" s="2" t="s">
        <v>91</v>
      </c>
      <c r="B170" s="2">
        <v>323</v>
      </c>
      <c r="C170" s="2" t="s">
        <v>953</v>
      </c>
      <c r="D170" s="2">
        <v>5.1654</v>
      </c>
      <c r="E170" s="2">
        <v>5.6102999999999996</v>
      </c>
      <c r="F170" s="2">
        <v>5.5876999999999999</v>
      </c>
      <c r="G170" s="2">
        <f t="shared" si="0"/>
        <v>0.44489999999999963</v>
      </c>
      <c r="H170" s="2">
        <f t="shared" si="1"/>
        <v>0.4222999999999999</v>
      </c>
      <c r="I170" s="2">
        <f t="shared" si="2"/>
        <v>2.2599999999999731E-2</v>
      </c>
      <c r="J170" s="30">
        <f t="shared" si="3"/>
        <v>5.0797932119576874</v>
      </c>
    </row>
    <row r="171" spans="1:10" ht="22.5" customHeight="1">
      <c r="A171" s="2" t="s">
        <v>91</v>
      </c>
      <c r="B171" s="2">
        <v>324</v>
      </c>
      <c r="C171" s="2" t="s">
        <v>953</v>
      </c>
      <c r="D171" s="2">
        <v>8.0840999999999994</v>
      </c>
      <c r="E171" s="2">
        <v>9.1464999999999996</v>
      </c>
      <c r="F171" s="2">
        <v>9.0876000000000001</v>
      </c>
      <c r="G171" s="2">
        <f t="shared" si="0"/>
        <v>1.0624000000000002</v>
      </c>
      <c r="H171" s="2">
        <f t="shared" si="1"/>
        <v>1.0035000000000007</v>
      </c>
      <c r="I171" s="2">
        <f t="shared" si="2"/>
        <v>5.8899999999999508E-2</v>
      </c>
      <c r="J171" s="30">
        <f t="shared" si="3"/>
        <v>5.5440512048192296</v>
      </c>
    </row>
    <row r="172" spans="1:10" ht="22.5" customHeight="1">
      <c r="A172" s="2" t="s">
        <v>91</v>
      </c>
      <c r="B172" s="2">
        <v>325</v>
      </c>
      <c r="C172" s="2" t="s">
        <v>953</v>
      </c>
      <c r="D172" s="2">
        <v>4.7659000000000002</v>
      </c>
      <c r="E172" s="2">
        <v>5.6052999999999997</v>
      </c>
      <c r="F172" s="2">
        <v>5.5709</v>
      </c>
      <c r="G172" s="2">
        <f t="shared" si="0"/>
        <v>0.83939999999999948</v>
      </c>
      <c r="H172" s="2">
        <f t="shared" si="1"/>
        <v>0.80499999999999972</v>
      </c>
      <c r="I172" s="2">
        <f t="shared" si="2"/>
        <v>3.4399999999999764E-2</v>
      </c>
      <c r="J172" s="30">
        <f t="shared" si="3"/>
        <v>4.0981653562067883</v>
      </c>
    </row>
    <row r="173" spans="1:10" ht="22.5" customHeight="1">
      <c r="A173" s="2" t="s">
        <v>91</v>
      </c>
      <c r="B173" s="2">
        <v>326</v>
      </c>
      <c r="C173" s="2" t="s">
        <v>953</v>
      </c>
      <c r="D173" s="2">
        <v>4.4947999999999997</v>
      </c>
      <c r="E173" s="2">
        <v>6.2849000000000004</v>
      </c>
      <c r="F173" s="2">
        <v>6.1914999999999996</v>
      </c>
      <c r="G173" s="2">
        <f t="shared" si="0"/>
        <v>1.7901000000000007</v>
      </c>
      <c r="H173" s="2">
        <f t="shared" si="1"/>
        <v>1.6966999999999999</v>
      </c>
      <c r="I173" s="2">
        <f t="shared" si="2"/>
        <v>9.3400000000000816E-2</v>
      </c>
      <c r="J173" s="30">
        <f t="shared" si="3"/>
        <v>5.2175856097425157</v>
      </c>
    </row>
    <row r="174" spans="1:10" ht="22.5" customHeight="1">
      <c r="A174" s="2" t="s">
        <v>91</v>
      </c>
      <c r="B174" s="2">
        <v>327</v>
      </c>
      <c r="C174" s="2" t="s">
        <v>953</v>
      </c>
      <c r="D174" s="2">
        <v>4.7903000000000002</v>
      </c>
      <c r="E174" s="2">
        <v>5.7634999999999996</v>
      </c>
      <c r="F174" s="2">
        <v>5.7152000000000003</v>
      </c>
      <c r="G174" s="2">
        <f t="shared" si="0"/>
        <v>0.9731999999999994</v>
      </c>
      <c r="H174" s="2">
        <f t="shared" si="1"/>
        <v>0.92490000000000006</v>
      </c>
      <c r="I174" s="2">
        <f t="shared" si="2"/>
        <v>4.8299999999999343E-2</v>
      </c>
      <c r="J174" s="30">
        <f t="shared" si="3"/>
        <v>4.9630086313192949</v>
      </c>
    </row>
    <row r="175" spans="1:10" ht="22.5" customHeight="1">
      <c r="A175" s="2" t="s">
        <v>91</v>
      </c>
      <c r="B175" s="2">
        <v>328</v>
      </c>
      <c r="C175" s="2" t="s">
        <v>953</v>
      </c>
      <c r="D175" s="2">
        <v>4.6398000000000001</v>
      </c>
      <c r="E175" s="2">
        <v>5.1920000000000002</v>
      </c>
      <c r="F175" s="2">
        <v>5.1566999999999998</v>
      </c>
      <c r="G175" s="2">
        <f t="shared" si="0"/>
        <v>0.55220000000000002</v>
      </c>
      <c r="H175" s="2">
        <f t="shared" si="1"/>
        <v>0.51689999999999969</v>
      </c>
      <c r="I175" s="2">
        <f t="shared" si="2"/>
        <v>3.5300000000000331E-2</v>
      </c>
      <c r="J175" s="30">
        <f t="shared" si="3"/>
        <v>6.3926113726911131</v>
      </c>
    </row>
    <row r="176" spans="1:10" ht="22.5" customHeight="1">
      <c r="A176" s="2" t="s">
        <v>84</v>
      </c>
      <c r="B176" s="2">
        <v>200</v>
      </c>
      <c r="C176" s="2" t="s">
        <v>954</v>
      </c>
      <c r="D176" s="2">
        <v>7.6131000000000002</v>
      </c>
      <c r="E176" s="2">
        <v>8.4322999999999997</v>
      </c>
      <c r="F176" s="2">
        <v>8.4033999999999995</v>
      </c>
      <c r="G176" s="2">
        <f t="shared" si="0"/>
        <v>0.81919999999999948</v>
      </c>
      <c r="H176" s="2">
        <f t="shared" si="1"/>
        <v>0.79029999999999934</v>
      </c>
      <c r="I176" s="2">
        <f t="shared" si="2"/>
        <v>2.8900000000000148E-2</v>
      </c>
      <c r="J176" s="30">
        <f t="shared" si="3"/>
        <v>3.52783203125002</v>
      </c>
    </row>
    <row r="177" spans="1:10" ht="22.5" customHeight="1">
      <c r="A177" s="2" t="s">
        <v>84</v>
      </c>
      <c r="B177" s="2">
        <v>201</v>
      </c>
      <c r="C177" s="2" t="s">
        <v>954</v>
      </c>
      <c r="D177" s="2">
        <v>7.1006</v>
      </c>
      <c r="E177" s="2">
        <v>8.4601000000000006</v>
      </c>
      <c r="F177" s="2">
        <v>8.3986000000000001</v>
      </c>
      <c r="G177" s="2">
        <f t="shared" si="0"/>
        <v>1.3595000000000006</v>
      </c>
      <c r="H177" s="2">
        <f t="shared" si="1"/>
        <v>1.298</v>
      </c>
      <c r="I177" s="2">
        <f t="shared" si="2"/>
        <v>6.1500000000000554E-2</v>
      </c>
      <c r="J177" s="30">
        <f t="shared" si="3"/>
        <v>4.5237219566017304</v>
      </c>
    </row>
    <row r="178" spans="1:10" ht="22.5" customHeight="1">
      <c r="A178" s="2" t="s">
        <v>84</v>
      </c>
      <c r="B178" s="2">
        <v>203</v>
      </c>
      <c r="C178" s="2" t="s">
        <v>954</v>
      </c>
      <c r="D178" s="2">
        <v>6.7190000000000003</v>
      </c>
      <c r="E178" s="2">
        <v>7.6456999999999997</v>
      </c>
      <c r="F178" s="2">
        <v>7.5894000000000004</v>
      </c>
      <c r="G178" s="2">
        <f t="shared" si="0"/>
        <v>0.92669999999999941</v>
      </c>
      <c r="H178" s="2">
        <f t="shared" si="1"/>
        <v>0.87040000000000006</v>
      </c>
      <c r="I178" s="2">
        <f t="shared" si="2"/>
        <v>5.6299999999999351E-2</v>
      </c>
      <c r="J178" s="30">
        <f t="shared" si="3"/>
        <v>6.0753210316175013</v>
      </c>
    </row>
    <row r="179" spans="1:10" ht="22.5" customHeight="1">
      <c r="A179" s="2" t="s">
        <v>84</v>
      </c>
      <c r="B179" s="2">
        <v>204</v>
      </c>
      <c r="C179" s="2" t="s">
        <v>954</v>
      </c>
      <c r="D179" s="2">
        <v>7.5305999999999997</v>
      </c>
      <c r="E179" s="2">
        <v>8.4474</v>
      </c>
      <c r="F179" s="2">
        <v>8.4116999999999997</v>
      </c>
      <c r="G179" s="2">
        <f t="shared" si="0"/>
        <v>0.91680000000000028</v>
      </c>
      <c r="H179" s="2">
        <f t="shared" si="1"/>
        <v>0.88109999999999999</v>
      </c>
      <c r="I179" s="2">
        <f t="shared" si="2"/>
        <v>3.5700000000000287E-2</v>
      </c>
      <c r="J179" s="30">
        <f t="shared" si="3"/>
        <v>3.8939790575916531</v>
      </c>
    </row>
    <row r="180" spans="1:10" ht="22.5" customHeight="1">
      <c r="A180" s="2" t="s">
        <v>84</v>
      </c>
      <c r="B180" s="2">
        <v>205</v>
      </c>
      <c r="C180" s="2" t="s">
        <v>954</v>
      </c>
      <c r="D180" s="2">
        <v>6.5324</v>
      </c>
      <c r="E180" s="2">
        <v>7.3945999999999996</v>
      </c>
      <c r="F180" s="2">
        <v>7.3434999999999997</v>
      </c>
      <c r="G180" s="2">
        <f t="shared" si="0"/>
        <v>0.86219999999999963</v>
      </c>
      <c r="H180" s="2">
        <f t="shared" si="1"/>
        <v>0.81109999999999971</v>
      </c>
      <c r="I180" s="2">
        <f t="shared" si="2"/>
        <v>5.1099999999999923E-2</v>
      </c>
      <c r="J180" s="30">
        <f t="shared" si="3"/>
        <v>5.9266991417304506</v>
      </c>
    </row>
    <row r="181" spans="1:10" ht="22.5" customHeight="1">
      <c r="A181" s="2" t="s">
        <v>84</v>
      </c>
      <c r="B181" s="2">
        <v>206</v>
      </c>
      <c r="C181" s="2" t="s">
        <v>954</v>
      </c>
      <c r="D181" s="2">
        <v>7.1157000000000004</v>
      </c>
      <c r="E181" s="2">
        <v>8.2081</v>
      </c>
      <c r="F181" s="2">
        <v>8.1435999999999993</v>
      </c>
      <c r="G181" s="2">
        <f t="shared" si="0"/>
        <v>1.0923999999999996</v>
      </c>
      <c r="H181" s="2">
        <f t="shared" si="1"/>
        <v>1.0278999999999989</v>
      </c>
      <c r="I181" s="2">
        <f t="shared" si="2"/>
        <v>6.4500000000000668E-2</v>
      </c>
      <c r="J181" s="30">
        <f t="shared" si="3"/>
        <v>5.9044306114976832</v>
      </c>
    </row>
    <row r="182" spans="1:10" ht="22.5" customHeight="1">
      <c r="A182" s="2" t="s">
        <v>84</v>
      </c>
      <c r="B182" s="2">
        <v>207</v>
      </c>
      <c r="C182" s="2" t="s">
        <v>954</v>
      </c>
      <c r="D182" s="2">
        <v>7.7161</v>
      </c>
      <c r="E182" s="2">
        <v>8.6872000000000007</v>
      </c>
      <c r="F182" s="2">
        <v>8.6304999999999996</v>
      </c>
      <c r="G182" s="2">
        <f t="shared" si="0"/>
        <v>0.97110000000000074</v>
      </c>
      <c r="H182" s="2">
        <f t="shared" si="1"/>
        <v>0.91439999999999966</v>
      </c>
      <c r="I182" s="2">
        <f t="shared" si="2"/>
        <v>5.6700000000001083E-2</v>
      </c>
      <c r="J182" s="30">
        <f t="shared" si="3"/>
        <v>5.8387395736794394</v>
      </c>
    </row>
    <row r="183" spans="1:10" ht="22.5" customHeight="1">
      <c r="A183" s="2" t="s">
        <v>84</v>
      </c>
      <c r="B183" s="2">
        <v>208</v>
      </c>
      <c r="C183" s="2" t="s">
        <v>954</v>
      </c>
      <c r="D183" s="2">
        <v>7.9504000000000001</v>
      </c>
      <c r="E183" s="2">
        <v>8.9542999999999999</v>
      </c>
      <c r="F183" s="2">
        <v>8.9055999999999997</v>
      </c>
      <c r="G183" s="2">
        <f t="shared" si="0"/>
        <v>1.0038999999999998</v>
      </c>
      <c r="H183" s="2">
        <f t="shared" si="1"/>
        <v>0.9551999999999996</v>
      </c>
      <c r="I183" s="2">
        <f t="shared" si="2"/>
        <v>4.8700000000000188E-2</v>
      </c>
      <c r="J183" s="30">
        <f t="shared" si="3"/>
        <v>4.8510807849387581</v>
      </c>
    </row>
    <row r="184" spans="1:10" ht="22.5" customHeight="1">
      <c r="A184" s="2" t="s">
        <v>84</v>
      </c>
      <c r="B184" s="2">
        <v>209</v>
      </c>
      <c r="C184" s="2" t="s">
        <v>954</v>
      </c>
      <c r="D184" s="2">
        <v>6.4817999999999998</v>
      </c>
      <c r="E184" s="2">
        <v>7.5488</v>
      </c>
      <c r="F184" s="2">
        <v>7.5002000000000004</v>
      </c>
      <c r="G184" s="2">
        <f t="shared" si="0"/>
        <v>1.0670000000000002</v>
      </c>
      <c r="H184" s="2">
        <f t="shared" si="1"/>
        <v>1.0184000000000006</v>
      </c>
      <c r="I184" s="2">
        <f t="shared" si="2"/>
        <v>4.8599999999999532E-2</v>
      </c>
      <c r="J184" s="30">
        <f t="shared" si="3"/>
        <v>4.5548266166822424</v>
      </c>
    </row>
    <row r="185" spans="1:10" ht="22.5" customHeight="1">
      <c r="A185" s="2" t="s">
        <v>121</v>
      </c>
      <c r="B185" s="2">
        <v>210</v>
      </c>
      <c r="C185" s="2" t="s">
        <v>954</v>
      </c>
      <c r="D185" s="2">
        <v>7.2685000000000004</v>
      </c>
      <c r="E185" s="2">
        <v>8.0020000000000007</v>
      </c>
      <c r="F185" s="2">
        <v>7.9151999999999996</v>
      </c>
      <c r="G185" s="2">
        <f t="shared" si="0"/>
        <v>0.73350000000000026</v>
      </c>
      <c r="H185" s="2">
        <f t="shared" si="1"/>
        <v>0.64669999999999916</v>
      </c>
      <c r="I185" s="2">
        <f t="shared" si="2"/>
        <v>8.6800000000001098E-2</v>
      </c>
      <c r="J185" s="30">
        <f t="shared" si="3"/>
        <v>11.833674164962654</v>
      </c>
    </row>
    <row r="186" spans="1:10" ht="22.5" customHeight="1">
      <c r="A186" s="2" t="s">
        <v>121</v>
      </c>
      <c r="B186" s="2">
        <v>211</v>
      </c>
      <c r="C186" s="2" t="s">
        <v>954</v>
      </c>
      <c r="D186" s="2">
        <v>7.6959</v>
      </c>
      <c r="E186" s="2">
        <v>8.5572999999999997</v>
      </c>
      <c r="F186" s="2">
        <v>8.4682999999999993</v>
      </c>
      <c r="G186" s="2">
        <f t="shared" si="0"/>
        <v>0.86139999999999972</v>
      </c>
      <c r="H186" s="2">
        <f t="shared" si="1"/>
        <v>0.77239999999999931</v>
      </c>
      <c r="I186" s="2">
        <f t="shared" si="2"/>
        <v>8.9000000000000412E-2</v>
      </c>
      <c r="J186" s="30">
        <f t="shared" si="3"/>
        <v>10.332017645693108</v>
      </c>
    </row>
    <row r="187" spans="1:10" ht="22.5" customHeight="1">
      <c r="A187" s="2" t="s">
        <v>121</v>
      </c>
      <c r="B187" s="2">
        <v>212</v>
      </c>
      <c r="C187" s="2" t="s">
        <v>954</v>
      </c>
      <c r="D187" s="2">
        <v>7.1524999999999999</v>
      </c>
      <c r="E187" s="2">
        <v>8.2615999999999996</v>
      </c>
      <c r="F187" s="2">
        <v>8.1575000000000006</v>
      </c>
      <c r="G187" s="2">
        <f t="shared" si="0"/>
        <v>1.1090999999999998</v>
      </c>
      <c r="H187" s="2">
        <f t="shared" si="1"/>
        <v>1.0050000000000008</v>
      </c>
      <c r="I187" s="2">
        <f t="shared" si="2"/>
        <v>0.10409999999999897</v>
      </c>
      <c r="J187" s="30">
        <f t="shared" si="3"/>
        <v>9.3859886394372918</v>
      </c>
    </row>
    <row r="188" spans="1:10" ht="22.5" customHeight="1">
      <c r="A188" s="2" t="s">
        <v>91</v>
      </c>
      <c r="B188" s="2">
        <v>213</v>
      </c>
      <c r="C188" s="2" t="s">
        <v>954</v>
      </c>
      <c r="D188" s="2">
        <v>7.8465999999999996</v>
      </c>
      <c r="E188" s="2">
        <v>8.7577999999999996</v>
      </c>
      <c r="F188" s="2">
        <v>8.7175999999999991</v>
      </c>
      <c r="G188" s="2">
        <f t="shared" si="0"/>
        <v>0.91120000000000001</v>
      </c>
      <c r="H188" s="2">
        <f t="shared" si="1"/>
        <v>0.87099999999999955</v>
      </c>
      <c r="I188" s="2">
        <f t="shared" si="2"/>
        <v>4.0200000000000458E-2</v>
      </c>
      <c r="J188" s="30">
        <f t="shared" si="3"/>
        <v>4.411764705882403</v>
      </c>
    </row>
    <row r="189" spans="1:10" ht="22.5" customHeight="1">
      <c r="A189" s="2" t="s">
        <v>91</v>
      </c>
      <c r="B189" s="2">
        <v>214</v>
      </c>
      <c r="C189" s="2" t="s">
        <v>954</v>
      </c>
      <c r="D189" s="2">
        <v>7.5602</v>
      </c>
      <c r="E189" s="2">
        <v>8.3696000000000002</v>
      </c>
      <c r="F189" s="2">
        <v>8.3230000000000004</v>
      </c>
      <c r="G189" s="2">
        <f t="shared" si="0"/>
        <v>0.80940000000000012</v>
      </c>
      <c r="H189" s="2">
        <f t="shared" si="1"/>
        <v>0.76280000000000037</v>
      </c>
      <c r="I189" s="2">
        <f t="shared" si="2"/>
        <v>4.6599999999999753E-2</v>
      </c>
      <c r="J189" s="30">
        <f t="shared" si="3"/>
        <v>5.7573511242895652</v>
      </c>
    </row>
    <row r="190" spans="1:10" ht="22.5" customHeight="1">
      <c r="A190" s="2" t="s">
        <v>91</v>
      </c>
      <c r="B190" s="2">
        <v>215</v>
      </c>
      <c r="C190" s="2" t="s">
        <v>954</v>
      </c>
      <c r="D190" s="2">
        <v>6.6738999999999997</v>
      </c>
      <c r="E190" s="2">
        <v>7.5118</v>
      </c>
      <c r="F190" s="126">
        <v>7.4644000000000004</v>
      </c>
      <c r="G190" s="2">
        <f t="shared" si="0"/>
        <v>0.83790000000000031</v>
      </c>
      <c r="H190" s="126">
        <f t="shared" si="1"/>
        <v>0.79050000000000065</v>
      </c>
      <c r="I190" s="126">
        <f t="shared" si="2"/>
        <v>4.7399999999999665E-2</v>
      </c>
      <c r="J190" s="30">
        <f t="shared" si="3"/>
        <v>5.6569996419620061</v>
      </c>
    </row>
    <row r="191" spans="1:10" ht="22.5" customHeight="1">
      <c r="A191" s="2" t="s">
        <v>91</v>
      </c>
      <c r="B191" s="2">
        <v>216</v>
      </c>
      <c r="C191" s="2" t="s">
        <v>954</v>
      </c>
      <c r="D191" s="2">
        <v>7.1635999999999997</v>
      </c>
      <c r="E191" s="2">
        <v>8.0607000000000006</v>
      </c>
      <c r="F191" s="2">
        <v>8.0015000000000001</v>
      </c>
      <c r="G191" s="2">
        <f t="shared" si="0"/>
        <v>0.8971000000000009</v>
      </c>
      <c r="H191" s="2">
        <f t="shared" si="1"/>
        <v>0.83790000000000031</v>
      </c>
      <c r="I191" s="2">
        <f t="shared" si="2"/>
        <v>5.9200000000000585E-2</v>
      </c>
      <c r="J191" s="30">
        <f t="shared" si="3"/>
        <v>6.5990413554788239</v>
      </c>
    </row>
    <row r="192" spans="1:10" ht="22.5" customHeight="1">
      <c r="A192" s="2" t="s">
        <v>91</v>
      </c>
      <c r="B192" s="2">
        <v>217</v>
      </c>
      <c r="C192" s="2" t="s">
        <v>954</v>
      </c>
      <c r="D192" s="2">
        <v>6.3276000000000003</v>
      </c>
      <c r="E192" s="2">
        <v>7.4032999999999998</v>
      </c>
      <c r="F192" s="2">
        <v>7.3403999999999998</v>
      </c>
      <c r="G192" s="2">
        <f t="shared" si="0"/>
        <v>1.0756999999999994</v>
      </c>
      <c r="H192" s="2">
        <f t="shared" si="1"/>
        <v>1.0127999999999995</v>
      </c>
      <c r="I192" s="2">
        <f t="shared" si="2"/>
        <v>6.2899999999999956E-2</v>
      </c>
      <c r="J192" s="30">
        <f t="shared" si="3"/>
        <v>5.847355210560564</v>
      </c>
    </row>
    <row r="193" spans="1:10" ht="22.5" customHeight="1">
      <c r="A193" s="2" t="s">
        <v>91</v>
      </c>
      <c r="B193" s="2">
        <v>218</v>
      </c>
      <c r="C193" s="2" t="s">
        <v>954</v>
      </c>
      <c r="D193" s="2">
        <v>7.7893999999999997</v>
      </c>
      <c r="E193" s="2">
        <v>8.5975000000000001</v>
      </c>
      <c r="F193" s="2">
        <v>8.5472000000000001</v>
      </c>
      <c r="G193" s="2">
        <f t="shared" si="0"/>
        <v>0.80810000000000048</v>
      </c>
      <c r="H193" s="2">
        <f t="shared" si="1"/>
        <v>0.75780000000000047</v>
      </c>
      <c r="I193" s="2">
        <f t="shared" si="2"/>
        <v>5.0300000000000011E-2</v>
      </c>
      <c r="J193" s="30">
        <f t="shared" si="3"/>
        <v>6.2244771686672422</v>
      </c>
    </row>
    <row r="194" spans="1:10" ht="22.5" customHeight="1">
      <c r="A194" s="2" t="s">
        <v>91</v>
      </c>
      <c r="B194" s="2">
        <v>219</v>
      </c>
      <c r="C194" s="2" t="s">
        <v>954</v>
      </c>
      <c r="D194" s="2">
        <v>8.0839999999999996</v>
      </c>
      <c r="E194" s="2">
        <v>8.9727999999999994</v>
      </c>
      <c r="F194" s="2">
        <v>8.9292999999999996</v>
      </c>
      <c r="G194" s="2">
        <f t="shared" si="0"/>
        <v>0.88879999999999981</v>
      </c>
      <c r="H194" s="2">
        <f t="shared" si="1"/>
        <v>0.84529999999999994</v>
      </c>
      <c r="I194" s="2">
        <f t="shared" si="2"/>
        <v>4.3499999999999872E-2</v>
      </c>
      <c r="J194" s="30">
        <f t="shared" si="3"/>
        <v>4.8942394239423805</v>
      </c>
    </row>
    <row r="195" spans="1:10" ht="22.5" customHeight="1">
      <c r="A195" s="2" t="s">
        <v>91</v>
      </c>
      <c r="B195" s="2">
        <v>220</v>
      </c>
      <c r="C195" s="2" t="s">
        <v>954</v>
      </c>
      <c r="D195" s="2">
        <v>6.3160999999999996</v>
      </c>
      <c r="E195" s="2">
        <v>7.1988000000000003</v>
      </c>
      <c r="F195" s="2">
        <v>7.1443000000000003</v>
      </c>
      <c r="G195" s="2">
        <f t="shared" si="0"/>
        <v>0.88270000000000071</v>
      </c>
      <c r="H195" s="2">
        <f t="shared" si="1"/>
        <v>0.82820000000000071</v>
      </c>
      <c r="I195" s="2">
        <f t="shared" si="2"/>
        <v>5.4499999999999993E-2</v>
      </c>
      <c r="J195" s="30">
        <f t="shared" si="3"/>
        <v>6.1742381330010137</v>
      </c>
    </row>
    <row r="196" spans="1:10" ht="22.5" customHeight="1">
      <c r="J196" s="30"/>
    </row>
    <row r="197" spans="1:10" ht="22.5" customHeight="1">
      <c r="J197" s="30"/>
    </row>
    <row r="198" spans="1:10" ht="22.5" customHeight="1">
      <c r="J198" s="30"/>
    </row>
    <row r="199" spans="1:10" ht="22.5" customHeight="1">
      <c r="J199" s="30"/>
    </row>
    <row r="200" spans="1:10" ht="22.5" customHeight="1">
      <c r="J200" s="30"/>
    </row>
    <row r="201" spans="1:10" ht="22.5" customHeight="1">
      <c r="J201" s="30"/>
    </row>
    <row r="202" spans="1:10" ht="22.5" customHeight="1">
      <c r="J202" s="30"/>
    </row>
    <row r="203" spans="1:10" ht="22.5" customHeight="1">
      <c r="J203" s="30"/>
    </row>
    <row r="204" spans="1:10" ht="22.5" customHeight="1">
      <c r="J204" s="30"/>
    </row>
    <row r="205" spans="1:10" ht="22.5" customHeight="1">
      <c r="J205" s="30"/>
    </row>
    <row r="206" spans="1:10" ht="22.5" customHeight="1">
      <c r="J206" s="30"/>
    </row>
    <row r="207" spans="1:10" ht="22.5" customHeight="1">
      <c r="J207" s="30"/>
    </row>
    <row r="208" spans="1:10" ht="22.5" customHeight="1">
      <c r="J208" s="30"/>
    </row>
    <row r="209" spans="10:10" ht="22.5" customHeight="1">
      <c r="J209" s="30"/>
    </row>
    <row r="210" spans="10:10" ht="22.5" customHeight="1">
      <c r="J210" s="30"/>
    </row>
    <row r="211" spans="10:10" ht="22.5" customHeight="1">
      <c r="J211" s="30"/>
    </row>
    <row r="212" spans="10:10" ht="22.5" customHeight="1">
      <c r="J212" s="30"/>
    </row>
    <row r="213" spans="10:10" ht="22.5" customHeight="1">
      <c r="J213" s="30"/>
    </row>
    <row r="214" spans="10:10" ht="22.5" customHeight="1">
      <c r="J214" s="30"/>
    </row>
    <row r="215" spans="10:10" ht="22.5" customHeight="1">
      <c r="J215" s="30"/>
    </row>
    <row r="216" spans="10:10" ht="22.5" customHeight="1">
      <c r="J216" s="30"/>
    </row>
    <row r="217" spans="10:10" ht="22.5" customHeight="1">
      <c r="J217" s="30"/>
    </row>
    <row r="218" spans="10:10" ht="22.5" customHeight="1">
      <c r="J218" s="30"/>
    </row>
    <row r="219" spans="10:10" ht="22.5" customHeight="1">
      <c r="J219" s="30"/>
    </row>
    <row r="220" spans="10:10" ht="22.5" customHeight="1">
      <c r="J220" s="30"/>
    </row>
    <row r="221" spans="10:10" ht="22.5" customHeight="1">
      <c r="J221" s="30"/>
    </row>
    <row r="222" spans="10:10" ht="22.5" customHeight="1">
      <c r="J222" s="30"/>
    </row>
    <row r="223" spans="10:10" ht="22.5" customHeight="1">
      <c r="J223" s="30"/>
    </row>
    <row r="224" spans="10:10" ht="22.5" customHeight="1">
      <c r="J224" s="30"/>
    </row>
    <row r="225" spans="10:10" ht="22.5" customHeight="1">
      <c r="J225" s="30"/>
    </row>
    <row r="226" spans="10:10" ht="22.5" customHeight="1">
      <c r="J226" s="30"/>
    </row>
    <row r="227" spans="10:10" ht="22.5" customHeight="1">
      <c r="J227" s="30"/>
    </row>
    <row r="228" spans="10:10" ht="22.5" customHeight="1">
      <c r="J228" s="30"/>
    </row>
    <row r="229" spans="10:10" ht="22.5" customHeight="1">
      <c r="J229" s="30"/>
    </row>
    <row r="230" spans="10:10" ht="22.5" customHeight="1">
      <c r="J230" s="30"/>
    </row>
    <row r="231" spans="10:10" ht="22.5" customHeight="1">
      <c r="J231" s="30"/>
    </row>
    <row r="232" spans="10:10" ht="22.5" customHeight="1">
      <c r="J232" s="30"/>
    </row>
    <row r="233" spans="10:10" ht="22.5" customHeight="1">
      <c r="J233" s="30"/>
    </row>
    <row r="234" spans="10:10" ht="22.5" customHeight="1">
      <c r="J234" s="30"/>
    </row>
    <row r="235" spans="10:10" ht="22.5" customHeight="1">
      <c r="J235" s="30"/>
    </row>
    <row r="236" spans="10:10" ht="22.5" customHeight="1">
      <c r="J236" s="30"/>
    </row>
    <row r="237" spans="10:10" ht="22.5" customHeight="1">
      <c r="J237" s="30"/>
    </row>
    <row r="238" spans="10:10" ht="22.5" customHeight="1">
      <c r="J238" s="30"/>
    </row>
    <row r="239" spans="10:10" ht="22.5" customHeight="1">
      <c r="J239" s="30"/>
    </row>
    <row r="240" spans="10:10" ht="22.5" customHeight="1">
      <c r="J240" s="30"/>
    </row>
    <row r="241" spans="10:10" ht="22.5" customHeight="1">
      <c r="J241" s="30"/>
    </row>
    <row r="242" spans="10:10" ht="22.5" customHeight="1">
      <c r="J242" s="30"/>
    </row>
    <row r="243" spans="10:10" ht="22.5" customHeight="1">
      <c r="J243" s="30"/>
    </row>
    <row r="244" spans="10:10" ht="22.5" customHeight="1">
      <c r="J244" s="30"/>
    </row>
    <row r="245" spans="10:10" ht="22.5" customHeight="1">
      <c r="J245" s="30"/>
    </row>
    <row r="246" spans="10:10" ht="22.5" customHeight="1">
      <c r="J246" s="30"/>
    </row>
    <row r="247" spans="10:10" ht="22.5" customHeight="1">
      <c r="J247" s="30"/>
    </row>
    <row r="248" spans="10:10" ht="22.5" customHeight="1">
      <c r="J248" s="30"/>
    </row>
    <row r="249" spans="10:10" ht="22.5" customHeight="1">
      <c r="J249" s="30"/>
    </row>
    <row r="250" spans="10:10" ht="22.5" customHeight="1">
      <c r="J250" s="30"/>
    </row>
    <row r="251" spans="10:10" ht="22.5" customHeight="1">
      <c r="J251" s="30"/>
    </row>
    <row r="252" spans="10:10" ht="22.5" customHeight="1">
      <c r="J252" s="30"/>
    </row>
    <row r="253" spans="10:10" ht="22.5" customHeight="1">
      <c r="J253" s="30"/>
    </row>
    <row r="254" spans="10:10" ht="22.5" customHeight="1">
      <c r="J254" s="30"/>
    </row>
    <row r="255" spans="10:10" ht="22.5" customHeight="1">
      <c r="J255" s="30"/>
    </row>
    <row r="256" spans="10:10" ht="22.5" customHeight="1">
      <c r="J256" s="30"/>
    </row>
    <row r="257" spans="10:10" ht="22.5" customHeight="1">
      <c r="J257" s="30"/>
    </row>
    <row r="258" spans="10:10" ht="22.5" customHeight="1">
      <c r="J258" s="30"/>
    </row>
    <row r="259" spans="10:10" ht="22.5" customHeight="1">
      <c r="J259" s="30"/>
    </row>
    <row r="260" spans="10:10" ht="22.5" customHeight="1">
      <c r="J260" s="30"/>
    </row>
    <row r="261" spans="10:10" ht="22.5" customHeight="1">
      <c r="J261" s="30"/>
    </row>
    <row r="262" spans="10:10" ht="22.5" customHeight="1">
      <c r="J262" s="30"/>
    </row>
    <row r="263" spans="10:10" ht="22.5" customHeight="1">
      <c r="J263" s="30"/>
    </row>
    <row r="264" spans="10:10" ht="22.5" customHeight="1">
      <c r="J264" s="30"/>
    </row>
    <row r="265" spans="10:10" ht="22.5" customHeight="1">
      <c r="J265" s="30"/>
    </row>
    <row r="266" spans="10:10" ht="22.5" customHeight="1">
      <c r="J266" s="30"/>
    </row>
    <row r="267" spans="10:10" ht="22.5" customHeight="1">
      <c r="J267" s="30"/>
    </row>
    <row r="268" spans="10:10" ht="22.5" customHeight="1">
      <c r="J268" s="30"/>
    </row>
    <row r="269" spans="10:10" ht="22.5" customHeight="1">
      <c r="J269" s="30"/>
    </row>
    <row r="270" spans="10:10" ht="22.5" customHeight="1">
      <c r="J270" s="30"/>
    </row>
    <row r="271" spans="10:10" ht="22.5" customHeight="1">
      <c r="J271" s="30"/>
    </row>
    <row r="272" spans="10:10" ht="22.5" customHeight="1">
      <c r="J272" s="30"/>
    </row>
    <row r="273" spans="10:10" ht="22.5" customHeight="1">
      <c r="J273" s="30"/>
    </row>
    <row r="274" spans="10:10" ht="22.5" customHeight="1">
      <c r="J274" s="30"/>
    </row>
    <row r="275" spans="10:10" ht="22.5" customHeight="1">
      <c r="J275" s="30"/>
    </row>
    <row r="276" spans="10:10" ht="22.5" customHeight="1">
      <c r="J276" s="30"/>
    </row>
    <row r="277" spans="10:10" ht="22.5" customHeight="1">
      <c r="J277" s="30"/>
    </row>
    <row r="278" spans="10:10" ht="22.5" customHeight="1">
      <c r="J278" s="30"/>
    </row>
    <row r="279" spans="10:10" ht="22.5" customHeight="1">
      <c r="J279" s="30"/>
    </row>
    <row r="280" spans="10:10" ht="22.5" customHeight="1">
      <c r="J280" s="30"/>
    </row>
    <row r="281" spans="10:10" ht="22.5" customHeight="1">
      <c r="J281" s="30"/>
    </row>
    <row r="282" spans="10:10" ht="22.5" customHeight="1">
      <c r="J282" s="30"/>
    </row>
    <row r="283" spans="10:10" ht="22.5" customHeight="1">
      <c r="J283" s="30"/>
    </row>
    <row r="284" spans="10:10" ht="22.5" customHeight="1">
      <c r="J284" s="30"/>
    </row>
    <row r="285" spans="10:10" ht="22.5" customHeight="1">
      <c r="J285" s="30"/>
    </row>
    <row r="286" spans="10:10" ht="22.5" customHeight="1">
      <c r="J286" s="30"/>
    </row>
    <row r="287" spans="10:10" ht="22.5" customHeight="1">
      <c r="J287" s="30"/>
    </row>
    <row r="288" spans="10:10" ht="22.5" customHeight="1">
      <c r="J288" s="30"/>
    </row>
    <row r="289" spans="10:10" ht="22.5" customHeight="1">
      <c r="J289" s="30"/>
    </row>
    <row r="290" spans="10:10" ht="22.5" customHeight="1">
      <c r="J290" s="30"/>
    </row>
    <row r="291" spans="10:10" ht="22.5" customHeight="1">
      <c r="J291" s="30"/>
    </row>
    <row r="292" spans="10:10" ht="22.5" customHeight="1">
      <c r="J292" s="30"/>
    </row>
    <row r="293" spans="10:10" ht="22.5" customHeight="1">
      <c r="J293" s="30"/>
    </row>
    <row r="294" spans="10:10" ht="22.5" customHeight="1">
      <c r="J294" s="30"/>
    </row>
    <row r="295" spans="10:10" ht="22.5" customHeight="1">
      <c r="J295" s="30"/>
    </row>
    <row r="296" spans="10:10" ht="22.5" customHeight="1">
      <c r="J296" s="30"/>
    </row>
    <row r="297" spans="10:10" ht="22.5" customHeight="1">
      <c r="J297" s="30"/>
    </row>
    <row r="298" spans="10:10" ht="22.5" customHeight="1">
      <c r="J298" s="30"/>
    </row>
    <row r="299" spans="10:10" ht="22.5" customHeight="1">
      <c r="J299" s="30"/>
    </row>
    <row r="300" spans="10:10" ht="22.5" customHeight="1">
      <c r="J300" s="30"/>
    </row>
    <row r="301" spans="10:10" ht="22.5" customHeight="1">
      <c r="J301" s="30"/>
    </row>
    <row r="302" spans="10:10" ht="22.5" customHeight="1">
      <c r="J302" s="30"/>
    </row>
    <row r="303" spans="10:10" ht="22.5" customHeight="1">
      <c r="J303" s="30"/>
    </row>
    <row r="304" spans="10:10" ht="22.5" customHeight="1">
      <c r="J304" s="30"/>
    </row>
    <row r="305" spans="10:10" ht="22.5" customHeight="1">
      <c r="J305" s="30"/>
    </row>
    <row r="306" spans="10:10" ht="22.5" customHeight="1">
      <c r="J306" s="30"/>
    </row>
    <row r="307" spans="10:10" ht="22.5" customHeight="1">
      <c r="J307" s="30"/>
    </row>
    <row r="308" spans="10:10" ht="22.5" customHeight="1">
      <c r="J308" s="30"/>
    </row>
    <row r="309" spans="10:10" ht="22.5" customHeight="1">
      <c r="J309" s="30"/>
    </row>
    <row r="310" spans="10:10" ht="22.5" customHeight="1">
      <c r="J310" s="30"/>
    </row>
    <row r="311" spans="10:10" ht="22.5" customHeight="1">
      <c r="J311" s="30"/>
    </row>
    <row r="312" spans="10:10" ht="22.5" customHeight="1">
      <c r="J312" s="30"/>
    </row>
    <row r="313" spans="10:10" ht="22.5" customHeight="1">
      <c r="J313" s="30"/>
    </row>
    <row r="314" spans="10:10" ht="22.5" customHeight="1">
      <c r="J314" s="30"/>
    </row>
    <row r="315" spans="10:10" ht="22.5" customHeight="1">
      <c r="J315" s="30"/>
    </row>
    <row r="316" spans="10:10" ht="22.5" customHeight="1">
      <c r="J316" s="30"/>
    </row>
    <row r="317" spans="10:10" ht="22.5" customHeight="1">
      <c r="J317" s="30"/>
    </row>
    <row r="318" spans="10:10" ht="22.5" customHeight="1">
      <c r="J318" s="30"/>
    </row>
    <row r="319" spans="10:10" ht="22.5" customHeight="1">
      <c r="J319" s="30"/>
    </row>
    <row r="320" spans="10:10" ht="22.5" customHeight="1">
      <c r="J320" s="30"/>
    </row>
    <row r="321" spans="10:10" ht="22.5" customHeight="1">
      <c r="J321" s="30"/>
    </row>
    <row r="322" spans="10:10" ht="22.5" customHeight="1">
      <c r="J322" s="30"/>
    </row>
    <row r="323" spans="10:10" ht="22.5" customHeight="1">
      <c r="J323" s="30"/>
    </row>
    <row r="324" spans="10:10" ht="22.5" customHeight="1">
      <c r="J324" s="30"/>
    </row>
    <row r="325" spans="10:10" ht="22.5" customHeight="1">
      <c r="J325" s="30"/>
    </row>
    <row r="326" spans="10:10" ht="22.5" customHeight="1">
      <c r="J326" s="30"/>
    </row>
    <row r="327" spans="10:10" ht="22.5" customHeight="1">
      <c r="J327" s="30"/>
    </row>
    <row r="328" spans="10:10" ht="22.5" customHeight="1">
      <c r="J328" s="30"/>
    </row>
    <row r="329" spans="10:10" ht="22.5" customHeight="1">
      <c r="J329" s="30"/>
    </row>
    <row r="330" spans="10:10" ht="22.5" customHeight="1">
      <c r="J330" s="30"/>
    </row>
    <row r="331" spans="10:10" ht="22.5" customHeight="1">
      <c r="J331" s="30"/>
    </row>
    <row r="332" spans="10:10" ht="22.5" customHeight="1">
      <c r="J332" s="30"/>
    </row>
    <row r="333" spans="10:10" ht="22.5" customHeight="1">
      <c r="J333" s="30"/>
    </row>
    <row r="334" spans="10:10" ht="22.5" customHeight="1">
      <c r="J334" s="30"/>
    </row>
    <row r="335" spans="10:10" ht="22.5" customHeight="1">
      <c r="J335" s="30"/>
    </row>
    <row r="336" spans="10:10" ht="22.5" customHeight="1">
      <c r="J336" s="30"/>
    </row>
    <row r="337" spans="10:10" ht="22.5" customHeight="1">
      <c r="J337" s="30"/>
    </row>
    <row r="338" spans="10:10" ht="22.5" customHeight="1">
      <c r="J338" s="30"/>
    </row>
    <row r="339" spans="10:10" ht="22.5" customHeight="1">
      <c r="J339" s="30"/>
    </row>
    <row r="340" spans="10:10" ht="22.5" customHeight="1">
      <c r="J340" s="30"/>
    </row>
    <row r="341" spans="10:10" ht="22.5" customHeight="1">
      <c r="J341" s="30"/>
    </row>
    <row r="342" spans="10:10" ht="22.5" customHeight="1">
      <c r="J342" s="30"/>
    </row>
    <row r="343" spans="10:10" ht="22.5" customHeight="1">
      <c r="J343" s="30"/>
    </row>
    <row r="344" spans="10:10" ht="22.5" customHeight="1">
      <c r="J344" s="30"/>
    </row>
    <row r="345" spans="10:10" ht="22.5" customHeight="1">
      <c r="J345" s="30"/>
    </row>
    <row r="346" spans="10:10" ht="22.5" customHeight="1">
      <c r="J346" s="30"/>
    </row>
    <row r="347" spans="10:10" ht="22.5" customHeight="1">
      <c r="J347" s="30"/>
    </row>
    <row r="348" spans="10:10" ht="22.5" customHeight="1">
      <c r="J348" s="30"/>
    </row>
    <row r="349" spans="10:10" ht="22.5" customHeight="1">
      <c r="J349" s="30"/>
    </row>
    <row r="350" spans="10:10" ht="22.5" customHeight="1">
      <c r="J350" s="30"/>
    </row>
    <row r="351" spans="10:10" ht="22.5" customHeight="1">
      <c r="J351" s="30"/>
    </row>
    <row r="352" spans="10:10" ht="22.5" customHeight="1">
      <c r="J352" s="30"/>
    </row>
    <row r="353" spans="10:10" ht="22.5" customHeight="1">
      <c r="J353" s="30"/>
    </row>
    <row r="354" spans="10:10" ht="22.5" customHeight="1">
      <c r="J354" s="30"/>
    </row>
    <row r="355" spans="10:10" ht="22.5" customHeight="1">
      <c r="J355" s="30"/>
    </row>
    <row r="356" spans="10:10" ht="22.5" customHeight="1">
      <c r="J356" s="30"/>
    </row>
    <row r="357" spans="10:10" ht="22.5" customHeight="1">
      <c r="J357" s="30"/>
    </row>
    <row r="358" spans="10:10" ht="22.5" customHeight="1">
      <c r="J358" s="30"/>
    </row>
    <row r="359" spans="10:10" ht="22.5" customHeight="1">
      <c r="J359" s="30"/>
    </row>
    <row r="360" spans="10:10" ht="22.5" customHeight="1">
      <c r="J360" s="30"/>
    </row>
    <row r="361" spans="10:10" ht="22.5" customHeight="1">
      <c r="J361" s="30"/>
    </row>
    <row r="362" spans="10:10" ht="22.5" customHeight="1">
      <c r="J362" s="30"/>
    </row>
    <row r="363" spans="10:10" ht="22.5" customHeight="1">
      <c r="J363" s="30"/>
    </row>
    <row r="364" spans="10:10" ht="22.5" customHeight="1">
      <c r="J364" s="30"/>
    </row>
    <row r="365" spans="10:10" ht="22.5" customHeight="1">
      <c r="J365" s="30"/>
    </row>
    <row r="366" spans="10:10" ht="22.5" customHeight="1">
      <c r="J366" s="30"/>
    </row>
    <row r="367" spans="10:10" ht="22.5" customHeight="1">
      <c r="J367" s="30"/>
    </row>
    <row r="368" spans="10:10" ht="22.5" customHeight="1">
      <c r="J368" s="30"/>
    </row>
    <row r="369" spans="10:10" ht="22.5" customHeight="1">
      <c r="J369" s="30"/>
    </row>
    <row r="370" spans="10:10" ht="22.5" customHeight="1">
      <c r="J370" s="30"/>
    </row>
    <row r="371" spans="10:10" ht="22.5" customHeight="1">
      <c r="J371" s="30"/>
    </row>
    <row r="372" spans="10:10" ht="22.5" customHeight="1">
      <c r="J372" s="30"/>
    </row>
    <row r="373" spans="10:10" ht="22.5" customHeight="1">
      <c r="J373" s="30"/>
    </row>
    <row r="374" spans="10:10" ht="22.5" customHeight="1">
      <c r="J374" s="30"/>
    </row>
    <row r="375" spans="10:10" ht="22.5" customHeight="1">
      <c r="J375" s="30"/>
    </row>
    <row r="376" spans="10:10" ht="22.5" customHeight="1">
      <c r="J376" s="30"/>
    </row>
    <row r="377" spans="10:10" ht="22.5" customHeight="1">
      <c r="J377" s="30"/>
    </row>
    <row r="378" spans="10:10" ht="22.5" customHeight="1">
      <c r="J378" s="30"/>
    </row>
    <row r="379" spans="10:10" ht="22.5" customHeight="1">
      <c r="J379" s="30"/>
    </row>
    <row r="380" spans="10:10" ht="22.5" customHeight="1">
      <c r="J380" s="30"/>
    </row>
    <row r="381" spans="10:10" ht="22.5" customHeight="1">
      <c r="J381" s="30"/>
    </row>
    <row r="382" spans="10:10" ht="22.5" customHeight="1">
      <c r="J382" s="30"/>
    </row>
    <row r="383" spans="10:10" ht="22.5" customHeight="1">
      <c r="J383" s="30"/>
    </row>
    <row r="384" spans="10:10" ht="22.5" customHeight="1">
      <c r="J384" s="30"/>
    </row>
    <row r="385" spans="10:10" ht="22.5" customHeight="1">
      <c r="J385" s="30"/>
    </row>
    <row r="386" spans="10:10" ht="22.5" customHeight="1">
      <c r="J386" s="30"/>
    </row>
    <row r="387" spans="10:10" ht="22.5" customHeight="1">
      <c r="J387" s="30"/>
    </row>
    <row r="388" spans="10:10" ht="22.5" customHeight="1">
      <c r="J388" s="30"/>
    </row>
    <row r="389" spans="10:10" ht="22.5" customHeight="1">
      <c r="J389" s="30"/>
    </row>
    <row r="390" spans="10:10" ht="22.5" customHeight="1">
      <c r="J390" s="30"/>
    </row>
    <row r="391" spans="10:10" ht="22.5" customHeight="1">
      <c r="J391" s="30"/>
    </row>
    <row r="392" spans="10:10" ht="22.5" customHeight="1">
      <c r="J392" s="30"/>
    </row>
    <row r="393" spans="10:10" ht="22.5" customHeight="1">
      <c r="J393" s="30"/>
    </row>
    <row r="394" spans="10:10" ht="22.5" customHeight="1">
      <c r="J394" s="30"/>
    </row>
    <row r="395" spans="10:10" ht="22.5" customHeight="1">
      <c r="J395" s="30"/>
    </row>
    <row r="396" spans="10:10" ht="22.5" customHeight="1">
      <c r="J396" s="30"/>
    </row>
    <row r="397" spans="10:10" ht="22.5" customHeight="1">
      <c r="J397" s="30"/>
    </row>
    <row r="398" spans="10:10" ht="22.5" customHeight="1">
      <c r="J398" s="30"/>
    </row>
    <row r="399" spans="10:10" ht="22.5" customHeight="1">
      <c r="J399" s="30"/>
    </row>
    <row r="400" spans="10:10" ht="22.5" customHeight="1">
      <c r="J400" s="30"/>
    </row>
    <row r="401" spans="10:10" ht="22.5" customHeight="1">
      <c r="J401" s="30"/>
    </row>
    <row r="402" spans="10:10" ht="22.5" customHeight="1">
      <c r="J402" s="30"/>
    </row>
    <row r="403" spans="10:10" ht="22.5" customHeight="1">
      <c r="J403" s="30"/>
    </row>
    <row r="404" spans="10:10" ht="22.5" customHeight="1">
      <c r="J404" s="30"/>
    </row>
    <row r="405" spans="10:10" ht="22.5" customHeight="1">
      <c r="J405" s="30"/>
    </row>
    <row r="406" spans="10:10" ht="22.5" customHeight="1">
      <c r="J406" s="30"/>
    </row>
    <row r="407" spans="10:10" ht="22.5" customHeight="1">
      <c r="J407" s="30"/>
    </row>
    <row r="408" spans="10:10" ht="22.5" customHeight="1">
      <c r="J408" s="30"/>
    </row>
    <row r="409" spans="10:10" ht="22.5" customHeight="1">
      <c r="J409" s="30"/>
    </row>
    <row r="410" spans="10:10" ht="22.5" customHeight="1">
      <c r="J410" s="30"/>
    </row>
    <row r="411" spans="10:10" ht="22.5" customHeight="1">
      <c r="J411" s="30"/>
    </row>
    <row r="412" spans="10:10" ht="22.5" customHeight="1">
      <c r="J412" s="30"/>
    </row>
    <row r="413" spans="10:10" ht="22.5" customHeight="1">
      <c r="J413" s="30"/>
    </row>
    <row r="414" spans="10:10" ht="22.5" customHeight="1">
      <c r="J414" s="30"/>
    </row>
    <row r="415" spans="10:10" ht="22.5" customHeight="1">
      <c r="J415" s="30"/>
    </row>
    <row r="416" spans="10:10" ht="22.5" customHeight="1">
      <c r="J416" s="30"/>
    </row>
    <row r="417" spans="10:10" ht="22.5" customHeight="1">
      <c r="J417" s="30"/>
    </row>
    <row r="418" spans="10:10" ht="22.5" customHeight="1">
      <c r="J418" s="30"/>
    </row>
    <row r="419" spans="10:10" ht="22.5" customHeight="1">
      <c r="J419" s="30"/>
    </row>
    <row r="420" spans="10:10" ht="22.5" customHeight="1">
      <c r="J420" s="30"/>
    </row>
    <row r="421" spans="10:10" ht="22.5" customHeight="1">
      <c r="J421" s="30"/>
    </row>
    <row r="422" spans="10:10" ht="22.5" customHeight="1">
      <c r="J422" s="30"/>
    </row>
    <row r="423" spans="10:10" ht="22.5" customHeight="1">
      <c r="J423" s="30"/>
    </row>
    <row r="424" spans="10:10" ht="22.5" customHeight="1">
      <c r="J424" s="30"/>
    </row>
    <row r="425" spans="10:10" ht="22.5" customHeight="1">
      <c r="J425" s="30"/>
    </row>
    <row r="426" spans="10:10" ht="22.5" customHeight="1">
      <c r="J426" s="30"/>
    </row>
    <row r="427" spans="10:10" ht="22.5" customHeight="1">
      <c r="J427" s="30"/>
    </row>
    <row r="428" spans="10:10" ht="22.5" customHeight="1">
      <c r="J428" s="30"/>
    </row>
    <row r="429" spans="10:10" ht="22.5" customHeight="1">
      <c r="J429" s="30"/>
    </row>
    <row r="430" spans="10:10" ht="22.5" customHeight="1">
      <c r="J430" s="30"/>
    </row>
    <row r="431" spans="10:10" ht="22.5" customHeight="1">
      <c r="J431" s="30"/>
    </row>
    <row r="432" spans="10:10" ht="22.5" customHeight="1">
      <c r="J432" s="30"/>
    </row>
    <row r="433" spans="10:10" ht="22.5" customHeight="1">
      <c r="J433" s="30"/>
    </row>
    <row r="434" spans="10:10" ht="22.5" customHeight="1">
      <c r="J434" s="30"/>
    </row>
    <row r="435" spans="10:10" ht="22.5" customHeight="1">
      <c r="J435" s="30"/>
    </row>
    <row r="436" spans="10:10" ht="22.5" customHeight="1">
      <c r="J436" s="30"/>
    </row>
    <row r="437" spans="10:10" ht="22.5" customHeight="1">
      <c r="J437" s="30"/>
    </row>
    <row r="438" spans="10:10" ht="22.5" customHeight="1">
      <c r="J438" s="30"/>
    </row>
    <row r="439" spans="10:10" ht="22.5" customHeight="1">
      <c r="J439" s="30"/>
    </row>
    <row r="440" spans="10:10" ht="22.5" customHeight="1">
      <c r="J440" s="30"/>
    </row>
    <row r="441" spans="10:10" ht="22.5" customHeight="1">
      <c r="J441" s="30"/>
    </row>
    <row r="442" spans="10:10" ht="22.5" customHeight="1">
      <c r="J442" s="30"/>
    </row>
    <row r="443" spans="10:10" ht="22.5" customHeight="1">
      <c r="J443" s="30"/>
    </row>
    <row r="444" spans="10:10" ht="22.5" customHeight="1">
      <c r="J444" s="30"/>
    </row>
    <row r="445" spans="10:10" ht="22.5" customHeight="1">
      <c r="J445" s="30"/>
    </row>
    <row r="446" spans="10:10" ht="22.5" customHeight="1">
      <c r="J446" s="30"/>
    </row>
    <row r="447" spans="10:10" ht="22.5" customHeight="1">
      <c r="J447" s="30"/>
    </row>
    <row r="448" spans="10:10" ht="22.5" customHeight="1">
      <c r="J448" s="30"/>
    </row>
    <row r="449" spans="10:10" ht="22.5" customHeight="1">
      <c r="J449" s="30"/>
    </row>
    <row r="450" spans="10:10" ht="22.5" customHeight="1">
      <c r="J450" s="30"/>
    </row>
    <row r="451" spans="10:10" ht="22.5" customHeight="1">
      <c r="J451" s="30"/>
    </row>
    <row r="452" spans="10:10" ht="22.5" customHeight="1">
      <c r="J452" s="30"/>
    </row>
    <row r="453" spans="10:10" ht="22.5" customHeight="1">
      <c r="J453" s="30"/>
    </row>
    <row r="454" spans="10:10" ht="22.5" customHeight="1">
      <c r="J454" s="30"/>
    </row>
    <row r="455" spans="10:10" ht="22.5" customHeight="1">
      <c r="J455" s="30"/>
    </row>
    <row r="456" spans="10:10" ht="22.5" customHeight="1">
      <c r="J456" s="30"/>
    </row>
    <row r="457" spans="10:10" ht="22.5" customHeight="1">
      <c r="J457" s="30"/>
    </row>
    <row r="458" spans="10:10" ht="22.5" customHeight="1">
      <c r="J458" s="30"/>
    </row>
    <row r="459" spans="10:10" ht="22.5" customHeight="1">
      <c r="J459" s="30"/>
    </row>
    <row r="460" spans="10:10" ht="22.5" customHeight="1">
      <c r="J460" s="30"/>
    </row>
    <row r="461" spans="10:10" ht="22.5" customHeight="1">
      <c r="J461" s="30"/>
    </row>
    <row r="462" spans="10:10" ht="22.5" customHeight="1">
      <c r="J462" s="30"/>
    </row>
    <row r="463" spans="10:10" ht="22.5" customHeight="1">
      <c r="J463" s="30"/>
    </row>
    <row r="464" spans="10:10" ht="22.5" customHeight="1">
      <c r="J464" s="30"/>
    </row>
    <row r="465" spans="10:10" ht="22.5" customHeight="1">
      <c r="J465" s="30"/>
    </row>
    <row r="466" spans="10:10" ht="22.5" customHeight="1">
      <c r="J466" s="30"/>
    </row>
    <row r="467" spans="10:10" ht="22.5" customHeight="1">
      <c r="J467" s="30"/>
    </row>
    <row r="468" spans="10:10" ht="22.5" customHeight="1">
      <c r="J468" s="30"/>
    </row>
    <row r="469" spans="10:10" ht="22.5" customHeight="1">
      <c r="J469" s="30"/>
    </row>
    <row r="470" spans="10:10" ht="22.5" customHeight="1">
      <c r="J470" s="30"/>
    </row>
    <row r="471" spans="10:10" ht="22.5" customHeight="1">
      <c r="J471" s="30"/>
    </row>
    <row r="472" spans="10:10" ht="22.5" customHeight="1">
      <c r="J472" s="30"/>
    </row>
    <row r="473" spans="10:10" ht="22.5" customHeight="1">
      <c r="J473" s="30"/>
    </row>
    <row r="474" spans="10:10" ht="22.5" customHeight="1">
      <c r="J474" s="30"/>
    </row>
    <row r="475" spans="10:10" ht="22.5" customHeight="1">
      <c r="J475" s="30"/>
    </row>
    <row r="476" spans="10:10" ht="22.5" customHeight="1">
      <c r="J476" s="30"/>
    </row>
    <row r="477" spans="10:10" ht="22.5" customHeight="1">
      <c r="J477" s="30"/>
    </row>
    <row r="478" spans="10:10" ht="22.5" customHeight="1">
      <c r="J478" s="30"/>
    </row>
    <row r="479" spans="10:10" ht="22.5" customHeight="1">
      <c r="J479" s="30"/>
    </row>
    <row r="480" spans="10:10" ht="22.5" customHeight="1">
      <c r="J480" s="30"/>
    </row>
    <row r="481" spans="10:10" ht="22.5" customHeight="1">
      <c r="J481" s="30"/>
    </row>
    <row r="482" spans="10:10" ht="22.5" customHeight="1">
      <c r="J482" s="30"/>
    </row>
    <row r="483" spans="10:10" ht="22.5" customHeight="1">
      <c r="J483" s="30"/>
    </row>
    <row r="484" spans="10:10" ht="22.5" customHeight="1">
      <c r="J484" s="30"/>
    </row>
    <row r="485" spans="10:10" ht="22.5" customHeight="1">
      <c r="J485" s="30"/>
    </row>
    <row r="486" spans="10:10" ht="22.5" customHeight="1">
      <c r="J486" s="30"/>
    </row>
    <row r="487" spans="10:10" ht="22.5" customHeight="1">
      <c r="J487" s="30"/>
    </row>
    <row r="488" spans="10:10" ht="22.5" customHeight="1">
      <c r="J488" s="30"/>
    </row>
    <row r="489" spans="10:10" ht="22.5" customHeight="1">
      <c r="J489" s="30"/>
    </row>
    <row r="490" spans="10:10" ht="22.5" customHeight="1">
      <c r="J490" s="30"/>
    </row>
    <row r="491" spans="10:10" ht="22.5" customHeight="1">
      <c r="J491" s="30"/>
    </row>
    <row r="492" spans="10:10" ht="22.5" customHeight="1">
      <c r="J492" s="30"/>
    </row>
    <row r="493" spans="10:10" ht="22.5" customHeight="1">
      <c r="J493" s="30"/>
    </row>
    <row r="494" spans="10:10" ht="22.5" customHeight="1">
      <c r="J494" s="30"/>
    </row>
    <row r="495" spans="10:10" ht="22.5" customHeight="1">
      <c r="J495" s="30"/>
    </row>
    <row r="496" spans="10:10" ht="22.5" customHeight="1">
      <c r="J496" s="30"/>
    </row>
    <row r="497" spans="10:10" ht="22.5" customHeight="1">
      <c r="J497" s="30"/>
    </row>
    <row r="498" spans="10:10" ht="22.5" customHeight="1">
      <c r="J498" s="30"/>
    </row>
    <row r="499" spans="10:10" ht="22.5" customHeight="1">
      <c r="J499" s="30"/>
    </row>
    <row r="500" spans="10:10" ht="22.5" customHeight="1">
      <c r="J500" s="30"/>
    </row>
    <row r="501" spans="10:10" ht="22.5" customHeight="1">
      <c r="J501" s="30"/>
    </row>
    <row r="502" spans="10:10" ht="22.5" customHeight="1">
      <c r="J502" s="30"/>
    </row>
    <row r="503" spans="10:10" ht="22.5" customHeight="1">
      <c r="J503" s="30"/>
    </row>
    <row r="504" spans="10:10" ht="22.5" customHeight="1">
      <c r="J504" s="30"/>
    </row>
    <row r="505" spans="10:10" ht="22.5" customHeight="1">
      <c r="J505" s="30"/>
    </row>
    <row r="506" spans="10:10" ht="22.5" customHeight="1">
      <c r="J506" s="30"/>
    </row>
    <row r="507" spans="10:10" ht="22.5" customHeight="1">
      <c r="J507" s="30"/>
    </row>
    <row r="508" spans="10:10" ht="22.5" customHeight="1">
      <c r="J508" s="30"/>
    </row>
    <row r="509" spans="10:10" ht="22.5" customHeight="1">
      <c r="J509" s="30"/>
    </row>
    <row r="510" spans="10:10" ht="22.5" customHeight="1">
      <c r="J510" s="30"/>
    </row>
    <row r="511" spans="10:10" ht="22.5" customHeight="1">
      <c r="J511" s="30"/>
    </row>
    <row r="512" spans="10:10" ht="22.5" customHeight="1">
      <c r="J512" s="30"/>
    </row>
    <row r="513" spans="10:10" ht="22.5" customHeight="1">
      <c r="J513" s="30"/>
    </row>
    <row r="514" spans="10:10" ht="22.5" customHeight="1">
      <c r="J514" s="30"/>
    </row>
    <row r="515" spans="10:10" ht="22.5" customHeight="1">
      <c r="J515" s="30"/>
    </row>
    <row r="516" spans="10:10" ht="22.5" customHeight="1">
      <c r="J516" s="30"/>
    </row>
    <row r="517" spans="10:10" ht="22.5" customHeight="1">
      <c r="J517" s="30"/>
    </row>
    <row r="518" spans="10:10" ht="22.5" customHeight="1">
      <c r="J518" s="30"/>
    </row>
    <row r="519" spans="10:10" ht="22.5" customHeight="1">
      <c r="J519" s="30"/>
    </row>
    <row r="520" spans="10:10" ht="22.5" customHeight="1">
      <c r="J520" s="30"/>
    </row>
    <row r="521" spans="10:10" ht="22.5" customHeight="1">
      <c r="J521" s="30"/>
    </row>
    <row r="522" spans="10:10" ht="22.5" customHeight="1">
      <c r="J522" s="30"/>
    </row>
    <row r="523" spans="10:10" ht="22.5" customHeight="1">
      <c r="J523" s="30"/>
    </row>
    <row r="524" spans="10:10" ht="22.5" customHeight="1">
      <c r="J524" s="30"/>
    </row>
    <row r="525" spans="10:10" ht="22.5" customHeight="1">
      <c r="J525" s="30"/>
    </row>
    <row r="526" spans="10:10" ht="22.5" customHeight="1">
      <c r="J526" s="30"/>
    </row>
    <row r="527" spans="10:10" ht="22.5" customHeight="1">
      <c r="J527" s="30"/>
    </row>
    <row r="528" spans="10:10" ht="22.5" customHeight="1">
      <c r="J528" s="30"/>
    </row>
    <row r="529" spans="10:10" ht="22.5" customHeight="1">
      <c r="J529" s="30"/>
    </row>
    <row r="530" spans="10:10" ht="22.5" customHeight="1">
      <c r="J530" s="30"/>
    </row>
    <row r="531" spans="10:10" ht="22.5" customHeight="1">
      <c r="J531" s="30"/>
    </row>
    <row r="532" spans="10:10" ht="22.5" customHeight="1">
      <c r="J532" s="30"/>
    </row>
    <row r="533" spans="10:10" ht="22.5" customHeight="1">
      <c r="J533" s="30"/>
    </row>
    <row r="534" spans="10:10" ht="22.5" customHeight="1">
      <c r="J534" s="30"/>
    </row>
    <row r="535" spans="10:10" ht="22.5" customHeight="1">
      <c r="J535" s="30"/>
    </row>
    <row r="536" spans="10:10" ht="22.5" customHeight="1">
      <c r="J536" s="30"/>
    </row>
    <row r="537" spans="10:10" ht="22.5" customHeight="1">
      <c r="J537" s="30"/>
    </row>
    <row r="538" spans="10:10" ht="22.5" customHeight="1">
      <c r="J538" s="30"/>
    </row>
    <row r="539" spans="10:10" ht="22.5" customHeight="1">
      <c r="J539" s="30"/>
    </row>
    <row r="540" spans="10:10" ht="22.5" customHeight="1">
      <c r="J540" s="30"/>
    </row>
    <row r="541" spans="10:10" ht="22.5" customHeight="1">
      <c r="J541" s="30"/>
    </row>
    <row r="542" spans="10:10" ht="22.5" customHeight="1">
      <c r="J542" s="30"/>
    </row>
    <row r="543" spans="10:10" ht="22.5" customHeight="1">
      <c r="J543" s="30"/>
    </row>
    <row r="544" spans="10:10" ht="22.5" customHeight="1">
      <c r="J544" s="30"/>
    </row>
    <row r="545" spans="10:10" ht="22.5" customHeight="1">
      <c r="J545" s="30"/>
    </row>
    <row r="546" spans="10:10" ht="22.5" customHeight="1">
      <c r="J546" s="30"/>
    </row>
    <row r="547" spans="10:10" ht="22.5" customHeight="1">
      <c r="J547" s="30"/>
    </row>
    <row r="548" spans="10:10" ht="22.5" customHeight="1">
      <c r="J548" s="30"/>
    </row>
    <row r="549" spans="10:10" ht="22.5" customHeight="1">
      <c r="J549" s="30"/>
    </row>
    <row r="550" spans="10:10" ht="22.5" customHeight="1">
      <c r="J550" s="30"/>
    </row>
    <row r="551" spans="10:10" ht="22.5" customHeight="1">
      <c r="J551" s="30"/>
    </row>
    <row r="552" spans="10:10" ht="22.5" customHeight="1">
      <c r="J552" s="30"/>
    </row>
    <row r="553" spans="10:10" ht="22.5" customHeight="1">
      <c r="J553" s="30"/>
    </row>
    <row r="554" spans="10:10" ht="22.5" customHeight="1">
      <c r="J554" s="30"/>
    </row>
    <row r="555" spans="10:10" ht="22.5" customHeight="1">
      <c r="J555" s="30"/>
    </row>
    <row r="556" spans="10:10" ht="22.5" customHeight="1">
      <c r="J556" s="30"/>
    </row>
    <row r="557" spans="10:10" ht="22.5" customHeight="1">
      <c r="J557" s="30"/>
    </row>
    <row r="558" spans="10:10" ht="22.5" customHeight="1">
      <c r="J558" s="30"/>
    </row>
    <row r="559" spans="10:10" ht="22.5" customHeight="1">
      <c r="J559" s="30"/>
    </row>
    <row r="560" spans="10:10" ht="22.5" customHeight="1">
      <c r="J560" s="30"/>
    </row>
    <row r="561" spans="10:10" ht="22.5" customHeight="1">
      <c r="J561" s="30"/>
    </row>
    <row r="562" spans="10:10" ht="22.5" customHeight="1">
      <c r="J562" s="30"/>
    </row>
    <row r="563" spans="10:10" ht="22.5" customHeight="1">
      <c r="J563" s="30"/>
    </row>
    <row r="564" spans="10:10" ht="22.5" customHeight="1">
      <c r="J564" s="30"/>
    </row>
    <row r="565" spans="10:10" ht="22.5" customHeight="1">
      <c r="J565" s="30"/>
    </row>
    <row r="566" spans="10:10" ht="22.5" customHeight="1">
      <c r="J566" s="30"/>
    </row>
    <row r="567" spans="10:10" ht="22.5" customHeight="1">
      <c r="J567" s="30"/>
    </row>
    <row r="568" spans="10:10" ht="22.5" customHeight="1">
      <c r="J568" s="30"/>
    </row>
    <row r="569" spans="10:10" ht="22.5" customHeight="1">
      <c r="J569" s="30"/>
    </row>
    <row r="570" spans="10:10" ht="22.5" customHeight="1">
      <c r="J570" s="30"/>
    </row>
    <row r="571" spans="10:10" ht="22.5" customHeight="1">
      <c r="J571" s="30"/>
    </row>
    <row r="572" spans="10:10" ht="22.5" customHeight="1">
      <c r="J572" s="30"/>
    </row>
    <row r="573" spans="10:10" ht="22.5" customHeight="1">
      <c r="J573" s="30"/>
    </row>
    <row r="574" spans="10:10" ht="22.5" customHeight="1">
      <c r="J574" s="30"/>
    </row>
    <row r="575" spans="10:10" ht="22.5" customHeight="1">
      <c r="J575" s="30"/>
    </row>
    <row r="576" spans="10:10" ht="22.5" customHeight="1">
      <c r="J576" s="30"/>
    </row>
    <row r="577" spans="10:10" ht="22.5" customHeight="1">
      <c r="J577" s="30"/>
    </row>
    <row r="578" spans="10:10" ht="22.5" customHeight="1">
      <c r="J578" s="30"/>
    </row>
    <row r="579" spans="10:10" ht="22.5" customHeight="1">
      <c r="J579" s="30"/>
    </row>
    <row r="580" spans="10:10" ht="22.5" customHeight="1">
      <c r="J580" s="30"/>
    </row>
    <row r="581" spans="10:10" ht="22.5" customHeight="1">
      <c r="J581" s="30"/>
    </row>
    <row r="582" spans="10:10" ht="22.5" customHeight="1">
      <c r="J582" s="30"/>
    </row>
    <row r="583" spans="10:10" ht="22.5" customHeight="1">
      <c r="J583" s="30"/>
    </row>
    <row r="584" spans="10:10" ht="22.5" customHeight="1">
      <c r="J584" s="30"/>
    </row>
    <row r="585" spans="10:10" ht="22.5" customHeight="1">
      <c r="J585" s="30"/>
    </row>
    <row r="586" spans="10:10" ht="22.5" customHeight="1">
      <c r="J586" s="30"/>
    </row>
    <row r="587" spans="10:10" ht="22.5" customHeight="1">
      <c r="J587" s="30"/>
    </row>
    <row r="588" spans="10:10" ht="22.5" customHeight="1">
      <c r="J588" s="30"/>
    </row>
    <row r="589" spans="10:10" ht="22.5" customHeight="1">
      <c r="J589" s="30"/>
    </row>
    <row r="590" spans="10:10" ht="22.5" customHeight="1">
      <c r="J590" s="30"/>
    </row>
    <row r="591" spans="10:10" ht="22.5" customHeight="1">
      <c r="J591" s="30"/>
    </row>
    <row r="592" spans="10:10" ht="22.5" customHeight="1">
      <c r="J592" s="30"/>
    </row>
    <row r="593" spans="10:10" ht="22.5" customHeight="1">
      <c r="J593" s="30"/>
    </row>
    <row r="594" spans="10:10" ht="22.5" customHeight="1">
      <c r="J594" s="30"/>
    </row>
    <row r="595" spans="10:10" ht="22.5" customHeight="1">
      <c r="J595" s="30"/>
    </row>
    <row r="596" spans="10:10" ht="22.5" customHeight="1">
      <c r="J596" s="30"/>
    </row>
    <row r="597" spans="10:10" ht="22.5" customHeight="1">
      <c r="J597" s="30"/>
    </row>
    <row r="598" spans="10:10" ht="22.5" customHeight="1">
      <c r="J598" s="30"/>
    </row>
    <row r="599" spans="10:10" ht="22.5" customHeight="1">
      <c r="J599" s="30"/>
    </row>
    <row r="600" spans="10:10" ht="22.5" customHeight="1">
      <c r="J600" s="30"/>
    </row>
    <row r="601" spans="10:10" ht="22.5" customHeight="1">
      <c r="J601" s="30"/>
    </row>
    <row r="602" spans="10:10" ht="22.5" customHeight="1">
      <c r="J602" s="30"/>
    </row>
    <row r="603" spans="10:10" ht="22.5" customHeight="1">
      <c r="J603" s="30"/>
    </row>
    <row r="604" spans="10:10" ht="22.5" customHeight="1">
      <c r="J604" s="30"/>
    </row>
    <row r="605" spans="10:10" ht="22.5" customHeight="1">
      <c r="J605" s="30"/>
    </row>
    <row r="606" spans="10:10" ht="22.5" customHeight="1">
      <c r="J606" s="30"/>
    </row>
    <row r="607" spans="10:10" ht="22.5" customHeight="1">
      <c r="J607" s="30"/>
    </row>
    <row r="608" spans="10:10" ht="22.5" customHeight="1">
      <c r="J608" s="30"/>
    </row>
    <row r="609" spans="10:10" ht="22.5" customHeight="1">
      <c r="J609" s="30"/>
    </row>
    <row r="610" spans="10:10" ht="22.5" customHeight="1">
      <c r="J610" s="30"/>
    </row>
    <row r="611" spans="10:10" ht="22.5" customHeight="1">
      <c r="J611" s="30"/>
    </row>
    <row r="612" spans="10:10" ht="22.5" customHeight="1">
      <c r="J612" s="30"/>
    </row>
    <row r="613" spans="10:10" ht="22.5" customHeight="1">
      <c r="J613" s="30"/>
    </row>
    <row r="614" spans="10:10" ht="22.5" customHeight="1">
      <c r="J614" s="30"/>
    </row>
    <row r="615" spans="10:10" ht="22.5" customHeight="1">
      <c r="J615" s="30"/>
    </row>
    <row r="616" spans="10:10" ht="22.5" customHeight="1">
      <c r="J616" s="30"/>
    </row>
    <row r="617" spans="10:10" ht="22.5" customHeight="1">
      <c r="J617" s="30"/>
    </row>
    <row r="618" spans="10:10" ht="22.5" customHeight="1">
      <c r="J618" s="30"/>
    </row>
    <row r="619" spans="10:10" ht="22.5" customHeight="1">
      <c r="J619" s="30"/>
    </row>
    <row r="620" spans="10:10" ht="22.5" customHeight="1">
      <c r="J620" s="30"/>
    </row>
    <row r="621" spans="10:10" ht="22.5" customHeight="1">
      <c r="J621" s="30"/>
    </row>
    <row r="622" spans="10:10" ht="22.5" customHeight="1">
      <c r="J622" s="30"/>
    </row>
    <row r="623" spans="10:10" ht="22.5" customHeight="1">
      <c r="J623" s="30"/>
    </row>
    <row r="624" spans="10:10" ht="22.5" customHeight="1">
      <c r="J624" s="30"/>
    </row>
    <row r="625" spans="10:10" ht="22.5" customHeight="1">
      <c r="J625" s="30"/>
    </row>
    <row r="626" spans="10:10" ht="22.5" customHeight="1">
      <c r="J626" s="30"/>
    </row>
    <row r="627" spans="10:10" ht="22.5" customHeight="1">
      <c r="J627" s="30"/>
    </row>
    <row r="628" spans="10:10" ht="22.5" customHeight="1">
      <c r="J628" s="30"/>
    </row>
    <row r="629" spans="10:10" ht="22.5" customHeight="1">
      <c r="J629" s="30"/>
    </row>
    <row r="630" spans="10:10" ht="22.5" customHeight="1">
      <c r="J630" s="30"/>
    </row>
    <row r="631" spans="10:10" ht="22.5" customHeight="1">
      <c r="J631" s="30"/>
    </row>
    <row r="632" spans="10:10" ht="22.5" customHeight="1">
      <c r="J632" s="30"/>
    </row>
    <row r="633" spans="10:10" ht="22.5" customHeight="1">
      <c r="J633" s="30"/>
    </row>
    <row r="634" spans="10:10" ht="22.5" customHeight="1">
      <c r="J634" s="30"/>
    </row>
    <row r="635" spans="10:10" ht="22.5" customHeight="1">
      <c r="J635" s="30"/>
    </row>
    <row r="636" spans="10:10" ht="22.5" customHeight="1">
      <c r="J636" s="30"/>
    </row>
    <row r="637" spans="10:10" ht="22.5" customHeight="1">
      <c r="J637" s="30"/>
    </row>
    <row r="638" spans="10:10" ht="22.5" customHeight="1">
      <c r="J638" s="30"/>
    </row>
    <row r="639" spans="10:10" ht="22.5" customHeight="1">
      <c r="J639" s="30"/>
    </row>
    <row r="640" spans="10:10" ht="22.5" customHeight="1">
      <c r="J640" s="30"/>
    </row>
    <row r="641" spans="10:10" ht="22.5" customHeight="1">
      <c r="J641" s="30"/>
    </row>
    <row r="642" spans="10:10" ht="22.5" customHeight="1">
      <c r="J642" s="30"/>
    </row>
    <row r="643" spans="10:10" ht="22.5" customHeight="1">
      <c r="J643" s="30"/>
    </row>
    <row r="644" spans="10:10" ht="22.5" customHeight="1">
      <c r="J644" s="30"/>
    </row>
    <row r="645" spans="10:10" ht="22.5" customHeight="1">
      <c r="J645" s="30"/>
    </row>
    <row r="646" spans="10:10" ht="22.5" customHeight="1">
      <c r="J646" s="30"/>
    </row>
    <row r="647" spans="10:10" ht="22.5" customHeight="1">
      <c r="J647" s="30"/>
    </row>
    <row r="648" spans="10:10" ht="22.5" customHeight="1">
      <c r="J648" s="30"/>
    </row>
    <row r="649" spans="10:10" ht="22.5" customHeight="1">
      <c r="J649" s="30"/>
    </row>
    <row r="650" spans="10:10" ht="22.5" customHeight="1">
      <c r="J650" s="30"/>
    </row>
    <row r="651" spans="10:10" ht="22.5" customHeight="1">
      <c r="J651" s="30"/>
    </row>
    <row r="652" spans="10:10" ht="22.5" customHeight="1">
      <c r="J652" s="30"/>
    </row>
    <row r="653" spans="10:10" ht="22.5" customHeight="1">
      <c r="J653" s="30"/>
    </row>
    <row r="654" spans="10:10" ht="22.5" customHeight="1">
      <c r="J654" s="30"/>
    </row>
    <row r="655" spans="10:10" ht="22.5" customHeight="1">
      <c r="J655" s="30"/>
    </row>
    <row r="656" spans="10:10" ht="22.5" customHeight="1">
      <c r="J656" s="30"/>
    </row>
    <row r="657" spans="10:10" ht="22.5" customHeight="1">
      <c r="J657" s="30"/>
    </row>
    <row r="658" spans="10:10" ht="22.5" customHeight="1">
      <c r="J658" s="30"/>
    </row>
    <row r="659" spans="10:10" ht="22.5" customHeight="1">
      <c r="J659" s="30"/>
    </row>
    <row r="660" spans="10:10" ht="22.5" customHeight="1">
      <c r="J660" s="30"/>
    </row>
    <row r="661" spans="10:10" ht="22.5" customHeight="1">
      <c r="J661" s="30"/>
    </row>
    <row r="662" spans="10:10" ht="22.5" customHeight="1">
      <c r="J662" s="30"/>
    </row>
    <row r="663" spans="10:10" ht="22.5" customHeight="1">
      <c r="J663" s="30"/>
    </row>
    <row r="664" spans="10:10" ht="22.5" customHeight="1">
      <c r="J664" s="30"/>
    </row>
    <row r="665" spans="10:10" ht="22.5" customHeight="1">
      <c r="J665" s="30"/>
    </row>
    <row r="666" spans="10:10" ht="22.5" customHeight="1">
      <c r="J666" s="30"/>
    </row>
    <row r="667" spans="10:10" ht="22.5" customHeight="1">
      <c r="J667" s="30"/>
    </row>
    <row r="668" spans="10:10" ht="22.5" customHeight="1">
      <c r="J668" s="30"/>
    </row>
    <row r="669" spans="10:10" ht="22.5" customHeight="1">
      <c r="J669" s="30"/>
    </row>
    <row r="670" spans="10:10" ht="22.5" customHeight="1">
      <c r="J670" s="30"/>
    </row>
    <row r="671" spans="10:10" ht="22.5" customHeight="1">
      <c r="J671" s="30"/>
    </row>
    <row r="672" spans="10:10" ht="22.5" customHeight="1">
      <c r="J672" s="30"/>
    </row>
    <row r="673" spans="10:10" ht="22.5" customHeight="1">
      <c r="J673" s="30"/>
    </row>
    <row r="674" spans="10:10" ht="22.5" customHeight="1">
      <c r="J674" s="30"/>
    </row>
    <row r="675" spans="10:10" ht="22.5" customHeight="1">
      <c r="J675" s="30"/>
    </row>
    <row r="676" spans="10:10" ht="22.5" customHeight="1">
      <c r="J676" s="30"/>
    </row>
    <row r="677" spans="10:10" ht="22.5" customHeight="1">
      <c r="J677" s="30"/>
    </row>
    <row r="678" spans="10:10" ht="22.5" customHeight="1">
      <c r="J678" s="30"/>
    </row>
    <row r="679" spans="10:10" ht="22.5" customHeight="1">
      <c r="J679" s="30"/>
    </row>
    <row r="680" spans="10:10" ht="22.5" customHeight="1">
      <c r="J680" s="30"/>
    </row>
    <row r="681" spans="10:10" ht="22.5" customHeight="1">
      <c r="J681" s="30"/>
    </row>
    <row r="682" spans="10:10" ht="22.5" customHeight="1">
      <c r="J682" s="30"/>
    </row>
    <row r="683" spans="10:10" ht="22.5" customHeight="1">
      <c r="J683" s="30"/>
    </row>
    <row r="684" spans="10:10" ht="22.5" customHeight="1">
      <c r="J684" s="30"/>
    </row>
    <row r="685" spans="10:10" ht="22.5" customHeight="1">
      <c r="J685" s="30"/>
    </row>
    <row r="686" spans="10:10" ht="22.5" customHeight="1">
      <c r="J686" s="30"/>
    </row>
    <row r="687" spans="10:10" ht="22.5" customHeight="1">
      <c r="J687" s="30"/>
    </row>
    <row r="688" spans="10:10" ht="22.5" customHeight="1">
      <c r="J688" s="30"/>
    </row>
    <row r="689" spans="10:10" ht="22.5" customHeight="1">
      <c r="J689" s="30"/>
    </row>
    <row r="690" spans="10:10" ht="22.5" customHeight="1">
      <c r="J690" s="30"/>
    </row>
    <row r="691" spans="10:10" ht="22.5" customHeight="1">
      <c r="J691" s="30"/>
    </row>
    <row r="692" spans="10:10" ht="22.5" customHeight="1">
      <c r="J692" s="30"/>
    </row>
    <row r="693" spans="10:10" ht="22.5" customHeight="1">
      <c r="J693" s="30"/>
    </row>
    <row r="694" spans="10:10" ht="22.5" customHeight="1">
      <c r="J694" s="30"/>
    </row>
    <row r="695" spans="10:10" ht="22.5" customHeight="1">
      <c r="J695" s="30"/>
    </row>
    <row r="696" spans="10:10" ht="22.5" customHeight="1">
      <c r="J696" s="30"/>
    </row>
    <row r="697" spans="10:10" ht="22.5" customHeight="1">
      <c r="J697" s="30"/>
    </row>
    <row r="698" spans="10:10" ht="22.5" customHeight="1">
      <c r="J698" s="30"/>
    </row>
    <row r="699" spans="10:10" ht="22.5" customHeight="1">
      <c r="J699" s="30"/>
    </row>
    <row r="700" spans="10:10" ht="22.5" customHeight="1">
      <c r="J700" s="30"/>
    </row>
    <row r="701" spans="10:10" ht="22.5" customHeight="1">
      <c r="J701" s="30"/>
    </row>
    <row r="702" spans="10:10" ht="22.5" customHeight="1">
      <c r="J702" s="30"/>
    </row>
    <row r="703" spans="10:10" ht="22.5" customHeight="1">
      <c r="J703" s="30"/>
    </row>
    <row r="704" spans="10:10" ht="22.5" customHeight="1">
      <c r="J704" s="30"/>
    </row>
    <row r="705" spans="10:10" ht="22.5" customHeight="1">
      <c r="J705" s="30"/>
    </row>
    <row r="706" spans="10:10" ht="22.5" customHeight="1">
      <c r="J706" s="30"/>
    </row>
    <row r="707" spans="10:10" ht="22.5" customHeight="1">
      <c r="J707" s="30"/>
    </row>
    <row r="708" spans="10:10" ht="22.5" customHeight="1">
      <c r="J708" s="30"/>
    </row>
    <row r="709" spans="10:10" ht="22.5" customHeight="1">
      <c r="J709" s="30"/>
    </row>
    <row r="710" spans="10:10" ht="22.5" customHeight="1">
      <c r="J710" s="30"/>
    </row>
    <row r="711" spans="10:10" ht="22.5" customHeight="1">
      <c r="J711" s="30"/>
    </row>
    <row r="712" spans="10:10" ht="22.5" customHeight="1">
      <c r="J712" s="30"/>
    </row>
    <row r="713" spans="10:10" ht="22.5" customHeight="1">
      <c r="J713" s="30"/>
    </row>
    <row r="714" spans="10:10" ht="22.5" customHeight="1">
      <c r="J714" s="30"/>
    </row>
    <row r="715" spans="10:10" ht="22.5" customHeight="1">
      <c r="J715" s="30"/>
    </row>
    <row r="716" spans="10:10" ht="22.5" customHeight="1">
      <c r="J716" s="30"/>
    </row>
    <row r="717" spans="10:10" ht="22.5" customHeight="1">
      <c r="J717" s="30"/>
    </row>
    <row r="718" spans="10:10" ht="22.5" customHeight="1">
      <c r="J718" s="30"/>
    </row>
    <row r="719" spans="10:10" ht="22.5" customHeight="1">
      <c r="J719" s="30"/>
    </row>
    <row r="720" spans="10:10" ht="22.5" customHeight="1">
      <c r="J720" s="30"/>
    </row>
    <row r="721" spans="10:10" ht="22.5" customHeight="1">
      <c r="J721" s="30"/>
    </row>
    <row r="722" spans="10:10" ht="22.5" customHeight="1">
      <c r="J722" s="30"/>
    </row>
    <row r="723" spans="10:10" ht="22.5" customHeight="1">
      <c r="J723" s="30"/>
    </row>
    <row r="724" spans="10:10" ht="22.5" customHeight="1">
      <c r="J724" s="30"/>
    </row>
    <row r="725" spans="10:10" ht="22.5" customHeight="1">
      <c r="J725" s="30"/>
    </row>
    <row r="726" spans="10:10" ht="22.5" customHeight="1">
      <c r="J726" s="30"/>
    </row>
    <row r="727" spans="10:10" ht="22.5" customHeight="1">
      <c r="J727" s="30"/>
    </row>
    <row r="728" spans="10:10" ht="22.5" customHeight="1">
      <c r="J728" s="30"/>
    </row>
    <row r="729" spans="10:10" ht="22.5" customHeight="1">
      <c r="J729" s="30"/>
    </row>
    <row r="730" spans="10:10" ht="22.5" customHeight="1">
      <c r="J730" s="30"/>
    </row>
    <row r="731" spans="10:10" ht="22.5" customHeight="1">
      <c r="J731" s="30"/>
    </row>
    <row r="732" spans="10:10" ht="22.5" customHeight="1">
      <c r="J732" s="30"/>
    </row>
    <row r="733" spans="10:10" ht="22.5" customHeight="1">
      <c r="J733" s="30"/>
    </row>
    <row r="734" spans="10:10" ht="22.5" customHeight="1">
      <c r="J734" s="30"/>
    </row>
    <row r="735" spans="10:10" ht="22.5" customHeight="1">
      <c r="J735" s="30"/>
    </row>
    <row r="736" spans="10:10" ht="22.5" customHeight="1">
      <c r="J736" s="30"/>
    </row>
    <row r="737" spans="10:10" ht="22.5" customHeight="1">
      <c r="J737" s="30"/>
    </row>
    <row r="738" spans="10:10" ht="22.5" customHeight="1">
      <c r="J738" s="30"/>
    </row>
    <row r="739" spans="10:10" ht="22.5" customHeight="1">
      <c r="J739" s="30"/>
    </row>
    <row r="740" spans="10:10" ht="22.5" customHeight="1">
      <c r="J740" s="30"/>
    </row>
    <row r="741" spans="10:10" ht="22.5" customHeight="1">
      <c r="J741" s="30"/>
    </row>
    <row r="742" spans="10:10" ht="22.5" customHeight="1">
      <c r="J742" s="30"/>
    </row>
    <row r="743" spans="10:10" ht="22.5" customHeight="1">
      <c r="J743" s="30"/>
    </row>
    <row r="744" spans="10:10" ht="22.5" customHeight="1">
      <c r="J744" s="30"/>
    </row>
    <row r="745" spans="10:10" ht="22.5" customHeight="1">
      <c r="J745" s="30"/>
    </row>
    <row r="746" spans="10:10" ht="22.5" customHeight="1">
      <c r="J746" s="30"/>
    </row>
    <row r="747" spans="10:10" ht="22.5" customHeight="1">
      <c r="J747" s="30"/>
    </row>
    <row r="748" spans="10:10" ht="22.5" customHeight="1">
      <c r="J748" s="30"/>
    </row>
    <row r="749" spans="10:10" ht="22.5" customHeight="1">
      <c r="J749" s="30"/>
    </row>
    <row r="750" spans="10:10" ht="22.5" customHeight="1">
      <c r="J750" s="30"/>
    </row>
    <row r="751" spans="10:10" ht="22.5" customHeight="1">
      <c r="J751" s="30"/>
    </row>
    <row r="752" spans="10:10" ht="22.5" customHeight="1">
      <c r="J752" s="30"/>
    </row>
    <row r="753" spans="10:10" ht="22.5" customHeight="1">
      <c r="J753" s="30"/>
    </row>
    <row r="754" spans="10:10" ht="22.5" customHeight="1">
      <c r="J754" s="30"/>
    </row>
    <row r="755" spans="10:10" ht="22.5" customHeight="1">
      <c r="J755" s="30"/>
    </row>
    <row r="756" spans="10:10" ht="22.5" customHeight="1">
      <c r="J756" s="30"/>
    </row>
    <row r="757" spans="10:10" ht="22.5" customHeight="1">
      <c r="J757" s="30"/>
    </row>
    <row r="758" spans="10:10" ht="22.5" customHeight="1">
      <c r="J758" s="30"/>
    </row>
    <row r="759" spans="10:10" ht="22.5" customHeight="1">
      <c r="J759" s="30"/>
    </row>
    <row r="760" spans="10:10" ht="22.5" customHeight="1">
      <c r="J760" s="30"/>
    </row>
    <row r="761" spans="10:10" ht="22.5" customHeight="1">
      <c r="J761" s="30"/>
    </row>
    <row r="762" spans="10:10" ht="22.5" customHeight="1">
      <c r="J762" s="30"/>
    </row>
    <row r="763" spans="10:10" ht="22.5" customHeight="1">
      <c r="J763" s="30"/>
    </row>
    <row r="764" spans="10:10" ht="22.5" customHeight="1">
      <c r="J764" s="30"/>
    </row>
    <row r="765" spans="10:10" ht="22.5" customHeight="1">
      <c r="J765" s="30"/>
    </row>
    <row r="766" spans="10:10" ht="22.5" customHeight="1">
      <c r="J766" s="30"/>
    </row>
    <row r="767" spans="10:10" ht="22.5" customHeight="1">
      <c r="J767" s="30"/>
    </row>
    <row r="768" spans="10:10" ht="22.5" customHeight="1">
      <c r="J768" s="30"/>
    </row>
    <row r="769" spans="10:10" ht="22.5" customHeight="1">
      <c r="J769" s="30"/>
    </row>
    <row r="770" spans="10:10" ht="22.5" customHeight="1">
      <c r="J770" s="30"/>
    </row>
    <row r="771" spans="10:10" ht="22.5" customHeight="1">
      <c r="J771" s="30"/>
    </row>
    <row r="772" spans="10:10" ht="22.5" customHeight="1">
      <c r="J772" s="30"/>
    </row>
    <row r="773" spans="10:10" ht="22.5" customHeight="1">
      <c r="J773" s="30"/>
    </row>
    <row r="774" spans="10:10" ht="22.5" customHeight="1">
      <c r="J774" s="30"/>
    </row>
    <row r="775" spans="10:10" ht="22.5" customHeight="1">
      <c r="J775" s="30"/>
    </row>
    <row r="776" spans="10:10" ht="22.5" customHeight="1">
      <c r="J776" s="30"/>
    </row>
    <row r="777" spans="10:10" ht="22.5" customHeight="1">
      <c r="J777" s="30"/>
    </row>
    <row r="778" spans="10:10" ht="22.5" customHeight="1">
      <c r="J778" s="30"/>
    </row>
    <row r="779" spans="10:10" ht="22.5" customHeight="1">
      <c r="J779" s="30"/>
    </row>
    <row r="780" spans="10:10" ht="22.5" customHeight="1">
      <c r="J780" s="30"/>
    </row>
    <row r="781" spans="10:10" ht="22.5" customHeight="1">
      <c r="J781" s="30"/>
    </row>
    <row r="782" spans="10:10" ht="22.5" customHeight="1">
      <c r="J782" s="30"/>
    </row>
    <row r="783" spans="10:10" ht="22.5" customHeight="1">
      <c r="J783" s="30"/>
    </row>
    <row r="784" spans="10:10" ht="22.5" customHeight="1">
      <c r="J784" s="30"/>
    </row>
    <row r="785" spans="10:10" ht="22.5" customHeight="1">
      <c r="J785" s="30"/>
    </row>
    <row r="786" spans="10:10" ht="22.5" customHeight="1">
      <c r="J786" s="30"/>
    </row>
    <row r="787" spans="10:10" ht="22.5" customHeight="1">
      <c r="J787" s="30"/>
    </row>
    <row r="788" spans="10:10" ht="22.5" customHeight="1">
      <c r="J788" s="30"/>
    </row>
    <row r="789" spans="10:10" ht="22.5" customHeight="1">
      <c r="J789" s="30"/>
    </row>
    <row r="790" spans="10:10" ht="22.5" customHeight="1">
      <c r="J790" s="30"/>
    </row>
    <row r="791" spans="10:10" ht="22.5" customHeight="1">
      <c r="J791" s="30"/>
    </row>
    <row r="792" spans="10:10" ht="22.5" customHeight="1">
      <c r="J792" s="30"/>
    </row>
    <row r="793" spans="10:10" ht="22.5" customHeight="1">
      <c r="J793" s="30"/>
    </row>
    <row r="794" spans="10:10" ht="22.5" customHeight="1">
      <c r="J794" s="30"/>
    </row>
    <row r="795" spans="10:10" ht="22.5" customHeight="1">
      <c r="J795" s="30"/>
    </row>
    <row r="796" spans="10:10" ht="22.5" customHeight="1">
      <c r="J796" s="30"/>
    </row>
    <row r="797" spans="10:10" ht="22.5" customHeight="1">
      <c r="J797" s="30"/>
    </row>
    <row r="798" spans="10:10" ht="22.5" customHeight="1">
      <c r="J798" s="30"/>
    </row>
    <row r="799" spans="10:10" ht="22.5" customHeight="1">
      <c r="J799" s="30"/>
    </row>
    <row r="800" spans="10:10" ht="22.5" customHeight="1">
      <c r="J800" s="30"/>
    </row>
    <row r="801" spans="10:10" ht="22.5" customHeight="1">
      <c r="J801" s="30"/>
    </row>
    <row r="802" spans="10:10" ht="22.5" customHeight="1">
      <c r="J802" s="30"/>
    </row>
    <row r="803" spans="10:10" ht="22.5" customHeight="1">
      <c r="J803" s="30"/>
    </row>
    <row r="804" spans="10:10" ht="22.5" customHeight="1">
      <c r="J804" s="30"/>
    </row>
    <row r="805" spans="10:10" ht="22.5" customHeight="1">
      <c r="J805" s="30"/>
    </row>
    <row r="806" spans="10:10" ht="22.5" customHeight="1">
      <c r="J806" s="30"/>
    </row>
    <row r="807" spans="10:10" ht="22.5" customHeight="1">
      <c r="J807" s="30"/>
    </row>
    <row r="808" spans="10:10" ht="22.5" customHeight="1">
      <c r="J808" s="30"/>
    </row>
    <row r="809" spans="10:10" ht="22.5" customHeight="1">
      <c r="J809" s="30"/>
    </row>
    <row r="810" spans="10:10" ht="22.5" customHeight="1">
      <c r="J810" s="30"/>
    </row>
    <row r="811" spans="10:10" ht="22.5" customHeight="1">
      <c r="J811" s="30"/>
    </row>
    <row r="812" spans="10:10" ht="22.5" customHeight="1">
      <c r="J812" s="30"/>
    </row>
    <row r="813" spans="10:10" ht="22.5" customHeight="1">
      <c r="J813" s="30"/>
    </row>
    <row r="814" spans="10:10" ht="22.5" customHeight="1">
      <c r="J814" s="30"/>
    </row>
    <row r="815" spans="10:10" ht="22.5" customHeight="1">
      <c r="J815" s="30"/>
    </row>
    <row r="816" spans="10:10" ht="22.5" customHeight="1">
      <c r="J816" s="30"/>
    </row>
    <row r="817" spans="10:10" ht="22.5" customHeight="1">
      <c r="J817" s="30"/>
    </row>
    <row r="818" spans="10:10" ht="22.5" customHeight="1">
      <c r="J818" s="30"/>
    </row>
    <row r="819" spans="10:10" ht="22.5" customHeight="1">
      <c r="J819" s="30"/>
    </row>
    <row r="820" spans="10:10" ht="22.5" customHeight="1">
      <c r="J820" s="30"/>
    </row>
    <row r="821" spans="10:10" ht="22.5" customHeight="1">
      <c r="J821" s="30"/>
    </row>
    <row r="822" spans="10:10" ht="22.5" customHeight="1">
      <c r="J822" s="30"/>
    </row>
    <row r="823" spans="10:10" ht="22.5" customHeight="1">
      <c r="J823" s="30"/>
    </row>
    <row r="824" spans="10:10" ht="22.5" customHeight="1">
      <c r="J824" s="30"/>
    </row>
    <row r="825" spans="10:10" ht="22.5" customHeight="1">
      <c r="J825" s="30"/>
    </row>
    <row r="826" spans="10:10" ht="22.5" customHeight="1">
      <c r="J826" s="30"/>
    </row>
    <row r="827" spans="10:10" ht="22.5" customHeight="1">
      <c r="J827" s="30"/>
    </row>
    <row r="828" spans="10:10" ht="22.5" customHeight="1">
      <c r="J828" s="30"/>
    </row>
    <row r="829" spans="10:10" ht="22.5" customHeight="1">
      <c r="J829" s="30"/>
    </row>
    <row r="830" spans="10:10" ht="22.5" customHeight="1">
      <c r="J830" s="30"/>
    </row>
    <row r="831" spans="10:10" ht="22.5" customHeight="1">
      <c r="J831" s="30"/>
    </row>
    <row r="832" spans="10:10" ht="22.5" customHeight="1">
      <c r="J832" s="30"/>
    </row>
    <row r="833" spans="10:10" ht="22.5" customHeight="1">
      <c r="J833" s="30"/>
    </row>
    <row r="834" spans="10:10" ht="22.5" customHeight="1">
      <c r="J834" s="30"/>
    </row>
    <row r="835" spans="10:10" ht="22.5" customHeight="1">
      <c r="J835" s="30"/>
    </row>
    <row r="836" spans="10:10" ht="22.5" customHeight="1">
      <c r="J836" s="30"/>
    </row>
    <row r="837" spans="10:10" ht="22.5" customHeight="1">
      <c r="J837" s="30"/>
    </row>
    <row r="838" spans="10:10" ht="22.5" customHeight="1">
      <c r="J838" s="30"/>
    </row>
    <row r="839" spans="10:10" ht="22.5" customHeight="1">
      <c r="J839" s="30"/>
    </row>
    <row r="840" spans="10:10" ht="22.5" customHeight="1">
      <c r="J840" s="30"/>
    </row>
    <row r="841" spans="10:10" ht="22.5" customHeight="1">
      <c r="J841" s="30"/>
    </row>
    <row r="842" spans="10:10" ht="22.5" customHeight="1">
      <c r="J842" s="30"/>
    </row>
    <row r="843" spans="10:10" ht="22.5" customHeight="1">
      <c r="J843" s="30"/>
    </row>
    <row r="844" spans="10:10" ht="22.5" customHeight="1">
      <c r="J844" s="30"/>
    </row>
    <row r="845" spans="10:10" ht="22.5" customHeight="1">
      <c r="J845" s="30"/>
    </row>
    <row r="846" spans="10:10" ht="22.5" customHeight="1">
      <c r="J846" s="30"/>
    </row>
    <row r="847" spans="10:10" ht="22.5" customHeight="1">
      <c r="J847" s="30"/>
    </row>
    <row r="848" spans="10:10" ht="22.5" customHeight="1">
      <c r="J848" s="30"/>
    </row>
    <row r="849" spans="10:10" ht="22.5" customHeight="1">
      <c r="J849" s="30"/>
    </row>
    <row r="850" spans="10:10" ht="22.5" customHeight="1">
      <c r="J850" s="30"/>
    </row>
    <row r="851" spans="10:10" ht="22.5" customHeight="1">
      <c r="J851" s="30"/>
    </row>
    <row r="852" spans="10:10" ht="22.5" customHeight="1">
      <c r="J852" s="30"/>
    </row>
    <row r="853" spans="10:10" ht="22.5" customHeight="1">
      <c r="J853" s="30"/>
    </row>
    <row r="854" spans="10:10" ht="22.5" customHeight="1">
      <c r="J854" s="30"/>
    </row>
    <row r="855" spans="10:10" ht="22.5" customHeight="1">
      <c r="J855" s="30"/>
    </row>
    <row r="856" spans="10:10" ht="22.5" customHeight="1">
      <c r="J856" s="30"/>
    </row>
    <row r="857" spans="10:10" ht="22.5" customHeight="1">
      <c r="J857" s="30"/>
    </row>
    <row r="858" spans="10:10" ht="22.5" customHeight="1">
      <c r="J858" s="30"/>
    </row>
    <row r="859" spans="10:10" ht="22.5" customHeight="1">
      <c r="J859" s="30"/>
    </row>
    <row r="860" spans="10:10" ht="22.5" customHeight="1">
      <c r="J860" s="30"/>
    </row>
    <row r="861" spans="10:10" ht="22.5" customHeight="1">
      <c r="J861" s="30"/>
    </row>
    <row r="862" spans="10:10" ht="22.5" customHeight="1">
      <c r="J862" s="30"/>
    </row>
    <row r="863" spans="10:10" ht="22.5" customHeight="1">
      <c r="J863" s="30"/>
    </row>
    <row r="864" spans="10:10" ht="22.5" customHeight="1">
      <c r="J864" s="30"/>
    </row>
    <row r="865" spans="10:10" ht="22.5" customHeight="1">
      <c r="J865" s="30"/>
    </row>
    <row r="866" spans="10:10" ht="22.5" customHeight="1">
      <c r="J866" s="30"/>
    </row>
    <row r="867" spans="10:10" ht="22.5" customHeight="1">
      <c r="J867" s="30"/>
    </row>
    <row r="868" spans="10:10" ht="22.5" customHeight="1">
      <c r="J868" s="30"/>
    </row>
    <row r="869" spans="10:10" ht="22.5" customHeight="1">
      <c r="J869" s="30"/>
    </row>
    <row r="870" spans="10:10" ht="22.5" customHeight="1">
      <c r="J870" s="30"/>
    </row>
    <row r="871" spans="10:10" ht="22.5" customHeight="1">
      <c r="J871" s="30"/>
    </row>
    <row r="872" spans="10:10" ht="22.5" customHeight="1">
      <c r="J872" s="30"/>
    </row>
    <row r="873" spans="10:10" ht="22.5" customHeight="1">
      <c r="J873" s="30"/>
    </row>
    <row r="874" spans="10:10" ht="22.5" customHeight="1">
      <c r="J874" s="30"/>
    </row>
    <row r="875" spans="10:10" ht="22.5" customHeight="1">
      <c r="J875" s="30"/>
    </row>
    <row r="876" spans="10:10" ht="22.5" customHeight="1">
      <c r="J876" s="30"/>
    </row>
    <row r="877" spans="10:10" ht="22.5" customHeight="1">
      <c r="J877" s="30"/>
    </row>
    <row r="878" spans="10:10" ht="22.5" customHeight="1">
      <c r="J878" s="30"/>
    </row>
    <row r="879" spans="10:10" ht="22.5" customHeight="1">
      <c r="J879" s="30"/>
    </row>
    <row r="880" spans="10:10" ht="22.5" customHeight="1">
      <c r="J880" s="30"/>
    </row>
    <row r="881" spans="10:10" ht="22.5" customHeight="1">
      <c r="J881" s="30"/>
    </row>
    <row r="882" spans="10:10" ht="22.5" customHeight="1">
      <c r="J882" s="30"/>
    </row>
    <row r="883" spans="10:10" ht="22.5" customHeight="1">
      <c r="J883" s="30"/>
    </row>
    <row r="884" spans="10:10" ht="22.5" customHeight="1">
      <c r="J884" s="30"/>
    </row>
    <row r="885" spans="10:10" ht="22.5" customHeight="1">
      <c r="J885" s="30"/>
    </row>
    <row r="886" spans="10:10" ht="22.5" customHeight="1">
      <c r="J886" s="30"/>
    </row>
    <row r="887" spans="10:10" ht="22.5" customHeight="1">
      <c r="J887" s="30"/>
    </row>
    <row r="888" spans="10:10" ht="22.5" customHeight="1">
      <c r="J888" s="30"/>
    </row>
    <row r="889" spans="10:10" ht="22.5" customHeight="1">
      <c r="J889" s="30"/>
    </row>
    <row r="890" spans="10:10" ht="22.5" customHeight="1">
      <c r="J890" s="30"/>
    </row>
    <row r="891" spans="10:10" ht="22.5" customHeight="1">
      <c r="J891" s="30"/>
    </row>
    <row r="892" spans="10:10" ht="22.5" customHeight="1">
      <c r="J892" s="30"/>
    </row>
    <row r="893" spans="10:10" ht="22.5" customHeight="1">
      <c r="J893" s="30"/>
    </row>
    <row r="894" spans="10:10" ht="22.5" customHeight="1">
      <c r="J894" s="30"/>
    </row>
    <row r="895" spans="10:10" ht="22.5" customHeight="1">
      <c r="J895" s="30"/>
    </row>
    <row r="896" spans="10:10" ht="22.5" customHeight="1">
      <c r="J896" s="30"/>
    </row>
    <row r="897" spans="10:10" ht="22.5" customHeight="1">
      <c r="J897" s="30"/>
    </row>
    <row r="898" spans="10:10" ht="22.5" customHeight="1">
      <c r="J898" s="30"/>
    </row>
    <row r="899" spans="10:10" ht="22.5" customHeight="1">
      <c r="J899" s="30"/>
    </row>
    <row r="900" spans="10:10" ht="22.5" customHeight="1">
      <c r="J900" s="30"/>
    </row>
    <row r="901" spans="10:10" ht="22.5" customHeight="1">
      <c r="J901" s="30"/>
    </row>
    <row r="902" spans="10:10" ht="22.5" customHeight="1">
      <c r="J902" s="30"/>
    </row>
    <row r="903" spans="10:10" ht="22.5" customHeight="1">
      <c r="J903" s="30"/>
    </row>
    <row r="904" spans="10:10" ht="22.5" customHeight="1">
      <c r="J904" s="30"/>
    </row>
    <row r="905" spans="10:10" ht="22.5" customHeight="1">
      <c r="J905" s="30"/>
    </row>
    <row r="906" spans="10:10" ht="22.5" customHeight="1">
      <c r="J906" s="30"/>
    </row>
    <row r="907" spans="10:10" ht="22.5" customHeight="1">
      <c r="J907" s="30"/>
    </row>
    <row r="908" spans="10:10" ht="22.5" customHeight="1">
      <c r="J908" s="30"/>
    </row>
    <row r="909" spans="10:10" ht="22.5" customHeight="1">
      <c r="J909" s="30"/>
    </row>
    <row r="910" spans="10:10" ht="22.5" customHeight="1">
      <c r="J910" s="30"/>
    </row>
    <row r="911" spans="10:10" ht="22.5" customHeight="1">
      <c r="J911" s="30"/>
    </row>
    <row r="912" spans="10:10" ht="22.5" customHeight="1">
      <c r="J912" s="30"/>
    </row>
    <row r="913" spans="10:10" ht="22.5" customHeight="1">
      <c r="J913" s="30"/>
    </row>
    <row r="914" spans="10:10" ht="22.5" customHeight="1">
      <c r="J914" s="30"/>
    </row>
    <row r="915" spans="10:10" ht="22.5" customHeight="1">
      <c r="J915" s="30"/>
    </row>
    <row r="916" spans="10:10" ht="22.5" customHeight="1">
      <c r="J916" s="30"/>
    </row>
    <row r="917" spans="10:10" ht="22.5" customHeight="1">
      <c r="J917" s="30"/>
    </row>
    <row r="918" spans="10:10" ht="22.5" customHeight="1">
      <c r="J918" s="30"/>
    </row>
    <row r="919" spans="10:10" ht="22.5" customHeight="1">
      <c r="J919" s="30"/>
    </row>
    <row r="920" spans="10:10" ht="22.5" customHeight="1">
      <c r="J920" s="30"/>
    </row>
    <row r="921" spans="10:10" ht="22.5" customHeight="1">
      <c r="J921" s="30"/>
    </row>
    <row r="922" spans="10:10" ht="22.5" customHeight="1">
      <c r="J922" s="30"/>
    </row>
    <row r="923" spans="10:10" ht="22.5" customHeight="1">
      <c r="J923" s="30"/>
    </row>
    <row r="924" spans="10:10" ht="22.5" customHeight="1">
      <c r="J924" s="30"/>
    </row>
    <row r="925" spans="10:10" ht="22.5" customHeight="1">
      <c r="J925" s="30"/>
    </row>
    <row r="926" spans="10:10" ht="22.5" customHeight="1">
      <c r="J926" s="30"/>
    </row>
    <row r="927" spans="10:10" ht="22.5" customHeight="1">
      <c r="J927" s="30"/>
    </row>
    <row r="928" spans="10:10" ht="22.5" customHeight="1">
      <c r="J928" s="30"/>
    </row>
    <row r="929" spans="10:10" ht="22.5" customHeight="1">
      <c r="J929" s="30"/>
    </row>
    <row r="930" spans="10:10" ht="22.5" customHeight="1">
      <c r="J930" s="30"/>
    </row>
    <row r="931" spans="10:10" ht="22.5" customHeight="1">
      <c r="J931" s="30"/>
    </row>
    <row r="932" spans="10:10" ht="22.5" customHeight="1">
      <c r="J932" s="30"/>
    </row>
    <row r="933" spans="10:10" ht="22.5" customHeight="1">
      <c r="J933" s="30"/>
    </row>
    <row r="934" spans="10:10" ht="22.5" customHeight="1">
      <c r="J934" s="30"/>
    </row>
    <row r="935" spans="10:10" ht="22.5" customHeight="1">
      <c r="J935" s="30"/>
    </row>
    <row r="936" spans="10:10" ht="22.5" customHeight="1">
      <c r="J936" s="30"/>
    </row>
    <row r="937" spans="10:10" ht="22.5" customHeight="1">
      <c r="J937" s="30"/>
    </row>
    <row r="938" spans="10:10" ht="22.5" customHeight="1">
      <c r="J938" s="30"/>
    </row>
    <row r="939" spans="10:10" ht="22.5" customHeight="1">
      <c r="J939" s="30"/>
    </row>
    <row r="940" spans="10:10" ht="22.5" customHeight="1">
      <c r="J940" s="30"/>
    </row>
    <row r="941" spans="10:10" ht="22.5" customHeight="1">
      <c r="J941" s="30"/>
    </row>
    <row r="942" spans="10:10" ht="22.5" customHeight="1">
      <c r="J942" s="30"/>
    </row>
    <row r="943" spans="10:10" ht="22.5" customHeight="1">
      <c r="J943" s="30"/>
    </row>
    <row r="944" spans="10:10" ht="22.5" customHeight="1">
      <c r="J944" s="30"/>
    </row>
    <row r="945" spans="10:10" ht="22.5" customHeight="1">
      <c r="J945" s="30"/>
    </row>
    <row r="946" spans="10:10" ht="22.5" customHeight="1">
      <c r="J946" s="30"/>
    </row>
    <row r="947" spans="10:10" ht="22.5" customHeight="1">
      <c r="J947" s="30"/>
    </row>
    <row r="948" spans="10:10" ht="22.5" customHeight="1">
      <c r="J948" s="30"/>
    </row>
    <row r="949" spans="10:10" ht="22.5" customHeight="1">
      <c r="J949" s="30"/>
    </row>
    <row r="950" spans="10:10" ht="22.5" customHeight="1">
      <c r="J950" s="30"/>
    </row>
    <row r="951" spans="10:10" ht="22.5" customHeight="1">
      <c r="J951" s="30"/>
    </row>
    <row r="952" spans="10:10" ht="22.5" customHeight="1">
      <c r="J952" s="30"/>
    </row>
    <row r="953" spans="10:10" ht="22.5" customHeight="1">
      <c r="J953" s="30"/>
    </row>
    <row r="954" spans="10:10" ht="22.5" customHeight="1">
      <c r="J954" s="30"/>
    </row>
    <row r="955" spans="10:10" ht="22.5" customHeight="1">
      <c r="J955" s="30"/>
    </row>
    <row r="956" spans="10:10" ht="22.5" customHeight="1">
      <c r="J956" s="30"/>
    </row>
    <row r="957" spans="10:10" ht="22.5" customHeight="1">
      <c r="J957" s="30"/>
    </row>
    <row r="958" spans="10:10" ht="22.5" customHeight="1">
      <c r="J958" s="30"/>
    </row>
    <row r="959" spans="10:10" ht="22.5" customHeight="1">
      <c r="J959" s="30"/>
    </row>
    <row r="960" spans="10:10" ht="22.5" customHeight="1">
      <c r="J960" s="30"/>
    </row>
    <row r="961" spans="10:10" ht="22.5" customHeight="1">
      <c r="J961" s="30"/>
    </row>
    <row r="962" spans="10:10" ht="22.5" customHeight="1">
      <c r="J962" s="30"/>
    </row>
    <row r="963" spans="10:10" ht="22.5" customHeight="1">
      <c r="J963" s="30"/>
    </row>
    <row r="964" spans="10:10" ht="22.5" customHeight="1">
      <c r="J964" s="30"/>
    </row>
    <row r="965" spans="10:10" ht="22.5" customHeight="1">
      <c r="J965" s="30"/>
    </row>
    <row r="966" spans="10:10" ht="22.5" customHeight="1">
      <c r="J966" s="30"/>
    </row>
    <row r="967" spans="10:10" ht="22.5" customHeight="1">
      <c r="J967" s="30"/>
    </row>
    <row r="968" spans="10:10" ht="22.5" customHeight="1">
      <c r="J968" s="30"/>
    </row>
    <row r="969" spans="10:10" ht="22.5" customHeight="1">
      <c r="J969" s="30"/>
    </row>
    <row r="970" spans="10:10" ht="22.5" customHeight="1">
      <c r="J970" s="30"/>
    </row>
    <row r="971" spans="10:10" ht="22.5" customHeight="1">
      <c r="J971" s="30"/>
    </row>
    <row r="972" spans="10:10" ht="22.5" customHeight="1">
      <c r="J972" s="30"/>
    </row>
    <row r="973" spans="10:10" ht="22.5" customHeight="1">
      <c r="J973" s="30"/>
    </row>
    <row r="974" spans="10:10" ht="22.5" customHeight="1">
      <c r="J974" s="30"/>
    </row>
    <row r="975" spans="10:10" ht="22.5" customHeight="1">
      <c r="J975" s="30"/>
    </row>
    <row r="976" spans="10:10" ht="22.5" customHeight="1">
      <c r="J976" s="30"/>
    </row>
    <row r="977" spans="10:10" ht="22.5" customHeight="1">
      <c r="J977" s="30"/>
    </row>
    <row r="978" spans="10:10" ht="22.5" customHeight="1">
      <c r="J978" s="30"/>
    </row>
    <row r="979" spans="10:10" ht="22.5" customHeight="1">
      <c r="J979" s="30"/>
    </row>
    <row r="980" spans="10:10" ht="22.5" customHeight="1">
      <c r="J980" s="30"/>
    </row>
    <row r="981" spans="10:10" ht="22.5" customHeight="1">
      <c r="J981" s="30"/>
    </row>
    <row r="982" spans="10:10" ht="22.5" customHeight="1">
      <c r="J982" s="30"/>
    </row>
    <row r="983" spans="10:10" ht="22.5" customHeight="1">
      <c r="J983" s="30"/>
    </row>
    <row r="984" spans="10:10" ht="22.5" customHeight="1">
      <c r="J984" s="30"/>
    </row>
    <row r="985" spans="10:10" ht="22.5" customHeight="1">
      <c r="J985" s="30"/>
    </row>
    <row r="986" spans="10:10" ht="22.5" customHeight="1">
      <c r="J986" s="30"/>
    </row>
    <row r="987" spans="10:10" ht="22.5" customHeight="1">
      <c r="J987" s="30"/>
    </row>
    <row r="988" spans="10:10" ht="22.5" customHeight="1">
      <c r="J988" s="30"/>
    </row>
    <row r="989" spans="10:10" ht="22.5" customHeight="1">
      <c r="J989" s="30"/>
    </row>
    <row r="990" spans="10:10" ht="22.5" customHeight="1">
      <c r="J990" s="30"/>
    </row>
    <row r="991" spans="10:10" ht="22.5" customHeight="1">
      <c r="J991" s="30"/>
    </row>
    <row r="992" spans="10:10" ht="22.5" customHeight="1">
      <c r="J992" s="30"/>
    </row>
    <row r="993" spans="10:10" ht="22.5" customHeight="1">
      <c r="J993" s="30"/>
    </row>
  </sheetData>
  <printOptions horizontalCentered="1" gridLines="1"/>
  <pageMargins left="0.7" right="0.7" top="0.75" bottom="0.75" header="0" footer="0"/>
  <pageSetup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Metadata</vt:lpstr>
      <vt:lpstr>2020-2021 Soil Core Master File</vt:lpstr>
      <vt:lpstr>Pulse Data Masterfile (R)</vt:lpstr>
      <vt:lpstr>Seasonal Data Masterfile (R)</vt:lpstr>
      <vt:lpstr>Seasonal Data Masterfile (no 20</vt:lpstr>
      <vt:lpstr>Proteolysis Raw Data</vt:lpstr>
      <vt:lpstr>Proteolytic Rate Calculations</vt:lpstr>
      <vt:lpstr>Bulk Density Raw Data</vt:lpstr>
      <vt:lpstr>pH Raw Data</vt:lpstr>
      <vt:lpstr>Gravimetric Soil Moisture Raw D</vt:lpstr>
      <vt:lpstr>Volumetric Soil Moisture Raw Da</vt:lpstr>
      <vt:lpstr>Volumetric Soil Moisture Summar</vt:lpstr>
      <vt:lpstr>Microbial Biomass Raw Data</vt:lpstr>
      <vt:lpstr>Microbial Biomass CN Calculatio</vt:lpstr>
      <vt:lpstr>Nitrogen Isotopes Raw Data</vt:lpstr>
      <vt:lpstr>Elemental Analyzer (Non-Acidifi</vt:lpstr>
      <vt:lpstr>DNA Raw Data</vt:lpstr>
      <vt:lpstr>KCl Raw Data</vt:lpstr>
      <vt:lpstr>Nitrogen Content Calculations (</vt:lpstr>
      <vt:lpstr>N-Min Calculations</vt:lpstr>
      <vt:lpstr>% Organic Matter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Hastings, Yvette</cp:lastModifiedBy>
  <dcterms:modified xsi:type="dcterms:W3CDTF">2024-03-11T16:18:09Z</dcterms:modified>
</cp:coreProperties>
</file>